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bookViews>
    <workbookView xWindow="480" yWindow="75" windowWidth="15720" windowHeight="11820" firstSheet="3" activeTab="5"/>
  </bookViews>
  <sheets>
    <sheet name="Chart_SMA_LMA" sheetId="11" r:id="rId1"/>
    <sheet name="Back Testing" sheetId="2" r:id="rId2"/>
    <sheet name="Parameters for Optimized MAs" sheetId="3" r:id="rId3"/>
    <sheet name="Equity Curve" sheetId="6" r:id="rId4"/>
    <sheet name="Returns Distribution" sheetId="7" r:id="rId5"/>
    <sheet name="Loss Trade Distribution" sheetId="8" r:id="rId6"/>
  </sheets>
  <definedNames>
    <definedName name="_xlnm._FilterDatabase" localSheetId="2" hidden="1">'Parameters for Optimized MAs'!$A$69:$L$4236</definedName>
  </definedNames>
  <calcPr calcId="144525"/>
</workbook>
</file>

<file path=xl/calcChain.xml><?xml version="1.0" encoding="utf-8"?>
<calcChain xmlns="http://schemas.openxmlformats.org/spreadsheetml/2006/main">
  <c r="Q14" i="3" l="1"/>
  <c r="Q16" i="3"/>
  <c r="Q12" i="3"/>
  <c r="Q11" i="3"/>
  <c r="F16" i="7" l="1"/>
  <c r="F15" i="7"/>
  <c r="F14" i="7"/>
  <c r="F13" i="7"/>
  <c r="F12" i="7"/>
  <c r="F11" i="7"/>
  <c r="F10" i="7"/>
  <c r="F9" i="7"/>
  <c r="F8" i="7"/>
  <c r="F7" i="7"/>
  <c r="F6" i="7"/>
  <c r="F5" i="7"/>
  <c r="F4" i="7"/>
  <c r="F3" i="7"/>
  <c r="F4" i="8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28" i="3"/>
  <c r="F27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19" i="2"/>
  <c r="D14" i="2"/>
  <c r="D15" i="2"/>
  <c r="D16" i="2"/>
  <c r="D17" i="2"/>
  <c r="D18" i="2"/>
  <c r="D19" i="2"/>
  <c r="D20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21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G4208" i="3" l="1"/>
  <c r="G4003" i="3"/>
  <c r="G3747" i="3"/>
  <c r="G3743" i="3"/>
  <c r="M3743" i="3" s="1"/>
  <c r="N3744" i="3" s="1"/>
  <c r="G4078" i="3"/>
  <c r="G4074" i="3"/>
  <c r="M4074" i="3" s="1"/>
  <c r="N4075" i="3" s="1"/>
  <c r="G4005" i="3"/>
  <c r="G4002" i="3"/>
  <c r="G3970" i="3"/>
  <c r="G3960" i="3"/>
  <c r="G3952" i="3"/>
  <c r="G3944" i="3"/>
  <c r="G3940" i="3"/>
  <c r="G3936" i="3"/>
  <c r="G3928" i="3"/>
  <c r="M3928" i="3" s="1"/>
  <c r="N3929" i="3" s="1"/>
  <c r="G3920" i="3"/>
  <c r="G3930" i="3"/>
  <c r="G4232" i="3"/>
  <c r="G4224" i="3"/>
  <c r="G4220" i="3"/>
  <c r="G4216" i="3"/>
  <c r="G4176" i="3"/>
  <c r="G4168" i="3"/>
  <c r="G4120" i="3"/>
  <c r="G4116" i="3"/>
  <c r="G4112" i="3"/>
  <c r="M4112" i="3" s="1"/>
  <c r="N4113" i="3" s="1"/>
  <c r="G4104" i="3"/>
  <c r="G4072" i="3"/>
  <c r="G4064" i="3"/>
  <c r="G3749" i="3"/>
  <c r="M3749" i="3" s="1"/>
  <c r="N3750" i="3" s="1"/>
  <c r="G3745" i="3"/>
  <c r="M3745" i="3" s="1"/>
  <c r="N3746" i="3" s="1"/>
  <c r="G4178" i="3"/>
  <c r="G4110" i="3"/>
  <c r="G4106" i="3"/>
  <c r="G4210" i="3"/>
  <c r="G4175" i="3"/>
  <c r="G4103" i="3"/>
  <c r="G3995" i="3"/>
  <c r="G3987" i="3"/>
  <c r="G3983" i="3"/>
  <c r="G3979" i="3"/>
  <c r="G3971" i="3"/>
  <c r="G3959" i="3"/>
  <c r="G3927" i="3"/>
  <c r="G4200" i="3"/>
  <c r="G4192" i="3"/>
  <c r="G4188" i="3"/>
  <c r="G4184" i="3"/>
  <c r="G3973" i="3"/>
  <c r="G3934" i="3"/>
  <c r="G4207" i="3"/>
  <c r="G4096" i="3"/>
  <c r="G4088" i="3"/>
  <c r="G4084" i="3"/>
  <c r="G4080" i="3"/>
  <c r="G4071" i="3"/>
  <c r="M4071" i="3" s="1"/>
  <c r="N4072" i="3" s="1"/>
  <c r="G3985" i="3"/>
  <c r="G3963" i="3"/>
  <c r="G4118" i="3"/>
  <c r="G4228" i="3"/>
  <c r="G4222" i="3"/>
  <c r="G4218" i="3"/>
  <c r="G4215" i="3"/>
  <c r="G4198" i="3"/>
  <c r="G4196" i="3"/>
  <c r="G4190" i="3"/>
  <c r="G4186" i="3"/>
  <c r="G4183" i="3"/>
  <c r="G4166" i="3"/>
  <c r="G4164" i="3"/>
  <c r="G4114" i="3"/>
  <c r="G4111" i="3"/>
  <c r="G4092" i="3"/>
  <c r="G4086" i="3"/>
  <c r="M4086" i="3" s="1"/>
  <c r="N4087" i="3" s="1"/>
  <c r="G4082" i="3"/>
  <c r="M4082" i="3" s="1"/>
  <c r="N4083" i="3" s="1"/>
  <c r="G4079" i="3"/>
  <c r="G3991" i="3"/>
  <c r="G3981" i="3"/>
  <c r="M3981" i="3" s="1"/>
  <c r="N3982" i="3" s="1"/>
  <c r="G3978" i="3"/>
  <c r="G3961" i="3"/>
  <c r="G3948" i="3"/>
  <c r="M3948" i="3" s="1"/>
  <c r="N3949" i="3" s="1"/>
  <c r="G3942" i="3"/>
  <c r="G3938" i="3"/>
  <c r="G3935" i="3"/>
  <c r="G4236" i="3"/>
  <c r="M4236" i="3" s="1"/>
  <c r="G4230" i="3"/>
  <c r="G4226" i="3"/>
  <c r="G4223" i="3"/>
  <c r="G4204" i="3"/>
  <c r="G4194" i="3"/>
  <c r="G4191" i="3"/>
  <c r="G4174" i="3"/>
  <c r="G4172" i="3"/>
  <c r="G4162" i="3"/>
  <c r="G4160" i="3"/>
  <c r="G4158" i="3"/>
  <c r="G4119" i="3"/>
  <c r="G4102" i="3"/>
  <c r="G4100" i="3"/>
  <c r="G4094" i="3"/>
  <c r="G4090" i="3"/>
  <c r="G4087" i="3"/>
  <c r="M4087" i="3" s="1"/>
  <c r="N4088" i="3" s="1"/>
  <c r="G4068" i="3"/>
  <c r="G4066" i="3"/>
  <c r="G3999" i="3"/>
  <c r="G3997" i="3"/>
  <c r="G3993" i="3"/>
  <c r="G3989" i="3"/>
  <c r="G3986" i="3"/>
  <c r="G3969" i="3"/>
  <c r="G3967" i="3"/>
  <c r="G3956" i="3"/>
  <c r="G3950" i="3"/>
  <c r="G3946" i="3"/>
  <c r="G3943" i="3"/>
  <c r="G3926" i="3"/>
  <c r="G3924" i="3"/>
  <c r="G3918" i="3"/>
  <c r="G4234" i="3"/>
  <c r="G4231" i="3"/>
  <c r="G4214" i="3"/>
  <c r="G4212" i="3"/>
  <c r="G4206" i="3"/>
  <c r="G4202" i="3"/>
  <c r="G4199" i="3"/>
  <c r="G4182" i="3"/>
  <c r="G4180" i="3"/>
  <c r="G4170" i="3"/>
  <c r="G4167" i="3"/>
  <c r="G4108" i="3"/>
  <c r="G4098" i="3"/>
  <c r="G4095" i="3"/>
  <c r="G4076" i="3"/>
  <c r="G4070" i="3"/>
  <c r="G4001" i="3"/>
  <c r="G3994" i="3"/>
  <c r="G3977" i="3"/>
  <c r="G3975" i="3"/>
  <c r="G3965" i="3"/>
  <c r="G3962" i="3"/>
  <c r="G3958" i="3"/>
  <c r="G3954" i="3"/>
  <c r="G3951" i="3"/>
  <c r="G3932" i="3"/>
  <c r="G3922" i="3"/>
  <c r="M3922" i="3" s="1"/>
  <c r="N3923" i="3" s="1"/>
  <c r="G3919" i="3"/>
  <c r="G4233" i="3"/>
  <c r="G4225" i="3"/>
  <c r="G4217" i="3"/>
  <c r="G4209" i="3"/>
  <c r="G4201" i="3"/>
  <c r="G4193" i="3"/>
  <c r="G4185" i="3"/>
  <c r="G4177" i="3"/>
  <c r="G4169" i="3"/>
  <c r="G4161" i="3"/>
  <c r="G4159" i="3"/>
  <c r="G4157" i="3"/>
  <c r="G4155" i="3"/>
  <c r="G4153" i="3"/>
  <c r="M4153" i="3" s="1"/>
  <c r="N4154" i="3" s="1"/>
  <c r="G4151" i="3"/>
  <c r="M4151" i="3" s="1"/>
  <c r="N4152" i="3" s="1"/>
  <c r="G4149" i="3"/>
  <c r="G4147" i="3"/>
  <c r="G4145" i="3"/>
  <c r="G4143" i="3"/>
  <c r="G4141" i="3"/>
  <c r="G4139" i="3"/>
  <c r="G4137" i="3"/>
  <c r="G4135" i="3"/>
  <c r="G4133" i="3"/>
  <c r="G4131" i="3"/>
  <c r="G4129" i="3"/>
  <c r="G4127" i="3"/>
  <c r="G4125" i="3"/>
  <c r="G4123" i="3"/>
  <c r="G4121" i="3"/>
  <c r="G4113" i="3"/>
  <c r="G4105" i="3"/>
  <c r="G4097" i="3"/>
  <c r="G4089" i="3"/>
  <c r="G4081" i="3"/>
  <c r="G4073" i="3"/>
  <c r="G4065" i="3"/>
  <c r="G4004" i="3"/>
  <c r="G3996" i="3"/>
  <c r="G3988" i="3"/>
  <c r="G3980" i="3"/>
  <c r="G3972" i="3"/>
  <c r="G3964" i="3"/>
  <c r="G3953" i="3"/>
  <c r="G3945" i="3"/>
  <c r="G3937" i="3"/>
  <c r="G3929" i="3"/>
  <c r="G3921" i="3"/>
  <c r="G3916" i="3"/>
  <c r="G3914" i="3"/>
  <c r="G3912" i="3"/>
  <c r="G3910" i="3"/>
  <c r="G3908" i="3"/>
  <c r="G3906" i="3"/>
  <c r="G3904" i="3"/>
  <c r="G3902" i="3"/>
  <c r="G3900" i="3"/>
  <c r="G3898" i="3"/>
  <c r="G3896" i="3"/>
  <c r="G3894" i="3"/>
  <c r="M3894" i="3" s="1"/>
  <c r="N3895" i="3" s="1"/>
  <c r="G3892" i="3"/>
  <c r="G3890" i="3"/>
  <c r="G3888" i="3"/>
  <c r="G3886" i="3"/>
  <c r="G3884" i="3"/>
  <c r="G3882" i="3"/>
  <c r="G3880" i="3"/>
  <c r="G3878" i="3"/>
  <c r="G3876" i="3"/>
  <c r="G3874" i="3"/>
  <c r="G3872" i="3"/>
  <c r="G3870" i="3"/>
  <c r="G3820" i="3"/>
  <c r="G3818" i="3"/>
  <c r="G3816" i="3"/>
  <c r="G3814" i="3"/>
  <c r="M3814" i="3" s="1"/>
  <c r="N3815" i="3" s="1"/>
  <c r="G3812" i="3"/>
  <c r="G3810" i="3"/>
  <c r="G3808" i="3"/>
  <c r="G3806" i="3"/>
  <c r="G3804" i="3"/>
  <c r="G3802" i="3"/>
  <c r="G3800" i="3"/>
  <c r="G3798" i="3"/>
  <c r="G3796" i="3"/>
  <c r="G3794" i="3"/>
  <c r="G3792" i="3"/>
  <c r="G3790" i="3"/>
  <c r="G3788" i="3"/>
  <c r="M3788" i="3" s="1"/>
  <c r="N3789" i="3" s="1"/>
  <c r="G3786" i="3"/>
  <c r="G3784" i="3"/>
  <c r="G3782" i="3"/>
  <c r="M3782" i="3" s="1"/>
  <c r="N3783" i="3" s="1"/>
  <c r="G3780" i="3"/>
  <c r="M3780" i="3" s="1"/>
  <c r="N3781" i="3" s="1"/>
  <c r="G3778" i="3"/>
  <c r="G3776" i="3"/>
  <c r="G3774" i="3"/>
  <c r="G3772" i="3"/>
  <c r="G3770" i="3"/>
  <c r="M3770" i="3" s="1"/>
  <c r="N3771" i="3" s="1"/>
  <c r="G3768" i="3"/>
  <c r="G3766" i="3"/>
  <c r="G3764" i="3"/>
  <c r="G3762" i="3"/>
  <c r="G3760" i="3"/>
  <c r="G3758" i="3"/>
  <c r="G3756" i="3"/>
  <c r="G3754" i="3"/>
  <c r="G3752" i="3"/>
  <c r="G3750" i="3"/>
  <c r="M3750" i="3" s="1"/>
  <c r="N3751" i="3" s="1"/>
  <c r="G3748" i="3"/>
  <c r="G3746" i="3"/>
  <c r="G3744" i="3"/>
  <c r="G4235" i="3"/>
  <c r="G4227" i="3"/>
  <c r="M4227" i="3" s="1"/>
  <c r="N4228" i="3" s="1"/>
  <c r="G4219" i="3"/>
  <c r="G4211" i="3"/>
  <c r="G4203" i="3"/>
  <c r="G4195" i="3"/>
  <c r="G4187" i="3"/>
  <c r="G4179" i="3"/>
  <c r="G4171" i="3"/>
  <c r="M4171" i="3" s="1"/>
  <c r="N4172" i="3" s="1"/>
  <c r="G4163" i="3"/>
  <c r="G4115" i="3"/>
  <c r="G4107" i="3"/>
  <c r="G4099" i="3"/>
  <c r="G4091" i="3"/>
  <c r="G4083" i="3"/>
  <c r="G4075" i="3"/>
  <c r="G4067" i="3"/>
  <c r="G4062" i="3"/>
  <c r="G4060" i="3"/>
  <c r="G4058" i="3"/>
  <c r="G4056" i="3"/>
  <c r="M4056" i="3" s="1"/>
  <c r="N4057" i="3" s="1"/>
  <c r="G4054" i="3"/>
  <c r="G4052" i="3"/>
  <c r="G4050" i="3"/>
  <c r="G4048" i="3"/>
  <c r="G4046" i="3"/>
  <c r="G4044" i="3"/>
  <c r="G4042" i="3"/>
  <c r="G4040" i="3"/>
  <c r="G4038" i="3"/>
  <c r="G4036" i="3"/>
  <c r="G4034" i="3"/>
  <c r="G4032" i="3"/>
  <c r="M4032" i="3" s="1"/>
  <c r="N4033" i="3" s="1"/>
  <c r="G4030" i="3"/>
  <c r="G4028" i="3"/>
  <c r="G4026" i="3"/>
  <c r="G4024" i="3"/>
  <c r="G4022" i="3"/>
  <c r="G4020" i="3"/>
  <c r="G4018" i="3"/>
  <c r="G4016" i="3"/>
  <c r="G4014" i="3"/>
  <c r="G4012" i="3"/>
  <c r="G4010" i="3"/>
  <c r="G4008" i="3"/>
  <c r="G4006" i="3"/>
  <c r="G3998" i="3"/>
  <c r="G3990" i="3"/>
  <c r="G3982" i="3"/>
  <c r="M3982" i="3" s="1"/>
  <c r="N3983" i="3" s="1"/>
  <c r="G3974" i="3"/>
  <c r="G3966" i="3"/>
  <c r="G3955" i="3"/>
  <c r="G3947" i="3"/>
  <c r="G3939" i="3"/>
  <c r="G3931" i="3"/>
  <c r="G3923" i="3"/>
  <c r="M3923" i="3" s="1"/>
  <c r="N3924" i="3" s="1"/>
  <c r="G4229" i="3"/>
  <c r="G4221" i="3"/>
  <c r="M4221" i="3" s="1"/>
  <c r="N4222" i="3" s="1"/>
  <c r="G4213" i="3"/>
  <c r="G4205" i="3"/>
  <c r="G4197" i="3"/>
  <c r="G4189" i="3"/>
  <c r="G4181" i="3"/>
  <c r="G4173" i="3"/>
  <c r="G4165" i="3"/>
  <c r="G4117" i="3"/>
  <c r="G4109" i="3"/>
  <c r="M4109" i="3" s="1"/>
  <c r="N4110" i="3" s="1"/>
  <c r="G4101" i="3"/>
  <c r="G4093" i="3"/>
  <c r="G4085" i="3"/>
  <c r="G4077" i="3"/>
  <c r="G4069" i="3"/>
  <c r="G4000" i="3"/>
  <c r="G3992" i="3"/>
  <c r="M3992" i="3" s="1"/>
  <c r="N3993" i="3" s="1"/>
  <c r="G3984" i="3"/>
  <c r="G3976" i="3"/>
  <c r="G3968" i="3"/>
  <c r="G3957" i="3"/>
  <c r="G3949" i="3"/>
  <c r="G3941" i="3"/>
  <c r="G3933" i="3"/>
  <c r="G3925" i="3"/>
  <c r="G3917" i="3"/>
  <c r="G3915" i="3"/>
  <c r="G3913" i="3"/>
  <c r="G3911" i="3"/>
  <c r="G3909" i="3"/>
  <c r="G3907" i="3"/>
  <c r="G3905" i="3"/>
  <c r="G3903" i="3"/>
  <c r="G3901" i="3"/>
  <c r="G3899" i="3"/>
  <c r="G3897" i="3"/>
  <c r="G3895" i="3"/>
  <c r="G3893" i="3"/>
  <c r="G3891" i="3"/>
  <c r="G3889" i="3"/>
  <c r="G3887" i="3"/>
  <c r="M3887" i="3" s="1"/>
  <c r="N3888" i="3" s="1"/>
  <c r="G3885" i="3"/>
  <c r="G3883" i="3"/>
  <c r="M3883" i="3" s="1"/>
  <c r="N3884" i="3" s="1"/>
  <c r="G3881" i="3"/>
  <c r="G3879" i="3"/>
  <c r="G3877" i="3"/>
  <c r="G3875" i="3"/>
  <c r="G3873" i="3"/>
  <c r="G3871" i="3"/>
  <c r="G3821" i="3"/>
  <c r="G3819" i="3"/>
  <c r="G3817" i="3"/>
  <c r="G3815" i="3"/>
  <c r="G3813" i="3"/>
  <c r="G3811" i="3"/>
  <c r="G3809" i="3"/>
  <c r="G3807" i="3"/>
  <c r="M3807" i="3" s="1"/>
  <c r="N3808" i="3" s="1"/>
  <c r="G3805" i="3"/>
  <c r="G3803" i="3"/>
  <c r="G3801" i="3"/>
  <c r="G3799" i="3"/>
  <c r="G3797" i="3"/>
  <c r="G3795" i="3"/>
  <c r="G3793" i="3"/>
  <c r="G3791" i="3"/>
  <c r="G3789" i="3"/>
  <c r="G3787" i="3"/>
  <c r="G3785" i="3"/>
  <c r="G3783" i="3"/>
  <c r="G3781" i="3"/>
  <c r="G3779" i="3"/>
  <c r="G3777" i="3"/>
  <c r="G3775" i="3"/>
  <c r="G3773" i="3"/>
  <c r="G3771" i="3"/>
  <c r="G3769" i="3"/>
  <c r="M3769" i="3" s="1"/>
  <c r="N3770" i="3" s="1"/>
  <c r="G3767" i="3"/>
  <c r="G3765" i="3"/>
  <c r="G3763" i="3"/>
  <c r="G3761" i="3"/>
  <c r="G3759" i="3"/>
  <c r="G3757" i="3"/>
  <c r="G3755" i="3"/>
  <c r="G3753" i="3"/>
  <c r="G3751" i="3"/>
  <c r="G4156" i="3"/>
  <c r="G4154" i="3"/>
  <c r="G4152" i="3"/>
  <c r="G4150" i="3"/>
  <c r="G4148" i="3"/>
  <c r="G4146" i="3"/>
  <c r="G4144" i="3"/>
  <c r="G4142" i="3"/>
  <c r="G4140" i="3"/>
  <c r="G4138" i="3"/>
  <c r="G4136" i="3"/>
  <c r="G4134" i="3"/>
  <c r="G4132" i="3"/>
  <c r="G4130" i="3"/>
  <c r="G4128" i="3"/>
  <c r="G4126" i="3"/>
  <c r="G4124" i="3"/>
  <c r="G4122" i="3"/>
  <c r="H4112" i="3"/>
  <c r="G4063" i="3"/>
  <c r="G4061" i="3"/>
  <c r="G4059" i="3"/>
  <c r="G4057" i="3"/>
  <c r="M4057" i="3" s="1"/>
  <c r="N4058" i="3" s="1"/>
  <c r="G4055" i="3"/>
  <c r="G4053" i="3"/>
  <c r="G4051" i="3"/>
  <c r="G4049" i="3"/>
  <c r="G4047" i="3"/>
  <c r="G4045" i="3"/>
  <c r="G4043" i="3"/>
  <c r="G4041" i="3"/>
  <c r="G4039" i="3"/>
  <c r="G4037" i="3"/>
  <c r="G4035" i="3"/>
  <c r="G4033" i="3"/>
  <c r="G4031" i="3"/>
  <c r="G4029" i="3"/>
  <c r="G4027" i="3"/>
  <c r="G4025" i="3"/>
  <c r="G4023" i="3"/>
  <c r="G4021" i="3"/>
  <c r="G4019" i="3"/>
  <c r="G4017" i="3"/>
  <c r="G4015" i="3"/>
  <c r="G4013" i="3"/>
  <c r="G4011" i="3"/>
  <c r="G4009" i="3"/>
  <c r="G4007" i="3"/>
  <c r="G3868" i="3"/>
  <c r="G3866" i="3"/>
  <c r="G3864" i="3"/>
  <c r="G3862" i="3"/>
  <c r="G3860" i="3"/>
  <c r="G3858" i="3"/>
  <c r="M3858" i="3" s="1"/>
  <c r="N3859" i="3" s="1"/>
  <c r="G3856" i="3"/>
  <c r="G3854" i="3"/>
  <c r="G3852" i="3"/>
  <c r="G3850" i="3"/>
  <c r="G3848" i="3"/>
  <c r="G3846" i="3"/>
  <c r="G3844" i="3"/>
  <c r="G3842" i="3"/>
  <c r="G3840" i="3"/>
  <c r="G3838" i="3"/>
  <c r="G3836" i="3"/>
  <c r="G3834" i="3"/>
  <c r="M3834" i="3" s="1"/>
  <c r="N3835" i="3" s="1"/>
  <c r="G3832" i="3"/>
  <c r="G3830" i="3"/>
  <c r="G3828" i="3"/>
  <c r="G3826" i="3"/>
  <c r="G3824" i="3"/>
  <c r="G3822" i="3"/>
  <c r="G3869" i="3"/>
  <c r="G3867" i="3"/>
  <c r="G3865" i="3"/>
  <c r="G3863" i="3"/>
  <c r="G3861" i="3"/>
  <c r="G3859" i="3"/>
  <c r="G3857" i="3"/>
  <c r="G3855" i="3"/>
  <c r="G3853" i="3"/>
  <c r="G3851" i="3"/>
  <c r="G3849" i="3"/>
  <c r="G3847" i="3"/>
  <c r="G3845" i="3"/>
  <c r="M3845" i="3" s="1"/>
  <c r="N3846" i="3" s="1"/>
  <c r="G3843" i="3"/>
  <c r="G3841" i="3"/>
  <c r="G3839" i="3"/>
  <c r="G3837" i="3"/>
  <c r="G3835" i="3"/>
  <c r="G3833" i="3"/>
  <c r="G3831" i="3"/>
  <c r="G3829" i="3"/>
  <c r="G3827" i="3"/>
  <c r="G3825" i="3"/>
  <c r="G3823" i="3"/>
  <c r="E4197" i="2"/>
  <c r="E4193" i="2"/>
  <c r="E4222" i="2"/>
  <c r="E4214" i="2"/>
  <c r="E4229" i="2"/>
  <c r="E4213" i="2"/>
  <c r="E4209" i="2"/>
  <c r="E4205" i="2"/>
  <c r="E4203" i="2"/>
  <c r="E4230" i="2"/>
  <c r="E4225" i="2"/>
  <c r="E4221" i="2"/>
  <c r="E4219" i="2"/>
  <c r="E4201" i="2"/>
  <c r="E4196" i="2"/>
  <c r="E4194" i="2"/>
  <c r="E4235" i="2"/>
  <c r="E4217" i="2"/>
  <c r="E4212" i="2"/>
  <c r="E4210" i="2"/>
  <c r="E4233" i="2"/>
  <c r="E4228" i="2"/>
  <c r="E4195" i="2"/>
  <c r="E4234" i="2"/>
  <c r="E4231" i="2"/>
  <c r="E4224" i="2"/>
  <c r="E4218" i="2"/>
  <c r="E4215" i="2"/>
  <c r="E4208" i="2"/>
  <c r="E4206" i="2"/>
  <c r="E4199" i="2"/>
  <c r="E4192" i="2"/>
  <c r="E4190" i="2"/>
  <c r="E4232" i="2"/>
  <c r="E4226" i="2"/>
  <c r="E4223" i="2"/>
  <c r="E4216" i="2"/>
  <c r="E4207" i="2"/>
  <c r="E4200" i="2"/>
  <c r="E4198" i="2"/>
  <c r="E4191" i="2"/>
  <c r="E4236" i="2"/>
  <c r="E4227" i="2"/>
  <c r="E4220" i="2"/>
  <c r="E4211" i="2"/>
  <c r="E4204" i="2"/>
  <c r="E4202" i="2"/>
  <c r="E3886" i="2"/>
  <c r="E3878" i="2"/>
  <c r="E3870" i="2"/>
  <c r="E3862" i="2"/>
  <c r="E3854" i="2"/>
  <c r="E3749" i="2"/>
  <c r="E3846" i="2"/>
  <c r="E3838" i="2"/>
  <c r="E4037" i="2"/>
  <c r="E4149" i="2"/>
  <c r="E4133" i="2"/>
  <c r="E4036" i="2"/>
  <c r="E3830" i="2"/>
  <c r="E4038" i="2"/>
  <c r="E3909" i="2"/>
  <c r="E4082" i="2"/>
  <c r="E4078" i="2"/>
  <c r="E4021" i="2"/>
  <c r="E3957" i="2"/>
  <c r="E3949" i="2"/>
  <c r="E3947" i="2"/>
  <c r="E3945" i="2"/>
  <c r="E3941" i="2"/>
  <c r="E3753" i="2"/>
  <c r="E3748" i="2"/>
  <c r="E3746" i="2"/>
  <c r="E3744" i="2"/>
  <c r="E4168" i="2"/>
  <c r="E4069" i="2"/>
  <c r="E4061" i="2"/>
  <c r="E4059" i="2"/>
  <c r="E4053" i="2"/>
  <c r="E3913" i="2"/>
  <c r="E3908" i="2"/>
  <c r="E4164" i="2"/>
  <c r="E4124" i="2"/>
  <c r="E4120" i="2"/>
  <c r="E4116" i="2"/>
  <c r="E4114" i="2"/>
  <c r="E4104" i="2"/>
  <c r="E4100" i="2"/>
  <c r="E4098" i="2"/>
  <c r="E4092" i="2"/>
  <c r="E4014" i="2"/>
  <c r="E4006" i="2"/>
  <c r="E3998" i="2"/>
  <c r="E3990" i="2"/>
  <c r="E3982" i="2"/>
  <c r="E3974" i="2"/>
  <c r="E3966" i="2"/>
  <c r="E3958" i="2"/>
  <c r="E3910" i="2"/>
  <c r="E3893" i="2"/>
  <c r="E3829" i="2"/>
  <c r="E3825" i="2"/>
  <c r="E3821" i="2"/>
  <c r="E3819" i="2"/>
  <c r="E3817" i="2"/>
  <c r="E3809" i="2"/>
  <c r="E3805" i="2"/>
  <c r="E3803" i="2"/>
  <c r="E3801" i="2"/>
  <c r="E3797" i="2"/>
  <c r="E4184" i="2"/>
  <c r="E4160" i="2"/>
  <c r="E4152" i="2"/>
  <c r="E4148" i="2"/>
  <c r="E4136" i="2"/>
  <c r="E4132" i="2"/>
  <c r="E4130" i="2"/>
  <c r="E4112" i="2"/>
  <c r="E4096" i="2"/>
  <c r="E4091" i="2"/>
  <c r="E4077" i="2"/>
  <c r="E4075" i="2"/>
  <c r="E4030" i="2"/>
  <c r="E4022" i="2"/>
  <c r="E4017" i="2"/>
  <c r="E4013" i="2"/>
  <c r="E4011" i="2"/>
  <c r="E4001" i="2"/>
  <c r="E3997" i="2"/>
  <c r="E3995" i="2"/>
  <c r="E3993" i="2"/>
  <c r="E3981" i="2"/>
  <c r="E3979" i="2"/>
  <c r="E3977" i="2"/>
  <c r="E3969" i="2"/>
  <c r="E3965" i="2"/>
  <c r="E3963" i="2"/>
  <c r="E3953" i="2"/>
  <c r="E3940" i="2"/>
  <c r="E3924" i="2"/>
  <c r="E3902" i="2"/>
  <c r="E3894" i="2"/>
  <c r="E3889" i="2"/>
  <c r="E3885" i="2"/>
  <c r="E3883" i="2"/>
  <c r="E3873" i="2"/>
  <c r="E3869" i="2"/>
  <c r="E3867" i="2"/>
  <c r="E3857" i="2"/>
  <c r="E3853" i="2"/>
  <c r="E3851" i="2"/>
  <c r="E3841" i="2"/>
  <c r="E3837" i="2"/>
  <c r="E3835" i="2"/>
  <c r="E3796" i="2"/>
  <c r="E3780" i="2"/>
  <c r="E3764" i="2"/>
  <c r="E4177" i="2"/>
  <c r="E4128" i="2"/>
  <c r="E4123" i="2"/>
  <c r="E4107" i="2"/>
  <c r="E4085" i="2"/>
  <c r="E4058" i="2"/>
  <c r="E4050" i="2"/>
  <c r="E4046" i="2"/>
  <c r="E4033" i="2"/>
  <c r="E4029" i="2"/>
  <c r="E4027" i="2"/>
  <c r="E4025" i="2"/>
  <c r="E4009" i="2"/>
  <c r="E3985" i="2"/>
  <c r="E3961" i="2"/>
  <c r="E3956" i="2"/>
  <c r="E3934" i="2"/>
  <c r="E3926" i="2"/>
  <c r="E3918" i="2"/>
  <c r="E3905" i="2"/>
  <c r="E3901" i="2"/>
  <c r="E3899" i="2"/>
  <c r="E3881" i="2"/>
  <c r="E3865" i="2"/>
  <c r="E3849" i="2"/>
  <c r="E3833" i="2"/>
  <c r="E3828" i="2"/>
  <c r="E3812" i="2"/>
  <c r="E3790" i="2"/>
  <c r="E3782" i="2"/>
  <c r="E3774" i="2"/>
  <c r="E3766" i="2"/>
  <c r="E4180" i="2"/>
  <c r="E4144" i="2"/>
  <c r="E4188" i="2"/>
  <c r="E4176" i="2"/>
  <c r="E4174" i="2"/>
  <c r="E4172" i="2"/>
  <c r="E4155" i="2"/>
  <c r="E4139" i="2"/>
  <c r="E4117" i="2"/>
  <c r="E4101" i="2"/>
  <c r="E4088" i="2"/>
  <c r="E4084" i="2"/>
  <c r="E4074" i="2"/>
  <c r="E4066" i="2"/>
  <c r="E4062" i="2"/>
  <c r="E4045" i="2"/>
  <c r="E4043" i="2"/>
  <c r="E4041" i="2"/>
  <c r="E4020" i="2"/>
  <c r="E4004" i="2"/>
  <c r="E3988" i="2"/>
  <c r="E3972" i="2"/>
  <c r="E3950" i="2"/>
  <c r="E3942" i="2"/>
  <c r="E3937" i="2"/>
  <c r="E3933" i="2"/>
  <c r="E3931" i="2"/>
  <c r="E3929" i="2"/>
  <c r="E3921" i="2"/>
  <c r="E3917" i="2"/>
  <c r="E3915" i="2"/>
  <c r="E3897" i="2"/>
  <c r="E3892" i="2"/>
  <c r="E3876" i="2"/>
  <c r="E3860" i="2"/>
  <c r="E3844" i="2"/>
  <c r="E3822" i="2"/>
  <c r="E3814" i="2"/>
  <c r="E3806" i="2"/>
  <c r="E3798" i="2"/>
  <c r="E3793" i="2"/>
  <c r="E3789" i="2"/>
  <c r="E3787" i="2"/>
  <c r="E3785" i="2"/>
  <c r="E3777" i="2"/>
  <c r="E3773" i="2"/>
  <c r="E3771" i="2"/>
  <c r="E3769" i="2"/>
  <c r="E3761" i="2"/>
  <c r="E3757" i="2"/>
  <c r="E3755" i="2"/>
  <c r="E3925" i="2"/>
  <c r="E3877" i="2"/>
  <c r="E3781" i="2"/>
  <c r="E4181" i="2"/>
  <c r="E4171" i="2"/>
  <c r="E4165" i="2"/>
  <c r="E4150" i="2"/>
  <c r="E4137" i="2"/>
  <c r="E4127" i="2"/>
  <c r="E4121" i="2"/>
  <c r="E4118" i="2"/>
  <c r="E4095" i="2"/>
  <c r="E4089" i="2"/>
  <c r="E4086" i="2"/>
  <c r="E4072" i="2"/>
  <c r="E4056" i="2"/>
  <c r="E4040" i="2"/>
  <c r="E4034" i="2"/>
  <c r="E4031" i="2"/>
  <c r="E4024" i="2"/>
  <c r="E4018" i="2"/>
  <c r="E4015" i="2"/>
  <c r="E4008" i="2"/>
  <c r="E4002" i="2"/>
  <c r="E3999" i="2"/>
  <c r="E3992" i="2"/>
  <c r="E3986" i="2"/>
  <c r="E3983" i="2"/>
  <c r="E3976" i="2"/>
  <c r="E3970" i="2"/>
  <c r="E3967" i="2"/>
  <c r="E3960" i="2"/>
  <c r="E3954" i="2"/>
  <c r="E3951" i="2"/>
  <c r="E3944" i="2"/>
  <c r="E3938" i="2"/>
  <c r="E3935" i="2"/>
  <c r="E3928" i="2"/>
  <c r="E3922" i="2"/>
  <c r="E3919" i="2"/>
  <c r="E3912" i="2"/>
  <c r="E3906" i="2"/>
  <c r="E3903" i="2"/>
  <c r="E3896" i="2"/>
  <c r="E3890" i="2"/>
  <c r="E3887" i="2"/>
  <c r="E3880" i="2"/>
  <c r="E3874" i="2"/>
  <c r="E3871" i="2"/>
  <c r="E3864" i="2"/>
  <c r="E3858" i="2"/>
  <c r="E3855" i="2"/>
  <c r="E3848" i="2"/>
  <c r="E3842" i="2"/>
  <c r="E3839" i="2"/>
  <c r="E3832" i="2"/>
  <c r="E3826" i="2"/>
  <c r="E3823" i="2"/>
  <c r="E3816" i="2"/>
  <c r="E3810" i="2"/>
  <c r="E3807" i="2"/>
  <c r="E3800" i="2"/>
  <c r="E3794" i="2"/>
  <c r="E3791" i="2"/>
  <c r="E3784" i="2"/>
  <c r="E3778" i="2"/>
  <c r="E3775" i="2"/>
  <c r="E3768" i="2"/>
  <c r="E3762" i="2"/>
  <c r="E3759" i="2"/>
  <c r="E3752" i="2"/>
  <c r="E3750" i="2"/>
  <c r="E4156" i="2"/>
  <c r="E4005" i="2"/>
  <c r="E3861" i="2"/>
  <c r="E3813" i="2"/>
  <c r="E3765" i="2"/>
  <c r="E4187" i="2"/>
  <c r="E4153" i="2"/>
  <c r="E4143" i="2"/>
  <c r="E4134" i="2"/>
  <c r="E4111" i="2"/>
  <c r="E4105" i="2"/>
  <c r="E4102" i="2"/>
  <c r="E4185" i="2"/>
  <c r="E4182" i="2"/>
  <c r="E4169" i="2"/>
  <c r="E4166" i="2"/>
  <c r="E4163" i="2"/>
  <c r="E4157" i="2"/>
  <c r="E4147" i="2"/>
  <c r="E4141" i="2"/>
  <c r="E4138" i="2"/>
  <c r="E4131" i="2"/>
  <c r="E4125" i="2"/>
  <c r="E4122" i="2"/>
  <c r="E4115" i="2"/>
  <c r="E4109" i="2"/>
  <c r="E4106" i="2"/>
  <c r="E4099" i="2"/>
  <c r="E4093" i="2"/>
  <c r="E4090" i="2"/>
  <c r="E4083" i="2"/>
  <c r="E4070" i="2"/>
  <c r="E4067" i="2"/>
  <c r="E4054" i="2"/>
  <c r="E4051" i="2"/>
  <c r="E3964" i="2"/>
  <c r="E3955" i="2"/>
  <c r="E3948" i="2"/>
  <c r="E3939" i="2"/>
  <c r="E3932" i="2"/>
  <c r="E3923" i="2"/>
  <c r="E3916" i="2"/>
  <c r="E3907" i="2"/>
  <c r="E3900" i="2"/>
  <c r="E3891" i="2"/>
  <c r="E3884" i="2"/>
  <c r="E3875" i="2"/>
  <c r="E3868" i="2"/>
  <c r="E3859" i="2"/>
  <c r="E3852" i="2"/>
  <c r="E3843" i="2"/>
  <c r="E3836" i="2"/>
  <c r="E3827" i="2"/>
  <c r="E3820" i="2"/>
  <c r="E3811" i="2"/>
  <c r="E3804" i="2"/>
  <c r="E3795" i="2"/>
  <c r="E3788" i="2"/>
  <c r="E3779" i="2"/>
  <c r="E3772" i="2"/>
  <c r="E3763" i="2"/>
  <c r="E3756" i="2"/>
  <c r="E3754" i="2"/>
  <c r="E3747" i="2"/>
  <c r="E3743" i="2"/>
  <c r="E4140" i="2"/>
  <c r="E4108" i="2"/>
  <c r="E3989" i="2"/>
  <c r="E3973" i="2"/>
  <c r="E3845" i="2"/>
  <c r="E4189" i="2"/>
  <c r="E4179" i="2"/>
  <c r="E4173" i="2"/>
  <c r="E4161" i="2"/>
  <c r="E4158" i="2"/>
  <c r="E4145" i="2"/>
  <c r="E4142" i="2"/>
  <c r="E4135" i="2"/>
  <c r="E4129" i="2"/>
  <c r="E4126" i="2"/>
  <c r="E4119" i="2"/>
  <c r="E4113" i="2"/>
  <c r="E4110" i="2"/>
  <c r="E4103" i="2"/>
  <c r="E4097" i="2"/>
  <c r="E4094" i="2"/>
  <c r="E4087" i="2"/>
  <c r="E4080" i="2"/>
  <c r="E4064" i="2"/>
  <c r="E4048" i="2"/>
  <c r="E4042" i="2"/>
  <c r="E4026" i="2"/>
  <c r="E4016" i="2"/>
  <c r="E4010" i="2"/>
  <c r="E4000" i="2"/>
  <c r="E3994" i="2"/>
  <c r="E3984" i="2"/>
  <c r="E3978" i="2"/>
  <c r="E3968" i="2"/>
  <c r="E3962" i="2"/>
  <c r="E3959" i="2"/>
  <c r="E3952" i="2"/>
  <c r="E3946" i="2"/>
  <c r="E3943" i="2"/>
  <c r="E3936" i="2"/>
  <c r="E3930" i="2"/>
  <c r="E3927" i="2"/>
  <c r="E3920" i="2"/>
  <c r="E3914" i="2"/>
  <c r="E3911" i="2"/>
  <c r="E3904" i="2"/>
  <c r="E3898" i="2"/>
  <c r="E3895" i="2"/>
  <c r="E3888" i="2"/>
  <c r="E3882" i="2"/>
  <c r="E3879" i="2"/>
  <c r="E3872" i="2"/>
  <c r="E3866" i="2"/>
  <c r="E3863" i="2"/>
  <c r="E3856" i="2"/>
  <c r="E3850" i="2"/>
  <c r="E3847" i="2"/>
  <c r="E3840" i="2"/>
  <c r="E3834" i="2"/>
  <c r="E3831" i="2"/>
  <c r="E3824" i="2"/>
  <c r="E3818" i="2"/>
  <c r="E3815" i="2"/>
  <c r="E3808" i="2"/>
  <c r="E3802" i="2"/>
  <c r="E3799" i="2"/>
  <c r="E3792" i="2"/>
  <c r="E3786" i="2"/>
  <c r="E3783" i="2"/>
  <c r="E3776" i="2"/>
  <c r="E3770" i="2"/>
  <c r="E3767" i="2"/>
  <c r="E3760" i="2"/>
  <c r="E3758" i="2"/>
  <c r="E3751" i="2"/>
  <c r="E3745" i="2"/>
  <c r="E4178" i="2"/>
  <c r="E4175" i="2"/>
  <c r="E4162" i="2"/>
  <c r="E4159" i="2"/>
  <c r="E4146" i="2"/>
  <c r="E4186" i="2"/>
  <c r="E4183" i="2"/>
  <c r="E4170" i="2"/>
  <c r="E4167" i="2"/>
  <c r="E4154" i="2"/>
  <c r="E4151" i="2"/>
  <c r="E4039" i="2"/>
  <c r="E4007" i="2"/>
  <c r="E4079" i="2"/>
  <c r="E4071" i="2"/>
  <c r="E4063" i="2"/>
  <c r="E4055" i="2"/>
  <c r="E4047" i="2"/>
  <c r="E4035" i="2"/>
  <c r="E4032" i="2"/>
  <c r="E4019" i="2"/>
  <c r="E4003" i="2"/>
  <c r="E3987" i="2"/>
  <c r="E3971" i="2"/>
  <c r="E4023" i="2"/>
  <c r="E3991" i="2"/>
  <c r="E3975" i="2"/>
  <c r="E4081" i="2"/>
  <c r="E4076" i="2"/>
  <c r="E4073" i="2"/>
  <c r="E4068" i="2"/>
  <c r="E4065" i="2"/>
  <c r="E4060" i="2"/>
  <c r="E4057" i="2"/>
  <c r="E4052" i="2"/>
  <c r="E4049" i="2"/>
  <c r="E4044" i="2"/>
  <c r="E4028" i="2"/>
  <c r="E4012" i="2"/>
  <c r="E3996" i="2"/>
  <c r="E3980" i="2"/>
  <c r="F11" i="8"/>
  <c r="F10" i="8"/>
  <c r="F16" i="8"/>
  <c r="F15" i="8"/>
  <c r="F14" i="8"/>
  <c r="F13" i="8"/>
  <c r="F12" i="8"/>
  <c r="F9" i="8"/>
  <c r="F8" i="8"/>
  <c r="F7" i="8"/>
  <c r="F6" i="8"/>
  <c r="F5" i="8"/>
  <c r="C16" i="7"/>
  <c r="C15" i="7"/>
  <c r="C14" i="7"/>
  <c r="C13" i="7"/>
  <c r="C12" i="7"/>
  <c r="C11" i="7"/>
  <c r="C10" i="7"/>
  <c r="C9" i="7"/>
  <c r="C8" i="7"/>
  <c r="C7" i="7"/>
  <c r="C6" i="7"/>
  <c r="H3814" i="3" l="1"/>
  <c r="H3815" i="3" s="1"/>
  <c r="I3816" i="3" s="1"/>
  <c r="H3788" i="3"/>
  <c r="I3789" i="3" s="1"/>
  <c r="H3782" i="3"/>
  <c r="I3783" i="3" s="1"/>
  <c r="M4033" i="3"/>
  <c r="N4034" i="3" s="1"/>
  <c r="H4074" i="3"/>
  <c r="I4075" i="3" s="1"/>
  <c r="H3749" i="3"/>
  <c r="I3750" i="3" s="1"/>
  <c r="H3894" i="3"/>
  <c r="I3895" i="3" s="1"/>
  <c r="M4075" i="3"/>
  <c r="N4076" i="3" s="1"/>
  <c r="M4113" i="3"/>
  <c r="N4114" i="3" s="1"/>
  <c r="M3789" i="3"/>
  <c r="N3790" i="3" s="1"/>
  <c r="M4083" i="3"/>
  <c r="N4084" i="3" s="1"/>
  <c r="M3746" i="3"/>
  <c r="N3747" i="3" s="1"/>
  <c r="M3929" i="3"/>
  <c r="N3930" i="3" s="1"/>
  <c r="H4236" i="3"/>
  <c r="M3949" i="3"/>
  <c r="N3950" i="3" s="1"/>
  <c r="M4152" i="3"/>
  <c r="N4153" i="3" s="1"/>
  <c r="H4153" i="3"/>
  <c r="I4154" i="3" s="1"/>
  <c r="H4171" i="3"/>
  <c r="H4172" i="3" s="1"/>
  <c r="H4173" i="3" s="1"/>
  <c r="H3769" i="3"/>
  <c r="M3781" i="3"/>
  <c r="N3782" i="3" s="1"/>
  <c r="I3815" i="3"/>
  <c r="M3751" i="3"/>
  <c r="N3752" i="3" s="1"/>
  <c r="M3783" i="3"/>
  <c r="N3784" i="3" s="1"/>
  <c r="M3815" i="3"/>
  <c r="N3816" i="3" s="1"/>
  <c r="M3895" i="3"/>
  <c r="N3896" i="3" s="1"/>
  <c r="H3789" i="3"/>
  <c r="I3790" i="3" s="1"/>
  <c r="M4154" i="3"/>
  <c r="N4155" i="3" s="1"/>
  <c r="H3743" i="3"/>
  <c r="I3744" i="3" s="1"/>
  <c r="H4071" i="3"/>
  <c r="I4072" i="3" s="1"/>
  <c r="H3770" i="3"/>
  <c r="H3771" i="3" s="1"/>
  <c r="I3772" i="3" s="1"/>
  <c r="M3771" i="3"/>
  <c r="N3772" i="3" s="1"/>
  <c r="M3744" i="3"/>
  <c r="N3745" i="3" s="1"/>
  <c r="M3835" i="3"/>
  <c r="N3836" i="3" s="1"/>
  <c r="M3859" i="3"/>
  <c r="N3860" i="3" s="1"/>
  <c r="M4228" i="3"/>
  <c r="N4229" i="3" s="1"/>
  <c r="M3983" i="3"/>
  <c r="N3984" i="3" s="1"/>
  <c r="M4072" i="3"/>
  <c r="N4073" i="3" s="1"/>
  <c r="M3884" i="3"/>
  <c r="N3885" i="3" s="1"/>
  <c r="M3993" i="3"/>
  <c r="N3994" i="3" s="1"/>
  <c r="M3846" i="3"/>
  <c r="N3847" i="3" s="1"/>
  <c r="M4058" i="3"/>
  <c r="N4059" i="3" s="1"/>
  <c r="M3808" i="3"/>
  <c r="N3809" i="3" s="1"/>
  <c r="M3888" i="3"/>
  <c r="N3889" i="3" s="1"/>
  <c r="M3924" i="3"/>
  <c r="N3925" i="3" s="1"/>
  <c r="M4172" i="3"/>
  <c r="N4173" i="3" s="1"/>
  <c r="M4222" i="3"/>
  <c r="N4223" i="3" s="1"/>
  <c r="M4088" i="3"/>
  <c r="N4089" i="3" s="1"/>
  <c r="M4110" i="3"/>
  <c r="N4111" i="3" s="1"/>
  <c r="H4109" i="3"/>
  <c r="H4110" i="3" s="1"/>
  <c r="I4111" i="3" s="1"/>
  <c r="H3807" i="3"/>
  <c r="H3808" i="3" s="1"/>
  <c r="H3887" i="3"/>
  <c r="I3888" i="3" s="1"/>
  <c r="H3992" i="3"/>
  <c r="H3993" i="3" s="1"/>
  <c r="I3994" i="3" s="1"/>
  <c r="H4221" i="3"/>
  <c r="H4222" i="3" s="1"/>
  <c r="H4223" i="3" s="1"/>
  <c r="H4224" i="3" s="1"/>
  <c r="H3780" i="3"/>
  <c r="I3781" i="3" s="1"/>
  <c r="H4082" i="3"/>
  <c r="I4083" i="3" s="1"/>
  <c r="H3745" i="3"/>
  <c r="H3746" i="3" s="1"/>
  <c r="H3928" i="3"/>
  <c r="H3929" i="3" s="1"/>
  <c r="H3930" i="3" s="1"/>
  <c r="I3931" i="3" s="1"/>
  <c r="H4032" i="3"/>
  <c r="H4033" i="3" s="1"/>
  <c r="H3981" i="3"/>
  <c r="H3982" i="3" s="1"/>
  <c r="I3982" i="3" s="1"/>
  <c r="H3883" i="3"/>
  <c r="I3884" i="3" s="1"/>
  <c r="H4151" i="3"/>
  <c r="H4152" i="3" s="1"/>
  <c r="H3948" i="3"/>
  <c r="I3949" i="3" s="1"/>
  <c r="I4113" i="3"/>
  <c r="H3858" i="3"/>
  <c r="H3859" i="3" s="1"/>
  <c r="H3845" i="3"/>
  <c r="H3846" i="3" s="1"/>
  <c r="H3847" i="3" s="1"/>
  <c r="H4113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20" i="3"/>
  <c r="F21" i="3"/>
  <c r="F22" i="3"/>
  <c r="F23" i="3"/>
  <c r="F24" i="3"/>
  <c r="F25" i="3"/>
  <c r="F26" i="3"/>
  <c r="F20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G3742" i="3" s="1"/>
  <c r="E3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2" i="3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E3742" i="2" s="1"/>
  <c r="C3" i="2"/>
  <c r="M4076" i="3" l="1"/>
  <c r="N4077" i="3" s="1"/>
  <c r="M4034" i="3"/>
  <c r="N4035" i="3" s="1"/>
  <c r="H3895" i="3"/>
  <c r="I3896" i="3" s="1"/>
  <c r="H3783" i="3"/>
  <c r="I3784" i="3" s="1"/>
  <c r="M4114" i="3"/>
  <c r="N4115" i="3" s="1"/>
  <c r="H4075" i="3"/>
  <c r="H4076" i="3" s="1"/>
  <c r="M3784" i="3"/>
  <c r="N3785" i="3" s="1"/>
  <c r="M4084" i="3"/>
  <c r="N4085" i="3" s="1"/>
  <c r="M3790" i="3"/>
  <c r="N3791" i="3" s="1"/>
  <c r="H3750" i="3"/>
  <c r="I3751" i="3" s="1"/>
  <c r="M3747" i="3"/>
  <c r="N3748" i="3" s="1"/>
  <c r="M3930" i="3"/>
  <c r="N3931" i="3" s="1"/>
  <c r="M3950" i="3"/>
  <c r="N3951" i="3" s="1"/>
  <c r="I4153" i="3"/>
  <c r="I4172" i="3"/>
  <c r="H4154" i="3"/>
  <c r="I4155" i="3" s="1"/>
  <c r="M3896" i="3"/>
  <c r="N3897" i="3" s="1"/>
  <c r="M3816" i="3"/>
  <c r="N3817" i="3" s="1"/>
  <c r="H3790" i="3"/>
  <c r="I3791" i="3" s="1"/>
  <c r="H3744" i="3"/>
  <c r="I3745" i="3" s="1"/>
  <c r="I3770" i="3"/>
  <c r="M3752" i="3"/>
  <c r="I4033" i="3"/>
  <c r="H3781" i="3"/>
  <c r="I3782" i="3" s="1"/>
  <c r="H4083" i="3"/>
  <c r="I4084" i="3" s="1"/>
  <c r="H3888" i="3"/>
  <c r="I3889" i="3" s="1"/>
  <c r="H3983" i="3"/>
  <c r="H3984" i="3" s="1"/>
  <c r="I3771" i="3"/>
  <c r="H3949" i="3"/>
  <c r="I3950" i="3" s="1"/>
  <c r="M3772" i="3"/>
  <c r="M4155" i="3"/>
  <c r="N4156" i="3" s="1"/>
  <c r="H4072" i="3"/>
  <c r="I4073" i="3" s="1"/>
  <c r="I4222" i="3"/>
  <c r="I3929" i="3"/>
  <c r="M4073" i="3"/>
  <c r="N4074" i="3" s="1"/>
  <c r="M3836" i="3"/>
  <c r="I3808" i="3"/>
  <c r="M4173" i="3"/>
  <c r="N4174" i="3" s="1"/>
  <c r="M3847" i="3"/>
  <c r="N3848" i="3" s="1"/>
  <c r="M3885" i="3"/>
  <c r="N3886" i="3" s="1"/>
  <c r="M3984" i="3"/>
  <c r="N3985" i="3" s="1"/>
  <c r="I4110" i="3"/>
  <c r="M4111" i="3"/>
  <c r="N4112" i="3" s="1"/>
  <c r="M3889" i="3"/>
  <c r="N3890" i="3" s="1"/>
  <c r="M4229" i="3"/>
  <c r="N4230" i="3" s="1"/>
  <c r="M4089" i="3"/>
  <c r="N4090" i="3" s="1"/>
  <c r="M3925" i="3"/>
  <c r="N3926" i="3" s="1"/>
  <c r="M4059" i="3"/>
  <c r="N4060" i="3" s="1"/>
  <c r="M3994" i="3"/>
  <c r="N3995" i="3" s="1"/>
  <c r="M3860" i="3"/>
  <c r="N3861" i="3" s="1"/>
  <c r="M4223" i="3"/>
  <c r="N4224" i="3" s="1"/>
  <c r="M3809" i="3"/>
  <c r="N3810" i="3" s="1"/>
  <c r="H3772" i="3"/>
  <c r="I3773" i="3" s="1"/>
  <c r="H3994" i="3"/>
  <c r="H3995" i="3" s="1"/>
  <c r="I4152" i="3"/>
  <c r="I3993" i="3"/>
  <c r="I3983" i="3"/>
  <c r="I3746" i="3"/>
  <c r="H3884" i="3"/>
  <c r="H3885" i="3" s="1"/>
  <c r="H4111" i="3"/>
  <c r="I4112" i="3" s="1"/>
  <c r="I4173" i="3"/>
  <c r="I3930" i="3"/>
  <c r="H3931" i="3"/>
  <c r="H3932" i="3" s="1"/>
  <c r="H3816" i="3"/>
  <c r="H3817" i="3" s="1"/>
  <c r="I4223" i="3"/>
  <c r="I4224" i="3"/>
  <c r="I3846" i="3"/>
  <c r="I4225" i="3"/>
  <c r="H4225" i="3"/>
  <c r="I3859" i="3"/>
  <c r="H3860" i="3"/>
  <c r="I3860" i="3"/>
  <c r="H3848" i="3"/>
  <c r="I3848" i="3"/>
  <c r="H4114" i="3"/>
  <c r="I4114" i="3"/>
  <c r="I3847" i="3"/>
  <c r="I4174" i="3"/>
  <c r="H4174" i="3"/>
  <c r="I3747" i="3"/>
  <c r="H3747" i="3"/>
  <c r="H4034" i="3"/>
  <c r="I4034" i="3"/>
  <c r="H3809" i="3"/>
  <c r="I3809" i="3"/>
  <c r="G3281" i="3"/>
  <c r="G3153" i="3"/>
  <c r="G3738" i="3"/>
  <c r="G3734" i="3"/>
  <c r="G3730" i="3"/>
  <c r="G3726" i="3"/>
  <c r="M3726" i="3" s="1"/>
  <c r="N3727" i="3" s="1"/>
  <c r="G3722" i="3"/>
  <c r="G3718" i="3"/>
  <c r="G3714" i="3"/>
  <c r="G3710" i="3"/>
  <c r="G3706" i="3"/>
  <c r="G3702" i="3"/>
  <c r="G3698" i="3"/>
  <c r="G3694" i="3"/>
  <c r="G3690" i="3"/>
  <c r="G3686" i="3"/>
  <c r="G3682" i="3"/>
  <c r="G3678" i="3"/>
  <c r="G3674" i="3"/>
  <c r="M3674" i="3" s="1"/>
  <c r="N3675" i="3" s="1"/>
  <c r="G3670" i="3"/>
  <c r="G3666" i="3"/>
  <c r="G3662" i="3"/>
  <c r="G3658" i="3"/>
  <c r="G3654" i="3"/>
  <c r="G3650" i="3"/>
  <c r="M3650" i="3" s="1"/>
  <c r="N3651" i="3" s="1"/>
  <c r="G3646" i="3"/>
  <c r="G3642" i="3"/>
  <c r="G3638" i="3"/>
  <c r="G3634" i="3"/>
  <c r="G3630" i="3"/>
  <c r="G3626" i="3"/>
  <c r="G3622" i="3"/>
  <c r="G3618" i="3"/>
  <c r="G3614" i="3"/>
  <c r="G3610" i="3"/>
  <c r="G3606" i="3"/>
  <c r="G3602" i="3"/>
  <c r="G3598" i="3"/>
  <c r="G3594" i="3"/>
  <c r="G3590" i="3"/>
  <c r="G3586" i="3"/>
  <c r="G3582" i="3"/>
  <c r="G3578" i="3"/>
  <c r="M3578" i="3" s="1"/>
  <c r="N3579" i="3" s="1"/>
  <c r="G3574" i="3"/>
  <c r="G3570" i="3"/>
  <c r="G3566" i="3"/>
  <c r="G3562" i="3"/>
  <c r="G3558" i="3"/>
  <c r="G3554" i="3"/>
  <c r="G3550" i="3"/>
  <c r="G3546" i="3"/>
  <c r="G3542" i="3"/>
  <c r="G3538" i="3"/>
  <c r="G3534" i="3"/>
  <c r="G3530" i="3"/>
  <c r="G3526" i="3"/>
  <c r="G3522" i="3"/>
  <c r="G3518" i="3"/>
  <c r="G3514" i="3"/>
  <c r="G3510" i="3"/>
  <c r="G3506" i="3"/>
  <c r="G3502" i="3"/>
  <c r="G3498" i="3"/>
  <c r="G3494" i="3"/>
  <c r="G3490" i="3"/>
  <c r="G3486" i="3"/>
  <c r="G3482" i="3"/>
  <c r="G3478" i="3"/>
  <c r="G3474" i="3"/>
  <c r="G3470" i="3"/>
  <c r="G3466" i="3"/>
  <c r="G3462" i="3"/>
  <c r="G3458" i="3"/>
  <c r="G3454" i="3"/>
  <c r="G3450" i="3"/>
  <c r="G3446" i="3"/>
  <c r="G3442" i="3"/>
  <c r="G3438" i="3"/>
  <c r="G3434" i="3"/>
  <c r="G3430" i="3"/>
  <c r="G3426" i="3"/>
  <c r="G3422" i="3"/>
  <c r="G3418" i="3"/>
  <c r="G3414" i="3"/>
  <c r="G3410" i="3"/>
  <c r="G3406" i="3"/>
  <c r="G3402" i="3"/>
  <c r="G3398" i="3"/>
  <c r="G3394" i="3"/>
  <c r="G3390" i="3"/>
  <c r="G3386" i="3"/>
  <c r="G3382" i="3"/>
  <c r="G3378" i="3"/>
  <c r="G3374" i="3"/>
  <c r="G3370" i="3"/>
  <c r="G3366" i="3"/>
  <c r="G3362" i="3"/>
  <c r="G3358" i="3"/>
  <c r="G3354" i="3"/>
  <c r="G3350" i="3"/>
  <c r="G3346" i="3"/>
  <c r="G3342" i="3"/>
  <c r="G3338" i="3"/>
  <c r="G3334" i="3"/>
  <c r="G3330" i="3"/>
  <c r="G3326" i="3"/>
  <c r="G3322" i="3"/>
  <c r="G3318" i="3"/>
  <c r="G3314" i="3"/>
  <c r="G3310" i="3"/>
  <c r="G3306" i="3"/>
  <c r="G3302" i="3"/>
  <c r="M3302" i="3" s="1"/>
  <c r="N3303" i="3" s="1"/>
  <c r="G3298" i="3"/>
  <c r="G3294" i="3"/>
  <c r="G3290" i="3"/>
  <c r="G3286" i="3"/>
  <c r="G3282" i="3"/>
  <c r="G3278" i="3"/>
  <c r="G3274" i="3"/>
  <c r="G3270" i="3"/>
  <c r="G3266" i="3"/>
  <c r="G3262" i="3"/>
  <c r="G3258" i="3"/>
  <c r="G3254" i="3"/>
  <c r="G3250" i="3"/>
  <c r="G3246" i="3"/>
  <c r="G3242" i="3"/>
  <c r="G3238" i="3"/>
  <c r="G3234" i="3"/>
  <c r="G3230" i="3"/>
  <c r="G3226" i="3"/>
  <c r="G3222" i="3"/>
  <c r="G3218" i="3"/>
  <c r="G3214" i="3"/>
  <c r="G3210" i="3"/>
  <c r="M3210" i="3" s="1"/>
  <c r="N3211" i="3" s="1"/>
  <c r="G3206" i="3"/>
  <c r="G3202" i="3"/>
  <c r="G3198" i="3"/>
  <c r="G3194" i="3"/>
  <c r="G3190" i="3"/>
  <c r="G3186" i="3"/>
  <c r="G3182" i="3"/>
  <c r="G3178" i="3"/>
  <c r="G3174" i="3"/>
  <c r="G3170" i="3"/>
  <c r="G3166" i="3"/>
  <c r="M3166" i="3" s="1"/>
  <c r="N3167" i="3" s="1"/>
  <c r="G3162" i="3"/>
  <c r="G3158" i="3"/>
  <c r="G3154" i="3"/>
  <c r="G3150" i="3"/>
  <c r="G3146" i="3"/>
  <c r="M3146" i="3" s="1"/>
  <c r="N3147" i="3" s="1"/>
  <c r="G3142" i="3"/>
  <c r="G3138" i="3"/>
  <c r="G3134" i="3"/>
  <c r="G3130" i="3"/>
  <c r="G3126" i="3"/>
  <c r="G3122" i="3"/>
  <c r="G3118" i="3"/>
  <c r="G3114" i="3"/>
  <c r="G3110" i="3"/>
  <c r="G3106" i="3"/>
  <c r="G3102" i="3"/>
  <c r="G3098" i="3"/>
  <c r="G3094" i="3"/>
  <c r="G3090" i="3"/>
  <c r="G3086" i="3"/>
  <c r="G3082" i="3"/>
  <c r="G3078" i="3"/>
  <c r="G3074" i="3"/>
  <c r="M3074" i="3" s="1"/>
  <c r="N3075" i="3" s="1"/>
  <c r="G3070" i="3"/>
  <c r="G3066" i="3"/>
  <c r="G3062" i="3"/>
  <c r="G3058" i="3"/>
  <c r="G3054" i="3"/>
  <c r="G3050" i="3"/>
  <c r="M3050" i="3" s="1"/>
  <c r="N3051" i="3" s="1"/>
  <c r="G3046" i="3"/>
  <c r="G3042" i="3"/>
  <c r="G3038" i="3"/>
  <c r="M3038" i="3" s="1"/>
  <c r="N3039" i="3" s="1"/>
  <c r="G3034" i="3"/>
  <c r="G3030" i="3"/>
  <c r="G3026" i="3"/>
  <c r="G3022" i="3"/>
  <c r="G3018" i="3"/>
  <c r="G3014" i="3"/>
  <c r="G3010" i="3"/>
  <c r="G3006" i="3"/>
  <c r="G3002" i="3"/>
  <c r="G2998" i="3"/>
  <c r="G2994" i="3"/>
  <c r="G2990" i="3"/>
  <c r="G2986" i="3"/>
  <c r="G2982" i="3"/>
  <c r="G2978" i="3"/>
  <c r="M2978" i="3" s="1"/>
  <c r="N2979" i="3" s="1"/>
  <c r="G2974" i="3"/>
  <c r="G2970" i="3"/>
  <c r="G2966" i="3"/>
  <c r="G2962" i="3"/>
  <c r="G2958" i="3"/>
  <c r="G2954" i="3"/>
  <c r="G2950" i="3"/>
  <c r="G2946" i="3"/>
  <c r="G2942" i="3"/>
  <c r="G2938" i="3"/>
  <c r="G2934" i="3"/>
  <c r="G2930" i="3"/>
  <c r="G2926" i="3"/>
  <c r="G2922" i="3"/>
  <c r="M2922" i="3" s="1"/>
  <c r="N2923" i="3" s="1"/>
  <c r="G2918" i="3"/>
  <c r="G2914" i="3"/>
  <c r="G2910" i="3"/>
  <c r="G2906" i="3"/>
  <c r="G2902" i="3"/>
  <c r="G2898" i="3"/>
  <c r="G2894" i="3"/>
  <c r="G2890" i="3"/>
  <c r="G2886" i="3"/>
  <c r="G2882" i="3"/>
  <c r="G2878" i="3"/>
  <c r="G2874" i="3"/>
  <c r="G2870" i="3"/>
  <c r="M2870" i="3" s="1"/>
  <c r="N2871" i="3" s="1"/>
  <c r="G2866" i="3"/>
  <c r="G2862" i="3"/>
  <c r="M2862" i="3" s="1"/>
  <c r="N2863" i="3" s="1"/>
  <c r="G2858" i="3"/>
  <c r="G2854" i="3"/>
  <c r="G2850" i="3"/>
  <c r="G2846" i="3"/>
  <c r="G2842" i="3"/>
  <c r="G2838" i="3"/>
  <c r="G2834" i="3"/>
  <c r="G2830" i="3"/>
  <c r="G2826" i="3"/>
  <c r="G2822" i="3"/>
  <c r="G2818" i="3"/>
  <c r="G2814" i="3"/>
  <c r="G2810" i="3"/>
  <c r="G2806" i="3"/>
  <c r="M2806" i="3" s="1"/>
  <c r="N2807" i="3" s="1"/>
  <c r="G2802" i="3"/>
  <c r="M2802" i="3" s="1"/>
  <c r="N2803" i="3" s="1"/>
  <c r="G2798" i="3"/>
  <c r="G2794" i="3"/>
  <c r="G2790" i="3"/>
  <c r="G2786" i="3"/>
  <c r="G2782" i="3"/>
  <c r="G2778" i="3"/>
  <c r="G2774" i="3"/>
  <c r="G2770" i="3"/>
  <c r="G2766" i="3"/>
  <c r="G2762" i="3"/>
  <c r="G2758" i="3"/>
  <c r="G2754" i="3"/>
  <c r="M2754" i="3" s="1"/>
  <c r="N2755" i="3" s="1"/>
  <c r="G2750" i="3"/>
  <c r="G2746" i="3"/>
  <c r="G2742" i="3"/>
  <c r="G2738" i="3"/>
  <c r="G2734" i="3"/>
  <c r="G2730" i="3"/>
  <c r="G2726" i="3"/>
  <c r="G2722" i="3"/>
  <c r="G2718" i="3"/>
  <c r="G2714" i="3"/>
  <c r="G2710" i="3"/>
  <c r="G2706" i="3"/>
  <c r="G2702" i="3"/>
  <c r="G2698" i="3"/>
  <c r="G2694" i="3"/>
  <c r="G2690" i="3"/>
  <c r="G2686" i="3"/>
  <c r="G2682" i="3"/>
  <c r="G2678" i="3"/>
  <c r="G2674" i="3"/>
  <c r="G2670" i="3"/>
  <c r="G2666" i="3"/>
  <c r="M2666" i="3" s="1"/>
  <c r="N2667" i="3" s="1"/>
  <c r="G2662" i="3"/>
  <c r="M2662" i="3" s="1"/>
  <c r="N2663" i="3" s="1"/>
  <c r="G2658" i="3"/>
  <c r="G2654" i="3"/>
  <c r="M2654" i="3" s="1"/>
  <c r="N2655" i="3" s="1"/>
  <c r="G2650" i="3"/>
  <c r="G2646" i="3"/>
  <c r="G2642" i="3"/>
  <c r="G2638" i="3"/>
  <c r="G2634" i="3"/>
  <c r="G2630" i="3"/>
  <c r="G2626" i="3"/>
  <c r="G2622" i="3"/>
  <c r="G2618" i="3"/>
  <c r="G2614" i="3"/>
  <c r="G2610" i="3"/>
  <c r="G2606" i="3"/>
  <c r="M2606" i="3" s="1"/>
  <c r="N2607" i="3" s="1"/>
  <c r="G2602" i="3"/>
  <c r="M2602" i="3" s="1"/>
  <c r="N2603" i="3" s="1"/>
  <c r="G2598" i="3"/>
  <c r="G2594" i="3"/>
  <c r="G2590" i="3"/>
  <c r="G2586" i="3"/>
  <c r="G2582" i="3"/>
  <c r="G2578" i="3"/>
  <c r="G2574" i="3"/>
  <c r="G2570" i="3"/>
  <c r="G2566" i="3"/>
  <c r="G2562" i="3"/>
  <c r="G2558" i="3"/>
  <c r="G2554" i="3"/>
  <c r="G2550" i="3"/>
  <c r="G2546" i="3"/>
  <c r="G2542" i="3"/>
  <c r="G2538" i="3"/>
  <c r="G2534" i="3"/>
  <c r="G2530" i="3"/>
  <c r="G2526" i="3"/>
  <c r="G2522" i="3"/>
  <c r="G2518" i="3"/>
  <c r="G2514" i="3"/>
  <c r="G2510" i="3"/>
  <c r="G2506" i="3"/>
  <c r="G2502" i="3"/>
  <c r="G2498" i="3"/>
  <c r="G2494" i="3"/>
  <c r="M2494" i="3" s="1"/>
  <c r="N2495" i="3" s="1"/>
  <c r="G2490" i="3"/>
  <c r="G2486" i="3"/>
  <c r="G2482" i="3"/>
  <c r="G2478" i="3"/>
  <c r="G2474" i="3"/>
  <c r="G2470" i="3"/>
  <c r="G2466" i="3"/>
  <c r="G2462" i="3"/>
  <c r="G2458" i="3"/>
  <c r="G2454" i="3"/>
  <c r="G2450" i="3"/>
  <c r="G2446" i="3"/>
  <c r="G2442" i="3"/>
  <c r="G2438" i="3"/>
  <c r="G2430" i="3"/>
  <c r="G2426" i="3"/>
  <c r="G2422" i="3"/>
  <c r="G2418" i="3"/>
  <c r="G2414" i="3"/>
  <c r="G2410" i="3"/>
  <c r="G2406" i="3"/>
  <c r="G2402" i="3"/>
  <c r="G2398" i="3"/>
  <c r="G2394" i="3"/>
  <c r="G2390" i="3"/>
  <c r="G2386" i="3"/>
  <c r="G2382" i="3"/>
  <c r="G2378" i="3"/>
  <c r="G2374" i="3"/>
  <c r="G2366" i="3"/>
  <c r="G2362" i="3"/>
  <c r="G2358" i="3"/>
  <c r="G2354" i="3"/>
  <c r="G2350" i="3"/>
  <c r="G2346" i="3"/>
  <c r="G2342" i="3"/>
  <c r="G2338" i="3"/>
  <c r="G2334" i="3"/>
  <c r="G2330" i="3"/>
  <c r="G2326" i="3"/>
  <c r="G2322" i="3"/>
  <c r="G2318" i="3"/>
  <c r="G2314" i="3"/>
  <c r="G2310" i="3"/>
  <c r="G2302" i="3"/>
  <c r="G2298" i="3"/>
  <c r="G2294" i="3"/>
  <c r="G2290" i="3"/>
  <c r="G2286" i="3"/>
  <c r="M2286" i="3" s="1"/>
  <c r="N2287" i="3" s="1"/>
  <c r="G2282" i="3"/>
  <c r="G2278" i="3"/>
  <c r="G2274" i="3"/>
  <c r="G2270" i="3"/>
  <c r="G2266" i="3"/>
  <c r="G2262" i="3"/>
  <c r="G2258" i="3"/>
  <c r="G2254" i="3"/>
  <c r="G2250" i="3"/>
  <c r="G2246" i="3"/>
  <c r="G2238" i="3"/>
  <c r="G2234" i="3"/>
  <c r="G2230" i="3"/>
  <c r="G2226" i="3"/>
  <c r="G2222" i="3"/>
  <c r="G2218" i="3"/>
  <c r="G2214" i="3"/>
  <c r="G2210" i="3"/>
  <c r="G2206" i="3"/>
  <c r="G2202" i="3"/>
  <c r="G2198" i="3"/>
  <c r="G2194" i="3"/>
  <c r="G2190" i="3"/>
  <c r="G2186" i="3"/>
  <c r="G2182" i="3"/>
  <c r="M2182" i="3" s="1"/>
  <c r="N2183" i="3" s="1"/>
  <c r="G2174" i="3"/>
  <c r="G2170" i="3"/>
  <c r="G2166" i="3"/>
  <c r="G2162" i="3"/>
  <c r="G2158" i="3"/>
  <c r="G2154" i="3"/>
  <c r="G2150" i="3"/>
  <c r="G2146" i="3"/>
  <c r="G2142" i="3"/>
  <c r="G2138" i="3"/>
  <c r="G2134" i="3"/>
  <c r="G2130" i="3"/>
  <c r="G2126" i="3"/>
  <c r="G2122" i="3"/>
  <c r="G2118" i="3"/>
  <c r="G2114" i="3"/>
  <c r="G2110" i="3"/>
  <c r="G2106" i="3"/>
  <c r="G2102" i="3"/>
  <c r="G2098" i="3"/>
  <c r="G2094" i="3"/>
  <c r="G2090" i="3"/>
  <c r="G2086" i="3"/>
  <c r="G2082" i="3"/>
  <c r="G2078" i="3"/>
  <c r="G2074" i="3"/>
  <c r="G2070" i="3"/>
  <c r="G2066" i="3"/>
  <c r="G2062" i="3"/>
  <c r="G2058" i="3"/>
  <c r="G2054" i="3"/>
  <c r="G2050" i="3"/>
  <c r="G2046" i="3"/>
  <c r="G2042" i="3"/>
  <c r="G2038" i="3"/>
  <c r="G2034" i="3"/>
  <c r="G2030" i="3"/>
  <c r="G2026" i="3"/>
  <c r="G2022" i="3"/>
  <c r="G2018" i="3"/>
  <c r="G2014" i="3"/>
  <c r="G2010" i="3"/>
  <c r="G2006" i="3"/>
  <c r="G2002" i="3"/>
  <c r="G1998" i="3"/>
  <c r="G1994" i="3"/>
  <c r="G1990" i="3"/>
  <c r="M1990" i="3" s="1"/>
  <c r="N1991" i="3" s="1"/>
  <c r="G1986" i="3"/>
  <c r="G1982" i="3"/>
  <c r="M1982" i="3" s="1"/>
  <c r="N1983" i="3" s="1"/>
  <c r="G1978" i="3"/>
  <c r="G1974" i="3"/>
  <c r="G1970" i="3"/>
  <c r="G1966" i="3"/>
  <c r="G1962" i="3"/>
  <c r="G1958" i="3"/>
  <c r="G1954" i="3"/>
  <c r="G1950" i="3"/>
  <c r="G1946" i="3"/>
  <c r="G1942" i="3"/>
  <c r="G1938" i="3"/>
  <c r="G1934" i="3"/>
  <c r="G1930" i="3"/>
  <c r="G1926" i="3"/>
  <c r="G1922" i="3"/>
  <c r="G1918" i="3"/>
  <c r="G1914" i="3"/>
  <c r="G1910" i="3"/>
  <c r="G1906" i="3"/>
  <c r="G1902" i="3"/>
  <c r="G1898" i="3"/>
  <c r="G1894" i="3"/>
  <c r="G1890" i="3"/>
  <c r="G1886" i="3"/>
  <c r="G1882" i="3"/>
  <c r="G1878" i="3"/>
  <c r="G1874" i="3"/>
  <c r="M1874" i="3" s="1"/>
  <c r="N1875" i="3" s="1"/>
  <c r="G1870" i="3"/>
  <c r="G1866" i="3"/>
  <c r="G1862" i="3"/>
  <c r="G1858" i="3"/>
  <c r="G1854" i="3"/>
  <c r="G1850" i="3"/>
  <c r="G1846" i="3"/>
  <c r="G1842" i="3"/>
  <c r="G1838" i="3"/>
  <c r="G1834" i="3"/>
  <c r="G1830" i="3"/>
  <c r="G1826" i="3"/>
  <c r="G1822" i="3"/>
  <c r="G1818" i="3"/>
  <c r="G1814" i="3"/>
  <c r="G1810" i="3"/>
  <c r="G1806" i="3"/>
  <c r="G1802" i="3"/>
  <c r="G1798" i="3"/>
  <c r="G1794" i="3"/>
  <c r="G1790" i="3"/>
  <c r="M1790" i="3" s="1"/>
  <c r="N1791" i="3" s="1"/>
  <c r="G1786" i="3"/>
  <c r="G1782" i="3"/>
  <c r="G1778" i="3"/>
  <c r="G1774" i="3"/>
  <c r="G1770" i="3"/>
  <c r="G1766" i="3"/>
  <c r="G1762" i="3"/>
  <c r="G1758" i="3"/>
  <c r="G1754" i="3"/>
  <c r="G1750" i="3"/>
  <c r="G1746" i="3"/>
  <c r="M1746" i="3" s="1"/>
  <c r="N1747" i="3" s="1"/>
  <c r="G1742" i="3"/>
  <c r="G1738" i="3"/>
  <c r="G1734" i="3"/>
  <c r="G1730" i="3"/>
  <c r="G1726" i="3"/>
  <c r="G1722" i="3"/>
  <c r="G1718" i="3"/>
  <c r="G1714" i="3"/>
  <c r="G1710" i="3"/>
  <c r="G1706" i="3"/>
  <c r="G1702" i="3"/>
  <c r="G1698" i="3"/>
  <c r="G1694" i="3"/>
  <c r="G1690" i="3"/>
  <c r="G1686" i="3"/>
  <c r="G1682" i="3"/>
  <c r="G1678" i="3"/>
  <c r="G1674" i="3"/>
  <c r="G1670" i="3"/>
  <c r="G1666" i="3"/>
  <c r="G1662" i="3"/>
  <c r="G1658" i="3"/>
  <c r="G1654" i="3"/>
  <c r="G1650" i="3"/>
  <c r="G1646" i="3"/>
  <c r="G1642" i="3"/>
  <c r="G1638" i="3"/>
  <c r="G1634" i="3"/>
  <c r="G1630" i="3"/>
  <c r="G1626" i="3"/>
  <c r="G1622" i="3"/>
  <c r="G1618" i="3"/>
  <c r="G1614" i="3"/>
  <c r="G1610" i="3"/>
  <c r="G1606" i="3"/>
  <c r="G1602" i="3"/>
  <c r="G1414" i="3"/>
  <c r="G1410" i="3"/>
  <c r="G1406" i="3"/>
  <c r="G1402" i="3"/>
  <c r="G1398" i="3"/>
  <c r="G1394" i="3"/>
  <c r="G1390" i="3"/>
  <c r="G1386" i="3"/>
  <c r="G1382" i="3"/>
  <c r="G1378" i="3"/>
  <c r="G1374" i="3"/>
  <c r="G1370" i="3"/>
  <c r="G1366" i="3"/>
  <c r="G1362" i="3"/>
  <c r="G1358" i="3"/>
  <c r="G1354" i="3"/>
  <c r="G1350" i="3"/>
  <c r="G1346" i="3"/>
  <c r="G1342" i="3"/>
  <c r="G1338" i="3"/>
  <c r="G1334" i="3"/>
  <c r="G1330" i="3"/>
  <c r="G1326" i="3"/>
  <c r="G1322" i="3"/>
  <c r="G1318" i="3"/>
  <c r="G1314" i="3"/>
  <c r="G1310" i="3"/>
  <c r="G1306" i="3"/>
  <c r="G1302" i="3"/>
  <c r="G1298" i="3"/>
  <c r="G1294" i="3"/>
  <c r="G1290" i="3"/>
  <c r="G1286" i="3"/>
  <c r="G1282" i="3"/>
  <c r="G1278" i="3"/>
  <c r="G1274" i="3"/>
  <c r="G1270" i="3"/>
  <c r="G1266" i="3"/>
  <c r="G1262" i="3"/>
  <c r="M1262" i="3" s="1"/>
  <c r="N1263" i="3" s="1"/>
  <c r="G1258" i="3"/>
  <c r="G1254" i="3"/>
  <c r="G1250" i="3"/>
  <c r="G1246" i="3"/>
  <c r="G1242" i="3"/>
  <c r="G1238" i="3"/>
  <c r="G1234" i="3"/>
  <c r="G1230" i="3"/>
  <c r="G1226" i="3"/>
  <c r="G1222" i="3"/>
  <c r="G1218" i="3"/>
  <c r="G1214" i="3"/>
  <c r="G1210" i="3"/>
  <c r="G1206" i="3"/>
  <c r="G1202" i="3"/>
  <c r="G1198" i="3"/>
  <c r="G1194" i="3"/>
  <c r="G1190" i="3"/>
  <c r="G1186" i="3"/>
  <c r="G1182" i="3"/>
  <c r="G1178" i="3"/>
  <c r="G1174" i="3"/>
  <c r="G1170" i="3"/>
  <c r="G1166" i="3"/>
  <c r="G1162" i="3"/>
  <c r="M1162" i="3" s="1"/>
  <c r="N1163" i="3" s="1"/>
  <c r="G1158" i="3"/>
  <c r="G1154" i="3"/>
  <c r="G1150" i="3"/>
  <c r="G1146" i="3"/>
  <c r="G1142" i="3"/>
  <c r="G1138" i="3"/>
  <c r="G1134" i="3"/>
  <c r="G1130" i="3"/>
  <c r="M1130" i="3" s="1"/>
  <c r="N1131" i="3" s="1"/>
  <c r="G1126" i="3"/>
  <c r="G1122" i="3"/>
  <c r="G1118" i="3"/>
  <c r="G1114" i="3"/>
  <c r="G1110" i="3"/>
  <c r="G1106" i="3"/>
  <c r="G1102" i="3"/>
  <c r="G1098" i="3"/>
  <c r="G1094" i="3"/>
  <c r="G1090" i="3"/>
  <c r="G1086" i="3"/>
  <c r="G1082" i="3"/>
  <c r="G1078" i="3"/>
  <c r="G1074" i="3"/>
  <c r="G1070" i="3"/>
  <c r="G1066" i="3"/>
  <c r="G1062" i="3"/>
  <c r="G1058" i="3"/>
  <c r="G1054" i="3"/>
  <c r="G1050" i="3"/>
  <c r="G1046" i="3"/>
  <c r="M1046" i="3" s="1"/>
  <c r="N1047" i="3" s="1"/>
  <c r="G1042" i="3"/>
  <c r="G1038" i="3"/>
  <c r="G1034" i="3"/>
  <c r="G1030" i="3"/>
  <c r="G1026" i="3"/>
  <c r="G1022" i="3"/>
  <c r="G1018" i="3"/>
  <c r="G1014" i="3"/>
  <c r="G1010" i="3"/>
  <c r="G1006" i="3"/>
  <c r="G1002" i="3"/>
  <c r="G998" i="3"/>
  <c r="G994" i="3"/>
  <c r="G990" i="3"/>
  <c r="G374" i="3"/>
  <c r="G370" i="3"/>
  <c r="G366" i="3"/>
  <c r="G362" i="3"/>
  <c r="G358" i="3"/>
  <c r="G354" i="3"/>
  <c r="G350" i="3"/>
  <c r="G346" i="3"/>
  <c r="G342" i="3"/>
  <c r="G338" i="3"/>
  <c r="G334" i="3"/>
  <c r="M334" i="3" s="1"/>
  <c r="N335" i="3" s="1"/>
  <c r="G330" i="3"/>
  <c r="G326" i="3"/>
  <c r="G322" i="3"/>
  <c r="G318" i="3"/>
  <c r="G314" i="3"/>
  <c r="G310" i="3"/>
  <c r="G306" i="3"/>
  <c r="G302" i="3"/>
  <c r="G298" i="3"/>
  <c r="G294" i="3"/>
  <c r="G290" i="3"/>
  <c r="G286" i="3"/>
  <c r="G282" i="3"/>
  <c r="G3667" i="3"/>
  <c r="G3663" i="3"/>
  <c r="G3655" i="3"/>
  <c r="G3651" i="3"/>
  <c r="G3647" i="3"/>
  <c r="M3647" i="3" s="1"/>
  <c r="N3648" i="3" s="1"/>
  <c r="G3639" i="3"/>
  <c r="G3635" i="3"/>
  <c r="G3631" i="3"/>
  <c r="G3623" i="3"/>
  <c r="G3619" i="3"/>
  <c r="G3615" i="3"/>
  <c r="G3607" i="3"/>
  <c r="G3603" i="3"/>
  <c r="G3599" i="3"/>
  <c r="G3591" i="3"/>
  <c r="G3587" i="3"/>
  <c r="G3583" i="3"/>
  <c r="G3575" i="3"/>
  <c r="G3571" i="3"/>
  <c r="G3567" i="3"/>
  <c r="G3559" i="3"/>
  <c r="G3555" i="3"/>
  <c r="G3551" i="3"/>
  <c r="G3543" i="3"/>
  <c r="G3539" i="3"/>
  <c r="G3535" i="3"/>
  <c r="G3527" i="3"/>
  <c r="G3523" i="3"/>
  <c r="G3519" i="3"/>
  <c r="G3511" i="3"/>
  <c r="G3507" i="3"/>
  <c r="M3507" i="3" s="1"/>
  <c r="N3508" i="3" s="1"/>
  <c r="G3503" i="3"/>
  <c r="G3495" i="3"/>
  <c r="G3491" i="3"/>
  <c r="G3487" i="3"/>
  <c r="G3479" i="3"/>
  <c r="G3475" i="3"/>
  <c r="G3471" i="3"/>
  <c r="G3463" i="3"/>
  <c r="M3463" i="3" s="1"/>
  <c r="N3464" i="3" s="1"/>
  <c r="G3459" i="3"/>
  <c r="G3455" i="3"/>
  <c r="G3447" i="3"/>
  <c r="G3443" i="3"/>
  <c r="G3439" i="3"/>
  <c r="G3431" i="3"/>
  <c r="G3416" i="3"/>
  <c r="G3160" i="3"/>
  <c r="G2431" i="3"/>
  <c r="G2420" i="3"/>
  <c r="G2403" i="3"/>
  <c r="G2367" i="3"/>
  <c r="G2339" i="3"/>
  <c r="G2303" i="3"/>
  <c r="M2303" i="3" s="1"/>
  <c r="N2304" i="3" s="1"/>
  <c r="G2275" i="3"/>
  <c r="G2239" i="3"/>
  <c r="G2211" i="3"/>
  <c r="G2175" i="3"/>
  <c r="G2076" i="3"/>
  <c r="G2044" i="3"/>
  <c r="G1528" i="3"/>
  <c r="G1064" i="3"/>
  <c r="G3409" i="3"/>
  <c r="G3345" i="3"/>
  <c r="G3217" i="3"/>
  <c r="G3089" i="3"/>
  <c r="G2441" i="3"/>
  <c r="G2249" i="3"/>
  <c r="G3352" i="3"/>
  <c r="G3288" i="3"/>
  <c r="G3224" i="3"/>
  <c r="G3096" i="3"/>
  <c r="G2264" i="3"/>
  <c r="G1820" i="3"/>
  <c r="M1820" i="3" s="1"/>
  <c r="N1821" i="3" s="1"/>
  <c r="G1788" i="3"/>
  <c r="M1788" i="3" s="1"/>
  <c r="N1789" i="3" s="1"/>
  <c r="G1079" i="3"/>
  <c r="G851" i="3"/>
  <c r="G703" i="3"/>
  <c r="G683" i="3"/>
  <c r="G467" i="3"/>
  <c r="G1542" i="3"/>
  <c r="G278" i="3"/>
  <c r="G274" i="3"/>
  <c r="G270" i="3"/>
  <c r="G266" i="3"/>
  <c r="G262" i="3"/>
  <c r="G258" i="3"/>
  <c r="G254" i="3"/>
  <c r="G250" i="3"/>
  <c r="G246" i="3"/>
  <c r="G242" i="3"/>
  <c r="G238" i="3"/>
  <c r="G234" i="3"/>
  <c r="G230" i="3"/>
  <c r="G226" i="3"/>
  <c r="G222" i="3"/>
  <c r="G218" i="3"/>
  <c r="G214" i="3"/>
  <c r="G210" i="3"/>
  <c r="G202" i="3"/>
  <c r="G198" i="3"/>
  <c r="G194" i="3"/>
  <c r="G190" i="3"/>
  <c r="G186" i="3"/>
  <c r="G182" i="3"/>
  <c r="G3735" i="3"/>
  <c r="G3731" i="3"/>
  <c r="G3727" i="3"/>
  <c r="M3727" i="3" s="1"/>
  <c r="N3728" i="3" s="1"/>
  <c r="G3719" i="3"/>
  <c r="G3715" i="3"/>
  <c r="G3711" i="3"/>
  <c r="G3703" i="3"/>
  <c r="G3699" i="3"/>
  <c r="G3695" i="3"/>
  <c r="M3695" i="3" s="1"/>
  <c r="N3696" i="3" s="1"/>
  <c r="G3687" i="3"/>
  <c r="G3683" i="3"/>
  <c r="G3679" i="3"/>
  <c r="M3679" i="3" s="1"/>
  <c r="N3680" i="3" s="1"/>
  <c r="G3671" i="3"/>
  <c r="G1598" i="3"/>
  <c r="G1594" i="3"/>
  <c r="G1590" i="3"/>
  <c r="G1586" i="3"/>
  <c r="G1582" i="3"/>
  <c r="G1578" i="3"/>
  <c r="G1574" i="3"/>
  <c r="G1570" i="3"/>
  <c r="G1566" i="3"/>
  <c r="G1562" i="3"/>
  <c r="G1558" i="3"/>
  <c r="G1554" i="3"/>
  <c r="G1550" i="3"/>
  <c r="G1546" i="3"/>
  <c r="G1538" i="3"/>
  <c r="G1534" i="3"/>
  <c r="G1530" i="3"/>
  <c r="G1526" i="3"/>
  <c r="G1522" i="3"/>
  <c r="M1522" i="3" s="1"/>
  <c r="N1523" i="3" s="1"/>
  <c r="G1518" i="3"/>
  <c r="G1514" i="3"/>
  <c r="G1510" i="3"/>
  <c r="G1506" i="3"/>
  <c r="G1502" i="3"/>
  <c r="G1498" i="3"/>
  <c r="G1494" i="3"/>
  <c r="G1490" i="3"/>
  <c r="G1486" i="3"/>
  <c r="G1482" i="3"/>
  <c r="G1478" i="3"/>
  <c r="G1474" i="3"/>
  <c r="G1470" i="3"/>
  <c r="G1466" i="3"/>
  <c r="G1462" i="3"/>
  <c r="G1458" i="3"/>
  <c r="G1454" i="3"/>
  <c r="G1450" i="3"/>
  <c r="G1446" i="3"/>
  <c r="G1442" i="3"/>
  <c r="G1438" i="3"/>
  <c r="G1434" i="3"/>
  <c r="G1430" i="3"/>
  <c r="G1426" i="3"/>
  <c r="G1422" i="3"/>
  <c r="M1422" i="3" s="1"/>
  <c r="N1423" i="3" s="1"/>
  <c r="G1418" i="3"/>
  <c r="G3405" i="3"/>
  <c r="G3377" i="3"/>
  <c r="M3377" i="3" s="1"/>
  <c r="N3378" i="3" s="1"/>
  <c r="G3373" i="3"/>
  <c r="M3373" i="3" s="1"/>
  <c r="N3374" i="3" s="1"/>
  <c r="G3341" i="3"/>
  <c r="G3313" i="3"/>
  <c r="G3309" i="3"/>
  <c r="G3277" i="3"/>
  <c r="G3249" i="3"/>
  <c r="G3245" i="3"/>
  <c r="G3213" i="3"/>
  <c r="G3185" i="3"/>
  <c r="G3181" i="3"/>
  <c r="G3149" i="3"/>
  <c r="M3149" i="3" s="1"/>
  <c r="N3150" i="3" s="1"/>
  <c r="G3121" i="3"/>
  <c r="G3117" i="3"/>
  <c r="G3085" i="3"/>
  <c r="G2377" i="3"/>
  <c r="G2313" i="3"/>
  <c r="G2185" i="3"/>
  <c r="G1713" i="3"/>
  <c r="G1585" i="3"/>
  <c r="G1457" i="3"/>
  <c r="G1329" i="3"/>
  <c r="G797" i="3"/>
  <c r="G3420" i="3"/>
  <c r="M3420" i="3" s="1"/>
  <c r="N3421" i="3" s="1"/>
  <c r="G3404" i="3"/>
  <c r="G3400" i="3"/>
  <c r="G3388" i="3"/>
  <c r="G3384" i="3"/>
  <c r="G3372" i="3"/>
  <c r="G3368" i="3"/>
  <c r="G3356" i="3"/>
  <c r="G3340" i="3"/>
  <c r="G3336" i="3"/>
  <c r="G3324" i="3"/>
  <c r="G3320" i="3"/>
  <c r="G3308" i="3"/>
  <c r="G3304" i="3"/>
  <c r="G3292" i="3"/>
  <c r="G3276" i="3"/>
  <c r="G3272" i="3"/>
  <c r="M3272" i="3" s="1"/>
  <c r="N3273" i="3" s="1"/>
  <c r="G3260" i="3"/>
  <c r="G3256" i="3"/>
  <c r="G3244" i="3"/>
  <c r="G3240" i="3"/>
  <c r="G3228" i="3"/>
  <c r="G3212" i="3"/>
  <c r="G3208" i="3"/>
  <c r="G3196" i="3"/>
  <c r="G3192" i="3"/>
  <c r="G3180" i="3"/>
  <c r="G3176" i="3"/>
  <c r="G3164" i="3"/>
  <c r="G3148" i="3"/>
  <c r="M3148" i="3" s="1"/>
  <c r="N3149" i="3" s="1"/>
  <c r="G3144" i="3"/>
  <c r="G3132" i="3"/>
  <c r="G3128" i="3"/>
  <c r="G3116" i="3"/>
  <c r="G3112" i="3"/>
  <c r="G3100" i="3"/>
  <c r="G3084" i="3"/>
  <c r="G3080" i="3"/>
  <c r="G3068" i="3"/>
  <c r="G3064" i="3"/>
  <c r="M3064" i="3" s="1"/>
  <c r="N3065" i="3" s="1"/>
  <c r="G2456" i="3"/>
  <c r="G2452" i="3"/>
  <c r="G2424" i="3"/>
  <c r="G2392" i="3"/>
  <c r="G2388" i="3"/>
  <c r="G2360" i="3"/>
  <c r="G2356" i="3"/>
  <c r="G2328" i="3"/>
  <c r="G2324" i="3"/>
  <c r="G2296" i="3"/>
  <c r="G2292" i="3"/>
  <c r="G2260" i="3"/>
  <c r="M2260" i="3" s="1"/>
  <c r="N2261" i="3" s="1"/>
  <c r="G2232" i="3"/>
  <c r="G2228" i="3"/>
  <c r="G2200" i="3"/>
  <c r="G2196" i="3"/>
  <c r="G2168" i="3"/>
  <c r="M2168" i="3" s="1"/>
  <c r="N2169" i="3" s="1"/>
  <c r="G2164" i="3"/>
  <c r="G2140" i="3"/>
  <c r="G2124" i="3"/>
  <c r="G2108" i="3"/>
  <c r="G2092" i="3"/>
  <c r="G2060" i="3"/>
  <c r="G2028" i="3"/>
  <c r="G2012" i="3"/>
  <c r="G1996" i="3"/>
  <c r="G1980" i="3"/>
  <c r="G1964" i="3"/>
  <c r="G1948" i="3"/>
  <c r="G1932" i="3"/>
  <c r="G1916" i="3"/>
  <c r="G1900" i="3"/>
  <c r="G1884" i="3"/>
  <c r="G1868" i="3"/>
  <c r="G1852" i="3"/>
  <c r="G1836" i="3"/>
  <c r="G1804" i="3"/>
  <c r="G1772" i="3"/>
  <c r="G1756" i="3"/>
  <c r="G1720" i="3"/>
  <c r="G1692" i="3"/>
  <c r="G1656" i="3"/>
  <c r="G1628" i="3"/>
  <c r="G1500" i="3"/>
  <c r="G1400" i="3"/>
  <c r="G1372" i="3"/>
  <c r="G1036" i="3"/>
  <c r="G320" i="3"/>
  <c r="G986" i="3"/>
  <c r="G982" i="3"/>
  <c r="G978" i="3"/>
  <c r="G974" i="3"/>
  <c r="G970" i="3"/>
  <c r="G966" i="3"/>
  <c r="G962" i="3"/>
  <c r="G958" i="3"/>
  <c r="G954" i="3"/>
  <c r="G946" i="3"/>
  <c r="G942" i="3"/>
  <c r="G938" i="3"/>
  <c r="G934" i="3"/>
  <c r="G930" i="3"/>
  <c r="G926" i="3"/>
  <c r="G922" i="3"/>
  <c r="G918" i="3"/>
  <c r="G914" i="3"/>
  <c r="G910" i="3"/>
  <c r="G906" i="3"/>
  <c r="G902" i="3"/>
  <c r="G898" i="3"/>
  <c r="G894" i="3"/>
  <c r="G890" i="3"/>
  <c r="M890" i="3" s="1"/>
  <c r="N891" i="3" s="1"/>
  <c r="G886" i="3"/>
  <c r="G882" i="3"/>
  <c r="G878" i="3"/>
  <c r="G874" i="3"/>
  <c r="G870" i="3"/>
  <c r="G866" i="3"/>
  <c r="G862" i="3"/>
  <c r="G858" i="3"/>
  <c r="G854" i="3"/>
  <c r="G850" i="3"/>
  <c r="G846" i="3"/>
  <c r="G842" i="3"/>
  <c r="M842" i="3" s="1"/>
  <c r="N843" i="3" s="1"/>
  <c r="G838" i="3"/>
  <c r="G834" i="3"/>
  <c r="G830" i="3"/>
  <c r="G826" i="3"/>
  <c r="G822" i="3"/>
  <c r="G818" i="3"/>
  <c r="G814" i="3"/>
  <c r="G810" i="3"/>
  <c r="G806" i="3"/>
  <c r="G802" i="3"/>
  <c r="G798" i="3"/>
  <c r="G794" i="3"/>
  <c r="G790" i="3"/>
  <c r="M790" i="3" s="1"/>
  <c r="N791" i="3" s="1"/>
  <c r="G786" i="3"/>
  <c r="G782" i="3"/>
  <c r="G778" i="3"/>
  <c r="G774" i="3"/>
  <c r="G770" i="3"/>
  <c r="G766" i="3"/>
  <c r="G762" i="3"/>
  <c r="M762" i="3" s="1"/>
  <c r="N763" i="3" s="1"/>
  <c r="G754" i="3"/>
  <c r="G750" i="3"/>
  <c r="G746" i="3"/>
  <c r="G742" i="3"/>
  <c r="G738" i="3"/>
  <c r="G734" i="3"/>
  <c r="G730" i="3"/>
  <c r="G726" i="3"/>
  <c r="G722" i="3"/>
  <c r="G718" i="3"/>
  <c r="G714" i="3"/>
  <c r="G710" i="3"/>
  <c r="G706" i="3"/>
  <c r="G702" i="3"/>
  <c r="M702" i="3" s="1"/>
  <c r="N703" i="3" s="1"/>
  <c r="G698" i="3"/>
  <c r="G694" i="3"/>
  <c r="G690" i="3"/>
  <c r="G686" i="3"/>
  <c r="G682" i="3"/>
  <c r="G678" i="3"/>
  <c r="G674" i="3"/>
  <c r="G670" i="3"/>
  <c r="G666" i="3"/>
  <c r="G662" i="3"/>
  <c r="M662" i="3" s="1"/>
  <c r="N663" i="3" s="1"/>
  <c r="G658" i="3"/>
  <c r="G654" i="3"/>
  <c r="G650" i="3"/>
  <c r="G646" i="3"/>
  <c r="G642" i="3"/>
  <c r="G638" i="3"/>
  <c r="G634" i="3"/>
  <c r="M634" i="3" s="1"/>
  <c r="N635" i="3" s="1"/>
  <c r="G630" i="3"/>
  <c r="G626" i="3"/>
  <c r="M626" i="3" s="1"/>
  <c r="N627" i="3" s="1"/>
  <c r="G622" i="3"/>
  <c r="M622" i="3" s="1"/>
  <c r="N623" i="3" s="1"/>
  <c r="G618" i="3"/>
  <c r="G614" i="3"/>
  <c r="G610" i="3"/>
  <c r="G606" i="3"/>
  <c r="G602" i="3"/>
  <c r="G598" i="3"/>
  <c r="G594" i="3"/>
  <c r="G590" i="3"/>
  <c r="G586" i="3"/>
  <c r="G582" i="3"/>
  <c r="G578" i="3"/>
  <c r="G574" i="3"/>
  <c r="G570" i="3"/>
  <c r="G566" i="3"/>
  <c r="G562" i="3"/>
  <c r="G558" i="3"/>
  <c r="G554" i="3"/>
  <c r="G550" i="3"/>
  <c r="G546" i="3"/>
  <c r="G542" i="3"/>
  <c r="G538" i="3"/>
  <c r="G534" i="3"/>
  <c r="G530" i="3"/>
  <c r="G526" i="3"/>
  <c r="M526" i="3" s="1"/>
  <c r="N527" i="3" s="1"/>
  <c r="G522" i="3"/>
  <c r="G518" i="3"/>
  <c r="G514" i="3"/>
  <c r="G510" i="3"/>
  <c r="G506" i="3"/>
  <c r="G502" i="3"/>
  <c r="G498" i="3"/>
  <c r="G494" i="3"/>
  <c r="G490" i="3"/>
  <c r="G486" i="3"/>
  <c r="G482" i="3"/>
  <c r="G478" i="3"/>
  <c r="G474" i="3"/>
  <c r="G470" i="3"/>
  <c r="G466" i="3"/>
  <c r="G462" i="3"/>
  <c r="G458" i="3"/>
  <c r="G454" i="3"/>
  <c r="G450" i="3"/>
  <c r="G446" i="3"/>
  <c r="G442" i="3"/>
  <c r="G438" i="3"/>
  <c r="G434" i="3"/>
  <c r="G430" i="3"/>
  <c r="G426" i="3"/>
  <c r="G422" i="3"/>
  <c r="G418" i="3"/>
  <c r="M418" i="3" s="1"/>
  <c r="N419" i="3" s="1"/>
  <c r="G414" i="3"/>
  <c r="M414" i="3" s="1"/>
  <c r="N415" i="3" s="1"/>
  <c r="G410" i="3"/>
  <c r="M410" i="3" s="1"/>
  <c r="N411" i="3" s="1"/>
  <c r="G406" i="3"/>
  <c r="G402" i="3"/>
  <c r="G398" i="3"/>
  <c r="G394" i="3"/>
  <c r="G390" i="3"/>
  <c r="G386" i="3"/>
  <c r="G382" i="3"/>
  <c r="G378" i="3"/>
  <c r="G97" i="3"/>
  <c r="G178" i="3"/>
  <c r="G174" i="3"/>
  <c r="G170" i="3"/>
  <c r="G166" i="3"/>
  <c r="G162" i="3"/>
  <c r="G158" i="3"/>
  <c r="G154" i="3"/>
  <c r="G150" i="3"/>
  <c r="G146" i="3"/>
  <c r="G142" i="3"/>
  <c r="G138" i="3"/>
  <c r="G134" i="3"/>
  <c r="G130" i="3"/>
  <c r="G126" i="3"/>
  <c r="G122" i="3"/>
  <c r="G118" i="3"/>
  <c r="G114" i="3"/>
  <c r="G110" i="3"/>
  <c r="G106" i="3"/>
  <c r="G102" i="3"/>
  <c r="M102" i="3" s="1"/>
  <c r="N103" i="3" s="1"/>
  <c r="G98" i="3"/>
  <c r="G94" i="3"/>
  <c r="G90" i="3"/>
  <c r="G86" i="3"/>
  <c r="G82" i="3"/>
  <c r="G78" i="3"/>
  <c r="G74" i="3"/>
  <c r="G70" i="3"/>
  <c r="G66" i="3"/>
  <c r="G62" i="3"/>
  <c r="G58" i="3"/>
  <c r="G54" i="3"/>
  <c r="G1421" i="3"/>
  <c r="M1421" i="3" s="1"/>
  <c r="N1422" i="3" s="1"/>
  <c r="G1393" i="3"/>
  <c r="G1357" i="3"/>
  <c r="G1309" i="3"/>
  <c r="G1277" i="3"/>
  <c r="M1277" i="3" s="1"/>
  <c r="N1278" i="3" s="1"/>
  <c r="G1245" i="3"/>
  <c r="G1213" i="3"/>
  <c r="M1213" i="3" s="1"/>
  <c r="N1214" i="3" s="1"/>
  <c r="G1181" i="3"/>
  <c r="G1149" i="3"/>
  <c r="G1117" i="3"/>
  <c r="G817" i="3"/>
  <c r="M817" i="3" s="1"/>
  <c r="N818" i="3" s="1"/>
  <c r="G741" i="3"/>
  <c r="G589" i="3"/>
  <c r="M589" i="3" s="1"/>
  <c r="N590" i="3" s="1"/>
  <c r="G509" i="3"/>
  <c r="G377" i="3"/>
  <c r="G2434" i="3"/>
  <c r="G2435" i="3"/>
  <c r="G2370" i="3"/>
  <c r="G2371" i="3"/>
  <c r="G2306" i="3"/>
  <c r="G2307" i="3"/>
  <c r="G2242" i="3"/>
  <c r="G2243" i="3"/>
  <c r="G2178" i="3"/>
  <c r="M2178" i="3" s="1"/>
  <c r="N2179" i="3" s="1"/>
  <c r="G2179" i="3"/>
  <c r="M2179" i="3" s="1"/>
  <c r="N2180" i="3" s="1"/>
  <c r="G950" i="3"/>
  <c r="G951" i="3"/>
  <c r="G758" i="3"/>
  <c r="G759" i="3"/>
  <c r="M759" i="3" s="1"/>
  <c r="N760" i="3" s="1"/>
  <c r="G206" i="3"/>
  <c r="G207" i="3"/>
  <c r="G979" i="3"/>
  <c r="G3741" i="3"/>
  <c r="G3737" i="3"/>
  <c r="G3733" i="3"/>
  <c r="G3729" i="3"/>
  <c r="G3725" i="3"/>
  <c r="G3721" i="3"/>
  <c r="G3717" i="3"/>
  <c r="G3713" i="3"/>
  <c r="G3709" i="3"/>
  <c r="G3705" i="3"/>
  <c r="G3701" i="3"/>
  <c r="G3697" i="3"/>
  <c r="G3693" i="3"/>
  <c r="G3689" i="3"/>
  <c r="G3685" i="3"/>
  <c r="G3681" i="3"/>
  <c r="G3677" i="3"/>
  <c r="G3673" i="3"/>
  <c r="G3669" i="3"/>
  <c r="G3665" i="3"/>
  <c r="G3661" i="3"/>
  <c r="G3657" i="3"/>
  <c r="G3653" i="3"/>
  <c r="G3649" i="3"/>
  <c r="G3645" i="3"/>
  <c r="M3645" i="3" s="1"/>
  <c r="N3646" i="3" s="1"/>
  <c r="G3641" i="3"/>
  <c r="G3637" i="3"/>
  <c r="G3633" i="3"/>
  <c r="M3633" i="3" s="1"/>
  <c r="N3634" i="3" s="1"/>
  <c r="G3629" i="3"/>
  <c r="G3625" i="3"/>
  <c r="G3621" i="3"/>
  <c r="G3617" i="3"/>
  <c r="G3613" i="3"/>
  <c r="G3609" i="3"/>
  <c r="G3605" i="3"/>
  <c r="G3601" i="3"/>
  <c r="G3597" i="3"/>
  <c r="G3593" i="3"/>
  <c r="G3589" i="3"/>
  <c r="G3585" i="3"/>
  <c r="G3581" i="3"/>
  <c r="G3577" i="3"/>
  <c r="G3573" i="3"/>
  <c r="G3569" i="3"/>
  <c r="G3565" i="3"/>
  <c r="G3561" i="3"/>
  <c r="G3557" i="3"/>
  <c r="G3553" i="3"/>
  <c r="G3549" i="3"/>
  <c r="G3545" i="3"/>
  <c r="G3541" i="3"/>
  <c r="G3537" i="3"/>
  <c r="G3533" i="3"/>
  <c r="G3529" i="3"/>
  <c r="G3525" i="3"/>
  <c r="G3521" i="3"/>
  <c r="G3517" i="3"/>
  <c r="G3513" i="3"/>
  <c r="G3509" i="3"/>
  <c r="G3505" i="3"/>
  <c r="G3501" i="3"/>
  <c r="G3497" i="3"/>
  <c r="G3493" i="3"/>
  <c r="G3489" i="3"/>
  <c r="M3489" i="3" s="1"/>
  <c r="N3490" i="3" s="1"/>
  <c r="G3485" i="3"/>
  <c r="G3481" i="3"/>
  <c r="G3477" i="3"/>
  <c r="M3477" i="3" s="1"/>
  <c r="N3478" i="3" s="1"/>
  <c r="G3473" i="3"/>
  <c r="G3469" i="3"/>
  <c r="M3469" i="3" s="1"/>
  <c r="N3470" i="3" s="1"/>
  <c r="G3465" i="3"/>
  <c r="G3461" i="3"/>
  <c r="G3457" i="3"/>
  <c r="G3453" i="3"/>
  <c r="G3449" i="3"/>
  <c r="G3445" i="3"/>
  <c r="G3441" i="3"/>
  <c r="G3437" i="3"/>
  <c r="G3433" i="3"/>
  <c r="G3429" i="3"/>
  <c r="G3425" i="3"/>
  <c r="G3421" i="3"/>
  <c r="M3421" i="3" s="1"/>
  <c r="N3422" i="3" s="1"/>
  <c r="G3417" i="3"/>
  <c r="G3413" i="3"/>
  <c r="G3401" i="3"/>
  <c r="G3397" i="3"/>
  <c r="G3393" i="3"/>
  <c r="M3393" i="3" s="1"/>
  <c r="N3394" i="3" s="1"/>
  <c r="G3389" i="3"/>
  <c r="G3385" i="3"/>
  <c r="G3381" i="3"/>
  <c r="G3369" i="3"/>
  <c r="G3365" i="3"/>
  <c r="G3361" i="3"/>
  <c r="G3357" i="3"/>
  <c r="G3353" i="3"/>
  <c r="M3353" i="3" s="1"/>
  <c r="N3354" i="3" s="1"/>
  <c r="G3349" i="3"/>
  <c r="G3337" i="3"/>
  <c r="G3333" i="3"/>
  <c r="G3329" i="3"/>
  <c r="G3325" i="3"/>
  <c r="G3321" i="3"/>
  <c r="G3317" i="3"/>
  <c r="G3305" i="3"/>
  <c r="G3301" i="3"/>
  <c r="G3297" i="3"/>
  <c r="G3293" i="3"/>
  <c r="G3289" i="3"/>
  <c r="G3285" i="3"/>
  <c r="G3273" i="3"/>
  <c r="G3269" i="3"/>
  <c r="G3265" i="3"/>
  <c r="G3261" i="3"/>
  <c r="G3257" i="3"/>
  <c r="G3253" i="3"/>
  <c r="G3241" i="3"/>
  <c r="G3237" i="3"/>
  <c r="G3233" i="3"/>
  <c r="G3229" i="3"/>
  <c r="G3225" i="3"/>
  <c r="M3225" i="3" s="1"/>
  <c r="N3226" i="3" s="1"/>
  <c r="G3221" i="3"/>
  <c r="G3209" i="3"/>
  <c r="G3205" i="3"/>
  <c r="M3205" i="3" s="1"/>
  <c r="N3206" i="3" s="1"/>
  <c r="G3201" i="3"/>
  <c r="G3197" i="3"/>
  <c r="G3193" i="3"/>
  <c r="G3189" i="3"/>
  <c r="G3177" i="3"/>
  <c r="G3173" i="3"/>
  <c r="G3169" i="3"/>
  <c r="G3165" i="3"/>
  <c r="G3161" i="3"/>
  <c r="G3157" i="3"/>
  <c r="G3145" i="3"/>
  <c r="G3141" i="3"/>
  <c r="G3137" i="3"/>
  <c r="G3133" i="3"/>
  <c r="G3129" i="3"/>
  <c r="G3125" i="3"/>
  <c r="G3113" i="3"/>
  <c r="G3109" i="3"/>
  <c r="G3105" i="3"/>
  <c r="G3101" i="3"/>
  <c r="G3097" i="3"/>
  <c r="G3093" i="3"/>
  <c r="G3081" i="3"/>
  <c r="G3077" i="3"/>
  <c r="G3073" i="3"/>
  <c r="G3069" i="3"/>
  <c r="G3065" i="3"/>
  <c r="M3065" i="3" s="1"/>
  <c r="N3066" i="3" s="1"/>
  <c r="G3061" i="3"/>
  <c r="M3061" i="3" s="1"/>
  <c r="N3062" i="3" s="1"/>
  <c r="G3057" i="3"/>
  <c r="G3053" i="3"/>
  <c r="G3049" i="3"/>
  <c r="G3045" i="3"/>
  <c r="G3041" i="3"/>
  <c r="G3037" i="3"/>
  <c r="M3037" i="3" s="1"/>
  <c r="N3038" i="3" s="1"/>
  <c r="G3033" i="3"/>
  <c r="G3029" i="3"/>
  <c r="G3025" i="3"/>
  <c r="G3021" i="3"/>
  <c r="G3017" i="3"/>
  <c r="G3013" i="3"/>
  <c r="G3009" i="3"/>
  <c r="G3005" i="3"/>
  <c r="G3001" i="3"/>
  <c r="G2997" i="3"/>
  <c r="G2993" i="3"/>
  <c r="G2989" i="3"/>
  <c r="G2985" i="3"/>
  <c r="G2981" i="3"/>
  <c r="G2977" i="3"/>
  <c r="G2973" i="3"/>
  <c r="G2969" i="3"/>
  <c r="G2965" i="3"/>
  <c r="G2961" i="3"/>
  <c r="G2957" i="3"/>
  <c r="G2953" i="3"/>
  <c r="G2949" i="3"/>
  <c r="G2945" i="3"/>
  <c r="G2941" i="3"/>
  <c r="G2937" i="3"/>
  <c r="G2933" i="3"/>
  <c r="G2929" i="3"/>
  <c r="G2925" i="3"/>
  <c r="M2925" i="3" s="1"/>
  <c r="N2926" i="3" s="1"/>
  <c r="G2921" i="3"/>
  <c r="G2917" i="3"/>
  <c r="G2913" i="3"/>
  <c r="G2909" i="3"/>
  <c r="G2905" i="3"/>
  <c r="G2901" i="3"/>
  <c r="G2897" i="3"/>
  <c r="G2893" i="3"/>
  <c r="G2889" i="3"/>
  <c r="G2885" i="3"/>
  <c r="G2881" i="3"/>
  <c r="G2877" i="3"/>
  <c r="G2873" i="3"/>
  <c r="G2869" i="3"/>
  <c r="G2865" i="3"/>
  <c r="G2861" i="3"/>
  <c r="M2861" i="3" s="1"/>
  <c r="N2862" i="3" s="1"/>
  <c r="G2857" i="3"/>
  <c r="G2853" i="3"/>
  <c r="G2849" i="3"/>
  <c r="G2845" i="3"/>
  <c r="G2841" i="3"/>
  <c r="G2837" i="3"/>
  <c r="G2833" i="3"/>
  <c r="G2829" i="3"/>
  <c r="M2829" i="3" s="1"/>
  <c r="N2830" i="3" s="1"/>
  <c r="G2825" i="3"/>
  <c r="G2821" i="3"/>
  <c r="G2817" i="3"/>
  <c r="G2813" i="3"/>
  <c r="G2809" i="3"/>
  <c r="G2805" i="3"/>
  <c r="G2801" i="3"/>
  <c r="G2797" i="3"/>
  <c r="G2793" i="3"/>
  <c r="G2789" i="3"/>
  <c r="G2785" i="3"/>
  <c r="G2781" i="3"/>
  <c r="G2777" i="3"/>
  <c r="G2773" i="3"/>
  <c r="G2769" i="3"/>
  <c r="G2765" i="3"/>
  <c r="G2761" i="3"/>
  <c r="G2757" i="3"/>
  <c r="G2753" i="3"/>
  <c r="G2749" i="3"/>
  <c r="G2745" i="3"/>
  <c r="G2741" i="3"/>
  <c r="G2737" i="3"/>
  <c r="G2733" i="3"/>
  <c r="G2729" i="3"/>
  <c r="G2725" i="3"/>
  <c r="G2721" i="3"/>
  <c r="G2717" i="3"/>
  <c r="M2717" i="3" s="1"/>
  <c r="N2718" i="3" s="1"/>
  <c r="G2713" i="3"/>
  <c r="G2709" i="3"/>
  <c r="G2705" i="3"/>
  <c r="G2701" i="3"/>
  <c r="M2701" i="3" s="1"/>
  <c r="N2702" i="3" s="1"/>
  <c r="G2697" i="3"/>
  <c r="G2693" i="3"/>
  <c r="G2689" i="3"/>
  <c r="G2685" i="3"/>
  <c r="G2681" i="3"/>
  <c r="G2677" i="3"/>
  <c r="G2673" i="3"/>
  <c r="G2669" i="3"/>
  <c r="G2665" i="3"/>
  <c r="G2661" i="3"/>
  <c r="G2657" i="3"/>
  <c r="G2653" i="3"/>
  <c r="G2649" i="3"/>
  <c r="G2645" i="3"/>
  <c r="G2641" i="3"/>
  <c r="G2637" i="3"/>
  <c r="G2633" i="3"/>
  <c r="G2629" i="3"/>
  <c r="G2625" i="3"/>
  <c r="G2621" i="3"/>
  <c r="G2617" i="3"/>
  <c r="G2613" i="3"/>
  <c r="G2609" i="3"/>
  <c r="G2605" i="3"/>
  <c r="G2601" i="3"/>
  <c r="G2597" i="3"/>
  <c r="G2593" i="3"/>
  <c r="G2589" i="3"/>
  <c r="G2585" i="3"/>
  <c r="G2581" i="3"/>
  <c r="G2577" i="3"/>
  <c r="G2573" i="3"/>
  <c r="G2569" i="3"/>
  <c r="G2565" i="3"/>
  <c r="G2561" i="3"/>
  <c r="G2557" i="3"/>
  <c r="G2553" i="3"/>
  <c r="G2549" i="3"/>
  <c r="G2545" i="3"/>
  <c r="G2541" i="3"/>
  <c r="G2537" i="3"/>
  <c r="G2533" i="3"/>
  <c r="G2529" i="3"/>
  <c r="G2525" i="3"/>
  <c r="G2521" i="3"/>
  <c r="G2517" i="3"/>
  <c r="G2513" i="3"/>
  <c r="G2509" i="3"/>
  <c r="G2505" i="3"/>
  <c r="G2501" i="3"/>
  <c r="G2497" i="3"/>
  <c r="G2493" i="3"/>
  <c r="G2489" i="3"/>
  <c r="G2485" i="3"/>
  <c r="G2481" i="3"/>
  <c r="G2477" i="3"/>
  <c r="G2473" i="3"/>
  <c r="G2469" i="3"/>
  <c r="G2465" i="3"/>
  <c r="G2461" i="3"/>
  <c r="G2457" i="3"/>
  <c r="G2453" i="3"/>
  <c r="G2449" i="3"/>
  <c r="G2445" i="3"/>
  <c r="G2437" i="3"/>
  <c r="G2433" i="3"/>
  <c r="G2429" i="3"/>
  <c r="G2425" i="3"/>
  <c r="G2421" i="3"/>
  <c r="G2417" i="3"/>
  <c r="G2413" i="3"/>
  <c r="G2409" i="3"/>
  <c r="G2405" i="3"/>
  <c r="G2401" i="3"/>
  <c r="G2397" i="3"/>
  <c r="G2393" i="3"/>
  <c r="G2389" i="3"/>
  <c r="G2385" i="3"/>
  <c r="M2385" i="3" s="1"/>
  <c r="N2386" i="3" s="1"/>
  <c r="G2381" i="3"/>
  <c r="G2373" i="3"/>
  <c r="G2369" i="3"/>
  <c r="G2365" i="3"/>
  <c r="G2361" i="3"/>
  <c r="G2357" i="3"/>
  <c r="G2353" i="3"/>
  <c r="G2349" i="3"/>
  <c r="G2345" i="3"/>
  <c r="G2341" i="3"/>
  <c r="G2337" i="3"/>
  <c r="G2333" i="3"/>
  <c r="G2329" i="3"/>
  <c r="G2325" i="3"/>
  <c r="G2321" i="3"/>
  <c r="G2317" i="3"/>
  <c r="G2309" i="3"/>
  <c r="G2305" i="3"/>
  <c r="G2301" i="3"/>
  <c r="G2297" i="3"/>
  <c r="G2293" i="3"/>
  <c r="G2289" i="3"/>
  <c r="G2285" i="3"/>
  <c r="G2281" i="3"/>
  <c r="G2277" i="3"/>
  <c r="G2273" i="3"/>
  <c r="G2269" i="3"/>
  <c r="G2265" i="3"/>
  <c r="G2261" i="3"/>
  <c r="G2257" i="3"/>
  <c r="G2253" i="3"/>
  <c r="G2245" i="3"/>
  <c r="G2241" i="3"/>
  <c r="G2237" i="3"/>
  <c r="G2233" i="3"/>
  <c r="G2229" i="3"/>
  <c r="G2225" i="3"/>
  <c r="G2221" i="3"/>
  <c r="G2217" i="3"/>
  <c r="G2213" i="3"/>
  <c r="G2209" i="3"/>
  <c r="G2205" i="3"/>
  <c r="G2201" i="3"/>
  <c r="G2197" i="3"/>
  <c r="G2193" i="3"/>
  <c r="G2189" i="3"/>
  <c r="G2181" i="3"/>
  <c r="G2177" i="3"/>
  <c r="G2173" i="3"/>
  <c r="G2169" i="3"/>
  <c r="G2165" i="3"/>
  <c r="G2161" i="3"/>
  <c r="G2157" i="3"/>
  <c r="G2153" i="3"/>
  <c r="G2149" i="3"/>
  <c r="G2145" i="3"/>
  <c r="G2141" i="3"/>
  <c r="G2137" i="3"/>
  <c r="G2133" i="3"/>
  <c r="G2129" i="3"/>
  <c r="G2125" i="3"/>
  <c r="G2121" i="3"/>
  <c r="G2117" i="3"/>
  <c r="G2113" i="3"/>
  <c r="G2109" i="3"/>
  <c r="G2105" i="3"/>
  <c r="M2105" i="3" s="1"/>
  <c r="N2106" i="3" s="1"/>
  <c r="G2101" i="3"/>
  <c r="G2097" i="3"/>
  <c r="G2093" i="3"/>
  <c r="G2089" i="3"/>
  <c r="G2085" i="3"/>
  <c r="G2081" i="3"/>
  <c r="G2077" i="3"/>
  <c r="G2073" i="3"/>
  <c r="G2069" i="3"/>
  <c r="G2065" i="3"/>
  <c r="G2061" i="3"/>
  <c r="G2057" i="3"/>
  <c r="G2053" i="3"/>
  <c r="M2053" i="3" s="1"/>
  <c r="N2054" i="3" s="1"/>
  <c r="G2049" i="3"/>
  <c r="M2049" i="3" s="1"/>
  <c r="N2050" i="3" s="1"/>
  <c r="G2045" i="3"/>
  <c r="G2041" i="3"/>
  <c r="G2037" i="3"/>
  <c r="G2033" i="3"/>
  <c r="G2029" i="3"/>
  <c r="G2025" i="3"/>
  <c r="G2021" i="3"/>
  <c r="G2017" i="3"/>
  <c r="G2013" i="3"/>
  <c r="G2009" i="3"/>
  <c r="G2005" i="3"/>
  <c r="G2001" i="3"/>
  <c r="M2001" i="3" s="1"/>
  <c r="N2002" i="3" s="1"/>
  <c r="G1997" i="3"/>
  <c r="G1993" i="3"/>
  <c r="G1989" i="3"/>
  <c r="G1985" i="3"/>
  <c r="G1981" i="3"/>
  <c r="G1977" i="3"/>
  <c r="G1973" i="3"/>
  <c r="G1969" i="3"/>
  <c r="G1965" i="3"/>
  <c r="G1961" i="3"/>
  <c r="G1957" i="3"/>
  <c r="G1953" i="3"/>
  <c r="G1949" i="3"/>
  <c r="G1945" i="3"/>
  <c r="G1941" i="3"/>
  <c r="G1937" i="3"/>
  <c r="G1933" i="3"/>
  <c r="G1929" i="3"/>
  <c r="G1925" i="3"/>
  <c r="G1921" i="3"/>
  <c r="G1917" i="3"/>
  <c r="G1913" i="3"/>
  <c r="G1909" i="3"/>
  <c r="G1905" i="3"/>
  <c r="G1901" i="3"/>
  <c r="G1897" i="3"/>
  <c r="G1893" i="3"/>
  <c r="G1889" i="3"/>
  <c r="G1885" i="3"/>
  <c r="G1881" i="3"/>
  <c r="G1877" i="3"/>
  <c r="G1873" i="3"/>
  <c r="G1869" i="3"/>
  <c r="G1865" i="3"/>
  <c r="M1865" i="3" s="1"/>
  <c r="N1866" i="3" s="1"/>
  <c r="G1861" i="3"/>
  <c r="G1857" i="3"/>
  <c r="G1853" i="3"/>
  <c r="G1849" i="3"/>
  <c r="G1845" i="3"/>
  <c r="G1841" i="3"/>
  <c r="G1837" i="3"/>
  <c r="G1833" i="3"/>
  <c r="G1829" i="3"/>
  <c r="G1825" i="3"/>
  <c r="G1821" i="3"/>
  <c r="G1817" i="3"/>
  <c r="G1813" i="3"/>
  <c r="G1809" i="3"/>
  <c r="G1805" i="3"/>
  <c r="G1801" i="3"/>
  <c r="G1797" i="3"/>
  <c r="G1793" i="3"/>
  <c r="M1793" i="3" s="1"/>
  <c r="N1794" i="3" s="1"/>
  <c r="G1789" i="3"/>
  <c r="G1785" i="3"/>
  <c r="G1781" i="3"/>
  <c r="G1777" i="3"/>
  <c r="G1773" i="3"/>
  <c r="G1769" i="3"/>
  <c r="G1765" i="3"/>
  <c r="M1765" i="3" s="1"/>
  <c r="N1766" i="3" s="1"/>
  <c r="G1761" i="3"/>
  <c r="G1757" i="3"/>
  <c r="M1757" i="3" s="1"/>
  <c r="N1758" i="3" s="1"/>
  <c r="G1753" i="3"/>
  <c r="G1749" i="3"/>
  <c r="G1745" i="3"/>
  <c r="G1741" i="3"/>
  <c r="G1737" i="3"/>
  <c r="G1733" i="3"/>
  <c r="G1729" i="3"/>
  <c r="G1725" i="3"/>
  <c r="G1721" i="3"/>
  <c r="G1717" i="3"/>
  <c r="G1709" i="3"/>
  <c r="G1705" i="3"/>
  <c r="G1701" i="3"/>
  <c r="G1697" i="3"/>
  <c r="G1693" i="3"/>
  <c r="G1689" i="3"/>
  <c r="G1685" i="3"/>
  <c r="G1681" i="3"/>
  <c r="G1677" i="3"/>
  <c r="G1673" i="3"/>
  <c r="G1669" i="3"/>
  <c r="G1665" i="3"/>
  <c r="G1661" i="3"/>
  <c r="G1657" i="3"/>
  <c r="G1653" i="3"/>
  <c r="G1649" i="3"/>
  <c r="G1645" i="3"/>
  <c r="M1645" i="3" s="1"/>
  <c r="N1646" i="3" s="1"/>
  <c r="G1641" i="3"/>
  <c r="G1637" i="3"/>
  <c r="G1633" i="3"/>
  <c r="G1629" i="3"/>
  <c r="G1625" i="3"/>
  <c r="G1621" i="3"/>
  <c r="G1617" i="3"/>
  <c r="G1613" i="3"/>
  <c r="G1609" i="3"/>
  <c r="G1605" i="3"/>
  <c r="G1601" i="3"/>
  <c r="M1601" i="3" s="1"/>
  <c r="N1602" i="3" s="1"/>
  <c r="G1597" i="3"/>
  <c r="G1593" i="3"/>
  <c r="G1589" i="3"/>
  <c r="G1581" i="3"/>
  <c r="G1577" i="3"/>
  <c r="G1573" i="3"/>
  <c r="G1569" i="3"/>
  <c r="G1565" i="3"/>
  <c r="G1561" i="3"/>
  <c r="G1557" i="3"/>
  <c r="G1553" i="3"/>
  <c r="G1549" i="3"/>
  <c r="G1545" i="3"/>
  <c r="G1541" i="3"/>
  <c r="G1537" i="3"/>
  <c r="G1533" i="3"/>
  <c r="G1529" i="3"/>
  <c r="G1525" i="3"/>
  <c r="G1521" i="3"/>
  <c r="G1517" i="3"/>
  <c r="G1513" i="3"/>
  <c r="G1509" i="3"/>
  <c r="G1505" i="3"/>
  <c r="G1501" i="3"/>
  <c r="G1497" i="3"/>
  <c r="G1493" i="3"/>
  <c r="G1489" i="3"/>
  <c r="G1485" i="3"/>
  <c r="G1481" i="3"/>
  <c r="G1477" i="3"/>
  <c r="G1473" i="3"/>
  <c r="G1469" i="3"/>
  <c r="G1465" i="3"/>
  <c r="G1461" i="3"/>
  <c r="G1453" i="3"/>
  <c r="G1449" i="3"/>
  <c r="G1445" i="3"/>
  <c r="G1441" i="3"/>
  <c r="G1437" i="3"/>
  <c r="G1433" i="3"/>
  <c r="G1429" i="3"/>
  <c r="G1425" i="3"/>
  <c r="G1389" i="3"/>
  <c r="G1361" i="3"/>
  <c r="G1325" i="3"/>
  <c r="G1293" i="3"/>
  <c r="G1261" i="3"/>
  <c r="G1229" i="3"/>
  <c r="G1197" i="3"/>
  <c r="G1165" i="3"/>
  <c r="G1133" i="3"/>
  <c r="G789" i="3"/>
  <c r="G769" i="3"/>
  <c r="G3739" i="3"/>
  <c r="G3723" i="3"/>
  <c r="G3707" i="3"/>
  <c r="G3691" i="3"/>
  <c r="G3675" i="3"/>
  <c r="M3675" i="3" s="1"/>
  <c r="N3676" i="3" s="1"/>
  <c r="G3659" i="3"/>
  <c r="G3643" i="3"/>
  <c r="G3627" i="3"/>
  <c r="G3611" i="3"/>
  <c r="G3595" i="3"/>
  <c r="G3579" i="3"/>
  <c r="G3563" i="3"/>
  <c r="G3547" i="3"/>
  <c r="G3531" i="3"/>
  <c r="G3515" i="3"/>
  <c r="G3499" i="3"/>
  <c r="G3483" i="3"/>
  <c r="G3467" i="3"/>
  <c r="G3451" i="3"/>
  <c r="G3435" i="3"/>
  <c r="G2399" i="3"/>
  <c r="G2335" i="3"/>
  <c r="G2271" i="3"/>
  <c r="G2207" i="3"/>
  <c r="G3427" i="3"/>
  <c r="G3423" i="3"/>
  <c r="G3419" i="3"/>
  <c r="G3415" i="3"/>
  <c r="G3411" i="3"/>
  <c r="G3407" i="3"/>
  <c r="G3403" i="3"/>
  <c r="G3399" i="3"/>
  <c r="G3395" i="3"/>
  <c r="G3391" i="3"/>
  <c r="G3387" i="3"/>
  <c r="G3383" i="3"/>
  <c r="G3379" i="3"/>
  <c r="G3375" i="3"/>
  <c r="M3375" i="3" s="1"/>
  <c r="N3376" i="3" s="1"/>
  <c r="G3371" i="3"/>
  <c r="G3367" i="3"/>
  <c r="G3363" i="3"/>
  <c r="G3359" i="3"/>
  <c r="G3355" i="3"/>
  <c r="G3351" i="3"/>
  <c r="G3347" i="3"/>
  <c r="M3347" i="3" s="1"/>
  <c r="N3348" i="3" s="1"/>
  <c r="G3343" i="3"/>
  <c r="G3339" i="3"/>
  <c r="G3335" i="3"/>
  <c r="G3331" i="3"/>
  <c r="G3327" i="3"/>
  <c r="G3323" i="3"/>
  <c r="M3323" i="3" s="1"/>
  <c r="N3324" i="3" s="1"/>
  <c r="G3319" i="3"/>
  <c r="G3315" i="3"/>
  <c r="G3311" i="3"/>
  <c r="G3307" i="3"/>
  <c r="G3303" i="3"/>
  <c r="G3299" i="3"/>
  <c r="G3295" i="3"/>
  <c r="G3291" i="3"/>
  <c r="G3287" i="3"/>
  <c r="G3283" i="3"/>
  <c r="G3279" i="3"/>
  <c r="G3275" i="3"/>
  <c r="G3271" i="3"/>
  <c r="G3267" i="3"/>
  <c r="G3263" i="3"/>
  <c r="G3259" i="3"/>
  <c r="G3255" i="3"/>
  <c r="G3251" i="3"/>
  <c r="G3247" i="3"/>
  <c r="G3243" i="3"/>
  <c r="G3239" i="3"/>
  <c r="G3235" i="3"/>
  <c r="G3231" i="3"/>
  <c r="G3227" i="3"/>
  <c r="G3223" i="3"/>
  <c r="G3219" i="3"/>
  <c r="G3215" i="3"/>
  <c r="M3215" i="3" s="1"/>
  <c r="N3216" i="3" s="1"/>
  <c r="G3211" i="3"/>
  <c r="G3207" i="3"/>
  <c r="G3203" i="3"/>
  <c r="G3199" i="3"/>
  <c r="G3195" i="3"/>
  <c r="G3191" i="3"/>
  <c r="G3187" i="3"/>
  <c r="G3183" i="3"/>
  <c r="G3179" i="3"/>
  <c r="G3175" i="3"/>
  <c r="G3171" i="3"/>
  <c r="G3167" i="3"/>
  <c r="G3163" i="3"/>
  <c r="G3159" i="3"/>
  <c r="G3155" i="3"/>
  <c r="G3151" i="3"/>
  <c r="G3147" i="3"/>
  <c r="G3143" i="3"/>
  <c r="G3139" i="3"/>
  <c r="M3139" i="3" s="1"/>
  <c r="N3140" i="3" s="1"/>
  <c r="G3135" i="3"/>
  <c r="M3135" i="3" s="1"/>
  <c r="N3136" i="3" s="1"/>
  <c r="G3131" i="3"/>
  <c r="G3127" i="3"/>
  <c r="G3123" i="3"/>
  <c r="G3119" i="3"/>
  <c r="G3115" i="3"/>
  <c r="G3111" i="3"/>
  <c r="G3107" i="3"/>
  <c r="M3107" i="3" s="1"/>
  <c r="N3108" i="3" s="1"/>
  <c r="G3103" i="3"/>
  <c r="G3099" i="3"/>
  <c r="G3095" i="3"/>
  <c r="G3091" i="3"/>
  <c r="G3087" i="3"/>
  <c r="G3083" i="3"/>
  <c r="G3079" i="3"/>
  <c r="G3075" i="3"/>
  <c r="G3071" i="3"/>
  <c r="M3071" i="3" s="1"/>
  <c r="N3072" i="3" s="1"/>
  <c r="G3067" i="3"/>
  <c r="G3063" i="3"/>
  <c r="G3059" i="3"/>
  <c r="G3055" i="3"/>
  <c r="G3051" i="3"/>
  <c r="G3047" i="3"/>
  <c r="M3047" i="3" s="1"/>
  <c r="N3048" i="3" s="1"/>
  <c r="G3043" i="3"/>
  <c r="G3039" i="3"/>
  <c r="G3035" i="3"/>
  <c r="G3031" i="3"/>
  <c r="G3027" i="3"/>
  <c r="G3023" i="3"/>
  <c r="G3019" i="3"/>
  <c r="G3015" i="3"/>
  <c r="G3011" i="3"/>
  <c r="G3007" i="3"/>
  <c r="G3003" i="3"/>
  <c r="G2999" i="3"/>
  <c r="G2995" i="3"/>
  <c r="G2991" i="3"/>
  <c r="G2987" i="3"/>
  <c r="G2983" i="3"/>
  <c r="G2979" i="3"/>
  <c r="G2975" i="3"/>
  <c r="G2971" i="3"/>
  <c r="G2967" i="3"/>
  <c r="G2963" i="3"/>
  <c r="G2959" i="3"/>
  <c r="G2955" i="3"/>
  <c r="G2951" i="3"/>
  <c r="G2947" i="3"/>
  <c r="G2943" i="3"/>
  <c r="M2943" i="3" s="1"/>
  <c r="N2944" i="3" s="1"/>
  <c r="G2939" i="3"/>
  <c r="G2935" i="3"/>
  <c r="G2931" i="3"/>
  <c r="M2931" i="3" s="1"/>
  <c r="N2932" i="3" s="1"/>
  <c r="G2927" i="3"/>
  <c r="G2923" i="3"/>
  <c r="G2919" i="3"/>
  <c r="M2919" i="3" s="1"/>
  <c r="N2920" i="3" s="1"/>
  <c r="G2915" i="3"/>
  <c r="G2911" i="3"/>
  <c r="G2907" i="3"/>
  <c r="G2903" i="3"/>
  <c r="G2899" i="3"/>
  <c r="G2895" i="3"/>
  <c r="G2891" i="3"/>
  <c r="G2887" i="3"/>
  <c r="G2883" i="3"/>
  <c r="G2879" i="3"/>
  <c r="G2875" i="3"/>
  <c r="G2871" i="3"/>
  <c r="G2867" i="3"/>
  <c r="G2863" i="3"/>
  <c r="G2859" i="3"/>
  <c r="G2855" i="3"/>
  <c r="G2851" i="3"/>
  <c r="G2847" i="3"/>
  <c r="G2843" i="3"/>
  <c r="G2839" i="3"/>
  <c r="G2835" i="3"/>
  <c r="G2831" i="3"/>
  <c r="G2827" i="3"/>
  <c r="G2823" i="3"/>
  <c r="G2819" i="3"/>
  <c r="G2815" i="3"/>
  <c r="G2811" i="3"/>
  <c r="G2807" i="3"/>
  <c r="G2803" i="3"/>
  <c r="G2799" i="3"/>
  <c r="G2795" i="3"/>
  <c r="G2791" i="3"/>
  <c r="M2791" i="3" s="1"/>
  <c r="N2792" i="3" s="1"/>
  <c r="G2787" i="3"/>
  <c r="G2783" i="3"/>
  <c r="G2779" i="3"/>
  <c r="G2775" i="3"/>
  <c r="G2771" i="3"/>
  <c r="G2767" i="3"/>
  <c r="G2763" i="3"/>
  <c r="G2759" i="3"/>
  <c r="G2755" i="3"/>
  <c r="G2751" i="3"/>
  <c r="G2747" i="3"/>
  <c r="G2743" i="3"/>
  <c r="G2739" i="3"/>
  <c r="G2735" i="3"/>
  <c r="G2731" i="3"/>
  <c r="G2727" i="3"/>
  <c r="G2723" i="3"/>
  <c r="G2719" i="3"/>
  <c r="G2715" i="3"/>
  <c r="G2711" i="3"/>
  <c r="G2707" i="3"/>
  <c r="G2703" i="3"/>
  <c r="G2699" i="3"/>
  <c r="M2699" i="3" s="1"/>
  <c r="N2700" i="3" s="1"/>
  <c r="G2695" i="3"/>
  <c r="G2691" i="3"/>
  <c r="G2687" i="3"/>
  <c r="G2683" i="3"/>
  <c r="G2679" i="3"/>
  <c r="G2675" i="3"/>
  <c r="G2671" i="3"/>
  <c r="G2667" i="3"/>
  <c r="G2663" i="3"/>
  <c r="G2659" i="3"/>
  <c r="G2655" i="3"/>
  <c r="M2655" i="3" s="1"/>
  <c r="N2656" i="3" s="1"/>
  <c r="G2651" i="3"/>
  <c r="G2647" i="3"/>
  <c r="G2643" i="3"/>
  <c r="G2639" i="3"/>
  <c r="G2635" i="3"/>
  <c r="G2631" i="3"/>
  <c r="G2627" i="3"/>
  <c r="G2623" i="3"/>
  <c r="G2619" i="3"/>
  <c r="G2615" i="3"/>
  <c r="G2611" i="3"/>
  <c r="G2607" i="3"/>
  <c r="G2603" i="3"/>
  <c r="G2599" i="3"/>
  <c r="G2595" i="3"/>
  <c r="G2591" i="3"/>
  <c r="G2587" i="3"/>
  <c r="G2583" i="3"/>
  <c r="G2579" i="3"/>
  <c r="G2575" i="3"/>
  <c r="M2575" i="3" s="1"/>
  <c r="N2576" i="3" s="1"/>
  <c r="G2571" i="3"/>
  <c r="G2567" i="3"/>
  <c r="G2563" i="3"/>
  <c r="G2559" i="3"/>
  <c r="G2555" i="3"/>
  <c r="G2551" i="3"/>
  <c r="G2547" i="3"/>
  <c r="G2543" i="3"/>
  <c r="G2539" i="3"/>
  <c r="G2535" i="3"/>
  <c r="G2531" i="3"/>
  <c r="G2527" i="3"/>
  <c r="G2523" i="3"/>
  <c r="G2519" i="3"/>
  <c r="G2515" i="3"/>
  <c r="G2511" i="3"/>
  <c r="M2511" i="3" s="1"/>
  <c r="N2512" i="3" s="1"/>
  <c r="G2507" i="3"/>
  <c r="G2503" i="3"/>
  <c r="G2499" i="3"/>
  <c r="G2495" i="3"/>
  <c r="G2491" i="3"/>
  <c r="G2487" i="3"/>
  <c r="G2483" i="3"/>
  <c r="G2479" i="3"/>
  <c r="G2475" i="3"/>
  <c r="G2471" i="3"/>
  <c r="G2467" i="3"/>
  <c r="G2463" i="3"/>
  <c r="M2463" i="3" s="1"/>
  <c r="N2464" i="3" s="1"/>
  <c r="G2459" i="3"/>
  <c r="G2455" i="3"/>
  <c r="G2451" i="3"/>
  <c r="M2451" i="3" s="1"/>
  <c r="N2452" i="3" s="1"/>
  <c r="G2447" i="3"/>
  <c r="G2443" i="3"/>
  <c r="G2439" i="3"/>
  <c r="G2427" i="3"/>
  <c r="G2423" i="3"/>
  <c r="G2419" i="3"/>
  <c r="G2415" i="3"/>
  <c r="G2411" i="3"/>
  <c r="M2411" i="3" s="1"/>
  <c r="N2412" i="3" s="1"/>
  <c r="G2407" i="3"/>
  <c r="M2407" i="3" s="1"/>
  <c r="N2408" i="3" s="1"/>
  <c r="G2395" i="3"/>
  <c r="G2391" i="3"/>
  <c r="G2387" i="3"/>
  <c r="G2383" i="3"/>
  <c r="G2379" i="3"/>
  <c r="G2375" i="3"/>
  <c r="G2363" i="3"/>
  <c r="G2359" i="3"/>
  <c r="G2355" i="3"/>
  <c r="G2351" i="3"/>
  <c r="G2347" i="3"/>
  <c r="G2343" i="3"/>
  <c r="G2331" i="3"/>
  <c r="G2327" i="3"/>
  <c r="G2323" i="3"/>
  <c r="G2319" i="3"/>
  <c r="G2315" i="3"/>
  <c r="G2311" i="3"/>
  <c r="G2299" i="3"/>
  <c r="G2295" i="3"/>
  <c r="G2291" i="3"/>
  <c r="G2287" i="3"/>
  <c r="G2283" i="3"/>
  <c r="G2279" i="3"/>
  <c r="G2267" i="3"/>
  <c r="G2263" i="3"/>
  <c r="G2259" i="3"/>
  <c r="G2255" i="3"/>
  <c r="G2251" i="3"/>
  <c r="G2247" i="3"/>
  <c r="G2235" i="3"/>
  <c r="G2231" i="3"/>
  <c r="G2227" i="3"/>
  <c r="G2223" i="3"/>
  <c r="G2219" i="3"/>
  <c r="G2215" i="3"/>
  <c r="G2203" i="3"/>
  <c r="G2199" i="3"/>
  <c r="G2195" i="3"/>
  <c r="G2191" i="3"/>
  <c r="G2187" i="3"/>
  <c r="G2183" i="3"/>
  <c r="G2171" i="3"/>
  <c r="G2167" i="3"/>
  <c r="G2163" i="3"/>
  <c r="G2159" i="3"/>
  <c r="G2155" i="3"/>
  <c r="G2151" i="3"/>
  <c r="G2147" i="3"/>
  <c r="M2147" i="3" s="1"/>
  <c r="N2148" i="3" s="1"/>
  <c r="G2143" i="3"/>
  <c r="G2139" i="3"/>
  <c r="G2135" i="3"/>
  <c r="G2131" i="3"/>
  <c r="G2127" i="3"/>
  <c r="G2123" i="3"/>
  <c r="G2119" i="3"/>
  <c r="G2115" i="3"/>
  <c r="G2111" i="3"/>
  <c r="G2107" i="3"/>
  <c r="G2103" i="3"/>
  <c r="G2099" i="3"/>
  <c r="G2095" i="3"/>
  <c r="G2091" i="3"/>
  <c r="G2087" i="3"/>
  <c r="G2083" i="3"/>
  <c r="G2079" i="3"/>
  <c r="M2079" i="3" s="1"/>
  <c r="N2080" i="3" s="1"/>
  <c r="G2075" i="3"/>
  <c r="G2071" i="3"/>
  <c r="G2067" i="3"/>
  <c r="G2063" i="3"/>
  <c r="G2059" i="3"/>
  <c r="G2055" i="3"/>
  <c r="G2051" i="3"/>
  <c r="G2047" i="3"/>
  <c r="G2043" i="3"/>
  <c r="G2039" i="3"/>
  <c r="G2035" i="3"/>
  <c r="G2031" i="3"/>
  <c r="G2027" i="3"/>
  <c r="G2023" i="3"/>
  <c r="G2019" i="3"/>
  <c r="G2015" i="3"/>
  <c r="G2011" i="3"/>
  <c r="G2007" i="3"/>
  <c r="G2003" i="3"/>
  <c r="G1999" i="3"/>
  <c r="G1995" i="3"/>
  <c r="G1991" i="3"/>
  <c r="G1987" i="3"/>
  <c r="G1983" i="3"/>
  <c r="G1979" i="3"/>
  <c r="G1975" i="3"/>
  <c r="G1971" i="3"/>
  <c r="G1967" i="3"/>
  <c r="G1963" i="3"/>
  <c r="G1959" i="3"/>
  <c r="G1955" i="3"/>
  <c r="G1951" i="3"/>
  <c r="G1947" i="3"/>
  <c r="G1943" i="3"/>
  <c r="G1939" i="3"/>
  <c r="G1935" i="3"/>
  <c r="G1931" i="3"/>
  <c r="G1927" i="3"/>
  <c r="G1923" i="3"/>
  <c r="G1919" i="3"/>
  <c r="G1915" i="3"/>
  <c r="G1911" i="3"/>
  <c r="G1907" i="3"/>
  <c r="G1903" i="3"/>
  <c r="G1899" i="3"/>
  <c r="G1895" i="3"/>
  <c r="G1891" i="3"/>
  <c r="G1887" i="3"/>
  <c r="G1883" i="3"/>
  <c r="G1879" i="3"/>
  <c r="G1875" i="3"/>
  <c r="G1871" i="3"/>
  <c r="G1867" i="3"/>
  <c r="G1863" i="3"/>
  <c r="G1859" i="3"/>
  <c r="G1855" i="3"/>
  <c r="G1851" i="3"/>
  <c r="G1847" i="3"/>
  <c r="G1843" i="3"/>
  <c r="G1839" i="3"/>
  <c r="G1835" i="3"/>
  <c r="G1831" i="3"/>
  <c r="G1827" i="3"/>
  <c r="G1823" i="3"/>
  <c r="M1823" i="3" s="1"/>
  <c r="N1824" i="3" s="1"/>
  <c r="G1819" i="3"/>
  <c r="G1815" i="3"/>
  <c r="M1815" i="3" s="1"/>
  <c r="N1816" i="3" s="1"/>
  <c r="G1811" i="3"/>
  <c r="G1807" i="3"/>
  <c r="G1803" i="3"/>
  <c r="G1799" i="3"/>
  <c r="G1795" i="3"/>
  <c r="G1791" i="3"/>
  <c r="G1787" i="3"/>
  <c r="G1783" i="3"/>
  <c r="G1779" i="3"/>
  <c r="G1775" i="3"/>
  <c r="G1771" i="3"/>
  <c r="G1767" i="3"/>
  <c r="G1763" i="3"/>
  <c r="G1759" i="3"/>
  <c r="G1755" i="3"/>
  <c r="G1751" i="3"/>
  <c r="G1747" i="3"/>
  <c r="G1743" i="3"/>
  <c r="G1739" i="3"/>
  <c r="G1735" i="3"/>
  <c r="G1731" i="3"/>
  <c r="G1727" i="3"/>
  <c r="G1723" i="3"/>
  <c r="G1719" i="3"/>
  <c r="G1715" i="3"/>
  <c r="G1711" i="3"/>
  <c r="G1707" i="3"/>
  <c r="G1703" i="3"/>
  <c r="G1699" i="3"/>
  <c r="G1695" i="3"/>
  <c r="G1691" i="3"/>
  <c r="G1687" i="3"/>
  <c r="G1683" i="3"/>
  <c r="G1679" i="3"/>
  <c r="G1675" i="3"/>
  <c r="G1671" i="3"/>
  <c r="G1667" i="3"/>
  <c r="G1663" i="3"/>
  <c r="G1659" i="3"/>
  <c r="G1655" i="3"/>
  <c r="G1651" i="3"/>
  <c r="M1651" i="3" s="1"/>
  <c r="N1652" i="3" s="1"/>
  <c r="G1647" i="3"/>
  <c r="G1643" i="3"/>
  <c r="G1639" i="3"/>
  <c r="G1635" i="3"/>
  <c r="G1631" i="3"/>
  <c r="G1627" i="3"/>
  <c r="M1627" i="3" s="1"/>
  <c r="N1628" i="3" s="1"/>
  <c r="G1623" i="3"/>
  <c r="G1619" i="3"/>
  <c r="G1615" i="3"/>
  <c r="G1611" i="3"/>
  <c r="G1607" i="3"/>
  <c r="G1603" i="3"/>
  <c r="G1599" i="3"/>
  <c r="M1599" i="3" s="1"/>
  <c r="N1600" i="3" s="1"/>
  <c r="G1595" i="3"/>
  <c r="G1591" i="3"/>
  <c r="G1587" i="3"/>
  <c r="G1583" i="3"/>
  <c r="G1579" i="3"/>
  <c r="G1575" i="3"/>
  <c r="G1571" i="3"/>
  <c r="G1567" i="3"/>
  <c r="G1563" i="3"/>
  <c r="G1559" i="3"/>
  <c r="G1555" i="3"/>
  <c r="G1551" i="3"/>
  <c r="G1547" i="3"/>
  <c r="G1543" i="3"/>
  <c r="G1539" i="3"/>
  <c r="G1535" i="3"/>
  <c r="G1531" i="3"/>
  <c r="G1527" i="3"/>
  <c r="G1523" i="3"/>
  <c r="G1519" i="3"/>
  <c r="G1515" i="3"/>
  <c r="G1511" i="3"/>
  <c r="G1507" i="3"/>
  <c r="G1503" i="3"/>
  <c r="G1499" i="3"/>
  <c r="G1495" i="3"/>
  <c r="G1491" i="3"/>
  <c r="G1487" i="3"/>
  <c r="G1483" i="3"/>
  <c r="G1479" i="3"/>
  <c r="G1475" i="3"/>
  <c r="G1471" i="3"/>
  <c r="G1467" i="3"/>
  <c r="G1463" i="3"/>
  <c r="G1459" i="3"/>
  <c r="G1455" i="3"/>
  <c r="G1451" i="3"/>
  <c r="G1447" i="3"/>
  <c r="G1443" i="3"/>
  <c r="G1439" i="3"/>
  <c r="G1435" i="3"/>
  <c r="G1431" i="3"/>
  <c r="G1427" i="3"/>
  <c r="G1423" i="3"/>
  <c r="G1419" i="3"/>
  <c r="G1415" i="3"/>
  <c r="G1411" i="3"/>
  <c r="G1407" i="3"/>
  <c r="G1403" i="3"/>
  <c r="G1399" i="3"/>
  <c r="G1395" i="3"/>
  <c r="G1391" i="3"/>
  <c r="G1387" i="3"/>
  <c r="G1383" i="3"/>
  <c r="G1379" i="3"/>
  <c r="G1375" i="3"/>
  <c r="G1371" i="3"/>
  <c r="G1367" i="3"/>
  <c r="G1363" i="3"/>
  <c r="G1359" i="3"/>
  <c r="G1355" i="3"/>
  <c r="G1351" i="3"/>
  <c r="G1347" i="3"/>
  <c r="G1343" i="3"/>
  <c r="G1339" i="3"/>
  <c r="G1335" i="3"/>
  <c r="G1331" i="3"/>
  <c r="G1327" i="3"/>
  <c r="G1323" i="3"/>
  <c r="G1319" i="3"/>
  <c r="G1315" i="3"/>
  <c r="G1311" i="3"/>
  <c r="M1311" i="3" s="1"/>
  <c r="N1312" i="3" s="1"/>
  <c r="G1307" i="3"/>
  <c r="G1303" i="3"/>
  <c r="G1299" i="3"/>
  <c r="G1295" i="3"/>
  <c r="G1291" i="3"/>
  <c r="G1287" i="3"/>
  <c r="G1283" i="3"/>
  <c r="G1279" i="3"/>
  <c r="G1275" i="3"/>
  <c r="G1271" i="3"/>
  <c r="G1267" i="3"/>
  <c r="G1263" i="3"/>
  <c r="G1259" i="3"/>
  <c r="G1255" i="3"/>
  <c r="G1251" i="3"/>
  <c r="G1247" i="3"/>
  <c r="G1243" i="3"/>
  <c r="G1239" i="3"/>
  <c r="G1235" i="3"/>
  <c r="G1231" i="3"/>
  <c r="G1227" i="3"/>
  <c r="G1223" i="3"/>
  <c r="G1219" i="3"/>
  <c r="G1215" i="3"/>
  <c r="G1211" i="3"/>
  <c r="M1211" i="3" s="1"/>
  <c r="N1212" i="3" s="1"/>
  <c r="G1207" i="3"/>
  <c r="G1203" i="3"/>
  <c r="G1199" i="3"/>
  <c r="G1195" i="3"/>
  <c r="G1191" i="3"/>
  <c r="G1187" i="3"/>
  <c r="G1183" i="3"/>
  <c r="G1179" i="3"/>
  <c r="G1175" i="3"/>
  <c r="G1171" i="3"/>
  <c r="G1167" i="3"/>
  <c r="G1163" i="3"/>
  <c r="G1159" i="3"/>
  <c r="G1155" i="3"/>
  <c r="G1151" i="3"/>
  <c r="G1147" i="3"/>
  <c r="G1143" i="3"/>
  <c r="G1139" i="3"/>
  <c r="G1135" i="3"/>
  <c r="G1131" i="3"/>
  <c r="G1127" i="3"/>
  <c r="G1123" i="3"/>
  <c r="G1119" i="3"/>
  <c r="G1115" i="3"/>
  <c r="G1111" i="3"/>
  <c r="G1107" i="3"/>
  <c r="G1103" i="3"/>
  <c r="G1099" i="3"/>
  <c r="G1095" i="3"/>
  <c r="G1091" i="3"/>
  <c r="G1087" i="3"/>
  <c r="G1083" i="3"/>
  <c r="G1075" i="3"/>
  <c r="G1071" i="3"/>
  <c r="G1067" i="3"/>
  <c r="M1067" i="3" s="1"/>
  <c r="N1068" i="3" s="1"/>
  <c r="G1063" i="3"/>
  <c r="G1059" i="3"/>
  <c r="G1055" i="3"/>
  <c r="G1051" i="3"/>
  <c r="G1047" i="3"/>
  <c r="G1043" i="3"/>
  <c r="G1039" i="3"/>
  <c r="M1039" i="3" s="1"/>
  <c r="N1040" i="3" s="1"/>
  <c r="G1035" i="3"/>
  <c r="G1031" i="3"/>
  <c r="G1027" i="3"/>
  <c r="G1023" i="3"/>
  <c r="G1019" i="3"/>
  <c r="M1019" i="3" s="1"/>
  <c r="N1020" i="3" s="1"/>
  <c r="G1015" i="3"/>
  <c r="G1011" i="3"/>
  <c r="G1007" i="3"/>
  <c r="G1003" i="3"/>
  <c r="G999" i="3"/>
  <c r="G995" i="3"/>
  <c r="G991" i="3"/>
  <c r="G987" i="3"/>
  <c r="G983" i="3"/>
  <c r="G975" i="3"/>
  <c r="G971" i="3"/>
  <c r="G967" i="3"/>
  <c r="G963" i="3"/>
  <c r="G959" i="3"/>
  <c r="G955" i="3"/>
  <c r="G947" i="3"/>
  <c r="G943" i="3"/>
  <c r="G939" i="3"/>
  <c r="G935" i="3"/>
  <c r="M935" i="3" s="1"/>
  <c r="N936" i="3" s="1"/>
  <c r="G931" i="3"/>
  <c r="M931" i="3" s="1"/>
  <c r="N932" i="3" s="1"/>
  <c r="G927" i="3"/>
  <c r="G923" i="3"/>
  <c r="G919" i="3"/>
  <c r="G915" i="3"/>
  <c r="G911" i="3"/>
  <c r="G907" i="3"/>
  <c r="G903" i="3"/>
  <c r="G899" i="3"/>
  <c r="G895" i="3"/>
  <c r="G891" i="3"/>
  <c r="G887" i="3"/>
  <c r="G883" i="3"/>
  <c r="G879" i="3"/>
  <c r="G875" i="3"/>
  <c r="G871" i="3"/>
  <c r="G867" i="3"/>
  <c r="G863" i="3"/>
  <c r="G859" i="3"/>
  <c r="G855" i="3"/>
  <c r="G847" i="3"/>
  <c r="G843" i="3"/>
  <c r="G839" i="3"/>
  <c r="G835" i="3"/>
  <c r="G831" i="3"/>
  <c r="G827" i="3"/>
  <c r="G823" i="3"/>
  <c r="G819" i="3"/>
  <c r="M819" i="3" s="1"/>
  <c r="N820" i="3" s="1"/>
  <c r="G815" i="3"/>
  <c r="G811" i="3"/>
  <c r="G807" i="3"/>
  <c r="G803" i="3"/>
  <c r="G799" i="3"/>
  <c r="G795" i="3"/>
  <c r="M795" i="3" s="1"/>
  <c r="N796" i="3" s="1"/>
  <c r="G791" i="3"/>
  <c r="G787" i="3"/>
  <c r="G783" i="3"/>
  <c r="G779" i="3"/>
  <c r="G775" i="3"/>
  <c r="G771" i="3"/>
  <c r="G767" i="3"/>
  <c r="G763" i="3"/>
  <c r="G755" i="3"/>
  <c r="G751" i="3"/>
  <c r="G747" i="3"/>
  <c r="G743" i="3"/>
  <c r="G739" i="3"/>
  <c r="G735" i="3"/>
  <c r="G731" i="3"/>
  <c r="G727" i="3"/>
  <c r="G723" i="3"/>
  <c r="G719" i="3"/>
  <c r="G715" i="3"/>
  <c r="G711" i="3"/>
  <c r="G707" i="3"/>
  <c r="G699" i="3"/>
  <c r="G695" i="3"/>
  <c r="G691" i="3"/>
  <c r="G687" i="3"/>
  <c r="G679" i="3"/>
  <c r="M679" i="3" s="1"/>
  <c r="N680" i="3" s="1"/>
  <c r="G675" i="3"/>
  <c r="G671" i="3"/>
  <c r="G667" i="3"/>
  <c r="G663" i="3"/>
  <c r="M663" i="3" s="1"/>
  <c r="N664" i="3" s="1"/>
  <c r="G659" i="3"/>
  <c r="G655" i="3"/>
  <c r="G651" i="3"/>
  <c r="G647" i="3"/>
  <c r="G643" i="3"/>
  <c r="G639" i="3"/>
  <c r="G635" i="3"/>
  <c r="M635" i="3" s="1"/>
  <c r="N636" i="3" s="1"/>
  <c r="G631" i="3"/>
  <c r="G627" i="3"/>
  <c r="M627" i="3" s="1"/>
  <c r="N628" i="3" s="1"/>
  <c r="G623" i="3"/>
  <c r="M623" i="3" s="1"/>
  <c r="N624" i="3" s="1"/>
  <c r="G619" i="3"/>
  <c r="G615" i="3"/>
  <c r="G611" i="3"/>
  <c r="G607" i="3"/>
  <c r="G603" i="3"/>
  <c r="G599" i="3"/>
  <c r="G595" i="3"/>
  <c r="G591" i="3"/>
  <c r="G587" i="3"/>
  <c r="G583" i="3"/>
  <c r="G579" i="3"/>
  <c r="G575" i="3"/>
  <c r="G571" i="3"/>
  <c r="G567" i="3"/>
  <c r="G563" i="3"/>
  <c r="G559" i="3"/>
  <c r="G555" i="3"/>
  <c r="M555" i="3" s="1"/>
  <c r="N556" i="3" s="1"/>
  <c r="G551" i="3"/>
  <c r="M551" i="3" s="1"/>
  <c r="N552" i="3" s="1"/>
  <c r="G547" i="3"/>
  <c r="G543" i="3"/>
  <c r="G539" i="3"/>
  <c r="G535" i="3"/>
  <c r="G531" i="3"/>
  <c r="G527" i="3"/>
  <c r="M527" i="3" s="1"/>
  <c r="N528" i="3" s="1"/>
  <c r="G523" i="3"/>
  <c r="G519" i="3"/>
  <c r="G515" i="3"/>
  <c r="G511" i="3"/>
  <c r="G507" i="3"/>
  <c r="G503" i="3"/>
  <c r="M503" i="3" s="1"/>
  <c r="N504" i="3" s="1"/>
  <c r="G499" i="3"/>
  <c r="G495" i="3"/>
  <c r="G491" i="3"/>
  <c r="G487" i="3"/>
  <c r="G483" i="3"/>
  <c r="G479" i="3"/>
  <c r="G475" i="3"/>
  <c r="G471" i="3"/>
  <c r="G463" i="3"/>
  <c r="G459" i="3"/>
  <c r="G455" i="3"/>
  <c r="G451" i="3"/>
  <c r="G447" i="3"/>
  <c r="M447" i="3" s="1"/>
  <c r="N448" i="3" s="1"/>
  <c r="G443" i="3"/>
  <c r="G439" i="3"/>
  <c r="G435" i="3"/>
  <c r="G431" i="3"/>
  <c r="G427" i="3"/>
  <c r="G423" i="3"/>
  <c r="G419" i="3"/>
  <c r="G415" i="3"/>
  <c r="G411" i="3"/>
  <c r="G407" i="3"/>
  <c r="G403" i="3"/>
  <c r="G399" i="3"/>
  <c r="G395" i="3"/>
  <c r="G391" i="3"/>
  <c r="M391" i="3" s="1"/>
  <c r="N392" i="3" s="1"/>
  <c r="G387" i="3"/>
  <c r="G383" i="3"/>
  <c r="G379" i="3"/>
  <c r="G375" i="3"/>
  <c r="G371" i="3"/>
  <c r="G367" i="3"/>
  <c r="G363" i="3"/>
  <c r="G359" i="3"/>
  <c r="G355" i="3"/>
  <c r="G351" i="3"/>
  <c r="G347" i="3"/>
  <c r="G343" i="3"/>
  <c r="G339" i="3"/>
  <c r="G335" i="3"/>
  <c r="M335" i="3" s="1"/>
  <c r="N336" i="3" s="1"/>
  <c r="G331" i="3"/>
  <c r="G327" i="3"/>
  <c r="G323" i="3"/>
  <c r="G319" i="3"/>
  <c r="G315" i="3"/>
  <c r="G311" i="3"/>
  <c r="G307" i="3"/>
  <c r="G303" i="3"/>
  <c r="G299" i="3"/>
  <c r="G295" i="3"/>
  <c r="G291" i="3"/>
  <c r="G287" i="3"/>
  <c r="G283" i="3"/>
  <c r="G279" i="3"/>
  <c r="G275" i="3"/>
  <c r="G271" i="3"/>
  <c r="G267" i="3"/>
  <c r="G263" i="3"/>
  <c r="G259" i="3"/>
  <c r="G255" i="3"/>
  <c r="M255" i="3" s="1"/>
  <c r="N256" i="3" s="1"/>
  <c r="G251" i="3"/>
  <c r="G247" i="3"/>
  <c r="M247" i="3" s="1"/>
  <c r="N248" i="3" s="1"/>
  <c r="G243" i="3"/>
  <c r="G239" i="3"/>
  <c r="G235" i="3"/>
  <c r="G231" i="3"/>
  <c r="G227" i="3"/>
  <c r="G223" i="3"/>
  <c r="G219" i="3"/>
  <c r="G215" i="3"/>
  <c r="G211" i="3"/>
  <c r="M211" i="3" s="1"/>
  <c r="N212" i="3" s="1"/>
  <c r="G203" i="3"/>
  <c r="G199" i="3"/>
  <c r="G195" i="3"/>
  <c r="G191" i="3"/>
  <c r="G187" i="3"/>
  <c r="G183" i="3"/>
  <c r="G179" i="3"/>
  <c r="M179" i="3" s="1"/>
  <c r="N180" i="3" s="1"/>
  <c r="G175" i="3"/>
  <c r="G171" i="3"/>
  <c r="G167" i="3"/>
  <c r="G163" i="3"/>
  <c r="G159" i="3"/>
  <c r="G155" i="3"/>
  <c r="G151" i="3"/>
  <c r="G147" i="3"/>
  <c r="G143" i="3"/>
  <c r="G139" i="3"/>
  <c r="G135" i="3"/>
  <c r="G131" i="3"/>
  <c r="G127" i="3"/>
  <c r="G123" i="3"/>
  <c r="G119" i="3"/>
  <c r="G115" i="3"/>
  <c r="G111" i="3"/>
  <c r="G107" i="3"/>
  <c r="G103" i="3"/>
  <c r="G99" i="3"/>
  <c r="G95" i="3"/>
  <c r="G91" i="3"/>
  <c r="G87" i="3"/>
  <c r="G83" i="3"/>
  <c r="G79" i="3"/>
  <c r="G75" i="3"/>
  <c r="G71" i="3"/>
  <c r="G67" i="3"/>
  <c r="G63" i="3"/>
  <c r="G59" i="3"/>
  <c r="G55" i="3"/>
  <c r="G1592" i="3"/>
  <c r="G1464" i="3"/>
  <c r="G1336" i="3"/>
  <c r="G908" i="3"/>
  <c r="G3740" i="3"/>
  <c r="G3736" i="3"/>
  <c r="G3732" i="3"/>
  <c r="G3728" i="3"/>
  <c r="G3724" i="3"/>
  <c r="G3720" i="3"/>
  <c r="G3716" i="3"/>
  <c r="G3712" i="3"/>
  <c r="G3708" i="3"/>
  <c r="G3704" i="3"/>
  <c r="G3700" i="3"/>
  <c r="G3696" i="3"/>
  <c r="G3692" i="3"/>
  <c r="G3688" i="3"/>
  <c r="G3684" i="3"/>
  <c r="G3680" i="3"/>
  <c r="M3680" i="3" s="1"/>
  <c r="N3681" i="3" s="1"/>
  <c r="G3676" i="3"/>
  <c r="G3672" i="3"/>
  <c r="G3668" i="3"/>
  <c r="G3664" i="3"/>
  <c r="G3660" i="3"/>
  <c r="G3656" i="3"/>
  <c r="G3652" i="3"/>
  <c r="G3648" i="3"/>
  <c r="G3644" i="3"/>
  <c r="M3644" i="3" s="1"/>
  <c r="N3645" i="3" s="1"/>
  <c r="G3640" i="3"/>
  <c r="G3636" i="3"/>
  <c r="G3632" i="3"/>
  <c r="G3628" i="3"/>
  <c r="M3628" i="3" s="1"/>
  <c r="N3629" i="3" s="1"/>
  <c r="G3624" i="3"/>
  <c r="G3620" i="3"/>
  <c r="G3616" i="3"/>
  <c r="G3612" i="3"/>
  <c r="G3608" i="3"/>
  <c r="G3604" i="3"/>
  <c r="G3600" i="3"/>
  <c r="G3596" i="3"/>
  <c r="G3592" i="3"/>
  <c r="G3588" i="3"/>
  <c r="G3584" i="3"/>
  <c r="M3584" i="3" s="1"/>
  <c r="N3585" i="3" s="1"/>
  <c r="G3580" i="3"/>
  <c r="G3576" i="3"/>
  <c r="G3572" i="3"/>
  <c r="G3568" i="3"/>
  <c r="G3564" i="3"/>
  <c r="G3560" i="3"/>
  <c r="G3556" i="3"/>
  <c r="G3552" i="3"/>
  <c r="G3548" i="3"/>
  <c r="G3544" i="3"/>
  <c r="G3540" i="3"/>
  <c r="G3536" i="3"/>
  <c r="M3536" i="3" s="1"/>
  <c r="N3537" i="3" s="1"/>
  <c r="G3532" i="3"/>
  <c r="G3528" i="3"/>
  <c r="G3524" i="3"/>
  <c r="G3520" i="3"/>
  <c r="G3516" i="3"/>
  <c r="M3516" i="3" s="1"/>
  <c r="N3517" i="3" s="1"/>
  <c r="G3512" i="3"/>
  <c r="G3508" i="3"/>
  <c r="M3508" i="3" s="1"/>
  <c r="N3509" i="3" s="1"/>
  <c r="G3504" i="3"/>
  <c r="G3500" i="3"/>
  <c r="M3500" i="3" s="1"/>
  <c r="N3501" i="3" s="1"/>
  <c r="G3496" i="3"/>
  <c r="G3492" i="3"/>
  <c r="G3488" i="3"/>
  <c r="M3488" i="3" s="1"/>
  <c r="N3489" i="3" s="1"/>
  <c r="G3484" i="3"/>
  <c r="G3480" i="3"/>
  <c r="G3476" i="3"/>
  <c r="G3472" i="3"/>
  <c r="G3468" i="3"/>
  <c r="M3468" i="3" s="1"/>
  <c r="N3469" i="3" s="1"/>
  <c r="G3464" i="3"/>
  <c r="G3460" i="3"/>
  <c r="G3456" i="3"/>
  <c r="G3452" i="3"/>
  <c r="G3448" i="3"/>
  <c r="G3444" i="3"/>
  <c r="G3440" i="3"/>
  <c r="G3436" i="3"/>
  <c r="G3432" i="3"/>
  <c r="G3428" i="3"/>
  <c r="G3424" i="3"/>
  <c r="G3412" i="3"/>
  <c r="G3408" i="3"/>
  <c r="G3396" i="3"/>
  <c r="G3392" i="3"/>
  <c r="G3380" i="3"/>
  <c r="G3376" i="3"/>
  <c r="G3364" i="3"/>
  <c r="G3360" i="3"/>
  <c r="G3348" i="3"/>
  <c r="M3348" i="3" s="1"/>
  <c r="N3349" i="3" s="1"/>
  <c r="G3344" i="3"/>
  <c r="G3332" i="3"/>
  <c r="G3328" i="3"/>
  <c r="G3316" i="3"/>
  <c r="G3312" i="3"/>
  <c r="G3300" i="3"/>
  <c r="G3296" i="3"/>
  <c r="M3296" i="3" s="1"/>
  <c r="N3297" i="3" s="1"/>
  <c r="G3284" i="3"/>
  <c r="G3280" i="3"/>
  <c r="G3268" i="3"/>
  <c r="G3264" i="3"/>
  <c r="G3252" i="3"/>
  <c r="G3248" i="3"/>
  <c r="G3236" i="3"/>
  <c r="G3232" i="3"/>
  <c r="G3220" i="3"/>
  <c r="G3216" i="3"/>
  <c r="G3204" i="3"/>
  <c r="G3200" i="3"/>
  <c r="G3188" i="3"/>
  <c r="G3184" i="3"/>
  <c r="G3172" i="3"/>
  <c r="M3172" i="3" s="1"/>
  <c r="N3173" i="3" s="1"/>
  <c r="G3168" i="3"/>
  <c r="G3156" i="3"/>
  <c r="G3152" i="3"/>
  <c r="G3140" i="3"/>
  <c r="G3136" i="3"/>
  <c r="M3136" i="3" s="1"/>
  <c r="N3137" i="3" s="1"/>
  <c r="G3124" i="3"/>
  <c r="G3120" i="3"/>
  <c r="G3108" i="3"/>
  <c r="G3104" i="3"/>
  <c r="G3092" i="3"/>
  <c r="G3088" i="3"/>
  <c r="G3076" i="3"/>
  <c r="G3072" i="3"/>
  <c r="G3060" i="3"/>
  <c r="G3056" i="3"/>
  <c r="G3052" i="3"/>
  <c r="G3048" i="3"/>
  <c r="G3044" i="3"/>
  <c r="G3040" i="3"/>
  <c r="M3040" i="3" s="1"/>
  <c r="N3041" i="3" s="1"/>
  <c r="G3036" i="3"/>
  <c r="G3032" i="3"/>
  <c r="G3028" i="3"/>
  <c r="G3024" i="3"/>
  <c r="G3020" i="3"/>
  <c r="G3016" i="3"/>
  <c r="G3012" i="3"/>
  <c r="G3008" i="3"/>
  <c r="G3004" i="3"/>
  <c r="M3004" i="3" s="1"/>
  <c r="N3005" i="3" s="1"/>
  <c r="G3000" i="3"/>
  <c r="G2996" i="3"/>
  <c r="G2992" i="3"/>
  <c r="G2988" i="3"/>
  <c r="G2984" i="3"/>
  <c r="G2980" i="3"/>
  <c r="M2980" i="3" s="1"/>
  <c r="N2981" i="3" s="1"/>
  <c r="G2976" i="3"/>
  <c r="G2972" i="3"/>
  <c r="G2968" i="3"/>
  <c r="G2964" i="3"/>
  <c r="M2964" i="3" s="1"/>
  <c r="N2965" i="3" s="1"/>
  <c r="G2960" i="3"/>
  <c r="G2956" i="3"/>
  <c r="G2952" i="3"/>
  <c r="G2948" i="3"/>
  <c r="G2944" i="3"/>
  <c r="G2940" i="3"/>
  <c r="G2936" i="3"/>
  <c r="G2932" i="3"/>
  <c r="G2928" i="3"/>
  <c r="G2924" i="3"/>
  <c r="G2920" i="3"/>
  <c r="G2916" i="3"/>
  <c r="G2912" i="3"/>
  <c r="G2908" i="3"/>
  <c r="G2904" i="3"/>
  <c r="G2900" i="3"/>
  <c r="G2896" i="3"/>
  <c r="G2892" i="3"/>
  <c r="M2892" i="3" s="1"/>
  <c r="N2893" i="3" s="1"/>
  <c r="G2888" i="3"/>
  <c r="G2884" i="3"/>
  <c r="G2880" i="3"/>
  <c r="G2876" i="3"/>
  <c r="G2872" i="3"/>
  <c r="G2868" i="3"/>
  <c r="G2864" i="3"/>
  <c r="G2860" i="3"/>
  <c r="M2860" i="3" s="1"/>
  <c r="N2861" i="3" s="1"/>
  <c r="G2856" i="3"/>
  <c r="G2852" i="3"/>
  <c r="M2852" i="3" s="1"/>
  <c r="N2853" i="3" s="1"/>
  <c r="G2848" i="3"/>
  <c r="G2844" i="3"/>
  <c r="G2840" i="3"/>
  <c r="G2836" i="3"/>
  <c r="G2832" i="3"/>
  <c r="G2828" i="3"/>
  <c r="G2824" i="3"/>
  <c r="G2820" i="3"/>
  <c r="G2816" i="3"/>
  <c r="G2812" i="3"/>
  <c r="G2808" i="3"/>
  <c r="G2804" i="3"/>
  <c r="G2800" i="3"/>
  <c r="G2796" i="3"/>
  <c r="G2792" i="3"/>
  <c r="G2788" i="3"/>
  <c r="G2784" i="3"/>
  <c r="G2780" i="3"/>
  <c r="G2776" i="3"/>
  <c r="G2772" i="3"/>
  <c r="G2768" i="3"/>
  <c r="G2764" i="3"/>
  <c r="G2760" i="3"/>
  <c r="G2756" i="3"/>
  <c r="G2752" i="3"/>
  <c r="G2748" i="3"/>
  <c r="G2744" i="3"/>
  <c r="G2740" i="3"/>
  <c r="M2740" i="3" s="1"/>
  <c r="N2741" i="3" s="1"/>
  <c r="G2736" i="3"/>
  <c r="G2732" i="3"/>
  <c r="G2728" i="3"/>
  <c r="G2724" i="3"/>
  <c r="G2720" i="3"/>
  <c r="G2716" i="3"/>
  <c r="G2712" i="3"/>
  <c r="G2708" i="3"/>
  <c r="M2708" i="3" s="1"/>
  <c r="N2709" i="3" s="1"/>
  <c r="G2704" i="3"/>
  <c r="M2704" i="3" s="1"/>
  <c r="N2705" i="3" s="1"/>
  <c r="G2700" i="3"/>
  <c r="G2696" i="3"/>
  <c r="G2692" i="3"/>
  <c r="G2688" i="3"/>
  <c r="G2684" i="3"/>
  <c r="G2680" i="3"/>
  <c r="G2676" i="3"/>
  <c r="G2672" i="3"/>
  <c r="G2668" i="3"/>
  <c r="G2664" i="3"/>
  <c r="G2660" i="3"/>
  <c r="G2656" i="3"/>
  <c r="G2652" i="3"/>
  <c r="G2648" i="3"/>
  <c r="G2644" i="3"/>
  <c r="G2640" i="3"/>
  <c r="G2636" i="3"/>
  <c r="G2632" i="3"/>
  <c r="G2628" i="3"/>
  <c r="G2624" i="3"/>
  <c r="G2620" i="3"/>
  <c r="G2616" i="3"/>
  <c r="G2612" i="3"/>
  <c r="G2608" i="3"/>
  <c r="G2604" i="3"/>
  <c r="M2604" i="3" s="1"/>
  <c r="N2605" i="3" s="1"/>
  <c r="G2600" i="3"/>
  <c r="G2596" i="3"/>
  <c r="G2592" i="3"/>
  <c r="G2588" i="3"/>
  <c r="G2584" i="3"/>
  <c r="G2580" i="3"/>
  <c r="G2576" i="3"/>
  <c r="G2572" i="3"/>
  <c r="M2572" i="3" s="1"/>
  <c r="N2573" i="3" s="1"/>
  <c r="G2568" i="3"/>
  <c r="M2568" i="3" s="1"/>
  <c r="N2569" i="3" s="1"/>
  <c r="G2564" i="3"/>
  <c r="G2560" i="3"/>
  <c r="G2556" i="3"/>
  <c r="G2552" i="3"/>
  <c r="G2548" i="3"/>
  <c r="G2544" i="3"/>
  <c r="G2540" i="3"/>
  <c r="G2536" i="3"/>
  <c r="M2536" i="3" s="1"/>
  <c r="N2537" i="3" s="1"/>
  <c r="G2532" i="3"/>
  <c r="G2528" i="3"/>
  <c r="G2524" i="3"/>
  <c r="G2520" i="3"/>
  <c r="G2516" i="3"/>
  <c r="G2512" i="3"/>
  <c r="G2508" i="3"/>
  <c r="G2504" i="3"/>
  <c r="G2500" i="3"/>
  <c r="G2496" i="3"/>
  <c r="G2492" i="3"/>
  <c r="G2488" i="3"/>
  <c r="M2488" i="3" s="1"/>
  <c r="N2489" i="3" s="1"/>
  <c r="G2484" i="3"/>
  <c r="G2480" i="3"/>
  <c r="G2476" i="3"/>
  <c r="G2472" i="3"/>
  <c r="G2468" i="3"/>
  <c r="G2464" i="3"/>
  <c r="G2460" i="3"/>
  <c r="G2448" i="3"/>
  <c r="G2444" i="3"/>
  <c r="G2440" i="3"/>
  <c r="G2436" i="3"/>
  <c r="G2432" i="3"/>
  <c r="G2428" i="3"/>
  <c r="G2416" i="3"/>
  <c r="G2412" i="3"/>
  <c r="G2408" i="3"/>
  <c r="G2404" i="3"/>
  <c r="G2400" i="3"/>
  <c r="G2396" i="3"/>
  <c r="G2384" i="3"/>
  <c r="G2380" i="3"/>
  <c r="G2376" i="3"/>
  <c r="G2372" i="3"/>
  <c r="G2368" i="3"/>
  <c r="G2364" i="3"/>
  <c r="M2364" i="3" s="1"/>
  <c r="N2365" i="3" s="1"/>
  <c r="G2352" i="3"/>
  <c r="G2348" i="3"/>
  <c r="G2344" i="3"/>
  <c r="G2340" i="3"/>
  <c r="G2336" i="3"/>
  <c r="G2332" i="3"/>
  <c r="G2320" i="3"/>
  <c r="G2316" i="3"/>
  <c r="G2312" i="3"/>
  <c r="G2308" i="3"/>
  <c r="G2304" i="3"/>
  <c r="G2300" i="3"/>
  <c r="G2288" i="3"/>
  <c r="G2284" i="3"/>
  <c r="G2280" i="3"/>
  <c r="M2280" i="3" s="1"/>
  <c r="N2281" i="3" s="1"/>
  <c r="G2276" i="3"/>
  <c r="G2272" i="3"/>
  <c r="G2268" i="3"/>
  <c r="G2256" i="3"/>
  <c r="G2252" i="3"/>
  <c r="G2248" i="3"/>
  <c r="G2244" i="3"/>
  <c r="G2240" i="3"/>
  <c r="M2240" i="3" s="1"/>
  <c r="N2241" i="3" s="1"/>
  <c r="G2236" i="3"/>
  <c r="G2224" i="3"/>
  <c r="G2220" i="3"/>
  <c r="G2216" i="3"/>
  <c r="G2212" i="3"/>
  <c r="G2208" i="3"/>
  <c r="G2204" i="3"/>
  <c r="G2192" i="3"/>
  <c r="G2188" i="3"/>
  <c r="G2184" i="3"/>
  <c r="G2180" i="3"/>
  <c r="M2180" i="3" s="1"/>
  <c r="N2181" i="3" s="1"/>
  <c r="G2176" i="3"/>
  <c r="M2176" i="3" s="1"/>
  <c r="N2177" i="3" s="1"/>
  <c r="G2172" i="3"/>
  <c r="G2160" i="3"/>
  <c r="G2156" i="3"/>
  <c r="G2152" i="3"/>
  <c r="G2148" i="3"/>
  <c r="G2144" i="3"/>
  <c r="G2136" i="3"/>
  <c r="G2132" i="3"/>
  <c r="G2128" i="3"/>
  <c r="G2120" i="3"/>
  <c r="G2116" i="3"/>
  <c r="G2112" i="3"/>
  <c r="G2104" i="3"/>
  <c r="G2100" i="3"/>
  <c r="G2096" i="3"/>
  <c r="G2088" i="3"/>
  <c r="G2084" i="3"/>
  <c r="G2080" i="3"/>
  <c r="G2072" i="3"/>
  <c r="G2068" i="3"/>
  <c r="G2064" i="3"/>
  <c r="G2056" i="3"/>
  <c r="G2052" i="3"/>
  <c r="G2048" i="3"/>
  <c r="G2040" i="3"/>
  <c r="G2036" i="3"/>
  <c r="G2032" i="3"/>
  <c r="G2024" i="3"/>
  <c r="G2020" i="3"/>
  <c r="M2020" i="3" s="1"/>
  <c r="N2021" i="3" s="1"/>
  <c r="G2016" i="3"/>
  <c r="G2008" i="3"/>
  <c r="G2004" i="3"/>
  <c r="M2004" i="3" s="1"/>
  <c r="N2005" i="3" s="1"/>
  <c r="G2000" i="3"/>
  <c r="G1992" i="3"/>
  <c r="G1988" i="3"/>
  <c r="G1984" i="3"/>
  <c r="G1976" i="3"/>
  <c r="G1972" i="3"/>
  <c r="G1968" i="3"/>
  <c r="G1960" i="3"/>
  <c r="G1956" i="3"/>
  <c r="G1952" i="3"/>
  <c r="G1944" i="3"/>
  <c r="G1940" i="3"/>
  <c r="G1936" i="3"/>
  <c r="G1928" i="3"/>
  <c r="G1924" i="3"/>
  <c r="M1924" i="3" s="1"/>
  <c r="N1925" i="3" s="1"/>
  <c r="G1920" i="3"/>
  <c r="G1912" i="3"/>
  <c r="G1908" i="3"/>
  <c r="G1904" i="3"/>
  <c r="M1904" i="3" s="1"/>
  <c r="N1905" i="3" s="1"/>
  <c r="G1896" i="3"/>
  <c r="G1892" i="3"/>
  <c r="G1888" i="3"/>
  <c r="G1880" i="3"/>
  <c r="G1876" i="3"/>
  <c r="G1872" i="3"/>
  <c r="G1864" i="3"/>
  <c r="G1860" i="3"/>
  <c r="G1856" i="3"/>
  <c r="G1848" i="3"/>
  <c r="G1844" i="3"/>
  <c r="G1840" i="3"/>
  <c r="G1832" i="3"/>
  <c r="G1828" i="3"/>
  <c r="G1824" i="3"/>
  <c r="G1816" i="3"/>
  <c r="G1812" i="3"/>
  <c r="G1808" i="3"/>
  <c r="G1800" i="3"/>
  <c r="G1796" i="3"/>
  <c r="G1792" i="3"/>
  <c r="G1784" i="3"/>
  <c r="G1780" i="3"/>
  <c r="G1776" i="3"/>
  <c r="G1768" i="3"/>
  <c r="M1768" i="3" s="1"/>
  <c r="N1769" i="3" s="1"/>
  <c r="G1764" i="3"/>
  <c r="G1760" i="3"/>
  <c r="G1752" i="3"/>
  <c r="G1748" i="3"/>
  <c r="G1744" i="3"/>
  <c r="G1740" i="3"/>
  <c r="G1736" i="3"/>
  <c r="G1732" i="3"/>
  <c r="G1728" i="3"/>
  <c r="G1724" i="3"/>
  <c r="G1716" i="3"/>
  <c r="G1712" i="3"/>
  <c r="G1708" i="3"/>
  <c r="G1704" i="3"/>
  <c r="G1700" i="3"/>
  <c r="G1696" i="3"/>
  <c r="G1688" i="3"/>
  <c r="G1684" i="3"/>
  <c r="G1680" i="3"/>
  <c r="G1676" i="3"/>
  <c r="G1672" i="3"/>
  <c r="G1668" i="3"/>
  <c r="G1664" i="3"/>
  <c r="G1660" i="3"/>
  <c r="G1652" i="3"/>
  <c r="G1648" i="3"/>
  <c r="G1644" i="3"/>
  <c r="G1624" i="3"/>
  <c r="G1596" i="3"/>
  <c r="G1560" i="3"/>
  <c r="G1532" i="3"/>
  <c r="G1496" i="3"/>
  <c r="G1468" i="3"/>
  <c r="G1432" i="3"/>
  <c r="G1404" i="3"/>
  <c r="G1368" i="3"/>
  <c r="G1340" i="3"/>
  <c r="G1100" i="3"/>
  <c r="G1000" i="3"/>
  <c r="G972" i="3"/>
  <c r="G872" i="3"/>
  <c r="G844" i="3"/>
  <c r="G292" i="3"/>
  <c r="G1564" i="3"/>
  <c r="G1436" i="3"/>
  <c r="G936" i="3"/>
  <c r="M936" i="3" s="1"/>
  <c r="N937" i="3" s="1"/>
  <c r="G140" i="3"/>
  <c r="G1640" i="3"/>
  <c r="G1636" i="3"/>
  <c r="G1632" i="3"/>
  <c r="G1620" i="3"/>
  <c r="G1616" i="3"/>
  <c r="G1612" i="3"/>
  <c r="G1608" i="3"/>
  <c r="G1604" i="3"/>
  <c r="G1600" i="3"/>
  <c r="M1600" i="3" s="1"/>
  <c r="N1601" i="3" s="1"/>
  <c r="G1588" i="3"/>
  <c r="G1584" i="3"/>
  <c r="G1580" i="3"/>
  <c r="G1576" i="3"/>
  <c r="G1572" i="3"/>
  <c r="G1568" i="3"/>
  <c r="G1556" i="3"/>
  <c r="G1552" i="3"/>
  <c r="G1548" i="3"/>
  <c r="G1544" i="3"/>
  <c r="G1540" i="3"/>
  <c r="G1536" i="3"/>
  <c r="G1524" i="3"/>
  <c r="G1520" i="3"/>
  <c r="M1520" i="3" s="1"/>
  <c r="N1521" i="3" s="1"/>
  <c r="G1516" i="3"/>
  <c r="G1512" i="3"/>
  <c r="G1508" i="3"/>
  <c r="G1504" i="3"/>
  <c r="G1492" i="3"/>
  <c r="G1488" i="3"/>
  <c r="G1484" i="3"/>
  <c r="G1480" i="3"/>
  <c r="G1476" i="3"/>
  <c r="G1472" i="3"/>
  <c r="M1472" i="3" s="1"/>
  <c r="N1473" i="3" s="1"/>
  <c r="G1460" i="3"/>
  <c r="G1456" i="3"/>
  <c r="M1456" i="3" s="1"/>
  <c r="N1457" i="3" s="1"/>
  <c r="G1452" i="3"/>
  <c r="G1448" i="3"/>
  <c r="G1444" i="3"/>
  <c r="G1440" i="3"/>
  <c r="G1428" i="3"/>
  <c r="G1424" i="3"/>
  <c r="G1420" i="3"/>
  <c r="G1416" i="3"/>
  <c r="G1412" i="3"/>
  <c r="G1408" i="3"/>
  <c r="G1396" i="3"/>
  <c r="G1392" i="3"/>
  <c r="G1388" i="3"/>
  <c r="G1384" i="3"/>
  <c r="G1380" i="3"/>
  <c r="G1376" i="3"/>
  <c r="G1364" i="3"/>
  <c r="G1360" i="3"/>
  <c r="G1356" i="3"/>
  <c r="G1352" i="3"/>
  <c r="G1348" i="3"/>
  <c r="G1344" i="3"/>
  <c r="G1332" i="3"/>
  <c r="G1328" i="3"/>
  <c r="G1324" i="3"/>
  <c r="G1320" i="3"/>
  <c r="G1316" i="3"/>
  <c r="G1312" i="3"/>
  <c r="G1308" i="3"/>
  <c r="G1304" i="3"/>
  <c r="G1300" i="3"/>
  <c r="G1296" i="3"/>
  <c r="G1292" i="3"/>
  <c r="G1288" i="3"/>
  <c r="G1284" i="3"/>
  <c r="G1280" i="3"/>
  <c r="G1276" i="3"/>
  <c r="G1272" i="3"/>
  <c r="G1268" i="3"/>
  <c r="G1264" i="3"/>
  <c r="G1260" i="3"/>
  <c r="G1256" i="3"/>
  <c r="G1252" i="3"/>
  <c r="G1248" i="3"/>
  <c r="G1244" i="3"/>
  <c r="G1240" i="3"/>
  <c r="G1236" i="3"/>
  <c r="G1232" i="3"/>
  <c r="G1228" i="3"/>
  <c r="G1224" i="3"/>
  <c r="G1220" i="3"/>
  <c r="G1216" i="3"/>
  <c r="G1212" i="3"/>
  <c r="G1208" i="3"/>
  <c r="G1204" i="3"/>
  <c r="G1200" i="3"/>
  <c r="G1196" i="3"/>
  <c r="G1192" i="3"/>
  <c r="G1188" i="3"/>
  <c r="G1184" i="3"/>
  <c r="G1180" i="3"/>
  <c r="G1176" i="3"/>
  <c r="G1172" i="3"/>
  <c r="M1172" i="3" s="1"/>
  <c r="N1173" i="3" s="1"/>
  <c r="G1168" i="3"/>
  <c r="G1164" i="3"/>
  <c r="G1160" i="3"/>
  <c r="G1156" i="3"/>
  <c r="G1152" i="3"/>
  <c r="G1148" i="3"/>
  <c r="G1144" i="3"/>
  <c r="G1140" i="3"/>
  <c r="G1136" i="3"/>
  <c r="G1132" i="3"/>
  <c r="G1128" i="3"/>
  <c r="M1128" i="3" s="1"/>
  <c r="N1129" i="3" s="1"/>
  <c r="G1124" i="3"/>
  <c r="G1120" i="3"/>
  <c r="G1116" i="3"/>
  <c r="G1112" i="3"/>
  <c r="G1108" i="3"/>
  <c r="G1104" i="3"/>
  <c r="G1096" i="3"/>
  <c r="G1092" i="3"/>
  <c r="G1088" i="3"/>
  <c r="G1084" i="3"/>
  <c r="G1080" i="3"/>
  <c r="G1076" i="3"/>
  <c r="G1072" i="3"/>
  <c r="G1068" i="3"/>
  <c r="G1060" i="3"/>
  <c r="G1056" i="3"/>
  <c r="G1052" i="3"/>
  <c r="M1052" i="3" s="1"/>
  <c r="N1053" i="3" s="1"/>
  <c r="G1048" i="3"/>
  <c r="G1044" i="3"/>
  <c r="G1040" i="3"/>
  <c r="G1032" i="3"/>
  <c r="G1028" i="3"/>
  <c r="G1024" i="3"/>
  <c r="G1020" i="3"/>
  <c r="G1016" i="3"/>
  <c r="G1012" i="3"/>
  <c r="G1008" i="3"/>
  <c r="G1004" i="3"/>
  <c r="G996" i="3"/>
  <c r="G992" i="3"/>
  <c r="G988" i="3"/>
  <c r="G984" i="3"/>
  <c r="G980" i="3"/>
  <c r="M980" i="3" s="1"/>
  <c r="N981" i="3" s="1"/>
  <c r="G976" i="3"/>
  <c r="G968" i="3"/>
  <c r="G964" i="3"/>
  <c r="G960" i="3"/>
  <c r="G956" i="3"/>
  <c r="G952" i="3"/>
  <c r="G948" i="3"/>
  <c r="G944" i="3"/>
  <c r="G940" i="3"/>
  <c r="G932" i="3"/>
  <c r="M932" i="3" s="1"/>
  <c r="N933" i="3" s="1"/>
  <c r="G928" i="3"/>
  <c r="G924" i="3"/>
  <c r="G920" i="3"/>
  <c r="G916" i="3"/>
  <c r="G912" i="3"/>
  <c r="G904" i="3"/>
  <c r="G900" i="3"/>
  <c r="G896" i="3"/>
  <c r="G892" i="3"/>
  <c r="G888" i="3"/>
  <c r="G884" i="3"/>
  <c r="G880" i="3"/>
  <c r="G876" i="3"/>
  <c r="G868" i="3"/>
  <c r="G864" i="3"/>
  <c r="G860" i="3"/>
  <c r="G856" i="3"/>
  <c r="G852" i="3"/>
  <c r="G848" i="3"/>
  <c r="G840" i="3"/>
  <c r="G836" i="3"/>
  <c r="G832" i="3"/>
  <c r="G828" i="3"/>
  <c r="G824" i="3"/>
  <c r="G820" i="3"/>
  <c r="G816" i="3"/>
  <c r="G812" i="3"/>
  <c r="G808" i="3"/>
  <c r="G804" i="3"/>
  <c r="G800" i="3"/>
  <c r="G796" i="3"/>
  <c r="G792" i="3"/>
  <c r="M792" i="3" s="1"/>
  <c r="N793" i="3" s="1"/>
  <c r="G788" i="3"/>
  <c r="G784" i="3"/>
  <c r="G780" i="3"/>
  <c r="G776" i="3"/>
  <c r="G772" i="3"/>
  <c r="G768" i="3"/>
  <c r="G764" i="3"/>
  <c r="M764" i="3" s="1"/>
  <c r="N765" i="3" s="1"/>
  <c r="G760" i="3"/>
  <c r="M760" i="3" s="1"/>
  <c r="N761" i="3" s="1"/>
  <c r="G756" i="3"/>
  <c r="G752" i="3"/>
  <c r="G748" i="3"/>
  <c r="G744" i="3"/>
  <c r="G740" i="3"/>
  <c r="G736" i="3"/>
  <c r="G732" i="3"/>
  <c r="G728" i="3"/>
  <c r="G724" i="3"/>
  <c r="G720" i="3"/>
  <c r="G716" i="3"/>
  <c r="M716" i="3" s="1"/>
  <c r="N717" i="3" s="1"/>
  <c r="G712" i="3"/>
  <c r="G708" i="3"/>
  <c r="G704" i="3"/>
  <c r="G700" i="3"/>
  <c r="M700" i="3" s="1"/>
  <c r="N701" i="3" s="1"/>
  <c r="G696" i="3"/>
  <c r="G692" i="3"/>
  <c r="G688" i="3"/>
  <c r="G684" i="3"/>
  <c r="G680" i="3"/>
  <c r="G676" i="3"/>
  <c r="G672" i="3"/>
  <c r="G668" i="3"/>
  <c r="G664" i="3"/>
  <c r="G660" i="3"/>
  <c r="G656" i="3"/>
  <c r="G652" i="3"/>
  <c r="G648" i="3"/>
  <c r="G644" i="3"/>
  <c r="G640" i="3"/>
  <c r="G636" i="3"/>
  <c r="G632" i="3"/>
  <c r="G628" i="3"/>
  <c r="G624" i="3"/>
  <c r="G620" i="3"/>
  <c r="G616" i="3"/>
  <c r="G612" i="3"/>
  <c r="M612" i="3" s="1"/>
  <c r="N613" i="3" s="1"/>
  <c r="G608" i="3"/>
  <c r="G604" i="3"/>
  <c r="G600" i="3"/>
  <c r="G596" i="3"/>
  <c r="G592" i="3"/>
  <c r="G588" i="3"/>
  <c r="G584" i="3"/>
  <c r="G580" i="3"/>
  <c r="G576" i="3"/>
  <c r="G572" i="3"/>
  <c r="G568" i="3"/>
  <c r="G564" i="3"/>
  <c r="G560" i="3"/>
  <c r="G556" i="3"/>
  <c r="G552" i="3"/>
  <c r="G548" i="3"/>
  <c r="G544" i="3"/>
  <c r="G540" i="3"/>
  <c r="G536" i="3"/>
  <c r="G532" i="3"/>
  <c r="G528" i="3"/>
  <c r="G524" i="3"/>
  <c r="G520" i="3"/>
  <c r="M520" i="3" s="1"/>
  <c r="N521" i="3" s="1"/>
  <c r="G516" i="3"/>
  <c r="G512" i="3"/>
  <c r="G508" i="3"/>
  <c r="G504" i="3"/>
  <c r="G500" i="3"/>
  <c r="G496" i="3"/>
  <c r="G492" i="3"/>
  <c r="G488" i="3"/>
  <c r="G484" i="3"/>
  <c r="G480" i="3"/>
  <c r="G476" i="3"/>
  <c r="G472" i="3"/>
  <c r="G468" i="3"/>
  <c r="G464" i="3"/>
  <c r="G460" i="3"/>
  <c r="G456" i="3"/>
  <c r="G452" i="3"/>
  <c r="G448" i="3"/>
  <c r="G444" i="3"/>
  <c r="G440" i="3"/>
  <c r="G436" i="3"/>
  <c r="G432" i="3"/>
  <c r="G428" i="3"/>
  <c r="G424" i="3"/>
  <c r="G420" i="3"/>
  <c r="G416" i="3"/>
  <c r="G412" i="3"/>
  <c r="G408" i="3"/>
  <c r="G404" i="3"/>
  <c r="G400" i="3"/>
  <c r="G396" i="3"/>
  <c r="G392" i="3"/>
  <c r="G388" i="3"/>
  <c r="G384" i="3"/>
  <c r="G380" i="3"/>
  <c r="G376" i="3"/>
  <c r="G372" i="3"/>
  <c r="G368" i="3"/>
  <c r="G364" i="3"/>
  <c r="G360" i="3"/>
  <c r="G356" i="3"/>
  <c r="G352" i="3"/>
  <c r="G348" i="3"/>
  <c r="G344" i="3"/>
  <c r="G340" i="3"/>
  <c r="G336" i="3"/>
  <c r="M336" i="3" s="1"/>
  <c r="N337" i="3" s="1"/>
  <c r="G332" i="3"/>
  <c r="M332" i="3" s="1"/>
  <c r="N333" i="3" s="1"/>
  <c r="G328" i="3"/>
  <c r="M328" i="3" s="1"/>
  <c r="N329" i="3" s="1"/>
  <c r="G324" i="3"/>
  <c r="G316" i="3"/>
  <c r="G312" i="3"/>
  <c r="G308" i="3"/>
  <c r="G304" i="3"/>
  <c r="G300" i="3"/>
  <c r="G296" i="3"/>
  <c r="G288" i="3"/>
  <c r="G284" i="3"/>
  <c r="G280" i="3"/>
  <c r="G276" i="3"/>
  <c r="G272" i="3"/>
  <c r="G268" i="3"/>
  <c r="G264" i="3"/>
  <c r="M264" i="3" s="1"/>
  <c r="N265" i="3" s="1"/>
  <c r="G260" i="3"/>
  <c r="M260" i="3" s="1"/>
  <c r="N261" i="3" s="1"/>
  <c r="G256" i="3"/>
  <c r="M256" i="3" s="1"/>
  <c r="N257" i="3" s="1"/>
  <c r="G252" i="3"/>
  <c r="G248" i="3"/>
  <c r="M248" i="3" s="1"/>
  <c r="N249" i="3" s="1"/>
  <c r="G244" i="3"/>
  <c r="G240" i="3"/>
  <c r="G236" i="3"/>
  <c r="G232" i="3"/>
  <c r="G228" i="3"/>
  <c r="G224" i="3"/>
  <c r="G220" i="3"/>
  <c r="G216" i="3"/>
  <c r="G212" i="3"/>
  <c r="M212" i="3" s="1"/>
  <c r="N213" i="3" s="1"/>
  <c r="G208" i="3"/>
  <c r="G204" i="3"/>
  <c r="G200" i="3"/>
  <c r="G196" i="3"/>
  <c r="G192" i="3"/>
  <c r="G188" i="3"/>
  <c r="G184" i="3"/>
  <c r="G180" i="3"/>
  <c r="G176" i="3"/>
  <c r="G172" i="3"/>
  <c r="G168" i="3"/>
  <c r="G164" i="3"/>
  <c r="G160" i="3"/>
  <c r="M160" i="3" s="1"/>
  <c r="N161" i="3" s="1"/>
  <c r="G156" i="3"/>
  <c r="G152" i="3"/>
  <c r="G148" i="3"/>
  <c r="G144" i="3"/>
  <c r="G136" i="3"/>
  <c r="G132" i="3"/>
  <c r="G128" i="3"/>
  <c r="G124" i="3"/>
  <c r="G120" i="3"/>
  <c r="G116" i="3"/>
  <c r="G112" i="3"/>
  <c r="G108" i="3"/>
  <c r="G104" i="3"/>
  <c r="G100" i="3"/>
  <c r="G96" i="3"/>
  <c r="G92" i="3"/>
  <c r="G88" i="3"/>
  <c r="G84" i="3"/>
  <c r="G80" i="3"/>
  <c r="G76" i="3"/>
  <c r="G72" i="3"/>
  <c r="M72" i="3" s="1"/>
  <c r="N73" i="3" s="1"/>
  <c r="G68" i="3"/>
  <c r="G64" i="3"/>
  <c r="G60" i="3"/>
  <c r="G56" i="3"/>
  <c r="G1417" i="3"/>
  <c r="G1413" i="3"/>
  <c r="G1409" i="3"/>
  <c r="G1405" i="3"/>
  <c r="G1401" i="3"/>
  <c r="G1397" i="3"/>
  <c r="G1385" i="3"/>
  <c r="G1381" i="3"/>
  <c r="G1377" i="3"/>
  <c r="G1373" i="3"/>
  <c r="G1369" i="3"/>
  <c r="G1365" i="3"/>
  <c r="G1353" i="3"/>
  <c r="G1349" i="3"/>
  <c r="G1345" i="3"/>
  <c r="M1345" i="3" s="1"/>
  <c r="N1346" i="3" s="1"/>
  <c r="G1341" i="3"/>
  <c r="G1337" i="3"/>
  <c r="G1333" i="3"/>
  <c r="G1321" i="3"/>
  <c r="G1317" i="3"/>
  <c r="G1313" i="3"/>
  <c r="G1305" i="3"/>
  <c r="G1301" i="3"/>
  <c r="G1297" i="3"/>
  <c r="G1289" i="3"/>
  <c r="G1285" i="3"/>
  <c r="G1281" i="3"/>
  <c r="G1273" i="3"/>
  <c r="G1269" i="3"/>
  <c r="G1265" i="3"/>
  <c r="G1257" i="3"/>
  <c r="G1253" i="3"/>
  <c r="G1249" i="3"/>
  <c r="G1241" i="3"/>
  <c r="G1237" i="3"/>
  <c r="G1233" i="3"/>
  <c r="G1225" i="3"/>
  <c r="G1221" i="3"/>
  <c r="G1217" i="3"/>
  <c r="G1209" i="3"/>
  <c r="G1205" i="3"/>
  <c r="G1201" i="3"/>
  <c r="G1193" i="3"/>
  <c r="G1189" i="3"/>
  <c r="G1185" i="3"/>
  <c r="G1177" i="3"/>
  <c r="G1173" i="3"/>
  <c r="G1169" i="3"/>
  <c r="G1161" i="3"/>
  <c r="G1157" i="3"/>
  <c r="G1153" i="3"/>
  <c r="G1145" i="3"/>
  <c r="G1141" i="3"/>
  <c r="G1137" i="3"/>
  <c r="G1129" i="3"/>
  <c r="M1129" i="3" s="1"/>
  <c r="N1130" i="3" s="1"/>
  <c r="G1125" i="3"/>
  <c r="G1121" i="3"/>
  <c r="G1113" i="3"/>
  <c r="G1109" i="3"/>
  <c r="G1105" i="3"/>
  <c r="G1101" i="3"/>
  <c r="G1097" i="3"/>
  <c r="G1093" i="3"/>
  <c r="G1089" i="3"/>
  <c r="G1085" i="3"/>
  <c r="M1085" i="3" s="1"/>
  <c r="N1086" i="3" s="1"/>
  <c r="G1081" i="3"/>
  <c r="G1077" i="3"/>
  <c r="G1073" i="3"/>
  <c r="G1069" i="3"/>
  <c r="G1065" i="3"/>
  <c r="G1061" i="3"/>
  <c r="G1057" i="3"/>
  <c r="G1053" i="3"/>
  <c r="M1053" i="3" s="1"/>
  <c r="N1054" i="3" s="1"/>
  <c r="G1049" i="3"/>
  <c r="G1045" i="3"/>
  <c r="G1041" i="3"/>
  <c r="G1037" i="3"/>
  <c r="G1033" i="3"/>
  <c r="M1033" i="3" s="1"/>
  <c r="N1034" i="3" s="1"/>
  <c r="G1029" i="3"/>
  <c r="G1025" i="3"/>
  <c r="G1021" i="3"/>
  <c r="G1017" i="3"/>
  <c r="G1013" i="3"/>
  <c r="G1009" i="3"/>
  <c r="G1005" i="3"/>
  <c r="G1001" i="3"/>
  <c r="G997" i="3"/>
  <c r="G993" i="3"/>
  <c r="G989" i="3"/>
  <c r="G985" i="3"/>
  <c r="G981" i="3"/>
  <c r="G977" i="3"/>
  <c r="M977" i="3" s="1"/>
  <c r="N978" i="3" s="1"/>
  <c r="G973" i="3"/>
  <c r="G969" i="3"/>
  <c r="G965" i="3"/>
  <c r="G961" i="3"/>
  <c r="G957" i="3"/>
  <c r="G953" i="3"/>
  <c r="G949" i="3"/>
  <c r="G945" i="3"/>
  <c r="G941" i="3"/>
  <c r="G937" i="3"/>
  <c r="M937" i="3" s="1"/>
  <c r="N938" i="3" s="1"/>
  <c r="G933" i="3"/>
  <c r="M933" i="3" s="1"/>
  <c r="N934" i="3" s="1"/>
  <c r="G929" i="3"/>
  <c r="G925" i="3"/>
  <c r="G921" i="3"/>
  <c r="G917" i="3"/>
  <c r="G913" i="3"/>
  <c r="G909" i="3"/>
  <c r="G905" i="3"/>
  <c r="G901" i="3"/>
  <c r="G897" i="3"/>
  <c r="G893" i="3"/>
  <c r="M893" i="3" s="1"/>
  <c r="N894" i="3" s="1"/>
  <c r="G889" i="3"/>
  <c r="G885" i="3"/>
  <c r="G881" i="3"/>
  <c r="G877" i="3"/>
  <c r="G873" i="3"/>
  <c r="G869" i="3"/>
  <c r="G865" i="3"/>
  <c r="G861" i="3"/>
  <c r="G857" i="3"/>
  <c r="G853" i="3"/>
  <c r="G849" i="3"/>
  <c r="G845" i="3"/>
  <c r="G841" i="3"/>
  <c r="G837" i="3"/>
  <c r="G833" i="3"/>
  <c r="G829" i="3"/>
  <c r="G825" i="3"/>
  <c r="G821" i="3"/>
  <c r="G813" i="3"/>
  <c r="G809" i="3"/>
  <c r="G805" i="3"/>
  <c r="G801" i="3"/>
  <c r="G793" i="3"/>
  <c r="G785" i="3"/>
  <c r="M785" i="3" s="1"/>
  <c r="N786" i="3" s="1"/>
  <c r="G781" i="3"/>
  <c r="G777" i="3"/>
  <c r="G773" i="3"/>
  <c r="G765" i="3"/>
  <c r="G761" i="3"/>
  <c r="G757" i="3"/>
  <c r="G753" i="3"/>
  <c r="G749" i="3"/>
  <c r="G745" i="3"/>
  <c r="G737" i="3"/>
  <c r="G733" i="3"/>
  <c r="G729" i="3"/>
  <c r="G725" i="3"/>
  <c r="G721" i="3"/>
  <c r="G717" i="3"/>
  <c r="M717" i="3" s="1"/>
  <c r="N718" i="3" s="1"/>
  <c r="G713" i="3"/>
  <c r="M713" i="3" s="1"/>
  <c r="N714" i="3" s="1"/>
  <c r="G709" i="3"/>
  <c r="G705" i="3"/>
  <c r="G701" i="3"/>
  <c r="G697" i="3"/>
  <c r="G693" i="3"/>
  <c r="G689" i="3"/>
  <c r="G685" i="3"/>
  <c r="G681" i="3"/>
  <c r="G677" i="3"/>
  <c r="G673" i="3"/>
  <c r="G669" i="3"/>
  <c r="G665" i="3"/>
  <c r="G661" i="3"/>
  <c r="G657" i="3"/>
  <c r="G653" i="3"/>
  <c r="G649" i="3"/>
  <c r="G645" i="3"/>
  <c r="G641" i="3"/>
  <c r="G637" i="3"/>
  <c r="G633" i="3"/>
  <c r="G629" i="3"/>
  <c r="G625" i="3"/>
  <c r="G621" i="3"/>
  <c r="G617" i="3"/>
  <c r="G613" i="3"/>
  <c r="G609" i="3"/>
  <c r="G605" i="3"/>
  <c r="G601" i="3"/>
  <c r="G597" i="3"/>
  <c r="G593" i="3"/>
  <c r="M593" i="3" s="1"/>
  <c r="N594" i="3" s="1"/>
  <c r="G585" i="3"/>
  <c r="G581" i="3"/>
  <c r="G577" i="3"/>
  <c r="G573" i="3"/>
  <c r="G569" i="3"/>
  <c r="G565" i="3"/>
  <c r="G561" i="3"/>
  <c r="G557" i="3"/>
  <c r="G553" i="3"/>
  <c r="M553" i="3" s="1"/>
  <c r="N554" i="3" s="1"/>
  <c r="G549" i="3"/>
  <c r="G545" i="3"/>
  <c r="G541" i="3"/>
  <c r="G537" i="3"/>
  <c r="G533" i="3"/>
  <c r="G529" i="3"/>
  <c r="G525" i="3"/>
  <c r="G521" i="3"/>
  <c r="G517" i="3"/>
  <c r="G513" i="3"/>
  <c r="G505" i="3"/>
  <c r="G501" i="3"/>
  <c r="G497" i="3"/>
  <c r="G493" i="3"/>
  <c r="M493" i="3" s="1"/>
  <c r="N494" i="3" s="1"/>
  <c r="G489" i="3"/>
  <c r="G485" i="3"/>
  <c r="G481" i="3"/>
  <c r="G477" i="3"/>
  <c r="G473" i="3"/>
  <c r="G469" i="3"/>
  <c r="G465" i="3"/>
  <c r="G461" i="3"/>
  <c r="G457" i="3"/>
  <c r="G453" i="3"/>
  <c r="G449" i="3"/>
  <c r="G445" i="3"/>
  <c r="G441" i="3"/>
  <c r="G437" i="3"/>
  <c r="G433" i="3"/>
  <c r="G429" i="3"/>
  <c r="G425" i="3"/>
  <c r="G421" i="3"/>
  <c r="G417" i="3"/>
  <c r="G413" i="3"/>
  <c r="G409" i="3"/>
  <c r="M409" i="3" s="1"/>
  <c r="N410" i="3" s="1"/>
  <c r="G405" i="3"/>
  <c r="G401" i="3"/>
  <c r="G397" i="3"/>
  <c r="G393" i="3"/>
  <c r="G389" i="3"/>
  <c r="G385" i="3"/>
  <c r="M385" i="3" s="1"/>
  <c r="N386" i="3" s="1"/>
  <c r="G381" i="3"/>
  <c r="G373" i="3"/>
  <c r="G369" i="3"/>
  <c r="G365" i="3"/>
  <c r="G361" i="3"/>
  <c r="G357" i="3"/>
  <c r="M357" i="3" s="1"/>
  <c r="N358" i="3" s="1"/>
  <c r="G353" i="3"/>
  <c r="G349" i="3"/>
  <c r="G345" i="3"/>
  <c r="G341" i="3"/>
  <c r="G337" i="3"/>
  <c r="M337" i="3" s="1"/>
  <c r="N338" i="3" s="1"/>
  <c r="G333" i="3"/>
  <c r="G329" i="3"/>
  <c r="G325" i="3"/>
  <c r="G321" i="3"/>
  <c r="G317" i="3"/>
  <c r="G313" i="3"/>
  <c r="G309" i="3"/>
  <c r="G305" i="3"/>
  <c r="G301" i="3"/>
  <c r="G297" i="3"/>
  <c r="G293" i="3"/>
  <c r="G289" i="3"/>
  <c r="M289" i="3" s="1"/>
  <c r="N290" i="3" s="1"/>
  <c r="G285" i="3"/>
  <c r="G281" i="3"/>
  <c r="G277" i="3"/>
  <c r="G273" i="3"/>
  <c r="G269" i="3"/>
  <c r="G265" i="3"/>
  <c r="G261" i="3"/>
  <c r="G257" i="3"/>
  <c r="G253" i="3"/>
  <c r="G249" i="3"/>
  <c r="G245" i="3"/>
  <c r="G241" i="3"/>
  <c r="G237" i="3"/>
  <c r="G233" i="3"/>
  <c r="G229" i="3"/>
  <c r="G225" i="3"/>
  <c r="G221" i="3"/>
  <c r="G217" i="3"/>
  <c r="G213" i="3"/>
  <c r="G209" i="3"/>
  <c r="G205" i="3"/>
  <c r="G201" i="3"/>
  <c r="G197" i="3"/>
  <c r="G193" i="3"/>
  <c r="G189" i="3"/>
  <c r="G185" i="3"/>
  <c r="G181" i="3"/>
  <c r="G177" i="3"/>
  <c r="G173" i="3"/>
  <c r="G169" i="3"/>
  <c r="G165" i="3"/>
  <c r="G161" i="3"/>
  <c r="G157" i="3"/>
  <c r="G153" i="3"/>
  <c r="G149" i="3"/>
  <c r="G145" i="3"/>
  <c r="G141" i="3"/>
  <c r="G137" i="3"/>
  <c r="M137" i="3" s="1"/>
  <c r="N138" i="3" s="1"/>
  <c r="G133" i="3"/>
  <c r="G129" i="3"/>
  <c r="G125" i="3"/>
  <c r="G121" i="3"/>
  <c r="G117" i="3"/>
  <c r="G113" i="3"/>
  <c r="G109" i="3"/>
  <c r="G105" i="3"/>
  <c r="G101" i="3"/>
  <c r="G93" i="3"/>
  <c r="G89" i="3"/>
  <c r="G85" i="3"/>
  <c r="G81" i="3"/>
  <c r="G77" i="3"/>
  <c r="G73" i="3"/>
  <c r="G69" i="3"/>
  <c r="M69" i="3" s="1"/>
  <c r="N70" i="3" s="1"/>
  <c r="G65" i="3"/>
  <c r="G61" i="3"/>
  <c r="G57" i="3"/>
  <c r="E3741" i="2"/>
  <c r="E3737" i="2"/>
  <c r="E3733" i="2"/>
  <c r="E3729" i="2"/>
  <c r="E3725" i="2"/>
  <c r="E3721" i="2"/>
  <c r="E3717" i="2"/>
  <c r="E3713" i="2"/>
  <c r="E3709" i="2"/>
  <c r="E3705" i="2"/>
  <c r="E3701" i="2"/>
  <c r="E3697" i="2"/>
  <c r="E3693" i="2"/>
  <c r="E3689" i="2"/>
  <c r="E3685" i="2"/>
  <c r="E3681" i="2"/>
  <c r="E3677" i="2"/>
  <c r="E3673" i="2"/>
  <c r="E3669" i="2"/>
  <c r="E3665" i="2"/>
  <c r="E3661" i="2"/>
  <c r="E3657" i="2"/>
  <c r="E3653" i="2"/>
  <c r="E3649" i="2"/>
  <c r="E3645" i="2"/>
  <c r="E3641" i="2"/>
  <c r="E3637" i="2"/>
  <c r="E3633" i="2"/>
  <c r="E3629" i="2"/>
  <c r="E3625" i="2"/>
  <c r="E3621" i="2"/>
  <c r="E3617" i="2"/>
  <c r="E3613" i="2"/>
  <c r="E3609" i="2"/>
  <c r="E3605" i="2"/>
  <c r="E3601" i="2"/>
  <c r="E3597" i="2"/>
  <c r="E3593" i="2"/>
  <c r="E3589" i="2"/>
  <c r="E3585" i="2"/>
  <c r="E3581" i="2"/>
  <c r="E3577" i="2"/>
  <c r="E3573" i="2"/>
  <c r="E3569" i="2"/>
  <c r="E3565" i="2"/>
  <c r="E3561" i="2"/>
  <c r="E3557" i="2"/>
  <c r="E3553" i="2"/>
  <c r="E3549" i="2"/>
  <c r="E3545" i="2"/>
  <c r="E3541" i="2"/>
  <c r="E3537" i="2"/>
  <c r="E3533" i="2"/>
  <c r="E3529" i="2"/>
  <c r="E3525" i="2"/>
  <c r="E3521" i="2"/>
  <c r="E3517" i="2"/>
  <c r="E3513" i="2"/>
  <c r="E3509" i="2"/>
  <c r="E3505" i="2"/>
  <c r="E3501" i="2"/>
  <c r="E3497" i="2"/>
  <c r="E3493" i="2"/>
  <c r="E3489" i="2"/>
  <c r="E3485" i="2"/>
  <c r="E3481" i="2"/>
  <c r="E3477" i="2"/>
  <c r="E3473" i="2"/>
  <c r="E3469" i="2"/>
  <c r="E3465" i="2"/>
  <c r="E3461" i="2"/>
  <c r="E3457" i="2"/>
  <c r="E3453" i="2"/>
  <c r="E3449" i="2"/>
  <c r="E3445" i="2"/>
  <c r="E3441" i="2"/>
  <c r="E3437" i="2"/>
  <c r="E3433" i="2"/>
  <c r="E3429" i="2"/>
  <c r="E3425" i="2"/>
  <c r="E3421" i="2"/>
  <c r="E3417" i="2"/>
  <c r="E3413" i="2"/>
  <c r="E3409" i="2"/>
  <c r="E3405" i="2"/>
  <c r="E3401" i="2"/>
  <c r="E3397" i="2"/>
  <c r="E3393" i="2"/>
  <c r="E3389" i="2"/>
  <c r="E3385" i="2"/>
  <c r="E3381" i="2"/>
  <c r="E3377" i="2"/>
  <c r="E3373" i="2"/>
  <c r="E3369" i="2"/>
  <c r="E3365" i="2"/>
  <c r="E3361" i="2"/>
  <c r="E3357" i="2"/>
  <c r="E3353" i="2"/>
  <c r="E3349" i="2"/>
  <c r="E3345" i="2"/>
  <c r="E3341" i="2"/>
  <c r="E3337" i="2"/>
  <c r="E3333" i="2"/>
  <c r="E3329" i="2"/>
  <c r="E3325" i="2"/>
  <c r="E3321" i="2"/>
  <c r="E3317" i="2"/>
  <c r="E3313" i="2"/>
  <c r="E3309" i="2"/>
  <c r="E3305" i="2"/>
  <c r="E3301" i="2"/>
  <c r="E3297" i="2"/>
  <c r="E3293" i="2"/>
  <c r="E3289" i="2"/>
  <c r="E3285" i="2"/>
  <c r="E3281" i="2"/>
  <c r="E3277" i="2"/>
  <c r="E3273" i="2"/>
  <c r="E3269" i="2"/>
  <c r="E3265" i="2"/>
  <c r="E3261" i="2"/>
  <c r="E3257" i="2"/>
  <c r="E3253" i="2"/>
  <c r="E3249" i="2"/>
  <c r="E3245" i="2"/>
  <c r="E3241" i="2"/>
  <c r="E3237" i="2"/>
  <c r="E3233" i="2"/>
  <c r="E3229" i="2"/>
  <c r="E3225" i="2"/>
  <c r="E3221" i="2"/>
  <c r="E3217" i="2"/>
  <c r="E3213" i="2"/>
  <c r="E3209" i="2"/>
  <c r="E3205" i="2"/>
  <c r="E3201" i="2"/>
  <c r="E3197" i="2"/>
  <c r="E3193" i="2"/>
  <c r="E3189" i="2"/>
  <c r="E3185" i="2"/>
  <c r="E3181" i="2"/>
  <c r="E3177" i="2"/>
  <c r="E3173" i="2"/>
  <c r="E3169" i="2"/>
  <c r="E3165" i="2"/>
  <c r="E3161" i="2"/>
  <c r="E3157" i="2"/>
  <c r="E3153" i="2"/>
  <c r="E3149" i="2"/>
  <c r="E3145" i="2"/>
  <c r="E3141" i="2"/>
  <c r="E3137" i="2"/>
  <c r="E3133" i="2"/>
  <c r="E3129" i="2"/>
  <c r="E3125" i="2"/>
  <c r="E3121" i="2"/>
  <c r="E3117" i="2"/>
  <c r="E3113" i="2"/>
  <c r="E3109" i="2"/>
  <c r="E3105" i="2"/>
  <c r="E3101" i="2"/>
  <c r="E3097" i="2"/>
  <c r="E3093" i="2"/>
  <c r="E3089" i="2"/>
  <c r="E3085" i="2"/>
  <c r="E3081" i="2"/>
  <c r="E3077" i="2"/>
  <c r="E3073" i="2"/>
  <c r="E3069" i="2"/>
  <c r="E3065" i="2"/>
  <c r="E3061" i="2"/>
  <c r="E3057" i="2"/>
  <c r="E3053" i="2"/>
  <c r="E3049" i="2"/>
  <c r="E3045" i="2"/>
  <c r="E3041" i="2"/>
  <c r="E3037" i="2"/>
  <c r="E3033" i="2"/>
  <c r="E3029" i="2"/>
  <c r="E3025" i="2"/>
  <c r="E3021" i="2"/>
  <c r="E3017" i="2"/>
  <c r="E3013" i="2"/>
  <c r="E3009" i="2"/>
  <c r="E3005" i="2"/>
  <c r="E3001" i="2"/>
  <c r="E2997" i="2"/>
  <c r="E2993" i="2"/>
  <c r="E2989" i="2"/>
  <c r="E2985" i="2"/>
  <c r="E2981" i="2"/>
  <c r="E2977" i="2"/>
  <c r="E2973" i="2"/>
  <c r="E2969" i="2"/>
  <c r="E2965" i="2"/>
  <c r="E2961" i="2"/>
  <c r="E2957" i="2"/>
  <c r="E2953" i="2"/>
  <c r="E2949" i="2"/>
  <c r="E2945" i="2"/>
  <c r="E2941" i="2"/>
  <c r="E2937" i="2"/>
  <c r="E2933" i="2"/>
  <c r="E2929" i="2"/>
  <c r="E2925" i="2"/>
  <c r="E2921" i="2"/>
  <c r="E2917" i="2"/>
  <c r="E2913" i="2"/>
  <c r="E2909" i="2"/>
  <c r="E2905" i="2"/>
  <c r="E2901" i="2"/>
  <c r="E2897" i="2"/>
  <c r="E2893" i="2"/>
  <c r="E2889" i="2"/>
  <c r="E2885" i="2"/>
  <c r="E2881" i="2"/>
  <c r="E2877" i="2"/>
  <c r="E2873" i="2"/>
  <c r="E2869" i="2"/>
  <c r="E2865" i="2"/>
  <c r="E2861" i="2"/>
  <c r="E2857" i="2"/>
  <c r="E2853" i="2"/>
  <c r="E2849" i="2"/>
  <c r="E2845" i="2"/>
  <c r="E2841" i="2"/>
  <c r="E2837" i="2"/>
  <c r="E2833" i="2"/>
  <c r="E2829" i="2"/>
  <c r="E2825" i="2"/>
  <c r="E2821" i="2"/>
  <c r="E2817" i="2"/>
  <c r="E2813" i="2"/>
  <c r="E2809" i="2"/>
  <c r="E2805" i="2"/>
  <c r="E2801" i="2"/>
  <c r="E2797" i="2"/>
  <c r="E2793" i="2"/>
  <c r="E2789" i="2"/>
  <c r="E2785" i="2"/>
  <c r="E2781" i="2"/>
  <c r="E2777" i="2"/>
  <c r="E2773" i="2"/>
  <c r="E2769" i="2"/>
  <c r="E2765" i="2"/>
  <c r="E2761" i="2"/>
  <c r="E2757" i="2"/>
  <c r="E2753" i="2"/>
  <c r="E2749" i="2"/>
  <c r="E2745" i="2"/>
  <c r="E2741" i="2"/>
  <c r="E2737" i="2"/>
  <c r="E2733" i="2"/>
  <c r="E2729" i="2"/>
  <c r="E2725" i="2"/>
  <c r="E2721" i="2"/>
  <c r="E2717" i="2"/>
  <c r="E2713" i="2"/>
  <c r="E2709" i="2"/>
  <c r="E2705" i="2"/>
  <c r="E2701" i="2"/>
  <c r="E2697" i="2"/>
  <c r="E2693" i="2"/>
  <c r="E2689" i="2"/>
  <c r="E2685" i="2"/>
  <c r="E2681" i="2"/>
  <c r="E2677" i="2"/>
  <c r="E2673" i="2"/>
  <c r="E2669" i="2"/>
  <c r="E2665" i="2"/>
  <c r="E2661" i="2"/>
  <c r="E2657" i="2"/>
  <c r="E2653" i="2"/>
  <c r="E2649" i="2"/>
  <c r="E2645" i="2"/>
  <c r="E2641" i="2"/>
  <c r="E2637" i="2"/>
  <c r="E2633" i="2"/>
  <c r="E2629" i="2"/>
  <c r="E2625" i="2"/>
  <c r="E2621" i="2"/>
  <c r="E2617" i="2"/>
  <c r="E2613" i="2"/>
  <c r="E2609" i="2"/>
  <c r="E2605" i="2"/>
  <c r="E2601" i="2"/>
  <c r="E2597" i="2"/>
  <c r="E2593" i="2"/>
  <c r="E2589" i="2"/>
  <c r="E2585" i="2"/>
  <c r="E2581" i="2"/>
  <c r="E2577" i="2"/>
  <c r="E2573" i="2"/>
  <c r="E2569" i="2"/>
  <c r="E2565" i="2"/>
  <c r="E2561" i="2"/>
  <c r="E2557" i="2"/>
  <c r="E2553" i="2"/>
  <c r="E2549" i="2"/>
  <c r="E2545" i="2"/>
  <c r="E2541" i="2"/>
  <c r="E2537" i="2"/>
  <c r="E2533" i="2"/>
  <c r="E2529" i="2"/>
  <c r="E2525" i="2"/>
  <c r="E2521" i="2"/>
  <c r="E2517" i="2"/>
  <c r="E2513" i="2"/>
  <c r="E2509" i="2"/>
  <c r="E2505" i="2"/>
  <c r="E2501" i="2"/>
  <c r="E2497" i="2"/>
  <c r="E2493" i="2"/>
  <c r="E2489" i="2"/>
  <c r="E2485" i="2"/>
  <c r="E2481" i="2"/>
  <c r="E2477" i="2"/>
  <c r="E2473" i="2"/>
  <c r="E2469" i="2"/>
  <c r="E2465" i="2"/>
  <c r="E2461" i="2"/>
  <c r="E2457" i="2"/>
  <c r="E2453" i="2"/>
  <c r="E2449" i="2"/>
  <c r="E2445" i="2"/>
  <c r="E2441" i="2"/>
  <c r="E2437" i="2"/>
  <c r="E2433" i="2"/>
  <c r="E2429" i="2"/>
  <c r="E2425" i="2"/>
  <c r="E2421" i="2"/>
  <c r="E2417" i="2"/>
  <c r="E2413" i="2"/>
  <c r="E2409" i="2"/>
  <c r="E2405" i="2"/>
  <c r="E2401" i="2"/>
  <c r="E2397" i="2"/>
  <c r="E2393" i="2"/>
  <c r="E2389" i="2"/>
  <c r="E2385" i="2"/>
  <c r="E2381" i="2"/>
  <c r="E2377" i="2"/>
  <c r="E2373" i="2"/>
  <c r="E2369" i="2"/>
  <c r="E2365" i="2"/>
  <c r="E2361" i="2"/>
  <c r="E2357" i="2"/>
  <c r="E2353" i="2"/>
  <c r="E2349" i="2"/>
  <c r="E2345" i="2"/>
  <c r="E2341" i="2"/>
  <c r="E2337" i="2"/>
  <c r="E2333" i="2"/>
  <c r="E2329" i="2"/>
  <c r="E2325" i="2"/>
  <c r="E2321" i="2"/>
  <c r="E2317" i="2"/>
  <c r="E2313" i="2"/>
  <c r="E2309" i="2"/>
  <c r="E2305" i="2"/>
  <c r="E2301" i="2"/>
  <c r="E2297" i="2"/>
  <c r="E2293" i="2"/>
  <c r="E2289" i="2"/>
  <c r="E2285" i="2"/>
  <c r="E2281" i="2"/>
  <c r="E2277" i="2"/>
  <c r="E2273" i="2"/>
  <c r="E2269" i="2"/>
  <c r="E2265" i="2"/>
  <c r="E2261" i="2"/>
  <c r="E2257" i="2"/>
  <c r="E2253" i="2"/>
  <c r="E2249" i="2"/>
  <c r="E2245" i="2"/>
  <c r="E2241" i="2"/>
  <c r="E2237" i="2"/>
  <c r="E2233" i="2"/>
  <c r="E2229" i="2"/>
  <c r="E2225" i="2"/>
  <c r="E2221" i="2"/>
  <c r="E2217" i="2"/>
  <c r="E2213" i="2"/>
  <c r="E2209" i="2"/>
  <c r="E2205" i="2"/>
  <c r="E2201" i="2"/>
  <c r="E2197" i="2"/>
  <c r="E2193" i="2"/>
  <c r="E2189" i="2"/>
  <c r="E2185" i="2"/>
  <c r="E2181" i="2"/>
  <c r="E2177" i="2"/>
  <c r="E2173" i="2"/>
  <c r="E2169" i="2"/>
  <c r="E2165" i="2"/>
  <c r="E2161" i="2"/>
  <c r="E2157" i="2"/>
  <c r="E2153" i="2"/>
  <c r="E2149" i="2"/>
  <c r="E2145" i="2"/>
  <c r="E2141" i="2"/>
  <c r="E2137" i="2"/>
  <c r="E2133" i="2"/>
  <c r="E2129" i="2"/>
  <c r="E2125" i="2"/>
  <c r="E2121" i="2"/>
  <c r="E2117" i="2"/>
  <c r="E2113" i="2"/>
  <c r="E2109" i="2"/>
  <c r="E2105" i="2"/>
  <c r="E2101" i="2"/>
  <c r="E2097" i="2"/>
  <c r="E2093" i="2"/>
  <c r="E2089" i="2"/>
  <c r="E2085" i="2"/>
  <c r="E2081" i="2"/>
  <c r="E2077" i="2"/>
  <c r="E2073" i="2"/>
  <c r="E2069" i="2"/>
  <c r="E2065" i="2"/>
  <c r="E2061" i="2"/>
  <c r="E2057" i="2"/>
  <c r="E2053" i="2"/>
  <c r="E2049" i="2"/>
  <c r="E2045" i="2"/>
  <c r="E2041" i="2"/>
  <c r="E2037" i="2"/>
  <c r="E2033" i="2"/>
  <c r="E2029" i="2"/>
  <c r="E2025" i="2"/>
  <c r="E2021" i="2"/>
  <c r="E2017" i="2"/>
  <c r="E2013" i="2"/>
  <c r="E2009" i="2"/>
  <c r="E2005" i="2"/>
  <c r="E2001" i="2"/>
  <c r="E1997" i="2"/>
  <c r="E1993" i="2"/>
  <c r="E1989" i="2"/>
  <c r="E1985" i="2"/>
  <c r="E1981" i="2"/>
  <c r="E1977" i="2"/>
  <c r="E1973" i="2"/>
  <c r="E1969" i="2"/>
  <c r="E1965" i="2"/>
  <c r="E1961" i="2"/>
  <c r="E1957" i="2"/>
  <c r="E1953" i="2"/>
  <c r="E1949" i="2"/>
  <c r="E1945" i="2"/>
  <c r="E1941" i="2"/>
  <c r="E1937" i="2"/>
  <c r="E1933" i="2"/>
  <c r="E1929" i="2"/>
  <c r="E1925" i="2"/>
  <c r="E1921" i="2"/>
  <c r="E1917" i="2"/>
  <c r="E1913" i="2"/>
  <c r="E1909" i="2"/>
  <c r="E1905" i="2"/>
  <c r="E1901" i="2"/>
  <c r="E1897" i="2"/>
  <c r="E1893" i="2"/>
  <c r="E1889" i="2"/>
  <c r="E1885" i="2"/>
  <c r="E1881" i="2"/>
  <c r="E1877" i="2"/>
  <c r="E1873" i="2"/>
  <c r="E1869" i="2"/>
  <c r="E1865" i="2"/>
  <c r="E1861" i="2"/>
  <c r="E1857" i="2"/>
  <c r="E1853" i="2"/>
  <c r="E1849" i="2"/>
  <c r="E1845" i="2"/>
  <c r="E1841" i="2"/>
  <c r="E1837" i="2"/>
  <c r="E1833" i="2"/>
  <c r="E1829" i="2"/>
  <c r="E1825" i="2"/>
  <c r="E1821" i="2"/>
  <c r="E1817" i="2"/>
  <c r="E1813" i="2"/>
  <c r="E1809" i="2"/>
  <c r="E1805" i="2"/>
  <c r="E1801" i="2"/>
  <c r="E1797" i="2"/>
  <c r="E1793" i="2"/>
  <c r="E1789" i="2"/>
  <c r="E1785" i="2"/>
  <c r="E1781" i="2"/>
  <c r="E1777" i="2"/>
  <c r="E1773" i="2"/>
  <c r="E1769" i="2"/>
  <c r="E1765" i="2"/>
  <c r="E1761" i="2"/>
  <c r="E1757" i="2"/>
  <c r="E1753" i="2"/>
  <c r="E1749" i="2"/>
  <c r="E1745" i="2"/>
  <c r="E1741" i="2"/>
  <c r="E1737" i="2"/>
  <c r="E1733" i="2"/>
  <c r="E1729" i="2"/>
  <c r="E1725" i="2"/>
  <c r="E1721" i="2"/>
  <c r="E1717" i="2"/>
  <c r="E1713" i="2"/>
  <c r="E1709" i="2"/>
  <c r="E1705" i="2"/>
  <c r="E1701" i="2"/>
  <c r="E1697" i="2"/>
  <c r="E1693" i="2"/>
  <c r="E1689" i="2"/>
  <c r="E1685" i="2"/>
  <c r="E1681" i="2"/>
  <c r="E1677" i="2"/>
  <c r="E1673" i="2"/>
  <c r="E1669" i="2"/>
  <c r="E1665" i="2"/>
  <c r="E1661" i="2"/>
  <c r="E1657" i="2"/>
  <c r="E1653" i="2"/>
  <c r="E1649" i="2"/>
  <c r="E1645" i="2"/>
  <c r="E1641" i="2"/>
  <c r="E1637" i="2"/>
  <c r="E1633" i="2"/>
  <c r="E1629" i="2"/>
  <c r="E1625" i="2"/>
  <c r="E1621" i="2"/>
  <c r="E1617" i="2"/>
  <c r="E1613" i="2"/>
  <c r="E1609" i="2"/>
  <c r="E1605" i="2"/>
  <c r="E1601" i="2"/>
  <c r="E1597" i="2"/>
  <c r="E1593" i="2"/>
  <c r="E1589" i="2"/>
  <c r="E1585" i="2"/>
  <c r="E1581" i="2"/>
  <c r="E1577" i="2"/>
  <c r="E1573" i="2"/>
  <c r="E1569" i="2"/>
  <c r="E1565" i="2"/>
  <c r="E1561" i="2"/>
  <c r="E1557" i="2"/>
  <c r="E1553" i="2"/>
  <c r="E1549" i="2"/>
  <c r="E1545" i="2"/>
  <c r="E1541" i="2"/>
  <c r="E1537" i="2"/>
  <c r="E1533" i="2"/>
  <c r="E1529" i="2"/>
  <c r="E1525" i="2"/>
  <c r="E1521" i="2"/>
  <c r="E1517" i="2"/>
  <c r="E1513" i="2"/>
  <c r="E1509" i="2"/>
  <c r="E1505" i="2"/>
  <c r="E1501" i="2"/>
  <c r="E1497" i="2"/>
  <c r="E1493" i="2"/>
  <c r="E1489" i="2"/>
  <c r="E1485" i="2"/>
  <c r="E1481" i="2"/>
  <c r="E1477" i="2"/>
  <c r="E1473" i="2"/>
  <c r="E1469" i="2"/>
  <c r="E1465" i="2"/>
  <c r="E1461" i="2"/>
  <c r="E1457" i="2"/>
  <c r="E1453" i="2"/>
  <c r="E1449" i="2"/>
  <c r="E1445" i="2"/>
  <c r="E1441" i="2"/>
  <c r="E1437" i="2"/>
  <c r="E1433" i="2"/>
  <c r="E1429" i="2"/>
  <c r="E1425" i="2"/>
  <c r="E1421" i="2"/>
  <c r="E1417" i="2"/>
  <c r="E1413" i="2"/>
  <c r="E1409" i="2"/>
  <c r="E1405" i="2"/>
  <c r="E1401" i="2"/>
  <c r="E1397" i="2"/>
  <c r="E1393" i="2"/>
  <c r="E1389" i="2"/>
  <c r="E1385" i="2"/>
  <c r="E1381" i="2"/>
  <c r="E1377" i="2"/>
  <c r="E1373" i="2"/>
  <c r="E1369" i="2"/>
  <c r="E1365" i="2"/>
  <c r="E1361" i="2"/>
  <c r="E1357" i="2"/>
  <c r="E1353" i="2"/>
  <c r="E1349" i="2"/>
  <c r="E1345" i="2"/>
  <c r="E1341" i="2"/>
  <c r="E1337" i="2"/>
  <c r="E1333" i="2"/>
  <c r="E1329" i="2"/>
  <c r="E1325" i="2"/>
  <c r="E1321" i="2"/>
  <c r="E1317" i="2"/>
  <c r="E1313" i="2"/>
  <c r="E1309" i="2"/>
  <c r="E1305" i="2"/>
  <c r="E1301" i="2"/>
  <c r="E1297" i="2"/>
  <c r="E1293" i="2"/>
  <c r="E1289" i="2"/>
  <c r="E1285" i="2"/>
  <c r="E1281" i="2"/>
  <c r="E1277" i="2"/>
  <c r="E1273" i="2"/>
  <c r="E1269" i="2"/>
  <c r="E1265" i="2"/>
  <c r="E1261" i="2"/>
  <c r="E1257" i="2"/>
  <c r="E1253" i="2"/>
  <c r="E1249" i="2"/>
  <c r="E1245" i="2"/>
  <c r="E1241" i="2"/>
  <c r="E1237" i="2"/>
  <c r="E1233" i="2"/>
  <c r="E1229" i="2"/>
  <c r="E1225" i="2"/>
  <c r="E1221" i="2"/>
  <c r="E1217" i="2"/>
  <c r="E1213" i="2"/>
  <c r="E1209" i="2"/>
  <c r="E1205" i="2"/>
  <c r="E1201" i="2"/>
  <c r="E1197" i="2"/>
  <c r="E1193" i="2"/>
  <c r="E1189" i="2"/>
  <c r="E1185" i="2"/>
  <c r="E1181" i="2"/>
  <c r="E1177" i="2"/>
  <c r="E1173" i="2"/>
  <c r="E1169" i="2"/>
  <c r="E1165" i="2"/>
  <c r="E1161" i="2"/>
  <c r="E1157" i="2"/>
  <c r="E1153" i="2"/>
  <c r="E1149" i="2"/>
  <c r="E1145" i="2"/>
  <c r="E1141" i="2"/>
  <c r="E1137" i="2"/>
  <c r="E1133" i="2"/>
  <c r="E1129" i="2"/>
  <c r="E1125" i="2"/>
  <c r="E1121" i="2"/>
  <c r="E1117" i="2"/>
  <c r="E1113" i="2"/>
  <c r="E1109" i="2"/>
  <c r="E1105" i="2"/>
  <c r="E1101" i="2"/>
  <c r="E1097" i="2"/>
  <c r="E1093" i="2"/>
  <c r="E1089" i="2"/>
  <c r="E1085" i="2"/>
  <c r="E1081" i="2"/>
  <c r="E1077" i="2"/>
  <c r="E1073" i="2"/>
  <c r="E1069" i="2"/>
  <c r="E1065" i="2"/>
  <c r="E1061" i="2"/>
  <c r="E1057" i="2"/>
  <c r="E1053" i="2"/>
  <c r="E1049" i="2"/>
  <c r="E1045" i="2"/>
  <c r="E1041" i="2"/>
  <c r="E1037" i="2"/>
  <c r="E1033" i="2"/>
  <c r="E1029" i="2"/>
  <c r="E1025" i="2"/>
  <c r="E1021" i="2"/>
  <c r="E1017" i="2"/>
  <c r="E1013" i="2"/>
  <c r="E1009" i="2"/>
  <c r="E1005" i="2"/>
  <c r="E1001" i="2"/>
  <c r="E997" i="2"/>
  <c r="E993" i="2"/>
  <c r="E989" i="2"/>
  <c r="E985" i="2"/>
  <c r="E981" i="2"/>
  <c r="E977" i="2"/>
  <c r="E973" i="2"/>
  <c r="E969" i="2"/>
  <c r="E965" i="2"/>
  <c r="E961" i="2"/>
  <c r="E957" i="2"/>
  <c r="E953" i="2"/>
  <c r="E949" i="2"/>
  <c r="E945" i="2"/>
  <c r="E941" i="2"/>
  <c r="E937" i="2"/>
  <c r="E933" i="2"/>
  <c r="E929" i="2"/>
  <c r="E925" i="2"/>
  <c r="E921" i="2"/>
  <c r="E917" i="2"/>
  <c r="E913" i="2"/>
  <c r="E909" i="2"/>
  <c r="E905" i="2"/>
  <c r="E901" i="2"/>
  <c r="E897" i="2"/>
  <c r="E893" i="2"/>
  <c r="E889" i="2"/>
  <c r="E885" i="2"/>
  <c r="E881" i="2"/>
  <c r="E877" i="2"/>
  <c r="E873" i="2"/>
  <c r="E869" i="2"/>
  <c r="E865" i="2"/>
  <c r="E861" i="2"/>
  <c r="E857" i="2"/>
  <c r="E853" i="2"/>
  <c r="E849" i="2"/>
  <c r="E845" i="2"/>
  <c r="E841" i="2"/>
  <c r="E837" i="2"/>
  <c r="E833" i="2"/>
  <c r="E829" i="2"/>
  <c r="E825" i="2"/>
  <c r="E821" i="2"/>
  <c r="E817" i="2"/>
  <c r="E813" i="2"/>
  <c r="E809" i="2"/>
  <c r="E805" i="2"/>
  <c r="E801" i="2"/>
  <c r="E797" i="2"/>
  <c r="E793" i="2"/>
  <c r="E789" i="2"/>
  <c r="E785" i="2"/>
  <c r="E781" i="2"/>
  <c r="E777" i="2"/>
  <c r="E773" i="2"/>
  <c r="E769" i="2"/>
  <c r="E765" i="2"/>
  <c r="E761" i="2"/>
  <c r="E757" i="2"/>
  <c r="E753" i="2"/>
  <c r="E749" i="2"/>
  <c r="E745" i="2"/>
  <c r="E741" i="2"/>
  <c r="E737" i="2"/>
  <c r="E733" i="2"/>
  <c r="E729" i="2"/>
  <c r="E725" i="2"/>
  <c r="E721" i="2"/>
  <c r="E717" i="2"/>
  <c r="E713" i="2"/>
  <c r="E709" i="2"/>
  <c r="E705" i="2"/>
  <c r="E701" i="2"/>
  <c r="E697" i="2"/>
  <c r="E693" i="2"/>
  <c r="E689" i="2"/>
  <c r="E685" i="2"/>
  <c r="E681" i="2"/>
  <c r="E677" i="2"/>
  <c r="E673" i="2"/>
  <c r="E669" i="2"/>
  <c r="E665" i="2"/>
  <c r="E661" i="2"/>
  <c r="E657" i="2"/>
  <c r="E653" i="2"/>
  <c r="E649" i="2"/>
  <c r="E645" i="2"/>
  <c r="E641" i="2"/>
  <c r="E637" i="2"/>
  <c r="E633" i="2"/>
  <c r="E629" i="2"/>
  <c r="E625" i="2"/>
  <c r="E621" i="2"/>
  <c r="E617" i="2"/>
  <c r="E613" i="2"/>
  <c r="E609" i="2"/>
  <c r="E605" i="2"/>
  <c r="E601" i="2"/>
  <c r="E597" i="2"/>
  <c r="E593" i="2"/>
  <c r="E589" i="2"/>
  <c r="E585" i="2"/>
  <c r="E581" i="2"/>
  <c r="E577" i="2"/>
  <c r="E573" i="2"/>
  <c r="E569" i="2"/>
  <c r="E565" i="2"/>
  <c r="E561" i="2"/>
  <c r="E557" i="2"/>
  <c r="E553" i="2"/>
  <c r="E549" i="2"/>
  <c r="E545" i="2"/>
  <c r="E541" i="2"/>
  <c r="E537" i="2"/>
  <c r="E533" i="2"/>
  <c r="E529" i="2"/>
  <c r="E525" i="2"/>
  <c r="E521" i="2"/>
  <c r="E517" i="2"/>
  <c r="E513" i="2"/>
  <c r="E509" i="2"/>
  <c r="E505" i="2"/>
  <c r="E501" i="2"/>
  <c r="E497" i="2"/>
  <c r="E493" i="2"/>
  <c r="E489" i="2"/>
  <c r="E485" i="2"/>
  <c r="E481" i="2"/>
  <c r="E477" i="2"/>
  <c r="E473" i="2"/>
  <c r="E469" i="2"/>
  <c r="E465" i="2"/>
  <c r="E461" i="2"/>
  <c r="E457" i="2"/>
  <c r="E453" i="2"/>
  <c r="E449" i="2"/>
  <c r="E445" i="2"/>
  <c r="E441" i="2"/>
  <c r="E437" i="2"/>
  <c r="E433" i="2"/>
  <c r="E429" i="2"/>
  <c r="E425" i="2"/>
  <c r="E421" i="2"/>
  <c r="E417" i="2"/>
  <c r="E413" i="2"/>
  <c r="E409" i="2"/>
  <c r="E405" i="2"/>
  <c r="E401" i="2"/>
  <c r="E397" i="2"/>
  <c r="E393" i="2"/>
  <c r="E389" i="2"/>
  <c r="E385" i="2"/>
  <c r="E381" i="2"/>
  <c r="E377" i="2"/>
  <c r="E373" i="2"/>
  <c r="E369" i="2"/>
  <c r="E365" i="2"/>
  <c r="E361" i="2"/>
  <c r="E357" i="2"/>
  <c r="E353" i="2"/>
  <c r="E349" i="2"/>
  <c r="E345" i="2"/>
  <c r="E341" i="2"/>
  <c r="E337" i="2"/>
  <c r="E333" i="2"/>
  <c r="E329" i="2"/>
  <c r="E325" i="2"/>
  <c r="E321" i="2"/>
  <c r="E317" i="2"/>
  <c r="E313" i="2"/>
  <c r="E309" i="2"/>
  <c r="E305" i="2"/>
  <c r="E301" i="2"/>
  <c r="E297" i="2"/>
  <c r="E293" i="2"/>
  <c r="E289" i="2"/>
  <c r="E285" i="2"/>
  <c r="E281" i="2"/>
  <c r="E277" i="2"/>
  <c r="E273" i="2"/>
  <c r="E269" i="2"/>
  <c r="E265" i="2"/>
  <c r="E261" i="2"/>
  <c r="E257" i="2"/>
  <c r="E253" i="2"/>
  <c r="E249" i="2"/>
  <c r="E245" i="2"/>
  <c r="E241" i="2"/>
  <c r="E237" i="2"/>
  <c r="E233" i="2"/>
  <c r="E229" i="2"/>
  <c r="E225" i="2"/>
  <c r="E221" i="2"/>
  <c r="E217" i="2"/>
  <c r="E213" i="2"/>
  <c r="E209" i="2"/>
  <c r="E205" i="2"/>
  <c r="E201" i="2"/>
  <c r="E197" i="2"/>
  <c r="E193" i="2"/>
  <c r="E189" i="2"/>
  <c r="E185" i="2"/>
  <c r="E181" i="2"/>
  <c r="E177" i="2"/>
  <c r="E173" i="2"/>
  <c r="E169" i="2"/>
  <c r="E165" i="2"/>
  <c r="E161" i="2"/>
  <c r="E157" i="2"/>
  <c r="E153" i="2"/>
  <c r="E149" i="2"/>
  <c r="E145" i="2"/>
  <c r="E141" i="2"/>
  <c r="E137" i="2"/>
  <c r="E133" i="2"/>
  <c r="E129" i="2"/>
  <c r="E125" i="2"/>
  <c r="E121" i="2"/>
  <c r="E117" i="2"/>
  <c r="E113" i="2"/>
  <c r="E109" i="2"/>
  <c r="E105" i="2"/>
  <c r="E101" i="2"/>
  <c r="E97" i="2"/>
  <c r="E93" i="2"/>
  <c r="E89" i="2"/>
  <c r="E85" i="2"/>
  <c r="E81" i="2"/>
  <c r="E77" i="2"/>
  <c r="E73" i="2"/>
  <c r="E69" i="2"/>
  <c r="E65" i="2"/>
  <c r="E61" i="2"/>
  <c r="E57" i="2"/>
  <c r="E3320" i="2"/>
  <c r="E3256" i="2"/>
  <c r="E3192" i="2"/>
  <c r="E3128" i="2"/>
  <c r="E3064" i="2"/>
  <c r="E3000" i="2"/>
  <c r="E2936" i="2"/>
  <c r="E2736" i="2"/>
  <c r="E2608" i="2"/>
  <c r="E2480" i="2"/>
  <c r="E2420" i="2"/>
  <c r="E2416" i="2"/>
  <c r="E1764" i="2"/>
  <c r="E1596" i="2"/>
  <c r="E1548" i="2"/>
  <c r="E1348" i="2"/>
  <c r="E1276" i="2"/>
  <c r="E1264" i="2"/>
  <c r="E1192" i="2"/>
  <c r="E1044" i="2"/>
  <c r="E884" i="2"/>
  <c r="E656" i="2"/>
  <c r="E3738" i="2"/>
  <c r="E3734" i="2"/>
  <c r="E3730" i="2"/>
  <c r="E3726" i="2"/>
  <c r="E3722" i="2"/>
  <c r="E3718" i="2"/>
  <c r="E3714" i="2"/>
  <c r="E3710" i="2"/>
  <c r="E3706" i="2"/>
  <c r="E3702" i="2"/>
  <c r="E3698" i="2"/>
  <c r="E3694" i="2"/>
  <c r="E3690" i="2"/>
  <c r="E3686" i="2"/>
  <c r="E3682" i="2"/>
  <c r="E3678" i="2"/>
  <c r="E3674" i="2"/>
  <c r="E3670" i="2"/>
  <c r="E3666" i="2"/>
  <c r="E3662" i="2"/>
  <c r="E3658" i="2"/>
  <c r="E3654" i="2"/>
  <c r="E3650" i="2"/>
  <c r="E3646" i="2"/>
  <c r="E3642" i="2"/>
  <c r="E3638" i="2"/>
  <c r="E3634" i="2"/>
  <c r="E3630" i="2"/>
  <c r="E3626" i="2"/>
  <c r="E3622" i="2"/>
  <c r="E3618" i="2"/>
  <c r="E3614" i="2"/>
  <c r="E3610" i="2"/>
  <c r="E3606" i="2"/>
  <c r="E3602" i="2"/>
  <c r="E3598" i="2"/>
  <c r="E3594" i="2"/>
  <c r="E3590" i="2"/>
  <c r="E3586" i="2"/>
  <c r="E3582" i="2"/>
  <c r="E3578" i="2"/>
  <c r="E3574" i="2"/>
  <c r="E3570" i="2"/>
  <c r="E3566" i="2"/>
  <c r="E3562" i="2"/>
  <c r="E3558" i="2"/>
  <c r="E3554" i="2"/>
  <c r="E3550" i="2"/>
  <c r="E3546" i="2"/>
  <c r="E3542" i="2"/>
  <c r="E3538" i="2"/>
  <c r="E3534" i="2"/>
  <c r="E3530" i="2"/>
  <c r="E3526" i="2"/>
  <c r="E3522" i="2"/>
  <c r="E3518" i="2"/>
  <c r="E3514" i="2"/>
  <c r="E3510" i="2"/>
  <c r="E3506" i="2"/>
  <c r="E3502" i="2"/>
  <c r="E3498" i="2"/>
  <c r="E3494" i="2"/>
  <c r="E3490" i="2"/>
  <c r="E3486" i="2"/>
  <c r="E3482" i="2"/>
  <c r="E3478" i="2"/>
  <c r="E3474" i="2"/>
  <c r="E3470" i="2"/>
  <c r="E3466" i="2"/>
  <c r="E3462" i="2"/>
  <c r="E3458" i="2"/>
  <c r="E3454" i="2"/>
  <c r="E3450" i="2"/>
  <c r="E3446" i="2"/>
  <c r="E3442" i="2"/>
  <c r="E3438" i="2"/>
  <c r="E3434" i="2"/>
  <c r="E3430" i="2"/>
  <c r="E3426" i="2"/>
  <c r="E3422" i="2"/>
  <c r="E3418" i="2"/>
  <c r="E3414" i="2"/>
  <c r="E3410" i="2"/>
  <c r="E3406" i="2"/>
  <c r="E3402" i="2"/>
  <c r="E3398" i="2"/>
  <c r="E3394" i="2"/>
  <c r="E3390" i="2"/>
  <c r="E3386" i="2"/>
  <c r="E3382" i="2"/>
  <c r="E3378" i="2"/>
  <c r="E3374" i="2"/>
  <c r="E3370" i="2"/>
  <c r="E3366" i="2"/>
  <c r="E3362" i="2"/>
  <c r="E3358" i="2"/>
  <c r="E3354" i="2"/>
  <c r="E3350" i="2"/>
  <c r="E3346" i="2"/>
  <c r="E3342" i="2"/>
  <c r="E3338" i="2"/>
  <c r="E3334" i="2"/>
  <c r="E3330" i="2"/>
  <c r="E3326" i="2"/>
  <c r="E3322" i="2"/>
  <c r="E3318" i="2"/>
  <c r="E3314" i="2"/>
  <c r="E3310" i="2"/>
  <c r="E3311" i="2"/>
  <c r="E3306" i="2"/>
  <c r="E3302" i="2"/>
  <c r="E3298" i="2"/>
  <c r="E3299" i="2"/>
  <c r="E3294" i="2"/>
  <c r="E3290" i="2"/>
  <c r="E3286" i="2"/>
  <c r="E3282" i="2"/>
  <c r="E3278" i="2"/>
  <c r="E3274" i="2"/>
  <c r="E3270" i="2"/>
  <c r="E3266" i="2"/>
  <c r="E3262" i="2"/>
  <c r="E3258" i="2"/>
  <c r="E3254" i="2"/>
  <c r="E3250" i="2"/>
  <c r="E3246" i="2"/>
  <c r="E3247" i="2"/>
  <c r="E3242" i="2"/>
  <c r="E3238" i="2"/>
  <c r="E3234" i="2"/>
  <c r="E3235" i="2"/>
  <c r="E3230" i="2"/>
  <c r="E3226" i="2"/>
  <c r="E3222" i="2"/>
  <c r="E3218" i="2"/>
  <c r="E3214" i="2"/>
  <c r="E3210" i="2"/>
  <c r="E3206" i="2"/>
  <c r="E3202" i="2"/>
  <c r="E3198" i="2"/>
  <c r="E3194" i="2"/>
  <c r="E3190" i="2"/>
  <c r="E3186" i="2"/>
  <c r="E3182" i="2"/>
  <c r="E3183" i="2"/>
  <c r="E3178" i="2"/>
  <c r="E3174" i="2"/>
  <c r="E3170" i="2"/>
  <c r="E3171" i="2"/>
  <c r="E3166" i="2"/>
  <c r="E3162" i="2"/>
  <c r="E3158" i="2"/>
  <c r="E3154" i="2"/>
  <c r="E3150" i="2"/>
  <c r="E3146" i="2"/>
  <c r="E3142" i="2"/>
  <c r="E3138" i="2"/>
  <c r="E3134" i="2"/>
  <c r="E3130" i="2"/>
  <c r="E3126" i="2"/>
  <c r="E3122" i="2"/>
  <c r="E3118" i="2"/>
  <c r="E3119" i="2"/>
  <c r="E3114" i="2"/>
  <c r="E3110" i="2"/>
  <c r="E3106" i="2"/>
  <c r="E3107" i="2"/>
  <c r="E3102" i="2"/>
  <c r="E3098" i="2"/>
  <c r="E3094" i="2"/>
  <c r="E3090" i="2"/>
  <c r="E3086" i="2"/>
  <c r="E3082" i="2"/>
  <c r="E3078" i="2"/>
  <c r="E3074" i="2"/>
  <c r="E3070" i="2"/>
  <c r="E3066" i="2"/>
  <c r="E3062" i="2"/>
  <c r="E3058" i="2"/>
  <c r="E3054" i="2"/>
  <c r="E3055" i="2"/>
  <c r="E3050" i="2"/>
  <c r="E3046" i="2"/>
  <c r="E3042" i="2"/>
  <c r="E3043" i="2"/>
  <c r="E3038" i="2"/>
  <c r="E3034" i="2"/>
  <c r="E3030" i="2"/>
  <c r="E3026" i="2"/>
  <c r="E3022" i="2"/>
  <c r="E3018" i="2"/>
  <c r="E3014" i="2"/>
  <c r="E3010" i="2"/>
  <c r="E3006" i="2"/>
  <c r="E3002" i="2"/>
  <c r="E2998" i="2"/>
  <c r="E2994" i="2"/>
  <c r="E2990" i="2"/>
  <c r="E2991" i="2"/>
  <c r="E2986" i="2"/>
  <c r="E2982" i="2"/>
  <c r="E2978" i="2"/>
  <c r="E2979" i="2"/>
  <c r="E2974" i="2"/>
  <c r="E2970" i="2"/>
  <c r="E2966" i="2"/>
  <c r="E2962" i="2"/>
  <c r="E2958" i="2"/>
  <c r="E2954" i="2"/>
  <c r="E2950" i="2"/>
  <c r="E2946" i="2"/>
  <c r="E2942" i="2"/>
  <c r="E2938" i="2"/>
  <c r="E2934" i="2"/>
  <c r="E2930" i="2"/>
  <c r="E2926" i="2"/>
  <c r="E2927" i="2"/>
  <c r="E2922" i="2"/>
  <c r="E2918" i="2"/>
  <c r="E2914" i="2"/>
  <c r="E2915" i="2"/>
  <c r="E2910" i="2"/>
  <c r="E2906" i="2"/>
  <c r="E2902" i="2"/>
  <c r="E2898" i="2"/>
  <c r="E2894" i="2"/>
  <c r="E2890" i="2"/>
  <c r="E2886" i="2"/>
  <c r="E2882" i="2"/>
  <c r="E2878" i="2"/>
  <c r="E2874" i="2"/>
  <c r="E2870" i="2"/>
  <c r="E2866" i="2"/>
  <c r="E2862" i="2"/>
  <c r="E2858" i="2"/>
  <c r="E2854" i="2"/>
  <c r="E2850" i="2"/>
  <c r="E2846" i="2"/>
  <c r="E2842" i="2"/>
  <c r="E2838" i="2"/>
  <c r="E2694" i="2"/>
  <c r="E2566" i="2"/>
  <c r="E2438" i="2"/>
  <c r="E2390" i="2"/>
  <c r="E2326" i="2"/>
  <c r="E2262" i="2"/>
  <c r="E2198" i="2"/>
  <c r="E2134" i="2"/>
  <c r="E2070" i="2"/>
  <c r="E2006" i="2"/>
  <c r="E1942" i="2"/>
  <c r="E1878" i="2"/>
  <c r="E854" i="2"/>
  <c r="E2834" i="2"/>
  <c r="E2830" i="2"/>
  <c r="E2826" i="2"/>
  <c r="E2822" i="2"/>
  <c r="E2818" i="2"/>
  <c r="E2814" i="2"/>
  <c r="E2810" i="2"/>
  <c r="E2806" i="2"/>
  <c r="E2802" i="2"/>
  <c r="E2798" i="2"/>
  <c r="E2794" i="2"/>
  <c r="E2790" i="2"/>
  <c r="E2786" i="2"/>
  <c r="E2782" i="2"/>
  <c r="E2778" i="2"/>
  <c r="E2774" i="2"/>
  <c r="E2770" i="2"/>
  <c r="E2766" i="2"/>
  <c r="E2762" i="2"/>
  <c r="E2758" i="2"/>
  <c r="E2754" i="2"/>
  <c r="E2750" i="2"/>
  <c r="E2746" i="2"/>
  <c r="E2742" i="2"/>
  <c r="E2738" i="2"/>
  <c r="E2734" i="2"/>
  <c r="E2730" i="2"/>
  <c r="E2726" i="2"/>
  <c r="E2722" i="2"/>
  <c r="E2718" i="2"/>
  <c r="E2719" i="2"/>
  <c r="E2714" i="2"/>
  <c r="E2710" i="2"/>
  <c r="E2706" i="2"/>
  <c r="E2702" i="2"/>
  <c r="E2698" i="2"/>
  <c r="E2690" i="2"/>
  <c r="E2686" i="2"/>
  <c r="E2682" i="2"/>
  <c r="E2678" i="2"/>
  <c r="E2674" i="2"/>
  <c r="E2670" i="2"/>
  <c r="E2666" i="2"/>
  <c r="E2662" i="2"/>
  <c r="E2658" i="2"/>
  <c r="E2654" i="2"/>
  <c r="E2650" i="2"/>
  <c r="E2646" i="2"/>
  <c r="E2642" i="2"/>
  <c r="E2638" i="2"/>
  <c r="E2634" i="2"/>
  <c r="E2630" i="2"/>
  <c r="E2626" i="2"/>
  <c r="E2622" i="2"/>
  <c r="E2618" i="2"/>
  <c r="E2614" i="2"/>
  <c r="E2610" i="2"/>
  <c r="E2606" i="2"/>
  <c r="E2602" i="2"/>
  <c r="E2598" i="2"/>
  <c r="E2594" i="2"/>
  <c r="E2590" i="2"/>
  <c r="E2591" i="2"/>
  <c r="E2586" i="2"/>
  <c r="E2582" i="2"/>
  <c r="E2578" i="2"/>
  <c r="E2574" i="2"/>
  <c r="E2570" i="2"/>
  <c r="E2562" i="2"/>
  <c r="E2558" i="2"/>
  <c r="E2554" i="2"/>
  <c r="E2550" i="2"/>
  <c r="E2546" i="2"/>
  <c r="E2542" i="2"/>
  <c r="E2538" i="2"/>
  <c r="E2534" i="2"/>
  <c r="E2530" i="2"/>
  <c r="E2526" i="2"/>
  <c r="E2522" i="2"/>
  <c r="E2518" i="2"/>
  <c r="E2514" i="2"/>
  <c r="E2510" i="2"/>
  <c r="E2506" i="2"/>
  <c r="E2502" i="2"/>
  <c r="E2498" i="2"/>
  <c r="E2494" i="2"/>
  <c r="E2490" i="2"/>
  <c r="E2486" i="2"/>
  <c r="E2482" i="2"/>
  <c r="E2478" i="2"/>
  <c r="E2474" i="2"/>
  <c r="E2470" i="2"/>
  <c r="E2466" i="2"/>
  <c r="E2462" i="2"/>
  <c r="E2463" i="2"/>
  <c r="E2458" i="2"/>
  <c r="E2454" i="2"/>
  <c r="E2450" i="2"/>
  <c r="E2446" i="2"/>
  <c r="E2442" i="2"/>
  <c r="E2434" i="2"/>
  <c r="E2430" i="2"/>
  <c r="E2426" i="2"/>
  <c r="E2422" i="2"/>
  <c r="E2418" i="2"/>
  <c r="E2414" i="2"/>
  <c r="E2410" i="2"/>
  <c r="E2406" i="2"/>
  <c r="E2402" i="2"/>
  <c r="E2398" i="2"/>
  <c r="E2394" i="2"/>
  <c r="E2386" i="2"/>
  <c r="E2382" i="2"/>
  <c r="E2378" i="2"/>
  <c r="E2374" i="2"/>
  <c r="E2370" i="2"/>
  <c r="E2366" i="2"/>
  <c r="E2362" i="2"/>
  <c r="E2363" i="2"/>
  <c r="E2358" i="2"/>
  <c r="E2354" i="2"/>
  <c r="E2350" i="2"/>
  <c r="E2346" i="2"/>
  <c r="E2342" i="2"/>
  <c r="E2338" i="2"/>
  <c r="E2334" i="2"/>
  <c r="E2330" i="2"/>
  <c r="E2331" i="2"/>
  <c r="E2322" i="2"/>
  <c r="E2318" i="2"/>
  <c r="E2314" i="2"/>
  <c r="E2310" i="2"/>
  <c r="E2306" i="2"/>
  <c r="E2302" i="2"/>
  <c r="E2298" i="2"/>
  <c r="E2299" i="2"/>
  <c r="E2294" i="2"/>
  <c r="E2290" i="2"/>
  <c r="E2286" i="2"/>
  <c r="E2282" i="2"/>
  <c r="E2278" i="2"/>
  <c r="E2274" i="2"/>
  <c r="E2270" i="2"/>
  <c r="E2266" i="2"/>
  <c r="E2267" i="2"/>
  <c r="E2258" i="2"/>
  <c r="E2254" i="2"/>
  <c r="E2250" i="2"/>
  <c r="E2246" i="2"/>
  <c r="E2242" i="2"/>
  <c r="E2238" i="2"/>
  <c r="E2234" i="2"/>
  <c r="E2235" i="2"/>
  <c r="E2230" i="2"/>
  <c r="E2226" i="2"/>
  <c r="E2222" i="2"/>
  <c r="E2218" i="2"/>
  <c r="E2214" i="2"/>
  <c r="E2210" i="2"/>
  <c r="E2206" i="2"/>
  <c r="E2202" i="2"/>
  <c r="E2203" i="2"/>
  <c r="E2194" i="2"/>
  <c r="E2190" i="2"/>
  <c r="E2186" i="2"/>
  <c r="E2182" i="2"/>
  <c r="E2178" i="2"/>
  <c r="E2174" i="2"/>
  <c r="E2170" i="2"/>
  <c r="E2171" i="2"/>
  <c r="E2166" i="2"/>
  <c r="E2162" i="2"/>
  <c r="E2158" i="2"/>
  <c r="E2154" i="2"/>
  <c r="E2150" i="2"/>
  <c r="E2146" i="2"/>
  <c r="E2142" i="2"/>
  <c r="E2138" i="2"/>
  <c r="E2139" i="2"/>
  <c r="E2130" i="2"/>
  <c r="E2126" i="2"/>
  <c r="E2122" i="2"/>
  <c r="E2118" i="2"/>
  <c r="E2114" i="2"/>
  <c r="E2110" i="2"/>
  <c r="E2106" i="2"/>
  <c r="E2107" i="2"/>
  <c r="E2102" i="2"/>
  <c r="E2098" i="2"/>
  <c r="E2094" i="2"/>
  <c r="E2090" i="2"/>
  <c r="E2086" i="2"/>
  <c r="E2082" i="2"/>
  <c r="E2078" i="2"/>
  <c r="E2074" i="2"/>
  <c r="E2075" i="2"/>
  <c r="E2066" i="2"/>
  <c r="E2062" i="2"/>
  <c r="E2058" i="2"/>
  <c r="E2054" i="2"/>
  <c r="E2050" i="2"/>
  <c r="E2046" i="2"/>
  <c r="E2042" i="2"/>
  <c r="E2043" i="2"/>
  <c r="E2038" i="2"/>
  <c r="E2034" i="2"/>
  <c r="E2030" i="2"/>
  <c r="E2026" i="2"/>
  <c r="E2022" i="2"/>
  <c r="E2018" i="2"/>
  <c r="E2014" i="2"/>
  <c r="E2010" i="2"/>
  <c r="E2011" i="2"/>
  <c r="E2002" i="2"/>
  <c r="E1998" i="2"/>
  <c r="E1994" i="2"/>
  <c r="E1990" i="2"/>
  <c r="E1986" i="2"/>
  <c r="E1982" i="2"/>
  <c r="E1978" i="2"/>
  <c r="E1979" i="2"/>
  <c r="E1974" i="2"/>
  <c r="E1970" i="2"/>
  <c r="E1966" i="2"/>
  <c r="E1962" i="2"/>
  <c r="E1958" i="2"/>
  <c r="E1954" i="2"/>
  <c r="E1950" i="2"/>
  <c r="E1946" i="2"/>
  <c r="E1947" i="2"/>
  <c r="E1938" i="2"/>
  <c r="E1934" i="2"/>
  <c r="E1930" i="2"/>
  <c r="E1926" i="2"/>
  <c r="E1922" i="2"/>
  <c r="E1918" i="2"/>
  <c r="E1914" i="2"/>
  <c r="E1915" i="2"/>
  <c r="E1910" i="2"/>
  <c r="E1906" i="2"/>
  <c r="E1902" i="2"/>
  <c r="E1898" i="2"/>
  <c r="E1894" i="2"/>
  <c r="E1890" i="2"/>
  <c r="E1886" i="2"/>
  <c r="E1882" i="2"/>
  <c r="E1883" i="2"/>
  <c r="E1874" i="2"/>
  <c r="E1870" i="2"/>
  <c r="E1866" i="2"/>
  <c r="E1862" i="2"/>
  <c r="E1858" i="2"/>
  <c r="E1854" i="2"/>
  <c r="E1850" i="2"/>
  <c r="E1851" i="2"/>
  <c r="E1846" i="2"/>
  <c r="E1842" i="2"/>
  <c r="E1838" i="2"/>
  <c r="E1834" i="2"/>
  <c r="E1830" i="2"/>
  <c r="E1826" i="2"/>
  <c r="E1822" i="2"/>
  <c r="E1818" i="2"/>
  <c r="E1814" i="2"/>
  <c r="E1810" i="2"/>
  <c r="E1806" i="2"/>
  <c r="E1802" i="2"/>
  <c r="E1798" i="2"/>
  <c r="E1794" i="2"/>
  <c r="E1790" i="2"/>
  <c r="E1786" i="2"/>
  <c r="E1782" i="2"/>
  <c r="E1778" i="2"/>
  <c r="E1774" i="2"/>
  <c r="E1770" i="2"/>
  <c r="E1771" i="2"/>
  <c r="E1766" i="2"/>
  <c r="E1762" i="2"/>
  <c r="E1758" i="2"/>
  <c r="E1754" i="2"/>
  <c r="E1750" i="2"/>
  <c r="E1746" i="2"/>
  <c r="E1742" i="2"/>
  <c r="E1738" i="2"/>
  <c r="E1734" i="2"/>
  <c r="E1730" i="2"/>
  <c r="E1726" i="2"/>
  <c r="E1722" i="2"/>
  <c r="E1718" i="2"/>
  <c r="E1719" i="2"/>
  <c r="E1714" i="2"/>
  <c r="E1710" i="2"/>
  <c r="E1706" i="2"/>
  <c r="E1702" i="2"/>
  <c r="E1698" i="2"/>
  <c r="E1694" i="2"/>
  <c r="E1690" i="2"/>
  <c r="E1686" i="2"/>
  <c r="E1682" i="2"/>
  <c r="E1678" i="2"/>
  <c r="E1674" i="2"/>
  <c r="E1670" i="2"/>
  <c r="E1666" i="2"/>
  <c r="E1662" i="2"/>
  <c r="E1658" i="2"/>
  <c r="E1654" i="2"/>
  <c r="E1650" i="2"/>
  <c r="E1646" i="2"/>
  <c r="E1642" i="2"/>
  <c r="E1638" i="2"/>
  <c r="E1634" i="2"/>
  <c r="E1630" i="2"/>
  <c r="E1626" i="2"/>
  <c r="E1622" i="2"/>
  <c r="E1618" i="2"/>
  <c r="E1614" i="2"/>
  <c r="E1610" i="2"/>
  <c r="E1606" i="2"/>
  <c r="E1602" i="2"/>
  <c r="E1598" i="2"/>
  <c r="E1594" i="2"/>
  <c r="E1590" i="2"/>
  <c r="E1586" i="2"/>
  <c r="E1582" i="2"/>
  <c r="E1578" i="2"/>
  <c r="E1574" i="2"/>
  <c r="E1570" i="2"/>
  <c r="E1566" i="2"/>
  <c r="E1562" i="2"/>
  <c r="E1558" i="2"/>
  <c r="E1554" i="2"/>
  <c r="E1550" i="2"/>
  <c r="E1546" i="2"/>
  <c r="E1542" i="2"/>
  <c r="E1538" i="2"/>
  <c r="E1539" i="2"/>
  <c r="E1534" i="2"/>
  <c r="E1530" i="2"/>
  <c r="E1526" i="2"/>
  <c r="E1522" i="2"/>
  <c r="E1518" i="2"/>
  <c r="E1514" i="2"/>
  <c r="E1510" i="2"/>
  <c r="E1506" i="2"/>
  <c r="E1502" i="2"/>
  <c r="E1498" i="2"/>
  <c r="E1494" i="2"/>
  <c r="E1490" i="2"/>
  <c r="E1491" i="2"/>
  <c r="E1486" i="2"/>
  <c r="E1482" i="2"/>
  <c r="E1478" i="2"/>
  <c r="E1474" i="2"/>
  <c r="E1470" i="2"/>
  <c r="E1466" i="2"/>
  <c r="E1462" i="2"/>
  <c r="E1458" i="2"/>
  <c r="E1454" i="2"/>
  <c r="E1450" i="2"/>
  <c r="E1446" i="2"/>
  <c r="E1442" i="2"/>
  <c r="E1438" i="2"/>
  <c r="E1434" i="2"/>
  <c r="E1435" i="2"/>
  <c r="E1430" i="2"/>
  <c r="E1426" i="2"/>
  <c r="E1422" i="2"/>
  <c r="E1418" i="2"/>
  <c r="E1414" i="2"/>
  <c r="E1410" i="2"/>
  <c r="E1406" i="2"/>
  <c r="E1402" i="2"/>
  <c r="E1398" i="2"/>
  <c r="E1394" i="2"/>
  <c r="E1390" i="2"/>
  <c r="E1386" i="2"/>
  <c r="E1382" i="2"/>
  <c r="E1378" i="2"/>
  <c r="E1374" i="2"/>
  <c r="E1370" i="2"/>
  <c r="E1366" i="2"/>
  <c r="E1362" i="2"/>
  <c r="E1358" i="2"/>
  <c r="E1354" i="2"/>
  <c r="E1350" i="2"/>
  <c r="E1346" i="2"/>
  <c r="E1342" i="2"/>
  <c r="E1338" i="2"/>
  <c r="E1334" i="2"/>
  <c r="E1330" i="2"/>
  <c r="E1326" i="2"/>
  <c r="E1322" i="2"/>
  <c r="E1318" i="2"/>
  <c r="E1314" i="2"/>
  <c r="E1310" i="2"/>
  <c r="E1306" i="2"/>
  <c r="E1302" i="2"/>
  <c r="E1298" i="2"/>
  <c r="E1294" i="2"/>
  <c r="E1290" i="2"/>
  <c r="E1286" i="2"/>
  <c r="E1282" i="2"/>
  <c r="E1278" i="2"/>
  <c r="E1274" i="2"/>
  <c r="E1270" i="2"/>
  <c r="E1266" i="2"/>
  <c r="E1262" i="2"/>
  <c r="E1258" i="2"/>
  <c r="E1254" i="2"/>
  <c r="E1250" i="2"/>
  <c r="E1246" i="2"/>
  <c r="E1242" i="2"/>
  <c r="E1238" i="2"/>
  <c r="E1234" i="2"/>
  <c r="E1230" i="2"/>
  <c r="E1226" i="2"/>
  <c r="E1222" i="2"/>
  <c r="E1218" i="2"/>
  <c r="E1214" i="2"/>
  <c r="E1210" i="2"/>
  <c r="E1206" i="2"/>
  <c r="E1202" i="2"/>
  <c r="E1198" i="2"/>
  <c r="E1194" i="2"/>
  <c r="E1190" i="2"/>
  <c r="E1186" i="2"/>
  <c r="E1182" i="2"/>
  <c r="E1178" i="2"/>
  <c r="E1174" i="2"/>
  <c r="E1170" i="2"/>
  <c r="E1166" i="2"/>
  <c r="E1162" i="2"/>
  <c r="E1158" i="2"/>
  <c r="E1154" i="2"/>
  <c r="E1150" i="2"/>
  <c r="E1146" i="2"/>
  <c r="E1142" i="2"/>
  <c r="E1138" i="2"/>
  <c r="E1134" i="2"/>
  <c r="E1130" i="2"/>
  <c r="E1126" i="2"/>
  <c r="E1122" i="2"/>
  <c r="E1118" i="2"/>
  <c r="E1114" i="2"/>
  <c r="E1110" i="2"/>
  <c r="E1106" i="2"/>
  <c r="E1102" i="2"/>
  <c r="E1098" i="2"/>
  <c r="E1094" i="2"/>
  <c r="E1090" i="2"/>
  <c r="E1086" i="2"/>
  <c r="E1082" i="2"/>
  <c r="E1078" i="2"/>
  <c r="E1074" i="2"/>
  <c r="E1070" i="2"/>
  <c r="E1066" i="2"/>
  <c r="E1062" i="2"/>
  <c r="E1058" i="2"/>
  <c r="E1054" i="2"/>
  <c r="E1050" i="2"/>
  <c r="E1046" i="2"/>
  <c r="E1042" i="2"/>
  <c r="E1038" i="2"/>
  <c r="E1034" i="2"/>
  <c r="E1030" i="2"/>
  <c r="E1026" i="2"/>
  <c r="E1022" i="2"/>
  <c r="E1018" i="2"/>
  <c r="E1014" i="2"/>
  <c r="E1010" i="2"/>
  <c r="E1006" i="2"/>
  <c r="E1002" i="2"/>
  <c r="E998" i="2"/>
  <c r="E994" i="2"/>
  <c r="E990" i="2"/>
  <c r="E986" i="2"/>
  <c r="E982" i="2"/>
  <c r="E978" i="2"/>
  <c r="E974" i="2"/>
  <c r="E970" i="2"/>
  <c r="E966" i="2"/>
  <c r="E962" i="2"/>
  <c r="E958" i="2"/>
  <c r="E954" i="2"/>
  <c r="E950" i="2"/>
  <c r="E946" i="2"/>
  <c r="E942" i="2"/>
  <c r="E938" i="2"/>
  <c r="E934" i="2"/>
  <c r="E930" i="2"/>
  <c r="E926" i="2"/>
  <c r="E922" i="2"/>
  <c r="E918" i="2"/>
  <c r="E914" i="2"/>
  <c r="E910" i="2"/>
  <c r="E906" i="2"/>
  <c r="E902" i="2"/>
  <c r="E898" i="2"/>
  <c r="E894" i="2"/>
  <c r="E890" i="2"/>
  <c r="E886" i="2"/>
  <c r="E882" i="2"/>
  <c r="E878" i="2"/>
  <c r="E874" i="2"/>
  <c r="E870" i="2"/>
  <c r="E866" i="2"/>
  <c r="E862" i="2"/>
  <c r="E858" i="2"/>
  <c r="E850" i="2"/>
  <c r="E846" i="2"/>
  <c r="E842" i="2"/>
  <c r="E838" i="2"/>
  <c r="E834" i="2"/>
  <c r="E830" i="2"/>
  <c r="E826" i="2"/>
  <c r="E822" i="2"/>
  <c r="E818" i="2"/>
  <c r="E814" i="2"/>
  <c r="E810" i="2"/>
  <c r="E806" i="2"/>
  <c r="E802" i="2"/>
  <c r="E798" i="2"/>
  <c r="E794" i="2"/>
  <c r="E790" i="2"/>
  <c r="E786" i="2"/>
  <c r="E782" i="2"/>
  <c r="E778" i="2"/>
  <c r="E774" i="2"/>
  <c r="E770" i="2"/>
  <c r="E766" i="2"/>
  <c r="E762" i="2"/>
  <c r="E758" i="2"/>
  <c r="E754" i="2"/>
  <c r="E750" i="2"/>
  <c r="E746" i="2"/>
  <c r="E742" i="2"/>
  <c r="E738" i="2"/>
  <c r="E734" i="2"/>
  <c r="E730" i="2"/>
  <c r="E726" i="2"/>
  <c r="E722" i="2"/>
  <c r="E718" i="2"/>
  <c r="E714" i="2"/>
  <c r="E710" i="2"/>
  <c r="E706" i="2"/>
  <c r="E702" i="2"/>
  <c r="E698" i="2"/>
  <c r="E694" i="2"/>
  <c r="E690" i="2"/>
  <c r="E686" i="2"/>
  <c r="E682" i="2"/>
  <c r="E678" i="2"/>
  <c r="E674" i="2"/>
  <c r="E670" i="2"/>
  <c r="E666" i="2"/>
  <c r="E662" i="2"/>
  <c r="E658" i="2"/>
  <c r="E654" i="2"/>
  <c r="E650" i="2"/>
  <c r="E646" i="2"/>
  <c r="E642" i="2"/>
  <c r="E638" i="2"/>
  <c r="E634" i="2"/>
  <c r="E630" i="2"/>
  <c r="E626" i="2"/>
  <c r="E622" i="2"/>
  <c r="E618" i="2"/>
  <c r="E614" i="2"/>
  <c r="E615" i="2"/>
  <c r="E610" i="2"/>
  <c r="E606" i="2"/>
  <c r="E602" i="2"/>
  <c r="E598" i="2"/>
  <c r="E594" i="2"/>
  <c r="E590" i="2"/>
  <c r="E586" i="2"/>
  <c r="E582" i="2"/>
  <c r="E578" i="2"/>
  <c r="E574" i="2"/>
  <c r="E570" i="2"/>
  <c r="E566" i="2"/>
  <c r="E562" i="2"/>
  <c r="E558" i="2"/>
  <c r="E554" i="2"/>
  <c r="E550" i="2"/>
  <c r="E546" i="2"/>
  <c r="E542" i="2"/>
  <c r="E538" i="2"/>
  <c r="E534" i="2"/>
  <c r="E530" i="2"/>
  <c r="E526" i="2"/>
  <c r="E522" i="2"/>
  <c r="E518" i="2"/>
  <c r="E514" i="2"/>
  <c r="E510" i="2"/>
  <c r="E506" i="2"/>
  <c r="E502" i="2"/>
  <c r="E498" i="2"/>
  <c r="E494" i="2"/>
  <c r="E490" i="2"/>
  <c r="E486" i="2"/>
  <c r="E482" i="2"/>
  <c r="E478" i="2"/>
  <c r="E474" i="2"/>
  <c r="E470" i="2"/>
  <c r="E466" i="2"/>
  <c r="E462" i="2"/>
  <c r="E458" i="2"/>
  <c r="E454" i="2"/>
  <c r="E450" i="2"/>
  <c r="E446" i="2"/>
  <c r="E442" i="2"/>
  <c r="E438" i="2"/>
  <c r="E434" i="2"/>
  <c r="E430" i="2"/>
  <c r="E426" i="2"/>
  <c r="E422" i="2"/>
  <c r="E418" i="2"/>
  <c r="E414" i="2"/>
  <c r="E410" i="2"/>
  <c r="E406" i="2"/>
  <c r="E402" i="2"/>
  <c r="E398" i="2"/>
  <c r="E394" i="2"/>
  <c r="E390" i="2"/>
  <c r="E386" i="2"/>
  <c r="E382" i="2"/>
  <c r="E378" i="2"/>
  <c r="E374" i="2"/>
  <c r="E370" i="2"/>
  <c r="E366" i="2"/>
  <c r="E362" i="2"/>
  <c r="E358" i="2"/>
  <c r="E354" i="2"/>
  <c r="E350" i="2"/>
  <c r="E346" i="2"/>
  <c r="E342" i="2"/>
  <c r="E338" i="2"/>
  <c r="E334" i="2"/>
  <c r="E330" i="2"/>
  <c r="E326" i="2"/>
  <c r="E322" i="2"/>
  <c r="E318" i="2"/>
  <c r="E314" i="2"/>
  <c r="E310" i="2"/>
  <c r="E306" i="2"/>
  <c r="E302" i="2"/>
  <c r="E298" i="2"/>
  <c r="E294" i="2"/>
  <c r="E290" i="2"/>
  <c r="E286" i="2"/>
  <c r="E282" i="2"/>
  <c r="E278" i="2"/>
  <c r="E274" i="2"/>
  <c r="E270" i="2"/>
  <c r="E266" i="2"/>
  <c r="E262" i="2"/>
  <c r="E258" i="2"/>
  <c r="E254" i="2"/>
  <c r="E250" i="2"/>
  <c r="E246" i="2"/>
  <c r="E242" i="2"/>
  <c r="E238" i="2"/>
  <c r="E234" i="2"/>
  <c r="E230" i="2"/>
  <c r="E226" i="2"/>
  <c r="E222" i="2"/>
  <c r="E218" i="2"/>
  <c r="E214" i="2"/>
  <c r="E210" i="2"/>
  <c r="E206" i="2"/>
  <c r="E202" i="2"/>
  <c r="E198" i="2"/>
  <c r="E194" i="2"/>
  <c r="E190" i="2"/>
  <c r="E186" i="2"/>
  <c r="E182" i="2"/>
  <c r="E178" i="2"/>
  <c r="E174" i="2"/>
  <c r="E170" i="2"/>
  <c r="E166" i="2"/>
  <c r="E162" i="2"/>
  <c r="E158" i="2"/>
  <c r="E154" i="2"/>
  <c r="E150" i="2"/>
  <c r="E146" i="2"/>
  <c r="E142" i="2"/>
  <c r="E138" i="2"/>
  <c r="E134" i="2"/>
  <c r="E130" i="2"/>
  <c r="E126" i="2"/>
  <c r="E122" i="2"/>
  <c r="E118" i="2"/>
  <c r="E114" i="2"/>
  <c r="E110" i="2"/>
  <c r="E106" i="2"/>
  <c r="E102" i="2"/>
  <c r="E98" i="2"/>
  <c r="E94" i="2"/>
  <c r="E90" i="2"/>
  <c r="E86" i="2"/>
  <c r="E82" i="2"/>
  <c r="E78" i="2"/>
  <c r="E74" i="2"/>
  <c r="E70" i="2"/>
  <c r="E66" i="2"/>
  <c r="E62" i="2"/>
  <c r="E58" i="2"/>
  <c r="E1483" i="2"/>
  <c r="E2523" i="2"/>
  <c r="E1807" i="2"/>
  <c r="E3740" i="2"/>
  <c r="E3736" i="2"/>
  <c r="E3732" i="2"/>
  <c r="E3728" i="2"/>
  <c r="E3724" i="2"/>
  <c r="E3720" i="2"/>
  <c r="E3716" i="2"/>
  <c r="E3712" i="2"/>
  <c r="E3708" i="2"/>
  <c r="E3704" i="2"/>
  <c r="E3700" i="2"/>
  <c r="E3696" i="2"/>
  <c r="E3692" i="2"/>
  <c r="E3688" i="2"/>
  <c r="E3684" i="2"/>
  <c r="E3680" i="2"/>
  <c r="E3676" i="2"/>
  <c r="E3672" i="2"/>
  <c r="E3668" i="2"/>
  <c r="E3664" i="2"/>
  <c r="E3660" i="2"/>
  <c r="E3656" i="2"/>
  <c r="E3652" i="2"/>
  <c r="E3648" i="2"/>
  <c r="E3644" i="2"/>
  <c r="E3640" i="2"/>
  <c r="E3636" i="2"/>
  <c r="E3632" i="2"/>
  <c r="E3628" i="2"/>
  <c r="E3624" i="2"/>
  <c r="E3620" i="2"/>
  <c r="E3616" i="2"/>
  <c r="E3612" i="2"/>
  <c r="E3608" i="2"/>
  <c r="E3604" i="2"/>
  <c r="E3600" i="2"/>
  <c r="E3596" i="2"/>
  <c r="E3592" i="2"/>
  <c r="E3588" i="2"/>
  <c r="E3584" i="2"/>
  <c r="E3580" i="2"/>
  <c r="E3576" i="2"/>
  <c r="E3572" i="2"/>
  <c r="E3568" i="2"/>
  <c r="E3564" i="2"/>
  <c r="E3560" i="2"/>
  <c r="E3556" i="2"/>
  <c r="E3552" i="2"/>
  <c r="E3548" i="2"/>
  <c r="E3544" i="2"/>
  <c r="E3540" i="2"/>
  <c r="E3536" i="2"/>
  <c r="E3532" i="2"/>
  <c r="E3528" i="2"/>
  <c r="E3524" i="2"/>
  <c r="E3520" i="2"/>
  <c r="E3516" i="2"/>
  <c r="E3512" i="2"/>
  <c r="E3508" i="2"/>
  <c r="E3504" i="2"/>
  <c r="E3500" i="2"/>
  <c r="E3496" i="2"/>
  <c r="E3492" i="2"/>
  <c r="E3488" i="2"/>
  <c r="E3484" i="2"/>
  <c r="E3480" i="2"/>
  <c r="E3476" i="2"/>
  <c r="E3472" i="2"/>
  <c r="E3468" i="2"/>
  <c r="E3464" i="2"/>
  <c r="E3460" i="2"/>
  <c r="E3456" i="2"/>
  <c r="E3452" i="2"/>
  <c r="E3448" i="2"/>
  <c r="E3444" i="2"/>
  <c r="E3440" i="2"/>
  <c r="E3436" i="2"/>
  <c r="E3432" i="2"/>
  <c r="E3428" i="2"/>
  <c r="E3424" i="2"/>
  <c r="E3420" i="2"/>
  <c r="E3416" i="2"/>
  <c r="E3412" i="2"/>
  <c r="E3332" i="2"/>
  <c r="E3300" i="2"/>
  <c r="E3288" i="2"/>
  <c r="E3268" i="2"/>
  <c r="E3236" i="2"/>
  <c r="E3224" i="2"/>
  <c r="E3204" i="2"/>
  <c r="E3172" i="2"/>
  <c r="E3160" i="2"/>
  <c r="E3140" i="2"/>
  <c r="E3108" i="2"/>
  <c r="E3096" i="2"/>
  <c r="E3076" i="2"/>
  <c r="E3044" i="2"/>
  <c r="E3032" i="2"/>
  <c r="E3012" i="2"/>
  <c r="E2980" i="2"/>
  <c r="E2968" i="2"/>
  <c r="E2948" i="2"/>
  <c r="E2916" i="2"/>
  <c r="E2904" i="2"/>
  <c r="E2884" i="2"/>
  <c r="E2868" i="2"/>
  <c r="E2852" i="2"/>
  <c r="E2836" i="2"/>
  <c r="E2820" i="2"/>
  <c r="E2804" i="2"/>
  <c r="E2788" i="2"/>
  <c r="E2772" i="2"/>
  <c r="E2756" i="2"/>
  <c r="E2740" i="2"/>
  <c r="E2676" i="2"/>
  <c r="E2672" i="2"/>
  <c r="E2612" i="2"/>
  <c r="E2548" i="2"/>
  <c r="E2544" i="2"/>
  <c r="E2484" i="2"/>
  <c r="E2651" i="2"/>
  <c r="E3331" i="2"/>
  <c r="E3279" i="2"/>
  <c r="E3267" i="2"/>
  <c r="E3215" i="2"/>
  <c r="E3203" i="2"/>
  <c r="E3151" i="2"/>
  <c r="E3139" i="2"/>
  <c r="E3087" i="2"/>
  <c r="E3075" i="2"/>
  <c r="E3023" i="2"/>
  <c r="E3011" i="2"/>
  <c r="E2959" i="2"/>
  <c r="E2947" i="2"/>
  <c r="E2895" i="2"/>
  <c r="E2715" i="2"/>
  <c r="E2655" i="2"/>
  <c r="E2587" i="2"/>
  <c r="E2527" i="2"/>
  <c r="E2459" i="2"/>
  <c r="E2395" i="2"/>
  <c r="E3408" i="2"/>
  <c r="E3404" i="2"/>
  <c r="E3400" i="2"/>
  <c r="E3396" i="2"/>
  <c r="E3392" i="2"/>
  <c r="E3388" i="2"/>
  <c r="E3384" i="2"/>
  <c r="E3380" i="2"/>
  <c r="E3376" i="2"/>
  <c r="E3372" i="2"/>
  <c r="E3368" i="2"/>
  <c r="E3364" i="2"/>
  <c r="E3360" i="2"/>
  <c r="E3356" i="2"/>
  <c r="E3352" i="2"/>
  <c r="E3348" i="2"/>
  <c r="E3344" i="2"/>
  <c r="E3340" i="2"/>
  <c r="E3336" i="2"/>
  <c r="E3328" i="2"/>
  <c r="E3324" i="2"/>
  <c r="E3316" i="2"/>
  <c r="E3312" i="2"/>
  <c r="E3308" i="2"/>
  <c r="E3304" i="2"/>
  <c r="E3296" i="2"/>
  <c r="E3292" i="2"/>
  <c r="E3284" i="2"/>
  <c r="E3280" i="2"/>
  <c r="E3276" i="2"/>
  <c r="E3272" i="2"/>
  <c r="E3264" i="2"/>
  <c r="E3260" i="2"/>
  <c r="E3252" i="2"/>
  <c r="E3248" i="2"/>
  <c r="E3244" i="2"/>
  <c r="E3240" i="2"/>
  <c r="E3232" i="2"/>
  <c r="E3228" i="2"/>
  <c r="E3220" i="2"/>
  <c r="E3216" i="2"/>
  <c r="E3212" i="2"/>
  <c r="E3208" i="2"/>
  <c r="E3200" i="2"/>
  <c r="E3196" i="2"/>
  <c r="E3188" i="2"/>
  <c r="E3184" i="2"/>
  <c r="E3180" i="2"/>
  <c r="E3176" i="2"/>
  <c r="E3168" i="2"/>
  <c r="E3164" i="2"/>
  <c r="E3156" i="2"/>
  <c r="E3152" i="2"/>
  <c r="E3148" i="2"/>
  <c r="E3144" i="2"/>
  <c r="E3136" i="2"/>
  <c r="E3132" i="2"/>
  <c r="E3124" i="2"/>
  <c r="E3120" i="2"/>
  <c r="E3116" i="2"/>
  <c r="E3112" i="2"/>
  <c r="E3104" i="2"/>
  <c r="E3100" i="2"/>
  <c r="E3092" i="2"/>
  <c r="E3088" i="2"/>
  <c r="E3084" i="2"/>
  <c r="E3080" i="2"/>
  <c r="E3072" i="2"/>
  <c r="E3068" i="2"/>
  <c r="E3060" i="2"/>
  <c r="E3056" i="2"/>
  <c r="E3052" i="2"/>
  <c r="E3048" i="2"/>
  <c r="E3040" i="2"/>
  <c r="E3036" i="2"/>
  <c r="E3028" i="2"/>
  <c r="E3024" i="2"/>
  <c r="E3020" i="2"/>
  <c r="E3016" i="2"/>
  <c r="E3008" i="2"/>
  <c r="E3004" i="2"/>
  <c r="E2996" i="2"/>
  <c r="E2992" i="2"/>
  <c r="E2988" i="2"/>
  <c r="E2984" i="2"/>
  <c r="E2976" i="2"/>
  <c r="E2972" i="2"/>
  <c r="E2964" i="2"/>
  <c r="E2960" i="2"/>
  <c r="E2956" i="2"/>
  <c r="E2952" i="2"/>
  <c r="E2944" i="2"/>
  <c r="E2940" i="2"/>
  <c r="E2932" i="2"/>
  <c r="E2928" i="2"/>
  <c r="E2924" i="2"/>
  <c r="E2920" i="2"/>
  <c r="E2912" i="2"/>
  <c r="E2908" i="2"/>
  <c r="E2900" i="2"/>
  <c r="E2896" i="2"/>
  <c r="E2892" i="2"/>
  <c r="E2888" i="2"/>
  <c r="E2880" i="2"/>
  <c r="E2876" i="2"/>
  <c r="E2872" i="2"/>
  <c r="E2864" i="2"/>
  <c r="E2860" i="2"/>
  <c r="E2856" i="2"/>
  <c r="E2848" i="2"/>
  <c r="E2844" i="2"/>
  <c r="E2840" i="2"/>
  <c r="E2832" i="2"/>
  <c r="E2828" i="2"/>
  <c r="E2824" i="2"/>
  <c r="E2816" i="2"/>
  <c r="E2812" i="2"/>
  <c r="E2808" i="2"/>
  <c r="E2800" i="2"/>
  <c r="E2796" i="2"/>
  <c r="E2792" i="2"/>
  <c r="E2784" i="2"/>
  <c r="E2780" i="2"/>
  <c r="E2776" i="2"/>
  <c r="E2768" i="2"/>
  <c r="E2764" i="2"/>
  <c r="E2760" i="2"/>
  <c r="E2752" i="2"/>
  <c r="E2748" i="2"/>
  <c r="E2744" i="2"/>
  <c r="E2732" i="2"/>
  <c r="E2728" i="2"/>
  <c r="E2724" i="2"/>
  <c r="E2720" i="2"/>
  <c r="E2716" i="2"/>
  <c r="E2712" i="2"/>
  <c r="E2708" i="2"/>
  <c r="E2704" i="2"/>
  <c r="E2700" i="2"/>
  <c r="E2696" i="2"/>
  <c r="E2692" i="2"/>
  <c r="E2688" i="2"/>
  <c r="E2684" i="2"/>
  <c r="E2680" i="2"/>
  <c r="E2668" i="2"/>
  <c r="E2664" i="2"/>
  <c r="E2660" i="2"/>
  <c r="E2656" i="2"/>
  <c r="E2652" i="2"/>
  <c r="E2648" i="2"/>
  <c r="E2644" i="2"/>
  <c r="E2640" i="2"/>
  <c r="E2636" i="2"/>
  <c r="E2632" i="2"/>
  <c r="E2628" i="2"/>
  <c r="E2624" i="2"/>
  <c r="E2620" i="2"/>
  <c r="E2616" i="2"/>
  <c r="E2604" i="2"/>
  <c r="E2600" i="2"/>
  <c r="E2596" i="2"/>
  <c r="E2592" i="2"/>
  <c r="E2588" i="2"/>
  <c r="E2584" i="2"/>
  <c r="E2580" i="2"/>
  <c r="E2576" i="2"/>
  <c r="E2572" i="2"/>
  <c r="E2568" i="2"/>
  <c r="E2564" i="2"/>
  <c r="E2560" i="2"/>
  <c r="E2556" i="2"/>
  <c r="E2552" i="2"/>
  <c r="E2540" i="2"/>
  <c r="E2536" i="2"/>
  <c r="E2532" i="2"/>
  <c r="E2528" i="2"/>
  <c r="E2524" i="2"/>
  <c r="E2520" i="2"/>
  <c r="E2516" i="2"/>
  <c r="E2512" i="2"/>
  <c r="E2508" i="2"/>
  <c r="E2504" i="2"/>
  <c r="E2500" i="2"/>
  <c r="E2496" i="2"/>
  <c r="E2492" i="2"/>
  <c r="E2488" i="2"/>
  <c r="E2476" i="2"/>
  <c r="E2472" i="2"/>
  <c r="E2468" i="2"/>
  <c r="E2464" i="2"/>
  <c r="E2460" i="2"/>
  <c r="E2456" i="2"/>
  <c r="E2452" i="2"/>
  <c r="E2448" i="2"/>
  <c r="E2444" i="2"/>
  <c r="E2440" i="2"/>
  <c r="E1828" i="2"/>
  <c r="E1792" i="2"/>
  <c r="E1624" i="2"/>
  <c r="E1576" i="2"/>
  <c r="E1568" i="2"/>
  <c r="E1520" i="2"/>
  <c r="E1404" i="2"/>
  <c r="E1392" i="2"/>
  <c r="E1320" i="2"/>
  <c r="E1220" i="2"/>
  <c r="E740" i="2"/>
  <c r="E3739" i="2"/>
  <c r="E3735" i="2"/>
  <c r="E3731" i="2"/>
  <c r="E3727" i="2"/>
  <c r="E3723" i="2"/>
  <c r="E3719" i="2"/>
  <c r="E3715" i="2"/>
  <c r="E3711" i="2"/>
  <c r="E3707" i="2"/>
  <c r="E3703" i="2"/>
  <c r="E3699" i="2"/>
  <c r="E3695" i="2"/>
  <c r="E3691" i="2"/>
  <c r="E3687" i="2"/>
  <c r="E3683" i="2"/>
  <c r="E3679" i="2"/>
  <c r="E3675" i="2"/>
  <c r="E3671" i="2"/>
  <c r="E3667" i="2"/>
  <c r="E3663" i="2"/>
  <c r="E3659" i="2"/>
  <c r="E3655" i="2"/>
  <c r="E3651" i="2"/>
  <c r="E3647" i="2"/>
  <c r="E3643" i="2"/>
  <c r="E3639" i="2"/>
  <c r="E3635" i="2"/>
  <c r="E3631" i="2"/>
  <c r="E3627" i="2"/>
  <c r="E3623" i="2"/>
  <c r="E3619" i="2"/>
  <c r="E3615" i="2"/>
  <c r="E3611" i="2"/>
  <c r="E3607" i="2"/>
  <c r="E3603" i="2"/>
  <c r="E3599" i="2"/>
  <c r="E3595" i="2"/>
  <c r="E3591" i="2"/>
  <c r="E3587" i="2"/>
  <c r="E3583" i="2"/>
  <c r="E3579" i="2"/>
  <c r="E3575" i="2"/>
  <c r="E3571" i="2"/>
  <c r="E3567" i="2"/>
  <c r="E3563" i="2"/>
  <c r="E3559" i="2"/>
  <c r="E3555" i="2"/>
  <c r="E3551" i="2"/>
  <c r="E3547" i="2"/>
  <c r="E3543" i="2"/>
  <c r="E3539" i="2"/>
  <c r="E3535" i="2"/>
  <c r="E3531" i="2"/>
  <c r="E3527" i="2"/>
  <c r="E3523" i="2"/>
  <c r="E3519" i="2"/>
  <c r="E3515" i="2"/>
  <c r="E3511" i="2"/>
  <c r="E3507" i="2"/>
  <c r="E3503" i="2"/>
  <c r="E3499" i="2"/>
  <c r="E3495" i="2"/>
  <c r="E3491" i="2"/>
  <c r="E3487" i="2"/>
  <c r="E3483" i="2"/>
  <c r="E3479" i="2"/>
  <c r="E3475" i="2"/>
  <c r="E3471" i="2"/>
  <c r="E3467" i="2"/>
  <c r="E3463" i="2"/>
  <c r="E3459" i="2"/>
  <c r="E3455" i="2"/>
  <c r="E3451" i="2"/>
  <c r="E3447" i="2"/>
  <c r="E3443" i="2"/>
  <c r="E3439" i="2"/>
  <c r="E3435" i="2"/>
  <c r="E3431" i="2"/>
  <c r="E3427" i="2"/>
  <c r="E3423" i="2"/>
  <c r="E3419" i="2"/>
  <c r="E3415" i="2"/>
  <c r="E3411" i="2"/>
  <c r="E3407" i="2"/>
  <c r="E3403" i="2"/>
  <c r="E3399" i="2"/>
  <c r="E3395" i="2"/>
  <c r="E3391" i="2"/>
  <c r="E3387" i="2"/>
  <c r="E3383" i="2"/>
  <c r="E3379" i="2"/>
  <c r="E3375" i="2"/>
  <c r="E3371" i="2"/>
  <c r="E3367" i="2"/>
  <c r="E3363" i="2"/>
  <c r="E3359" i="2"/>
  <c r="E3355" i="2"/>
  <c r="E3351" i="2"/>
  <c r="E3347" i="2"/>
  <c r="E3343" i="2"/>
  <c r="E3339" i="2"/>
  <c r="E3335" i="2"/>
  <c r="E3327" i="2"/>
  <c r="E3323" i="2"/>
  <c r="E3319" i="2"/>
  <c r="E3315" i="2"/>
  <c r="E3307" i="2"/>
  <c r="E3303" i="2"/>
  <c r="E3295" i="2"/>
  <c r="E3291" i="2"/>
  <c r="E3287" i="2"/>
  <c r="E3283" i="2"/>
  <c r="E3275" i="2"/>
  <c r="E3271" i="2"/>
  <c r="E3263" i="2"/>
  <c r="E3259" i="2"/>
  <c r="E3255" i="2"/>
  <c r="E3251" i="2"/>
  <c r="E3243" i="2"/>
  <c r="E3239" i="2"/>
  <c r="E3231" i="2"/>
  <c r="E3227" i="2"/>
  <c r="E3223" i="2"/>
  <c r="E3219" i="2"/>
  <c r="E3211" i="2"/>
  <c r="E3207" i="2"/>
  <c r="E3199" i="2"/>
  <c r="E3195" i="2"/>
  <c r="E3191" i="2"/>
  <c r="E3187" i="2"/>
  <c r="E3179" i="2"/>
  <c r="E3175" i="2"/>
  <c r="E3167" i="2"/>
  <c r="E3163" i="2"/>
  <c r="E3159" i="2"/>
  <c r="E3155" i="2"/>
  <c r="E3147" i="2"/>
  <c r="E3143" i="2"/>
  <c r="E3135" i="2"/>
  <c r="E3131" i="2"/>
  <c r="E3127" i="2"/>
  <c r="E3123" i="2"/>
  <c r="E3115" i="2"/>
  <c r="E3111" i="2"/>
  <c r="E3103" i="2"/>
  <c r="E3099" i="2"/>
  <c r="E3095" i="2"/>
  <c r="E3091" i="2"/>
  <c r="E3083" i="2"/>
  <c r="E3079" i="2"/>
  <c r="E3071" i="2"/>
  <c r="E3067" i="2"/>
  <c r="E3063" i="2"/>
  <c r="E3059" i="2"/>
  <c r="E3051" i="2"/>
  <c r="E3047" i="2"/>
  <c r="E3039" i="2"/>
  <c r="E3035" i="2"/>
  <c r="E3031" i="2"/>
  <c r="E3027" i="2"/>
  <c r="E3019" i="2"/>
  <c r="E3015" i="2"/>
  <c r="E3007" i="2"/>
  <c r="E3003" i="2"/>
  <c r="E2999" i="2"/>
  <c r="E2995" i="2"/>
  <c r="E2987" i="2"/>
  <c r="E2983" i="2"/>
  <c r="E2975" i="2"/>
  <c r="E2971" i="2"/>
  <c r="E2967" i="2"/>
  <c r="E2963" i="2"/>
  <c r="E2955" i="2"/>
  <c r="E2951" i="2"/>
  <c r="E2943" i="2"/>
  <c r="E2939" i="2"/>
  <c r="E2935" i="2"/>
  <c r="E2931" i="2"/>
  <c r="E2923" i="2"/>
  <c r="E2919" i="2"/>
  <c r="E2911" i="2"/>
  <c r="E2907" i="2"/>
  <c r="E2903" i="2"/>
  <c r="E2899" i="2"/>
  <c r="E2891" i="2"/>
  <c r="E2887" i="2"/>
  <c r="E2883" i="2"/>
  <c r="E2879" i="2"/>
  <c r="E2875" i="2"/>
  <c r="E2871" i="2"/>
  <c r="E2867" i="2"/>
  <c r="E2863" i="2"/>
  <c r="E2859" i="2"/>
  <c r="E2855" i="2"/>
  <c r="E2851" i="2"/>
  <c r="E2847" i="2"/>
  <c r="E2843" i="2"/>
  <c r="E2839" i="2"/>
  <c r="E2835" i="2"/>
  <c r="E2831" i="2"/>
  <c r="E2827" i="2"/>
  <c r="E2823" i="2"/>
  <c r="E2819" i="2"/>
  <c r="E2815" i="2"/>
  <c r="E2811" i="2"/>
  <c r="E2807" i="2"/>
  <c r="E2803" i="2"/>
  <c r="E2799" i="2"/>
  <c r="E2795" i="2"/>
  <c r="E2791" i="2"/>
  <c r="E2787" i="2"/>
  <c r="E2783" i="2"/>
  <c r="E2779" i="2"/>
  <c r="E2775" i="2"/>
  <c r="E2771" i="2"/>
  <c r="E2767" i="2"/>
  <c r="E2763" i="2"/>
  <c r="E2759" i="2"/>
  <c r="E2755" i="2"/>
  <c r="E2751" i="2"/>
  <c r="E2747" i="2"/>
  <c r="E2743" i="2"/>
  <c r="E2739" i="2"/>
  <c r="E2735" i="2"/>
  <c r="E2731" i="2"/>
  <c r="E2727" i="2"/>
  <c r="E2723" i="2"/>
  <c r="E2711" i="2"/>
  <c r="E2707" i="2"/>
  <c r="E2703" i="2"/>
  <c r="E2699" i="2"/>
  <c r="E2695" i="2"/>
  <c r="E2691" i="2"/>
  <c r="E2687" i="2"/>
  <c r="E2683" i="2"/>
  <c r="E2679" i="2"/>
  <c r="E2675" i="2"/>
  <c r="E2671" i="2"/>
  <c r="E2667" i="2"/>
  <c r="E2663" i="2"/>
  <c r="E2659" i="2"/>
  <c r="E2647" i="2"/>
  <c r="E2643" i="2"/>
  <c r="E2639" i="2"/>
  <c r="E2635" i="2"/>
  <c r="E2631" i="2"/>
  <c r="E2627" i="2"/>
  <c r="E2623" i="2"/>
  <c r="E2619" i="2"/>
  <c r="E2615" i="2"/>
  <c r="E2611" i="2"/>
  <c r="E2607" i="2"/>
  <c r="E2603" i="2"/>
  <c r="E2599" i="2"/>
  <c r="E2595" i="2"/>
  <c r="E2583" i="2"/>
  <c r="E2579" i="2"/>
  <c r="E2575" i="2"/>
  <c r="E2571" i="2"/>
  <c r="E2567" i="2"/>
  <c r="E2563" i="2"/>
  <c r="E2559" i="2"/>
  <c r="E2555" i="2"/>
  <c r="E2551" i="2"/>
  <c r="E2547" i="2"/>
  <c r="E2543" i="2"/>
  <c r="E2539" i="2"/>
  <c r="E2535" i="2"/>
  <c r="E2531" i="2"/>
  <c r="E2519" i="2"/>
  <c r="E2515" i="2"/>
  <c r="E2511" i="2"/>
  <c r="E2507" i="2"/>
  <c r="E2503" i="2"/>
  <c r="E2499" i="2"/>
  <c r="E2495" i="2"/>
  <c r="E2491" i="2"/>
  <c r="E2487" i="2"/>
  <c r="E2483" i="2"/>
  <c r="E2479" i="2"/>
  <c r="E2475" i="2"/>
  <c r="E2471" i="2"/>
  <c r="E2467" i="2"/>
  <c r="E2455" i="2"/>
  <c r="E2451" i="2"/>
  <c r="E2447" i="2"/>
  <c r="E2443" i="2"/>
  <c r="E2439" i="2"/>
  <c r="E2435" i="2"/>
  <c r="E2431" i="2"/>
  <c r="E2427" i="2"/>
  <c r="E2423" i="2"/>
  <c r="E2419" i="2"/>
  <c r="E2415" i="2"/>
  <c r="E2411" i="2"/>
  <c r="E2407" i="2"/>
  <c r="E2403" i="2"/>
  <c r="E2399" i="2"/>
  <c r="E2391" i="2"/>
  <c r="E2387" i="2"/>
  <c r="E2383" i="2"/>
  <c r="E2379" i="2"/>
  <c r="E2375" i="2"/>
  <c r="E2347" i="2"/>
  <c r="E2315" i="2"/>
  <c r="E2283" i="2"/>
  <c r="E2251" i="2"/>
  <c r="E2219" i="2"/>
  <c r="E2187" i="2"/>
  <c r="E2155" i="2"/>
  <c r="E2123" i="2"/>
  <c r="E2091" i="2"/>
  <c r="E2059" i="2"/>
  <c r="E2027" i="2"/>
  <c r="E1995" i="2"/>
  <c r="E1963" i="2"/>
  <c r="E1931" i="2"/>
  <c r="E1899" i="2"/>
  <c r="E1867" i="2"/>
  <c r="E1835" i="2"/>
  <c r="E1747" i="2"/>
  <c r="E1739" i="2"/>
  <c r="E1691" i="2"/>
  <c r="E1511" i="2"/>
  <c r="E1463" i="2"/>
  <c r="E2436" i="2"/>
  <c r="E2432" i="2"/>
  <c r="E2428" i="2"/>
  <c r="E2424" i="2"/>
  <c r="E2412" i="2"/>
  <c r="E2408" i="2"/>
  <c r="E2404" i="2"/>
  <c r="E2400" i="2"/>
  <c r="E2396" i="2"/>
  <c r="E2392" i="2"/>
  <c r="E2388" i="2"/>
  <c r="E2384" i="2"/>
  <c r="E2380" i="2"/>
  <c r="E2376" i="2"/>
  <c r="E2372" i="2"/>
  <c r="E2368" i="2"/>
  <c r="E2364" i="2"/>
  <c r="E2360" i="2"/>
  <c r="E2356" i="2"/>
  <c r="E2352" i="2"/>
  <c r="E2348" i="2"/>
  <c r="E2344" i="2"/>
  <c r="E2340" i="2"/>
  <c r="E2336" i="2"/>
  <c r="E2332" i="2"/>
  <c r="E2328" i="2"/>
  <c r="E2324" i="2"/>
  <c r="E2320" i="2"/>
  <c r="E2316" i="2"/>
  <c r="E2312" i="2"/>
  <c r="E2308" i="2"/>
  <c r="E2304" i="2"/>
  <c r="E2300" i="2"/>
  <c r="E2296" i="2"/>
  <c r="E2292" i="2"/>
  <c r="E2288" i="2"/>
  <c r="E2284" i="2"/>
  <c r="E2280" i="2"/>
  <c r="E2276" i="2"/>
  <c r="E2272" i="2"/>
  <c r="E2268" i="2"/>
  <c r="E2264" i="2"/>
  <c r="E2260" i="2"/>
  <c r="E2256" i="2"/>
  <c r="E2252" i="2"/>
  <c r="E2248" i="2"/>
  <c r="E2244" i="2"/>
  <c r="E2240" i="2"/>
  <c r="E2236" i="2"/>
  <c r="E2232" i="2"/>
  <c r="E2228" i="2"/>
  <c r="E2224" i="2"/>
  <c r="E2220" i="2"/>
  <c r="E2216" i="2"/>
  <c r="E2212" i="2"/>
  <c r="E2208" i="2"/>
  <c r="E2204" i="2"/>
  <c r="E2200" i="2"/>
  <c r="E2196" i="2"/>
  <c r="E2192" i="2"/>
  <c r="E2188" i="2"/>
  <c r="E2184" i="2"/>
  <c r="E2180" i="2"/>
  <c r="E2176" i="2"/>
  <c r="E2172" i="2"/>
  <c r="E2168" i="2"/>
  <c r="E2164" i="2"/>
  <c r="E2160" i="2"/>
  <c r="E2156" i="2"/>
  <c r="E2152" i="2"/>
  <c r="E2148" i="2"/>
  <c r="E2144" i="2"/>
  <c r="E2140" i="2"/>
  <c r="E2136" i="2"/>
  <c r="E2132" i="2"/>
  <c r="E2128" i="2"/>
  <c r="E2124" i="2"/>
  <c r="E2120" i="2"/>
  <c r="E2116" i="2"/>
  <c r="E2112" i="2"/>
  <c r="E2108" i="2"/>
  <c r="E2104" i="2"/>
  <c r="E2100" i="2"/>
  <c r="E2096" i="2"/>
  <c r="E2092" i="2"/>
  <c r="E2088" i="2"/>
  <c r="E2084" i="2"/>
  <c r="E2080" i="2"/>
  <c r="E2076" i="2"/>
  <c r="E2072" i="2"/>
  <c r="E2068" i="2"/>
  <c r="E2064" i="2"/>
  <c r="E2060" i="2"/>
  <c r="E2056" i="2"/>
  <c r="E2052" i="2"/>
  <c r="E2048" i="2"/>
  <c r="E2044" i="2"/>
  <c r="E2040" i="2"/>
  <c r="E2036" i="2"/>
  <c r="E2032" i="2"/>
  <c r="E2028" i="2"/>
  <c r="E2024" i="2"/>
  <c r="E2020" i="2"/>
  <c r="E2016" i="2"/>
  <c r="E2012" i="2"/>
  <c r="E2008" i="2"/>
  <c r="E2004" i="2"/>
  <c r="E2000" i="2"/>
  <c r="E1996" i="2"/>
  <c r="E1992" i="2"/>
  <c r="E1988" i="2"/>
  <c r="E1984" i="2"/>
  <c r="E1980" i="2"/>
  <c r="E1976" i="2"/>
  <c r="E1972" i="2"/>
  <c r="E1968" i="2"/>
  <c r="E1964" i="2"/>
  <c r="E1960" i="2"/>
  <c r="E1956" i="2"/>
  <c r="E1952" i="2"/>
  <c r="E1948" i="2"/>
  <c r="E1944" i="2"/>
  <c r="E1940" i="2"/>
  <c r="E1936" i="2"/>
  <c r="E1932" i="2"/>
  <c r="E1928" i="2"/>
  <c r="E1924" i="2"/>
  <c r="E1920" i="2"/>
  <c r="E1916" i="2"/>
  <c r="E1912" i="2"/>
  <c r="E1908" i="2"/>
  <c r="E1904" i="2"/>
  <c r="E1900" i="2"/>
  <c r="E1896" i="2"/>
  <c r="E1892" i="2"/>
  <c r="E1888" i="2"/>
  <c r="E1884" i="2"/>
  <c r="E1880" i="2"/>
  <c r="E1876" i="2"/>
  <c r="E1872" i="2"/>
  <c r="E1868" i="2"/>
  <c r="E1864" i="2"/>
  <c r="E1860" i="2"/>
  <c r="E1856" i="2"/>
  <c r="E1852" i="2"/>
  <c r="E1848" i="2"/>
  <c r="E1844" i="2"/>
  <c r="E1840" i="2"/>
  <c r="E1836" i="2"/>
  <c r="E1832" i="2"/>
  <c r="E1824" i="2"/>
  <c r="E1820" i="2"/>
  <c r="E1816" i="2"/>
  <c r="E1812" i="2"/>
  <c r="E1808" i="2"/>
  <c r="E1804" i="2"/>
  <c r="E1800" i="2"/>
  <c r="E1796" i="2"/>
  <c r="E1788" i="2"/>
  <c r="E1784" i="2"/>
  <c r="E1780" i="2"/>
  <c r="E1776" i="2"/>
  <c r="E1772" i="2"/>
  <c r="E1768" i="2"/>
  <c r="E1760" i="2"/>
  <c r="E1756" i="2"/>
  <c r="E1752" i="2"/>
  <c r="E1748" i="2"/>
  <c r="E1744" i="2"/>
  <c r="E1740" i="2"/>
  <c r="E1736" i="2"/>
  <c r="E1732" i="2"/>
  <c r="E1728" i="2"/>
  <c r="E1724" i="2"/>
  <c r="E1720" i="2"/>
  <c r="E1716" i="2"/>
  <c r="E1712" i="2"/>
  <c r="E1708" i="2"/>
  <c r="E1704" i="2"/>
  <c r="E1700" i="2"/>
  <c r="E1696" i="2"/>
  <c r="E1692" i="2"/>
  <c r="E1688" i="2"/>
  <c r="E1684" i="2"/>
  <c r="E1680" i="2"/>
  <c r="E1676" i="2"/>
  <c r="E1672" i="2"/>
  <c r="E1668" i="2"/>
  <c r="E1664" i="2"/>
  <c r="E1660" i="2"/>
  <c r="E1656" i="2"/>
  <c r="E1652" i="2"/>
  <c r="E1648" i="2"/>
  <c r="E1644" i="2"/>
  <c r="E1640" i="2"/>
  <c r="E1636" i="2"/>
  <c r="E1632" i="2"/>
  <c r="E1628" i="2"/>
  <c r="E1620" i="2"/>
  <c r="E1616" i="2"/>
  <c r="E1612" i="2"/>
  <c r="E1608" i="2"/>
  <c r="E1604" i="2"/>
  <c r="E1600" i="2"/>
  <c r="E1592" i="2"/>
  <c r="E1588" i="2"/>
  <c r="E1584" i="2"/>
  <c r="E1580" i="2"/>
  <c r="E1572" i="2"/>
  <c r="E1564" i="2"/>
  <c r="E1560" i="2"/>
  <c r="E1556" i="2"/>
  <c r="E1552" i="2"/>
  <c r="E1544" i="2"/>
  <c r="E1540" i="2"/>
  <c r="E1536" i="2"/>
  <c r="E1532" i="2"/>
  <c r="E1528" i="2"/>
  <c r="E1524" i="2"/>
  <c r="E1516" i="2"/>
  <c r="E1512" i="2"/>
  <c r="E1508" i="2"/>
  <c r="E1504" i="2"/>
  <c r="E1500" i="2"/>
  <c r="E1496" i="2"/>
  <c r="E1492" i="2"/>
  <c r="E1488" i="2"/>
  <c r="E1484" i="2"/>
  <c r="E1480" i="2"/>
  <c r="E1476" i="2"/>
  <c r="E1472" i="2"/>
  <c r="E1468" i="2"/>
  <c r="E1464" i="2"/>
  <c r="E1460" i="2"/>
  <c r="E1456" i="2"/>
  <c r="E1452" i="2"/>
  <c r="E1448" i="2"/>
  <c r="E1444" i="2"/>
  <c r="E1440" i="2"/>
  <c r="E1436" i="2"/>
  <c r="E1432" i="2"/>
  <c r="E1428" i="2"/>
  <c r="E1424" i="2"/>
  <c r="E1420" i="2"/>
  <c r="E1416" i="2"/>
  <c r="E1412" i="2"/>
  <c r="E1408" i="2"/>
  <c r="E1400" i="2"/>
  <c r="E1396" i="2"/>
  <c r="E1388" i="2"/>
  <c r="E1384" i="2"/>
  <c r="E1380" i="2"/>
  <c r="E1376" i="2"/>
  <c r="E1372" i="2"/>
  <c r="E1368" i="2"/>
  <c r="E1364" i="2"/>
  <c r="E1360" i="2"/>
  <c r="E1356" i="2"/>
  <c r="E1352" i="2"/>
  <c r="E1344" i="2"/>
  <c r="E1340" i="2"/>
  <c r="E1336" i="2"/>
  <c r="E1332" i="2"/>
  <c r="E1328" i="2"/>
  <c r="E1324" i="2"/>
  <c r="E1316" i="2"/>
  <c r="E1312" i="2"/>
  <c r="E1308" i="2"/>
  <c r="E1304" i="2"/>
  <c r="E1300" i="2"/>
  <c r="E1296" i="2"/>
  <c r="E1292" i="2"/>
  <c r="E1288" i="2"/>
  <c r="E1284" i="2"/>
  <c r="E1280" i="2"/>
  <c r="E1272" i="2"/>
  <c r="E1268" i="2"/>
  <c r="E1260" i="2"/>
  <c r="E1256" i="2"/>
  <c r="E1252" i="2"/>
  <c r="E1248" i="2"/>
  <c r="E1244" i="2"/>
  <c r="E1240" i="2"/>
  <c r="E1236" i="2"/>
  <c r="E1232" i="2"/>
  <c r="E1228" i="2"/>
  <c r="E1224" i="2"/>
  <c r="E1216" i="2"/>
  <c r="E1212" i="2"/>
  <c r="E1208" i="2"/>
  <c r="E1204" i="2"/>
  <c r="E1200" i="2"/>
  <c r="E1196" i="2"/>
  <c r="E1188" i="2"/>
  <c r="E1184" i="2"/>
  <c r="E1180" i="2"/>
  <c r="E1176" i="2"/>
  <c r="E1172" i="2"/>
  <c r="E1168" i="2"/>
  <c r="E1164" i="2"/>
  <c r="E1160" i="2"/>
  <c r="E1156" i="2"/>
  <c r="E1152" i="2"/>
  <c r="E1148" i="2"/>
  <c r="E1144" i="2"/>
  <c r="E1140" i="2"/>
  <c r="E1136" i="2"/>
  <c r="E1132" i="2"/>
  <c r="E1128" i="2"/>
  <c r="E1124" i="2"/>
  <c r="E1120" i="2"/>
  <c r="E1116" i="2"/>
  <c r="E1112" i="2"/>
  <c r="E1108" i="2"/>
  <c r="E1104" i="2"/>
  <c r="E1100" i="2"/>
  <c r="E1096" i="2"/>
  <c r="E1092" i="2"/>
  <c r="E1088" i="2"/>
  <c r="E1084" i="2"/>
  <c r="E1080" i="2"/>
  <c r="E1076" i="2"/>
  <c r="E1072" i="2"/>
  <c r="E1068" i="2"/>
  <c r="E1064" i="2"/>
  <c r="E1060" i="2"/>
  <c r="E1056" i="2"/>
  <c r="E1052" i="2"/>
  <c r="E1048" i="2"/>
  <c r="E1040" i="2"/>
  <c r="E1036" i="2"/>
  <c r="E1032" i="2"/>
  <c r="E1028" i="2"/>
  <c r="E1024" i="2"/>
  <c r="E1020" i="2"/>
  <c r="E1016" i="2"/>
  <c r="E1012" i="2"/>
  <c r="E1008" i="2"/>
  <c r="E1004" i="2"/>
  <c r="E1000" i="2"/>
  <c r="E996" i="2"/>
  <c r="E992" i="2"/>
  <c r="E988" i="2"/>
  <c r="E984" i="2"/>
  <c r="E980" i="2"/>
  <c r="E976" i="2"/>
  <c r="E972" i="2"/>
  <c r="E968" i="2"/>
  <c r="E964" i="2"/>
  <c r="E960" i="2"/>
  <c r="E956" i="2"/>
  <c r="E952" i="2"/>
  <c r="E948" i="2"/>
  <c r="E944" i="2"/>
  <c r="E940" i="2"/>
  <c r="E936" i="2"/>
  <c r="E932" i="2"/>
  <c r="E928" i="2"/>
  <c r="E924" i="2"/>
  <c r="E920" i="2"/>
  <c r="E916" i="2"/>
  <c r="E912" i="2"/>
  <c r="E908" i="2"/>
  <c r="E904" i="2"/>
  <c r="E900" i="2"/>
  <c r="E896" i="2"/>
  <c r="E892" i="2"/>
  <c r="E888" i="2"/>
  <c r="E880" i="2"/>
  <c r="E876" i="2"/>
  <c r="E872" i="2"/>
  <c r="E868" i="2"/>
  <c r="E864" i="2"/>
  <c r="E860" i="2"/>
  <c r="E856" i="2"/>
  <c r="E852" i="2"/>
  <c r="E848" i="2"/>
  <c r="E844" i="2"/>
  <c r="E840" i="2"/>
  <c r="E836" i="2"/>
  <c r="E832" i="2"/>
  <c r="E828" i="2"/>
  <c r="E824" i="2"/>
  <c r="E820" i="2"/>
  <c r="E816" i="2"/>
  <c r="E812" i="2"/>
  <c r="E808" i="2"/>
  <c r="E804" i="2"/>
  <c r="E800" i="2"/>
  <c r="E796" i="2"/>
  <c r="E792" i="2"/>
  <c r="E788" i="2"/>
  <c r="E784" i="2"/>
  <c r="E780" i="2"/>
  <c r="E776" i="2"/>
  <c r="E772" i="2"/>
  <c r="E768" i="2"/>
  <c r="E764" i="2"/>
  <c r="E760" i="2"/>
  <c r="E756" i="2"/>
  <c r="E752" i="2"/>
  <c r="E748" i="2"/>
  <c r="E744" i="2"/>
  <c r="E736" i="2"/>
  <c r="E732" i="2"/>
  <c r="E728" i="2"/>
  <c r="E724" i="2"/>
  <c r="E720" i="2"/>
  <c r="E716" i="2"/>
  <c r="E712" i="2"/>
  <c r="E708" i="2"/>
  <c r="E704" i="2"/>
  <c r="E700" i="2"/>
  <c r="E696" i="2"/>
  <c r="E692" i="2"/>
  <c r="E688" i="2"/>
  <c r="E684" i="2"/>
  <c r="E680" i="2"/>
  <c r="E676" i="2"/>
  <c r="E672" i="2"/>
  <c r="E668" i="2"/>
  <c r="E664" i="2"/>
  <c r="E660" i="2"/>
  <c r="E652" i="2"/>
  <c r="E648" i="2"/>
  <c r="E644" i="2"/>
  <c r="E640" i="2"/>
  <c r="E636" i="2"/>
  <c r="E632" i="2"/>
  <c r="E628" i="2"/>
  <c r="E624" i="2"/>
  <c r="E620" i="2"/>
  <c r="E616" i="2"/>
  <c r="E612" i="2"/>
  <c r="E608" i="2"/>
  <c r="E604" i="2"/>
  <c r="E600" i="2"/>
  <c r="E596" i="2"/>
  <c r="E592" i="2"/>
  <c r="E588" i="2"/>
  <c r="E584" i="2"/>
  <c r="E580" i="2"/>
  <c r="E576" i="2"/>
  <c r="E572" i="2"/>
  <c r="E568" i="2"/>
  <c r="E564" i="2"/>
  <c r="E560" i="2"/>
  <c r="E556" i="2"/>
  <c r="E552" i="2"/>
  <c r="E548" i="2"/>
  <c r="E544" i="2"/>
  <c r="E540" i="2"/>
  <c r="E536" i="2"/>
  <c r="E532" i="2"/>
  <c r="E528" i="2"/>
  <c r="E524" i="2"/>
  <c r="E520" i="2"/>
  <c r="E516" i="2"/>
  <c r="E512" i="2"/>
  <c r="E508" i="2"/>
  <c r="E504" i="2"/>
  <c r="E500" i="2"/>
  <c r="E496" i="2"/>
  <c r="E492" i="2"/>
  <c r="E488" i="2"/>
  <c r="E484" i="2"/>
  <c r="E480" i="2"/>
  <c r="E476" i="2"/>
  <c r="E472" i="2"/>
  <c r="E468" i="2"/>
  <c r="E464" i="2"/>
  <c r="E460" i="2"/>
  <c r="E456" i="2"/>
  <c r="E452" i="2"/>
  <c r="E448" i="2"/>
  <c r="E444" i="2"/>
  <c r="E440" i="2"/>
  <c r="E436" i="2"/>
  <c r="E432" i="2"/>
  <c r="E428" i="2"/>
  <c r="E424" i="2"/>
  <c r="E420" i="2"/>
  <c r="E416" i="2"/>
  <c r="E412" i="2"/>
  <c r="E408" i="2"/>
  <c r="E404" i="2"/>
  <c r="E400" i="2"/>
  <c r="E396" i="2"/>
  <c r="E392" i="2"/>
  <c r="E388" i="2"/>
  <c r="E384" i="2"/>
  <c r="E380" i="2"/>
  <c r="E376" i="2"/>
  <c r="E372" i="2"/>
  <c r="E368" i="2"/>
  <c r="E364" i="2"/>
  <c r="E360" i="2"/>
  <c r="E356" i="2"/>
  <c r="E352" i="2"/>
  <c r="E348" i="2"/>
  <c r="E344" i="2"/>
  <c r="E340" i="2"/>
  <c r="E336" i="2"/>
  <c r="E332" i="2"/>
  <c r="E328" i="2"/>
  <c r="E324" i="2"/>
  <c r="E320" i="2"/>
  <c r="E316" i="2"/>
  <c r="E312" i="2"/>
  <c r="E308" i="2"/>
  <c r="E304" i="2"/>
  <c r="E300" i="2"/>
  <c r="E296" i="2"/>
  <c r="E292" i="2"/>
  <c r="E288" i="2"/>
  <c r="E284" i="2"/>
  <c r="E280" i="2"/>
  <c r="E276" i="2"/>
  <c r="E272" i="2"/>
  <c r="E268" i="2"/>
  <c r="E264" i="2"/>
  <c r="E260" i="2"/>
  <c r="E256" i="2"/>
  <c r="E252" i="2"/>
  <c r="E248" i="2"/>
  <c r="E244" i="2"/>
  <c r="E240" i="2"/>
  <c r="E236" i="2"/>
  <c r="E232" i="2"/>
  <c r="E228" i="2"/>
  <c r="E224" i="2"/>
  <c r="E220" i="2"/>
  <c r="E2371" i="2"/>
  <c r="E2367" i="2"/>
  <c r="E2359" i="2"/>
  <c r="E2355" i="2"/>
  <c r="E2351" i="2"/>
  <c r="E2343" i="2"/>
  <c r="E2339" i="2"/>
  <c r="E2335" i="2"/>
  <c r="E2327" i="2"/>
  <c r="E2323" i="2"/>
  <c r="E2319" i="2"/>
  <c r="E2311" i="2"/>
  <c r="E2307" i="2"/>
  <c r="E2303" i="2"/>
  <c r="E2295" i="2"/>
  <c r="E2291" i="2"/>
  <c r="E2287" i="2"/>
  <c r="E2279" i="2"/>
  <c r="E2275" i="2"/>
  <c r="E2271" i="2"/>
  <c r="E2263" i="2"/>
  <c r="E2259" i="2"/>
  <c r="E2255" i="2"/>
  <c r="E2247" i="2"/>
  <c r="E2243" i="2"/>
  <c r="E2239" i="2"/>
  <c r="E2231" i="2"/>
  <c r="E2227" i="2"/>
  <c r="E2223" i="2"/>
  <c r="E2215" i="2"/>
  <c r="E2211" i="2"/>
  <c r="E2207" i="2"/>
  <c r="E2199" i="2"/>
  <c r="E2195" i="2"/>
  <c r="E2191" i="2"/>
  <c r="E2183" i="2"/>
  <c r="E2179" i="2"/>
  <c r="E2175" i="2"/>
  <c r="E2167" i="2"/>
  <c r="E2163" i="2"/>
  <c r="E2159" i="2"/>
  <c r="E2151" i="2"/>
  <c r="E2147" i="2"/>
  <c r="E2143" i="2"/>
  <c r="E2135" i="2"/>
  <c r="E2131" i="2"/>
  <c r="E2127" i="2"/>
  <c r="E2119" i="2"/>
  <c r="E2115" i="2"/>
  <c r="E2111" i="2"/>
  <c r="E2103" i="2"/>
  <c r="E2099" i="2"/>
  <c r="E2095" i="2"/>
  <c r="E2087" i="2"/>
  <c r="E2083" i="2"/>
  <c r="E2079" i="2"/>
  <c r="E2071" i="2"/>
  <c r="E2067" i="2"/>
  <c r="E2063" i="2"/>
  <c r="E2055" i="2"/>
  <c r="E2051" i="2"/>
  <c r="E2047" i="2"/>
  <c r="E2039" i="2"/>
  <c r="E2035" i="2"/>
  <c r="E2031" i="2"/>
  <c r="E2023" i="2"/>
  <c r="E2019" i="2"/>
  <c r="E2015" i="2"/>
  <c r="E2007" i="2"/>
  <c r="E2003" i="2"/>
  <c r="E1999" i="2"/>
  <c r="E1991" i="2"/>
  <c r="E1987" i="2"/>
  <c r="E1983" i="2"/>
  <c r="E1975" i="2"/>
  <c r="E1971" i="2"/>
  <c r="E1967" i="2"/>
  <c r="E1959" i="2"/>
  <c r="E1955" i="2"/>
  <c r="E1951" i="2"/>
  <c r="E1943" i="2"/>
  <c r="E1939" i="2"/>
  <c r="E1935" i="2"/>
  <c r="E1927" i="2"/>
  <c r="E1923" i="2"/>
  <c r="E1919" i="2"/>
  <c r="E1911" i="2"/>
  <c r="E1907" i="2"/>
  <c r="E1903" i="2"/>
  <c r="E1895" i="2"/>
  <c r="E1891" i="2"/>
  <c r="E1887" i="2"/>
  <c r="E1879" i="2"/>
  <c r="E1875" i="2"/>
  <c r="E1871" i="2"/>
  <c r="E1863" i="2"/>
  <c r="E1859" i="2"/>
  <c r="E1855" i="2"/>
  <c r="E1847" i="2"/>
  <c r="E1843" i="2"/>
  <c r="E1839" i="2"/>
  <c r="E1831" i="2"/>
  <c r="E1827" i="2"/>
  <c r="E1823" i="2"/>
  <c r="E1819" i="2"/>
  <c r="E1815" i="2"/>
  <c r="E1811" i="2"/>
  <c r="E1803" i="2"/>
  <c r="E1799" i="2"/>
  <c r="E1795" i="2"/>
  <c r="E1791" i="2"/>
  <c r="E1787" i="2"/>
  <c r="E1783" i="2"/>
  <c r="E1779" i="2"/>
  <c r="E1775" i="2"/>
  <c r="E1767" i="2"/>
  <c r="E1763" i="2"/>
  <c r="E1759" i="2"/>
  <c r="E1755" i="2"/>
  <c r="E1751" i="2"/>
  <c r="E1743" i="2"/>
  <c r="E1735" i="2"/>
  <c r="E1731" i="2"/>
  <c r="E1727" i="2"/>
  <c r="E1723" i="2"/>
  <c r="E1715" i="2"/>
  <c r="E1711" i="2"/>
  <c r="E1707" i="2"/>
  <c r="E1703" i="2"/>
  <c r="E1699" i="2"/>
  <c r="E1695" i="2"/>
  <c r="E1687" i="2"/>
  <c r="E1683" i="2"/>
  <c r="E1679" i="2"/>
  <c r="E1675" i="2"/>
  <c r="E1671" i="2"/>
  <c r="E1667" i="2"/>
  <c r="E1663" i="2"/>
  <c r="E1659" i="2"/>
  <c r="E1655" i="2"/>
  <c r="E1651" i="2"/>
  <c r="E1647" i="2"/>
  <c r="E1643" i="2"/>
  <c r="E1639" i="2"/>
  <c r="E1635" i="2"/>
  <c r="E1631" i="2"/>
  <c r="E1627" i="2"/>
  <c r="E1623" i="2"/>
  <c r="E1619" i="2"/>
  <c r="E1615" i="2"/>
  <c r="E1611" i="2"/>
  <c r="E1607" i="2"/>
  <c r="E1603" i="2"/>
  <c r="E1599" i="2"/>
  <c r="E1595" i="2"/>
  <c r="E1591" i="2"/>
  <c r="E1587" i="2"/>
  <c r="E1583" i="2"/>
  <c r="E1579" i="2"/>
  <c r="E1575" i="2"/>
  <c r="E1571" i="2"/>
  <c r="E1567" i="2"/>
  <c r="E1563" i="2"/>
  <c r="E1559" i="2"/>
  <c r="E1555" i="2"/>
  <c r="E1551" i="2"/>
  <c r="E1547" i="2"/>
  <c r="E1543" i="2"/>
  <c r="E1535" i="2"/>
  <c r="E1531" i="2"/>
  <c r="E1527" i="2"/>
  <c r="E1523" i="2"/>
  <c r="E1519" i="2"/>
  <c r="E1515" i="2"/>
  <c r="E1507" i="2"/>
  <c r="E1503" i="2"/>
  <c r="E1499" i="2"/>
  <c r="E1495" i="2"/>
  <c r="E1487" i="2"/>
  <c r="E1479" i="2"/>
  <c r="E1475" i="2"/>
  <c r="E1471" i="2"/>
  <c r="E1467" i="2"/>
  <c r="E1459" i="2"/>
  <c r="E1455" i="2"/>
  <c r="E1451" i="2"/>
  <c r="E1447" i="2"/>
  <c r="E1443" i="2"/>
  <c r="E1439" i="2"/>
  <c r="E1431" i="2"/>
  <c r="E1427" i="2"/>
  <c r="E1423" i="2"/>
  <c r="E1419" i="2"/>
  <c r="E1415" i="2"/>
  <c r="E1411" i="2"/>
  <c r="E1407" i="2"/>
  <c r="E1403" i="2"/>
  <c r="E1399" i="2"/>
  <c r="E1395" i="2"/>
  <c r="E1391" i="2"/>
  <c r="E1387" i="2"/>
  <c r="E1383" i="2"/>
  <c r="E1379" i="2"/>
  <c r="E1375" i="2"/>
  <c r="E1371" i="2"/>
  <c r="E1367" i="2"/>
  <c r="E1363" i="2"/>
  <c r="E1359" i="2"/>
  <c r="E1355" i="2"/>
  <c r="E1351" i="2"/>
  <c r="E1347" i="2"/>
  <c r="E1343" i="2"/>
  <c r="E1339" i="2"/>
  <c r="E1335" i="2"/>
  <c r="E1331" i="2"/>
  <c r="E1327" i="2"/>
  <c r="E1323" i="2"/>
  <c r="E1319" i="2"/>
  <c r="E1315" i="2"/>
  <c r="E1311" i="2"/>
  <c r="E1307" i="2"/>
  <c r="E1303" i="2"/>
  <c r="E1299" i="2"/>
  <c r="E1295" i="2"/>
  <c r="E1291" i="2"/>
  <c r="E1287" i="2"/>
  <c r="E1283" i="2"/>
  <c r="E1279" i="2"/>
  <c r="E1275" i="2"/>
  <c r="E1271" i="2"/>
  <c r="E1267" i="2"/>
  <c r="E1263" i="2"/>
  <c r="E1259" i="2"/>
  <c r="E1255" i="2"/>
  <c r="E1251" i="2"/>
  <c r="E1247" i="2"/>
  <c r="E1243" i="2"/>
  <c r="E1239" i="2"/>
  <c r="E1235" i="2"/>
  <c r="E1231" i="2"/>
  <c r="E1227" i="2"/>
  <c r="E1223" i="2"/>
  <c r="E1219" i="2"/>
  <c r="E1215" i="2"/>
  <c r="E1211" i="2"/>
  <c r="E1207" i="2"/>
  <c r="E1203" i="2"/>
  <c r="E1199" i="2"/>
  <c r="E1195" i="2"/>
  <c r="E1191" i="2"/>
  <c r="E1187" i="2"/>
  <c r="E1183" i="2"/>
  <c r="E1179" i="2"/>
  <c r="E1175" i="2"/>
  <c r="E1171" i="2"/>
  <c r="E1167" i="2"/>
  <c r="E1163" i="2"/>
  <c r="E1159" i="2"/>
  <c r="E1155" i="2"/>
  <c r="E1151" i="2"/>
  <c r="E1147" i="2"/>
  <c r="E1143" i="2"/>
  <c r="E1139" i="2"/>
  <c r="E1135" i="2"/>
  <c r="E1131" i="2"/>
  <c r="E1127" i="2"/>
  <c r="E1123" i="2"/>
  <c r="E1119" i="2"/>
  <c r="E1115" i="2"/>
  <c r="E1111" i="2"/>
  <c r="E1107" i="2"/>
  <c r="E1103" i="2"/>
  <c r="E1099" i="2"/>
  <c r="E1095" i="2"/>
  <c r="E1091" i="2"/>
  <c r="E1087" i="2"/>
  <c r="E1083" i="2"/>
  <c r="E1079" i="2"/>
  <c r="E1075" i="2"/>
  <c r="E1071" i="2"/>
  <c r="E1067" i="2"/>
  <c r="E1063" i="2"/>
  <c r="E1059" i="2"/>
  <c r="E1055" i="2"/>
  <c r="E1051" i="2"/>
  <c r="E1047" i="2"/>
  <c r="E1043" i="2"/>
  <c r="E1039" i="2"/>
  <c r="E1035" i="2"/>
  <c r="E1031" i="2"/>
  <c r="E1027" i="2"/>
  <c r="E1023" i="2"/>
  <c r="E1019" i="2"/>
  <c r="E1015" i="2"/>
  <c r="E1011" i="2"/>
  <c r="E1007" i="2"/>
  <c r="E1003" i="2"/>
  <c r="E999" i="2"/>
  <c r="E995" i="2"/>
  <c r="E991" i="2"/>
  <c r="E987" i="2"/>
  <c r="E983" i="2"/>
  <c r="E979" i="2"/>
  <c r="E975" i="2"/>
  <c r="E971" i="2"/>
  <c r="E967" i="2"/>
  <c r="E963" i="2"/>
  <c r="E959" i="2"/>
  <c r="E955" i="2"/>
  <c r="E951" i="2"/>
  <c r="E947" i="2"/>
  <c r="E943" i="2"/>
  <c r="E939" i="2"/>
  <c r="E935" i="2"/>
  <c r="E931" i="2"/>
  <c r="E927" i="2"/>
  <c r="E923" i="2"/>
  <c r="E919" i="2"/>
  <c r="E915" i="2"/>
  <c r="E911" i="2"/>
  <c r="E907" i="2"/>
  <c r="E903" i="2"/>
  <c r="E899" i="2"/>
  <c r="E895" i="2"/>
  <c r="E891" i="2"/>
  <c r="E887" i="2"/>
  <c r="E883" i="2"/>
  <c r="E879" i="2"/>
  <c r="E875" i="2"/>
  <c r="E871" i="2"/>
  <c r="E867" i="2"/>
  <c r="E863" i="2"/>
  <c r="E859" i="2"/>
  <c r="E855" i="2"/>
  <c r="E851" i="2"/>
  <c r="E847" i="2"/>
  <c r="E843" i="2"/>
  <c r="E839" i="2"/>
  <c r="E835" i="2"/>
  <c r="E831" i="2"/>
  <c r="E827" i="2"/>
  <c r="E823" i="2"/>
  <c r="E819" i="2"/>
  <c r="E815" i="2"/>
  <c r="E811" i="2"/>
  <c r="E807" i="2"/>
  <c r="E803" i="2"/>
  <c r="E799" i="2"/>
  <c r="E795" i="2"/>
  <c r="E791" i="2"/>
  <c r="E787" i="2"/>
  <c r="E783" i="2"/>
  <c r="E779" i="2"/>
  <c r="E775" i="2"/>
  <c r="E771" i="2"/>
  <c r="E767" i="2"/>
  <c r="E763" i="2"/>
  <c r="E759" i="2"/>
  <c r="E755" i="2"/>
  <c r="E751" i="2"/>
  <c r="E747" i="2"/>
  <c r="E743" i="2"/>
  <c r="E739" i="2"/>
  <c r="E735" i="2"/>
  <c r="E731" i="2"/>
  <c r="E727" i="2"/>
  <c r="E723" i="2"/>
  <c r="E719" i="2"/>
  <c r="E715" i="2"/>
  <c r="E711" i="2"/>
  <c r="E707" i="2"/>
  <c r="E703" i="2"/>
  <c r="E699" i="2"/>
  <c r="E695" i="2"/>
  <c r="E691" i="2"/>
  <c r="E687" i="2"/>
  <c r="E683" i="2"/>
  <c r="E679" i="2"/>
  <c r="E675" i="2"/>
  <c r="E671" i="2"/>
  <c r="E667" i="2"/>
  <c r="E663" i="2"/>
  <c r="E659" i="2"/>
  <c r="E655" i="2"/>
  <c r="E651" i="2"/>
  <c r="E647" i="2"/>
  <c r="E643" i="2"/>
  <c r="E639" i="2"/>
  <c r="E635" i="2"/>
  <c r="E631" i="2"/>
  <c r="E627" i="2"/>
  <c r="E623" i="2"/>
  <c r="E619" i="2"/>
  <c r="E611" i="2"/>
  <c r="E607" i="2"/>
  <c r="E603" i="2"/>
  <c r="E599" i="2"/>
  <c r="E595" i="2"/>
  <c r="E591" i="2"/>
  <c r="E587" i="2"/>
  <c r="E583" i="2"/>
  <c r="E579" i="2"/>
  <c r="E575" i="2"/>
  <c r="E571" i="2"/>
  <c r="E567" i="2"/>
  <c r="E563" i="2"/>
  <c r="E559" i="2"/>
  <c r="E555" i="2"/>
  <c r="E551" i="2"/>
  <c r="E547" i="2"/>
  <c r="E543" i="2"/>
  <c r="E539" i="2"/>
  <c r="E535" i="2"/>
  <c r="E531" i="2"/>
  <c r="E527" i="2"/>
  <c r="E523" i="2"/>
  <c r="E519" i="2"/>
  <c r="E515" i="2"/>
  <c r="E511" i="2"/>
  <c r="E507" i="2"/>
  <c r="E503" i="2"/>
  <c r="E499" i="2"/>
  <c r="E495" i="2"/>
  <c r="E491" i="2"/>
  <c r="E487" i="2"/>
  <c r="E483" i="2"/>
  <c r="E479" i="2"/>
  <c r="E475" i="2"/>
  <c r="E471" i="2"/>
  <c r="E467" i="2"/>
  <c r="E463" i="2"/>
  <c r="E459" i="2"/>
  <c r="E455" i="2"/>
  <c r="E451" i="2"/>
  <c r="E447" i="2"/>
  <c r="E443" i="2"/>
  <c r="E439" i="2"/>
  <c r="E435" i="2"/>
  <c r="E431" i="2"/>
  <c r="E427" i="2"/>
  <c r="E423" i="2"/>
  <c r="E419" i="2"/>
  <c r="E415" i="2"/>
  <c r="E411" i="2"/>
  <c r="E407" i="2"/>
  <c r="E403" i="2"/>
  <c r="E399" i="2"/>
  <c r="E395" i="2"/>
  <c r="E391" i="2"/>
  <c r="E387" i="2"/>
  <c r="E383" i="2"/>
  <c r="E379" i="2"/>
  <c r="E375" i="2"/>
  <c r="E371" i="2"/>
  <c r="E367" i="2"/>
  <c r="E363" i="2"/>
  <c r="E359" i="2"/>
  <c r="E355" i="2"/>
  <c r="E351" i="2"/>
  <c r="E347" i="2"/>
  <c r="E343" i="2"/>
  <c r="E339" i="2"/>
  <c r="E335" i="2"/>
  <c r="E331" i="2"/>
  <c r="E327" i="2"/>
  <c r="E323" i="2"/>
  <c r="E319" i="2"/>
  <c r="E315" i="2"/>
  <c r="E311" i="2"/>
  <c r="E307" i="2"/>
  <c r="E303" i="2"/>
  <c r="E299" i="2"/>
  <c r="E295" i="2"/>
  <c r="E291" i="2"/>
  <c r="E287" i="2"/>
  <c r="E283" i="2"/>
  <c r="E279" i="2"/>
  <c r="E275" i="2"/>
  <c r="E271" i="2"/>
  <c r="E267" i="2"/>
  <c r="E263" i="2"/>
  <c r="E259" i="2"/>
  <c r="E255" i="2"/>
  <c r="E251" i="2"/>
  <c r="E247" i="2"/>
  <c r="E243" i="2"/>
  <c r="E239" i="2"/>
  <c r="E235" i="2"/>
  <c r="E231" i="2"/>
  <c r="E227" i="2"/>
  <c r="E223" i="2"/>
  <c r="E219" i="2"/>
  <c r="E215" i="2"/>
  <c r="E211" i="2"/>
  <c r="E207" i="2"/>
  <c r="E203" i="2"/>
  <c r="E199" i="2"/>
  <c r="E195" i="2"/>
  <c r="E191" i="2"/>
  <c r="E187" i="2"/>
  <c r="E183" i="2"/>
  <c r="E179" i="2"/>
  <c r="E175" i="2"/>
  <c r="E171" i="2"/>
  <c r="E167" i="2"/>
  <c r="E163" i="2"/>
  <c r="E159" i="2"/>
  <c r="E155" i="2"/>
  <c r="E151" i="2"/>
  <c r="E147" i="2"/>
  <c r="E143" i="2"/>
  <c r="E139" i="2"/>
  <c r="E135" i="2"/>
  <c r="E131" i="2"/>
  <c r="E127" i="2"/>
  <c r="E123" i="2"/>
  <c r="E119" i="2"/>
  <c r="E115" i="2"/>
  <c r="E111" i="2"/>
  <c r="E107" i="2"/>
  <c r="E103" i="2"/>
  <c r="E99" i="2"/>
  <c r="E95" i="2"/>
  <c r="E91" i="2"/>
  <c r="E87" i="2"/>
  <c r="E83" i="2"/>
  <c r="E79" i="2"/>
  <c r="E75" i="2"/>
  <c r="E71" i="2"/>
  <c r="E67" i="2"/>
  <c r="E63" i="2"/>
  <c r="E59" i="2"/>
  <c r="E55" i="2"/>
  <c r="E216" i="2"/>
  <c r="E212" i="2"/>
  <c r="E208" i="2"/>
  <c r="E204" i="2"/>
  <c r="E200" i="2"/>
  <c r="E196" i="2"/>
  <c r="E192" i="2"/>
  <c r="E188" i="2"/>
  <c r="E184" i="2"/>
  <c r="E180" i="2"/>
  <c r="E176" i="2"/>
  <c r="E172" i="2"/>
  <c r="E168" i="2"/>
  <c r="E164" i="2"/>
  <c r="E160" i="2"/>
  <c r="E156" i="2"/>
  <c r="E152" i="2"/>
  <c r="E148" i="2"/>
  <c r="E144" i="2"/>
  <c r="E140" i="2"/>
  <c r="E136" i="2"/>
  <c r="E132" i="2"/>
  <c r="E128" i="2"/>
  <c r="E124" i="2"/>
  <c r="E120" i="2"/>
  <c r="E116" i="2"/>
  <c r="E112" i="2"/>
  <c r="E108" i="2"/>
  <c r="E104" i="2"/>
  <c r="E100" i="2"/>
  <c r="E96" i="2"/>
  <c r="E92" i="2"/>
  <c r="E88" i="2"/>
  <c r="E84" i="2"/>
  <c r="E80" i="2"/>
  <c r="E76" i="2"/>
  <c r="E72" i="2"/>
  <c r="E68" i="2"/>
  <c r="E64" i="2"/>
  <c r="E60" i="2"/>
  <c r="E56" i="2"/>
  <c r="E54" i="2"/>
  <c r="E53" i="2"/>
  <c r="M4035" i="3" l="1"/>
  <c r="N4036" i="3" s="1"/>
  <c r="M4077" i="3"/>
  <c r="N4078" i="3" s="1"/>
  <c r="H3751" i="3"/>
  <c r="I3752" i="3" s="1"/>
  <c r="H3784" i="3"/>
  <c r="H3785" i="3" s="1"/>
  <c r="H3786" i="3" s="1"/>
  <c r="H3896" i="3"/>
  <c r="H3897" i="3" s="1"/>
  <c r="I3898" i="3" s="1"/>
  <c r="M3785" i="3"/>
  <c r="N3786" i="3" s="1"/>
  <c r="I4076" i="3"/>
  <c r="M3167" i="3"/>
  <c r="N3168" i="3" s="1"/>
  <c r="M4115" i="3"/>
  <c r="N4116" i="3" s="1"/>
  <c r="M3748" i="3"/>
  <c r="N3749" i="3" s="1"/>
  <c r="M4085" i="3"/>
  <c r="N4086" i="3" s="1"/>
  <c r="M3791" i="3"/>
  <c r="N3792" i="3" s="1"/>
  <c r="M3897" i="3"/>
  <c r="N3898" i="3" s="1"/>
  <c r="M3931" i="3"/>
  <c r="N3932" i="3" s="1"/>
  <c r="M3951" i="3"/>
  <c r="N3952" i="3" s="1"/>
  <c r="H4155" i="3"/>
  <c r="H4156" i="3" s="1"/>
  <c r="M3817" i="3"/>
  <c r="N3818" i="3" s="1"/>
  <c r="M3837" i="3"/>
  <c r="N3838" i="3" s="1"/>
  <c r="N3837" i="3"/>
  <c r="M3773" i="3"/>
  <c r="N3774" i="3" s="1"/>
  <c r="N3773" i="3"/>
  <c r="M3753" i="3"/>
  <c r="N3754" i="3" s="1"/>
  <c r="N3753" i="3"/>
  <c r="M765" i="3"/>
  <c r="N766" i="3" s="1"/>
  <c r="M1652" i="3"/>
  <c r="N1653" i="3" s="1"/>
  <c r="M2148" i="3"/>
  <c r="N2149" i="3" s="1"/>
  <c r="M891" i="3"/>
  <c r="N892" i="3" s="1"/>
  <c r="M701" i="3"/>
  <c r="N702" i="3" s="1"/>
  <c r="M820" i="3"/>
  <c r="N821" i="3" s="1"/>
  <c r="M1040" i="3"/>
  <c r="N1041" i="3" s="1"/>
  <c r="M103" i="3"/>
  <c r="N104" i="3" s="1"/>
  <c r="M763" i="3"/>
  <c r="N764" i="3" s="1"/>
  <c r="M843" i="3"/>
  <c r="N844" i="3" s="1"/>
  <c r="M1047" i="3"/>
  <c r="N1048" i="3" s="1"/>
  <c r="M2755" i="3"/>
  <c r="N2756" i="3" s="1"/>
  <c r="M2803" i="3"/>
  <c r="N2804" i="3" s="1"/>
  <c r="M2979" i="3"/>
  <c r="N2980" i="3" s="1"/>
  <c r="M3075" i="3"/>
  <c r="N3076" i="3" s="1"/>
  <c r="M1789" i="3"/>
  <c r="N1790" i="3" s="1"/>
  <c r="M2261" i="3"/>
  <c r="N2262" i="3" s="1"/>
  <c r="M3651" i="3"/>
  <c r="N3652" i="3" s="1"/>
  <c r="M213" i="3"/>
  <c r="N214" i="3" s="1"/>
  <c r="M261" i="3"/>
  <c r="N262" i="3" s="1"/>
  <c r="M504" i="3"/>
  <c r="N505" i="3" s="1"/>
  <c r="M552" i="3"/>
  <c r="N553" i="3" s="1"/>
  <c r="M664" i="3"/>
  <c r="N665" i="3" s="1"/>
  <c r="M680" i="3"/>
  <c r="N681" i="3" s="1"/>
  <c r="M2700" i="3"/>
  <c r="N2701" i="3" s="1"/>
  <c r="M1791" i="3"/>
  <c r="N1792" i="3" s="1"/>
  <c r="M1983" i="3"/>
  <c r="N1984" i="3" s="1"/>
  <c r="H3791" i="3"/>
  <c r="H3792" i="3" s="1"/>
  <c r="I3995" i="3"/>
  <c r="H4073" i="3"/>
  <c r="I4074" i="3" s="1"/>
  <c r="H4084" i="3"/>
  <c r="I4085" i="3" s="1"/>
  <c r="H3773" i="3"/>
  <c r="I3774" i="3" s="1"/>
  <c r="H3889" i="3"/>
  <c r="I3890" i="3" s="1"/>
  <c r="I3984" i="3"/>
  <c r="H3950" i="3"/>
  <c r="H3951" i="3" s="1"/>
  <c r="M333" i="3"/>
  <c r="N334" i="3" s="1"/>
  <c r="M3648" i="3"/>
  <c r="N3649" i="3" s="1"/>
  <c r="M3696" i="3"/>
  <c r="N3697" i="3" s="1"/>
  <c r="M1163" i="3"/>
  <c r="N1164" i="3" s="1"/>
  <c r="M2304" i="3"/>
  <c r="N2305" i="3" s="1"/>
  <c r="M392" i="3"/>
  <c r="N393" i="3" s="1"/>
  <c r="M1816" i="3"/>
  <c r="N1817" i="3" s="1"/>
  <c r="M1423" i="3"/>
  <c r="N1424" i="3" s="1"/>
  <c r="M2183" i="3"/>
  <c r="N2184" i="3" s="1"/>
  <c r="M2663" i="3"/>
  <c r="N2664" i="3" s="1"/>
  <c r="M2807" i="3"/>
  <c r="N2808" i="3" s="1"/>
  <c r="M2871" i="3"/>
  <c r="N2872" i="3" s="1"/>
  <c r="M3303" i="3"/>
  <c r="N3304" i="3" s="1"/>
  <c r="M2408" i="3"/>
  <c r="N2409" i="3" s="1"/>
  <c r="M3072" i="3"/>
  <c r="N3073" i="3" s="1"/>
  <c r="M411" i="3"/>
  <c r="N412" i="3" s="1"/>
  <c r="M1131" i="3"/>
  <c r="N1132" i="3" s="1"/>
  <c r="M1821" i="3"/>
  <c r="N1822" i="3" s="1"/>
  <c r="M180" i="3"/>
  <c r="N181" i="3" s="1"/>
  <c r="M556" i="3"/>
  <c r="N557" i="3" s="1"/>
  <c r="M636" i="3"/>
  <c r="N637" i="3" s="1"/>
  <c r="M2464" i="3"/>
  <c r="N2465" i="3" s="1"/>
  <c r="M2512" i="3"/>
  <c r="N2513" i="3" s="1"/>
  <c r="M2576" i="3"/>
  <c r="N2577" i="3" s="1"/>
  <c r="M2656" i="3"/>
  <c r="N2657" i="3" s="1"/>
  <c r="M2944" i="3"/>
  <c r="N2945" i="3" s="1"/>
  <c r="M3216" i="3"/>
  <c r="N3217" i="3" s="1"/>
  <c r="M3376" i="3"/>
  <c r="N3377" i="3" s="1"/>
  <c r="M1747" i="3"/>
  <c r="N1748" i="3" s="1"/>
  <c r="M1875" i="3"/>
  <c r="N1876" i="3" s="1"/>
  <c r="M981" i="3"/>
  <c r="N982" i="3" s="1"/>
  <c r="M1173" i="3"/>
  <c r="N1174" i="3" s="1"/>
  <c r="M249" i="3"/>
  <c r="N250" i="3" s="1"/>
  <c r="M265" i="3"/>
  <c r="N266" i="3" s="1"/>
  <c r="M4156" i="3"/>
  <c r="N4157" i="3" s="1"/>
  <c r="M1212" i="3"/>
  <c r="N1213" i="3" s="1"/>
  <c r="M2412" i="3"/>
  <c r="N2413" i="3" s="1"/>
  <c r="M3108" i="3"/>
  <c r="N3109" i="3" s="1"/>
  <c r="M3140" i="3"/>
  <c r="N3141" i="3" s="1"/>
  <c r="M415" i="3"/>
  <c r="N416" i="3" s="1"/>
  <c r="M1263" i="3"/>
  <c r="N1264" i="3" s="1"/>
  <c r="M2287" i="3"/>
  <c r="N2288" i="3" s="1"/>
  <c r="M613" i="3"/>
  <c r="N614" i="3" s="1"/>
  <c r="M796" i="3"/>
  <c r="N797" i="3" s="1"/>
  <c r="M1523" i="3"/>
  <c r="N1524" i="3" s="1"/>
  <c r="M2603" i="3"/>
  <c r="N2604" i="3" s="1"/>
  <c r="M2667" i="3"/>
  <c r="N2668" i="3" s="1"/>
  <c r="M2923" i="3"/>
  <c r="N2924" i="3" s="1"/>
  <c r="M3051" i="3"/>
  <c r="N3052" i="3" s="1"/>
  <c r="M3147" i="3"/>
  <c r="N3148" i="3" s="1"/>
  <c r="M3211" i="3"/>
  <c r="N3212" i="3" s="1"/>
  <c r="M3579" i="3"/>
  <c r="N3580" i="3" s="1"/>
  <c r="M73" i="3"/>
  <c r="N74" i="3" s="1"/>
  <c r="M528" i="3"/>
  <c r="N529" i="3" s="1"/>
  <c r="M624" i="3"/>
  <c r="N625" i="3" s="1"/>
  <c r="M2932" i="3"/>
  <c r="N2933" i="3" s="1"/>
  <c r="M3676" i="3"/>
  <c r="N3677" i="3" s="1"/>
  <c r="M1991" i="3"/>
  <c r="N1992" i="3" s="1"/>
  <c r="I3885" i="3"/>
  <c r="M3810" i="3"/>
  <c r="N3811" i="3" s="1"/>
  <c r="M4224" i="3"/>
  <c r="N4225" i="3" s="1"/>
  <c r="M3995" i="3"/>
  <c r="N3996" i="3" s="1"/>
  <c r="M4060" i="3"/>
  <c r="N4061" i="3" s="1"/>
  <c r="M4090" i="3"/>
  <c r="N4091" i="3" s="1"/>
  <c r="M3886" i="3"/>
  <c r="N3887" i="3" s="1"/>
  <c r="M4174" i="3"/>
  <c r="N4175" i="3" s="1"/>
  <c r="M4078" i="3"/>
  <c r="N4079" i="3" s="1"/>
  <c r="M3861" i="3"/>
  <c r="N3862" i="3" s="1"/>
  <c r="M3926" i="3"/>
  <c r="N3927" i="3" s="1"/>
  <c r="M4230" i="3"/>
  <c r="N4231" i="3" s="1"/>
  <c r="M3985" i="3"/>
  <c r="N3986" i="3" s="1"/>
  <c r="M3848" i="3"/>
  <c r="N3849" i="3" s="1"/>
  <c r="M3890" i="3"/>
  <c r="N3891" i="3" s="1"/>
  <c r="M329" i="3"/>
  <c r="N330" i="3" s="1"/>
  <c r="M761" i="3"/>
  <c r="N762" i="3" s="1"/>
  <c r="M1068" i="3"/>
  <c r="N1069" i="3" s="1"/>
  <c r="M1312" i="3"/>
  <c r="N1313" i="3" s="1"/>
  <c r="M1824" i="3"/>
  <c r="N1825" i="3" s="1"/>
  <c r="M2080" i="3"/>
  <c r="N2081" i="3" s="1"/>
  <c r="M3464" i="3"/>
  <c r="N3465" i="3" s="1"/>
  <c r="M419" i="3"/>
  <c r="N420" i="3" s="1"/>
  <c r="M3273" i="3"/>
  <c r="N3274" i="3" s="1"/>
  <c r="M448" i="3"/>
  <c r="N449" i="3" s="1"/>
  <c r="M791" i="3"/>
  <c r="N792" i="3" s="1"/>
  <c r="M2495" i="3"/>
  <c r="N2496" i="3" s="1"/>
  <c r="M2607" i="3"/>
  <c r="N2608" i="3" s="1"/>
  <c r="M2863" i="3"/>
  <c r="N2864" i="3" s="1"/>
  <c r="M3039" i="3"/>
  <c r="N3040" i="3" s="1"/>
  <c r="M2169" i="3"/>
  <c r="N2170" i="3" s="1"/>
  <c r="M161" i="3"/>
  <c r="N162" i="3" s="1"/>
  <c r="M257" i="3"/>
  <c r="N258" i="3" s="1"/>
  <c r="M521" i="3"/>
  <c r="N522" i="3" s="1"/>
  <c r="M793" i="3"/>
  <c r="N794" i="3" s="1"/>
  <c r="M628" i="3"/>
  <c r="N629" i="3" s="1"/>
  <c r="M1020" i="3"/>
  <c r="N1021" i="3" s="1"/>
  <c r="M2792" i="3"/>
  <c r="N2793" i="3" s="1"/>
  <c r="M2920" i="3"/>
  <c r="N2921" i="3" s="1"/>
  <c r="M3048" i="3"/>
  <c r="N3049" i="3" s="1"/>
  <c r="M3728" i="3"/>
  <c r="N3729" i="3" s="1"/>
  <c r="M1925" i="3"/>
  <c r="N1926" i="3" s="1"/>
  <c r="M2005" i="3"/>
  <c r="N2006" i="3" s="1"/>
  <c r="M2021" i="3"/>
  <c r="N2022" i="3" s="1"/>
  <c r="M2181" i="3"/>
  <c r="N2182" i="3" s="1"/>
  <c r="M1473" i="3"/>
  <c r="N1474" i="3" s="1"/>
  <c r="M1521" i="3"/>
  <c r="N1522" i="3" s="1"/>
  <c r="M1769" i="3"/>
  <c r="N1770" i="3" s="1"/>
  <c r="M2241" i="3"/>
  <c r="N2242" i="3" s="1"/>
  <c r="M1905" i="3"/>
  <c r="N1906" i="3" s="1"/>
  <c r="M2177" i="3"/>
  <c r="N2178" i="3" s="1"/>
  <c r="M2281" i="3"/>
  <c r="N2282" i="3" s="1"/>
  <c r="M2365" i="3"/>
  <c r="N2366" i="3" s="1"/>
  <c r="M2573" i="3"/>
  <c r="N2574" i="3" s="1"/>
  <c r="M2605" i="3"/>
  <c r="N2606" i="3" s="1"/>
  <c r="M2893" i="3"/>
  <c r="N2894" i="3" s="1"/>
  <c r="M3005" i="3"/>
  <c r="N3006" i="3" s="1"/>
  <c r="M3173" i="3"/>
  <c r="N3174" i="3" s="1"/>
  <c r="M3349" i="3"/>
  <c r="N3350" i="3" s="1"/>
  <c r="M3509" i="3"/>
  <c r="N3510" i="3" s="1"/>
  <c r="M138" i="3"/>
  <c r="N139" i="3" s="1"/>
  <c r="M554" i="3"/>
  <c r="N555" i="3" s="1"/>
  <c r="M714" i="3"/>
  <c r="N715" i="3" s="1"/>
  <c r="M894" i="3"/>
  <c r="N895" i="3" s="1"/>
  <c r="M978" i="3"/>
  <c r="N979" i="3" s="1"/>
  <c r="M1628" i="3"/>
  <c r="N1629" i="3" s="1"/>
  <c r="M3324" i="3"/>
  <c r="N3325" i="3" s="1"/>
  <c r="M703" i="3"/>
  <c r="N704" i="3" s="1"/>
  <c r="M358" i="3"/>
  <c r="N359" i="3" s="1"/>
  <c r="M1034" i="3"/>
  <c r="N1035" i="3" s="1"/>
  <c r="M1602" i="3"/>
  <c r="N1603" i="3" s="1"/>
  <c r="M1794" i="3"/>
  <c r="N1795" i="3" s="1"/>
  <c r="M2002" i="3"/>
  <c r="N2003" i="3" s="1"/>
  <c r="M2050" i="3"/>
  <c r="N2051" i="3" s="1"/>
  <c r="M2386" i="3"/>
  <c r="N2387" i="3" s="1"/>
  <c r="M3062" i="3"/>
  <c r="N3063" i="3" s="1"/>
  <c r="M3206" i="3"/>
  <c r="N3207" i="3" s="1"/>
  <c r="M3478" i="3"/>
  <c r="N3479" i="3" s="1"/>
  <c r="M2705" i="3"/>
  <c r="N2706" i="3" s="1"/>
  <c r="M3041" i="3"/>
  <c r="N3042" i="3" s="1"/>
  <c r="M3137" i="3"/>
  <c r="N3138" i="3" s="1"/>
  <c r="M494" i="3"/>
  <c r="N495" i="3" s="1"/>
  <c r="M590" i="3"/>
  <c r="N591" i="3" s="1"/>
  <c r="M718" i="3"/>
  <c r="N719" i="3" s="1"/>
  <c r="M786" i="3"/>
  <c r="N787" i="3" s="1"/>
  <c r="M818" i="3"/>
  <c r="N819" i="3" s="1"/>
  <c r="M2452" i="3"/>
  <c r="N2453" i="3" s="1"/>
  <c r="M1457" i="3"/>
  <c r="N1458" i="3" s="1"/>
  <c r="M1054" i="3"/>
  <c r="N1055" i="3" s="1"/>
  <c r="M1086" i="3"/>
  <c r="N1087" i="3" s="1"/>
  <c r="M1214" i="3"/>
  <c r="N1215" i="3" s="1"/>
  <c r="M1278" i="3"/>
  <c r="N1279" i="3" s="1"/>
  <c r="M1766" i="3"/>
  <c r="N1767" i="3" s="1"/>
  <c r="M2054" i="3"/>
  <c r="N2055" i="3" s="1"/>
  <c r="M3066" i="3"/>
  <c r="N3067" i="3" s="1"/>
  <c r="M3226" i="3"/>
  <c r="N3227" i="3" s="1"/>
  <c r="M3354" i="3"/>
  <c r="N3355" i="3" s="1"/>
  <c r="M2709" i="3"/>
  <c r="N2710" i="3" s="1"/>
  <c r="M2741" i="3"/>
  <c r="N2742" i="3" s="1"/>
  <c r="M2853" i="3"/>
  <c r="N2854" i="3" s="1"/>
  <c r="M2965" i="3"/>
  <c r="N2966" i="3" s="1"/>
  <c r="M2981" i="3"/>
  <c r="N2982" i="3" s="1"/>
  <c r="M3501" i="3"/>
  <c r="N3502" i="3" s="1"/>
  <c r="M3517" i="3"/>
  <c r="N3518" i="3" s="1"/>
  <c r="M3629" i="3"/>
  <c r="N3630" i="3" s="1"/>
  <c r="M386" i="3"/>
  <c r="N387" i="3" s="1"/>
  <c r="M594" i="3"/>
  <c r="N595" i="3" s="1"/>
  <c r="M934" i="3"/>
  <c r="N935" i="3" s="1"/>
  <c r="M1346" i="3"/>
  <c r="N1347" i="3" s="1"/>
  <c r="M1866" i="3"/>
  <c r="N1867" i="3" s="1"/>
  <c r="M2106" i="3"/>
  <c r="N2107" i="3" s="1"/>
  <c r="M2702" i="3"/>
  <c r="N2703" i="3" s="1"/>
  <c r="M2718" i="3"/>
  <c r="N2719" i="3" s="1"/>
  <c r="M2830" i="3"/>
  <c r="N2831" i="3" s="1"/>
  <c r="M2926" i="3"/>
  <c r="N2927" i="3" s="1"/>
  <c r="M3150" i="3"/>
  <c r="N3151" i="3" s="1"/>
  <c r="M3374" i="3"/>
  <c r="N3375" i="3" s="1"/>
  <c r="M3422" i="3"/>
  <c r="N3423" i="3" s="1"/>
  <c r="M3470" i="3"/>
  <c r="N3471" i="3" s="1"/>
  <c r="M3646" i="3"/>
  <c r="N3647" i="3" s="1"/>
  <c r="M2489" i="3"/>
  <c r="N2490" i="3" s="1"/>
  <c r="M2537" i="3"/>
  <c r="N2538" i="3" s="1"/>
  <c r="M2569" i="3"/>
  <c r="N2570" i="3" s="1"/>
  <c r="M3297" i="3"/>
  <c r="N3298" i="3" s="1"/>
  <c r="M3537" i="3"/>
  <c r="N3538" i="3" s="1"/>
  <c r="M3585" i="3"/>
  <c r="N3586" i="3" s="1"/>
  <c r="M3681" i="3"/>
  <c r="N3682" i="3" s="1"/>
  <c r="M70" i="3"/>
  <c r="N71" i="3" s="1"/>
  <c r="M938" i="3"/>
  <c r="N939" i="3" s="1"/>
  <c r="M290" i="3"/>
  <c r="N291" i="3" s="1"/>
  <c r="M338" i="3"/>
  <c r="N339" i="3" s="1"/>
  <c r="M1646" i="3"/>
  <c r="N1647" i="3" s="1"/>
  <c r="M1758" i="3"/>
  <c r="N1759" i="3" s="1"/>
  <c r="M3378" i="3"/>
  <c r="N3379" i="3" s="1"/>
  <c r="M3394" i="3"/>
  <c r="N3395" i="3" s="1"/>
  <c r="M3490" i="3"/>
  <c r="N3491" i="3" s="1"/>
  <c r="M3634" i="3"/>
  <c r="N3635" i="3" s="1"/>
  <c r="I3932" i="3"/>
  <c r="I3817" i="3"/>
  <c r="I4226" i="3"/>
  <c r="H4226" i="3"/>
  <c r="H3985" i="3"/>
  <c r="I3985" i="3"/>
  <c r="I3748" i="3"/>
  <c r="H3748" i="3"/>
  <c r="I3749" i="3" s="1"/>
  <c r="H4175" i="3"/>
  <c r="I4175" i="3"/>
  <c r="I4077" i="3"/>
  <c r="H4077" i="3"/>
  <c r="I4115" i="3"/>
  <c r="H4115" i="3"/>
  <c r="H3849" i="3"/>
  <c r="I3849" i="3"/>
  <c r="I4035" i="3"/>
  <c r="H4035" i="3"/>
  <c r="H3996" i="3"/>
  <c r="I3996" i="3"/>
  <c r="H3886" i="3"/>
  <c r="I3887" i="3" s="1"/>
  <c r="I3886" i="3"/>
  <c r="I3818" i="3"/>
  <c r="H3818" i="3"/>
  <c r="I3861" i="3"/>
  <c r="H3861" i="3"/>
  <c r="I3810" i="3"/>
  <c r="H3810" i="3"/>
  <c r="I3933" i="3"/>
  <c r="H3933" i="3"/>
  <c r="H54" i="3"/>
  <c r="I55" i="3" s="1"/>
  <c r="I54" i="3"/>
  <c r="F54" i="2"/>
  <c r="G54" i="2"/>
  <c r="M4036" i="3" l="1"/>
  <c r="N4037" i="3" s="1"/>
  <c r="H3898" i="3"/>
  <c r="I3899" i="3" s="1"/>
  <c r="I3897" i="3"/>
  <c r="H3752" i="3"/>
  <c r="H3753" i="3" s="1"/>
  <c r="M1174" i="3"/>
  <c r="N1175" i="3" s="1"/>
  <c r="I3786" i="3"/>
  <c r="M2756" i="3"/>
  <c r="N2757" i="3" s="1"/>
  <c r="I3785" i="3"/>
  <c r="M2804" i="3"/>
  <c r="N2805" i="3" s="1"/>
  <c r="M3168" i="3"/>
  <c r="N3169" i="3" s="1"/>
  <c r="M3932" i="3"/>
  <c r="N3933" i="3" s="1"/>
  <c r="M3786" i="3"/>
  <c r="N3787" i="3" s="1"/>
  <c r="M4116" i="3"/>
  <c r="N4117" i="3" s="1"/>
  <c r="I3792" i="3"/>
  <c r="M3952" i="3"/>
  <c r="N3953" i="3" s="1"/>
  <c r="M3792" i="3"/>
  <c r="N3793" i="3" s="1"/>
  <c r="M3898" i="3"/>
  <c r="N3899" i="3" s="1"/>
  <c r="H3890" i="3"/>
  <c r="I3891" i="3" s="1"/>
  <c r="M2657" i="3"/>
  <c r="N2658" i="3" s="1"/>
  <c r="M766" i="3"/>
  <c r="N767" i="3" s="1"/>
  <c r="I4156" i="3"/>
  <c r="M2262" i="3"/>
  <c r="N2263" i="3" s="1"/>
  <c r="M3649" i="3"/>
  <c r="N3650" i="3" s="1"/>
  <c r="M3774" i="3"/>
  <c r="N3775" i="3" s="1"/>
  <c r="M2664" i="3"/>
  <c r="N2665" i="3" s="1"/>
  <c r="M3697" i="3"/>
  <c r="N3698" i="3" s="1"/>
  <c r="H4085" i="3"/>
  <c r="M1984" i="3"/>
  <c r="N1985" i="3" s="1"/>
  <c r="M3838" i="3"/>
  <c r="N3839" i="3" s="1"/>
  <c r="M214" i="3"/>
  <c r="N215" i="3" s="1"/>
  <c r="M2149" i="3"/>
  <c r="N2150" i="3" s="1"/>
  <c r="M1653" i="3"/>
  <c r="N1654" i="3" s="1"/>
  <c r="M2305" i="3"/>
  <c r="N2306" i="3" s="1"/>
  <c r="M681" i="3"/>
  <c r="N682" i="3" s="1"/>
  <c r="M797" i="3"/>
  <c r="N798" i="3" s="1"/>
  <c r="M2577" i="3"/>
  <c r="N2578" i="3" s="1"/>
  <c r="M262" i="3"/>
  <c r="N263" i="3" s="1"/>
  <c r="M3818" i="3"/>
  <c r="N3819" i="3" s="1"/>
  <c r="M3754" i="3"/>
  <c r="N3755" i="3" s="1"/>
  <c r="M2921" i="3"/>
  <c r="N2922" i="3" s="1"/>
  <c r="M665" i="3"/>
  <c r="N666" i="3" s="1"/>
  <c r="M1817" i="3"/>
  <c r="N1818" i="3" s="1"/>
  <c r="M3109" i="3"/>
  <c r="N3110" i="3" s="1"/>
  <c r="M2808" i="3"/>
  <c r="N2809" i="3" s="1"/>
  <c r="M1792" i="3"/>
  <c r="N1793" i="3" s="1"/>
  <c r="M1048" i="3"/>
  <c r="N1049" i="3" s="1"/>
  <c r="M3076" i="3"/>
  <c r="N3077" i="3" s="1"/>
  <c r="M821" i="3"/>
  <c r="N822" i="3" s="1"/>
  <c r="M505" i="3"/>
  <c r="N506" i="3" s="1"/>
  <c r="M104" i="3"/>
  <c r="N105" i="3" s="1"/>
  <c r="M892" i="3"/>
  <c r="N893" i="3" s="1"/>
  <c r="M1041" i="3"/>
  <c r="N1042" i="3" s="1"/>
  <c r="M844" i="3"/>
  <c r="N845" i="3" s="1"/>
  <c r="M3652" i="3"/>
  <c r="N3653" i="3" s="1"/>
  <c r="H3774" i="3"/>
  <c r="I3775" i="3" s="1"/>
  <c r="I3951" i="3"/>
  <c r="M2793" i="3"/>
  <c r="N2794" i="3" s="1"/>
  <c r="M162" i="3"/>
  <c r="N163" i="3" s="1"/>
  <c r="M3518" i="3"/>
  <c r="M1926" i="3"/>
  <c r="N1927" i="3" s="1"/>
  <c r="M2022" i="3"/>
  <c r="M3212" i="3"/>
  <c r="N3213" i="3" s="1"/>
  <c r="M3042" i="3"/>
  <c r="M2894" i="3"/>
  <c r="M1424" i="3"/>
  <c r="N1425" i="3" s="1"/>
  <c r="M2513" i="3"/>
  <c r="N2514" i="3" s="1"/>
  <c r="M982" i="3"/>
  <c r="M1825" i="3"/>
  <c r="N1826" i="3" s="1"/>
  <c r="M2184" i="3"/>
  <c r="N2185" i="3" s="1"/>
  <c r="M3049" i="3"/>
  <c r="N3050" i="3" s="1"/>
  <c r="M3217" i="3"/>
  <c r="N3218" i="3" s="1"/>
  <c r="M412" i="3"/>
  <c r="N413" i="3" s="1"/>
  <c r="M1132" i="3"/>
  <c r="N1133" i="3" s="1"/>
  <c r="M3682" i="3"/>
  <c r="M330" i="3"/>
  <c r="M74" i="3"/>
  <c r="M1474" i="3"/>
  <c r="M1264" i="3"/>
  <c r="N1265" i="3" s="1"/>
  <c r="M1524" i="3"/>
  <c r="N1525" i="3" s="1"/>
  <c r="M557" i="3"/>
  <c r="N558" i="3" s="1"/>
  <c r="M393" i="3"/>
  <c r="N394" i="3" s="1"/>
  <c r="M1748" i="3"/>
  <c r="N1749" i="3" s="1"/>
  <c r="M1876" i="3"/>
  <c r="N1877" i="3" s="1"/>
  <c r="M3586" i="3"/>
  <c r="N3587" i="3" s="1"/>
  <c r="M2170" i="3"/>
  <c r="N2171" i="3" s="1"/>
  <c r="M250" i="3"/>
  <c r="N251" i="3" s="1"/>
  <c r="M3304" i="3"/>
  <c r="N3305" i="3" s="1"/>
  <c r="M2465" i="3"/>
  <c r="N2466" i="3" s="1"/>
  <c r="M2409" i="3"/>
  <c r="N2410" i="3" s="1"/>
  <c r="M181" i="3"/>
  <c r="N182" i="3" s="1"/>
  <c r="M3677" i="3"/>
  <c r="N3678" i="3" s="1"/>
  <c r="M3073" i="3"/>
  <c r="N3074" i="3" s="1"/>
  <c r="M1822" i="3"/>
  <c r="N1823" i="3" s="1"/>
  <c r="M794" i="3"/>
  <c r="N795" i="3" s="1"/>
  <c r="M3006" i="3"/>
  <c r="M2006" i="3"/>
  <c r="M2945" i="3"/>
  <c r="N2946" i="3" s="1"/>
  <c r="M2413" i="3"/>
  <c r="N2414" i="3" s="1"/>
  <c r="M2872" i="3"/>
  <c r="N2873" i="3" s="1"/>
  <c r="M1164" i="3"/>
  <c r="N1165" i="3" s="1"/>
  <c r="M637" i="3"/>
  <c r="N638" i="3" s="1"/>
  <c r="M266" i="3"/>
  <c r="N267" i="3" s="1"/>
  <c r="M416" i="3"/>
  <c r="N417" i="3" s="1"/>
  <c r="M2706" i="3"/>
  <c r="N2707" i="3" s="1"/>
  <c r="M258" i="3"/>
  <c r="N259" i="3" s="1"/>
  <c r="M3274" i="3"/>
  <c r="M3138" i="3"/>
  <c r="N3139" i="3" s="1"/>
  <c r="M979" i="3"/>
  <c r="N980" i="3" s="1"/>
  <c r="M2933" i="3"/>
  <c r="M4157" i="3"/>
  <c r="N4158" i="3" s="1"/>
  <c r="M3471" i="3"/>
  <c r="N3472" i="3" s="1"/>
  <c r="M3174" i="3"/>
  <c r="N3175" i="3" s="1"/>
  <c r="M2366" i="3"/>
  <c r="N2367" i="3" s="1"/>
  <c r="M522" i="3"/>
  <c r="N523" i="3" s="1"/>
  <c r="M3510" i="3"/>
  <c r="N3511" i="3" s="1"/>
  <c r="M1906" i="3"/>
  <c r="M2081" i="3"/>
  <c r="N2082" i="3" s="1"/>
  <c r="M2924" i="3"/>
  <c r="N2925" i="3" s="1"/>
  <c r="M614" i="3"/>
  <c r="M3729" i="3"/>
  <c r="N3730" i="3" s="1"/>
  <c r="M1770" i="3"/>
  <c r="N1771" i="3" s="1"/>
  <c r="M3141" i="3"/>
  <c r="M2288" i="3"/>
  <c r="N2289" i="3" s="1"/>
  <c r="M3580" i="3"/>
  <c r="N3581" i="3" s="1"/>
  <c r="M529" i="3"/>
  <c r="N530" i="3" s="1"/>
  <c r="M2668" i="3"/>
  <c r="N2669" i="3" s="1"/>
  <c r="M3502" i="3"/>
  <c r="N3503" i="3" s="1"/>
  <c r="M3465" i="3"/>
  <c r="N3466" i="3" s="1"/>
  <c r="M1992" i="3"/>
  <c r="N1993" i="3" s="1"/>
  <c r="M3052" i="3"/>
  <c r="N3053" i="3" s="1"/>
  <c r="M625" i="3"/>
  <c r="N626" i="3" s="1"/>
  <c r="M449" i="3"/>
  <c r="N450" i="3" s="1"/>
  <c r="M291" i="3"/>
  <c r="N292" i="3" s="1"/>
  <c r="M3635" i="3"/>
  <c r="N3636" i="3" s="1"/>
  <c r="M3298" i="3"/>
  <c r="N3299" i="3" s="1"/>
  <c r="M1759" i="3"/>
  <c r="N1760" i="3" s="1"/>
  <c r="M939" i="3"/>
  <c r="N940" i="3" s="1"/>
  <c r="M2538" i="3"/>
  <c r="N2539" i="3" s="1"/>
  <c r="M3151" i="3"/>
  <c r="N3152" i="3" s="1"/>
  <c r="M2107" i="3"/>
  <c r="N2108" i="3" s="1"/>
  <c r="M2742" i="3"/>
  <c r="N2743" i="3" s="1"/>
  <c r="M3355" i="3"/>
  <c r="N3356" i="3" s="1"/>
  <c r="M3067" i="3"/>
  <c r="N3068" i="3" s="1"/>
  <c r="M2055" i="3"/>
  <c r="N2056" i="3" s="1"/>
  <c r="M1458" i="3"/>
  <c r="N1459" i="3" s="1"/>
  <c r="M787" i="3"/>
  <c r="N788" i="3" s="1"/>
  <c r="M3350" i="3"/>
  <c r="N3351" i="3" s="1"/>
  <c r="M3063" i="3"/>
  <c r="N3064" i="3" s="1"/>
  <c r="M2003" i="3"/>
  <c r="N2004" i="3" s="1"/>
  <c r="M1603" i="3"/>
  <c r="N1604" i="3" s="1"/>
  <c r="M704" i="3"/>
  <c r="N705" i="3" s="1"/>
  <c r="M3325" i="3"/>
  <c r="N3326" i="3" s="1"/>
  <c r="M895" i="3"/>
  <c r="N896" i="3" s="1"/>
  <c r="M1021" i="3"/>
  <c r="N1022" i="3" s="1"/>
  <c r="M2496" i="3"/>
  <c r="N2497" i="3" s="1"/>
  <c r="M1069" i="3"/>
  <c r="N1070" i="3" s="1"/>
  <c r="M1175" i="3"/>
  <c r="N1176" i="3" s="1"/>
  <c r="M2490" i="3"/>
  <c r="N2491" i="3" s="1"/>
  <c r="M3423" i="3"/>
  <c r="N3424" i="3" s="1"/>
  <c r="M2831" i="3"/>
  <c r="N2832" i="3" s="1"/>
  <c r="M595" i="3"/>
  <c r="N596" i="3" s="1"/>
  <c r="M387" i="3"/>
  <c r="N388" i="3" s="1"/>
  <c r="M2854" i="3"/>
  <c r="N2855" i="3" s="1"/>
  <c r="M2710" i="3"/>
  <c r="N2711" i="3" s="1"/>
  <c r="M1767" i="3"/>
  <c r="N1768" i="3" s="1"/>
  <c r="M1279" i="3"/>
  <c r="N1280" i="3" s="1"/>
  <c r="M1087" i="3"/>
  <c r="N1088" i="3" s="1"/>
  <c r="M719" i="3"/>
  <c r="N720" i="3" s="1"/>
  <c r="M495" i="3"/>
  <c r="N496" i="3" s="1"/>
  <c r="M3207" i="3"/>
  <c r="N3208" i="3" s="1"/>
  <c r="M2387" i="3"/>
  <c r="N2388" i="3" s="1"/>
  <c r="M2282" i="3"/>
  <c r="N2283" i="3" s="1"/>
  <c r="M2242" i="3"/>
  <c r="N2243" i="3" s="1"/>
  <c r="M629" i="3"/>
  <c r="N630" i="3" s="1"/>
  <c r="M3891" i="3"/>
  <c r="N3892" i="3" s="1"/>
  <c r="M3849" i="3"/>
  <c r="N3850" i="3" s="1"/>
  <c r="M4117" i="3"/>
  <c r="N4118" i="3" s="1"/>
  <c r="M3927" i="3"/>
  <c r="N3928" i="3" s="1"/>
  <c r="M3862" i="3"/>
  <c r="N3863" i="3" s="1"/>
  <c r="M4037" i="3"/>
  <c r="N4038" i="3" s="1"/>
  <c r="M4091" i="3"/>
  <c r="N4092" i="3" s="1"/>
  <c r="M3996" i="3"/>
  <c r="N3997" i="3" s="1"/>
  <c r="M3811" i="3"/>
  <c r="N3812" i="3" s="1"/>
  <c r="M3395" i="3"/>
  <c r="N3396" i="3" s="1"/>
  <c r="M1647" i="3"/>
  <c r="N1648" i="3" s="1"/>
  <c r="M3538" i="3"/>
  <c r="N3539" i="3" s="1"/>
  <c r="M3379" i="3"/>
  <c r="N3380" i="3" s="1"/>
  <c r="M339" i="3"/>
  <c r="N340" i="3" s="1"/>
  <c r="M2719" i="3"/>
  <c r="N2720" i="3" s="1"/>
  <c r="M1867" i="3"/>
  <c r="N1868" i="3" s="1"/>
  <c r="M1347" i="3"/>
  <c r="N1348" i="3" s="1"/>
  <c r="M2982" i="3"/>
  <c r="N2983" i="3" s="1"/>
  <c r="M2453" i="3"/>
  <c r="N2454" i="3" s="1"/>
  <c r="M1215" i="3"/>
  <c r="N1216" i="3" s="1"/>
  <c r="M1035" i="3"/>
  <c r="N1036" i="3" s="1"/>
  <c r="M139" i="3"/>
  <c r="N140" i="3" s="1"/>
  <c r="M1629" i="3"/>
  <c r="N1630" i="3" s="1"/>
  <c r="M420" i="3"/>
  <c r="N421" i="3" s="1"/>
  <c r="M2864" i="3"/>
  <c r="N2865" i="3" s="1"/>
  <c r="M3491" i="3"/>
  <c r="N3492" i="3" s="1"/>
  <c r="M71" i="3"/>
  <c r="N72" i="3" s="1"/>
  <c r="M2570" i="3"/>
  <c r="N2571" i="3" s="1"/>
  <c r="M2927" i="3"/>
  <c r="N2928" i="3" s="1"/>
  <c r="M2703" i="3"/>
  <c r="N2704" i="3" s="1"/>
  <c r="M3630" i="3"/>
  <c r="N3631" i="3" s="1"/>
  <c r="M2966" i="3"/>
  <c r="N2967" i="3" s="1"/>
  <c r="M3227" i="3"/>
  <c r="N3228" i="3" s="1"/>
  <c r="M1055" i="3"/>
  <c r="N1056" i="3" s="1"/>
  <c r="M591" i="3"/>
  <c r="N592" i="3" s="1"/>
  <c r="M3479" i="3"/>
  <c r="N3480" i="3" s="1"/>
  <c r="M2051" i="3"/>
  <c r="N2052" i="3" s="1"/>
  <c r="M1795" i="3"/>
  <c r="N1796" i="3" s="1"/>
  <c r="M359" i="3"/>
  <c r="N360" i="3" s="1"/>
  <c r="M715" i="3"/>
  <c r="N716" i="3" s="1"/>
  <c r="M2574" i="3"/>
  <c r="N2575" i="3" s="1"/>
  <c r="M2608" i="3"/>
  <c r="N2609" i="3" s="1"/>
  <c r="M1313" i="3"/>
  <c r="N1314" i="3" s="1"/>
  <c r="M3986" i="3"/>
  <c r="N3987" i="3" s="1"/>
  <c r="M4231" i="3"/>
  <c r="N4232" i="3" s="1"/>
  <c r="M4079" i="3"/>
  <c r="N4080" i="3" s="1"/>
  <c r="M4175" i="3"/>
  <c r="N4176" i="3" s="1"/>
  <c r="M4061" i="3"/>
  <c r="N4062" i="3" s="1"/>
  <c r="M4225" i="3"/>
  <c r="N4226" i="3" s="1"/>
  <c r="H3952" i="3"/>
  <c r="I3952" i="3"/>
  <c r="H3986" i="3"/>
  <c r="I3986" i="3"/>
  <c r="H4227" i="3"/>
  <c r="I4227" i="3" s="1"/>
  <c r="I3811" i="3"/>
  <c r="H3811" i="3"/>
  <c r="I3819" i="3"/>
  <c r="H3819" i="3"/>
  <c r="I3787" i="3"/>
  <c r="H3787" i="3"/>
  <c r="I3788" i="3" s="1"/>
  <c r="I4036" i="3"/>
  <c r="H4036" i="3"/>
  <c r="I4176" i="3"/>
  <c r="H4176" i="3"/>
  <c r="I3997" i="3"/>
  <c r="H3997" i="3"/>
  <c r="H4116" i="3"/>
  <c r="I4116" i="3"/>
  <c r="I4157" i="3"/>
  <c r="H4157" i="3"/>
  <c r="I3934" i="3"/>
  <c r="H3934" i="3"/>
  <c r="H3862" i="3"/>
  <c r="I3862" i="3"/>
  <c r="H3793" i="3"/>
  <c r="I3793" i="3"/>
  <c r="H4086" i="3"/>
  <c r="H3850" i="3"/>
  <c r="I3850" i="3"/>
  <c r="I4078" i="3"/>
  <c r="H4078" i="3"/>
  <c r="H55" i="3"/>
  <c r="H56" i="3" s="1"/>
  <c r="H57" i="3" s="1"/>
  <c r="F55" i="2"/>
  <c r="G56" i="2" s="1"/>
  <c r="H3899" i="3" l="1"/>
  <c r="I3900" i="3" s="1"/>
  <c r="I3753" i="3"/>
  <c r="M3787" i="3"/>
  <c r="N3788" i="3" s="1"/>
  <c r="G55" i="2"/>
  <c r="M2757" i="3"/>
  <c r="N2758" i="3" s="1"/>
  <c r="M2665" i="3"/>
  <c r="N2666" i="3" s="1"/>
  <c r="M2805" i="3"/>
  <c r="N2806" i="3" s="1"/>
  <c r="M3169" i="3"/>
  <c r="N3170" i="3" s="1"/>
  <c r="M3953" i="3"/>
  <c r="N3954" i="3" s="1"/>
  <c r="M3933" i="3"/>
  <c r="N3934" i="3" s="1"/>
  <c r="M3793" i="3"/>
  <c r="N3794" i="3" s="1"/>
  <c r="M3899" i="3"/>
  <c r="N3900" i="3" s="1"/>
  <c r="M3775" i="3"/>
  <c r="N3776" i="3" s="1"/>
  <c r="H3891" i="3"/>
  <c r="I3892" i="3" s="1"/>
  <c r="M2263" i="3"/>
  <c r="N2264" i="3" s="1"/>
  <c r="M3698" i="3"/>
  <c r="N3699" i="3" s="1"/>
  <c r="M2658" i="3"/>
  <c r="N2659" i="3" s="1"/>
  <c r="M798" i="3"/>
  <c r="N799" i="3" s="1"/>
  <c r="M767" i="3"/>
  <c r="N768" i="3" s="1"/>
  <c r="M1985" i="3"/>
  <c r="N1986" i="3" s="1"/>
  <c r="M163" i="3"/>
  <c r="N164" i="3" s="1"/>
  <c r="M3839" i="3"/>
  <c r="N3840" i="3" s="1"/>
  <c r="M3819" i="3"/>
  <c r="N3820" i="3" s="1"/>
  <c r="M215" i="3"/>
  <c r="N216" i="3" s="1"/>
  <c r="M682" i="3"/>
  <c r="N683" i="3" s="1"/>
  <c r="M2150" i="3"/>
  <c r="M2151" i="3" s="1"/>
  <c r="N2152" i="3" s="1"/>
  <c r="M2809" i="3"/>
  <c r="M2810" i="3" s="1"/>
  <c r="N2811" i="3" s="1"/>
  <c r="M1654" i="3"/>
  <c r="M1655" i="3" s="1"/>
  <c r="N1656" i="3" s="1"/>
  <c r="M2578" i="3"/>
  <c r="N2579" i="3" s="1"/>
  <c r="M2306" i="3"/>
  <c r="N2307" i="3" s="1"/>
  <c r="M3755" i="3"/>
  <c r="N3756" i="3" s="1"/>
  <c r="M263" i="3"/>
  <c r="N264" i="3" s="1"/>
  <c r="M666" i="3"/>
  <c r="N667" i="3" s="1"/>
  <c r="M1927" i="3"/>
  <c r="N1928" i="3" s="1"/>
  <c r="M3077" i="3"/>
  <c r="N3078" i="3" s="1"/>
  <c r="M1818" i="3"/>
  <c r="N1819" i="3" s="1"/>
  <c r="M3110" i="3"/>
  <c r="N3111" i="3" s="1"/>
  <c r="M2171" i="3"/>
  <c r="N2172" i="3" s="1"/>
  <c r="M1049" i="3"/>
  <c r="N1050" i="3" s="1"/>
  <c r="M3653" i="3"/>
  <c r="N3654" i="3" s="1"/>
  <c r="M417" i="3"/>
  <c r="N418" i="3" s="1"/>
  <c r="M2794" i="3"/>
  <c r="N2795" i="3" s="1"/>
  <c r="M845" i="3"/>
  <c r="N846" i="3" s="1"/>
  <c r="M1907" i="3"/>
  <c r="N1908" i="3" s="1"/>
  <c r="N1907" i="3"/>
  <c r="M3007" i="3"/>
  <c r="N3008" i="3" s="1"/>
  <c r="N3007" i="3"/>
  <c r="M75" i="3"/>
  <c r="N76" i="3" s="1"/>
  <c r="N75" i="3"/>
  <c r="M2023" i="3"/>
  <c r="N2024" i="3" s="1"/>
  <c r="N2023" i="3"/>
  <c r="M615" i="3"/>
  <c r="N616" i="3" s="1"/>
  <c r="N615" i="3"/>
  <c r="M3275" i="3"/>
  <c r="N3276" i="3" s="1"/>
  <c r="N3275" i="3"/>
  <c r="M331" i="3"/>
  <c r="N332" i="3" s="1"/>
  <c r="N331" i="3"/>
  <c r="M2895" i="3"/>
  <c r="N2896" i="3" s="1"/>
  <c r="N2895" i="3"/>
  <c r="M3142" i="3"/>
  <c r="N3143" i="3" s="1"/>
  <c r="N3142" i="3"/>
  <c r="M3683" i="3"/>
  <c r="N3684" i="3" s="1"/>
  <c r="N3683" i="3"/>
  <c r="M983" i="3"/>
  <c r="N984" i="3" s="1"/>
  <c r="N983" i="3"/>
  <c r="M3043" i="3"/>
  <c r="N3044" i="3" s="1"/>
  <c r="N3043" i="3"/>
  <c r="M3519" i="3"/>
  <c r="N3520" i="3" s="1"/>
  <c r="N3519" i="3"/>
  <c r="M2934" i="3"/>
  <c r="N2935" i="3" s="1"/>
  <c r="N2934" i="3"/>
  <c r="M2007" i="3"/>
  <c r="N2008" i="3" s="1"/>
  <c r="N2007" i="3"/>
  <c r="M1475" i="3"/>
  <c r="N1476" i="3" s="1"/>
  <c r="N1475" i="3"/>
  <c r="M267" i="3"/>
  <c r="N268" i="3" s="1"/>
  <c r="M105" i="3"/>
  <c r="N106" i="3" s="1"/>
  <c r="H3775" i="3"/>
  <c r="H3776" i="3" s="1"/>
  <c r="M506" i="3"/>
  <c r="N507" i="3" s="1"/>
  <c r="M1042" i="3"/>
  <c r="N1043" i="3" s="1"/>
  <c r="M822" i="3"/>
  <c r="N823" i="3" s="1"/>
  <c r="M2082" i="3"/>
  <c r="N2083" i="3" s="1"/>
  <c r="M523" i="3"/>
  <c r="N524" i="3" s="1"/>
  <c r="M3472" i="3"/>
  <c r="N3473" i="3" s="1"/>
  <c r="M3305" i="3"/>
  <c r="N3306" i="3" s="1"/>
  <c r="M3503" i="3"/>
  <c r="N3504" i="3" s="1"/>
  <c r="M1265" i="3"/>
  <c r="N1266" i="3" s="1"/>
  <c r="M259" i="3"/>
  <c r="N260" i="3" s="1"/>
  <c r="M3218" i="3"/>
  <c r="M3213" i="3"/>
  <c r="N3214" i="3" s="1"/>
  <c r="M1425" i="3"/>
  <c r="N1426" i="3" s="1"/>
  <c r="M1133" i="3"/>
  <c r="N1134" i="3" s="1"/>
  <c r="M1525" i="3"/>
  <c r="N1526" i="3" s="1"/>
  <c r="M1826" i="3"/>
  <c r="M558" i="3"/>
  <c r="M1165" i="3"/>
  <c r="N1166" i="3" s="1"/>
  <c r="M2185" i="3"/>
  <c r="M2514" i="3"/>
  <c r="N2515" i="3" s="1"/>
  <c r="M3587" i="3"/>
  <c r="N3588" i="3" s="1"/>
  <c r="M1771" i="3"/>
  <c r="M413" i="3"/>
  <c r="N414" i="3" s="1"/>
  <c r="M3678" i="3"/>
  <c r="N3679" i="3" s="1"/>
  <c r="M251" i="3"/>
  <c r="N252" i="3" s="1"/>
  <c r="M1749" i="3"/>
  <c r="M394" i="3"/>
  <c r="N395" i="3" s="1"/>
  <c r="M638" i="3"/>
  <c r="N639" i="3" s="1"/>
  <c r="M2946" i="3"/>
  <c r="N2947" i="3" s="1"/>
  <c r="M2410" i="3"/>
  <c r="N2411" i="3" s="1"/>
  <c r="M182" i="3"/>
  <c r="N183" i="3" s="1"/>
  <c r="M2707" i="3"/>
  <c r="N2708" i="3" s="1"/>
  <c r="M2873" i="3"/>
  <c r="N2874" i="3" s="1"/>
  <c r="M2466" i="3"/>
  <c r="N2467" i="3" s="1"/>
  <c r="M2414" i="3"/>
  <c r="N2415" i="3" s="1"/>
  <c r="M1877" i="3"/>
  <c r="N1878" i="3" s="1"/>
  <c r="M3511" i="3"/>
  <c r="M3175" i="3"/>
  <c r="N3176" i="3" s="1"/>
  <c r="M4158" i="3"/>
  <c r="N4159" i="3" s="1"/>
  <c r="M2367" i="3"/>
  <c r="N2368" i="3" s="1"/>
  <c r="M3466" i="3"/>
  <c r="N3467" i="3" s="1"/>
  <c r="M2669" i="3"/>
  <c r="N2670" i="3" s="1"/>
  <c r="M3053" i="3"/>
  <c r="N3054" i="3" s="1"/>
  <c r="M530" i="3"/>
  <c r="N531" i="3" s="1"/>
  <c r="M3730" i="3"/>
  <c r="N3731" i="3" s="1"/>
  <c r="M2289" i="3"/>
  <c r="N2290" i="3" s="1"/>
  <c r="M1993" i="3"/>
  <c r="N1994" i="3" s="1"/>
  <c r="M3581" i="3"/>
  <c r="N3582" i="3" s="1"/>
  <c r="M450" i="3"/>
  <c r="N451" i="3" s="1"/>
  <c r="M4226" i="3"/>
  <c r="N4227" i="3" s="1"/>
  <c r="M4176" i="3"/>
  <c r="N4177" i="3" s="1"/>
  <c r="M4080" i="3"/>
  <c r="N4081" i="3" s="1"/>
  <c r="M4232" i="3"/>
  <c r="N4233" i="3" s="1"/>
  <c r="M1314" i="3"/>
  <c r="N1315" i="3" s="1"/>
  <c r="M2609" i="3"/>
  <c r="N2610" i="3" s="1"/>
  <c r="M360" i="3"/>
  <c r="N361" i="3" s="1"/>
  <c r="M2052" i="3"/>
  <c r="N2053" i="3" s="1"/>
  <c r="M3480" i="3"/>
  <c r="N3481" i="3" s="1"/>
  <c r="M1056" i="3"/>
  <c r="N1057" i="3" s="1"/>
  <c r="M3228" i="3"/>
  <c r="N3229" i="3" s="1"/>
  <c r="M3631" i="3"/>
  <c r="N3632" i="3" s="1"/>
  <c r="M2571" i="3"/>
  <c r="N2572" i="3" s="1"/>
  <c r="M2865" i="3"/>
  <c r="N2866" i="3" s="1"/>
  <c r="M1036" i="3"/>
  <c r="N1037" i="3" s="1"/>
  <c r="M1216" i="3"/>
  <c r="N1217" i="3" s="1"/>
  <c r="M3539" i="3"/>
  <c r="N3540" i="3" s="1"/>
  <c r="M2497" i="3"/>
  <c r="N2498" i="3" s="1"/>
  <c r="M3351" i="3"/>
  <c r="N3352" i="3" s="1"/>
  <c r="M788" i="3"/>
  <c r="N789" i="3" s="1"/>
  <c r="M2108" i="3"/>
  <c r="N2109" i="3" s="1"/>
  <c r="M421" i="3"/>
  <c r="N422" i="3" s="1"/>
  <c r="M2454" i="3"/>
  <c r="N2455" i="3" s="1"/>
  <c r="M1348" i="3"/>
  <c r="N1349" i="3" s="1"/>
  <c r="M2720" i="3"/>
  <c r="N2721" i="3" s="1"/>
  <c r="M340" i="3"/>
  <c r="N341" i="3" s="1"/>
  <c r="M1648" i="3"/>
  <c r="N1649" i="3" s="1"/>
  <c r="M3396" i="3"/>
  <c r="N3397" i="3" s="1"/>
  <c r="M3812" i="3"/>
  <c r="N3813" i="3" s="1"/>
  <c r="M4092" i="3"/>
  <c r="N4093" i="3" s="1"/>
  <c r="M3863" i="3"/>
  <c r="N3864" i="3" s="1"/>
  <c r="M4118" i="3"/>
  <c r="N4119" i="3" s="1"/>
  <c r="M630" i="3"/>
  <c r="N631" i="3" s="1"/>
  <c r="M2243" i="3"/>
  <c r="N2244" i="3" s="1"/>
  <c r="M2388" i="3"/>
  <c r="N2389" i="3" s="1"/>
  <c r="M496" i="3"/>
  <c r="N497" i="3" s="1"/>
  <c r="M1088" i="3"/>
  <c r="N1089" i="3" s="1"/>
  <c r="M2855" i="3"/>
  <c r="N2856" i="3" s="1"/>
  <c r="M388" i="3"/>
  <c r="N389" i="3" s="1"/>
  <c r="M3424" i="3"/>
  <c r="N3425" i="3" s="1"/>
  <c r="M2491" i="3"/>
  <c r="N2492" i="3" s="1"/>
  <c r="M896" i="3"/>
  <c r="N897" i="3" s="1"/>
  <c r="M705" i="3"/>
  <c r="N706" i="3" s="1"/>
  <c r="M3068" i="3"/>
  <c r="N3069" i="3" s="1"/>
  <c r="M2743" i="3"/>
  <c r="N2744" i="3" s="1"/>
  <c r="M3299" i="3"/>
  <c r="N3300" i="3" s="1"/>
  <c r="M4062" i="3"/>
  <c r="N4063" i="3" s="1"/>
  <c r="M3794" i="3"/>
  <c r="N3795" i="3" s="1"/>
  <c r="M3987" i="3"/>
  <c r="N3988" i="3" s="1"/>
  <c r="M1796" i="3"/>
  <c r="N1797" i="3" s="1"/>
  <c r="M592" i="3"/>
  <c r="N593" i="3" s="1"/>
  <c r="M2967" i="3"/>
  <c r="N2968" i="3" s="1"/>
  <c r="M2928" i="3"/>
  <c r="N2929" i="3" s="1"/>
  <c r="M3492" i="3"/>
  <c r="N3493" i="3" s="1"/>
  <c r="M1630" i="3"/>
  <c r="N1631" i="3" s="1"/>
  <c r="M140" i="3"/>
  <c r="N141" i="3" s="1"/>
  <c r="M1070" i="3"/>
  <c r="N1071" i="3" s="1"/>
  <c r="M1022" i="3"/>
  <c r="N1023" i="3" s="1"/>
  <c r="M3152" i="3"/>
  <c r="N3153" i="3" s="1"/>
  <c r="M2539" i="3"/>
  <c r="N2540" i="3" s="1"/>
  <c r="M940" i="3"/>
  <c r="N941" i="3" s="1"/>
  <c r="M1760" i="3"/>
  <c r="N1761" i="3" s="1"/>
  <c r="M2983" i="3"/>
  <c r="N2984" i="3" s="1"/>
  <c r="M1868" i="3"/>
  <c r="N1869" i="3" s="1"/>
  <c r="M3380" i="3"/>
  <c r="N3381" i="3" s="1"/>
  <c r="M3997" i="3"/>
  <c r="N3998" i="3" s="1"/>
  <c r="M4038" i="3"/>
  <c r="N4039" i="3" s="1"/>
  <c r="M3850" i="3"/>
  <c r="N3851" i="3" s="1"/>
  <c r="M3892" i="3"/>
  <c r="N3893" i="3" s="1"/>
  <c r="M2283" i="3"/>
  <c r="N2284" i="3" s="1"/>
  <c r="M3208" i="3"/>
  <c r="N3209" i="3" s="1"/>
  <c r="M720" i="3"/>
  <c r="N721" i="3" s="1"/>
  <c r="M1280" i="3"/>
  <c r="N1281" i="3" s="1"/>
  <c r="M2711" i="3"/>
  <c r="N2712" i="3" s="1"/>
  <c r="M596" i="3"/>
  <c r="N597" i="3" s="1"/>
  <c r="M2832" i="3"/>
  <c r="N2833" i="3" s="1"/>
  <c r="M1176" i="3"/>
  <c r="N1177" i="3" s="1"/>
  <c r="M3326" i="3"/>
  <c r="N3327" i="3" s="1"/>
  <c r="M1604" i="3"/>
  <c r="N1605" i="3" s="1"/>
  <c r="M1459" i="3"/>
  <c r="N1460" i="3" s="1"/>
  <c r="M2056" i="3"/>
  <c r="N2057" i="3" s="1"/>
  <c r="M3356" i="3"/>
  <c r="N3357" i="3" s="1"/>
  <c r="M3636" i="3"/>
  <c r="N3637" i="3" s="1"/>
  <c r="M292" i="3"/>
  <c r="N293" i="3" s="1"/>
  <c r="I3953" i="3"/>
  <c r="H3953" i="3"/>
  <c r="H4228" i="3"/>
  <c r="I4228" i="3"/>
  <c r="I4087" i="3"/>
  <c r="H4087" i="3"/>
  <c r="I3987" i="3"/>
  <c r="H3987" i="3"/>
  <c r="I4086" i="3"/>
  <c r="I4079" i="3"/>
  <c r="H4079" i="3"/>
  <c r="H3851" i="3"/>
  <c r="I3851" i="3"/>
  <c r="I4037" i="3"/>
  <c r="H4037" i="3"/>
  <c r="I3820" i="3"/>
  <c r="H3820" i="3"/>
  <c r="H3935" i="3"/>
  <c r="I3935" i="3"/>
  <c r="I4158" i="3"/>
  <c r="H4158" i="3"/>
  <c r="I4117" i="3"/>
  <c r="H4117" i="3"/>
  <c r="I3754" i="3"/>
  <c r="H3754" i="3"/>
  <c r="I3794" i="3"/>
  <c r="H3794" i="3"/>
  <c r="H3863" i="3"/>
  <c r="I3863" i="3"/>
  <c r="H3998" i="3"/>
  <c r="I3998" i="3"/>
  <c r="H4177" i="3"/>
  <c r="I4177" i="3"/>
  <c r="I3812" i="3"/>
  <c r="H3812" i="3"/>
  <c r="I58" i="3"/>
  <c r="H58" i="3"/>
  <c r="I56" i="3"/>
  <c r="I57" i="3"/>
  <c r="F56" i="2"/>
  <c r="F57" i="2" s="1"/>
  <c r="H3900" i="3" l="1"/>
  <c r="M3170" i="3"/>
  <c r="M3171" i="3" s="1"/>
  <c r="N3172" i="3" s="1"/>
  <c r="M3954" i="3"/>
  <c r="N3955" i="3" s="1"/>
  <c r="M2758" i="3"/>
  <c r="N2759" i="3" s="1"/>
  <c r="M3776" i="3"/>
  <c r="N3777" i="3" s="1"/>
  <c r="M3934" i="3"/>
  <c r="N3935" i="3" s="1"/>
  <c r="M3900" i="3"/>
  <c r="N3901" i="3" s="1"/>
  <c r="M3699" i="3"/>
  <c r="N3700" i="3" s="1"/>
  <c r="H3892" i="3"/>
  <c r="I3893" i="3" s="1"/>
  <c r="M2264" i="3"/>
  <c r="N2265" i="3" s="1"/>
  <c r="M768" i="3"/>
  <c r="N769" i="3" s="1"/>
  <c r="M2659" i="3"/>
  <c r="N2660" i="3" s="1"/>
  <c r="M799" i="3"/>
  <c r="N800" i="3" s="1"/>
  <c r="M3840" i="3"/>
  <c r="N3841" i="3" s="1"/>
  <c r="M683" i="3"/>
  <c r="N684" i="3" s="1"/>
  <c r="M1986" i="3"/>
  <c r="N1987" i="3" s="1"/>
  <c r="M164" i="3"/>
  <c r="N165" i="3" s="1"/>
  <c r="M216" i="3"/>
  <c r="N217" i="3" s="1"/>
  <c r="M3820" i="3"/>
  <c r="N3821" i="3" s="1"/>
  <c r="I3776" i="3"/>
  <c r="M2024" i="3"/>
  <c r="N2025" i="3" s="1"/>
  <c r="M1908" i="3"/>
  <c r="N1909" i="3" s="1"/>
  <c r="N2151" i="3"/>
  <c r="M667" i="3"/>
  <c r="M668" i="3" s="1"/>
  <c r="N669" i="3" s="1"/>
  <c r="M3111" i="3"/>
  <c r="N3112" i="3" s="1"/>
  <c r="M2579" i="3"/>
  <c r="M2580" i="3" s="1"/>
  <c r="N2581" i="3" s="1"/>
  <c r="M2172" i="3"/>
  <c r="N2173" i="3" s="1"/>
  <c r="M3520" i="3"/>
  <c r="N3521" i="3" s="1"/>
  <c r="M2152" i="3"/>
  <c r="N2153" i="3" s="1"/>
  <c r="M3588" i="3"/>
  <c r="N3589" i="3" s="1"/>
  <c r="M2795" i="3"/>
  <c r="N2796" i="3" s="1"/>
  <c r="M1928" i="3"/>
  <c r="N1929" i="3" s="1"/>
  <c r="M984" i="3"/>
  <c r="N985" i="3" s="1"/>
  <c r="M3756" i="3"/>
  <c r="N3757" i="3" s="1"/>
  <c r="N1655" i="3"/>
  <c r="N2810" i="3"/>
  <c r="M2307" i="3"/>
  <c r="M3044" i="3"/>
  <c r="N3045" i="3" s="1"/>
  <c r="M2083" i="3"/>
  <c r="N2084" i="3" s="1"/>
  <c r="M2759" i="3"/>
  <c r="N2760" i="3" s="1"/>
  <c r="M3078" i="3"/>
  <c r="M3276" i="3"/>
  <c r="N3277" i="3" s="1"/>
  <c r="M3143" i="3"/>
  <c r="N3144" i="3" s="1"/>
  <c r="M268" i="3"/>
  <c r="N269" i="3" s="1"/>
  <c r="M1819" i="3"/>
  <c r="N1820" i="3" s="1"/>
  <c r="M2935" i="3"/>
  <c r="N2936" i="3" s="1"/>
  <c r="M2811" i="3"/>
  <c r="N2812" i="3" s="1"/>
  <c r="M3684" i="3"/>
  <c r="N3685" i="3" s="1"/>
  <c r="M3473" i="3"/>
  <c r="N3474" i="3" s="1"/>
  <c r="M3008" i="3"/>
  <c r="N3009" i="3" s="1"/>
  <c r="M3654" i="3"/>
  <c r="N3655" i="3" s="1"/>
  <c r="M1476" i="3"/>
  <c r="N1477" i="3" s="1"/>
  <c r="M76" i="3"/>
  <c r="N77" i="3" s="1"/>
  <c r="M2008" i="3"/>
  <c r="N2009" i="3" s="1"/>
  <c r="M1050" i="3"/>
  <c r="N1051" i="3" s="1"/>
  <c r="M846" i="3"/>
  <c r="N847" i="3" s="1"/>
  <c r="M3306" i="3"/>
  <c r="N3307" i="3" s="1"/>
  <c r="M1656" i="3"/>
  <c r="N1657" i="3" s="1"/>
  <c r="M616" i="3"/>
  <c r="N617" i="3" s="1"/>
  <c r="M2660" i="3"/>
  <c r="N2661" i="3" s="1"/>
  <c r="M2896" i="3"/>
  <c r="N2897" i="3" s="1"/>
  <c r="M3512" i="3"/>
  <c r="N3513" i="3" s="1"/>
  <c r="N3512" i="3"/>
  <c r="M1750" i="3"/>
  <c r="N1751" i="3" s="1"/>
  <c r="N1750" i="3"/>
  <c r="M2186" i="3"/>
  <c r="N2187" i="3" s="1"/>
  <c r="N2186" i="3"/>
  <c r="M1827" i="3"/>
  <c r="N1828" i="3" s="1"/>
  <c r="N1827" i="3"/>
  <c r="M1772" i="3"/>
  <c r="N1773" i="3" s="1"/>
  <c r="N1772" i="3"/>
  <c r="M559" i="3"/>
  <c r="N559" i="3"/>
  <c r="M3219" i="3"/>
  <c r="N3219" i="3"/>
  <c r="M1266" i="3"/>
  <c r="M823" i="3"/>
  <c r="N824" i="3" s="1"/>
  <c r="M106" i="3"/>
  <c r="N107" i="3" s="1"/>
  <c r="M1043" i="3"/>
  <c r="N1044" i="3" s="1"/>
  <c r="M507" i="3"/>
  <c r="N508" i="3" s="1"/>
  <c r="M524" i="3"/>
  <c r="N525" i="3" s="1"/>
  <c r="M3176" i="3"/>
  <c r="N3177" i="3" s="1"/>
  <c r="M3214" i="3"/>
  <c r="N3215" i="3" s="1"/>
  <c r="M3504" i="3"/>
  <c r="N3505" i="3" s="1"/>
  <c r="M1426" i="3"/>
  <c r="N1427" i="3" s="1"/>
  <c r="M1166" i="3"/>
  <c r="N1167" i="3" s="1"/>
  <c r="M252" i="3"/>
  <c r="M1134" i="3"/>
  <c r="N1135" i="3" s="1"/>
  <c r="M1526" i="3"/>
  <c r="N1527" i="3" s="1"/>
  <c r="M2515" i="3"/>
  <c r="N2516" i="3" s="1"/>
  <c r="M395" i="3"/>
  <c r="N396" i="3" s="1"/>
  <c r="M2415" i="3"/>
  <c r="N2416" i="3" s="1"/>
  <c r="M2874" i="3"/>
  <c r="N2875" i="3" s="1"/>
  <c r="M183" i="3"/>
  <c r="N184" i="3" s="1"/>
  <c r="M2947" i="3"/>
  <c r="N2948" i="3" s="1"/>
  <c r="M639" i="3"/>
  <c r="N640" i="3" s="1"/>
  <c r="M1878" i="3"/>
  <c r="N1879" i="3" s="1"/>
  <c r="M2467" i="3"/>
  <c r="N2468" i="3" s="1"/>
  <c r="M4159" i="3"/>
  <c r="N4160" i="3" s="1"/>
  <c r="M2368" i="3"/>
  <c r="N2369" i="3" s="1"/>
  <c r="M3731" i="3"/>
  <c r="N3732" i="3" s="1"/>
  <c r="M3582" i="3"/>
  <c r="N3583" i="3" s="1"/>
  <c r="M2290" i="3"/>
  <c r="N2291" i="3" s="1"/>
  <c r="M531" i="3"/>
  <c r="N532" i="3" s="1"/>
  <c r="M3054" i="3"/>
  <c r="N3055" i="3" s="1"/>
  <c r="M3467" i="3"/>
  <c r="N3468" i="3" s="1"/>
  <c r="M1994" i="3"/>
  <c r="N1995" i="3" s="1"/>
  <c r="M2670" i="3"/>
  <c r="N2671" i="3" s="1"/>
  <c r="M451" i="3"/>
  <c r="N452" i="3" s="1"/>
  <c r="M3637" i="3"/>
  <c r="N3638" i="3" s="1"/>
  <c r="M2057" i="3"/>
  <c r="N2058" i="3" s="1"/>
  <c r="M3327" i="3"/>
  <c r="N3328" i="3" s="1"/>
  <c r="M597" i="3"/>
  <c r="N598" i="3" s="1"/>
  <c r="M1281" i="3"/>
  <c r="N1282" i="3" s="1"/>
  <c r="M3851" i="3"/>
  <c r="N3852" i="3" s="1"/>
  <c r="M3998" i="3"/>
  <c r="N3999" i="3" s="1"/>
  <c r="M2540" i="3"/>
  <c r="N2541" i="3" s="1"/>
  <c r="M1797" i="3"/>
  <c r="N1798" i="3" s="1"/>
  <c r="M3988" i="3"/>
  <c r="N3989" i="3" s="1"/>
  <c r="M4063" i="3"/>
  <c r="N4064" i="3" s="1"/>
  <c r="M3069" i="3"/>
  <c r="N3070" i="3" s="1"/>
  <c r="M897" i="3"/>
  <c r="N898" i="3" s="1"/>
  <c r="M3425" i="3"/>
  <c r="N3426" i="3" s="1"/>
  <c r="M2389" i="3"/>
  <c r="N2390" i="3" s="1"/>
  <c r="M631" i="3"/>
  <c r="N632" i="3" s="1"/>
  <c r="M1649" i="3"/>
  <c r="N1650" i="3" s="1"/>
  <c r="M3357" i="3"/>
  <c r="N3358" i="3" s="1"/>
  <c r="M422" i="3"/>
  <c r="N423" i="3" s="1"/>
  <c r="M293" i="3"/>
  <c r="N294" i="3" s="1"/>
  <c r="M1605" i="3"/>
  <c r="N1606" i="3" s="1"/>
  <c r="M1177" i="3"/>
  <c r="N1178" i="3" s="1"/>
  <c r="M4039" i="3"/>
  <c r="N4040" i="3" s="1"/>
  <c r="M3381" i="3"/>
  <c r="N3382" i="3" s="1"/>
  <c r="M2984" i="3"/>
  <c r="N2985" i="3" s="1"/>
  <c r="M1761" i="3"/>
  <c r="N1762" i="3" s="1"/>
  <c r="M3153" i="3"/>
  <c r="N3154" i="3" s="1"/>
  <c r="M3493" i="3"/>
  <c r="N3494" i="3" s="1"/>
  <c r="M3795" i="3"/>
  <c r="N3796" i="3" s="1"/>
  <c r="M3300" i="3"/>
  <c r="N3301" i="3" s="1"/>
  <c r="M1089" i="3"/>
  <c r="N1090" i="3" s="1"/>
  <c r="M4093" i="3"/>
  <c r="N4094" i="3" s="1"/>
  <c r="M3397" i="3"/>
  <c r="N3398" i="3" s="1"/>
  <c r="M3352" i="3"/>
  <c r="N3353" i="3" s="1"/>
  <c r="M2498" i="3"/>
  <c r="N2499" i="3" s="1"/>
  <c r="M1217" i="3"/>
  <c r="N1218" i="3" s="1"/>
  <c r="M1037" i="3"/>
  <c r="N1038" i="3" s="1"/>
  <c r="M3632" i="3"/>
  <c r="N3633" i="3" s="1"/>
  <c r="M3229" i="3"/>
  <c r="N3230" i="3" s="1"/>
  <c r="M1057" i="3"/>
  <c r="N1058" i="3" s="1"/>
  <c r="M3481" i="3"/>
  <c r="N3482" i="3" s="1"/>
  <c r="M361" i="3"/>
  <c r="N362" i="3" s="1"/>
  <c r="M2610" i="3"/>
  <c r="N2611" i="3" s="1"/>
  <c r="M4081" i="3"/>
  <c r="N4082" i="3" s="1"/>
  <c r="M2833" i="3"/>
  <c r="N2834" i="3" s="1"/>
  <c r="M721" i="3"/>
  <c r="N722" i="3" s="1"/>
  <c r="M2284" i="3"/>
  <c r="N2285" i="3" s="1"/>
  <c r="M3893" i="3"/>
  <c r="N3894" i="3" s="1"/>
  <c r="M1869" i="3"/>
  <c r="N1870" i="3" s="1"/>
  <c r="M1023" i="3"/>
  <c r="N1024" i="3" s="1"/>
  <c r="M141" i="3"/>
  <c r="N142" i="3" s="1"/>
  <c r="M2744" i="3"/>
  <c r="N2745" i="3" s="1"/>
  <c r="M706" i="3"/>
  <c r="N707" i="3" s="1"/>
  <c r="M2492" i="3"/>
  <c r="N2493" i="3" s="1"/>
  <c r="M2856" i="3"/>
  <c r="N2857" i="3" s="1"/>
  <c r="M497" i="3"/>
  <c r="N498" i="3" s="1"/>
  <c r="M2244" i="3"/>
  <c r="N2245" i="3" s="1"/>
  <c r="M3864" i="3"/>
  <c r="N3865" i="3" s="1"/>
  <c r="M3209" i="3"/>
  <c r="N3210" i="3" s="1"/>
  <c r="M1071" i="3"/>
  <c r="N1072" i="3" s="1"/>
  <c r="M1631" i="3"/>
  <c r="N1632" i="3" s="1"/>
  <c r="M1460" i="3"/>
  <c r="N1461" i="3" s="1"/>
  <c r="M2712" i="3"/>
  <c r="N2713" i="3" s="1"/>
  <c r="M941" i="3"/>
  <c r="N942" i="3" s="1"/>
  <c r="M2929" i="3"/>
  <c r="N2930" i="3" s="1"/>
  <c r="M2968" i="3"/>
  <c r="N2969" i="3" s="1"/>
  <c r="M389" i="3"/>
  <c r="N390" i="3" s="1"/>
  <c r="M4119" i="3"/>
  <c r="N4120" i="3" s="1"/>
  <c r="M3813" i="3"/>
  <c r="N3814" i="3" s="1"/>
  <c r="M341" i="3"/>
  <c r="N342" i="3" s="1"/>
  <c r="M2721" i="3"/>
  <c r="N2722" i="3" s="1"/>
  <c r="M1349" i="3"/>
  <c r="N1350" i="3" s="1"/>
  <c r="M2455" i="3"/>
  <c r="N2456" i="3" s="1"/>
  <c r="M2109" i="3"/>
  <c r="N2110" i="3" s="1"/>
  <c r="M789" i="3"/>
  <c r="N790" i="3" s="1"/>
  <c r="M3540" i="3"/>
  <c r="N3541" i="3" s="1"/>
  <c r="M2866" i="3"/>
  <c r="N2867" i="3" s="1"/>
  <c r="M1315" i="3"/>
  <c r="N1316" i="3" s="1"/>
  <c r="M4233" i="3"/>
  <c r="N4234" i="3" s="1"/>
  <c r="M4177" i="3"/>
  <c r="N4178" i="3" s="1"/>
  <c r="H3954" i="3"/>
  <c r="I3954" i="3"/>
  <c r="I4229" i="3"/>
  <c r="H4229" i="3"/>
  <c r="H4088" i="3"/>
  <c r="I4088" i="3"/>
  <c r="H3988" i="3"/>
  <c r="I3988" i="3"/>
  <c r="I3901" i="3"/>
  <c r="H3901" i="3"/>
  <c r="H3813" i="3"/>
  <c r="I3814" i="3" s="1"/>
  <c r="I3813" i="3"/>
  <c r="H4178" i="3"/>
  <c r="I4178" i="3"/>
  <c r="I3755" i="3"/>
  <c r="H3755" i="3"/>
  <c r="H3777" i="3"/>
  <c r="I3777" i="3"/>
  <c r="I3936" i="3"/>
  <c r="H3936" i="3"/>
  <c r="H3852" i="3"/>
  <c r="I3852" i="3"/>
  <c r="I3795" i="3"/>
  <c r="H3795" i="3"/>
  <c r="H3864" i="3"/>
  <c r="I3864" i="3"/>
  <c r="H4159" i="3"/>
  <c r="I4159" i="3"/>
  <c r="I4038" i="3"/>
  <c r="H4038" i="3"/>
  <c r="H3999" i="3"/>
  <c r="I3999" i="3"/>
  <c r="H4118" i="3"/>
  <c r="I4118" i="3"/>
  <c r="H3821" i="3"/>
  <c r="I3821" i="3"/>
  <c r="H4080" i="3"/>
  <c r="I4080" i="3"/>
  <c r="G58" i="2"/>
  <c r="F58" i="2"/>
  <c r="H59" i="3"/>
  <c r="I59" i="3"/>
  <c r="J56" i="3"/>
  <c r="G57" i="2"/>
  <c r="M769" i="3" l="1"/>
  <c r="N770" i="3" s="1"/>
  <c r="M3955" i="3"/>
  <c r="N3956" i="3" s="1"/>
  <c r="H3893" i="3"/>
  <c r="I3894" i="3" s="1"/>
  <c r="M3777" i="3"/>
  <c r="N3778" i="3" s="1"/>
  <c r="N3171" i="3"/>
  <c r="M3700" i="3"/>
  <c r="N3701" i="3" s="1"/>
  <c r="M3901" i="3"/>
  <c r="N3902" i="3" s="1"/>
  <c r="M3821" i="3"/>
  <c r="N3822" i="3" s="1"/>
  <c r="M800" i="3"/>
  <c r="N801" i="3" s="1"/>
  <c r="M2265" i="3"/>
  <c r="N2266" i="3" s="1"/>
  <c r="M3935" i="3"/>
  <c r="N3936" i="3" s="1"/>
  <c r="M3841" i="3"/>
  <c r="N3842" i="3" s="1"/>
  <c r="M1909" i="3"/>
  <c r="N1910" i="3" s="1"/>
  <c r="M684" i="3"/>
  <c r="N685" i="3" s="1"/>
  <c r="M165" i="3"/>
  <c r="N166" i="3" s="1"/>
  <c r="M1987" i="3"/>
  <c r="N1988" i="3" s="1"/>
  <c r="M217" i="3"/>
  <c r="N218" i="3" s="1"/>
  <c r="M2025" i="3"/>
  <c r="N2026" i="3" s="1"/>
  <c r="M2153" i="3"/>
  <c r="N2154" i="3" s="1"/>
  <c r="N668" i="3"/>
  <c r="M3112" i="3"/>
  <c r="N3113" i="3" s="1"/>
  <c r="M2009" i="3"/>
  <c r="N2010" i="3" s="1"/>
  <c r="M2173" i="3"/>
  <c r="N2174" i="3" s="1"/>
  <c r="M2796" i="3"/>
  <c r="N2797" i="3" s="1"/>
  <c r="M1657" i="3"/>
  <c r="N1658" i="3" s="1"/>
  <c r="M2760" i="3"/>
  <c r="N2761" i="3" s="1"/>
  <c r="M2936" i="3"/>
  <c r="N2937" i="3" s="1"/>
  <c r="M847" i="3"/>
  <c r="M848" i="3" s="1"/>
  <c r="M1477" i="3"/>
  <c r="N1478" i="3" s="1"/>
  <c r="M1828" i="3"/>
  <c r="N1829" i="3" s="1"/>
  <c r="M985" i="3"/>
  <c r="N986" i="3" s="1"/>
  <c r="M3474" i="3"/>
  <c r="N3475" i="3" s="1"/>
  <c r="M525" i="3"/>
  <c r="N526" i="3" s="1"/>
  <c r="M77" i="3"/>
  <c r="N78" i="3" s="1"/>
  <c r="M3757" i="3"/>
  <c r="N3758" i="3" s="1"/>
  <c r="M2084" i="3"/>
  <c r="N2085" i="3" s="1"/>
  <c r="M3589" i="3"/>
  <c r="N3590" i="3" s="1"/>
  <c r="M2812" i="3"/>
  <c r="N2813" i="3" s="1"/>
  <c r="M2661" i="3"/>
  <c r="N2662" i="3" s="1"/>
  <c r="M3277" i="3"/>
  <c r="N3278" i="3" s="1"/>
  <c r="M3045" i="3"/>
  <c r="N3046" i="3" s="1"/>
  <c r="N2580" i="3"/>
  <c r="M3307" i="3"/>
  <c r="N3308" i="3" s="1"/>
  <c r="M3521" i="3"/>
  <c r="N3522" i="3" s="1"/>
  <c r="M2581" i="3"/>
  <c r="N2582" i="3" s="1"/>
  <c r="M269" i="3"/>
  <c r="N270" i="3" s="1"/>
  <c r="M1929" i="3"/>
  <c r="N1930" i="3" s="1"/>
  <c r="M3177" i="3"/>
  <c r="N3178" i="3" s="1"/>
  <c r="M669" i="3"/>
  <c r="N670" i="3" s="1"/>
  <c r="M2187" i="3"/>
  <c r="N2188" i="3" s="1"/>
  <c r="M3505" i="3"/>
  <c r="N3506" i="3" s="1"/>
  <c r="M2897" i="3"/>
  <c r="N2898" i="3" s="1"/>
  <c r="N2308" i="3"/>
  <c r="M2308" i="3"/>
  <c r="N3079" i="3"/>
  <c r="M3079" i="3"/>
  <c r="M3144" i="3"/>
  <c r="N3145" i="3" s="1"/>
  <c r="M1773" i="3"/>
  <c r="N1774" i="3" s="1"/>
  <c r="M3685" i="3"/>
  <c r="N3686" i="3" s="1"/>
  <c r="M3513" i="3"/>
  <c r="N3514" i="3" s="1"/>
  <c r="M617" i="3"/>
  <c r="N618" i="3" s="1"/>
  <c r="M3009" i="3"/>
  <c r="N3010" i="3" s="1"/>
  <c r="M3655" i="3"/>
  <c r="N3656" i="3" s="1"/>
  <c r="M1051" i="3"/>
  <c r="N1052" i="3" s="1"/>
  <c r="M1751" i="3"/>
  <c r="N1752" i="3" s="1"/>
  <c r="M3220" i="3"/>
  <c r="N3220" i="3"/>
  <c r="M1267" i="3"/>
  <c r="N1268" i="3" s="1"/>
  <c r="N1267" i="3"/>
  <c r="M560" i="3"/>
  <c r="N560" i="3"/>
  <c r="M253" i="3"/>
  <c r="N254" i="3" s="1"/>
  <c r="N253" i="3"/>
  <c r="M508" i="3"/>
  <c r="N509" i="3" s="1"/>
  <c r="M1044" i="3"/>
  <c r="N1045" i="3" s="1"/>
  <c r="M824" i="3"/>
  <c r="N825" i="3" s="1"/>
  <c r="M107" i="3"/>
  <c r="N108" i="3" s="1"/>
  <c r="M1167" i="3"/>
  <c r="N1168" i="3" s="1"/>
  <c r="M1427" i="3"/>
  <c r="M1135" i="3"/>
  <c r="M1527" i="3"/>
  <c r="N1528" i="3" s="1"/>
  <c r="M2516" i="3"/>
  <c r="N2517" i="3" s="1"/>
  <c r="M396" i="3"/>
  <c r="N397" i="3" s="1"/>
  <c r="M1879" i="3"/>
  <c r="N1880" i="3" s="1"/>
  <c r="M640" i="3"/>
  <c r="N641" i="3" s="1"/>
  <c r="M2875" i="3"/>
  <c r="N2876" i="3" s="1"/>
  <c r="M2416" i="3"/>
  <c r="N2417" i="3" s="1"/>
  <c r="M2468" i="3"/>
  <c r="N2469" i="3" s="1"/>
  <c r="M2948" i="3"/>
  <c r="N2949" i="3" s="1"/>
  <c r="M184" i="3"/>
  <c r="N185" i="3" s="1"/>
  <c r="M4160" i="3"/>
  <c r="N4161" i="3" s="1"/>
  <c r="M2369" i="3"/>
  <c r="N2370" i="3" s="1"/>
  <c r="M3583" i="3"/>
  <c r="N3584" i="3" s="1"/>
  <c r="M3732" i="3"/>
  <c r="N3733" i="3" s="1"/>
  <c r="M1995" i="3"/>
  <c r="N1996" i="3" s="1"/>
  <c r="M2291" i="3"/>
  <c r="N2292" i="3" s="1"/>
  <c r="M2671" i="3"/>
  <c r="N2672" i="3" s="1"/>
  <c r="M532" i="3"/>
  <c r="N533" i="3" s="1"/>
  <c r="M3055" i="3"/>
  <c r="N3056" i="3" s="1"/>
  <c r="M452" i="3"/>
  <c r="N453" i="3" s="1"/>
  <c r="M4234" i="3"/>
  <c r="N4235" i="3" s="1"/>
  <c r="M2722" i="3"/>
  <c r="N2723" i="3" s="1"/>
  <c r="M942" i="3"/>
  <c r="N943" i="3" s="1"/>
  <c r="M498" i="3"/>
  <c r="N499" i="3" s="1"/>
  <c r="M2493" i="3"/>
  <c r="N2494" i="3" s="1"/>
  <c r="M2834" i="3"/>
  <c r="N2835" i="3" s="1"/>
  <c r="M3482" i="3"/>
  <c r="N3483" i="3" s="1"/>
  <c r="M3398" i="3"/>
  <c r="N3399" i="3" s="1"/>
  <c r="M1090" i="3"/>
  <c r="N1091" i="3" s="1"/>
  <c r="M3494" i="3"/>
  <c r="N3495" i="3" s="1"/>
  <c r="M423" i="3"/>
  <c r="N424" i="3" s="1"/>
  <c r="M1316" i="3"/>
  <c r="N1317" i="3" s="1"/>
  <c r="M2110" i="3"/>
  <c r="N2111" i="3" s="1"/>
  <c r="M342" i="3"/>
  <c r="N343" i="3" s="1"/>
  <c r="M4120" i="3"/>
  <c r="N4121" i="3" s="1"/>
  <c r="M2713" i="3"/>
  <c r="N2714" i="3" s="1"/>
  <c r="M1632" i="3"/>
  <c r="N1633" i="3" s="1"/>
  <c r="M2245" i="3"/>
  <c r="N2246" i="3" s="1"/>
  <c r="M707" i="3"/>
  <c r="N708" i="3" s="1"/>
  <c r="M142" i="3"/>
  <c r="N143" i="3" s="1"/>
  <c r="M1038" i="3"/>
  <c r="N1039" i="3" s="1"/>
  <c r="M3796" i="3"/>
  <c r="N3797" i="3" s="1"/>
  <c r="M3154" i="3"/>
  <c r="N3155" i="3" s="1"/>
  <c r="M2985" i="3"/>
  <c r="N2986" i="3" s="1"/>
  <c r="M3382" i="3"/>
  <c r="N3383" i="3" s="1"/>
  <c r="M1178" i="3"/>
  <c r="N1179" i="3" s="1"/>
  <c r="M294" i="3"/>
  <c r="N295" i="3" s="1"/>
  <c r="M3358" i="3"/>
  <c r="N3359" i="3" s="1"/>
  <c r="M632" i="3"/>
  <c r="N633" i="3" s="1"/>
  <c r="M898" i="3"/>
  <c r="N899" i="3" s="1"/>
  <c r="M3989" i="3"/>
  <c r="N3990" i="3" s="1"/>
  <c r="M3999" i="3"/>
  <c r="N4000" i="3" s="1"/>
  <c r="M598" i="3"/>
  <c r="N599" i="3" s="1"/>
  <c r="M3328" i="3"/>
  <c r="N3329" i="3" s="1"/>
  <c r="M3638" i="3"/>
  <c r="N3639" i="3" s="1"/>
  <c r="M4178" i="3"/>
  <c r="N4179" i="3" s="1"/>
  <c r="M2867" i="3"/>
  <c r="N2868" i="3" s="1"/>
  <c r="M1350" i="3"/>
  <c r="N1351" i="3" s="1"/>
  <c r="M2969" i="3"/>
  <c r="N2970" i="3" s="1"/>
  <c r="M1461" i="3"/>
  <c r="N1462" i="3" s="1"/>
  <c r="M2857" i="3"/>
  <c r="N2858" i="3" s="1"/>
  <c r="M1024" i="3"/>
  <c r="N1025" i="3" s="1"/>
  <c r="M1870" i="3"/>
  <c r="N1871" i="3" s="1"/>
  <c r="M2285" i="3"/>
  <c r="N2286" i="3" s="1"/>
  <c r="M362" i="3"/>
  <c r="N363" i="3" s="1"/>
  <c r="M1058" i="3"/>
  <c r="N1059" i="3" s="1"/>
  <c r="M2499" i="3"/>
  <c r="N2500" i="3" s="1"/>
  <c r="M4094" i="3"/>
  <c r="N4095" i="3" s="1"/>
  <c r="M3230" i="3"/>
  <c r="N3231" i="3" s="1"/>
  <c r="M3426" i="3"/>
  <c r="N3427" i="3" s="1"/>
  <c r="M3541" i="3"/>
  <c r="N3542" i="3" s="1"/>
  <c r="M2456" i="3"/>
  <c r="N2457" i="3" s="1"/>
  <c r="M390" i="3"/>
  <c r="N391" i="3" s="1"/>
  <c r="M2930" i="3"/>
  <c r="N2931" i="3" s="1"/>
  <c r="M1072" i="3"/>
  <c r="N1073" i="3" s="1"/>
  <c r="M3865" i="3"/>
  <c r="N3866" i="3" s="1"/>
  <c r="M2745" i="3"/>
  <c r="N2746" i="3" s="1"/>
  <c r="M722" i="3"/>
  <c r="N723" i="3" s="1"/>
  <c r="M2611" i="3"/>
  <c r="N2612" i="3" s="1"/>
  <c r="M1218" i="3"/>
  <c r="N1219" i="3" s="1"/>
  <c r="M3301" i="3"/>
  <c r="N3302" i="3" s="1"/>
  <c r="M1762" i="3"/>
  <c r="N1763" i="3" s="1"/>
  <c r="M4040" i="3"/>
  <c r="N4041" i="3" s="1"/>
  <c r="M1606" i="3"/>
  <c r="N1607" i="3" s="1"/>
  <c r="M1650" i="3"/>
  <c r="N1651" i="3" s="1"/>
  <c r="M2390" i="3"/>
  <c r="N2391" i="3" s="1"/>
  <c r="M3070" i="3"/>
  <c r="N3071" i="3" s="1"/>
  <c r="M4064" i="3"/>
  <c r="N4065" i="3" s="1"/>
  <c r="M1798" i="3"/>
  <c r="N1799" i="3" s="1"/>
  <c r="M2541" i="3"/>
  <c r="N2542" i="3" s="1"/>
  <c r="M3852" i="3"/>
  <c r="N3853" i="3" s="1"/>
  <c r="M1282" i="3"/>
  <c r="N1283" i="3" s="1"/>
  <c r="M2058" i="3"/>
  <c r="N2059" i="3" s="1"/>
  <c r="K56" i="3"/>
  <c r="L56" i="3" s="1"/>
  <c r="H3955" i="3"/>
  <c r="I3955" i="3"/>
  <c r="I3989" i="3"/>
  <c r="H3989" i="3"/>
  <c r="H4230" i="3"/>
  <c r="I4230" i="3"/>
  <c r="I4089" i="3"/>
  <c r="H4089" i="3"/>
  <c r="I3902" i="3"/>
  <c r="H3902" i="3"/>
  <c r="I4039" i="3"/>
  <c r="H4039" i="3"/>
  <c r="I3796" i="3"/>
  <c r="H3796" i="3"/>
  <c r="I3937" i="3"/>
  <c r="H3937" i="3"/>
  <c r="I3822" i="3"/>
  <c r="H3822" i="3"/>
  <c r="H3865" i="3"/>
  <c r="I3865" i="3"/>
  <c r="H3853" i="3"/>
  <c r="I3853" i="3"/>
  <c r="I3778" i="3"/>
  <c r="H3778" i="3"/>
  <c r="I3756" i="3"/>
  <c r="H3756" i="3"/>
  <c r="I4081" i="3"/>
  <c r="H4081" i="3"/>
  <c r="I4082" i="3" s="1"/>
  <c r="I4119" i="3"/>
  <c r="H4119" i="3"/>
  <c r="H4000" i="3"/>
  <c r="I4000" i="3"/>
  <c r="H4160" i="3"/>
  <c r="I4160" i="3"/>
  <c r="H4179" i="3"/>
  <c r="I4179" i="3"/>
  <c r="G59" i="2"/>
  <c r="F59" i="2"/>
  <c r="H60" i="3"/>
  <c r="I60" i="3"/>
  <c r="J57" i="3"/>
  <c r="M770" i="3" l="1"/>
  <c r="N771" i="3" s="1"/>
  <c r="M3956" i="3"/>
  <c r="N3957" i="3" s="1"/>
  <c r="M801" i="3"/>
  <c r="N802" i="3" s="1"/>
  <c r="M3778" i="3"/>
  <c r="N3779" i="3" s="1"/>
  <c r="M3701" i="3"/>
  <c r="N3702" i="3" s="1"/>
  <c r="M3936" i="3"/>
  <c r="N3937" i="3" s="1"/>
  <c r="M2154" i="3"/>
  <c r="N2155" i="3" s="1"/>
  <c r="M3902" i="3"/>
  <c r="N3903" i="3" s="1"/>
  <c r="M3822" i="3"/>
  <c r="N3823" i="3" s="1"/>
  <c r="M3842" i="3"/>
  <c r="N3843" i="3" s="1"/>
  <c r="M2797" i="3"/>
  <c r="N2798" i="3" s="1"/>
  <c r="M1988" i="3"/>
  <c r="N1989" i="3" s="1"/>
  <c r="M1910" i="3"/>
  <c r="N1911" i="3" s="1"/>
  <c r="M2026" i="3"/>
  <c r="N2027" i="3" s="1"/>
  <c r="M1829" i="3"/>
  <c r="N1830" i="3" s="1"/>
  <c r="M685" i="3"/>
  <c r="N686" i="3" s="1"/>
  <c r="M2266" i="3"/>
  <c r="N2267" i="3" s="1"/>
  <c r="M166" i="3"/>
  <c r="N167" i="3" s="1"/>
  <c r="M2174" i="3"/>
  <c r="N2175" i="3" s="1"/>
  <c r="M986" i="3"/>
  <c r="N987" i="3" s="1"/>
  <c r="M3278" i="3"/>
  <c r="N3279" i="3" s="1"/>
  <c r="M3686" i="3"/>
  <c r="N3687" i="3" s="1"/>
  <c r="M218" i="3"/>
  <c r="N219" i="3" s="1"/>
  <c r="M3522" i="3"/>
  <c r="N3523" i="3" s="1"/>
  <c r="M78" i="3"/>
  <c r="N79" i="3" s="1"/>
  <c r="M2010" i="3"/>
  <c r="N2011" i="3" s="1"/>
  <c r="M3113" i="3"/>
  <c r="N3114" i="3" s="1"/>
  <c r="M2761" i="3"/>
  <c r="N2762" i="3" s="1"/>
  <c r="M1478" i="3"/>
  <c r="N1479" i="3" s="1"/>
  <c r="M1658" i="3"/>
  <c r="N1659" i="3" s="1"/>
  <c r="M3046" i="3"/>
  <c r="N3047" i="3" s="1"/>
  <c r="M3514" i="3"/>
  <c r="N3515" i="3" s="1"/>
  <c r="M3010" i="3"/>
  <c r="N3011" i="3" s="1"/>
  <c r="M2937" i="3"/>
  <c r="N2938" i="3" s="1"/>
  <c r="M2085" i="3"/>
  <c r="N2086" i="3" s="1"/>
  <c r="N848" i="3"/>
  <c r="M3590" i="3"/>
  <c r="N3591" i="3" s="1"/>
  <c r="M3475" i="3"/>
  <c r="N3476" i="3" s="1"/>
  <c r="M3758" i="3"/>
  <c r="N3759" i="3" s="1"/>
  <c r="M270" i="3"/>
  <c r="N271" i="3" s="1"/>
  <c r="M1930" i="3"/>
  <c r="N1931" i="3" s="1"/>
  <c r="M2813" i="3"/>
  <c r="N2814" i="3" s="1"/>
  <c r="M3308" i="3"/>
  <c r="N3309" i="3" s="1"/>
  <c r="M3178" i="3"/>
  <c r="N3179" i="3" s="1"/>
  <c r="M2898" i="3"/>
  <c r="N2899" i="3" s="1"/>
  <c r="M1268" i="3"/>
  <c r="N1269" i="3" s="1"/>
  <c r="M2582" i="3"/>
  <c r="N2583" i="3" s="1"/>
  <c r="M1774" i="3"/>
  <c r="N1775" i="3" s="1"/>
  <c r="M670" i="3"/>
  <c r="N671" i="3" s="1"/>
  <c r="M2188" i="3"/>
  <c r="N2189" i="3" s="1"/>
  <c r="M3506" i="3"/>
  <c r="N3507" i="3" s="1"/>
  <c r="N2309" i="3"/>
  <c r="M2309" i="3"/>
  <c r="N3080" i="3"/>
  <c r="M3080" i="3"/>
  <c r="M618" i="3"/>
  <c r="N619" i="3" s="1"/>
  <c r="M3145" i="3"/>
  <c r="N3146" i="3" s="1"/>
  <c r="M1752" i="3"/>
  <c r="N1753" i="3" s="1"/>
  <c r="M3656" i="3"/>
  <c r="N3657" i="3" s="1"/>
  <c r="M254" i="3"/>
  <c r="N255" i="3" s="1"/>
  <c r="M1428" i="3"/>
  <c r="N1429" i="3" s="1"/>
  <c r="N1428" i="3"/>
  <c r="N561" i="3"/>
  <c r="M561" i="3"/>
  <c r="M1136" i="3"/>
  <c r="N1137" i="3" s="1"/>
  <c r="N1136" i="3"/>
  <c r="N849" i="3"/>
  <c r="M849" i="3"/>
  <c r="N3221" i="3"/>
  <c r="M3221" i="3"/>
  <c r="M108" i="3"/>
  <c r="N109" i="3" s="1"/>
  <c r="M509" i="3"/>
  <c r="N510" i="3" s="1"/>
  <c r="M1045" i="3"/>
  <c r="N1046" i="3" s="1"/>
  <c r="M825" i="3"/>
  <c r="N826" i="3" s="1"/>
  <c r="M1168" i="3"/>
  <c r="M1528" i="3"/>
  <c r="N1529" i="3" s="1"/>
  <c r="M2517" i="3"/>
  <c r="N2518" i="3" s="1"/>
  <c r="M397" i="3"/>
  <c r="N398" i="3" s="1"/>
  <c r="M2949" i="3"/>
  <c r="N2950" i="3" s="1"/>
  <c r="M2417" i="3"/>
  <c r="N2418" i="3" s="1"/>
  <c r="M1880" i="3"/>
  <c r="N1881" i="3" s="1"/>
  <c r="M2876" i="3"/>
  <c r="N2877" i="3" s="1"/>
  <c r="M185" i="3"/>
  <c r="N186" i="3" s="1"/>
  <c r="M2469" i="3"/>
  <c r="N2470" i="3" s="1"/>
  <c r="M641" i="3"/>
  <c r="N642" i="3" s="1"/>
  <c r="M4161" i="3"/>
  <c r="N4162" i="3" s="1"/>
  <c r="M2370" i="3"/>
  <c r="N2371" i="3" s="1"/>
  <c r="M533" i="3"/>
  <c r="N534" i="3" s="1"/>
  <c r="M2292" i="3"/>
  <c r="N2293" i="3" s="1"/>
  <c r="M3733" i="3"/>
  <c r="N3734" i="3" s="1"/>
  <c r="M3056" i="3"/>
  <c r="N3057" i="3" s="1"/>
  <c r="M2672" i="3"/>
  <c r="N2673" i="3" s="1"/>
  <c r="M1996" i="3"/>
  <c r="N1997" i="3" s="1"/>
  <c r="M453" i="3"/>
  <c r="N454" i="3" s="1"/>
  <c r="M802" i="3"/>
  <c r="N803" i="3" s="1"/>
  <c r="M2391" i="3"/>
  <c r="N2392" i="3" s="1"/>
  <c r="M4041" i="3"/>
  <c r="N4042" i="3" s="1"/>
  <c r="M1219" i="3"/>
  <c r="N1220" i="3" s="1"/>
  <c r="M3866" i="3"/>
  <c r="N3867" i="3" s="1"/>
  <c r="M3542" i="3"/>
  <c r="N3543" i="3" s="1"/>
  <c r="M1025" i="3"/>
  <c r="N1026" i="3" s="1"/>
  <c r="M1462" i="3"/>
  <c r="N1463" i="3" s="1"/>
  <c r="M4000" i="3"/>
  <c r="N4001" i="3" s="1"/>
  <c r="M3383" i="3"/>
  <c r="N3384" i="3" s="1"/>
  <c r="M723" i="3"/>
  <c r="N724" i="3" s="1"/>
  <c r="M2746" i="3"/>
  <c r="N2747" i="3" s="1"/>
  <c r="M363" i="3"/>
  <c r="N364" i="3" s="1"/>
  <c r="M1871" i="3"/>
  <c r="N1872" i="3" s="1"/>
  <c r="M2858" i="3"/>
  <c r="N2859" i="3" s="1"/>
  <c r="M2986" i="3"/>
  <c r="N2987" i="3" s="1"/>
  <c r="M1799" i="3"/>
  <c r="N1800" i="3" s="1"/>
  <c r="M1073" i="3"/>
  <c r="N1074" i="3" s="1"/>
  <c r="M3231" i="3"/>
  <c r="N3232" i="3" s="1"/>
  <c r="M2970" i="3"/>
  <c r="N2971" i="3" s="1"/>
  <c r="M2868" i="3"/>
  <c r="N2869" i="3" s="1"/>
  <c r="M3329" i="3"/>
  <c r="N3330" i="3" s="1"/>
  <c r="M899" i="3"/>
  <c r="N900" i="3" s="1"/>
  <c r="M633" i="3"/>
  <c r="N634" i="3" s="1"/>
  <c r="M295" i="3"/>
  <c r="N296" i="3" s="1"/>
  <c r="M3797" i="3"/>
  <c r="N3798" i="3" s="1"/>
  <c r="M2246" i="3"/>
  <c r="N2247" i="3" s="1"/>
  <c r="M2714" i="3"/>
  <c r="N2715" i="3" s="1"/>
  <c r="M4121" i="3"/>
  <c r="N4122" i="3" s="1"/>
  <c r="M1317" i="3"/>
  <c r="N1318" i="3" s="1"/>
  <c r="M3495" i="3"/>
  <c r="N3496" i="3" s="1"/>
  <c r="M3399" i="3"/>
  <c r="N3400" i="3" s="1"/>
  <c r="M3483" i="3"/>
  <c r="N3484" i="3" s="1"/>
  <c r="M943" i="3"/>
  <c r="N944" i="3" s="1"/>
  <c r="M3853" i="3"/>
  <c r="N3854" i="3" s="1"/>
  <c r="M2612" i="3"/>
  <c r="N2613" i="3" s="1"/>
  <c r="M2500" i="3"/>
  <c r="N2501" i="3" s="1"/>
  <c r="M4179" i="3"/>
  <c r="N4180" i="3" s="1"/>
  <c r="M3990" i="3"/>
  <c r="N3991" i="3" s="1"/>
  <c r="M1283" i="3"/>
  <c r="N1284" i="3" s="1"/>
  <c r="M1607" i="3"/>
  <c r="N1608" i="3" s="1"/>
  <c r="M3427" i="3"/>
  <c r="N3428" i="3" s="1"/>
  <c r="M1059" i="3"/>
  <c r="N1060" i="3" s="1"/>
  <c r="M1351" i="3"/>
  <c r="N1352" i="3" s="1"/>
  <c r="M599" i="3"/>
  <c r="N600" i="3" s="1"/>
  <c r="M1091" i="3"/>
  <c r="N1092" i="3" s="1"/>
  <c r="M2835" i="3"/>
  <c r="N2836" i="3" s="1"/>
  <c r="M2723" i="3"/>
  <c r="N2724" i="3" s="1"/>
  <c r="M2059" i="3"/>
  <c r="N2060" i="3" s="1"/>
  <c r="M2542" i="3"/>
  <c r="N2543" i="3" s="1"/>
  <c r="M4065" i="3"/>
  <c r="N4066" i="3" s="1"/>
  <c r="M1763" i="3"/>
  <c r="N1764" i="3" s="1"/>
  <c r="M2457" i="3"/>
  <c r="N2458" i="3" s="1"/>
  <c r="M4095" i="3"/>
  <c r="N4096" i="3" s="1"/>
  <c r="M3639" i="3"/>
  <c r="N3640" i="3" s="1"/>
  <c r="M3359" i="3"/>
  <c r="N3360" i="3" s="1"/>
  <c r="M1179" i="3"/>
  <c r="N1180" i="3" s="1"/>
  <c r="M3155" i="3"/>
  <c r="N3156" i="3" s="1"/>
  <c r="M143" i="3"/>
  <c r="N144" i="3" s="1"/>
  <c r="M708" i="3"/>
  <c r="N709" i="3" s="1"/>
  <c r="M1633" i="3"/>
  <c r="N1634" i="3" s="1"/>
  <c r="M343" i="3"/>
  <c r="N344" i="3" s="1"/>
  <c r="M2111" i="3"/>
  <c r="N2112" i="3" s="1"/>
  <c r="M424" i="3"/>
  <c r="N425" i="3" s="1"/>
  <c r="M499" i="3"/>
  <c r="N500" i="3" s="1"/>
  <c r="M771" i="3"/>
  <c r="N772" i="3" s="1"/>
  <c r="M4235" i="3"/>
  <c r="N4236" i="3" s="1"/>
  <c r="K57" i="3"/>
  <c r="L57" i="3" s="1"/>
  <c r="I3956" i="3"/>
  <c r="H3956" i="3"/>
  <c r="I4090" i="3"/>
  <c r="H4090" i="3"/>
  <c r="H3990" i="3"/>
  <c r="I3990" i="3"/>
  <c r="H4231" i="3"/>
  <c r="I4231" i="3"/>
  <c r="I3903" i="3"/>
  <c r="H3903" i="3"/>
  <c r="H4180" i="3"/>
  <c r="I4180" i="3"/>
  <c r="H4001" i="3"/>
  <c r="I4001" i="3"/>
  <c r="I3779" i="3"/>
  <c r="H3779" i="3"/>
  <c r="I3780" i="3" s="1"/>
  <c r="H3823" i="3"/>
  <c r="I3823" i="3"/>
  <c r="H3797" i="3"/>
  <c r="I3797" i="3"/>
  <c r="I3854" i="3"/>
  <c r="H3854" i="3"/>
  <c r="H4161" i="3"/>
  <c r="I4161" i="3"/>
  <c r="H3938" i="3"/>
  <c r="I3938" i="3"/>
  <c r="H4040" i="3"/>
  <c r="I4040" i="3"/>
  <c r="H4120" i="3"/>
  <c r="I4120" i="3"/>
  <c r="H3757" i="3"/>
  <c r="I3757" i="3"/>
  <c r="H3866" i="3"/>
  <c r="I3866" i="3"/>
  <c r="F60" i="2"/>
  <c r="G60" i="2"/>
  <c r="H61" i="3"/>
  <c r="I61" i="3"/>
  <c r="J58" i="3"/>
  <c r="M3957" i="3" l="1"/>
  <c r="N3958" i="3" s="1"/>
  <c r="M3779" i="3"/>
  <c r="N3780" i="3" s="1"/>
  <c r="M3937" i="3"/>
  <c r="N3938" i="3" s="1"/>
  <c r="M3702" i="3"/>
  <c r="N3703" i="3" s="1"/>
  <c r="M2155" i="3"/>
  <c r="N2156" i="3" s="1"/>
  <c r="M1989" i="3"/>
  <c r="N1990" i="3" s="1"/>
  <c r="M3903" i="3"/>
  <c r="N3904" i="3" s="1"/>
  <c r="M1479" i="3"/>
  <c r="N1480" i="3" s="1"/>
  <c r="M3823" i="3"/>
  <c r="N3824" i="3" s="1"/>
  <c r="M3843" i="3"/>
  <c r="N3844" i="3" s="1"/>
  <c r="M2798" i="3"/>
  <c r="N2799" i="3" s="1"/>
  <c r="M2267" i="3"/>
  <c r="N2268" i="3" s="1"/>
  <c r="M1830" i="3"/>
  <c r="N1831" i="3" s="1"/>
  <c r="M1911" i="3"/>
  <c r="N1912" i="3" s="1"/>
  <c r="M167" i="3"/>
  <c r="N168" i="3" s="1"/>
  <c r="M2027" i="3"/>
  <c r="N2028" i="3" s="1"/>
  <c r="M686" i="3"/>
  <c r="N687" i="3" s="1"/>
  <c r="M3279" i="3"/>
  <c r="N3280" i="3" s="1"/>
  <c r="M79" i="3"/>
  <c r="N80" i="3" s="1"/>
  <c r="M987" i="3"/>
  <c r="N988" i="3" s="1"/>
  <c r="M219" i="3"/>
  <c r="N220" i="3" s="1"/>
  <c r="M2175" i="3"/>
  <c r="N2176" i="3" s="1"/>
  <c r="M3687" i="3"/>
  <c r="N3688" i="3" s="1"/>
  <c r="M1659" i="3"/>
  <c r="N1660" i="3" s="1"/>
  <c r="M3523" i="3"/>
  <c r="N3524" i="3" s="1"/>
  <c r="M2762" i="3"/>
  <c r="N2763" i="3" s="1"/>
  <c r="M3476" i="3"/>
  <c r="N3477" i="3" s="1"/>
  <c r="M2011" i="3"/>
  <c r="N2012" i="3" s="1"/>
  <c r="M3114" i="3"/>
  <c r="N3115" i="3" s="1"/>
  <c r="M3515" i="3"/>
  <c r="N3516" i="3" s="1"/>
  <c r="M271" i="3"/>
  <c r="N272" i="3" s="1"/>
  <c r="M3179" i="3"/>
  <c r="N3180" i="3" s="1"/>
  <c r="M2814" i="3"/>
  <c r="N2815" i="3" s="1"/>
  <c r="M2938" i="3"/>
  <c r="N2939" i="3" s="1"/>
  <c r="M3011" i="3"/>
  <c r="N3012" i="3" s="1"/>
  <c r="M2086" i="3"/>
  <c r="N2087" i="3" s="1"/>
  <c r="M1931" i="3"/>
  <c r="N1932" i="3" s="1"/>
  <c r="M3591" i="3"/>
  <c r="N3592" i="3" s="1"/>
  <c r="M3759" i="3"/>
  <c r="N3760" i="3" s="1"/>
  <c r="M3309" i="3"/>
  <c r="N3310" i="3" s="1"/>
  <c r="M2583" i="3"/>
  <c r="N2584" i="3" s="1"/>
  <c r="M671" i="3"/>
  <c r="N672" i="3" s="1"/>
  <c r="M1269" i="3"/>
  <c r="N1270" i="3" s="1"/>
  <c r="M2899" i="3"/>
  <c r="N2900" i="3" s="1"/>
  <c r="M1775" i="3"/>
  <c r="N1776" i="3" s="1"/>
  <c r="M2189" i="3"/>
  <c r="N2190" i="3" s="1"/>
  <c r="N2310" i="3"/>
  <c r="M2310" i="3"/>
  <c r="N3081" i="3"/>
  <c r="M3081" i="3"/>
  <c r="M619" i="3"/>
  <c r="N620" i="3" s="1"/>
  <c r="M1753" i="3"/>
  <c r="N1754" i="3" s="1"/>
  <c r="M3657" i="3"/>
  <c r="N3658" i="3" s="1"/>
  <c r="M1169" i="3"/>
  <c r="N1170" i="3" s="1"/>
  <c r="N1169" i="3"/>
  <c r="N850" i="3"/>
  <c r="M850" i="3"/>
  <c r="N562" i="3"/>
  <c r="M562" i="3"/>
  <c r="M1429" i="3"/>
  <c r="N1430" i="3" s="1"/>
  <c r="M1137" i="3"/>
  <c r="N1138" i="3" s="1"/>
  <c r="N3222" i="3"/>
  <c r="M3222" i="3"/>
  <c r="M510" i="3"/>
  <c r="N511" i="3" s="1"/>
  <c r="M826" i="3"/>
  <c r="N827" i="3" s="1"/>
  <c r="M109" i="3"/>
  <c r="N110" i="3" s="1"/>
  <c r="M1529" i="3"/>
  <c r="N1530" i="3" s="1"/>
  <c r="M2518" i="3"/>
  <c r="N2519" i="3" s="1"/>
  <c r="M398" i="3"/>
  <c r="N399" i="3" s="1"/>
  <c r="M2470" i="3"/>
  <c r="N2471" i="3" s="1"/>
  <c r="M2877" i="3"/>
  <c r="N2878" i="3" s="1"/>
  <c r="M2418" i="3"/>
  <c r="N2419" i="3" s="1"/>
  <c r="M1881" i="3"/>
  <c r="N1882" i="3" s="1"/>
  <c r="M2950" i="3"/>
  <c r="N2951" i="3" s="1"/>
  <c r="M642" i="3"/>
  <c r="N643" i="3" s="1"/>
  <c r="M186" i="3"/>
  <c r="N187" i="3" s="1"/>
  <c r="M4162" i="3"/>
  <c r="N4163" i="3" s="1"/>
  <c r="M2371" i="3"/>
  <c r="N2372" i="3" s="1"/>
  <c r="M2673" i="3"/>
  <c r="N2674" i="3" s="1"/>
  <c r="M3734" i="3"/>
  <c r="N3735" i="3" s="1"/>
  <c r="M534" i="3"/>
  <c r="N535" i="3" s="1"/>
  <c r="M1997" i="3"/>
  <c r="N1998" i="3" s="1"/>
  <c r="M2293" i="3"/>
  <c r="N2294" i="3" s="1"/>
  <c r="M3057" i="3"/>
  <c r="N3058" i="3" s="1"/>
  <c r="M454" i="3"/>
  <c r="N455" i="3" s="1"/>
  <c r="M1764" i="3"/>
  <c r="N1765" i="3" s="1"/>
  <c r="M2060" i="3"/>
  <c r="N2061" i="3" s="1"/>
  <c r="M2247" i="3"/>
  <c r="N2248" i="3" s="1"/>
  <c r="M3330" i="3"/>
  <c r="N3331" i="3" s="1"/>
  <c r="M1463" i="3"/>
  <c r="N1464" i="3" s="1"/>
  <c r="M425" i="3"/>
  <c r="N426" i="3" s="1"/>
  <c r="M344" i="3"/>
  <c r="N345" i="3" s="1"/>
  <c r="M144" i="3"/>
  <c r="N145" i="3" s="1"/>
  <c r="M3156" i="3"/>
  <c r="N3157" i="3" s="1"/>
  <c r="M3360" i="3"/>
  <c r="N3361" i="3" s="1"/>
  <c r="M4096" i="3"/>
  <c r="N4097" i="3" s="1"/>
  <c r="M2543" i="3"/>
  <c r="N2544" i="3" s="1"/>
  <c r="M2724" i="3"/>
  <c r="N2725" i="3" s="1"/>
  <c r="M2836" i="3"/>
  <c r="N2837" i="3" s="1"/>
  <c r="M600" i="3"/>
  <c r="N601" i="3" s="1"/>
  <c r="M1060" i="3"/>
  <c r="N1061" i="3" s="1"/>
  <c r="M1284" i="3"/>
  <c r="N1285" i="3" s="1"/>
  <c r="M3991" i="3"/>
  <c r="N3992" i="3" s="1"/>
  <c r="M4180" i="3"/>
  <c r="N4181" i="3" s="1"/>
  <c r="M3958" i="3"/>
  <c r="N3959" i="3" s="1"/>
  <c r="M2613" i="3"/>
  <c r="N2614" i="3" s="1"/>
  <c r="M944" i="3"/>
  <c r="N945" i="3" s="1"/>
  <c r="M3496" i="3"/>
  <c r="N3497" i="3" s="1"/>
  <c r="M3798" i="3"/>
  <c r="N3799" i="3" s="1"/>
  <c r="M296" i="3"/>
  <c r="N297" i="3" s="1"/>
  <c r="M900" i="3"/>
  <c r="N901" i="3" s="1"/>
  <c r="M2971" i="3"/>
  <c r="N2972" i="3" s="1"/>
  <c r="M364" i="3"/>
  <c r="N365" i="3" s="1"/>
  <c r="M724" i="3"/>
  <c r="N725" i="3" s="1"/>
  <c r="M3384" i="3"/>
  <c r="N3385" i="3" s="1"/>
  <c r="M1026" i="3"/>
  <c r="N1027" i="3" s="1"/>
  <c r="M3543" i="3"/>
  <c r="N3544" i="3" s="1"/>
  <c r="M3867" i="3"/>
  <c r="N3868" i="3" s="1"/>
  <c r="M1220" i="3"/>
  <c r="N1221" i="3" s="1"/>
  <c r="M2392" i="3"/>
  <c r="N2393" i="3" s="1"/>
  <c r="M772" i="3"/>
  <c r="N773" i="3" s="1"/>
  <c r="M500" i="3"/>
  <c r="N501" i="3" s="1"/>
  <c r="M1634" i="3"/>
  <c r="N1635" i="3" s="1"/>
  <c r="M2112" i="3"/>
  <c r="N2113" i="3" s="1"/>
  <c r="M709" i="3"/>
  <c r="N710" i="3" s="1"/>
  <c r="M1180" i="3"/>
  <c r="N1181" i="3" s="1"/>
  <c r="M3640" i="3"/>
  <c r="N3641" i="3" s="1"/>
  <c r="M2458" i="3"/>
  <c r="N2459" i="3" s="1"/>
  <c r="M4066" i="3"/>
  <c r="N4067" i="3" s="1"/>
  <c r="M1092" i="3"/>
  <c r="N1093" i="3" s="1"/>
  <c r="M1352" i="3"/>
  <c r="N1353" i="3" s="1"/>
  <c r="M3428" i="3"/>
  <c r="N3429" i="3" s="1"/>
  <c r="M1608" i="3"/>
  <c r="N1609" i="3" s="1"/>
  <c r="M2501" i="3"/>
  <c r="N2502" i="3" s="1"/>
  <c r="M3854" i="3"/>
  <c r="N3855" i="3" s="1"/>
  <c r="M3484" i="3"/>
  <c r="N3485" i="3" s="1"/>
  <c r="M3400" i="3"/>
  <c r="N3401" i="3" s="1"/>
  <c r="M1318" i="3"/>
  <c r="N1319" i="3" s="1"/>
  <c r="M4122" i="3"/>
  <c r="N4123" i="3" s="1"/>
  <c r="M2715" i="3"/>
  <c r="N2716" i="3" s="1"/>
  <c r="M2869" i="3"/>
  <c r="N2870" i="3" s="1"/>
  <c r="M3232" i="3"/>
  <c r="N3233" i="3" s="1"/>
  <c r="M1074" i="3"/>
  <c r="N1075" i="3" s="1"/>
  <c r="M1800" i="3"/>
  <c r="N1801" i="3" s="1"/>
  <c r="M2987" i="3"/>
  <c r="N2988" i="3" s="1"/>
  <c r="M2859" i="3"/>
  <c r="N2860" i="3" s="1"/>
  <c r="M1872" i="3"/>
  <c r="N1873" i="3" s="1"/>
  <c r="M2747" i="3"/>
  <c r="N2748" i="3" s="1"/>
  <c r="M4001" i="3"/>
  <c r="N4002" i="3" s="1"/>
  <c r="M4042" i="3"/>
  <c r="N4043" i="3" s="1"/>
  <c r="M803" i="3"/>
  <c r="N804" i="3" s="1"/>
  <c r="K58" i="3"/>
  <c r="L58" i="3" s="1"/>
  <c r="I3957" i="3"/>
  <c r="H3957" i="3"/>
  <c r="H4232" i="3"/>
  <c r="I4232" i="3"/>
  <c r="H4091" i="3"/>
  <c r="I4091" i="3"/>
  <c r="H3991" i="3"/>
  <c r="I3992" i="3" s="1"/>
  <c r="I3991" i="3"/>
  <c r="I3904" i="3"/>
  <c r="H3904" i="3"/>
  <c r="H4121" i="3"/>
  <c r="I4121" i="3"/>
  <c r="H4041" i="3"/>
  <c r="I4041" i="3"/>
  <c r="I3824" i="3"/>
  <c r="H3824" i="3"/>
  <c r="H4181" i="3"/>
  <c r="I4181" i="3"/>
  <c r="H3867" i="3"/>
  <c r="I3867" i="3"/>
  <c r="I3758" i="3"/>
  <c r="H3758" i="3"/>
  <c r="H3939" i="3"/>
  <c r="I3939" i="3"/>
  <c r="I4162" i="3"/>
  <c r="H4162" i="3"/>
  <c r="H3855" i="3"/>
  <c r="I3855" i="3"/>
  <c r="I3798" i="3"/>
  <c r="H3798" i="3"/>
  <c r="H4002" i="3"/>
  <c r="I4002" i="3"/>
  <c r="F61" i="2"/>
  <c r="G61" i="2"/>
  <c r="H62" i="3"/>
  <c r="I62" i="3"/>
  <c r="J59" i="3"/>
  <c r="M3938" i="3" l="1"/>
  <c r="N3939" i="3" s="1"/>
  <c r="M3703" i="3"/>
  <c r="N3704" i="3" s="1"/>
  <c r="M3844" i="3"/>
  <c r="N3845" i="3" s="1"/>
  <c r="M2156" i="3"/>
  <c r="N2157" i="3" s="1"/>
  <c r="M3904" i="3"/>
  <c r="N3905" i="3" s="1"/>
  <c r="M3824" i="3"/>
  <c r="N3825" i="3" s="1"/>
  <c r="M168" i="3"/>
  <c r="N169" i="3" s="1"/>
  <c r="M1480" i="3"/>
  <c r="N1481" i="3" s="1"/>
  <c r="M2268" i="3"/>
  <c r="N2269" i="3" s="1"/>
  <c r="M80" i="3"/>
  <c r="N81" i="3" s="1"/>
  <c r="M2799" i="3"/>
  <c r="N2800" i="3" s="1"/>
  <c r="M1831" i="3"/>
  <c r="N1832" i="3" s="1"/>
  <c r="M1912" i="3"/>
  <c r="N1913" i="3" s="1"/>
  <c r="M3280" i="3"/>
  <c r="N3281" i="3" s="1"/>
  <c r="M1660" i="3"/>
  <c r="N1661" i="3" s="1"/>
  <c r="M2028" i="3"/>
  <c r="N2029" i="3" s="1"/>
  <c r="M2763" i="3"/>
  <c r="N2764" i="3" s="1"/>
  <c r="M687" i="3"/>
  <c r="N688" i="3" s="1"/>
  <c r="M220" i="3"/>
  <c r="N221" i="3" s="1"/>
  <c r="M3688" i="3"/>
  <c r="N3689" i="3" s="1"/>
  <c r="M988" i="3"/>
  <c r="N989" i="3" s="1"/>
  <c r="M2939" i="3"/>
  <c r="N2940" i="3" s="1"/>
  <c r="M3524" i="3"/>
  <c r="N3525" i="3" s="1"/>
  <c r="M2012" i="3"/>
  <c r="N2013" i="3" s="1"/>
  <c r="M3012" i="3"/>
  <c r="N3013" i="3" s="1"/>
  <c r="M272" i="3"/>
  <c r="N273" i="3" s="1"/>
  <c r="M3115" i="3"/>
  <c r="N3116" i="3" s="1"/>
  <c r="M3592" i="3"/>
  <c r="N3593" i="3" s="1"/>
  <c r="M3180" i="3"/>
  <c r="N3181" i="3" s="1"/>
  <c r="M2815" i="3"/>
  <c r="N2816" i="3" s="1"/>
  <c r="M2087" i="3"/>
  <c r="N2088" i="3" s="1"/>
  <c r="M2584" i="3"/>
  <c r="N2585" i="3" s="1"/>
  <c r="M1932" i="3"/>
  <c r="N1933" i="3" s="1"/>
  <c r="M3760" i="3"/>
  <c r="N3761" i="3" s="1"/>
  <c r="M3310" i="3"/>
  <c r="N3311" i="3" s="1"/>
  <c r="M2900" i="3"/>
  <c r="N2901" i="3" s="1"/>
  <c r="M672" i="3"/>
  <c r="N673" i="3" s="1"/>
  <c r="M2190" i="3"/>
  <c r="N2191" i="3" s="1"/>
  <c r="M1270" i="3"/>
  <c r="N1271" i="3" s="1"/>
  <c r="M1776" i="3"/>
  <c r="N1777" i="3" s="1"/>
  <c r="M620" i="3"/>
  <c r="N621" i="3" s="1"/>
  <c r="N2311" i="3"/>
  <c r="M2311" i="3"/>
  <c r="M1138" i="3"/>
  <c r="N1139" i="3" s="1"/>
  <c r="N3082" i="3"/>
  <c r="M3082" i="3"/>
  <c r="M1754" i="3"/>
  <c r="N1755" i="3" s="1"/>
  <c r="M1430" i="3"/>
  <c r="N1431" i="3" s="1"/>
  <c r="M3658" i="3"/>
  <c r="N3659" i="3" s="1"/>
  <c r="M1170" i="3"/>
  <c r="N1171" i="3" s="1"/>
  <c r="N851" i="3"/>
  <c r="M851" i="3"/>
  <c r="N3223" i="3"/>
  <c r="M3223" i="3"/>
  <c r="N563" i="3"/>
  <c r="M563" i="3"/>
  <c r="M827" i="3"/>
  <c r="N828" i="3" s="1"/>
  <c r="M511" i="3"/>
  <c r="N512" i="3" s="1"/>
  <c r="M110" i="3"/>
  <c r="N111" i="3" s="1"/>
  <c r="M1530" i="3"/>
  <c r="N1531" i="3" s="1"/>
  <c r="M2519" i="3"/>
  <c r="N2520" i="3" s="1"/>
  <c r="M399" i="3"/>
  <c r="N400" i="3" s="1"/>
  <c r="M643" i="3"/>
  <c r="N644" i="3" s="1"/>
  <c r="M2951" i="3"/>
  <c r="N2952" i="3" s="1"/>
  <c r="M2419" i="3"/>
  <c r="N2420" i="3" s="1"/>
  <c r="M187" i="3"/>
  <c r="N188" i="3" s="1"/>
  <c r="M1882" i="3"/>
  <c r="N1883" i="3" s="1"/>
  <c r="M2878" i="3"/>
  <c r="N2879" i="3" s="1"/>
  <c r="M2471" i="3"/>
  <c r="N2472" i="3" s="1"/>
  <c r="M4163" i="3"/>
  <c r="N4164" i="3" s="1"/>
  <c r="M2372" i="3"/>
  <c r="N2373" i="3" s="1"/>
  <c r="M3058" i="3"/>
  <c r="N3059" i="3" s="1"/>
  <c r="M1998" i="3"/>
  <c r="N1999" i="3" s="1"/>
  <c r="M3735" i="3"/>
  <c r="N3736" i="3" s="1"/>
  <c r="M535" i="3"/>
  <c r="N536" i="3" s="1"/>
  <c r="M2294" i="3"/>
  <c r="N2295" i="3" s="1"/>
  <c r="M2674" i="3"/>
  <c r="N2675" i="3" s="1"/>
  <c r="M455" i="3"/>
  <c r="N456" i="3" s="1"/>
  <c r="M4043" i="3"/>
  <c r="N4044" i="3" s="1"/>
  <c r="M2748" i="3"/>
  <c r="N2749" i="3" s="1"/>
  <c r="M1873" i="3"/>
  <c r="N1874" i="3" s="1"/>
  <c r="M1801" i="3"/>
  <c r="N1802" i="3" s="1"/>
  <c r="M4123" i="3"/>
  <c r="N4124" i="3" s="1"/>
  <c r="M1609" i="3"/>
  <c r="N1610" i="3" s="1"/>
  <c r="M2459" i="3"/>
  <c r="N2460" i="3" s="1"/>
  <c r="M1181" i="3"/>
  <c r="N1182" i="3" s="1"/>
  <c r="M773" i="3"/>
  <c r="N774" i="3" s="1"/>
  <c r="M1221" i="3"/>
  <c r="N1222" i="3" s="1"/>
  <c r="M1027" i="3"/>
  <c r="N1028" i="3" s="1"/>
  <c r="M725" i="3"/>
  <c r="N726" i="3" s="1"/>
  <c r="M3799" i="3"/>
  <c r="N3800" i="3" s="1"/>
  <c r="M1061" i="3"/>
  <c r="N1062" i="3" s="1"/>
  <c r="M2393" i="3"/>
  <c r="N2394" i="3" s="1"/>
  <c r="M2716" i="3"/>
  <c r="N2717" i="3" s="1"/>
  <c r="M3485" i="3"/>
  <c r="N3486" i="3" s="1"/>
  <c r="M3855" i="3"/>
  <c r="N3856" i="3" s="1"/>
  <c r="M1093" i="3"/>
  <c r="N1094" i="3" s="1"/>
  <c r="M3641" i="3"/>
  <c r="N3642" i="3" s="1"/>
  <c r="M3868" i="3"/>
  <c r="N3869" i="3" s="1"/>
  <c r="M2972" i="3"/>
  <c r="N2973" i="3" s="1"/>
  <c r="M945" i="3"/>
  <c r="N946" i="3" s="1"/>
  <c r="M4181" i="3"/>
  <c r="N4182" i="3" s="1"/>
  <c r="M601" i="3"/>
  <c r="N602" i="3" s="1"/>
  <c r="M2544" i="3"/>
  <c r="N2545" i="3" s="1"/>
  <c r="M3939" i="3"/>
  <c r="N3940" i="3" s="1"/>
  <c r="M3361" i="3"/>
  <c r="N3362" i="3" s="1"/>
  <c r="M345" i="3"/>
  <c r="N346" i="3" s="1"/>
  <c r="M1464" i="3"/>
  <c r="N1465" i="3" s="1"/>
  <c r="M2248" i="3"/>
  <c r="N2249" i="3" s="1"/>
  <c r="M804" i="3"/>
  <c r="N805" i="3" s="1"/>
  <c r="M4002" i="3"/>
  <c r="N4003" i="3" s="1"/>
  <c r="M3233" i="3"/>
  <c r="N3234" i="3" s="1"/>
  <c r="M1319" i="3"/>
  <c r="N1320" i="3" s="1"/>
  <c r="M1353" i="3"/>
  <c r="N1354" i="3" s="1"/>
  <c r="M4067" i="3"/>
  <c r="N4068" i="3" s="1"/>
  <c r="M2113" i="3"/>
  <c r="N2114" i="3" s="1"/>
  <c r="M501" i="3"/>
  <c r="N502" i="3" s="1"/>
  <c r="M297" i="3"/>
  <c r="N298" i="3" s="1"/>
  <c r="M3959" i="3"/>
  <c r="N3960" i="3" s="1"/>
  <c r="M1285" i="3"/>
  <c r="N1286" i="3" s="1"/>
  <c r="M2837" i="3"/>
  <c r="N2838" i="3" s="1"/>
  <c r="M1075" i="3"/>
  <c r="N1076" i="3" s="1"/>
  <c r="M3331" i="3"/>
  <c r="N3332" i="3" s="1"/>
  <c r="M2988" i="3"/>
  <c r="N2989" i="3" s="1"/>
  <c r="M3401" i="3"/>
  <c r="N3402" i="3" s="1"/>
  <c r="M2502" i="3"/>
  <c r="N2503" i="3" s="1"/>
  <c r="M3429" i="3"/>
  <c r="N3430" i="3" s="1"/>
  <c r="M710" i="3"/>
  <c r="N711" i="3" s="1"/>
  <c r="M1635" i="3"/>
  <c r="N1636" i="3" s="1"/>
  <c r="M3544" i="3"/>
  <c r="N3545" i="3" s="1"/>
  <c r="M3385" i="3"/>
  <c r="N3386" i="3" s="1"/>
  <c r="M365" i="3"/>
  <c r="N366" i="3" s="1"/>
  <c r="M901" i="3"/>
  <c r="N902" i="3" s="1"/>
  <c r="M3497" i="3"/>
  <c r="N3498" i="3" s="1"/>
  <c r="M2614" i="3"/>
  <c r="N2615" i="3" s="1"/>
  <c r="M2725" i="3"/>
  <c r="N2726" i="3" s="1"/>
  <c r="M4097" i="3"/>
  <c r="N4098" i="3" s="1"/>
  <c r="M3157" i="3"/>
  <c r="N3158" i="3" s="1"/>
  <c r="M145" i="3"/>
  <c r="N146" i="3" s="1"/>
  <c r="M426" i="3"/>
  <c r="N427" i="3" s="1"/>
  <c r="M2061" i="3"/>
  <c r="N2062" i="3" s="1"/>
  <c r="K59" i="3"/>
  <c r="L59" i="3" s="1"/>
  <c r="H3958" i="3"/>
  <c r="I3958" i="3"/>
  <c r="I4233" i="3"/>
  <c r="H4233" i="3"/>
  <c r="I4092" i="3"/>
  <c r="H4092" i="3"/>
  <c r="H3905" i="3"/>
  <c r="I3905" i="3"/>
  <c r="I3799" i="3"/>
  <c r="H3799" i="3"/>
  <c r="H4163" i="3"/>
  <c r="I4163" i="3"/>
  <c r="I3759" i="3"/>
  <c r="H3759" i="3"/>
  <c r="H3825" i="3"/>
  <c r="I3825" i="3"/>
  <c r="I4003" i="3"/>
  <c r="H4003" i="3"/>
  <c r="I3856" i="3"/>
  <c r="H3856" i="3"/>
  <c r="H3940" i="3"/>
  <c r="I3940" i="3"/>
  <c r="H3868" i="3"/>
  <c r="I3868" i="3"/>
  <c r="I4122" i="3"/>
  <c r="H4122" i="3"/>
  <c r="H4182" i="3"/>
  <c r="I4182" i="3"/>
  <c r="H4042" i="3"/>
  <c r="I4042" i="3"/>
  <c r="G62" i="2"/>
  <c r="F62" i="2"/>
  <c r="I63" i="3"/>
  <c r="H63" i="3"/>
  <c r="H3050" i="3"/>
  <c r="J60" i="3"/>
  <c r="M3704" i="3" l="1"/>
  <c r="N3705" i="3" s="1"/>
  <c r="M2191" i="3"/>
  <c r="N2192" i="3" s="1"/>
  <c r="M3825" i="3"/>
  <c r="N3826" i="3" s="1"/>
  <c r="M2029" i="3"/>
  <c r="N2030" i="3" s="1"/>
  <c r="M169" i="3"/>
  <c r="N170" i="3" s="1"/>
  <c r="M3525" i="3"/>
  <c r="N3526" i="3" s="1"/>
  <c r="M2800" i="3"/>
  <c r="N2801" i="3" s="1"/>
  <c r="M1481" i="3"/>
  <c r="N1482" i="3" s="1"/>
  <c r="M2157" i="3"/>
  <c r="N2158" i="3" s="1"/>
  <c r="M3905" i="3"/>
  <c r="N3906" i="3" s="1"/>
  <c r="M3181" i="3"/>
  <c r="N3182" i="3" s="1"/>
  <c r="M3281" i="3"/>
  <c r="N3282" i="3" s="1"/>
  <c r="M81" i="3"/>
  <c r="N82" i="3" s="1"/>
  <c r="M2269" i="3"/>
  <c r="N2270" i="3" s="1"/>
  <c r="M221" i="3"/>
  <c r="N222" i="3" s="1"/>
  <c r="M989" i="3"/>
  <c r="N990" i="3" s="1"/>
  <c r="M1661" i="3"/>
  <c r="N1662" i="3" s="1"/>
  <c r="M1913" i="3"/>
  <c r="N1914" i="3" s="1"/>
  <c r="M2764" i="3"/>
  <c r="N2765" i="3" s="1"/>
  <c r="M1832" i="3"/>
  <c r="N1833" i="3" s="1"/>
  <c r="M3593" i="3"/>
  <c r="N3594" i="3" s="1"/>
  <c r="M2013" i="3"/>
  <c r="N2014" i="3" s="1"/>
  <c r="M3689" i="3"/>
  <c r="N3690" i="3" s="1"/>
  <c r="M273" i="3"/>
  <c r="N274" i="3" s="1"/>
  <c r="M688" i="3"/>
  <c r="N689" i="3" s="1"/>
  <c r="M2940" i="3"/>
  <c r="N2941" i="3" s="1"/>
  <c r="M3013" i="3"/>
  <c r="N3014" i="3" s="1"/>
  <c r="M3116" i="3"/>
  <c r="N3117" i="3" s="1"/>
  <c r="M673" i="3"/>
  <c r="N674" i="3" s="1"/>
  <c r="M2816" i="3"/>
  <c r="N2817" i="3" s="1"/>
  <c r="M2088" i="3"/>
  <c r="N2089" i="3" s="1"/>
  <c r="M2585" i="3"/>
  <c r="N2586" i="3" s="1"/>
  <c r="M1933" i="3"/>
  <c r="N1934" i="3" s="1"/>
  <c r="M3761" i="3"/>
  <c r="N3762" i="3" s="1"/>
  <c r="M1271" i="3"/>
  <c r="N1272" i="3" s="1"/>
  <c r="M3311" i="3"/>
  <c r="N3312" i="3" s="1"/>
  <c r="M1777" i="3"/>
  <c r="N1778" i="3" s="1"/>
  <c r="M2901" i="3"/>
  <c r="N2902" i="3" s="1"/>
  <c r="M621" i="3"/>
  <c r="N622" i="3" s="1"/>
  <c r="M1755" i="3"/>
  <c r="N1756" i="3" s="1"/>
  <c r="N2312" i="3"/>
  <c r="M2312" i="3"/>
  <c r="M1139" i="3"/>
  <c r="N1140" i="3" s="1"/>
  <c r="N3083" i="3"/>
  <c r="M3083" i="3"/>
  <c r="M1431" i="3"/>
  <c r="N1432" i="3" s="1"/>
  <c r="M3659" i="3"/>
  <c r="N3660" i="3" s="1"/>
  <c r="N564" i="3"/>
  <c r="M564" i="3"/>
  <c r="N852" i="3"/>
  <c r="M852" i="3"/>
  <c r="M1171" i="3"/>
  <c r="N1172" i="3" s="1"/>
  <c r="N3224" i="3"/>
  <c r="M3224" i="3"/>
  <c r="N3225" i="3" s="1"/>
  <c r="M512" i="3"/>
  <c r="N513" i="3" s="1"/>
  <c r="M111" i="3"/>
  <c r="N112" i="3" s="1"/>
  <c r="M828" i="3"/>
  <c r="N829" i="3" s="1"/>
  <c r="M1531" i="3"/>
  <c r="N1532" i="3" s="1"/>
  <c r="M2520" i="3"/>
  <c r="N2521" i="3" s="1"/>
  <c r="M400" i="3"/>
  <c r="N401" i="3" s="1"/>
  <c r="M2879" i="3"/>
  <c r="N2880" i="3" s="1"/>
  <c r="M188" i="3"/>
  <c r="N189" i="3" s="1"/>
  <c r="M2952" i="3"/>
  <c r="N2953" i="3" s="1"/>
  <c r="M2472" i="3"/>
  <c r="N2473" i="3" s="1"/>
  <c r="M1883" i="3"/>
  <c r="N1884" i="3" s="1"/>
  <c r="M2192" i="3"/>
  <c r="N2193" i="3" s="1"/>
  <c r="M2420" i="3"/>
  <c r="N2421" i="3" s="1"/>
  <c r="M644" i="3"/>
  <c r="N645" i="3" s="1"/>
  <c r="M4164" i="3"/>
  <c r="N4165" i="3" s="1"/>
  <c r="M2373" i="3"/>
  <c r="N2374" i="3" s="1"/>
  <c r="M2295" i="3"/>
  <c r="N2296" i="3" s="1"/>
  <c r="M1999" i="3"/>
  <c r="N2000" i="3" s="1"/>
  <c r="M3059" i="3"/>
  <c r="N3060" i="3" s="1"/>
  <c r="M2675" i="3"/>
  <c r="N2676" i="3" s="1"/>
  <c r="M536" i="3"/>
  <c r="N537" i="3" s="1"/>
  <c r="M3736" i="3"/>
  <c r="N3737" i="3" s="1"/>
  <c r="M456" i="3"/>
  <c r="N457" i="3" s="1"/>
  <c r="M146" i="3"/>
  <c r="N147" i="3" s="1"/>
  <c r="M366" i="3"/>
  <c r="N367" i="3" s="1"/>
  <c r="M1286" i="3"/>
  <c r="N1287" i="3" s="1"/>
  <c r="M2114" i="3"/>
  <c r="N2115" i="3" s="1"/>
  <c r="M4068" i="3"/>
  <c r="N4069" i="3" s="1"/>
  <c r="M602" i="3"/>
  <c r="N603" i="3" s="1"/>
  <c r="M946" i="3"/>
  <c r="N947" i="3" s="1"/>
  <c r="M2973" i="3"/>
  <c r="N2974" i="3" s="1"/>
  <c r="M3869" i="3"/>
  <c r="N3870" i="3" s="1"/>
  <c r="M1222" i="3"/>
  <c r="N1223" i="3" s="1"/>
  <c r="M427" i="3"/>
  <c r="N428" i="3" s="1"/>
  <c r="M2726" i="3"/>
  <c r="N2727" i="3" s="1"/>
  <c r="M3498" i="3"/>
  <c r="N3499" i="3" s="1"/>
  <c r="M3386" i="3"/>
  <c r="N3387" i="3" s="1"/>
  <c r="M2503" i="3"/>
  <c r="N2504" i="3" s="1"/>
  <c r="M3332" i="3"/>
  <c r="N3333" i="3" s="1"/>
  <c r="M3960" i="3"/>
  <c r="N3961" i="3" s="1"/>
  <c r="M1320" i="3"/>
  <c r="N1321" i="3" s="1"/>
  <c r="M4003" i="3"/>
  <c r="N4004" i="3" s="1"/>
  <c r="M3362" i="3"/>
  <c r="N3363" i="3" s="1"/>
  <c r="M1028" i="3"/>
  <c r="N1029" i="3" s="1"/>
  <c r="M774" i="3"/>
  <c r="N775" i="3" s="1"/>
  <c r="M1182" i="3"/>
  <c r="N1183" i="3" s="1"/>
  <c r="M4124" i="3"/>
  <c r="N4125" i="3" s="1"/>
  <c r="M2062" i="3"/>
  <c r="N2063" i="3" s="1"/>
  <c r="M3158" i="3"/>
  <c r="N3159" i="3" s="1"/>
  <c r="M4098" i="3"/>
  <c r="N4099" i="3" s="1"/>
  <c r="M2615" i="3"/>
  <c r="N2616" i="3" s="1"/>
  <c r="M1636" i="3"/>
  <c r="N1637" i="3" s="1"/>
  <c r="M3402" i="3"/>
  <c r="N3403" i="3" s="1"/>
  <c r="M2838" i="3"/>
  <c r="N2839" i="3" s="1"/>
  <c r="M298" i="3"/>
  <c r="N299" i="3" s="1"/>
  <c r="M502" i="3"/>
  <c r="N503" i="3" s="1"/>
  <c r="M1354" i="3"/>
  <c r="N1355" i="3" s="1"/>
  <c r="M805" i="3"/>
  <c r="N806" i="3" s="1"/>
  <c r="M2249" i="3"/>
  <c r="N2250" i="3" s="1"/>
  <c r="M346" i="3"/>
  <c r="N347" i="3" s="1"/>
  <c r="M3940" i="3"/>
  <c r="N3941" i="3" s="1"/>
  <c r="M1094" i="3"/>
  <c r="N1095" i="3" s="1"/>
  <c r="M3486" i="3"/>
  <c r="N3487" i="3" s="1"/>
  <c r="M1062" i="3"/>
  <c r="N1063" i="3" s="1"/>
  <c r="M711" i="3"/>
  <c r="N712" i="3" s="1"/>
  <c r="M3234" i="3"/>
  <c r="N3235" i="3" s="1"/>
  <c r="M902" i="3"/>
  <c r="N903" i="3" s="1"/>
  <c r="M3545" i="3"/>
  <c r="N3546" i="3" s="1"/>
  <c r="M3430" i="3"/>
  <c r="N3431" i="3" s="1"/>
  <c r="M2989" i="3"/>
  <c r="N2990" i="3" s="1"/>
  <c r="M1076" i="3"/>
  <c r="N1077" i="3" s="1"/>
  <c r="M1465" i="3"/>
  <c r="N1466" i="3" s="1"/>
  <c r="M2545" i="3"/>
  <c r="N2546" i="3" s="1"/>
  <c r="M4182" i="3"/>
  <c r="N4183" i="3" s="1"/>
  <c r="M3642" i="3"/>
  <c r="N3643" i="3" s="1"/>
  <c r="M3856" i="3"/>
  <c r="N3857" i="3" s="1"/>
  <c r="M2394" i="3"/>
  <c r="N2395" i="3" s="1"/>
  <c r="M3800" i="3"/>
  <c r="N3801" i="3" s="1"/>
  <c r="M726" i="3"/>
  <c r="N727" i="3" s="1"/>
  <c r="M2460" i="3"/>
  <c r="N2461" i="3" s="1"/>
  <c r="M1610" i="3"/>
  <c r="N1611" i="3" s="1"/>
  <c r="M1802" i="3"/>
  <c r="N1803" i="3" s="1"/>
  <c r="M2749" i="3"/>
  <c r="N2750" i="3" s="1"/>
  <c r="M4044" i="3"/>
  <c r="N4045" i="3" s="1"/>
  <c r="K60" i="3"/>
  <c r="L60" i="3" s="1"/>
  <c r="H3959" i="3"/>
  <c r="I3959" i="3"/>
  <c r="I3906" i="3"/>
  <c r="H3906" i="3"/>
  <c r="H4234" i="3"/>
  <c r="I4234" i="3"/>
  <c r="H4093" i="3"/>
  <c r="I4093" i="3"/>
  <c r="I3941" i="3"/>
  <c r="H3941" i="3"/>
  <c r="I4043" i="3"/>
  <c r="H4043" i="3"/>
  <c r="I4123" i="3"/>
  <c r="H4123" i="3"/>
  <c r="I4004" i="3"/>
  <c r="H4004" i="3"/>
  <c r="I3760" i="3"/>
  <c r="H3760" i="3"/>
  <c r="I3800" i="3"/>
  <c r="H3800" i="3"/>
  <c r="H3869" i="3"/>
  <c r="I3869" i="3"/>
  <c r="H3826" i="3"/>
  <c r="I3826" i="3"/>
  <c r="I4164" i="3"/>
  <c r="H4164" i="3"/>
  <c r="I4183" i="3"/>
  <c r="H4183" i="3"/>
  <c r="H3857" i="3"/>
  <c r="I3858" i="3" s="1"/>
  <c r="I3857" i="3"/>
  <c r="G63" i="2"/>
  <c r="F63" i="2"/>
  <c r="H64" i="3"/>
  <c r="I64" i="3"/>
  <c r="I3051" i="3"/>
  <c r="H3051" i="3"/>
  <c r="J61" i="3"/>
  <c r="M3705" i="3" l="1"/>
  <c r="N3706" i="3" s="1"/>
  <c r="M2030" i="3"/>
  <c r="N2031" i="3" s="1"/>
  <c r="M82" i="3"/>
  <c r="N83" i="3" s="1"/>
  <c r="M170" i="3"/>
  <c r="N171" i="3" s="1"/>
  <c r="M3526" i="3"/>
  <c r="N3527" i="3" s="1"/>
  <c r="M2801" i="3"/>
  <c r="N2802" i="3" s="1"/>
  <c r="M3182" i="3"/>
  <c r="N3183" i="3" s="1"/>
  <c r="M2158" i="3"/>
  <c r="N2159" i="3" s="1"/>
  <c r="M3826" i="3"/>
  <c r="N3827" i="3" s="1"/>
  <c r="M1662" i="3"/>
  <c r="N1663" i="3" s="1"/>
  <c r="M3282" i="3"/>
  <c r="N3283" i="3" s="1"/>
  <c r="M990" i="3"/>
  <c r="N991" i="3" s="1"/>
  <c r="M1482" i="3"/>
  <c r="N1483" i="3" s="1"/>
  <c r="M3906" i="3"/>
  <c r="N3907" i="3" s="1"/>
  <c r="M1914" i="3"/>
  <c r="N1915" i="3" s="1"/>
  <c r="M2270" i="3"/>
  <c r="N2271" i="3" s="1"/>
  <c r="M2817" i="3"/>
  <c r="N2818" i="3" s="1"/>
  <c r="M3762" i="3"/>
  <c r="N3763" i="3" s="1"/>
  <c r="M2765" i="3"/>
  <c r="N2766" i="3" s="1"/>
  <c r="M222" i="3"/>
  <c r="N223" i="3" s="1"/>
  <c r="M1833" i="3"/>
  <c r="N1834" i="3" s="1"/>
  <c r="M2014" i="3"/>
  <c r="N2015" i="3" s="1"/>
  <c r="M3014" i="3"/>
  <c r="N3015" i="3" s="1"/>
  <c r="M3594" i="3"/>
  <c r="N3595" i="3" s="1"/>
  <c r="M689" i="3"/>
  <c r="N690" i="3" s="1"/>
  <c r="M3690" i="3"/>
  <c r="N3691" i="3" s="1"/>
  <c r="M2941" i="3"/>
  <c r="N2942" i="3" s="1"/>
  <c r="M274" i="3"/>
  <c r="N275" i="3" s="1"/>
  <c r="M3117" i="3"/>
  <c r="N3118" i="3" s="1"/>
  <c r="M2089" i="3"/>
  <c r="N2090" i="3" s="1"/>
  <c r="M2586" i="3"/>
  <c r="N2587" i="3" s="1"/>
  <c r="M674" i="3"/>
  <c r="N675" i="3" s="1"/>
  <c r="M1934" i="3"/>
  <c r="N1935" i="3" s="1"/>
  <c r="M1778" i="3"/>
  <c r="N1779" i="3" s="1"/>
  <c r="M1272" i="3"/>
  <c r="N1273" i="3" s="1"/>
  <c r="M2902" i="3"/>
  <c r="N2903" i="3" s="1"/>
  <c r="M3312" i="3"/>
  <c r="N3313" i="3" s="1"/>
  <c r="M1756" i="3"/>
  <c r="N1757" i="3" s="1"/>
  <c r="N2313" i="3"/>
  <c r="M2313" i="3"/>
  <c r="M1140" i="3"/>
  <c r="N1141" i="3" s="1"/>
  <c r="N3084" i="3"/>
  <c r="M3084" i="3"/>
  <c r="M1432" i="3"/>
  <c r="N1433" i="3" s="1"/>
  <c r="M3660" i="3"/>
  <c r="N3661" i="3" s="1"/>
  <c r="N853" i="3"/>
  <c r="M853" i="3"/>
  <c r="N565" i="3"/>
  <c r="M565" i="3"/>
  <c r="M112" i="3"/>
  <c r="N113" i="3" s="1"/>
  <c r="M829" i="3"/>
  <c r="N830" i="3" s="1"/>
  <c r="M513" i="3"/>
  <c r="N514" i="3" s="1"/>
  <c r="M1532" i="3"/>
  <c r="N1533" i="3" s="1"/>
  <c r="M2521" i="3"/>
  <c r="N2522" i="3" s="1"/>
  <c r="M401" i="3"/>
  <c r="N402" i="3" s="1"/>
  <c r="M2421" i="3"/>
  <c r="N2422" i="3" s="1"/>
  <c r="M1884" i="3"/>
  <c r="N1885" i="3" s="1"/>
  <c r="M189" i="3"/>
  <c r="N190" i="3" s="1"/>
  <c r="M2193" i="3"/>
  <c r="N2194" i="3" s="1"/>
  <c r="M2473" i="3"/>
  <c r="N2474" i="3" s="1"/>
  <c r="M2953" i="3"/>
  <c r="N2954" i="3" s="1"/>
  <c r="M645" i="3"/>
  <c r="N646" i="3" s="1"/>
  <c r="M2880" i="3"/>
  <c r="N2881" i="3" s="1"/>
  <c r="M4165" i="3"/>
  <c r="N4166" i="3" s="1"/>
  <c r="M2374" i="3"/>
  <c r="N2375" i="3" s="1"/>
  <c r="M2676" i="3"/>
  <c r="N2677" i="3" s="1"/>
  <c r="M2000" i="3"/>
  <c r="N2001" i="3" s="1"/>
  <c r="M3737" i="3"/>
  <c r="N3738" i="3" s="1"/>
  <c r="M537" i="3"/>
  <c r="N538" i="3" s="1"/>
  <c r="M3060" i="3"/>
  <c r="N3061" i="3" s="1"/>
  <c r="M2296" i="3"/>
  <c r="N2297" i="3" s="1"/>
  <c r="M457" i="3"/>
  <c r="N458" i="3" s="1"/>
  <c r="M2461" i="3"/>
  <c r="N2462" i="3" s="1"/>
  <c r="M3857" i="3"/>
  <c r="N3858" i="3" s="1"/>
  <c r="M2546" i="3"/>
  <c r="N2547" i="3" s="1"/>
  <c r="M3546" i="3"/>
  <c r="N3547" i="3" s="1"/>
  <c r="M3941" i="3"/>
  <c r="N3942" i="3" s="1"/>
  <c r="M299" i="3"/>
  <c r="N300" i="3" s="1"/>
  <c r="M3403" i="3"/>
  <c r="N3404" i="3" s="1"/>
  <c r="M1637" i="3"/>
  <c r="N1638" i="3" s="1"/>
  <c r="M4099" i="3"/>
  <c r="N4100" i="3" s="1"/>
  <c r="M1183" i="3"/>
  <c r="N1184" i="3" s="1"/>
  <c r="M2504" i="3"/>
  <c r="N2505" i="3" s="1"/>
  <c r="M428" i="3"/>
  <c r="N429" i="3" s="1"/>
  <c r="M727" i="3"/>
  <c r="N728" i="3" s="1"/>
  <c r="M1063" i="3"/>
  <c r="N1064" i="3" s="1"/>
  <c r="M1095" i="3"/>
  <c r="N1096" i="3" s="1"/>
  <c r="M1287" i="3"/>
  <c r="N1288" i="3" s="1"/>
  <c r="M147" i="3"/>
  <c r="N148" i="3" s="1"/>
  <c r="M2395" i="3"/>
  <c r="N2396" i="3" s="1"/>
  <c r="M4183" i="3"/>
  <c r="N4184" i="3" s="1"/>
  <c r="M3431" i="3"/>
  <c r="N3432" i="3" s="1"/>
  <c r="M4004" i="3"/>
  <c r="N4005" i="3" s="1"/>
  <c r="M3961" i="3"/>
  <c r="N3962" i="3" s="1"/>
  <c r="M3387" i="3"/>
  <c r="N3388" i="3" s="1"/>
  <c r="M2727" i="3"/>
  <c r="N2728" i="3" s="1"/>
  <c r="M3870" i="3"/>
  <c r="N3871" i="3" s="1"/>
  <c r="M947" i="3"/>
  <c r="N948" i="3" s="1"/>
  <c r="M2115" i="3"/>
  <c r="N2116" i="3" s="1"/>
  <c r="M367" i="3"/>
  <c r="N368" i="3" s="1"/>
  <c r="M4045" i="3"/>
  <c r="N4046" i="3" s="1"/>
  <c r="M1803" i="3"/>
  <c r="N1804" i="3" s="1"/>
  <c r="M1611" i="3"/>
  <c r="N1612" i="3" s="1"/>
  <c r="M3801" i="3"/>
  <c r="N3802" i="3" s="1"/>
  <c r="M3643" i="3"/>
  <c r="N3644" i="3" s="1"/>
  <c r="M1466" i="3"/>
  <c r="N1467" i="3" s="1"/>
  <c r="M1077" i="3"/>
  <c r="N1078" i="3" s="1"/>
  <c r="M903" i="3"/>
  <c r="N904" i="3" s="1"/>
  <c r="M712" i="3"/>
  <c r="N713" i="3" s="1"/>
  <c r="M347" i="3"/>
  <c r="N348" i="3" s="1"/>
  <c r="M806" i="3"/>
  <c r="N807" i="3" s="1"/>
  <c r="M1355" i="3"/>
  <c r="N1356" i="3" s="1"/>
  <c r="M3159" i="3"/>
  <c r="N3160" i="3" s="1"/>
  <c r="M775" i="3"/>
  <c r="N776" i="3" s="1"/>
  <c r="M3363" i="3"/>
  <c r="N3364" i="3" s="1"/>
  <c r="M3235" i="3"/>
  <c r="N3236" i="3" s="1"/>
  <c r="M3487" i="3"/>
  <c r="N3488" i="3" s="1"/>
  <c r="M2750" i="3"/>
  <c r="N2751" i="3" s="1"/>
  <c r="M2990" i="3"/>
  <c r="N2991" i="3" s="1"/>
  <c r="M2250" i="3"/>
  <c r="N2251" i="3" s="1"/>
  <c r="M2839" i="3"/>
  <c r="N2840" i="3" s="1"/>
  <c r="M2616" i="3"/>
  <c r="N2617" i="3" s="1"/>
  <c r="M2063" i="3"/>
  <c r="N2064" i="3" s="1"/>
  <c r="M4125" i="3"/>
  <c r="N4126" i="3" s="1"/>
  <c r="M1029" i="3"/>
  <c r="N1030" i="3" s="1"/>
  <c r="M1321" i="3"/>
  <c r="N1322" i="3" s="1"/>
  <c r="M3333" i="3"/>
  <c r="N3334" i="3" s="1"/>
  <c r="M3499" i="3"/>
  <c r="N3500" i="3" s="1"/>
  <c r="M1223" i="3"/>
  <c r="N1224" i="3" s="1"/>
  <c r="M2974" i="3"/>
  <c r="N2975" i="3" s="1"/>
  <c r="M603" i="3"/>
  <c r="N604" i="3" s="1"/>
  <c r="M4069" i="3"/>
  <c r="N4070" i="3" s="1"/>
  <c r="K61" i="3"/>
  <c r="L61" i="3" s="1"/>
  <c r="I3960" i="3"/>
  <c r="H3960" i="3"/>
  <c r="I4094" i="3"/>
  <c r="H4094" i="3"/>
  <c r="I3907" i="3"/>
  <c r="H3907" i="3"/>
  <c r="I4235" i="3"/>
  <c r="H4235" i="3"/>
  <c r="I4236" i="3" s="1"/>
  <c r="H3870" i="3"/>
  <c r="I3870" i="3"/>
  <c r="H4165" i="3"/>
  <c r="I4165" i="3"/>
  <c r="H3761" i="3"/>
  <c r="I3761" i="3"/>
  <c r="H4124" i="3"/>
  <c r="I4124" i="3"/>
  <c r="I4044" i="3"/>
  <c r="H4044" i="3"/>
  <c r="I3942" i="3"/>
  <c r="H3942" i="3"/>
  <c r="I4184" i="3"/>
  <c r="H4184" i="3"/>
  <c r="I3827" i="3"/>
  <c r="H3827" i="3"/>
  <c r="H3801" i="3"/>
  <c r="I3801" i="3"/>
  <c r="I4005" i="3"/>
  <c r="H4005" i="3"/>
  <c r="G64" i="2"/>
  <c r="F64" i="2"/>
  <c r="H65" i="3"/>
  <c r="I65" i="3"/>
  <c r="I3052" i="3"/>
  <c r="H3052" i="3"/>
  <c r="J62" i="3"/>
  <c r="M3706" i="3" l="1"/>
  <c r="N3707" i="3" s="1"/>
  <c r="M171" i="3"/>
  <c r="N172" i="3" s="1"/>
  <c r="M2031" i="3"/>
  <c r="N2032" i="3" s="1"/>
  <c r="M1483" i="3"/>
  <c r="N1484" i="3" s="1"/>
  <c r="M83" i="3"/>
  <c r="N84" i="3" s="1"/>
  <c r="M3183" i="3"/>
  <c r="N3184" i="3" s="1"/>
  <c r="M3907" i="3"/>
  <c r="N3908" i="3" s="1"/>
  <c r="M3827" i="3"/>
  <c r="N3828" i="3" s="1"/>
  <c r="M2942" i="3"/>
  <c r="N2943" i="3" s="1"/>
  <c r="M3527" i="3"/>
  <c r="N3528" i="3" s="1"/>
  <c r="M223" i="3"/>
  <c r="N224" i="3" s="1"/>
  <c r="M2271" i="3"/>
  <c r="N2272" i="3" s="1"/>
  <c r="M1663" i="3"/>
  <c r="N1664" i="3" s="1"/>
  <c r="M3283" i="3"/>
  <c r="N3284" i="3" s="1"/>
  <c r="M1915" i="3"/>
  <c r="N1916" i="3" s="1"/>
  <c r="M2587" i="3"/>
  <c r="N2588" i="3" s="1"/>
  <c r="M1273" i="3"/>
  <c r="N1274" i="3" s="1"/>
  <c r="M2766" i="3"/>
  <c r="N2767" i="3" s="1"/>
  <c r="M3595" i="3"/>
  <c r="N3596" i="3" s="1"/>
  <c r="M2159" i="3"/>
  <c r="N2160" i="3" s="1"/>
  <c r="M991" i="3"/>
  <c r="N992" i="3" s="1"/>
  <c r="M2818" i="3"/>
  <c r="N2819" i="3" s="1"/>
  <c r="M2015" i="3"/>
  <c r="N2016" i="3" s="1"/>
  <c r="M3763" i="3"/>
  <c r="N3764" i="3" s="1"/>
  <c r="M1834" i="3"/>
  <c r="N1835" i="3" s="1"/>
  <c r="M3015" i="3"/>
  <c r="N3016" i="3" s="1"/>
  <c r="M3691" i="3"/>
  <c r="N3692" i="3" s="1"/>
  <c r="M690" i="3"/>
  <c r="N691" i="3" s="1"/>
  <c r="M3313" i="3"/>
  <c r="N3314" i="3" s="1"/>
  <c r="M275" i="3"/>
  <c r="N276" i="3" s="1"/>
  <c r="M2090" i="3"/>
  <c r="N2091" i="3" s="1"/>
  <c r="M1779" i="3"/>
  <c r="N1780" i="3" s="1"/>
  <c r="M3118" i="3"/>
  <c r="N3119" i="3" s="1"/>
  <c r="M675" i="3"/>
  <c r="N676" i="3" s="1"/>
  <c r="M1935" i="3"/>
  <c r="N1936" i="3" s="1"/>
  <c r="M1433" i="3"/>
  <c r="N1434" i="3" s="1"/>
  <c r="M1141" i="3"/>
  <c r="N1142" i="3" s="1"/>
  <c r="M2903" i="3"/>
  <c r="N2904" i="3" s="1"/>
  <c r="N2314" i="3"/>
  <c r="M2314" i="3"/>
  <c r="N3085" i="3"/>
  <c r="M3085" i="3"/>
  <c r="M3661" i="3"/>
  <c r="N3662" i="3" s="1"/>
  <c r="N566" i="3"/>
  <c r="M566" i="3"/>
  <c r="N854" i="3"/>
  <c r="M854" i="3"/>
  <c r="M830" i="3"/>
  <c r="N831" i="3" s="1"/>
  <c r="M514" i="3"/>
  <c r="N515" i="3" s="1"/>
  <c r="M113" i="3"/>
  <c r="N114" i="3" s="1"/>
  <c r="M1533" i="3"/>
  <c r="N1534" i="3" s="1"/>
  <c r="M2522" i="3"/>
  <c r="N2523" i="3" s="1"/>
  <c r="M402" i="3"/>
  <c r="N403" i="3" s="1"/>
  <c r="M2954" i="3"/>
  <c r="N2955" i="3" s="1"/>
  <c r="M2194" i="3"/>
  <c r="N2195" i="3" s="1"/>
  <c r="M1885" i="3"/>
  <c r="N1886" i="3" s="1"/>
  <c r="M2881" i="3"/>
  <c r="N2882" i="3" s="1"/>
  <c r="M646" i="3"/>
  <c r="N647" i="3" s="1"/>
  <c r="M2474" i="3"/>
  <c r="N2475" i="3" s="1"/>
  <c r="M190" i="3"/>
  <c r="N191" i="3" s="1"/>
  <c r="M2422" i="3"/>
  <c r="N2423" i="3" s="1"/>
  <c r="M4166" i="3"/>
  <c r="N4167" i="3" s="1"/>
  <c r="M2375" i="3"/>
  <c r="N2376" i="3" s="1"/>
  <c r="M2297" i="3"/>
  <c r="N2298" i="3" s="1"/>
  <c r="M538" i="3"/>
  <c r="N539" i="3" s="1"/>
  <c r="M2677" i="3"/>
  <c r="N2678" i="3" s="1"/>
  <c r="M3738" i="3"/>
  <c r="N3739" i="3" s="1"/>
  <c r="M458" i="3"/>
  <c r="N459" i="3" s="1"/>
  <c r="M604" i="3"/>
  <c r="N605" i="3" s="1"/>
  <c r="M1030" i="3"/>
  <c r="N1031" i="3" s="1"/>
  <c r="M2840" i="3"/>
  <c r="N2841" i="3" s="1"/>
  <c r="M2751" i="3"/>
  <c r="N2752" i="3" s="1"/>
  <c r="M3364" i="3"/>
  <c r="N3365" i="3" s="1"/>
  <c r="M3160" i="3"/>
  <c r="N3161" i="3" s="1"/>
  <c r="M1356" i="3"/>
  <c r="N1357" i="3" s="1"/>
  <c r="M348" i="3"/>
  <c r="N349" i="3" s="1"/>
  <c r="M904" i="3"/>
  <c r="N905" i="3" s="1"/>
  <c r="M1612" i="3"/>
  <c r="N1613" i="3" s="1"/>
  <c r="M368" i="3"/>
  <c r="N369" i="3" s="1"/>
  <c r="M3871" i="3"/>
  <c r="N3872" i="3" s="1"/>
  <c r="M3962" i="3"/>
  <c r="N3963" i="3" s="1"/>
  <c r="M3432" i="3"/>
  <c r="N3433" i="3" s="1"/>
  <c r="M148" i="3"/>
  <c r="N149" i="3" s="1"/>
  <c r="M1096" i="3"/>
  <c r="N1097" i="3" s="1"/>
  <c r="M4100" i="3"/>
  <c r="N4101" i="3" s="1"/>
  <c r="M1467" i="3"/>
  <c r="N1468" i="3" s="1"/>
  <c r="M3334" i="3"/>
  <c r="N3335" i="3" s="1"/>
  <c r="M4126" i="3"/>
  <c r="N4127" i="3" s="1"/>
  <c r="M2251" i="3"/>
  <c r="N2252" i="3" s="1"/>
  <c r="M807" i="3"/>
  <c r="N808" i="3" s="1"/>
  <c r="M3802" i="3"/>
  <c r="N3803" i="3" s="1"/>
  <c r="M948" i="3"/>
  <c r="N949" i="3" s="1"/>
  <c r="M3388" i="3"/>
  <c r="N3389" i="3" s="1"/>
  <c r="M1288" i="3"/>
  <c r="N1289" i="3" s="1"/>
  <c r="M1064" i="3"/>
  <c r="N1065" i="3" s="1"/>
  <c r="M429" i="3"/>
  <c r="N430" i="3" s="1"/>
  <c r="M1184" i="3"/>
  <c r="N1185" i="3" s="1"/>
  <c r="M1638" i="3"/>
  <c r="N1639" i="3" s="1"/>
  <c r="M300" i="3"/>
  <c r="N301" i="3" s="1"/>
  <c r="M2547" i="3"/>
  <c r="N2548" i="3" s="1"/>
  <c r="M4070" i="3"/>
  <c r="N4071" i="3" s="1"/>
  <c r="M2975" i="3"/>
  <c r="N2976" i="3" s="1"/>
  <c r="M1224" i="3"/>
  <c r="N1225" i="3" s="1"/>
  <c r="M2617" i="3"/>
  <c r="N2618" i="3" s="1"/>
  <c r="M2991" i="3"/>
  <c r="N2992" i="3" s="1"/>
  <c r="M3236" i="3"/>
  <c r="N3237" i="3" s="1"/>
  <c r="M776" i="3"/>
  <c r="N777" i="3" s="1"/>
  <c r="M1078" i="3"/>
  <c r="N1079" i="3" s="1"/>
  <c r="M1804" i="3"/>
  <c r="N1805" i="3" s="1"/>
  <c r="M2116" i="3"/>
  <c r="N2117" i="3" s="1"/>
  <c r="M4005" i="3"/>
  <c r="N4006" i="3" s="1"/>
  <c r="M2396" i="3"/>
  <c r="N2397" i="3" s="1"/>
  <c r="M1322" i="3"/>
  <c r="N1323" i="3" s="1"/>
  <c r="M2064" i="3"/>
  <c r="N2065" i="3" s="1"/>
  <c r="M4046" i="3"/>
  <c r="N4047" i="3" s="1"/>
  <c r="M2728" i="3"/>
  <c r="N2729" i="3" s="1"/>
  <c r="M4184" i="3"/>
  <c r="N4185" i="3" s="1"/>
  <c r="M728" i="3"/>
  <c r="N729" i="3" s="1"/>
  <c r="M2505" i="3"/>
  <c r="N2506" i="3" s="1"/>
  <c r="M3404" i="3"/>
  <c r="N3405" i="3" s="1"/>
  <c r="M3942" i="3"/>
  <c r="N3943" i="3" s="1"/>
  <c r="M3547" i="3"/>
  <c r="N3548" i="3" s="1"/>
  <c r="M2462" i="3"/>
  <c r="N2463" i="3" s="1"/>
  <c r="K62" i="3"/>
  <c r="L62" i="3" s="1"/>
  <c r="I3961" i="3"/>
  <c r="H3961" i="3"/>
  <c r="H4095" i="3"/>
  <c r="I4095" i="3"/>
  <c r="H3908" i="3"/>
  <c r="I3908" i="3"/>
  <c r="I3802" i="3"/>
  <c r="H3802" i="3"/>
  <c r="I4045" i="3"/>
  <c r="H4045" i="3"/>
  <c r="H3828" i="3"/>
  <c r="I3828" i="3"/>
  <c r="I4125" i="3"/>
  <c r="H4125" i="3"/>
  <c r="I4166" i="3"/>
  <c r="H4166" i="3"/>
  <c r="I3943" i="3"/>
  <c r="H3943" i="3"/>
  <c r="H3871" i="3"/>
  <c r="I3871" i="3"/>
  <c r="H4006" i="3"/>
  <c r="I4006" i="3"/>
  <c r="H4185" i="3"/>
  <c r="I4185" i="3"/>
  <c r="I3762" i="3"/>
  <c r="H3762" i="3"/>
  <c r="G65" i="2"/>
  <c r="F65" i="2"/>
  <c r="H66" i="3"/>
  <c r="I66" i="3"/>
  <c r="H3053" i="3"/>
  <c r="I3053" i="3"/>
  <c r="J63" i="3"/>
  <c r="M3707" i="3" l="1"/>
  <c r="N3708" i="3" s="1"/>
  <c r="M172" i="3"/>
  <c r="N173" i="3" s="1"/>
  <c r="M2032" i="3"/>
  <c r="N2033" i="3" s="1"/>
  <c r="M84" i="3"/>
  <c r="N85" i="3" s="1"/>
  <c r="M1484" i="3"/>
  <c r="N1485" i="3" s="1"/>
  <c r="M3184" i="3"/>
  <c r="N3185" i="3" s="1"/>
  <c r="M2272" i="3"/>
  <c r="N2273" i="3" s="1"/>
  <c r="M3908" i="3"/>
  <c r="N3909" i="3" s="1"/>
  <c r="M3828" i="3"/>
  <c r="N3829" i="3" s="1"/>
  <c r="M992" i="3"/>
  <c r="N993" i="3" s="1"/>
  <c r="M1274" i="3"/>
  <c r="N1275" i="3" s="1"/>
  <c r="M224" i="3"/>
  <c r="N225" i="3" s="1"/>
  <c r="M1916" i="3"/>
  <c r="N1917" i="3" s="1"/>
  <c r="M2160" i="3"/>
  <c r="N2161" i="3" s="1"/>
  <c r="M3528" i="3"/>
  <c r="N3529" i="3" s="1"/>
  <c r="M2588" i="3"/>
  <c r="N2589" i="3" s="1"/>
  <c r="M1780" i="3"/>
  <c r="N1781" i="3" s="1"/>
  <c r="M3284" i="3"/>
  <c r="N3285" i="3" s="1"/>
  <c r="M2767" i="3"/>
  <c r="N2768" i="3" s="1"/>
  <c r="M1664" i="3"/>
  <c r="N1665" i="3" s="1"/>
  <c r="M3596" i="3"/>
  <c r="N3597" i="3" s="1"/>
  <c r="M3764" i="3"/>
  <c r="N3765" i="3" s="1"/>
  <c r="M2819" i="3"/>
  <c r="N2820" i="3" s="1"/>
  <c r="M2016" i="3"/>
  <c r="N2017" i="3" s="1"/>
  <c r="M3016" i="3"/>
  <c r="N3017" i="3" s="1"/>
  <c r="M1936" i="3"/>
  <c r="N1937" i="3" s="1"/>
  <c r="M2091" i="3"/>
  <c r="N2092" i="3" s="1"/>
  <c r="M691" i="3"/>
  <c r="N692" i="3" s="1"/>
  <c r="M1835" i="3"/>
  <c r="N1836" i="3" s="1"/>
  <c r="M3314" i="3"/>
  <c r="N3315" i="3" s="1"/>
  <c r="M3692" i="3"/>
  <c r="N3693" i="3" s="1"/>
  <c r="M276" i="3"/>
  <c r="N277" i="3" s="1"/>
  <c r="M676" i="3"/>
  <c r="N677" i="3" s="1"/>
  <c r="M3119" i="3"/>
  <c r="M2904" i="3"/>
  <c r="N2905" i="3" s="1"/>
  <c r="M1434" i="3"/>
  <c r="N1435" i="3" s="1"/>
  <c r="M1142" i="3"/>
  <c r="N1143" i="3" s="1"/>
  <c r="N2315" i="3"/>
  <c r="M2315" i="3"/>
  <c r="N3086" i="3"/>
  <c r="M3086" i="3"/>
  <c r="M3662" i="3"/>
  <c r="N3663" i="3" s="1"/>
  <c r="N855" i="3"/>
  <c r="M855" i="3"/>
  <c r="N567" i="3"/>
  <c r="M567" i="3"/>
  <c r="M515" i="3"/>
  <c r="N516" i="3" s="1"/>
  <c r="M114" i="3"/>
  <c r="N115" i="3" s="1"/>
  <c r="M831" i="3"/>
  <c r="N832" i="3" s="1"/>
  <c r="M1534" i="3"/>
  <c r="N1535" i="3" s="1"/>
  <c r="M2523" i="3"/>
  <c r="N2524" i="3" s="1"/>
  <c r="M403" i="3"/>
  <c r="N404" i="3" s="1"/>
  <c r="M2882" i="3"/>
  <c r="N2883" i="3" s="1"/>
  <c r="M2423" i="3"/>
  <c r="N2424" i="3" s="1"/>
  <c r="M2475" i="3"/>
  <c r="N2476" i="3" s="1"/>
  <c r="M647" i="3"/>
  <c r="N648" i="3" s="1"/>
  <c r="M2955" i="3"/>
  <c r="N2956" i="3" s="1"/>
  <c r="M2195" i="3"/>
  <c r="N2196" i="3" s="1"/>
  <c r="M191" i="3"/>
  <c r="N192" i="3" s="1"/>
  <c r="M1886" i="3"/>
  <c r="N1887" i="3" s="1"/>
  <c r="M4167" i="3"/>
  <c r="N4168" i="3" s="1"/>
  <c r="M2376" i="3"/>
  <c r="N2377" i="3" s="1"/>
  <c r="M3739" i="3"/>
  <c r="N3740" i="3" s="1"/>
  <c r="M539" i="3"/>
  <c r="N540" i="3" s="1"/>
  <c r="M2678" i="3"/>
  <c r="N2679" i="3" s="1"/>
  <c r="M2298" i="3"/>
  <c r="N2299" i="3" s="1"/>
  <c r="M459" i="3"/>
  <c r="N460" i="3" s="1"/>
  <c r="M277" i="3"/>
  <c r="N278" i="3" s="1"/>
  <c r="M729" i="3"/>
  <c r="N730" i="3" s="1"/>
  <c r="M4047" i="3"/>
  <c r="N4048" i="3" s="1"/>
  <c r="M1323" i="3"/>
  <c r="N1324" i="3" s="1"/>
  <c r="M85" i="3"/>
  <c r="N86" i="3" s="1"/>
  <c r="M4006" i="3"/>
  <c r="N4007" i="3" s="1"/>
  <c r="M1805" i="3"/>
  <c r="N1806" i="3" s="1"/>
  <c r="M1185" i="3"/>
  <c r="N1186" i="3" s="1"/>
  <c r="M3335" i="3"/>
  <c r="N3336" i="3" s="1"/>
  <c r="M1468" i="3"/>
  <c r="N1469" i="3" s="1"/>
  <c r="M905" i="3"/>
  <c r="N906" i="3" s="1"/>
  <c r="M1079" i="3"/>
  <c r="N1080" i="3" s="1"/>
  <c r="M3548" i="3"/>
  <c r="N3549" i="3" s="1"/>
  <c r="M3405" i="3"/>
  <c r="N3406" i="3" s="1"/>
  <c r="M2506" i="3"/>
  <c r="N2507" i="3" s="1"/>
  <c r="M2397" i="3"/>
  <c r="N2398" i="3" s="1"/>
  <c r="M777" i="3"/>
  <c r="N778" i="3" s="1"/>
  <c r="M1225" i="3"/>
  <c r="N1226" i="3" s="1"/>
  <c r="M301" i="3"/>
  <c r="N302" i="3" s="1"/>
  <c r="M1065" i="3"/>
  <c r="N1066" i="3" s="1"/>
  <c r="M3803" i="3"/>
  <c r="N3804" i="3" s="1"/>
  <c r="M3708" i="3"/>
  <c r="N3709" i="3" s="1"/>
  <c r="M149" i="3"/>
  <c r="N150" i="3" s="1"/>
  <c r="M3872" i="3"/>
  <c r="N3873" i="3" s="1"/>
  <c r="M349" i="3"/>
  <c r="N350" i="3" s="1"/>
  <c r="M3161" i="3"/>
  <c r="N3162" i="3" s="1"/>
  <c r="M3365" i="3"/>
  <c r="N3366" i="3" s="1"/>
  <c r="M2752" i="3"/>
  <c r="N2753" i="3" s="1"/>
  <c r="M2841" i="3"/>
  <c r="N2842" i="3" s="1"/>
  <c r="M605" i="3"/>
  <c r="N606" i="3" s="1"/>
  <c r="M3943" i="3"/>
  <c r="N3944" i="3" s="1"/>
  <c r="M4185" i="3"/>
  <c r="N4186" i="3" s="1"/>
  <c r="M2065" i="3"/>
  <c r="N2066" i="3" s="1"/>
  <c r="M3237" i="3"/>
  <c r="N3238" i="3" s="1"/>
  <c r="M2618" i="3"/>
  <c r="N2619" i="3" s="1"/>
  <c r="M1289" i="3"/>
  <c r="N1290" i="3" s="1"/>
  <c r="M949" i="3"/>
  <c r="N950" i="3" s="1"/>
  <c r="M808" i="3"/>
  <c r="N809" i="3" s="1"/>
  <c r="M4127" i="3"/>
  <c r="N4128" i="3" s="1"/>
  <c r="M1097" i="3"/>
  <c r="N1098" i="3" s="1"/>
  <c r="M369" i="3"/>
  <c r="N370" i="3" s="1"/>
  <c r="M2729" i="3"/>
  <c r="N2730" i="3" s="1"/>
  <c r="M2117" i="3"/>
  <c r="N2118" i="3" s="1"/>
  <c r="M2992" i="3"/>
  <c r="N2993" i="3" s="1"/>
  <c r="M2976" i="3"/>
  <c r="N2977" i="3" s="1"/>
  <c r="M2548" i="3"/>
  <c r="N2549" i="3" s="1"/>
  <c r="M1639" i="3"/>
  <c r="N1640" i="3" s="1"/>
  <c r="M430" i="3"/>
  <c r="N431" i="3" s="1"/>
  <c r="M3389" i="3"/>
  <c r="N3390" i="3" s="1"/>
  <c r="M2252" i="3"/>
  <c r="N2253" i="3" s="1"/>
  <c r="M4101" i="3"/>
  <c r="N4102" i="3" s="1"/>
  <c r="M3433" i="3"/>
  <c r="N3434" i="3" s="1"/>
  <c r="M3963" i="3"/>
  <c r="N3964" i="3" s="1"/>
  <c r="M1613" i="3"/>
  <c r="N1614" i="3" s="1"/>
  <c r="M1357" i="3"/>
  <c r="N1358" i="3" s="1"/>
  <c r="M1031" i="3"/>
  <c r="N1032" i="3" s="1"/>
  <c r="K63" i="3"/>
  <c r="L63" i="3" s="1"/>
  <c r="H3962" i="3"/>
  <c r="I3962" i="3"/>
  <c r="I4096" i="3"/>
  <c r="H4096" i="3"/>
  <c r="H3909" i="3"/>
  <c r="I3909" i="3"/>
  <c r="H4186" i="3"/>
  <c r="I4186" i="3"/>
  <c r="I3872" i="3"/>
  <c r="H3872" i="3"/>
  <c r="H4126" i="3"/>
  <c r="I4126" i="3"/>
  <c r="I3829" i="3"/>
  <c r="H3829" i="3"/>
  <c r="I4046" i="3"/>
  <c r="H4046" i="3"/>
  <c r="I4007" i="3"/>
  <c r="H4007" i="3"/>
  <c r="I4167" i="3"/>
  <c r="H4167" i="3"/>
  <c r="I3763" i="3"/>
  <c r="H3763" i="3"/>
  <c r="I3944" i="3"/>
  <c r="H3944" i="3"/>
  <c r="I3803" i="3"/>
  <c r="H3803" i="3"/>
  <c r="G66" i="2"/>
  <c r="F66" i="2"/>
  <c r="H67" i="3"/>
  <c r="I67" i="3"/>
  <c r="H3054" i="3"/>
  <c r="I3054" i="3"/>
  <c r="J64" i="3"/>
  <c r="M173" i="3" l="1"/>
  <c r="N174" i="3" s="1"/>
  <c r="M2033" i="3"/>
  <c r="N2034" i="3" s="1"/>
  <c r="M1485" i="3"/>
  <c r="N1486" i="3" s="1"/>
  <c r="M3185" i="3"/>
  <c r="N3186" i="3" s="1"/>
  <c r="M3909" i="3"/>
  <c r="N3910" i="3" s="1"/>
  <c r="M2273" i="3"/>
  <c r="N2274" i="3" s="1"/>
  <c r="M993" i="3"/>
  <c r="N994" i="3" s="1"/>
  <c r="M225" i="3"/>
  <c r="N226" i="3" s="1"/>
  <c r="M3829" i="3"/>
  <c r="N3830" i="3" s="1"/>
  <c r="M1275" i="3"/>
  <c r="N1276" i="3" s="1"/>
  <c r="M2589" i="3"/>
  <c r="N2590" i="3" s="1"/>
  <c r="M1917" i="3"/>
  <c r="N1918" i="3" s="1"/>
  <c r="M3529" i="3"/>
  <c r="N3530" i="3" s="1"/>
  <c r="M3285" i="3"/>
  <c r="N3286" i="3" s="1"/>
  <c r="M2161" i="3"/>
  <c r="N2162" i="3" s="1"/>
  <c r="M2017" i="3"/>
  <c r="N2018" i="3" s="1"/>
  <c r="M1781" i="3"/>
  <c r="N1782" i="3" s="1"/>
  <c r="M2768" i="3"/>
  <c r="N2769" i="3" s="1"/>
  <c r="M1665" i="3"/>
  <c r="N1666" i="3" s="1"/>
  <c r="M1937" i="3"/>
  <c r="N1938" i="3" s="1"/>
  <c r="M3315" i="3"/>
  <c r="N3316" i="3" s="1"/>
  <c r="M3597" i="3"/>
  <c r="N3598" i="3" s="1"/>
  <c r="M2820" i="3"/>
  <c r="N2821" i="3" s="1"/>
  <c r="M3017" i="3"/>
  <c r="N3018" i="3" s="1"/>
  <c r="M3765" i="3"/>
  <c r="N3766" i="3" s="1"/>
  <c r="M2092" i="3"/>
  <c r="N2093" i="3" s="1"/>
  <c r="M692" i="3"/>
  <c r="N693" i="3" s="1"/>
  <c r="M677" i="3"/>
  <c r="N678" i="3" s="1"/>
  <c r="M1836" i="3"/>
  <c r="N1837" i="3" s="1"/>
  <c r="M3693" i="3"/>
  <c r="N3694" i="3" s="1"/>
  <c r="M2905" i="3"/>
  <c r="N2906" i="3" s="1"/>
  <c r="N3120" i="3"/>
  <c r="M3120" i="3"/>
  <c r="M1435" i="3"/>
  <c r="N1436" i="3" s="1"/>
  <c r="M1143" i="3"/>
  <c r="N1144" i="3" s="1"/>
  <c r="N2316" i="3"/>
  <c r="M2316" i="3"/>
  <c r="N3087" i="3"/>
  <c r="M3087" i="3"/>
  <c r="M3663" i="3"/>
  <c r="N3664" i="3" s="1"/>
  <c r="N568" i="3"/>
  <c r="M568" i="3"/>
  <c r="N856" i="3"/>
  <c r="M856" i="3"/>
  <c r="M115" i="3"/>
  <c r="N116" i="3" s="1"/>
  <c r="M832" i="3"/>
  <c r="N833" i="3" s="1"/>
  <c r="M516" i="3"/>
  <c r="N517" i="3" s="1"/>
  <c r="M1535" i="3"/>
  <c r="N1536" i="3" s="1"/>
  <c r="M2524" i="3"/>
  <c r="N2525" i="3" s="1"/>
  <c r="M404" i="3"/>
  <c r="N405" i="3" s="1"/>
  <c r="M2196" i="3"/>
  <c r="N2197" i="3" s="1"/>
  <c r="M648" i="3"/>
  <c r="N649" i="3" s="1"/>
  <c r="M1887" i="3"/>
  <c r="N1888" i="3" s="1"/>
  <c r="M2956" i="3"/>
  <c r="N2957" i="3" s="1"/>
  <c r="M2883" i="3"/>
  <c r="N2884" i="3" s="1"/>
  <c r="M2424" i="3"/>
  <c r="N2425" i="3" s="1"/>
  <c r="M192" i="3"/>
  <c r="N193" i="3" s="1"/>
  <c r="M2476" i="3"/>
  <c r="N2477" i="3" s="1"/>
  <c r="M4168" i="3"/>
  <c r="N4169" i="3" s="1"/>
  <c r="M2377" i="3"/>
  <c r="N2378" i="3" s="1"/>
  <c r="M2299" i="3"/>
  <c r="N2300" i="3" s="1"/>
  <c r="M540" i="3"/>
  <c r="N541" i="3" s="1"/>
  <c r="M2679" i="3"/>
  <c r="N2680" i="3" s="1"/>
  <c r="M3740" i="3"/>
  <c r="N3741" i="3" s="1"/>
  <c r="M460" i="3"/>
  <c r="N461" i="3" s="1"/>
  <c r="M1358" i="3"/>
  <c r="N1359" i="3" s="1"/>
  <c r="M3434" i="3"/>
  <c r="N3435" i="3" s="1"/>
  <c r="M431" i="3"/>
  <c r="N432" i="3" s="1"/>
  <c r="M2993" i="3"/>
  <c r="N2994" i="3" s="1"/>
  <c r="M2619" i="3"/>
  <c r="N2620" i="3" s="1"/>
  <c r="M4186" i="3"/>
  <c r="N4187" i="3" s="1"/>
  <c r="M606" i="3"/>
  <c r="N607" i="3" s="1"/>
  <c r="M2753" i="3"/>
  <c r="N2754" i="3" s="1"/>
  <c r="M1226" i="3"/>
  <c r="N1227" i="3" s="1"/>
  <c r="M778" i="3"/>
  <c r="N779" i="3" s="1"/>
  <c r="M3186" i="3"/>
  <c r="N3187" i="3" s="1"/>
  <c r="M1080" i="3"/>
  <c r="N1081" i="3" s="1"/>
  <c r="M3336" i="3"/>
  <c r="N3337" i="3" s="1"/>
  <c r="M278" i="3"/>
  <c r="N279" i="3" s="1"/>
  <c r="M3964" i="3"/>
  <c r="N3965" i="3" s="1"/>
  <c r="M3390" i="3"/>
  <c r="N3391" i="3" s="1"/>
  <c r="M4128" i="3"/>
  <c r="N4129" i="3" s="1"/>
  <c r="M3238" i="3"/>
  <c r="N3239" i="3" s="1"/>
  <c r="M2066" i="3"/>
  <c r="N2067" i="3" s="1"/>
  <c r="M2842" i="3"/>
  <c r="N2843" i="3" s="1"/>
  <c r="M3873" i="3"/>
  <c r="N3874" i="3" s="1"/>
  <c r="M3709" i="3"/>
  <c r="N3710" i="3" s="1"/>
  <c r="M906" i="3"/>
  <c r="N907" i="3" s="1"/>
  <c r="M86" i="3"/>
  <c r="N87" i="3" s="1"/>
  <c r="M4048" i="3"/>
  <c r="N4049" i="3" s="1"/>
  <c r="M1614" i="3"/>
  <c r="N1615" i="3" s="1"/>
  <c r="M4102" i="3"/>
  <c r="N4103" i="3" s="1"/>
  <c r="M2253" i="3"/>
  <c r="N2254" i="3" s="1"/>
  <c r="M1640" i="3"/>
  <c r="N1641" i="3" s="1"/>
  <c r="M2977" i="3"/>
  <c r="N2978" i="3" s="1"/>
  <c r="M2118" i="3"/>
  <c r="N2119" i="3" s="1"/>
  <c r="M1098" i="3"/>
  <c r="N1099" i="3" s="1"/>
  <c r="M809" i="3"/>
  <c r="N810" i="3" s="1"/>
  <c r="M1290" i="3"/>
  <c r="N1291" i="3" s="1"/>
  <c r="M3944" i="3"/>
  <c r="N3945" i="3" s="1"/>
  <c r="M3366" i="3"/>
  <c r="N3367" i="3" s="1"/>
  <c r="M350" i="3"/>
  <c r="N351" i="3" s="1"/>
  <c r="M150" i="3"/>
  <c r="N151" i="3" s="1"/>
  <c r="M3804" i="3"/>
  <c r="N3805" i="3" s="1"/>
  <c r="M1066" i="3"/>
  <c r="N1067" i="3" s="1"/>
  <c r="M2507" i="3"/>
  <c r="N2508" i="3" s="1"/>
  <c r="M3549" i="3"/>
  <c r="N3550" i="3" s="1"/>
  <c r="M1469" i="3"/>
  <c r="N1470" i="3" s="1"/>
  <c r="M174" i="3"/>
  <c r="N175" i="3" s="1"/>
  <c r="M1806" i="3"/>
  <c r="N1807" i="3" s="1"/>
  <c r="M1324" i="3"/>
  <c r="N1325" i="3" s="1"/>
  <c r="M730" i="3"/>
  <c r="N731" i="3" s="1"/>
  <c r="M1032" i="3"/>
  <c r="N1033" i="3" s="1"/>
  <c r="M2549" i="3"/>
  <c r="N2550" i="3" s="1"/>
  <c r="M2034" i="3"/>
  <c r="N2035" i="3" s="1"/>
  <c r="M2730" i="3"/>
  <c r="N2731" i="3" s="1"/>
  <c r="M370" i="3"/>
  <c r="N371" i="3" s="1"/>
  <c r="M950" i="3"/>
  <c r="N951" i="3" s="1"/>
  <c r="M3162" i="3"/>
  <c r="N3163" i="3" s="1"/>
  <c r="M302" i="3"/>
  <c r="N303" i="3" s="1"/>
  <c r="M2398" i="3"/>
  <c r="N2399" i="3" s="1"/>
  <c r="M3406" i="3"/>
  <c r="N3407" i="3" s="1"/>
  <c r="M1186" i="3"/>
  <c r="N1187" i="3" s="1"/>
  <c r="M4007" i="3"/>
  <c r="N4008" i="3" s="1"/>
  <c r="K64" i="3"/>
  <c r="L64" i="3" s="1"/>
  <c r="H3963" i="3"/>
  <c r="I3963" i="3"/>
  <c r="H4097" i="3"/>
  <c r="I4097" i="3"/>
  <c r="I3910" i="3"/>
  <c r="H3910" i="3"/>
  <c r="I3804" i="3"/>
  <c r="H3804" i="3"/>
  <c r="I3945" i="3"/>
  <c r="H3945" i="3"/>
  <c r="I4168" i="3"/>
  <c r="H4168" i="3"/>
  <c r="I4127" i="3"/>
  <c r="H4127" i="3"/>
  <c r="H4187" i="3"/>
  <c r="I4187" i="3"/>
  <c r="H3830" i="3"/>
  <c r="I3830" i="3"/>
  <c r="I3764" i="3"/>
  <c r="H3764" i="3"/>
  <c r="I4008" i="3"/>
  <c r="H4008" i="3"/>
  <c r="I4047" i="3"/>
  <c r="H4047" i="3"/>
  <c r="I3873" i="3"/>
  <c r="H3873" i="3"/>
  <c r="G67" i="2"/>
  <c r="F67" i="2"/>
  <c r="H68" i="3"/>
  <c r="H69" i="3" s="1"/>
  <c r="H70" i="3" s="1"/>
  <c r="I68" i="3"/>
  <c r="I3055" i="3"/>
  <c r="H3055" i="3"/>
  <c r="J65" i="3"/>
  <c r="M1486" i="3" l="1"/>
  <c r="N1487" i="3" s="1"/>
  <c r="M3910" i="3"/>
  <c r="N3911" i="3" s="1"/>
  <c r="M2274" i="3"/>
  <c r="N2275" i="3" s="1"/>
  <c r="M226" i="3"/>
  <c r="N227" i="3" s="1"/>
  <c r="M994" i="3"/>
  <c r="N995" i="3" s="1"/>
  <c r="M3830" i="3"/>
  <c r="N3831" i="3" s="1"/>
  <c r="M1276" i="3"/>
  <c r="N1277" i="3" s="1"/>
  <c r="M1918" i="3"/>
  <c r="N1919" i="3" s="1"/>
  <c r="M3286" i="3"/>
  <c r="N3287" i="3" s="1"/>
  <c r="M2590" i="3"/>
  <c r="N2591" i="3" s="1"/>
  <c r="M2769" i="3"/>
  <c r="N2770" i="3" s="1"/>
  <c r="M3530" i="3"/>
  <c r="N3531" i="3" s="1"/>
  <c r="M2162" i="3"/>
  <c r="N2163" i="3" s="1"/>
  <c r="M2018" i="3"/>
  <c r="N2019" i="3" s="1"/>
  <c r="M1938" i="3"/>
  <c r="N1939" i="3" s="1"/>
  <c r="M3018" i="3"/>
  <c r="N3019" i="3" s="1"/>
  <c r="M1782" i="3"/>
  <c r="N1783" i="3" s="1"/>
  <c r="M1666" i="3"/>
  <c r="N1667" i="3" s="1"/>
  <c r="M3694" i="3"/>
  <c r="N3695" i="3" s="1"/>
  <c r="M3316" i="3"/>
  <c r="N3317" i="3" s="1"/>
  <c r="M2821" i="3"/>
  <c r="N2822" i="3" s="1"/>
  <c r="M3598" i="3"/>
  <c r="N3599" i="3" s="1"/>
  <c r="M3766" i="3"/>
  <c r="N3767" i="3" s="1"/>
  <c r="M693" i="3"/>
  <c r="N694" i="3" s="1"/>
  <c r="M2906" i="3"/>
  <c r="N2907" i="3" s="1"/>
  <c r="M2093" i="3"/>
  <c r="N2094" i="3" s="1"/>
  <c r="M678" i="3"/>
  <c r="N679" i="3" s="1"/>
  <c r="M1837" i="3"/>
  <c r="N1838" i="3" s="1"/>
  <c r="M1436" i="3"/>
  <c r="N1437" i="3" s="1"/>
  <c r="N3121" i="3"/>
  <c r="M3121" i="3"/>
  <c r="M1144" i="3"/>
  <c r="N1145" i="3" s="1"/>
  <c r="N2317" i="3"/>
  <c r="M2317" i="3"/>
  <c r="N3088" i="3"/>
  <c r="M3088" i="3"/>
  <c r="M3664" i="3"/>
  <c r="M3665" i="3" s="1"/>
  <c r="N857" i="3"/>
  <c r="M857" i="3"/>
  <c r="N569" i="3"/>
  <c r="M569" i="3"/>
  <c r="M833" i="3"/>
  <c r="N834" i="3" s="1"/>
  <c r="M517" i="3"/>
  <c r="N518" i="3" s="1"/>
  <c r="M116" i="3"/>
  <c r="N117" i="3" s="1"/>
  <c r="M1536" i="3"/>
  <c r="N1537" i="3" s="1"/>
  <c r="M2525" i="3"/>
  <c r="N2526" i="3" s="1"/>
  <c r="M405" i="3"/>
  <c r="N406" i="3" s="1"/>
  <c r="M2477" i="3"/>
  <c r="N2478" i="3" s="1"/>
  <c r="M2957" i="3"/>
  <c r="N2958" i="3" s="1"/>
  <c r="M649" i="3"/>
  <c r="N650" i="3" s="1"/>
  <c r="M2884" i="3"/>
  <c r="N2885" i="3" s="1"/>
  <c r="M2425" i="3"/>
  <c r="N2426" i="3" s="1"/>
  <c r="M193" i="3"/>
  <c r="N194" i="3" s="1"/>
  <c r="M1888" i="3"/>
  <c r="N1889" i="3" s="1"/>
  <c r="M2197" i="3"/>
  <c r="N2198" i="3" s="1"/>
  <c r="M4169" i="3"/>
  <c r="N4170" i="3" s="1"/>
  <c r="M1437" i="3"/>
  <c r="N1438" i="3" s="1"/>
  <c r="M2378" i="3"/>
  <c r="N2379" i="3" s="1"/>
  <c r="M3741" i="3"/>
  <c r="N3742" i="3" s="1"/>
  <c r="M2300" i="3"/>
  <c r="N2301" i="3" s="1"/>
  <c r="M541" i="3"/>
  <c r="N542" i="3" s="1"/>
  <c r="M2680" i="3"/>
  <c r="N2681" i="3" s="1"/>
  <c r="M461" i="3"/>
  <c r="N462" i="3" s="1"/>
  <c r="M303" i="3"/>
  <c r="N304" i="3" s="1"/>
  <c r="M951" i="3"/>
  <c r="N952" i="3" s="1"/>
  <c r="M2731" i="3"/>
  <c r="N2732" i="3" s="1"/>
  <c r="M1807" i="3"/>
  <c r="N1808" i="3" s="1"/>
  <c r="M1470" i="3"/>
  <c r="N1471" i="3" s="1"/>
  <c r="M3805" i="3"/>
  <c r="N3806" i="3" s="1"/>
  <c r="M3945" i="3"/>
  <c r="N3946" i="3" s="1"/>
  <c r="M2119" i="3"/>
  <c r="N2120" i="3" s="1"/>
  <c r="M4103" i="3"/>
  <c r="N4104" i="3" s="1"/>
  <c r="M2843" i="3"/>
  <c r="N2844" i="3" s="1"/>
  <c r="M279" i="3"/>
  <c r="N280" i="3" s="1"/>
  <c r="M3337" i="3"/>
  <c r="N3338" i="3" s="1"/>
  <c r="M432" i="3"/>
  <c r="N433" i="3" s="1"/>
  <c r="M1187" i="3"/>
  <c r="N1188" i="3" s="1"/>
  <c r="M2399" i="3"/>
  <c r="N2400" i="3" s="1"/>
  <c r="M3163" i="3"/>
  <c r="N3164" i="3" s="1"/>
  <c r="M371" i="3"/>
  <c r="N372" i="3" s="1"/>
  <c r="M1325" i="3"/>
  <c r="N1326" i="3" s="1"/>
  <c r="M175" i="3"/>
  <c r="N176" i="3" s="1"/>
  <c r="M151" i="3"/>
  <c r="N152" i="3" s="1"/>
  <c r="M1291" i="3"/>
  <c r="N1292" i="3" s="1"/>
  <c r="M2254" i="3"/>
  <c r="N2255" i="3" s="1"/>
  <c r="M4129" i="3"/>
  <c r="N4130" i="3" s="1"/>
  <c r="M1081" i="3"/>
  <c r="N1082" i="3" s="1"/>
  <c r="M1227" i="3"/>
  <c r="N1228" i="3" s="1"/>
  <c r="M4187" i="3"/>
  <c r="N4188" i="3" s="1"/>
  <c r="M2994" i="3"/>
  <c r="N2995" i="3" s="1"/>
  <c r="M1359" i="3"/>
  <c r="N1360" i="3" s="1"/>
  <c r="M4008" i="3"/>
  <c r="N4009" i="3" s="1"/>
  <c r="M2035" i="3"/>
  <c r="N2036" i="3" s="1"/>
  <c r="M3550" i="3"/>
  <c r="N3551" i="3" s="1"/>
  <c r="M3367" i="3"/>
  <c r="N3368" i="3" s="1"/>
  <c r="M1099" i="3"/>
  <c r="N1100" i="3" s="1"/>
  <c r="M1615" i="3"/>
  <c r="N1616" i="3" s="1"/>
  <c r="M4049" i="3"/>
  <c r="N4050" i="3" s="1"/>
  <c r="M3874" i="3"/>
  <c r="N3875" i="3" s="1"/>
  <c r="M3239" i="3"/>
  <c r="N3240" i="3" s="1"/>
  <c r="M3391" i="3"/>
  <c r="N3392" i="3" s="1"/>
  <c r="M3187" i="3"/>
  <c r="N3188" i="3" s="1"/>
  <c r="M87" i="3"/>
  <c r="N88" i="3" s="1"/>
  <c r="M779" i="3"/>
  <c r="N780" i="3" s="1"/>
  <c r="M3407" i="3"/>
  <c r="N3408" i="3" s="1"/>
  <c r="M2550" i="3"/>
  <c r="N2551" i="3" s="1"/>
  <c r="M731" i="3"/>
  <c r="N732" i="3" s="1"/>
  <c r="M2508" i="3"/>
  <c r="N2509" i="3" s="1"/>
  <c r="M351" i="3"/>
  <c r="N352" i="3" s="1"/>
  <c r="M810" i="3"/>
  <c r="N811" i="3" s="1"/>
  <c r="M1641" i="3"/>
  <c r="N1642" i="3" s="1"/>
  <c r="M907" i="3"/>
  <c r="N908" i="3" s="1"/>
  <c r="M3710" i="3"/>
  <c r="N3711" i="3" s="1"/>
  <c r="M2067" i="3"/>
  <c r="N2068" i="3" s="1"/>
  <c r="M3965" i="3"/>
  <c r="N3966" i="3" s="1"/>
  <c r="M607" i="3"/>
  <c r="N608" i="3" s="1"/>
  <c r="M2620" i="3"/>
  <c r="N2621" i="3" s="1"/>
  <c r="M3435" i="3"/>
  <c r="N3436" i="3" s="1"/>
  <c r="K65" i="3"/>
  <c r="L65" i="3" s="1"/>
  <c r="I3964" i="3"/>
  <c r="H3964" i="3"/>
  <c r="I4098" i="3"/>
  <c r="H4098" i="3"/>
  <c r="I3911" i="3"/>
  <c r="H3911" i="3"/>
  <c r="H3765" i="3"/>
  <c r="I3765" i="3"/>
  <c r="H3831" i="3"/>
  <c r="I3831" i="3"/>
  <c r="H4128" i="3"/>
  <c r="I4128" i="3"/>
  <c r="I4169" i="3"/>
  <c r="H4169" i="3"/>
  <c r="H3805" i="3"/>
  <c r="I3805" i="3"/>
  <c r="H4009" i="3"/>
  <c r="I4009" i="3"/>
  <c r="I4188" i="3"/>
  <c r="H4188" i="3"/>
  <c r="H3874" i="3"/>
  <c r="I3874" i="3"/>
  <c r="H4048" i="3"/>
  <c r="I4048" i="3"/>
  <c r="H3946" i="3"/>
  <c r="I3946" i="3"/>
  <c r="F68" i="2"/>
  <c r="G68" i="2" s="1"/>
  <c r="I71" i="3"/>
  <c r="H71" i="3"/>
  <c r="I69" i="3"/>
  <c r="I70" i="3"/>
  <c r="I3056" i="3"/>
  <c r="H3056" i="3"/>
  <c r="H713" i="3"/>
  <c r="J66" i="3"/>
  <c r="M995" i="3" l="1"/>
  <c r="N996" i="3" s="1"/>
  <c r="M3287" i="3"/>
  <c r="N3288" i="3" s="1"/>
  <c r="M1783" i="3"/>
  <c r="N1784" i="3" s="1"/>
  <c r="M2275" i="3"/>
  <c r="N2276" i="3" s="1"/>
  <c r="M1487" i="3"/>
  <c r="N1488" i="3" s="1"/>
  <c r="M3911" i="3"/>
  <c r="N3912" i="3" s="1"/>
  <c r="M227" i="3"/>
  <c r="N228" i="3" s="1"/>
  <c r="M3831" i="3"/>
  <c r="N3832" i="3" s="1"/>
  <c r="M2163" i="3"/>
  <c r="N2164" i="3" s="1"/>
  <c r="M1919" i="3"/>
  <c r="N1920" i="3" s="1"/>
  <c r="M1939" i="3"/>
  <c r="N1940" i="3" s="1"/>
  <c r="M3531" i="3"/>
  <c r="N3532" i="3" s="1"/>
  <c r="M2591" i="3"/>
  <c r="N2592" i="3" s="1"/>
  <c r="M2770" i="3"/>
  <c r="N2771" i="3" s="1"/>
  <c r="M2019" i="3"/>
  <c r="N2020" i="3" s="1"/>
  <c r="M3019" i="3"/>
  <c r="N3020" i="3" s="1"/>
  <c r="M1667" i="3"/>
  <c r="N1668" i="3" s="1"/>
  <c r="M3317" i="3"/>
  <c r="N3318" i="3" s="1"/>
  <c r="M2822" i="3"/>
  <c r="N2823" i="3" s="1"/>
  <c r="M2907" i="3"/>
  <c r="N2908" i="3" s="1"/>
  <c r="M3599" i="3"/>
  <c r="N3600" i="3" s="1"/>
  <c r="M694" i="3"/>
  <c r="N695" i="3" s="1"/>
  <c r="M2094" i="3"/>
  <c r="N2095" i="3" s="1"/>
  <c r="M3767" i="3"/>
  <c r="N3768" i="3" s="1"/>
  <c r="M1838" i="3"/>
  <c r="N1839" i="3" s="1"/>
  <c r="N3122" i="3"/>
  <c r="M3122" i="3"/>
  <c r="M1145" i="3"/>
  <c r="N1146" i="3" s="1"/>
  <c r="N2318" i="3"/>
  <c r="M2318" i="3"/>
  <c r="N3089" i="3"/>
  <c r="M3089" i="3"/>
  <c r="N3665" i="3"/>
  <c r="N3666" i="3"/>
  <c r="M3666" i="3"/>
  <c r="N570" i="3"/>
  <c r="M570" i="3"/>
  <c r="N858" i="3"/>
  <c r="M858" i="3"/>
  <c r="M518" i="3"/>
  <c r="N519" i="3" s="1"/>
  <c r="M117" i="3"/>
  <c r="N118" i="3" s="1"/>
  <c r="M834" i="3"/>
  <c r="N835" i="3" s="1"/>
  <c r="M1537" i="3"/>
  <c r="N1538" i="3" s="1"/>
  <c r="M2526" i="3"/>
  <c r="N2527" i="3" s="1"/>
  <c r="M406" i="3"/>
  <c r="N407" i="3" s="1"/>
  <c r="M2198" i="3"/>
  <c r="N2199" i="3" s="1"/>
  <c r="M194" i="3"/>
  <c r="N195" i="3" s="1"/>
  <c r="M2885" i="3"/>
  <c r="N2886" i="3" s="1"/>
  <c r="M2958" i="3"/>
  <c r="N2959" i="3" s="1"/>
  <c r="M2478" i="3"/>
  <c r="N2479" i="3" s="1"/>
  <c r="M1889" i="3"/>
  <c r="N1890" i="3" s="1"/>
  <c r="M2426" i="3"/>
  <c r="N2427" i="3" s="1"/>
  <c r="M650" i="3"/>
  <c r="N651" i="3" s="1"/>
  <c r="M4170" i="3"/>
  <c r="N4171" i="3" s="1"/>
  <c r="M2379" i="3"/>
  <c r="N2380" i="3" s="1"/>
  <c r="M1438" i="3"/>
  <c r="N1439" i="3" s="1"/>
  <c r="M2681" i="3"/>
  <c r="N2682" i="3" s="1"/>
  <c r="M2301" i="3"/>
  <c r="N2302" i="3" s="1"/>
  <c r="M542" i="3"/>
  <c r="N543" i="3" s="1"/>
  <c r="M3742" i="3"/>
  <c r="N3743" i="3" s="1"/>
  <c r="M462" i="3"/>
  <c r="N463" i="3" s="1"/>
  <c r="M608" i="3"/>
  <c r="N609" i="3" s="1"/>
  <c r="M3966" i="3"/>
  <c r="N3967" i="3" s="1"/>
  <c r="M2068" i="3"/>
  <c r="N2069" i="3" s="1"/>
  <c r="M1642" i="3"/>
  <c r="N1643" i="3" s="1"/>
  <c r="M1920" i="3"/>
  <c r="N1921" i="3" s="1"/>
  <c r="M732" i="3"/>
  <c r="N733" i="3" s="1"/>
  <c r="M3408" i="3"/>
  <c r="N3409" i="3" s="1"/>
  <c r="M3240" i="3"/>
  <c r="N3241" i="3" s="1"/>
  <c r="M1100" i="3"/>
  <c r="N1101" i="3" s="1"/>
  <c r="M4009" i="3"/>
  <c r="N4010" i="3" s="1"/>
  <c r="M996" i="3"/>
  <c r="N997" i="3" s="1"/>
  <c r="M4188" i="3"/>
  <c r="N4189" i="3" s="1"/>
  <c r="M3288" i="3"/>
  <c r="N3289" i="3" s="1"/>
  <c r="M1326" i="3"/>
  <c r="N1327" i="3" s="1"/>
  <c r="M2400" i="3"/>
  <c r="N2401" i="3" s="1"/>
  <c r="M433" i="3"/>
  <c r="N434" i="3" s="1"/>
  <c r="M2120" i="3"/>
  <c r="N2121" i="3" s="1"/>
  <c r="M3946" i="3"/>
  <c r="N3947" i="3" s="1"/>
  <c r="M1808" i="3"/>
  <c r="N1809" i="3" s="1"/>
  <c r="M952" i="3"/>
  <c r="N953" i="3" s="1"/>
  <c r="M304" i="3"/>
  <c r="N305" i="3" s="1"/>
  <c r="M3436" i="3"/>
  <c r="N3437" i="3" s="1"/>
  <c r="M3711" i="3"/>
  <c r="N3712" i="3" s="1"/>
  <c r="M352" i="3"/>
  <c r="N353" i="3" s="1"/>
  <c r="M1360" i="3"/>
  <c r="N1361" i="3" s="1"/>
  <c r="M1292" i="3"/>
  <c r="N1293" i="3" s="1"/>
  <c r="M1188" i="3"/>
  <c r="N1189" i="3" s="1"/>
  <c r="M280" i="3"/>
  <c r="N281" i="3" s="1"/>
  <c r="M3806" i="3"/>
  <c r="N3807" i="3" s="1"/>
  <c r="M1784" i="3"/>
  <c r="N1785" i="3" s="1"/>
  <c r="M2621" i="3"/>
  <c r="N2622" i="3" s="1"/>
  <c r="M811" i="3"/>
  <c r="N812" i="3" s="1"/>
  <c r="M2551" i="3"/>
  <c r="N2552" i="3" s="1"/>
  <c r="M228" i="3"/>
  <c r="N229" i="3" s="1"/>
  <c r="M88" i="3"/>
  <c r="N89" i="3" s="1"/>
  <c r="M3188" i="3"/>
  <c r="N3189" i="3" s="1"/>
  <c r="M3875" i="3"/>
  <c r="N3876" i="3" s="1"/>
  <c r="M1616" i="3"/>
  <c r="N1617" i="3" s="1"/>
  <c r="M3551" i="3"/>
  <c r="N3552" i="3" s="1"/>
  <c r="M2036" i="3"/>
  <c r="N2037" i="3" s="1"/>
  <c r="M1082" i="3"/>
  <c r="N1083" i="3" s="1"/>
  <c r="M2255" i="3"/>
  <c r="N2256" i="3" s="1"/>
  <c r="M152" i="3"/>
  <c r="N153" i="3" s="1"/>
  <c r="M176" i="3"/>
  <c r="N177" i="3" s="1"/>
  <c r="M3164" i="3"/>
  <c r="N3165" i="3" s="1"/>
  <c r="M3338" i="3"/>
  <c r="N3339" i="3" s="1"/>
  <c r="M2844" i="3"/>
  <c r="N2845" i="3" s="1"/>
  <c r="M4104" i="3"/>
  <c r="N4105" i="3" s="1"/>
  <c r="M1471" i="3"/>
  <c r="N1472" i="3" s="1"/>
  <c r="M2732" i="3"/>
  <c r="N2733" i="3" s="1"/>
  <c r="M908" i="3"/>
  <c r="N909" i="3" s="1"/>
  <c r="M2509" i="3"/>
  <c r="N2510" i="3" s="1"/>
  <c r="M780" i="3"/>
  <c r="N781" i="3" s="1"/>
  <c r="M3392" i="3"/>
  <c r="N3393" i="3" s="1"/>
  <c r="M4050" i="3"/>
  <c r="N4051" i="3" s="1"/>
  <c r="M3368" i="3"/>
  <c r="N3369" i="3" s="1"/>
  <c r="M2995" i="3"/>
  <c r="N2996" i="3" s="1"/>
  <c r="M1228" i="3"/>
  <c r="N1229" i="3" s="1"/>
  <c r="M4130" i="3"/>
  <c r="N4131" i="3" s="1"/>
  <c r="M372" i="3"/>
  <c r="N373" i="3" s="1"/>
  <c r="M1488" i="3"/>
  <c r="N1489" i="3" s="1"/>
  <c r="K66" i="3"/>
  <c r="L66" i="3" s="1"/>
  <c r="H3965" i="3"/>
  <c r="I3965" i="3"/>
  <c r="H4099" i="3"/>
  <c r="I4099" i="3"/>
  <c r="H3912" i="3"/>
  <c r="I3912" i="3"/>
  <c r="H3875" i="3"/>
  <c r="I3875" i="3"/>
  <c r="H3832" i="3"/>
  <c r="I3832" i="3"/>
  <c r="I4189" i="3"/>
  <c r="H4189" i="3"/>
  <c r="H4170" i="3"/>
  <c r="I4171" i="3" s="1"/>
  <c r="I4170" i="3"/>
  <c r="I3766" i="3"/>
  <c r="H3766" i="3"/>
  <c r="I3947" i="3"/>
  <c r="H3947" i="3"/>
  <c r="I3948" i="3" s="1"/>
  <c r="H4049" i="3"/>
  <c r="I4049" i="3"/>
  <c r="H4010" i="3"/>
  <c r="I4010" i="3"/>
  <c r="I3806" i="3"/>
  <c r="H3806" i="3"/>
  <c r="I3807" i="3" s="1"/>
  <c r="I4129" i="3"/>
  <c r="H4129" i="3"/>
  <c r="G69" i="2"/>
  <c r="F69" i="2"/>
  <c r="H72" i="3"/>
  <c r="I72" i="3" s="1"/>
  <c r="H3057" i="3"/>
  <c r="I3057" i="3" s="1"/>
  <c r="H714" i="3"/>
  <c r="I714" i="3"/>
  <c r="H1815" i="3"/>
  <c r="J67" i="3"/>
  <c r="M2164" i="3" l="1"/>
  <c r="N2165" i="3" s="1"/>
  <c r="M3832" i="3"/>
  <c r="N3833" i="3" s="1"/>
  <c r="M3532" i="3"/>
  <c r="N3533" i="3" s="1"/>
  <c r="M2276" i="3"/>
  <c r="N2277" i="3" s="1"/>
  <c r="M3912" i="3"/>
  <c r="N3913" i="3" s="1"/>
  <c r="M1940" i="3"/>
  <c r="N1941" i="3" s="1"/>
  <c r="M2592" i="3"/>
  <c r="N2593" i="3" s="1"/>
  <c r="M2771" i="3"/>
  <c r="N2772" i="3" s="1"/>
  <c r="M3020" i="3"/>
  <c r="N3021" i="3" s="1"/>
  <c r="M1668" i="3"/>
  <c r="N1669" i="3" s="1"/>
  <c r="M3600" i="3"/>
  <c r="N3601" i="3" s="1"/>
  <c r="M2823" i="3"/>
  <c r="N2824" i="3" s="1"/>
  <c r="M2908" i="3"/>
  <c r="N2909" i="3" s="1"/>
  <c r="M3318" i="3"/>
  <c r="N3319" i="3" s="1"/>
  <c r="M695" i="3"/>
  <c r="N696" i="3" s="1"/>
  <c r="M2095" i="3"/>
  <c r="N2096" i="3" s="1"/>
  <c r="M3768" i="3"/>
  <c r="N3769" i="3" s="1"/>
  <c r="M1839" i="3"/>
  <c r="N1840" i="3" s="1"/>
  <c r="N3123" i="3"/>
  <c r="M3123" i="3"/>
  <c r="M1146" i="3"/>
  <c r="N1147" i="3" s="1"/>
  <c r="N2319" i="3"/>
  <c r="M2319" i="3"/>
  <c r="N3090" i="3"/>
  <c r="M3090" i="3"/>
  <c r="N3667" i="3"/>
  <c r="M3667" i="3"/>
  <c r="N859" i="3"/>
  <c r="M859" i="3"/>
  <c r="N571" i="3"/>
  <c r="M571" i="3"/>
  <c r="M118" i="3"/>
  <c r="N119" i="3" s="1"/>
  <c r="M835" i="3"/>
  <c r="N836" i="3" s="1"/>
  <c r="M519" i="3"/>
  <c r="N520" i="3" s="1"/>
  <c r="M1538" i="3"/>
  <c r="N1539" i="3" s="1"/>
  <c r="M2527" i="3"/>
  <c r="N2528" i="3" s="1"/>
  <c r="M407" i="3"/>
  <c r="N408" i="3" s="1"/>
  <c r="M651" i="3"/>
  <c r="N652" i="3" s="1"/>
  <c r="M1890" i="3"/>
  <c r="N1891" i="3" s="1"/>
  <c r="M2959" i="3"/>
  <c r="N2960" i="3" s="1"/>
  <c r="M195" i="3"/>
  <c r="N196" i="3" s="1"/>
  <c r="M2427" i="3"/>
  <c r="N2428" i="3" s="1"/>
  <c r="M2199" i="3"/>
  <c r="N2200" i="3" s="1"/>
  <c r="M2479" i="3"/>
  <c r="N2480" i="3" s="1"/>
  <c r="M2886" i="3"/>
  <c r="N2887" i="3" s="1"/>
  <c r="M1439" i="3"/>
  <c r="N1440" i="3" s="1"/>
  <c r="M2380" i="3"/>
  <c r="N2381" i="3" s="1"/>
  <c r="M2302" i="3"/>
  <c r="N2303" i="3" s="1"/>
  <c r="M2682" i="3"/>
  <c r="N2683" i="3" s="1"/>
  <c r="M543" i="3"/>
  <c r="N544" i="3" s="1"/>
  <c r="M463" i="3"/>
  <c r="N464" i="3" s="1"/>
  <c r="M4131" i="3"/>
  <c r="N4132" i="3" s="1"/>
  <c r="M2996" i="3"/>
  <c r="N2997" i="3" s="1"/>
  <c r="M3369" i="3"/>
  <c r="N3370" i="3" s="1"/>
  <c r="M781" i="3"/>
  <c r="N782" i="3" s="1"/>
  <c r="M4105" i="3"/>
  <c r="N4106" i="3" s="1"/>
  <c r="M3339" i="3"/>
  <c r="N3340" i="3" s="1"/>
  <c r="M153" i="3"/>
  <c r="N154" i="3" s="1"/>
  <c r="M3876" i="3"/>
  <c r="N3877" i="3" s="1"/>
  <c r="M229" i="3"/>
  <c r="N230" i="3" s="1"/>
  <c r="M2552" i="3"/>
  <c r="N2553" i="3" s="1"/>
  <c r="M2622" i="3"/>
  <c r="N2623" i="3" s="1"/>
  <c r="M1189" i="3"/>
  <c r="N1190" i="3" s="1"/>
  <c r="M1361" i="3"/>
  <c r="N1362" i="3" s="1"/>
  <c r="M2401" i="3"/>
  <c r="N2402" i="3" s="1"/>
  <c r="M1489" i="3"/>
  <c r="N1490" i="3" s="1"/>
  <c r="M177" i="3"/>
  <c r="N178" i="3" s="1"/>
  <c r="M1083" i="3"/>
  <c r="N1084" i="3" s="1"/>
  <c r="M1617" i="3"/>
  <c r="N1618" i="3" s="1"/>
  <c r="M89" i="3"/>
  <c r="N90" i="3" s="1"/>
  <c r="M281" i="3"/>
  <c r="N282" i="3" s="1"/>
  <c r="M3712" i="3"/>
  <c r="N3713" i="3" s="1"/>
  <c r="M953" i="3"/>
  <c r="N954" i="3" s="1"/>
  <c r="M3947" i="3"/>
  <c r="N3948" i="3" s="1"/>
  <c r="M434" i="3"/>
  <c r="N435" i="3" s="1"/>
  <c r="M1327" i="3"/>
  <c r="N1328" i="3" s="1"/>
  <c r="M4189" i="3"/>
  <c r="N4190" i="3" s="1"/>
  <c r="M4010" i="3"/>
  <c r="N4011" i="3" s="1"/>
  <c r="M2165" i="3"/>
  <c r="N2166" i="3" s="1"/>
  <c r="M733" i="3"/>
  <c r="N734" i="3" s="1"/>
  <c r="M1643" i="3"/>
  <c r="N1644" i="3" s="1"/>
  <c r="M3967" i="3"/>
  <c r="N3968" i="3" s="1"/>
  <c r="M373" i="3"/>
  <c r="N374" i="3" s="1"/>
  <c r="M1229" i="3"/>
  <c r="N1230" i="3" s="1"/>
  <c r="M4051" i="3"/>
  <c r="N4052" i="3" s="1"/>
  <c r="M909" i="3"/>
  <c r="N910" i="3" s="1"/>
  <c r="M2733" i="3"/>
  <c r="N2734" i="3" s="1"/>
  <c r="M2845" i="3"/>
  <c r="N2846" i="3" s="1"/>
  <c r="M2256" i="3"/>
  <c r="N2257" i="3" s="1"/>
  <c r="M2037" i="3"/>
  <c r="N2038" i="3" s="1"/>
  <c r="M1785" i="3"/>
  <c r="N1786" i="3" s="1"/>
  <c r="M3437" i="3"/>
  <c r="N3438" i="3" s="1"/>
  <c r="M2510" i="3"/>
  <c r="N2511" i="3" s="1"/>
  <c r="M3165" i="3"/>
  <c r="N3166" i="3" s="1"/>
  <c r="M3552" i="3"/>
  <c r="N3553" i="3" s="1"/>
  <c r="M3189" i="3"/>
  <c r="N3190" i="3" s="1"/>
  <c r="M812" i="3"/>
  <c r="N813" i="3" s="1"/>
  <c r="M1293" i="3"/>
  <c r="N1294" i="3" s="1"/>
  <c r="M353" i="3"/>
  <c r="N354" i="3" s="1"/>
  <c r="M305" i="3"/>
  <c r="N306" i="3" s="1"/>
  <c r="M1809" i="3"/>
  <c r="N1810" i="3" s="1"/>
  <c r="M2121" i="3"/>
  <c r="N2122" i="3" s="1"/>
  <c r="M3289" i="3"/>
  <c r="N3290" i="3" s="1"/>
  <c r="M997" i="3"/>
  <c r="N998" i="3" s="1"/>
  <c r="M1101" i="3"/>
  <c r="N1102" i="3" s="1"/>
  <c r="M3241" i="3"/>
  <c r="N3242" i="3" s="1"/>
  <c r="M3409" i="3"/>
  <c r="N3410" i="3" s="1"/>
  <c r="M1921" i="3"/>
  <c r="N1922" i="3" s="1"/>
  <c r="M2069" i="3"/>
  <c r="N2070" i="3" s="1"/>
  <c r="M609" i="3"/>
  <c r="N610" i="3" s="1"/>
  <c r="K67" i="3"/>
  <c r="L67" i="3" s="1"/>
  <c r="I3966" i="3"/>
  <c r="H3966" i="3"/>
  <c r="I4100" i="3"/>
  <c r="H4100" i="3"/>
  <c r="H3913" i="3"/>
  <c r="I3913" i="3"/>
  <c r="H4050" i="3"/>
  <c r="I4050" i="3"/>
  <c r="H3833" i="3"/>
  <c r="I3833" i="3"/>
  <c r="I4011" i="3"/>
  <c r="H4011" i="3"/>
  <c r="I3767" i="3"/>
  <c r="H3767" i="3"/>
  <c r="I4190" i="3"/>
  <c r="H4190" i="3"/>
  <c r="I3876" i="3"/>
  <c r="H3876" i="3"/>
  <c r="I4130" i="3"/>
  <c r="H4130" i="3"/>
  <c r="G70" i="2"/>
  <c r="F70" i="2"/>
  <c r="H73" i="3"/>
  <c r="I73" i="3"/>
  <c r="H3058" i="3"/>
  <c r="I3058" i="3"/>
  <c r="H715" i="3"/>
  <c r="I715" i="3" s="1"/>
  <c r="H1816" i="3"/>
  <c r="I1816" i="3" s="1"/>
  <c r="J68" i="3"/>
  <c r="M3533" i="3" l="1"/>
  <c r="N3534" i="3" s="1"/>
  <c r="M3833" i="3"/>
  <c r="N3834" i="3" s="1"/>
  <c r="M2277" i="3"/>
  <c r="N2278" i="3" s="1"/>
  <c r="M3913" i="3"/>
  <c r="N3914" i="3" s="1"/>
  <c r="M2772" i="3"/>
  <c r="N2773" i="3" s="1"/>
  <c r="M1941" i="3"/>
  <c r="N1942" i="3" s="1"/>
  <c r="M2096" i="3"/>
  <c r="N2097" i="3" s="1"/>
  <c r="M2593" i="3"/>
  <c r="N2594" i="3" s="1"/>
  <c r="M1669" i="3"/>
  <c r="N1670" i="3" s="1"/>
  <c r="M2909" i="3"/>
  <c r="N2910" i="3" s="1"/>
  <c r="M3021" i="3"/>
  <c r="N3022" i="3" s="1"/>
  <c r="M3601" i="3"/>
  <c r="N3602" i="3" s="1"/>
  <c r="M2824" i="3"/>
  <c r="N2825" i="3" s="1"/>
  <c r="M3319" i="3"/>
  <c r="N3320" i="3" s="1"/>
  <c r="M696" i="3"/>
  <c r="N697" i="3" s="1"/>
  <c r="M1840" i="3"/>
  <c r="N1841" i="3" s="1"/>
  <c r="M1147" i="3"/>
  <c r="N1148" i="3" s="1"/>
  <c r="N3124" i="3"/>
  <c r="M3124" i="3"/>
  <c r="N2320" i="3"/>
  <c r="M2320" i="3"/>
  <c r="N3091" i="3"/>
  <c r="M3091" i="3"/>
  <c r="N3668" i="3"/>
  <c r="M3668" i="3"/>
  <c r="N572" i="3"/>
  <c r="M572" i="3"/>
  <c r="N860" i="3"/>
  <c r="M860" i="3"/>
  <c r="M836" i="3"/>
  <c r="N837" i="3" s="1"/>
  <c r="M119" i="3"/>
  <c r="N120" i="3" s="1"/>
  <c r="M1539" i="3"/>
  <c r="N1540" i="3" s="1"/>
  <c r="M2528" i="3"/>
  <c r="N2529" i="3" s="1"/>
  <c r="M408" i="3"/>
  <c r="N409" i="3" s="1"/>
  <c r="M2200" i="3"/>
  <c r="N2201" i="3" s="1"/>
  <c r="M2887" i="3"/>
  <c r="N2888" i="3" s="1"/>
  <c r="M196" i="3"/>
  <c r="N197" i="3" s="1"/>
  <c r="M1891" i="3"/>
  <c r="N1892" i="3" s="1"/>
  <c r="M2428" i="3"/>
  <c r="N2429" i="3" s="1"/>
  <c r="M652" i="3"/>
  <c r="N653" i="3" s="1"/>
  <c r="M2480" i="3"/>
  <c r="N2481" i="3" s="1"/>
  <c r="M2960" i="3"/>
  <c r="N2961" i="3" s="1"/>
  <c r="M2381" i="3"/>
  <c r="N2382" i="3" s="1"/>
  <c r="M1440" i="3"/>
  <c r="N1441" i="3" s="1"/>
  <c r="M2683" i="3"/>
  <c r="N2684" i="3" s="1"/>
  <c r="M544" i="3"/>
  <c r="N545" i="3" s="1"/>
  <c r="M464" i="3"/>
  <c r="N465" i="3" s="1"/>
  <c r="M610" i="3"/>
  <c r="N611" i="3" s="1"/>
  <c r="M3242" i="3"/>
  <c r="N3243" i="3" s="1"/>
  <c r="M354" i="3"/>
  <c r="N355" i="3" s="1"/>
  <c r="M3190" i="3"/>
  <c r="N3191" i="3" s="1"/>
  <c r="M2734" i="3"/>
  <c r="N2735" i="3" s="1"/>
  <c r="M1230" i="3"/>
  <c r="N1231" i="3" s="1"/>
  <c r="M4011" i="3"/>
  <c r="N4012" i="3" s="1"/>
  <c r="M435" i="3"/>
  <c r="N436" i="3" s="1"/>
  <c r="M1618" i="3"/>
  <c r="N1619" i="3" s="1"/>
  <c r="M1190" i="3"/>
  <c r="N1191" i="3" s="1"/>
  <c r="M154" i="3"/>
  <c r="N155" i="3" s="1"/>
  <c r="M4106" i="3"/>
  <c r="N4107" i="3" s="1"/>
  <c r="M3370" i="3"/>
  <c r="N3371" i="3" s="1"/>
  <c r="M2070" i="3"/>
  <c r="N2071" i="3" s="1"/>
  <c r="M1102" i="3"/>
  <c r="N1103" i="3" s="1"/>
  <c r="M3290" i="3"/>
  <c r="N3291" i="3" s="1"/>
  <c r="M2846" i="3"/>
  <c r="N2847" i="3" s="1"/>
  <c r="M4052" i="3"/>
  <c r="N4053" i="3" s="1"/>
  <c r="M734" i="3"/>
  <c r="N735" i="3" s="1"/>
  <c r="M1328" i="3"/>
  <c r="N1329" i="3" s="1"/>
  <c r="M3713" i="3"/>
  <c r="N3714" i="3" s="1"/>
  <c r="M90" i="3"/>
  <c r="N91" i="3" s="1"/>
  <c r="M2553" i="3"/>
  <c r="N2554" i="3" s="1"/>
  <c r="M2997" i="3"/>
  <c r="N2998" i="3" s="1"/>
  <c r="M3410" i="3"/>
  <c r="N3411" i="3" s="1"/>
  <c r="M998" i="3"/>
  <c r="N999" i="3" s="1"/>
  <c r="M2122" i="3"/>
  <c r="N2123" i="3" s="1"/>
  <c r="M306" i="3"/>
  <c r="N307" i="3" s="1"/>
  <c r="M813" i="3"/>
  <c r="N814" i="3" s="1"/>
  <c r="M3553" i="3"/>
  <c r="N3554" i="3" s="1"/>
  <c r="M2038" i="3"/>
  <c r="N2039" i="3" s="1"/>
  <c r="M2257" i="3"/>
  <c r="N2258" i="3" s="1"/>
  <c r="M910" i="3"/>
  <c r="N911" i="3" s="1"/>
  <c r="M374" i="3"/>
  <c r="N375" i="3" s="1"/>
  <c r="M3968" i="3"/>
  <c r="N3969" i="3" s="1"/>
  <c r="M2166" i="3"/>
  <c r="N2167" i="3" s="1"/>
  <c r="M4190" i="3"/>
  <c r="N4191" i="3" s="1"/>
  <c r="M282" i="3"/>
  <c r="N283" i="3" s="1"/>
  <c r="M1084" i="3"/>
  <c r="N1085" i="3" s="1"/>
  <c r="M2402" i="3"/>
  <c r="N2403" i="3" s="1"/>
  <c r="M2623" i="3"/>
  <c r="N2624" i="3" s="1"/>
  <c r="M3877" i="3"/>
  <c r="N3878" i="3" s="1"/>
  <c r="M3340" i="3"/>
  <c r="N3341" i="3" s="1"/>
  <c r="M782" i="3"/>
  <c r="N783" i="3" s="1"/>
  <c r="M1922" i="3"/>
  <c r="N1923" i="3" s="1"/>
  <c r="M1810" i="3"/>
  <c r="N1811" i="3" s="1"/>
  <c r="M1294" i="3"/>
  <c r="N1295" i="3" s="1"/>
  <c r="M3438" i="3"/>
  <c r="N3439" i="3" s="1"/>
  <c r="M1786" i="3"/>
  <c r="N1787" i="3" s="1"/>
  <c r="M1644" i="3"/>
  <c r="N1645" i="3" s="1"/>
  <c r="M954" i="3"/>
  <c r="N955" i="3" s="1"/>
  <c r="M178" i="3"/>
  <c r="N179" i="3" s="1"/>
  <c r="M1490" i="3"/>
  <c r="N1491" i="3" s="1"/>
  <c r="M1362" i="3"/>
  <c r="N1363" i="3" s="1"/>
  <c r="M230" i="3"/>
  <c r="N231" i="3" s="1"/>
  <c r="M4132" i="3"/>
  <c r="N4133" i="3" s="1"/>
  <c r="K68" i="3"/>
  <c r="L68" i="3" s="1"/>
  <c r="I3967" i="3"/>
  <c r="H3967" i="3"/>
  <c r="H4101" i="3"/>
  <c r="I4101" i="3"/>
  <c r="I3914" i="3"/>
  <c r="H3914" i="3"/>
  <c r="H3834" i="3"/>
  <c r="H4191" i="3"/>
  <c r="I4191" i="3"/>
  <c r="I4012" i="3"/>
  <c r="H4012" i="3"/>
  <c r="I4051" i="3"/>
  <c r="H4051" i="3"/>
  <c r="I4131" i="3"/>
  <c r="H4131" i="3"/>
  <c r="I3877" i="3"/>
  <c r="H3877" i="3"/>
  <c r="I3768" i="3"/>
  <c r="H3768" i="3"/>
  <c r="I3769" i="3" s="1"/>
  <c r="G71" i="2"/>
  <c r="F71" i="2"/>
  <c r="H3059" i="3"/>
  <c r="I3059" i="3" s="1"/>
  <c r="I74" i="3"/>
  <c r="H74" i="3"/>
  <c r="H3477" i="3"/>
  <c r="H716" i="3"/>
  <c r="I716" i="3" s="1"/>
  <c r="H1817" i="3"/>
  <c r="I1817" i="3" s="1"/>
  <c r="J69" i="3"/>
  <c r="M3914" i="3" l="1"/>
  <c r="N3915" i="3" s="1"/>
  <c r="M3534" i="3"/>
  <c r="N3535" i="3" s="1"/>
  <c r="M2278" i="3"/>
  <c r="N2279" i="3" s="1"/>
  <c r="M2773" i="3"/>
  <c r="N2774" i="3" s="1"/>
  <c r="M1942" i="3"/>
  <c r="N1943" i="3" s="1"/>
  <c r="M2594" i="3"/>
  <c r="N2595" i="3" s="1"/>
  <c r="M3022" i="3"/>
  <c r="N3023" i="3" s="1"/>
  <c r="M2097" i="3"/>
  <c r="N2098" i="3" s="1"/>
  <c r="M2825" i="3"/>
  <c r="N2826" i="3" s="1"/>
  <c r="M1670" i="3"/>
  <c r="N1671" i="3" s="1"/>
  <c r="M3602" i="3"/>
  <c r="N3603" i="3" s="1"/>
  <c r="M2910" i="3"/>
  <c r="N2911" i="3" s="1"/>
  <c r="M1841" i="3"/>
  <c r="N1842" i="3" s="1"/>
  <c r="M3320" i="3"/>
  <c r="N3321" i="3" s="1"/>
  <c r="M697" i="3"/>
  <c r="N698" i="3" s="1"/>
  <c r="M1148" i="3"/>
  <c r="N1149" i="3" s="1"/>
  <c r="N3125" i="3"/>
  <c r="M3125" i="3"/>
  <c r="N2321" i="3"/>
  <c r="M2321" i="3"/>
  <c r="N3092" i="3"/>
  <c r="M3092" i="3"/>
  <c r="N3669" i="3"/>
  <c r="M3669" i="3"/>
  <c r="N861" i="3"/>
  <c r="M861" i="3"/>
  <c r="N573" i="3"/>
  <c r="M573" i="3"/>
  <c r="M120" i="3"/>
  <c r="N121" i="3" s="1"/>
  <c r="M837" i="3"/>
  <c r="N838" i="3" s="1"/>
  <c r="M1540" i="3"/>
  <c r="N1541" i="3" s="1"/>
  <c r="M2529" i="3"/>
  <c r="N2530" i="3" s="1"/>
  <c r="M2961" i="3"/>
  <c r="N2962" i="3" s="1"/>
  <c r="M653" i="3"/>
  <c r="N654" i="3" s="1"/>
  <c r="M1892" i="3"/>
  <c r="N1893" i="3" s="1"/>
  <c r="M2429" i="3"/>
  <c r="N2430" i="3" s="1"/>
  <c r="M197" i="3"/>
  <c r="N198" i="3" s="1"/>
  <c r="M2888" i="3"/>
  <c r="N2889" i="3" s="1"/>
  <c r="M2481" i="3"/>
  <c r="N2482" i="3" s="1"/>
  <c r="M2201" i="3"/>
  <c r="N2202" i="3" s="1"/>
  <c r="M1441" i="3"/>
  <c r="N1442" i="3" s="1"/>
  <c r="M2382" i="3"/>
  <c r="N2383" i="3" s="1"/>
  <c r="M545" i="3"/>
  <c r="N546" i="3" s="1"/>
  <c r="M2684" i="3"/>
  <c r="N2685" i="3" s="1"/>
  <c r="M465" i="3"/>
  <c r="N466" i="3" s="1"/>
  <c r="M4133" i="3"/>
  <c r="N4134" i="3" s="1"/>
  <c r="M955" i="3"/>
  <c r="N956" i="3" s="1"/>
  <c r="M2279" i="3"/>
  <c r="N2280" i="3" s="1"/>
  <c r="M3439" i="3"/>
  <c r="N3440" i="3" s="1"/>
  <c r="M1295" i="3"/>
  <c r="N1296" i="3" s="1"/>
  <c r="M3023" i="3"/>
  <c r="N3024" i="3" s="1"/>
  <c r="M2403" i="3"/>
  <c r="N2404" i="3" s="1"/>
  <c r="M283" i="3"/>
  <c r="N284" i="3" s="1"/>
  <c r="M4191" i="3"/>
  <c r="N4192" i="3" s="1"/>
  <c r="M911" i="3"/>
  <c r="N912" i="3" s="1"/>
  <c r="M2039" i="3"/>
  <c r="N2040" i="3" s="1"/>
  <c r="M3554" i="3"/>
  <c r="N3555" i="3" s="1"/>
  <c r="M999" i="3"/>
  <c r="N1000" i="3" s="1"/>
  <c r="M2998" i="3"/>
  <c r="N2999" i="3" s="1"/>
  <c r="M91" i="3"/>
  <c r="N92" i="3" s="1"/>
  <c r="M1329" i="3"/>
  <c r="N1330" i="3" s="1"/>
  <c r="M2847" i="3"/>
  <c r="N2848" i="3" s="1"/>
  <c r="M3291" i="3"/>
  <c r="N3292" i="3" s="1"/>
  <c r="M2071" i="3"/>
  <c r="N2072" i="3" s="1"/>
  <c r="M3371" i="3"/>
  <c r="N3372" i="3" s="1"/>
  <c r="M1191" i="3"/>
  <c r="N1192" i="3" s="1"/>
  <c r="M4012" i="3"/>
  <c r="N4013" i="3" s="1"/>
  <c r="M2735" i="3"/>
  <c r="N2736" i="3" s="1"/>
  <c r="M355" i="3"/>
  <c r="N356" i="3" s="1"/>
  <c r="M611" i="3"/>
  <c r="N612" i="3" s="1"/>
  <c r="M231" i="3"/>
  <c r="N232" i="3" s="1"/>
  <c r="M1787" i="3"/>
  <c r="N1788" i="3" s="1"/>
  <c r="M1811" i="3"/>
  <c r="N1812" i="3" s="1"/>
  <c r="M783" i="3"/>
  <c r="N784" i="3" s="1"/>
  <c r="M3878" i="3"/>
  <c r="N3879" i="3" s="1"/>
  <c r="M2258" i="3"/>
  <c r="N2259" i="3" s="1"/>
  <c r="M2123" i="3"/>
  <c r="N2124" i="3" s="1"/>
  <c r="M2554" i="3"/>
  <c r="N2555" i="3" s="1"/>
  <c r="M1491" i="3"/>
  <c r="N1492" i="3" s="1"/>
  <c r="M3535" i="3"/>
  <c r="N3536" i="3" s="1"/>
  <c r="M1923" i="3"/>
  <c r="N1924" i="3" s="1"/>
  <c r="M3341" i="3"/>
  <c r="N3342" i="3" s="1"/>
  <c r="M2167" i="3"/>
  <c r="N2168" i="3" s="1"/>
  <c r="M375" i="3"/>
  <c r="N376" i="3" s="1"/>
  <c r="M814" i="3"/>
  <c r="N815" i="3" s="1"/>
  <c r="M3411" i="3"/>
  <c r="N3412" i="3" s="1"/>
  <c r="M3714" i="3"/>
  <c r="N3715" i="3" s="1"/>
  <c r="M4053" i="3"/>
  <c r="N4054" i="3" s="1"/>
  <c r="M1103" i="3"/>
  <c r="N1104" i="3" s="1"/>
  <c r="M155" i="3"/>
  <c r="N156" i="3" s="1"/>
  <c r="M436" i="3"/>
  <c r="N437" i="3" s="1"/>
  <c r="M1231" i="3"/>
  <c r="N1232" i="3" s="1"/>
  <c r="M3191" i="3"/>
  <c r="N3192" i="3" s="1"/>
  <c r="M3243" i="3"/>
  <c r="N3244" i="3" s="1"/>
  <c r="M1363" i="3"/>
  <c r="N1364" i="3" s="1"/>
  <c r="M3915" i="3"/>
  <c r="N3916" i="3" s="1"/>
  <c r="M2624" i="3"/>
  <c r="N2625" i="3" s="1"/>
  <c r="M3969" i="3"/>
  <c r="N3970" i="3" s="1"/>
  <c r="M307" i="3"/>
  <c r="N308" i="3" s="1"/>
  <c r="M735" i="3"/>
  <c r="N736" i="3" s="1"/>
  <c r="M4107" i="3"/>
  <c r="N4108" i="3" s="1"/>
  <c r="M1619" i="3"/>
  <c r="N1620" i="3" s="1"/>
  <c r="K69" i="3"/>
  <c r="L69" i="3" s="1"/>
  <c r="I3968" i="3"/>
  <c r="H3968" i="3"/>
  <c r="I3835" i="3"/>
  <c r="H3835" i="3"/>
  <c r="I4102" i="3"/>
  <c r="H4102" i="3"/>
  <c r="I3834" i="3"/>
  <c r="I3915" i="3"/>
  <c r="H3915" i="3"/>
  <c r="H3878" i="3"/>
  <c r="I3878" i="3"/>
  <c r="I4052" i="3"/>
  <c r="H4052" i="3"/>
  <c r="I4013" i="3"/>
  <c r="H4013" i="3"/>
  <c r="H4132" i="3"/>
  <c r="I4132" i="3"/>
  <c r="I4192" i="3"/>
  <c r="H4192" i="3"/>
  <c r="F72" i="2"/>
  <c r="G72" i="2" s="1"/>
  <c r="H75" i="3"/>
  <c r="I75" i="3"/>
  <c r="H3060" i="3"/>
  <c r="I3060" i="3" s="1"/>
  <c r="H3047" i="3"/>
  <c r="H2364" i="3"/>
  <c r="H3478" i="3"/>
  <c r="I3478" i="3"/>
  <c r="H717" i="3"/>
  <c r="I717" i="3" s="1"/>
  <c r="I1818" i="3"/>
  <c r="H1818" i="3"/>
  <c r="J70" i="3"/>
  <c r="M2774" i="3" l="1"/>
  <c r="N2775" i="3" s="1"/>
  <c r="M1943" i="3"/>
  <c r="N1944" i="3" s="1"/>
  <c r="M1671" i="3"/>
  <c r="N1672" i="3" s="1"/>
  <c r="M3603" i="3"/>
  <c r="N3604" i="3" s="1"/>
  <c r="M2595" i="3"/>
  <c r="N2596" i="3" s="1"/>
  <c r="M2098" i="3"/>
  <c r="N2099" i="3" s="1"/>
  <c r="M2911" i="3"/>
  <c r="N2912" i="3" s="1"/>
  <c r="M1842" i="3"/>
  <c r="N1843" i="3" s="1"/>
  <c r="M2826" i="3"/>
  <c r="N2827" i="3" s="1"/>
  <c r="M3321" i="3"/>
  <c r="N3322" i="3" s="1"/>
  <c r="M698" i="3"/>
  <c r="N699" i="3" s="1"/>
  <c r="M1149" i="3"/>
  <c r="N1150" i="3" s="1"/>
  <c r="N3126" i="3"/>
  <c r="M3126" i="3"/>
  <c r="N2322" i="3"/>
  <c r="M2322" i="3"/>
  <c r="N3093" i="3"/>
  <c r="M3093" i="3"/>
  <c r="N3670" i="3"/>
  <c r="M3670" i="3"/>
  <c r="N574" i="3"/>
  <c r="M574" i="3"/>
  <c r="N862" i="3"/>
  <c r="M862" i="3"/>
  <c r="M838" i="3"/>
  <c r="N839" i="3" s="1"/>
  <c r="M121" i="3"/>
  <c r="N122" i="3" s="1"/>
  <c r="M1541" i="3"/>
  <c r="N1542" i="3" s="1"/>
  <c r="M2530" i="3"/>
  <c r="N2531" i="3" s="1"/>
  <c r="M2889" i="3"/>
  <c r="N2890" i="3" s="1"/>
  <c r="M2202" i="3"/>
  <c r="N2203" i="3" s="1"/>
  <c r="M654" i="3"/>
  <c r="N655" i="3" s="1"/>
  <c r="M2430" i="3"/>
  <c r="N2431" i="3" s="1"/>
  <c r="M2482" i="3"/>
  <c r="N2483" i="3" s="1"/>
  <c r="M198" i="3"/>
  <c r="N199" i="3" s="1"/>
  <c r="M1893" i="3"/>
  <c r="N1894" i="3" s="1"/>
  <c r="M2962" i="3"/>
  <c r="N2963" i="3" s="1"/>
  <c r="M2383" i="3"/>
  <c r="N2384" i="3" s="1"/>
  <c r="M1442" i="3"/>
  <c r="N1443" i="3" s="1"/>
  <c r="M2685" i="3"/>
  <c r="N2686" i="3" s="1"/>
  <c r="M546" i="3"/>
  <c r="N547" i="3" s="1"/>
  <c r="M466" i="3"/>
  <c r="N467" i="3" s="1"/>
  <c r="M1620" i="3"/>
  <c r="N1621" i="3" s="1"/>
  <c r="M1364" i="3"/>
  <c r="N1365" i="3" s="1"/>
  <c r="M1232" i="3"/>
  <c r="N1233" i="3" s="1"/>
  <c r="M437" i="3"/>
  <c r="N438" i="3" s="1"/>
  <c r="M156" i="3"/>
  <c r="N157" i="3" s="1"/>
  <c r="M4054" i="3"/>
  <c r="N4055" i="3" s="1"/>
  <c r="M815" i="3"/>
  <c r="N816" i="3" s="1"/>
  <c r="M376" i="3"/>
  <c r="N377" i="3" s="1"/>
  <c r="M2124" i="3"/>
  <c r="N2125" i="3" s="1"/>
  <c r="M1192" i="3"/>
  <c r="N1193" i="3" s="1"/>
  <c r="M3372" i="3"/>
  <c r="N3373" i="3" s="1"/>
  <c r="M1330" i="3"/>
  <c r="N1331" i="3" s="1"/>
  <c r="M2999" i="3"/>
  <c r="N3000" i="3" s="1"/>
  <c r="M3555" i="3"/>
  <c r="N3556" i="3" s="1"/>
  <c r="M912" i="3"/>
  <c r="N913" i="3" s="1"/>
  <c r="M284" i="3"/>
  <c r="N285" i="3" s="1"/>
  <c r="M3024" i="3"/>
  <c r="N3025" i="3" s="1"/>
  <c r="M1296" i="3"/>
  <c r="N1297" i="3" s="1"/>
  <c r="M4134" i="3"/>
  <c r="N4135" i="3" s="1"/>
  <c r="M736" i="3"/>
  <c r="N737" i="3" s="1"/>
  <c r="M3970" i="3"/>
  <c r="N3971" i="3" s="1"/>
  <c r="M3715" i="3"/>
  <c r="N3716" i="3" s="1"/>
  <c r="M1812" i="3"/>
  <c r="N1813" i="3" s="1"/>
  <c r="M356" i="3"/>
  <c r="N357" i="3" s="1"/>
  <c r="M4013" i="3"/>
  <c r="N4014" i="3" s="1"/>
  <c r="M2848" i="3"/>
  <c r="N2849" i="3" s="1"/>
  <c r="M3440" i="3"/>
  <c r="N3441" i="3" s="1"/>
  <c r="M4108" i="3"/>
  <c r="N4109" i="3" s="1"/>
  <c r="M308" i="3"/>
  <c r="N309" i="3" s="1"/>
  <c r="M2625" i="3"/>
  <c r="N2626" i="3" s="1"/>
  <c r="M3916" i="3"/>
  <c r="N3917" i="3" s="1"/>
  <c r="M3244" i="3"/>
  <c r="N3245" i="3" s="1"/>
  <c r="M2775" i="3"/>
  <c r="N2776" i="3" s="1"/>
  <c r="M3412" i="3"/>
  <c r="N3413" i="3" s="1"/>
  <c r="M3342" i="3"/>
  <c r="N3343" i="3" s="1"/>
  <c r="M1492" i="3"/>
  <c r="N1493" i="3" s="1"/>
  <c r="M2555" i="3"/>
  <c r="N2556" i="3" s="1"/>
  <c r="M3879" i="3"/>
  <c r="N3880" i="3" s="1"/>
  <c r="M232" i="3"/>
  <c r="N233" i="3" s="1"/>
  <c r="M2736" i="3"/>
  <c r="N2737" i="3" s="1"/>
  <c r="M2072" i="3"/>
  <c r="N2073" i="3" s="1"/>
  <c r="M92" i="3"/>
  <c r="N93" i="3" s="1"/>
  <c r="M1000" i="3"/>
  <c r="N1001" i="3" s="1"/>
  <c r="M2040" i="3"/>
  <c r="N2041" i="3" s="1"/>
  <c r="M4192" i="3"/>
  <c r="N4193" i="3" s="1"/>
  <c r="M2404" i="3"/>
  <c r="N2405" i="3" s="1"/>
  <c r="M956" i="3"/>
  <c r="N957" i="3" s="1"/>
  <c r="M3192" i="3"/>
  <c r="N3193" i="3" s="1"/>
  <c r="M1104" i="3"/>
  <c r="N1105" i="3" s="1"/>
  <c r="M2259" i="3"/>
  <c r="N2260" i="3" s="1"/>
  <c r="M784" i="3"/>
  <c r="N785" i="3" s="1"/>
  <c r="M3292" i="3"/>
  <c r="N3293" i="3" s="1"/>
  <c r="K70" i="3"/>
  <c r="L70" i="3" s="1"/>
  <c r="I3969" i="3"/>
  <c r="H3969" i="3"/>
  <c r="H3836" i="3"/>
  <c r="I3836" i="3"/>
  <c r="H3916" i="3"/>
  <c r="I3916" i="3"/>
  <c r="H4103" i="3"/>
  <c r="I4103" i="3"/>
  <c r="I4133" i="3"/>
  <c r="H4133" i="3"/>
  <c r="I4053" i="3"/>
  <c r="H4053" i="3"/>
  <c r="H4193" i="3"/>
  <c r="I4193" i="3"/>
  <c r="H4014" i="3"/>
  <c r="I4014" i="3"/>
  <c r="H3879" i="3"/>
  <c r="I3879" i="3"/>
  <c r="I3048" i="3"/>
  <c r="H3048" i="3"/>
  <c r="H3049" i="3" s="1"/>
  <c r="F73" i="2"/>
  <c r="G73" i="2"/>
  <c r="H759" i="3"/>
  <c r="H3061" i="3"/>
  <c r="I3061" i="3" s="1"/>
  <c r="H76" i="3"/>
  <c r="I76" i="3"/>
  <c r="I2365" i="3"/>
  <c r="H2365" i="3"/>
  <c r="I3479" i="3"/>
  <c r="H3479" i="3"/>
  <c r="H418" i="3"/>
  <c r="I718" i="3"/>
  <c r="H718" i="3"/>
  <c r="H1819" i="3"/>
  <c r="I1819" i="3" s="1"/>
  <c r="J71" i="3"/>
  <c r="M1672" i="3" l="1"/>
  <c r="N1673" i="3" s="1"/>
  <c r="M3604" i="3"/>
  <c r="N3605" i="3" s="1"/>
  <c r="M3322" i="3"/>
  <c r="N3323" i="3" s="1"/>
  <c r="M1944" i="3"/>
  <c r="N1945" i="3" s="1"/>
  <c r="M2596" i="3"/>
  <c r="N2597" i="3" s="1"/>
  <c r="M2099" i="3"/>
  <c r="N2100" i="3" s="1"/>
  <c r="M2912" i="3"/>
  <c r="N2913" i="3" s="1"/>
  <c r="M1843" i="3"/>
  <c r="N1844" i="3" s="1"/>
  <c r="M2827" i="3"/>
  <c r="N2828" i="3" s="1"/>
  <c r="M699" i="3"/>
  <c r="N700" i="3" s="1"/>
  <c r="M1150" i="3"/>
  <c r="N1151" i="3" s="1"/>
  <c r="N3127" i="3"/>
  <c r="M3127" i="3"/>
  <c r="N2323" i="3"/>
  <c r="M2323" i="3"/>
  <c r="N3094" i="3"/>
  <c r="M3094" i="3"/>
  <c r="N3671" i="3"/>
  <c r="M3671" i="3"/>
  <c r="N863" i="3"/>
  <c r="M863" i="3"/>
  <c r="N575" i="3"/>
  <c r="M575" i="3"/>
  <c r="M122" i="3"/>
  <c r="N123" i="3" s="1"/>
  <c r="M839" i="3"/>
  <c r="N840" i="3" s="1"/>
  <c r="M1542" i="3"/>
  <c r="N1543" i="3" s="1"/>
  <c r="M2531" i="3"/>
  <c r="N2532" i="3" s="1"/>
  <c r="M2963" i="3"/>
  <c r="N2964" i="3" s="1"/>
  <c r="M199" i="3"/>
  <c r="N200" i="3" s="1"/>
  <c r="M2203" i="3"/>
  <c r="N2204" i="3" s="1"/>
  <c r="M2431" i="3"/>
  <c r="N2432" i="3" s="1"/>
  <c r="M1894" i="3"/>
  <c r="N1895" i="3" s="1"/>
  <c r="M2483" i="3"/>
  <c r="N2484" i="3" s="1"/>
  <c r="M655" i="3"/>
  <c r="N656" i="3" s="1"/>
  <c r="M2890" i="3"/>
  <c r="N2891" i="3" s="1"/>
  <c r="M1443" i="3"/>
  <c r="N1444" i="3" s="1"/>
  <c r="M2384" i="3"/>
  <c r="N2385" i="3" s="1"/>
  <c r="M547" i="3"/>
  <c r="N548" i="3" s="1"/>
  <c r="M2686" i="3"/>
  <c r="N2687" i="3" s="1"/>
  <c r="M467" i="3"/>
  <c r="N468" i="3" s="1"/>
  <c r="M1105" i="3"/>
  <c r="N1106" i="3" s="1"/>
  <c r="M957" i="3"/>
  <c r="N958" i="3" s="1"/>
  <c r="M2041" i="3"/>
  <c r="N2042" i="3" s="1"/>
  <c r="M233" i="3"/>
  <c r="N234" i="3" s="1"/>
  <c r="M2776" i="3"/>
  <c r="N2777" i="3" s="1"/>
  <c r="M3245" i="3"/>
  <c r="N3246" i="3" s="1"/>
  <c r="M2849" i="3"/>
  <c r="N2850" i="3" s="1"/>
  <c r="M3716" i="3"/>
  <c r="N3717" i="3" s="1"/>
  <c r="M3971" i="3"/>
  <c r="N3972" i="3" s="1"/>
  <c r="M1297" i="3"/>
  <c r="N1298" i="3" s="1"/>
  <c r="M285" i="3"/>
  <c r="N286" i="3" s="1"/>
  <c r="M1331" i="3"/>
  <c r="N1332" i="3" s="1"/>
  <c r="M2125" i="3"/>
  <c r="N2126" i="3" s="1"/>
  <c r="M4055" i="3"/>
  <c r="N4056" i="3" s="1"/>
  <c r="M438" i="3"/>
  <c r="N439" i="3" s="1"/>
  <c r="M1365" i="3"/>
  <c r="N1366" i="3" s="1"/>
  <c r="M1621" i="3"/>
  <c r="N1622" i="3" s="1"/>
  <c r="M1001" i="3"/>
  <c r="N1002" i="3" s="1"/>
  <c r="M2737" i="3"/>
  <c r="N2738" i="3" s="1"/>
  <c r="M1493" i="3"/>
  <c r="N1494" i="3" s="1"/>
  <c r="M3917" i="3"/>
  <c r="N3918" i="3" s="1"/>
  <c r="M4014" i="3"/>
  <c r="N4015" i="3" s="1"/>
  <c r="M3025" i="3"/>
  <c r="N3026" i="3" s="1"/>
  <c r="M3000" i="3"/>
  <c r="N3001" i="3" s="1"/>
  <c r="M1673" i="3"/>
  <c r="N1674" i="3" s="1"/>
  <c r="M3293" i="3"/>
  <c r="N3294" i="3" s="1"/>
  <c r="M4193" i="3"/>
  <c r="N4194" i="3" s="1"/>
  <c r="M2073" i="3"/>
  <c r="N2074" i="3" s="1"/>
  <c r="M3880" i="3"/>
  <c r="N3881" i="3" s="1"/>
  <c r="M2556" i="3"/>
  <c r="N2557" i="3" s="1"/>
  <c r="M3343" i="3"/>
  <c r="N3344" i="3" s="1"/>
  <c r="M3413" i="3"/>
  <c r="N3414" i="3" s="1"/>
  <c r="M309" i="3"/>
  <c r="N310" i="3" s="1"/>
  <c r="M3441" i="3"/>
  <c r="N3442" i="3" s="1"/>
  <c r="M1813" i="3"/>
  <c r="N1814" i="3" s="1"/>
  <c r="M737" i="3"/>
  <c r="N738" i="3" s="1"/>
  <c r="M4135" i="3"/>
  <c r="N4136" i="3" s="1"/>
  <c r="M913" i="3"/>
  <c r="N914" i="3" s="1"/>
  <c r="M816" i="3"/>
  <c r="N817" i="3" s="1"/>
  <c r="M157" i="3"/>
  <c r="N158" i="3" s="1"/>
  <c r="M1233" i="3"/>
  <c r="N1234" i="3" s="1"/>
  <c r="M3193" i="3"/>
  <c r="N3194" i="3" s="1"/>
  <c r="M2405" i="3"/>
  <c r="N2406" i="3" s="1"/>
  <c r="M93" i="3"/>
  <c r="N94" i="3" s="1"/>
  <c r="M2626" i="3"/>
  <c r="N2627" i="3" s="1"/>
  <c r="M3556" i="3"/>
  <c r="N3557" i="3" s="1"/>
  <c r="M1193" i="3"/>
  <c r="N1194" i="3" s="1"/>
  <c r="M377" i="3"/>
  <c r="N378" i="3" s="1"/>
  <c r="K71" i="3"/>
  <c r="L71" i="3" s="1"/>
  <c r="H3970" i="3"/>
  <c r="I3970" i="3"/>
  <c r="I4104" i="3"/>
  <c r="H4104" i="3"/>
  <c r="I3837" i="3"/>
  <c r="H3837" i="3"/>
  <c r="H3917" i="3"/>
  <c r="I3917" i="3"/>
  <c r="I3880" i="3"/>
  <c r="H3880" i="3"/>
  <c r="H4194" i="3"/>
  <c r="I4194" i="3"/>
  <c r="I4054" i="3"/>
  <c r="H4054" i="3"/>
  <c r="H4134" i="3"/>
  <c r="I4134" i="3"/>
  <c r="I4015" i="3"/>
  <c r="H4015" i="3"/>
  <c r="I3049" i="3"/>
  <c r="I3050" i="3"/>
  <c r="F74" i="2"/>
  <c r="G74" i="2" s="1"/>
  <c r="H77" i="3"/>
  <c r="I77" i="3"/>
  <c r="H3062" i="3"/>
  <c r="I3062" i="3" s="1"/>
  <c r="I2366" i="3"/>
  <c r="H2366" i="3"/>
  <c r="I760" i="3"/>
  <c r="H760" i="3"/>
  <c r="I419" i="3"/>
  <c r="H419" i="3"/>
  <c r="I3480" i="3"/>
  <c r="H3480" i="3"/>
  <c r="H719" i="3"/>
  <c r="I719" i="3"/>
  <c r="H1820" i="3"/>
  <c r="I1820" i="3" s="1"/>
  <c r="J72" i="3"/>
  <c r="M2913" i="3" l="1"/>
  <c r="N2914" i="3" s="1"/>
  <c r="M3605" i="3"/>
  <c r="N3606" i="3" s="1"/>
  <c r="M1945" i="3"/>
  <c r="N1946" i="3" s="1"/>
  <c r="M2100" i="3"/>
  <c r="N2101" i="3" s="1"/>
  <c r="M2597" i="3"/>
  <c r="N2598" i="3" s="1"/>
  <c r="M1844" i="3"/>
  <c r="N1845" i="3" s="1"/>
  <c r="M2828" i="3"/>
  <c r="N2829" i="3" s="1"/>
  <c r="M1151" i="3"/>
  <c r="N1152" i="3" s="1"/>
  <c r="N3128" i="3"/>
  <c r="M3128" i="3"/>
  <c r="N2324" i="3"/>
  <c r="M2324" i="3"/>
  <c r="N3095" i="3"/>
  <c r="M3095" i="3"/>
  <c r="N3672" i="3"/>
  <c r="M3672" i="3"/>
  <c r="N576" i="3"/>
  <c r="M576" i="3"/>
  <c r="N864" i="3"/>
  <c r="M864" i="3"/>
  <c r="M840" i="3"/>
  <c r="N841" i="3" s="1"/>
  <c r="M123" i="3"/>
  <c r="N124" i="3" s="1"/>
  <c r="M1543" i="3"/>
  <c r="N1544" i="3" s="1"/>
  <c r="M2532" i="3"/>
  <c r="N2533" i="3" s="1"/>
  <c r="M2891" i="3"/>
  <c r="N2892" i="3" s="1"/>
  <c r="M2484" i="3"/>
  <c r="N2485" i="3" s="1"/>
  <c r="M656" i="3"/>
  <c r="N657" i="3" s="1"/>
  <c r="M1895" i="3"/>
  <c r="N1896" i="3" s="1"/>
  <c r="M200" i="3"/>
  <c r="N201" i="3" s="1"/>
  <c r="M2432" i="3"/>
  <c r="N2433" i="3" s="1"/>
  <c r="M2204" i="3"/>
  <c r="N2205" i="3" s="1"/>
  <c r="M1444" i="3"/>
  <c r="N1445" i="3" s="1"/>
  <c r="M2687" i="3"/>
  <c r="N2688" i="3" s="1"/>
  <c r="M548" i="3"/>
  <c r="N549" i="3" s="1"/>
  <c r="M468" i="3"/>
  <c r="N469" i="3" s="1"/>
  <c r="M378" i="3"/>
  <c r="N379" i="3" s="1"/>
  <c r="M2598" i="3"/>
  <c r="N2599" i="3" s="1"/>
  <c r="M3442" i="3"/>
  <c r="N3443" i="3" s="1"/>
  <c r="M3344" i="3"/>
  <c r="N3345" i="3" s="1"/>
  <c r="M4194" i="3"/>
  <c r="N4195" i="3" s="1"/>
  <c r="M3026" i="3"/>
  <c r="N3027" i="3" s="1"/>
  <c r="M1494" i="3"/>
  <c r="N1495" i="3" s="1"/>
  <c r="M2126" i="3"/>
  <c r="N2127" i="3" s="1"/>
  <c r="M3972" i="3"/>
  <c r="N3973" i="3" s="1"/>
  <c r="M2850" i="3"/>
  <c r="N2851" i="3" s="1"/>
  <c r="M2777" i="3"/>
  <c r="N2778" i="3" s="1"/>
  <c r="M958" i="3"/>
  <c r="N959" i="3" s="1"/>
  <c r="M1106" i="3"/>
  <c r="N1107" i="3" s="1"/>
  <c r="M3194" i="3"/>
  <c r="N3195" i="3" s="1"/>
  <c r="M1234" i="3"/>
  <c r="N1235" i="3" s="1"/>
  <c r="M914" i="3"/>
  <c r="N915" i="3" s="1"/>
  <c r="M1814" i="3"/>
  <c r="N1815" i="3" s="1"/>
  <c r="M3414" i="3"/>
  <c r="N3415" i="3" s="1"/>
  <c r="M2074" i="3"/>
  <c r="N2075" i="3" s="1"/>
  <c r="M3294" i="3"/>
  <c r="N3295" i="3" s="1"/>
  <c r="M3001" i="3"/>
  <c r="N3002" i="3" s="1"/>
  <c r="M439" i="3"/>
  <c r="N440" i="3" s="1"/>
  <c r="M1332" i="3"/>
  <c r="N1333" i="3" s="1"/>
  <c r="M3246" i="3"/>
  <c r="N3247" i="3" s="1"/>
  <c r="M2042" i="3"/>
  <c r="N2043" i="3" s="1"/>
  <c r="M1194" i="3"/>
  <c r="N1195" i="3" s="1"/>
  <c r="M2627" i="3"/>
  <c r="N2628" i="3" s="1"/>
  <c r="M94" i="3"/>
  <c r="N95" i="3" s="1"/>
  <c r="M738" i="3"/>
  <c r="N739" i="3" s="1"/>
  <c r="M310" i="3"/>
  <c r="N311" i="3" s="1"/>
  <c r="M2557" i="3"/>
  <c r="N2558" i="3" s="1"/>
  <c r="M1674" i="3"/>
  <c r="N1675" i="3" s="1"/>
  <c r="M4015" i="3"/>
  <c r="N4016" i="3" s="1"/>
  <c r="M2738" i="3"/>
  <c r="N2739" i="3" s="1"/>
  <c r="M1622" i="3"/>
  <c r="N1623" i="3" s="1"/>
  <c r="M1298" i="3"/>
  <c r="N1299" i="3" s="1"/>
  <c r="M3717" i="3"/>
  <c r="N3718" i="3" s="1"/>
  <c r="M2914" i="3"/>
  <c r="N2915" i="3" s="1"/>
  <c r="M234" i="3"/>
  <c r="N235" i="3" s="1"/>
  <c r="M3606" i="3"/>
  <c r="N3607" i="3" s="1"/>
  <c r="M3557" i="3"/>
  <c r="N3558" i="3" s="1"/>
  <c r="M2406" i="3"/>
  <c r="N2407" i="3" s="1"/>
  <c r="M158" i="3"/>
  <c r="N159" i="3" s="1"/>
  <c r="M4136" i="3"/>
  <c r="N4137" i="3" s="1"/>
  <c r="M1946" i="3"/>
  <c r="N1947" i="3" s="1"/>
  <c r="M3881" i="3"/>
  <c r="N3882" i="3" s="1"/>
  <c r="M3918" i="3"/>
  <c r="N3919" i="3" s="1"/>
  <c r="M1002" i="3"/>
  <c r="N1003" i="3" s="1"/>
  <c r="M1366" i="3"/>
  <c r="N1367" i="3" s="1"/>
  <c r="M286" i="3"/>
  <c r="N287" i="3" s="1"/>
  <c r="K72" i="3"/>
  <c r="L72" i="3" s="1"/>
  <c r="I3971" i="3"/>
  <c r="H3971" i="3"/>
  <c r="H3918" i="3"/>
  <c r="I3918" i="3"/>
  <c r="H4105" i="3"/>
  <c r="I4105" i="3"/>
  <c r="I3838" i="3"/>
  <c r="H3838" i="3"/>
  <c r="I4016" i="3"/>
  <c r="H4016" i="3"/>
  <c r="I4055" i="3"/>
  <c r="H4055" i="3"/>
  <c r="H3922" i="3"/>
  <c r="I3881" i="3"/>
  <c r="H3881" i="3"/>
  <c r="I4135" i="3"/>
  <c r="H4135" i="3"/>
  <c r="H4195" i="3"/>
  <c r="I4195" i="3"/>
  <c r="G75" i="2"/>
  <c r="F75" i="2"/>
  <c r="I3063" i="3"/>
  <c r="H3063" i="3"/>
  <c r="I2367" i="3"/>
  <c r="H2367" i="3"/>
  <c r="H761" i="3"/>
  <c r="I761" i="3"/>
  <c r="I78" i="3"/>
  <c r="H78" i="3"/>
  <c r="H3481" i="3"/>
  <c r="I3481" i="3"/>
  <c r="I420" i="3"/>
  <c r="H420" i="3"/>
  <c r="H720" i="3"/>
  <c r="I720" i="3"/>
  <c r="H1821" i="3"/>
  <c r="I1821" i="3"/>
  <c r="J73" i="3"/>
  <c r="M2101" i="3" l="1"/>
  <c r="N2102" i="3" s="1"/>
  <c r="M1845" i="3"/>
  <c r="N1846" i="3" s="1"/>
  <c r="M1152" i="3"/>
  <c r="N1153" i="3" s="1"/>
  <c r="N3129" i="3"/>
  <c r="M3129" i="3"/>
  <c r="N2325" i="3"/>
  <c r="M2325" i="3"/>
  <c r="N3096" i="3"/>
  <c r="M3096" i="3"/>
  <c r="N3673" i="3"/>
  <c r="M3673" i="3"/>
  <c r="N3674" i="3" s="1"/>
  <c r="N865" i="3"/>
  <c r="M865" i="3"/>
  <c r="N577" i="3"/>
  <c r="M577" i="3"/>
  <c r="M124" i="3"/>
  <c r="N125" i="3" s="1"/>
  <c r="M841" i="3"/>
  <c r="N842" i="3" s="1"/>
  <c r="M1544" i="3"/>
  <c r="N1545" i="3" s="1"/>
  <c r="M2533" i="3"/>
  <c r="N2534" i="3" s="1"/>
  <c r="M2485" i="3"/>
  <c r="N2486" i="3" s="1"/>
  <c r="M201" i="3"/>
  <c r="N202" i="3" s="1"/>
  <c r="M1896" i="3"/>
  <c r="N1897" i="3" s="1"/>
  <c r="M2433" i="3"/>
  <c r="N2434" i="3" s="1"/>
  <c r="M2205" i="3"/>
  <c r="N2206" i="3" s="1"/>
  <c r="M657" i="3"/>
  <c r="N658" i="3" s="1"/>
  <c r="M1445" i="3"/>
  <c r="N1446" i="3" s="1"/>
  <c r="M549" i="3"/>
  <c r="N550" i="3" s="1"/>
  <c r="M2688" i="3"/>
  <c r="N2689" i="3" s="1"/>
  <c r="M469" i="3"/>
  <c r="N470" i="3" s="1"/>
  <c r="M3919" i="3"/>
  <c r="N3920" i="3" s="1"/>
  <c r="M159" i="3"/>
  <c r="N160" i="3" s="1"/>
  <c r="M3607" i="3"/>
  <c r="N3608" i="3" s="1"/>
  <c r="M2915" i="3"/>
  <c r="N2916" i="3" s="1"/>
  <c r="M2739" i="3"/>
  <c r="N2740" i="3" s="1"/>
  <c r="M2102" i="3"/>
  <c r="N2103" i="3" s="1"/>
  <c r="M2558" i="3"/>
  <c r="N2559" i="3" s="1"/>
  <c r="M95" i="3"/>
  <c r="N96" i="3" s="1"/>
  <c r="M2043" i="3"/>
  <c r="N2044" i="3" s="1"/>
  <c r="M1333" i="3"/>
  <c r="N1334" i="3" s="1"/>
  <c r="M3295" i="3"/>
  <c r="N3296" i="3" s="1"/>
  <c r="M3415" i="3"/>
  <c r="N3416" i="3" s="1"/>
  <c r="M3195" i="3"/>
  <c r="N3196" i="3" s="1"/>
  <c r="M959" i="3"/>
  <c r="N960" i="3" s="1"/>
  <c r="M2778" i="3"/>
  <c r="N2779" i="3" s="1"/>
  <c r="M4195" i="3"/>
  <c r="N4196" i="3" s="1"/>
  <c r="M379" i="3"/>
  <c r="N380" i="3" s="1"/>
  <c r="M1003" i="3"/>
  <c r="N1004" i="3" s="1"/>
  <c r="M4137" i="3"/>
  <c r="N4138" i="3" s="1"/>
  <c r="M3558" i="3"/>
  <c r="N3559" i="3" s="1"/>
  <c r="M3718" i="3"/>
  <c r="N3719" i="3" s="1"/>
  <c r="M4016" i="3"/>
  <c r="N4017" i="3" s="1"/>
  <c r="M311" i="3"/>
  <c r="N312" i="3" s="1"/>
  <c r="M2628" i="3"/>
  <c r="N2629" i="3" s="1"/>
  <c r="M440" i="3"/>
  <c r="N441" i="3" s="1"/>
  <c r="M2075" i="3"/>
  <c r="N2076" i="3" s="1"/>
  <c r="M2851" i="3"/>
  <c r="N2852" i="3" s="1"/>
  <c r="M1495" i="3"/>
  <c r="N1496" i="3" s="1"/>
  <c r="M3345" i="3"/>
  <c r="N3346" i="3" s="1"/>
  <c r="M287" i="3"/>
  <c r="N288" i="3" s="1"/>
  <c r="M3882" i="3"/>
  <c r="N3883" i="3" s="1"/>
  <c r="M235" i="3"/>
  <c r="N236" i="3" s="1"/>
  <c r="M1623" i="3"/>
  <c r="N1624" i="3" s="1"/>
  <c r="M1675" i="3"/>
  <c r="N1676" i="3" s="1"/>
  <c r="M3247" i="3"/>
  <c r="N3248" i="3" s="1"/>
  <c r="M3002" i="3"/>
  <c r="N3003" i="3" s="1"/>
  <c r="M1235" i="3"/>
  <c r="N1236" i="3" s="1"/>
  <c r="M1107" i="3"/>
  <c r="N1108" i="3" s="1"/>
  <c r="M2127" i="3"/>
  <c r="N2128" i="3" s="1"/>
  <c r="M3027" i="3"/>
  <c r="N3028" i="3" s="1"/>
  <c r="M1846" i="3"/>
  <c r="N1847" i="3" s="1"/>
  <c r="M2599" i="3"/>
  <c r="N2600" i="3" s="1"/>
  <c r="M1367" i="3"/>
  <c r="N1368" i="3" s="1"/>
  <c r="M1947" i="3"/>
  <c r="N1948" i="3" s="1"/>
  <c r="M1299" i="3"/>
  <c r="N1300" i="3" s="1"/>
  <c r="M739" i="3"/>
  <c r="N740" i="3" s="1"/>
  <c r="M1195" i="3"/>
  <c r="N1196" i="3" s="1"/>
  <c r="M915" i="3"/>
  <c r="N916" i="3" s="1"/>
  <c r="M3973" i="3"/>
  <c r="N3974" i="3" s="1"/>
  <c r="M3443" i="3"/>
  <c r="N3444" i="3" s="1"/>
  <c r="K73" i="3"/>
  <c r="L73" i="3" s="1"/>
  <c r="I3972" i="3"/>
  <c r="H3972" i="3"/>
  <c r="I3919" i="3"/>
  <c r="H3919" i="3"/>
  <c r="I3839" i="3"/>
  <c r="H3839" i="3"/>
  <c r="I4106" i="3"/>
  <c r="H4106" i="3"/>
  <c r="H3882" i="3"/>
  <c r="I3883" i="3" s="1"/>
  <c r="I3882" i="3"/>
  <c r="H4056" i="3"/>
  <c r="I4056" i="3" s="1"/>
  <c r="H3923" i="3"/>
  <c r="I3923" i="3" s="1"/>
  <c r="H4017" i="3"/>
  <c r="I4017" i="3"/>
  <c r="H4136" i="3"/>
  <c r="I4136" i="3"/>
  <c r="I4196" i="3"/>
  <c r="H4196" i="3"/>
  <c r="F76" i="2"/>
  <c r="G76" i="2" s="1"/>
  <c r="H2368" i="3"/>
  <c r="I2368" i="3"/>
  <c r="H3064" i="3"/>
  <c r="I3064" i="3" s="1"/>
  <c r="I421" i="3"/>
  <c r="H421" i="3"/>
  <c r="I79" i="3"/>
  <c r="H79" i="3"/>
  <c r="H762" i="3"/>
  <c r="I762" i="3" s="1"/>
  <c r="I3482" i="3"/>
  <c r="H3482" i="3"/>
  <c r="H700" i="3"/>
  <c r="H2385" i="3"/>
  <c r="I721" i="3"/>
  <c r="H721" i="3"/>
  <c r="H1822" i="3"/>
  <c r="I1822" i="3"/>
  <c r="J74" i="3"/>
  <c r="M1153" i="3" l="1"/>
  <c r="N1154" i="3" s="1"/>
  <c r="N3130" i="3"/>
  <c r="M3130" i="3"/>
  <c r="N2326" i="3"/>
  <c r="M2326" i="3"/>
  <c r="N3097" i="3"/>
  <c r="M3097" i="3"/>
  <c r="N578" i="3"/>
  <c r="M578" i="3"/>
  <c r="N866" i="3"/>
  <c r="M866" i="3"/>
  <c r="M125" i="3"/>
  <c r="N126" i="3" s="1"/>
  <c r="M1545" i="3"/>
  <c r="N1546" i="3" s="1"/>
  <c r="M2534" i="3"/>
  <c r="N2535" i="3" s="1"/>
  <c r="M658" i="3"/>
  <c r="N659" i="3" s="1"/>
  <c r="M2434" i="3"/>
  <c r="N2435" i="3" s="1"/>
  <c r="M202" i="3"/>
  <c r="N203" i="3" s="1"/>
  <c r="M2206" i="3"/>
  <c r="N2207" i="3" s="1"/>
  <c r="M1897" i="3"/>
  <c r="N1898" i="3" s="1"/>
  <c r="M2486" i="3"/>
  <c r="N2487" i="3" s="1"/>
  <c r="M1446" i="3"/>
  <c r="N1447" i="3" s="1"/>
  <c r="M2689" i="3"/>
  <c r="N2690" i="3" s="1"/>
  <c r="M550" i="3"/>
  <c r="N551" i="3" s="1"/>
  <c r="M470" i="3"/>
  <c r="N471" i="3" s="1"/>
  <c r="M1196" i="3"/>
  <c r="N1197" i="3" s="1"/>
  <c r="M1368" i="3"/>
  <c r="N1369" i="3" s="1"/>
  <c r="M2600" i="3"/>
  <c r="N2601" i="3" s="1"/>
  <c r="M3028" i="3"/>
  <c r="N3029" i="3" s="1"/>
  <c r="M1236" i="3"/>
  <c r="N1237" i="3" s="1"/>
  <c r="M3248" i="3"/>
  <c r="N3249" i="3" s="1"/>
  <c r="M1676" i="3"/>
  <c r="N1677" i="3" s="1"/>
  <c r="M236" i="3"/>
  <c r="N237" i="3" s="1"/>
  <c r="M1496" i="3"/>
  <c r="N1497" i="3" s="1"/>
  <c r="M441" i="3"/>
  <c r="N442" i="3" s="1"/>
  <c r="M312" i="3"/>
  <c r="N313" i="3" s="1"/>
  <c r="M3719" i="3"/>
  <c r="N3720" i="3" s="1"/>
  <c r="M4138" i="3"/>
  <c r="N4139" i="3" s="1"/>
  <c r="M380" i="3"/>
  <c r="N381" i="3" s="1"/>
  <c r="M4196" i="3"/>
  <c r="N4197" i="3" s="1"/>
  <c r="M960" i="3"/>
  <c r="N961" i="3" s="1"/>
  <c r="M3416" i="3"/>
  <c r="N3417" i="3" s="1"/>
  <c r="M1334" i="3"/>
  <c r="N1335" i="3" s="1"/>
  <c r="M96" i="3"/>
  <c r="N97" i="3" s="1"/>
  <c r="M2103" i="3"/>
  <c r="N2104" i="3" s="1"/>
  <c r="M2916" i="3"/>
  <c r="N2917" i="3" s="1"/>
  <c r="M3920" i="3"/>
  <c r="N3921" i="3" s="1"/>
  <c r="M3444" i="3"/>
  <c r="N3445" i="3" s="1"/>
  <c r="M3974" i="3"/>
  <c r="N3975" i="3" s="1"/>
  <c r="M916" i="3"/>
  <c r="N917" i="3" s="1"/>
  <c r="M740" i="3"/>
  <c r="N741" i="3" s="1"/>
  <c r="M1300" i="3"/>
  <c r="N1301" i="3" s="1"/>
  <c r="M1948" i="3"/>
  <c r="N1949" i="3" s="1"/>
  <c r="M1847" i="3"/>
  <c r="N1848" i="3" s="1"/>
  <c r="M2128" i="3"/>
  <c r="N2129" i="3" s="1"/>
  <c r="M1108" i="3"/>
  <c r="N1109" i="3" s="1"/>
  <c r="M3003" i="3"/>
  <c r="N3004" i="3" s="1"/>
  <c r="M1624" i="3"/>
  <c r="N1625" i="3" s="1"/>
  <c r="M288" i="3"/>
  <c r="N289" i="3" s="1"/>
  <c r="M3346" i="3"/>
  <c r="N3347" i="3" s="1"/>
  <c r="M2076" i="3"/>
  <c r="N2077" i="3" s="1"/>
  <c r="M2629" i="3"/>
  <c r="N2630" i="3" s="1"/>
  <c r="M4017" i="3"/>
  <c r="N4018" i="3" s="1"/>
  <c r="M3559" i="3"/>
  <c r="N3560" i="3" s="1"/>
  <c r="M1004" i="3"/>
  <c r="N1005" i="3" s="1"/>
  <c r="M2779" i="3"/>
  <c r="N2780" i="3" s="1"/>
  <c r="M3196" i="3"/>
  <c r="N3197" i="3" s="1"/>
  <c r="M2044" i="3"/>
  <c r="N2045" i="3" s="1"/>
  <c r="M2559" i="3"/>
  <c r="N2560" i="3" s="1"/>
  <c r="M3608" i="3"/>
  <c r="N3609" i="3" s="1"/>
  <c r="K74" i="3"/>
  <c r="L74" i="3" s="1"/>
  <c r="I3973" i="3"/>
  <c r="H3973" i="3"/>
  <c r="H4107" i="3"/>
  <c r="I4107" i="3"/>
  <c r="I3920" i="3"/>
  <c r="H3920" i="3"/>
  <c r="I3840" i="3"/>
  <c r="H3840" i="3"/>
  <c r="H4137" i="3"/>
  <c r="I4137" i="3"/>
  <c r="H4018" i="3"/>
  <c r="I4018" i="3"/>
  <c r="H4197" i="3"/>
  <c r="I4197" i="3"/>
  <c r="H3924" i="3"/>
  <c r="I3924" i="3"/>
  <c r="H4057" i="3"/>
  <c r="I4057" i="3" s="1"/>
  <c r="I80" i="3"/>
  <c r="H80" i="3"/>
  <c r="F77" i="2"/>
  <c r="G77" i="2"/>
  <c r="H3065" i="3"/>
  <c r="I3065" i="3"/>
  <c r="H763" i="3"/>
  <c r="I763" i="3"/>
  <c r="I422" i="3"/>
  <c r="H422" i="3"/>
  <c r="H2369" i="3"/>
  <c r="I2369" i="3"/>
  <c r="H701" i="3"/>
  <c r="I701" i="3" s="1"/>
  <c r="I3483" i="3"/>
  <c r="H3483" i="3"/>
  <c r="I722" i="3"/>
  <c r="H722" i="3"/>
  <c r="I2386" i="3"/>
  <c r="H2386" i="3"/>
  <c r="H2791" i="3"/>
  <c r="H1823" i="3"/>
  <c r="I1823" i="3" s="1"/>
  <c r="J75" i="3"/>
  <c r="M1154" i="3" l="1"/>
  <c r="N1155" i="3" s="1"/>
  <c r="N3131" i="3"/>
  <c r="M3131" i="3"/>
  <c r="N2327" i="3"/>
  <c r="M2327" i="3"/>
  <c r="N3098" i="3"/>
  <c r="M3098" i="3"/>
  <c r="N867" i="3"/>
  <c r="M867" i="3"/>
  <c r="N579" i="3"/>
  <c r="M579" i="3"/>
  <c r="M126" i="3"/>
  <c r="N127" i="3" s="1"/>
  <c r="M1546" i="3"/>
  <c r="N1547" i="3" s="1"/>
  <c r="M2535" i="3"/>
  <c r="N2536" i="3" s="1"/>
  <c r="M2207" i="3"/>
  <c r="N2208" i="3" s="1"/>
  <c r="M2487" i="3"/>
  <c r="N2488" i="3" s="1"/>
  <c r="M2435" i="3"/>
  <c r="N2436" i="3" s="1"/>
  <c r="M1898" i="3"/>
  <c r="N1899" i="3" s="1"/>
  <c r="M203" i="3"/>
  <c r="N204" i="3" s="1"/>
  <c r="M659" i="3"/>
  <c r="N660" i="3" s="1"/>
  <c r="M1447" i="3"/>
  <c r="N1448" i="3" s="1"/>
  <c r="M2690" i="3"/>
  <c r="N2691" i="3" s="1"/>
  <c r="M471" i="3"/>
  <c r="N472" i="3" s="1"/>
  <c r="M2560" i="3"/>
  <c r="N2561" i="3" s="1"/>
  <c r="M3197" i="3"/>
  <c r="N3198" i="3" s="1"/>
  <c r="M1005" i="3"/>
  <c r="N1006" i="3" s="1"/>
  <c r="M4018" i="3"/>
  <c r="N4019" i="3" s="1"/>
  <c r="M2077" i="3"/>
  <c r="N2078" i="3" s="1"/>
  <c r="M2129" i="3"/>
  <c r="N2130" i="3" s="1"/>
  <c r="M1301" i="3"/>
  <c r="N1302" i="3" s="1"/>
  <c r="M917" i="3"/>
  <c r="N918" i="3" s="1"/>
  <c r="M3445" i="3"/>
  <c r="N3446" i="3" s="1"/>
  <c r="M2917" i="3"/>
  <c r="N2918" i="3" s="1"/>
  <c r="M97" i="3"/>
  <c r="N98" i="3" s="1"/>
  <c r="M3417" i="3"/>
  <c r="N3418" i="3" s="1"/>
  <c r="M4197" i="3"/>
  <c r="N4198" i="3" s="1"/>
  <c r="M4139" i="3"/>
  <c r="N4140" i="3" s="1"/>
  <c r="M313" i="3"/>
  <c r="N314" i="3" s="1"/>
  <c r="M237" i="3"/>
  <c r="N238" i="3" s="1"/>
  <c r="M1237" i="3"/>
  <c r="N1238" i="3" s="1"/>
  <c r="M2601" i="3"/>
  <c r="N2602" i="3" s="1"/>
  <c r="M1197" i="3"/>
  <c r="N1198" i="3" s="1"/>
  <c r="M3609" i="3"/>
  <c r="N3610" i="3" s="1"/>
  <c r="M2045" i="3"/>
  <c r="N2046" i="3" s="1"/>
  <c r="M2780" i="3"/>
  <c r="N2781" i="3" s="1"/>
  <c r="M3560" i="3"/>
  <c r="N3561" i="3" s="1"/>
  <c r="M2630" i="3"/>
  <c r="N2631" i="3" s="1"/>
  <c r="M1625" i="3"/>
  <c r="N1626" i="3" s="1"/>
  <c r="M1109" i="3"/>
  <c r="N1110" i="3" s="1"/>
  <c r="M1848" i="3"/>
  <c r="N1849" i="3" s="1"/>
  <c r="M1949" i="3"/>
  <c r="N1950" i="3" s="1"/>
  <c r="M741" i="3"/>
  <c r="N742" i="3" s="1"/>
  <c r="M3975" i="3"/>
  <c r="N3976" i="3" s="1"/>
  <c r="M3921" i="3"/>
  <c r="N3922" i="3" s="1"/>
  <c r="M2104" i="3"/>
  <c r="N2105" i="3" s="1"/>
  <c r="M1335" i="3"/>
  <c r="N1336" i="3" s="1"/>
  <c r="M961" i="3"/>
  <c r="N962" i="3" s="1"/>
  <c r="M381" i="3"/>
  <c r="N382" i="3" s="1"/>
  <c r="M3720" i="3"/>
  <c r="N3721" i="3" s="1"/>
  <c r="M442" i="3"/>
  <c r="N443" i="3" s="1"/>
  <c r="M1497" i="3"/>
  <c r="N1498" i="3" s="1"/>
  <c r="M1677" i="3"/>
  <c r="N1678" i="3" s="1"/>
  <c r="M3249" i="3"/>
  <c r="N3250" i="3" s="1"/>
  <c r="M3029" i="3"/>
  <c r="N3030" i="3" s="1"/>
  <c r="M1369" i="3"/>
  <c r="N1370" i="3" s="1"/>
  <c r="K75" i="3"/>
  <c r="L75" i="3" s="1"/>
  <c r="H3974" i="3"/>
  <c r="I3974" i="3"/>
  <c r="H4108" i="3"/>
  <c r="I4109" i="3" s="1"/>
  <c r="I4108" i="3"/>
  <c r="I3841" i="3"/>
  <c r="H3841" i="3"/>
  <c r="H3921" i="3"/>
  <c r="I3922" i="3" s="1"/>
  <c r="I3921" i="3"/>
  <c r="I4138" i="3"/>
  <c r="H4138" i="3"/>
  <c r="H4058" i="3"/>
  <c r="I4058" i="3"/>
  <c r="I4198" i="3"/>
  <c r="H4198" i="3"/>
  <c r="I4019" i="3"/>
  <c r="H4019" i="3"/>
  <c r="I3925" i="3"/>
  <c r="H3925" i="3"/>
  <c r="H81" i="3"/>
  <c r="H82" i="3" s="1"/>
  <c r="I81" i="3"/>
  <c r="F78" i="2"/>
  <c r="G78" i="2" s="1"/>
  <c r="H764" i="3"/>
  <c r="I764" i="3" s="1"/>
  <c r="I2370" i="3"/>
  <c r="H2370" i="3"/>
  <c r="H423" i="3"/>
  <c r="I423" i="3"/>
  <c r="H3066" i="3"/>
  <c r="I3066" i="3"/>
  <c r="H702" i="3"/>
  <c r="I702" i="3" s="1"/>
  <c r="I3484" i="3"/>
  <c r="H3484" i="3"/>
  <c r="I723" i="3"/>
  <c r="H723" i="3"/>
  <c r="I2387" i="3"/>
  <c r="H2387" i="3"/>
  <c r="H1824" i="3"/>
  <c r="I1824" i="3"/>
  <c r="I2792" i="3"/>
  <c r="H2792" i="3"/>
  <c r="J76" i="3"/>
  <c r="M1155" i="3" l="1"/>
  <c r="N1156" i="3" s="1"/>
  <c r="N3132" i="3"/>
  <c r="M3132" i="3"/>
  <c r="N2328" i="3"/>
  <c r="M2328" i="3"/>
  <c r="N3099" i="3"/>
  <c r="M3099" i="3"/>
  <c r="N580" i="3"/>
  <c r="M580" i="3"/>
  <c r="N868" i="3"/>
  <c r="M868" i="3"/>
  <c r="M127" i="3"/>
  <c r="N128" i="3" s="1"/>
  <c r="M1547" i="3"/>
  <c r="N1548" i="3" s="1"/>
  <c r="M660" i="3"/>
  <c r="N661" i="3" s="1"/>
  <c r="M1899" i="3"/>
  <c r="N1900" i="3" s="1"/>
  <c r="M204" i="3"/>
  <c r="N205" i="3" s="1"/>
  <c r="M2436" i="3"/>
  <c r="N2437" i="3" s="1"/>
  <c r="M2208" i="3"/>
  <c r="N2209" i="3" s="1"/>
  <c r="M1448" i="3"/>
  <c r="N1449" i="3" s="1"/>
  <c r="M2691" i="3"/>
  <c r="N2692" i="3" s="1"/>
  <c r="M472" i="3"/>
  <c r="N473" i="3" s="1"/>
  <c r="M3250" i="3"/>
  <c r="N3251" i="3" s="1"/>
  <c r="M443" i="3"/>
  <c r="N444" i="3" s="1"/>
  <c r="M382" i="3"/>
  <c r="N383" i="3" s="1"/>
  <c r="M1849" i="3"/>
  <c r="N1850" i="3" s="1"/>
  <c r="M314" i="3"/>
  <c r="N315" i="3" s="1"/>
  <c r="M4198" i="3"/>
  <c r="N4199" i="3" s="1"/>
  <c r="M3446" i="3"/>
  <c r="N3447" i="3" s="1"/>
  <c r="M2130" i="3"/>
  <c r="N2131" i="3" s="1"/>
  <c r="M2078" i="3"/>
  <c r="N2079" i="3" s="1"/>
  <c r="M3198" i="3"/>
  <c r="N3199" i="3" s="1"/>
  <c r="M1678" i="3"/>
  <c r="N1679" i="3" s="1"/>
  <c r="M962" i="3"/>
  <c r="N963" i="3" s="1"/>
  <c r="M3976" i="3"/>
  <c r="N3977" i="3" s="1"/>
  <c r="M1110" i="3"/>
  <c r="N1111" i="3" s="1"/>
  <c r="M2781" i="3"/>
  <c r="N2782" i="3" s="1"/>
  <c r="M238" i="3"/>
  <c r="N239" i="3" s="1"/>
  <c r="M3418" i="3"/>
  <c r="N3419" i="3" s="1"/>
  <c r="M918" i="3"/>
  <c r="N919" i="3" s="1"/>
  <c r="M4019" i="3"/>
  <c r="N4020" i="3" s="1"/>
  <c r="M2561" i="3"/>
  <c r="N2562" i="3" s="1"/>
  <c r="M3030" i="3"/>
  <c r="N3031" i="3" s="1"/>
  <c r="M1498" i="3"/>
  <c r="N1499" i="3" s="1"/>
  <c r="M3721" i="3"/>
  <c r="N3722" i="3" s="1"/>
  <c r="M1950" i="3"/>
  <c r="N1951" i="3" s="1"/>
  <c r="M1626" i="3"/>
  <c r="N1627" i="3" s="1"/>
  <c r="M3561" i="3"/>
  <c r="N3562" i="3" s="1"/>
  <c r="M3610" i="3"/>
  <c r="N3611" i="3" s="1"/>
  <c r="M1238" i="3"/>
  <c r="N1239" i="3" s="1"/>
  <c r="M4140" i="3"/>
  <c r="N4141" i="3" s="1"/>
  <c r="M2918" i="3"/>
  <c r="N2919" i="3" s="1"/>
  <c r="M1370" i="3"/>
  <c r="N1371" i="3" s="1"/>
  <c r="M1336" i="3"/>
  <c r="N1337" i="3" s="1"/>
  <c r="M742" i="3"/>
  <c r="N743" i="3" s="1"/>
  <c r="M2631" i="3"/>
  <c r="N2632" i="3" s="1"/>
  <c r="M2046" i="3"/>
  <c r="N2047" i="3" s="1"/>
  <c r="M1198" i="3"/>
  <c r="N1199" i="3" s="1"/>
  <c r="M98" i="3"/>
  <c r="N99" i="3" s="1"/>
  <c r="M1302" i="3"/>
  <c r="N1303" i="3" s="1"/>
  <c r="M1006" i="3"/>
  <c r="N1007" i="3" s="1"/>
  <c r="K76" i="3"/>
  <c r="L76" i="3" s="1"/>
  <c r="H3975" i="3"/>
  <c r="I3975" i="3"/>
  <c r="I3842" i="3"/>
  <c r="H3842" i="3"/>
  <c r="I3926" i="3"/>
  <c r="H3926" i="3"/>
  <c r="I4020" i="3"/>
  <c r="H4020" i="3"/>
  <c r="I4199" i="3"/>
  <c r="H4199" i="3"/>
  <c r="I4059" i="3"/>
  <c r="H4059" i="3"/>
  <c r="I4139" i="3"/>
  <c r="H4139" i="3"/>
  <c r="I82" i="3"/>
  <c r="I83" i="3"/>
  <c r="H83" i="3"/>
  <c r="F79" i="2"/>
  <c r="G79" i="2"/>
  <c r="H765" i="3"/>
  <c r="I765" i="3"/>
  <c r="I3067" i="3"/>
  <c r="H3067" i="3"/>
  <c r="I424" i="3"/>
  <c r="H424" i="3"/>
  <c r="H2371" i="3"/>
  <c r="I2371" i="3"/>
  <c r="H3485" i="3"/>
  <c r="I3485" i="3"/>
  <c r="H703" i="3"/>
  <c r="I703" i="3"/>
  <c r="H2388" i="3"/>
  <c r="I2388" i="3"/>
  <c r="I724" i="3"/>
  <c r="H724" i="3"/>
  <c r="I2793" i="3"/>
  <c r="H2793" i="3"/>
  <c r="H1825" i="3"/>
  <c r="I1825" i="3"/>
  <c r="J77" i="3"/>
  <c r="M1156" i="3" l="1"/>
  <c r="N1157" i="3" s="1"/>
  <c r="N3133" i="3"/>
  <c r="M3133" i="3"/>
  <c r="N2329" i="3"/>
  <c r="M2329" i="3"/>
  <c r="N3100" i="3"/>
  <c r="M3100" i="3"/>
  <c r="N869" i="3"/>
  <c r="M869" i="3"/>
  <c r="N581" i="3"/>
  <c r="M581" i="3"/>
  <c r="M128" i="3"/>
  <c r="N129" i="3" s="1"/>
  <c r="M1548" i="3"/>
  <c r="N1549" i="3" s="1"/>
  <c r="M2437" i="3"/>
  <c r="N2438" i="3" s="1"/>
  <c r="M1900" i="3"/>
  <c r="N1901" i="3" s="1"/>
  <c r="M2209" i="3"/>
  <c r="N2210" i="3" s="1"/>
  <c r="M205" i="3"/>
  <c r="N206" i="3" s="1"/>
  <c r="M661" i="3"/>
  <c r="N662" i="3" s="1"/>
  <c r="M1449" i="3"/>
  <c r="N1450" i="3" s="1"/>
  <c r="M2692" i="3"/>
  <c r="N2693" i="3" s="1"/>
  <c r="M473" i="3"/>
  <c r="N474" i="3" s="1"/>
  <c r="M1007" i="3"/>
  <c r="N1008" i="3" s="1"/>
  <c r="M1199" i="3"/>
  <c r="N1200" i="3" s="1"/>
  <c r="M2632" i="3"/>
  <c r="N2633" i="3" s="1"/>
  <c r="M1371" i="3"/>
  <c r="N1372" i="3" s="1"/>
  <c r="M3031" i="3"/>
  <c r="N3032" i="3" s="1"/>
  <c r="M919" i="3"/>
  <c r="N920" i="3" s="1"/>
  <c r="M2782" i="3"/>
  <c r="N2783" i="3" s="1"/>
  <c r="M3977" i="3"/>
  <c r="N3978" i="3" s="1"/>
  <c r="M3199" i="3"/>
  <c r="N3200" i="3" s="1"/>
  <c r="M2131" i="3"/>
  <c r="N2132" i="3" s="1"/>
  <c r="M4199" i="3"/>
  <c r="N4200" i="3" s="1"/>
  <c r="M1850" i="3"/>
  <c r="N1851" i="3" s="1"/>
  <c r="M444" i="3"/>
  <c r="N445" i="3" s="1"/>
  <c r="M4141" i="3"/>
  <c r="N4142" i="3" s="1"/>
  <c r="M1951" i="3"/>
  <c r="N1952" i="3" s="1"/>
  <c r="M3447" i="3"/>
  <c r="N3448" i="3" s="1"/>
  <c r="M3251" i="3"/>
  <c r="N3252" i="3" s="1"/>
  <c r="M1303" i="3"/>
  <c r="N1304" i="3" s="1"/>
  <c r="M2047" i="3"/>
  <c r="N2048" i="3" s="1"/>
  <c r="M743" i="3"/>
  <c r="N744" i="3" s="1"/>
  <c r="M1239" i="3"/>
  <c r="N1240" i="3" s="1"/>
  <c r="M3562" i="3"/>
  <c r="N3563" i="3" s="1"/>
  <c r="M1499" i="3"/>
  <c r="N1500" i="3" s="1"/>
  <c r="M4020" i="3"/>
  <c r="N4021" i="3" s="1"/>
  <c r="M3419" i="3"/>
  <c r="N3420" i="3" s="1"/>
  <c r="M1111" i="3"/>
  <c r="N1112" i="3" s="1"/>
  <c r="M963" i="3"/>
  <c r="N964" i="3" s="1"/>
  <c r="M315" i="3"/>
  <c r="N316" i="3" s="1"/>
  <c r="M383" i="3"/>
  <c r="N384" i="3" s="1"/>
  <c r="M99" i="3"/>
  <c r="N100" i="3" s="1"/>
  <c r="M1337" i="3"/>
  <c r="N1338" i="3" s="1"/>
  <c r="M3611" i="3"/>
  <c r="N3612" i="3" s="1"/>
  <c r="M3722" i="3"/>
  <c r="N3723" i="3" s="1"/>
  <c r="M2562" i="3"/>
  <c r="N2563" i="3" s="1"/>
  <c r="M239" i="3"/>
  <c r="N240" i="3" s="1"/>
  <c r="M1679" i="3"/>
  <c r="N1680" i="3" s="1"/>
  <c r="K77" i="3"/>
  <c r="L77" i="3" s="1"/>
  <c r="I3976" i="3"/>
  <c r="H3976" i="3"/>
  <c r="H3843" i="3"/>
  <c r="I3843" i="3"/>
  <c r="I4060" i="3"/>
  <c r="H4060" i="3"/>
  <c r="I4200" i="3"/>
  <c r="H4200" i="3"/>
  <c r="I3927" i="3"/>
  <c r="H3927" i="3"/>
  <c r="I3928" i="3" s="1"/>
  <c r="H4140" i="3"/>
  <c r="I4140" i="3"/>
  <c r="I4021" i="3"/>
  <c r="H4021" i="3"/>
  <c r="H84" i="3"/>
  <c r="I84" i="3"/>
  <c r="F80" i="2"/>
  <c r="G80" i="2"/>
  <c r="H425" i="3"/>
  <c r="I425" i="3" s="1"/>
  <c r="H3353" i="3"/>
  <c r="H2105" i="3"/>
  <c r="H766" i="3"/>
  <c r="I766" i="3"/>
  <c r="H2372" i="3"/>
  <c r="I2372" i="3"/>
  <c r="H3068" i="3"/>
  <c r="I3068" i="3"/>
  <c r="H1456" i="3"/>
  <c r="H3486" i="3"/>
  <c r="I3486" i="3"/>
  <c r="H704" i="3"/>
  <c r="I704" i="3"/>
  <c r="H725" i="3"/>
  <c r="I725" i="3"/>
  <c r="H328" i="3"/>
  <c r="I2389" i="3"/>
  <c r="H2389" i="3"/>
  <c r="I2794" i="3"/>
  <c r="H2794" i="3"/>
  <c r="H1826" i="3"/>
  <c r="I1826" i="3"/>
  <c r="J78" i="3"/>
  <c r="M1157" i="3" l="1"/>
  <c r="N1158" i="3" s="1"/>
  <c r="N3134" i="3"/>
  <c r="M3134" i="3"/>
  <c r="N3135" i="3" s="1"/>
  <c r="N2330" i="3"/>
  <c r="M2330" i="3"/>
  <c r="N3101" i="3"/>
  <c r="M3101" i="3"/>
  <c r="N582" i="3"/>
  <c r="M582" i="3"/>
  <c r="N870" i="3"/>
  <c r="M870" i="3"/>
  <c r="M129" i="3"/>
  <c r="N130" i="3" s="1"/>
  <c r="M1549" i="3"/>
  <c r="N1550" i="3" s="1"/>
  <c r="M1901" i="3"/>
  <c r="N1902" i="3" s="1"/>
  <c r="M206" i="3"/>
  <c r="N207" i="3" s="1"/>
  <c r="M2210" i="3"/>
  <c r="N2211" i="3" s="1"/>
  <c r="M2438" i="3"/>
  <c r="N2439" i="3" s="1"/>
  <c r="M1450" i="3"/>
  <c r="N1451" i="3" s="1"/>
  <c r="M2693" i="3"/>
  <c r="N2694" i="3" s="1"/>
  <c r="M474" i="3"/>
  <c r="N475" i="3" s="1"/>
  <c r="M3723" i="3"/>
  <c r="N3724" i="3" s="1"/>
  <c r="M100" i="3"/>
  <c r="N101" i="3" s="1"/>
  <c r="M1112" i="3"/>
  <c r="N1113" i="3" s="1"/>
  <c r="M3563" i="3"/>
  <c r="N3564" i="3" s="1"/>
  <c r="M744" i="3"/>
  <c r="N745" i="3" s="1"/>
  <c r="M1304" i="3"/>
  <c r="N1305" i="3" s="1"/>
  <c r="M4142" i="3"/>
  <c r="N4143" i="3" s="1"/>
  <c r="M445" i="3"/>
  <c r="N446" i="3" s="1"/>
  <c r="M2132" i="3"/>
  <c r="N2133" i="3" s="1"/>
  <c r="M3978" i="3"/>
  <c r="N3979" i="3" s="1"/>
  <c r="M2633" i="3"/>
  <c r="N2634" i="3" s="1"/>
  <c r="M2563" i="3"/>
  <c r="N2564" i="3" s="1"/>
  <c r="M384" i="3"/>
  <c r="N385" i="3" s="1"/>
  <c r="M964" i="3"/>
  <c r="N965" i="3" s="1"/>
  <c r="M1500" i="3"/>
  <c r="N1501" i="3" s="1"/>
  <c r="M3448" i="3"/>
  <c r="N3449" i="3" s="1"/>
  <c r="M3200" i="3"/>
  <c r="N3201" i="3" s="1"/>
  <c r="M1200" i="3"/>
  <c r="N1201" i="3" s="1"/>
  <c r="M1680" i="3"/>
  <c r="N1681" i="3" s="1"/>
  <c r="M3612" i="3"/>
  <c r="N3613" i="3" s="1"/>
  <c r="M1338" i="3"/>
  <c r="N1339" i="3" s="1"/>
  <c r="M1240" i="3"/>
  <c r="N1241" i="3" s="1"/>
  <c r="M2048" i="3"/>
  <c r="N2049" i="3" s="1"/>
  <c r="M1952" i="3"/>
  <c r="N1953" i="3" s="1"/>
  <c r="M1851" i="3"/>
  <c r="N1852" i="3" s="1"/>
  <c r="M4200" i="3"/>
  <c r="N4201" i="3" s="1"/>
  <c r="M2783" i="3"/>
  <c r="N2784" i="3" s="1"/>
  <c r="M3032" i="3"/>
  <c r="N3033" i="3" s="1"/>
  <c r="M1372" i="3"/>
  <c r="N1373" i="3" s="1"/>
  <c r="M240" i="3"/>
  <c r="N241" i="3" s="1"/>
  <c r="M316" i="3"/>
  <c r="N317" i="3" s="1"/>
  <c r="M4021" i="3"/>
  <c r="N4022" i="3" s="1"/>
  <c r="M3252" i="3"/>
  <c r="N3253" i="3" s="1"/>
  <c r="M920" i="3"/>
  <c r="N921" i="3" s="1"/>
  <c r="M1008" i="3"/>
  <c r="N1009" i="3" s="1"/>
  <c r="K78" i="3"/>
  <c r="L78" i="3" s="1"/>
  <c r="I3977" i="3"/>
  <c r="H3977" i="3"/>
  <c r="I3844" i="3"/>
  <c r="H3844" i="3"/>
  <c r="I3845" i="3" s="1"/>
  <c r="N37" i="3" s="1"/>
  <c r="I4061" i="3"/>
  <c r="H4061" i="3"/>
  <c r="H4022" i="3"/>
  <c r="I4022" i="3"/>
  <c r="I4141" i="3"/>
  <c r="H4141" i="3"/>
  <c r="I4201" i="3"/>
  <c r="H4201" i="3"/>
  <c r="I85" i="3"/>
  <c r="H85" i="3"/>
  <c r="I426" i="3"/>
  <c r="H426" i="3"/>
  <c r="H427" i="3" s="1"/>
  <c r="F81" i="2"/>
  <c r="G81" i="2"/>
  <c r="H3354" i="3"/>
  <c r="I3354" i="3"/>
  <c r="I2373" i="3"/>
  <c r="H2373" i="3"/>
  <c r="I3069" i="3"/>
  <c r="H3069" i="3"/>
  <c r="H767" i="3"/>
  <c r="I767" i="3"/>
  <c r="H2106" i="3"/>
  <c r="I2106" i="3"/>
  <c r="H589" i="3"/>
  <c r="I705" i="3"/>
  <c r="H705" i="3"/>
  <c r="H1457" i="3"/>
  <c r="I1457" i="3"/>
  <c r="I3487" i="3"/>
  <c r="H3487" i="3"/>
  <c r="H329" i="3"/>
  <c r="I329" i="3" s="1"/>
  <c r="I2390" i="3"/>
  <c r="H2390" i="3"/>
  <c r="H726" i="3"/>
  <c r="I726" i="3" s="1"/>
  <c r="I1827" i="3"/>
  <c r="H1827" i="3"/>
  <c r="H2795" i="3"/>
  <c r="I2795" i="3"/>
  <c r="J79" i="3"/>
  <c r="M1158" i="3" l="1"/>
  <c r="N1159" i="3" s="1"/>
  <c r="N2331" i="3"/>
  <c r="M2331" i="3"/>
  <c r="N3102" i="3"/>
  <c r="M3102" i="3"/>
  <c r="N871" i="3"/>
  <c r="M871" i="3"/>
  <c r="N583" i="3"/>
  <c r="M583" i="3"/>
  <c r="M130" i="3"/>
  <c r="N131" i="3" s="1"/>
  <c r="M1550" i="3"/>
  <c r="N1551" i="3" s="1"/>
  <c r="M207" i="3"/>
  <c r="N208" i="3" s="1"/>
  <c r="M2439" i="3"/>
  <c r="N2440" i="3" s="1"/>
  <c r="M2211" i="3"/>
  <c r="N2212" i="3" s="1"/>
  <c r="M1902" i="3"/>
  <c r="N1903" i="3" s="1"/>
  <c r="M1451" i="3"/>
  <c r="N1452" i="3" s="1"/>
  <c r="M2694" i="3"/>
  <c r="N2695" i="3" s="1"/>
  <c r="M475" i="3"/>
  <c r="N476" i="3" s="1"/>
  <c r="M921" i="3"/>
  <c r="N922" i="3" s="1"/>
  <c r="M241" i="3"/>
  <c r="N242" i="3" s="1"/>
  <c r="M3033" i="3"/>
  <c r="N3034" i="3" s="1"/>
  <c r="M1953" i="3"/>
  <c r="N1954" i="3" s="1"/>
  <c r="M1241" i="3"/>
  <c r="N1242" i="3" s="1"/>
  <c r="M1681" i="3"/>
  <c r="N1682" i="3" s="1"/>
  <c r="M3201" i="3"/>
  <c r="N3202" i="3" s="1"/>
  <c r="M446" i="3"/>
  <c r="N447" i="3" s="1"/>
  <c r="M745" i="3"/>
  <c r="N746" i="3" s="1"/>
  <c r="M1113" i="3"/>
  <c r="N1114" i="3" s="1"/>
  <c r="M101" i="3"/>
  <c r="N102" i="3" s="1"/>
  <c r="M1201" i="3"/>
  <c r="N1202" i="3" s="1"/>
  <c r="M2564" i="3"/>
  <c r="N2565" i="3" s="1"/>
  <c r="M1009" i="3"/>
  <c r="N1010" i="3" s="1"/>
  <c r="M3253" i="3"/>
  <c r="N3254" i="3" s="1"/>
  <c r="M4022" i="3"/>
  <c r="N4023" i="3" s="1"/>
  <c r="M1373" i="3"/>
  <c r="N1374" i="3" s="1"/>
  <c r="M2784" i="3"/>
  <c r="N2785" i="3" s="1"/>
  <c r="M1852" i="3"/>
  <c r="N1853" i="3" s="1"/>
  <c r="M3613" i="3"/>
  <c r="N3614" i="3" s="1"/>
  <c r="M965" i="3"/>
  <c r="N966" i="3" s="1"/>
  <c r="M2634" i="3"/>
  <c r="N2635" i="3" s="1"/>
  <c r="M2133" i="3"/>
  <c r="N2134" i="3" s="1"/>
  <c r="M4143" i="3"/>
  <c r="N4144" i="3" s="1"/>
  <c r="M1305" i="3"/>
  <c r="N1306" i="3" s="1"/>
  <c r="M3564" i="3"/>
  <c r="N3565" i="3" s="1"/>
  <c r="M3724" i="3"/>
  <c r="N3725" i="3" s="1"/>
  <c r="M317" i="3"/>
  <c r="N318" i="3" s="1"/>
  <c r="M4201" i="3"/>
  <c r="N4202" i="3" s="1"/>
  <c r="M1339" i="3"/>
  <c r="N1340" i="3" s="1"/>
  <c r="M3449" i="3"/>
  <c r="N3450" i="3" s="1"/>
  <c r="M1501" i="3"/>
  <c r="N1502" i="3" s="1"/>
  <c r="M3979" i="3"/>
  <c r="N3980" i="3" s="1"/>
  <c r="K79" i="3"/>
  <c r="L79" i="3" s="1"/>
  <c r="H3978" i="3"/>
  <c r="I3978" i="3"/>
  <c r="H4142" i="3"/>
  <c r="I4142" i="3"/>
  <c r="I4023" i="3"/>
  <c r="H4023" i="3"/>
  <c r="I4062" i="3"/>
  <c r="H4062" i="3"/>
  <c r="H4202" i="3"/>
  <c r="I4202" i="3"/>
  <c r="H86" i="3"/>
  <c r="I86" i="3"/>
  <c r="H447" i="3"/>
  <c r="I427" i="3"/>
  <c r="H428" i="3"/>
  <c r="I428" i="3"/>
  <c r="F82" i="2"/>
  <c r="G82" i="2"/>
  <c r="I3355" i="3"/>
  <c r="H3355" i="3"/>
  <c r="I768" i="3"/>
  <c r="H768" i="3"/>
  <c r="H3070" i="3"/>
  <c r="I3070" i="3"/>
  <c r="H2374" i="3"/>
  <c r="I2374" i="3"/>
  <c r="I2107" i="3"/>
  <c r="H2107" i="3"/>
  <c r="H590" i="3"/>
  <c r="H591" i="3" s="1"/>
  <c r="I590" i="3"/>
  <c r="H2391" i="3"/>
  <c r="I2391" i="3" s="1"/>
  <c r="H3488" i="3"/>
  <c r="I3488" i="3" s="1"/>
  <c r="H1458" i="3"/>
  <c r="I1458" i="3"/>
  <c r="H706" i="3"/>
  <c r="I706" i="3"/>
  <c r="H330" i="3"/>
  <c r="I330" i="3" s="1"/>
  <c r="H727" i="3"/>
  <c r="I727" i="3" s="1"/>
  <c r="I2796" i="3"/>
  <c r="H2796" i="3"/>
  <c r="H1828" i="3"/>
  <c r="I1828" i="3"/>
  <c r="J80" i="3"/>
  <c r="M1159" i="3" l="1"/>
  <c r="N1160" i="3" s="1"/>
  <c r="N2332" i="3"/>
  <c r="M2332" i="3"/>
  <c r="N3103" i="3"/>
  <c r="M3103" i="3"/>
  <c r="N584" i="3"/>
  <c r="M584" i="3"/>
  <c r="N872" i="3"/>
  <c r="M872" i="3"/>
  <c r="M131" i="3"/>
  <c r="N132" i="3" s="1"/>
  <c r="M1551" i="3"/>
  <c r="N1552" i="3" s="1"/>
  <c r="M1903" i="3"/>
  <c r="N1904" i="3" s="1"/>
  <c r="M2440" i="3"/>
  <c r="N2441" i="3" s="1"/>
  <c r="M208" i="3"/>
  <c r="N209" i="3" s="1"/>
  <c r="M2212" i="3"/>
  <c r="N2213" i="3" s="1"/>
  <c r="M1452" i="3"/>
  <c r="N1453" i="3" s="1"/>
  <c r="M2695" i="3"/>
  <c r="N2696" i="3" s="1"/>
  <c r="M476" i="3"/>
  <c r="N477" i="3" s="1"/>
  <c r="M3980" i="3"/>
  <c r="N3981" i="3" s="1"/>
  <c r="M318" i="3"/>
  <c r="N319" i="3" s="1"/>
  <c r="M1306" i="3"/>
  <c r="N1307" i="3" s="1"/>
  <c r="M966" i="3"/>
  <c r="N967" i="3" s="1"/>
  <c r="M1853" i="3"/>
  <c r="N1854" i="3" s="1"/>
  <c r="M3254" i="3"/>
  <c r="N3255" i="3" s="1"/>
  <c r="M1202" i="3"/>
  <c r="N1203" i="3" s="1"/>
  <c r="M1114" i="3"/>
  <c r="N1115" i="3" s="1"/>
  <c r="M1682" i="3"/>
  <c r="N1683" i="3" s="1"/>
  <c r="M1954" i="3"/>
  <c r="N1955" i="3" s="1"/>
  <c r="M242" i="3"/>
  <c r="N243" i="3" s="1"/>
  <c r="M1502" i="3"/>
  <c r="N1503" i="3" s="1"/>
  <c r="M4202" i="3"/>
  <c r="N4203" i="3" s="1"/>
  <c r="M4144" i="3"/>
  <c r="N4145" i="3" s="1"/>
  <c r="M1010" i="3"/>
  <c r="N1011" i="3" s="1"/>
  <c r="M746" i="3"/>
  <c r="N747" i="3" s="1"/>
  <c r="M1242" i="3"/>
  <c r="N1243" i="3" s="1"/>
  <c r="M1340" i="3"/>
  <c r="N1341" i="3" s="1"/>
  <c r="M3565" i="3"/>
  <c r="N3566" i="3" s="1"/>
  <c r="M2635" i="3"/>
  <c r="N2636" i="3" s="1"/>
  <c r="M3614" i="3"/>
  <c r="N3615" i="3" s="1"/>
  <c r="M2785" i="3"/>
  <c r="N2786" i="3" s="1"/>
  <c r="M4023" i="3"/>
  <c r="N4024" i="3" s="1"/>
  <c r="M2565" i="3"/>
  <c r="N2566" i="3" s="1"/>
  <c r="M3202" i="3"/>
  <c r="N3203" i="3" s="1"/>
  <c r="M3034" i="3"/>
  <c r="N3035" i="3" s="1"/>
  <c r="M3450" i="3"/>
  <c r="N3451" i="3" s="1"/>
  <c r="M3725" i="3"/>
  <c r="N3726" i="3" s="1"/>
  <c r="M2134" i="3"/>
  <c r="N2135" i="3" s="1"/>
  <c r="M1374" i="3"/>
  <c r="N1375" i="3" s="1"/>
  <c r="M922" i="3"/>
  <c r="N923" i="3" s="1"/>
  <c r="K80" i="3"/>
  <c r="L80" i="3" s="1"/>
  <c r="H3979" i="3"/>
  <c r="I3979" i="3"/>
  <c r="I4143" i="3"/>
  <c r="H4143" i="3"/>
  <c r="H4203" i="3"/>
  <c r="I4203" i="3"/>
  <c r="I4063" i="3"/>
  <c r="H4063" i="3"/>
  <c r="I4024" i="3"/>
  <c r="H4024" i="3"/>
  <c r="H87" i="3"/>
  <c r="I87" i="3"/>
  <c r="H448" i="3"/>
  <c r="I448" i="3"/>
  <c r="H429" i="3"/>
  <c r="I429" i="3"/>
  <c r="F83" i="2"/>
  <c r="G83" i="2"/>
  <c r="H3356" i="3"/>
  <c r="I3356" i="3"/>
  <c r="H2375" i="3"/>
  <c r="I2375" i="3" s="1"/>
  <c r="H3071" i="3"/>
  <c r="I3071" i="3" s="1"/>
  <c r="H2108" i="3"/>
  <c r="I2108" i="3"/>
  <c r="H769" i="3"/>
  <c r="I769" i="3"/>
  <c r="I2392" i="3"/>
  <c r="H2392" i="3"/>
  <c r="I591" i="3"/>
  <c r="I592" i="3"/>
  <c r="H592" i="3"/>
  <c r="H3489" i="3"/>
  <c r="I3489" i="3" s="1"/>
  <c r="H707" i="3"/>
  <c r="I707" i="3"/>
  <c r="I1459" i="3"/>
  <c r="H1459" i="3"/>
  <c r="H331" i="3"/>
  <c r="I331" i="3"/>
  <c r="H728" i="3"/>
  <c r="I728" i="3"/>
  <c r="I2797" i="3"/>
  <c r="H2797" i="3"/>
  <c r="H1829" i="3"/>
  <c r="I1829" i="3"/>
  <c r="J81" i="3"/>
  <c r="M1160" i="3" l="1"/>
  <c r="N1161" i="3" s="1"/>
  <c r="N2333" i="3"/>
  <c r="M2333" i="3"/>
  <c r="N3104" i="3"/>
  <c r="M3104" i="3"/>
  <c r="N873" i="3"/>
  <c r="M873" i="3"/>
  <c r="N585" i="3"/>
  <c r="M585" i="3"/>
  <c r="M132" i="3"/>
  <c r="N133" i="3" s="1"/>
  <c r="M1552" i="3"/>
  <c r="N1553" i="3" s="1"/>
  <c r="M2213" i="3"/>
  <c r="N2214" i="3" s="1"/>
  <c r="M2441" i="3"/>
  <c r="N2442" i="3" s="1"/>
  <c r="M209" i="3"/>
  <c r="N210" i="3" s="1"/>
  <c r="M1453" i="3"/>
  <c r="N1454" i="3" s="1"/>
  <c r="M2696" i="3"/>
  <c r="N2697" i="3" s="1"/>
  <c r="M477" i="3"/>
  <c r="N478" i="3" s="1"/>
  <c r="M3035" i="3"/>
  <c r="N3036" i="3" s="1"/>
  <c r="M2566" i="3"/>
  <c r="N2567" i="3" s="1"/>
  <c r="M2786" i="3"/>
  <c r="N2787" i="3" s="1"/>
  <c r="M2636" i="3"/>
  <c r="N2637" i="3" s="1"/>
  <c r="M1243" i="3"/>
  <c r="N1244" i="3" s="1"/>
  <c r="M4145" i="3"/>
  <c r="N4146" i="3" s="1"/>
  <c r="M1503" i="3"/>
  <c r="N1504" i="3" s="1"/>
  <c r="M1955" i="3"/>
  <c r="N1956" i="3" s="1"/>
  <c r="M1203" i="3"/>
  <c r="N1204" i="3" s="1"/>
  <c r="M1854" i="3"/>
  <c r="N1855" i="3" s="1"/>
  <c r="M1307" i="3"/>
  <c r="N1308" i="3" s="1"/>
  <c r="M923" i="3"/>
  <c r="N924" i="3" s="1"/>
  <c r="M1375" i="3"/>
  <c r="N1376" i="3" s="1"/>
  <c r="M2135" i="3"/>
  <c r="N2136" i="3" s="1"/>
  <c r="M3451" i="3"/>
  <c r="N3452" i="3" s="1"/>
  <c r="M3203" i="3"/>
  <c r="N3204" i="3" s="1"/>
  <c r="M4024" i="3"/>
  <c r="N4025" i="3" s="1"/>
  <c r="M3615" i="3"/>
  <c r="N3616" i="3" s="1"/>
  <c r="M3566" i="3"/>
  <c r="N3567" i="3" s="1"/>
  <c r="M1341" i="3"/>
  <c r="N1342" i="3" s="1"/>
  <c r="M747" i="3"/>
  <c r="N748" i="3" s="1"/>
  <c r="M1011" i="3"/>
  <c r="N1012" i="3" s="1"/>
  <c r="M4203" i="3"/>
  <c r="N4204" i="3" s="1"/>
  <c r="M243" i="3"/>
  <c r="N244" i="3" s="1"/>
  <c r="M1683" i="3"/>
  <c r="N1684" i="3" s="1"/>
  <c r="M1115" i="3"/>
  <c r="N1116" i="3" s="1"/>
  <c r="M3255" i="3"/>
  <c r="N3256" i="3" s="1"/>
  <c r="M967" i="3"/>
  <c r="N968" i="3" s="1"/>
  <c r="M319" i="3"/>
  <c r="N320" i="3" s="1"/>
  <c r="K81" i="3"/>
  <c r="L81" i="3" s="1"/>
  <c r="I3980" i="3"/>
  <c r="H3980" i="3"/>
  <c r="I3981" i="3" s="1"/>
  <c r="H4064" i="3"/>
  <c r="I4064" i="3"/>
  <c r="H4144" i="3"/>
  <c r="I4144" i="3"/>
  <c r="H4204" i="3"/>
  <c r="I4204" i="3"/>
  <c r="H4025" i="3"/>
  <c r="I4025" i="3"/>
  <c r="H88" i="3"/>
  <c r="H89" i="3" s="1"/>
  <c r="I88" i="3"/>
  <c r="H449" i="3"/>
  <c r="I449" i="3"/>
  <c r="I2376" i="3"/>
  <c r="H2376" i="3"/>
  <c r="H2377" i="3" s="1"/>
  <c r="H2378" i="3" s="1"/>
  <c r="H2379" i="3" s="1"/>
  <c r="H430" i="3"/>
  <c r="I430" i="3"/>
  <c r="F84" i="2"/>
  <c r="G84" i="2"/>
  <c r="H3357" i="3"/>
  <c r="I3357" i="3"/>
  <c r="H2393" i="3"/>
  <c r="I2393" i="3" s="1"/>
  <c r="I770" i="3"/>
  <c r="H770" i="3"/>
  <c r="I2109" i="3"/>
  <c r="H2109" i="3"/>
  <c r="H3072" i="3"/>
  <c r="H3073" i="3" s="1"/>
  <c r="I3072" i="3"/>
  <c r="H593" i="3"/>
  <c r="I593" i="3" s="1"/>
  <c r="I1460" i="3"/>
  <c r="H1460" i="3"/>
  <c r="H3490" i="3"/>
  <c r="I3490" i="3"/>
  <c r="H708" i="3"/>
  <c r="I708" i="3"/>
  <c r="H332" i="3"/>
  <c r="I332" i="3" s="1"/>
  <c r="H729" i="3"/>
  <c r="I729" i="3"/>
  <c r="I2798" i="3"/>
  <c r="H2798" i="3"/>
  <c r="H1830" i="3"/>
  <c r="I1830" i="3"/>
  <c r="J82" i="3"/>
  <c r="M1161" i="3" l="1"/>
  <c r="N1162" i="3" s="1"/>
  <c r="N2334" i="3"/>
  <c r="M2334" i="3"/>
  <c r="N3105" i="3"/>
  <c r="M3105" i="3"/>
  <c r="N586" i="3"/>
  <c r="M586" i="3"/>
  <c r="N874" i="3"/>
  <c r="M874" i="3"/>
  <c r="M133" i="3"/>
  <c r="N134" i="3" s="1"/>
  <c r="M1553" i="3"/>
  <c r="N1554" i="3" s="1"/>
  <c r="M2442" i="3"/>
  <c r="N2443" i="3" s="1"/>
  <c r="M2214" i="3"/>
  <c r="N2215" i="3" s="1"/>
  <c r="M210" i="3"/>
  <c r="N211" i="3" s="1"/>
  <c r="M1454" i="3"/>
  <c r="N1455" i="3" s="1"/>
  <c r="M2697" i="3"/>
  <c r="N2698" i="3" s="1"/>
  <c r="M478" i="3"/>
  <c r="N479" i="3" s="1"/>
  <c r="M3256" i="3"/>
  <c r="N3257" i="3" s="1"/>
  <c r="M4204" i="3"/>
  <c r="N4205" i="3" s="1"/>
  <c r="M1012" i="3"/>
  <c r="N1013" i="3" s="1"/>
  <c r="M3567" i="3"/>
  <c r="N3568" i="3" s="1"/>
  <c r="M3452" i="3"/>
  <c r="N3453" i="3" s="1"/>
  <c r="M924" i="3"/>
  <c r="N925" i="3" s="1"/>
  <c r="M1204" i="3"/>
  <c r="N1205" i="3" s="1"/>
  <c r="M1504" i="3"/>
  <c r="N1505" i="3" s="1"/>
  <c r="M1244" i="3"/>
  <c r="N1245" i="3" s="1"/>
  <c r="M2787" i="3"/>
  <c r="N2788" i="3" s="1"/>
  <c r="M3036" i="3"/>
  <c r="N3037" i="3" s="1"/>
  <c r="M1342" i="3"/>
  <c r="N1343" i="3" s="1"/>
  <c r="M2136" i="3"/>
  <c r="N2137" i="3" s="1"/>
  <c r="M1855" i="3"/>
  <c r="N1856" i="3" s="1"/>
  <c r="M968" i="3"/>
  <c r="N969" i="3" s="1"/>
  <c r="M1116" i="3"/>
  <c r="N1117" i="3" s="1"/>
  <c r="M244" i="3"/>
  <c r="N245" i="3" s="1"/>
  <c r="M748" i="3"/>
  <c r="N749" i="3" s="1"/>
  <c r="M3616" i="3"/>
  <c r="N3617" i="3" s="1"/>
  <c r="M3204" i="3"/>
  <c r="N3205" i="3" s="1"/>
  <c r="M1956" i="3"/>
  <c r="N1957" i="3" s="1"/>
  <c r="M4146" i="3"/>
  <c r="N4147" i="3" s="1"/>
  <c r="M2637" i="3"/>
  <c r="N2638" i="3" s="1"/>
  <c r="M2567" i="3"/>
  <c r="N2568" i="3" s="1"/>
  <c r="M320" i="3"/>
  <c r="N321" i="3" s="1"/>
  <c r="M1684" i="3"/>
  <c r="N1685" i="3" s="1"/>
  <c r="M4025" i="3"/>
  <c r="N4026" i="3" s="1"/>
  <c r="M1376" i="3"/>
  <c r="N1377" i="3" s="1"/>
  <c r="M1308" i="3"/>
  <c r="N1309" i="3" s="1"/>
  <c r="K82" i="3"/>
  <c r="L82" i="3" s="1"/>
  <c r="I4145" i="3"/>
  <c r="H4145" i="3"/>
  <c r="H4026" i="3"/>
  <c r="I4026" i="3"/>
  <c r="I4205" i="3"/>
  <c r="H4205" i="3"/>
  <c r="I4065" i="3"/>
  <c r="H4065" i="3"/>
  <c r="I89" i="3"/>
  <c r="I90" i="3"/>
  <c r="H90" i="3"/>
  <c r="H91" i="3" s="1"/>
  <c r="I2379" i="3"/>
  <c r="H2380" i="3"/>
  <c r="I2380" i="3"/>
  <c r="I450" i="3"/>
  <c r="H450" i="3"/>
  <c r="I2377" i="3"/>
  <c r="I2378" i="3"/>
  <c r="I431" i="3"/>
  <c r="H431" i="3"/>
  <c r="F85" i="2"/>
  <c r="G85" i="2"/>
  <c r="H3358" i="3"/>
  <c r="I3358" i="3" s="1"/>
  <c r="I2110" i="3"/>
  <c r="H2110" i="3"/>
  <c r="H3373" i="3"/>
  <c r="I771" i="3"/>
  <c r="H771" i="3"/>
  <c r="H2394" i="3"/>
  <c r="I2394" i="3"/>
  <c r="I3073" i="3"/>
  <c r="H3074" i="3"/>
  <c r="H3075" i="3" s="1"/>
  <c r="I594" i="3"/>
  <c r="H594" i="3"/>
  <c r="H709" i="3"/>
  <c r="H710" i="3" s="1"/>
  <c r="H711" i="3" s="1"/>
  <c r="I709" i="3"/>
  <c r="H3491" i="3"/>
  <c r="I3491" i="3"/>
  <c r="H1461" i="3"/>
  <c r="I1461" i="3"/>
  <c r="H333" i="3"/>
  <c r="I333" i="3"/>
  <c r="H730" i="3"/>
  <c r="I730" i="3" s="1"/>
  <c r="H1831" i="3"/>
  <c r="I1831" i="3"/>
  <c r="H2799" i="3"/>
  <c r="I2799" i="3"/>
  <c r="J83" i="3"/>
  <c r="N2335" i="3" l="1"/>
  <c r="M2335" i="3"/>
  <c r="N3106" i="3"/>
  <c r="M3106" i="3"/>
  <c r="N3107" i="3" s="1"/>
  <c r="N875" i="3"/>
  <c r="M875" i="3"/>
  <c r="N587" i="3"/>
  <c r="M587" i="3"/>
  <c r="M134" i="3"/>
  <c r="N135" i="3" s="1"/>
  <c r="M1554" i="3"/>
  <c r="N1555" i="3" s="1"/>
  <c r="M2215" i="3"/>
  <c r="N2216" i="3" s="1"/>
  <c r="M2443" i="3"/>
  <c r="N2444" i="3" s="1"/>
  <c r="M1455" i="3"/>
  <c r="N1456" i="3" s="1"/>
  <c r="M2698" i="3"/>
  <c r="N2699" i="3" s="1"/>
  <c r="M479" i="3"/>
  <c r="N480" i="3" s="1"/>
  <c r="M1377" i="3"/>
  <c r="N1378" i="3" s="1"/>
  <c r="M2638" i="3"/>
  <c r="N2639" i="3" s="1"/>
  <c r="M4147" i="3"/>
  <c r="N4148" i="3" s="1"/>
  <c r="M749" i="3"/>
  <c r="N750" i="3" s="1"/>
  <c r="M1856" i="3"/>
  <c r="N1857" i="3" s="1"/>
  <c r="M2788" i="3"/>
  <c r="N2789" i="3" s="1"/>
  <c r="M1205" i="3"/>
  <c r="N1206" i="3" s="1"/>
  <c r="M3453" i="3"/>
  <c r="N3454" i="3" s="1"/>
  <c r="M3257" i="3"/>
  <c r="N3258" i="3" s="1"/>
  <c r="M4026" i="3"/>
  <c r="N4027" i="3" s="1"/>
  <c r="M3617" i="3"/>
  <c r="N3618" i="3" s="1"/>
  <c r="M4205" i="3"/>
  <c r="N4206" i="3" s="1"/>
  <c r="M1309" i="3"/>
  <c r="N1310" i="3" s="1"/>
  <c r="M1685" i="3"/>
  <c r="N1686" i="3" s="1"/>
  <c r="M1957" i="3"/>
  <c r="N1958" i="3" s="1"/>
  <c r="M245" i="3"/>
  <c r="N246" i="3" s="1"/>
  <c r="M969" i="3"/>
  <c r="N970" i="3" s="1"/>
  <c r="M2137" i="3"/>
  <c r="N2138" i="3" s="1"/>
  <c r="M1245" i="3"/>
  <c r="N1246" i="3" s="1"/>
  <c r="M1505" i="3"/>
  <c r="N1506" i="3" s="1"/>
  <c r="M925" i="3"/>
  <c r="N926" i="3" s="1"/>
  <c r="M3568" i="3"/>
  <c r="N3569" i="3" s="1"/>
  <c r="M321" i="3"/>
  <c r="N322" i="3" s="1"/>
  <c r="M1117" i="3"/>
  <c r="N1118" i="3" s="1"/>
  <c r="M1343" i="3"/>
  <c r="N1344" i="3" s="1"/>
  <c r="M1013" i="3"/>
  <c r="N1014" i="3" s="1"/>
  <c r="K83" i="3"/>
  <c r="L83" i="3" s="1"/>
  <c r="I3074" i="3"/>
  <c r="H4066" i="3"/>
  <c r="I4066" i="3"/>
  <c r="I4146" i="3"/>
  <c r="H4146" i="3"/>
  <c r="I4206" i="3"/>
  <c r="H4206" i="3"/>
  <c r="I4027" i="3"/>
  <c r="H4027" i="3"/>
  <c r="H2381" i="3"/>
  <c r="I2381" i="3"/>
  <c r="I712" i="3"/>
  <c r="H712" i="3"/>
  <c r="I713" i="3" s="1"/>
  <c r="I91" i="3"/>
  <c r="H92" i="3"/>
  <c r="I92" i="3"/>
  <c r="H432" i="3"/>
  <c r="I432" i="3"/>
  <c r="I451" i="3"/>
  <c r="H451" i="3"/>
  <c r="F86" i="2"/>
  <c r="G86" i="2" s="1"/>
  <c r="I3359" i="3"/>
  <c r="H3359" i="3"/>
  <c r="I595" i="3"/>
  <c r="H595" i="3"/>
  <c r="I2395" i="3"/>
  <c r="H2395" i="3"/>
  <c r="H2654" i="3"/>
  <c r="I3075" i="3"/>
  <c r="I3076" i="3"/>
  <c r="H3076" i="3"/>
  <c r="H772" i="3"/>
  <c r="I772" i="3"/>
  <c r="H2111" i="3"/>
  <c r="I2111" i="3"/>
  <c r="H3374" i="3"/>
  <c r="I3374" i="3"/>
  <c r="H1462" i="3"/>
  <c r="I1462" i="3"/>
  <c r="H3492" i="3"/>
  <c r="I3492" i="3"/>
  <c r="I710" i="3"/>
  <c r="I711" i="3"/>
  <c r="H334" i="3"/>
  <c r="I334" i="3" s="1"/>
  <c r="I731" i="3"/>
  <c r="H731" i="3"/>
  <c r="H2800" i="3"/>
  <c r="I2800" i="3"/>
  <c r="H1832" i="3"/>
  <c r="I1832" i="3"/>
  <c r="J84" i="3"/>
  <c r="N2336" i="3" l="1"/>
  <c r="M2336" i="3"/>
  <c r="N588" i="3"/>
  <c r="M588" i="3"/>
  <c r="N589" i="3" s="1"/>
  <c r="N876" i="3"/>
  <c r="M876" i="3"/>
  <c r="M135" i="3"/>
  <c r="N136" i="3" s="1"/>
  <c r="M1555" i="3"/>
  <c r="N1556" i="3" s="1"/>
  <c r="M2444" i="3"/>
  <c r="N2445" i="3" s="1"/>
  <c r="M2216" i="3"/>
  <c r="N2217" i="3" s="1"/>
  <c r="M480" i="3"/>
  <c r="N481" i="3" s="1"/>
  <c r="M1014" i="3"/>
  <c r="N1015" i="3" s="1"/>
  <c r="M1118" i="3"/>
  <c r="N1119" i="3" s="1"/>
  <c r="M926" i="3"/>
  <c r="N927" i="3" s="1"/>
  <c r="M1246" i="3"/>
  <c r="N1247" i="3" s="1"/>
  <c r="M246" i="3"/>
  <c r="N247" i="3" s="1"/>
  <c r="M1958" i="3"/>
  <c r="N1959" i="3" s="1"/>
  <c r="M1310" i="3"/>
  <c r="N1311" i="3" s="1"/>
  <c r="M3618" i="3"/>
  <c r="N3619" i="3" s="1"/>
  <c r="M3258" i="3"/>
  <c r="N3259" i="3" s="1"/>
  <c r="M1206" i="3"/>
  <c r="N1207" i="3" s="1"/>
  <c r="M2789" i="3"/>
  <c r="N2790" i="3" s="1"/>
  <c r="M750" i="3"/>
  <c r="N751" i="3" s="1"/>
  <c r="M4148" i="3"/>
  <c r="N4149" i="3" s="1"/>
  <c r="M1344" i="3"/>
  <c r="N1345" i="3" s="1"/>
  <c r="M322" i="3"/>
  <c r="N323" i="3" s="1"/>
  <c r="M3569" i="3"/>
  <c r="N3570" i="3" s="1"/>
  <c r="M1506" i="3"/>
  <c r="N1507" i="3" s="1"/>
  <c r="M2138" i="3"/>
  <c r="N2139" i="3" s="1"/>
  <c r="M970" i="3"/>
  <c r="N971" i="3" s="1"/>
  <c r="M1686" i="3"/>
  <c r="N1687" i="3" s="1"/>
  <c r="M4206" i="3"/>
  <c r="N4207" i="3" s="1"/>
  <c r="M4027" i="3"/>
  <c r="N4028" i="3" s="1"/>
  <c r="M3454" i="3"/>
  <c r="N3455" i="3" s="1"/>
  <c r="M1857" i="3"/>
  <c r="N1858" i="3" s="1"/>
  <c r="M2639" i="3"/>
  <c r="N2640" i="3" s="1"/>
  <c r="M1378" i="3"/>
  <c r="N1379" i="3" s="1"/>
  <c r="K84" i="3"/>
  <c r="L84" i="3" s="1"/>
  <c r="I4147" i="3"/>
  <c r="H4147" i="3"/>
  <c r="H4067" i="3"/>
  <c r="I4067" i="3"/>
  <c r="I4028" i="3"/>
  <c r="H4028" i="3"/>
  <c r="H4207" i="3"/>
  <c r="I4207" i="3"/>
  <c r="H2382" i="3"/>
  <c r="I2382" i="3"/>
  <c r="H93" i="3"/>
  <c r="I93" i="3"/>
  <c r="I452" i="3"/>
  <c r="H452" i="3"/>
  <c r="H433" i="3"/>
  <c r="I433" i="3"/>
  <c r="F87" i="2"/>
  <c r="G87" i="2" s="1"/>
  <c r="I3360" i="3"/>
  <c r="H3360" i="3"/>
  <c r="H3375" i="3"/>
  <c r="I3375" i="3" s="1"/>
  <c r="H773" i="3"/>
  <c r="I773" i="3"/>
  <c r="I2396" i="3"/>
  <c r="H2396" i="3"/>
  <c r="H3077" i="3"/>
  <c r="I3077" i="3"/>
  <c r="H2655" i="3"/>
  <c r="I2655" i="3" s="1"/>
  <c r="I2112" i="3"/>
  <c r="H2112" i="3"/>
  <c r="I596" i="3"/>
  <c r="H596" i="3"/>
  <c r="H1463" i="3"/>
  <c r="I1463" i="3"/>
  <c r="H3493" i="3"/>
  <c r="I3493" i="3"/>
  <c r="H335" i="3"/>
  <c r="I335" i="3" s="1"/>
  <c r="H732" i="3"/>
  <c r="I732" i="3" s="1"/>
  <c r="I2801" i="3"/>
  <c r="H2801" i="3"/>
  <c r="H1833" i="3"/>
  <c r="I1833" i="3"/>
  <c r="J85" i="3"/>
  <c r="N2337" i="3" l="1"/>
  <c r="M2337" i="3"/>
  <c r="N877" i="3"/>
  <c r="M877" i="3"/>
  <c r="M136" i="3"/>
  <c r="N137" i="3" s="1"/>
  <c r="M1556" i="3"/>
  <c r="N1557" i="3" s="1"/>
  <c r="M2217" i="3"/>
  <c r="N2218" i="3" s="1"/>
  <c r="M2445" i="3"/>
  <c r="N2446" i="3" s="1"/>
  <c r="M481" i="3"/>
  <c r="N482" i="3" s="1"/>
  <c r="M2640" i="3"/>
  <c r="N2641" i="3" s="1"/>
  <c r="M1858" i="3"/>
  <c r="N1859" i="3" s="1"/>
  <c r="M4207" i="3"/>
  <c r="N4208" i="3" s="1"/>
  <c r="M2139" i="3"/>
  <c r="N2140" i="3" s="1"/>
  <c r="M4149" i="3"/>
  <c r="N4150" i="3" s="1"/>
  <c r="M3259" i="3"/>
  <c r="N3260" i="3" s="1"/>
  <c r="M1247" i="3"/>
  <c r="N1248" i="3" s="1"/>
  <c r="M1379" i="3"/>
  <c r="N1380" i="3" s="1"/>
  <c r="M4028" i="3"/>
  <c r="N4029" i="3" s="1"/>
  <c r="M971" i="3"/>
  <c r="N972" i="3" s="1"/>
  <c r="M3619" i="3"/>
  <c r="N3620" i="3" s="1"/>
  <c r="M1119" i="3"/>
  <c r="N1120" i="3" s="1"/>
  <c r="M1687" i="3"/>
  <c r="N1688" i="3" s="1"/>
  <c r="M1507" i="3"/>
  <c r="N1508" i="3" s="1"/>
  <c r="M323" i="3"/>
  <c r="N324" i="3" s="1"/>
  <c r="M751" i="3"/>
  <c r="N752" i="3" s="1"/>
  <c r="M1207" i="3"/>
  <c r="N1208" i="3" s="1"/>
  <c r="M1959" i="3"/>
  <c r="N1960" i="3" s="1"/>
  <c r="M927" i="3"/>
  <c r="N928" i="3" s="1"/>
  <c r="M3455" i="3"/>
  <c r="N3456" i="3" s="1"/>
  <c r="M3570" i="3"/>
  <c r="N3571" i="3" s="1"/>
  <c r="M2790" i="3"/>
  <c r="N2791" i="3" s="1"/>
  <c r="M1015" i="3"/>
  <c r="N1016" i="3" s="1"/>
  <c r="K85" i="3"/>
  <c r="L85" i="3" s="1"/>
  <c r="I4208" i="3"/>
  <c r="H4208" i="3"/>
  <c r="H4148" i="3"/>
  <c r="I4148" i="3"/>
  <c r="I4029" i="3"/>
  <c r="H4029" i="3"/>
  <c r="H4068" i="3"/>
  <c r="I4068" i="3"/>
  <c r="I2383" i="3"/>
  <c r="H2383" i="3"/>
  <c r="H94" i="3"/>
  <c r="I94" i="3"/>
  <c r="H453" i="3"/>
  <c r="I453" i="3"/>
  <c r="I434" i="3"/>
  <c r="H434" i="3"/>
  <c r="F88" i="2"/>
  <c r="G88" i="2"/>
  <c r="H3361" i="3"/>
  <c r="I3361" i="3" s="1"/>
  <c r="H3078" i="3"/>
  <c r="I3078" i="3"/>
  <c r="I3376" i="3"/>
  <c r="H3376" i="3"/>
  <c r="I597" i="3"/>
  <c r="H597" i="3"/>
  <c r="I2113" i="3"/>
  <c r="H2113" i="3"/>
  <c r="I774" i="3"/>
  <c r="H774" i="3"/>
  <c r="H2397" i="3"/>
  <c r="I2397" i="3"/>
  <c r="H2656" i="3"/>
  <c r="I2656" i="3"/>
  <c r="H336" i="3"/>
  <c r="I336" i="3" s="1"/>
  <c r="H3146" i="3"/>
  <c r="H3494" i="3"/>
  <c r="I3494" i="3"/>
  <c r="I1464" i="3"/>
  <c r="H1464" i="3"/>
  <c r="H733" i="3"/>
  <c r="I733" i="3"/>
  <c r="H2802" i="3"/>
  <c r="I2802" i="3" s="1"/>
  <c r="I1834" i="3"/>
  <c r="H1834" i="3"/>
  <c r="J86" i="3"/>
  <c r="N2338" i="3" l="1"/>
  <c r="M2338" i="3"/>
  <c r="N878" i="3"/>
  <c r="M878" i="3"/>
  <c r="M1557" i="3"/>
  <c r="N1558" i="3" s="1"/>
  <c r="M2446" i="3"/>
  <c r="N2447" i="3" s="1"/>
  <c r="M2218" i="3"/>
  <c r="N2219" i="3" s="1"/>
  <c r="M482" i="3"/>
  <c r="N483" i="3" s="1"/>
  <c r="M1016" i="3"/>
  <c r="N1017" i="3" s="1"/>
  <c r="M3571" i="3"/>
  <c r="N3572" i="3" s="1"/>
  <c r="M1960" i="3"/>
  <c r="N1961" i="3" s="1"/>
  <c r="M1508" i="3"/>
  <c r="N1509" i="3" s="1"/>
  <c r="M1120" i="3"/>
  <c r="N1121" i="3" s="1"/>
  <c r="M972" i="3"/>
  <c r="N973" i="3" s="1"/>
  <c r="M1380" i="3"/>
  <c r="N1381" i="3" s="1"/>
  <c r="M1248" i="3"/>
  <c r="N1249" i="3" s="1"/>
  <c r="M4150" i="3"/>
  <c r="N4151" i="3" s="1"/>
  <c r="M2641" i="3"/>
  <c r="N2642" i="3" s="1"/>
  <c r="M1208" i="3"/>
  <c r="N1209" i="3" s="1"/>
  <c r="M2140" i="3"/>
  <c r="N2141" i="3" s="1"/>
  <c r="M928" i="3"/>
  <c r="N929" i="3" s="1"/>
  <c r="M324" i="3"/>
  <c r="N325" i="3" s="1"/>
  <c r="M1688" i="3"/>
  <c r="N1689" i="3" s="1"/>
  <c r="M4029" i="3"/>
  <c r="N4030" i="3" s="1"/>
  <c r="M3260" i="3"/>
  <c r="N3261" i="3" s="1"/>
  <c r="M1859" i="3"/>
  <c r="N1860" i="3" s="1"/>
  <c r="M3456" i="3"/>
  <c r="N3457" i="3" s="1"/>
  <c r="M752" i="3"/>
  <c r="N753" i="3" s="1"/>
  <c r="M3620" i="3"/>
  <c r="N3621" i="3" s="1"/>
  <c r="M4208" i="3"/>
  <c r="N4209" i="3" s="1"/>
  <c r="K86" i="3"/>
  <c r="L86" i="3" s="1"/>
  <c r="I4069" i="3"/>
  <c r="H4069" i="3"/>
  <c r="H4209" i="3"/>
  <c r="I4209" i="3"/>
  <c r="H4030" i="3"/>
  <c r="I4030" i="3"/>
  <c r="H4149" i="3"/>
  <c r="I4149" i="3"/>
  <c r="I95" i="3"/>
  <c r="H95" i="3"/>
  <c r="I2384" i="3"/>
  <c r="H2384" i="3"/>
  <c r="I2385" i="3" s="1"/>
  <c r="I435" i="3"/>
  <c r="H435" i="3"/>
  <c r="I454" i="3"/>
  <c r="H454" i="3"/>
  <c r="G89" i="2"/>
  <c r="F89" i="2"/>
  <c r="I3362" i="3"/>
  <c r="H3362" i="3"/>
  <c r="I2657" i="3"/>
  <c r="H2657" i="3"/>
  <c r="H2398" i="3"/>
  <c r="I2398" i="3"/>
  <c r="H3079" i="3"/>
  <c r="I3079" i="3"/>
  <c r="I775" i="3"/>
  <c r="H775" i="3"/>
  <c r="H598" i="3"/>
  <c r="I598" i="3" s="1"/>
  <c r="I2114" i="3"/>
  <c r="H2114" i="3"/>
  <c r="H3377" i="3"/>
  <c r="I3377" i="3" s="1"/>
  <c r="H3296" i="3"/>
  <c r="H337" i="3"/>
  <c r="I3147" i="3"/>
  <c r="H3147" i="3"/>
  <c r="I3495" i="3"/>
  <c r="H3495" i="3"/>
  <c r="H1465" i="3"/>
  <c r="I1465" i="3"/>
  <c r="I734" i="3"/>
  <c r="H734" i="3"/>
  <c r="I2803" i="3"/>
  <c r="H2803" i="3"/>
  <c r="H1835" i="3"/>
  <c r="I1835" i="3"/>
  <c r="J87" i="3"/>
  <c r="N2339" i="3" l="1"/>
  <c r="M2339" i="3"/>
  <c r="N879" i="3"/>
  <c r="M879" i="3"/>
  <c r="M1558" i="3"/>
  <c r="N1559" i="3" s="1"/>
  <c r="M2219" i="3"/>
  <c r="N2220" i="3" s="1"/>
  <c r="M2447" i="3"/>
  <c r="N2448" i="3" s="1"/>
  <c r="M483" i="3"/>
  <c r="N484" i="3" s="1"/>
  <c r="M3457" i="3"/>
  <c r="N3458" i="3" s="1"/>
  <c r="M4030" i="3"/>
  <c r="N4031" i="3" s="1"/>
  <c r="M2642" i="3"/>
  <c r="N2643" i="3" s="1"/>
  <c r="M973" i="3"/>
  <c r="N974" i="3" s="1"/>
  <c r="M1961" i="3"/>
  <c r="N1962" i="3" s="1"/>
  <c r="M753" i="3"/>
  <c r="N754" i="3" s="1"/>
  <c r="M3572" i="3"/>
  <c r="N3573" i="3" s="1"/>
  <c r="M4209" i="3"/>
  <c r="N4210" i="3" s="1"/>
  <c r="M1860" i="3"/>
  <c r="N1861" i="3" s="1"/>
  <c r="M1689" i="3"/>
  <c r="N1690" i="3" s="1"/>
  <c r="M929" i="3"/>
  <c r="N930" i="3" s="1"/>
  <c r="M2141" i="3"/>
  <c r="N2142" i="3" s="1"/>
  <c r="M1209" i="3"/>
  <c r="N1210" i="3" s="1"/>
  <c r="M1381" i="3"/>
  <c r="N1382" i="3" s="1"/>
  <c r="M1121" i="3"/>
  <c r="N1122" i="3" s="1"/>
  <c r="M1509" i="3"/>
  <c r="N1510" i="3" s="1"/>
  <c r="M3621" i="3"/>
  <c r="N3622" i="3" s="1"/>
  <c r="M3261" i="3"/>
  <c r="N3262" i="3" s="1"/>
  <c r="M325" i="3"/>
  <c r="N326" i="3" s="1"/>
  <c r="M1249" i="3"/>
  <c r="N1250" i="3" s="1"/>
  <c r="M1017" i="3"/>
  <c r="N1018" i="3" s="1"/>
  <c r="K87" i="3"/>
  <c r="L87" i="3" s="1"/>
  <c r="I4031" i="3"/>
  <c r="H4031" i="3"/>
  <c r="I4032" i="3" s="1"/>
  <c r="I4210" i="3"/>
  <c r="H4210" i="3"/>
  <c r="I4070" i="3"/>
  <c r="H4070" i="3"/>
  <c r="I4071" i="3" s="1"/>
  <c r="H4150" i="3"/>
  <c r="I4151" i="3" s="1"/>
  <c r="I4150" i="3"/>
  <c r="H96" i="3"/>
  <c r="I96" i="3"/>
  <c r="I455" i="3"/>
  <c r="H455" i="3"/>
  <c r="H456" i="3" s="1"/>
  <c r="H436" i="3"/>
  <c r="I436" i="3"/>
  <c r="G90" i="2"/>
  <c r="F90" i="2"/>
  <c r="I3363" i="3"/>
  <c r="H3363" i="3"/>
  <c r="H3378" i="3"/>
  <c r="I3378" i="3"/>
  <c r="I2399" i="3"/>
  <c r="H2399" i="3"/>
  <c r="H776" i="3"/>
  <c r="I776" i="3"/>
  <c r="H2892" i="3"/>
  <c r="I2115" i="3"/>
  <c r="H2115" i="3"/>
  <c r="I599" i="3"/>
  <c r="H599" i="3"/>
  <c r="I2658" i="3"/>
  <c r="H2658" i="3"/>
  <c r="I3297" i="3"/>
  <c r="H3297" i="3"/>
  <c r="I3080" i="3"/>
  <c r="H3080" i="3"/>
  <c r="H338" i="3"/>
  <c r="I338" i="3"/>
  <c r="H3148" i="3"/>
  <c r="I3148" i="3" s="1"/>
  <c r="I337" i="3"/>
  <c r="I3496" i="3"/>
  <c r="H3496" i="3"/>
  <c r="H1466" i="3"/>
  <c r="I1466" i="3"/>
  <c r="H735" i="3"/>
  <c r="I735" i="3" s="1"/>
  <c r="H2804" i="3"/>
  <c r="I2804" i="3" s="1"/>
  <c r="H1836" i="3"/>
  <c r="I1836" i="3"/>
  <c r="J88" i="3"/>
  <c r="N2340" i="3" l="1"/>
  <c r="M2340" i="3"/>
  <c r="N880" i="3"/>
  <c r="M880" i="3"/>
  <c r="M1559" i="3"/>
  <c r="N1560" i="3" s="1"/>
  <c r="M2448" i="3"/>
  <c r="N2449" i="3" s="1"/>
  <c r="M2220" i="3"/>
  <c r="N2221" i="3" s="1"/>
  <c r="M484" i="3"/>
  <c r="N485" i="3" s="1"/>
  <c r="M1250" i="3"/>
  <c r="N1251" i="3" s="1"/>
  <c r="M3262" i="3"/>
  <c r="N3263" i="3" s="1"/>
  <c r="M1510" i="3"/>
  <c r="N1511" i="3" s="1"/>
  <c r="M1382" i="3"/>
  <c r="N1383" i="3" s="1"/>
  <c r="M2142" i="3"/>
  <c r="N2143" i="3" s="1"/>
  <c r="M1690" i="3"/>
  <c r="N1691" i="3" s="1"/>
  <c r="M1861" i="3"/>
  <c r="N1862" i="3" s="1"/>
  <c r="M3573" i="3"/>
  <c r="N3574" i="3" s="1"/>
  <c r="M754" i="3"/>
  <c r="N755" i="3" s="1"/>
  <c r="M2643" i="3"/>
  <c r="N2644" i="3" s="1"/>
  <c r="M4031" i="3"/>
  <c r="N4032" i="3" s="1"/>
  <c r="M1018" i="3"/>
  <c r="N1019" i="3" s="1"/>
  <c r="M326" i="3"/>
  <c r="N327" i="3" s="1"/>
  <c r="M3622" i="3"/>
  <c r="N3623" i="3" s="1"/>
  <c r="M1122" i="3"/>
  <c r="N1123" i="3" s="1"/>
  <c r="M1210" i="3"/>
  <c r="N1211" i="3" s="1"/>
  <c r="M930" i="3"/>
  <c r="N931" i="3" s="1"/>
  <c r="M4210" i="3"/>
  <c r="N4211" i="3" s="1"/>
  <c r="M1962" i="3"/>
  <c r="N1963" i="3" s="1"/>
  <c r="M974" i="3"/>
  <c r="N975" i="3" s="1"/>
  <c r="M3458" i="3"/>
  <c r="N3459" i="3" s="1"/>
  <c r="K88" i="3"/>
  <c r="L88" i="3" s="1"/>
  <c r="H4211" i="3"/>
  <c r="I4211" i="3"/>
  <c r="I97" i="3"/>
  <c r="H97" i="3"/>
  <c r="I2116" i="3"/>
  <c r="H2116" i="3"/>
  <c r="I456" i="3"/>
  <c r="H457" i="3"/>
  <c r="H437" i="3"/>
  <c r="I437" i="3"/>
  <c r="F91" i="2"/>
  <c r="G91" i="2"/>
  <c r="H3364" i="3"/>
  <c r="I3364" i="3"/>
  <c r="I2400" i="3"/>
  <c r="H2400" i="3"/>
  <c r="H777" i="3"/>
  <c r="I777" i="3"/>
  <c r="H600" i="3"/>
  <c r="I600" i="3"/>
  <c r="I3081" i="3"/>
  <c r="H3081" i="3"/>
  <c r="H2659" i="3"/>
  <c r="I2659" i="3"/>
  <c r="I2893" i="3"/>
  <c r="H2893" i="3"/>
  <c r="H3298" i="3"/>
  <c r="I3298" i="3"/>
  <c r="H3379" i="3"/>
  <c r="I3379" i="3"/>
  <c r="H3149" i="3"/>
  <c r="I3149" i="3" s="1"/>
  <c r="H339" i="3"/>
  <c r="I339" i="3"/>
  <c r="I3497" i="3"/>
  <c r="H3497" i="3"/>
  <c r="H1467" i="3"/>
  <c r="I1467" i="3"/>
  <c r="H736" i="3"/>
  <c r="I736" i="3" s="1"/>
  <c r="I2805" i="3"/>
  <c r="H2805" i="3"/>
  <c r="H1837" i="3"/>
  <c r="I1837" i="3"/>
  <c r="J89" i="3"/>
  <c r="N2341" i="3" l="1"/>
  <c r="M2341" i="3"/>
  <c r="N881" i="3"/>
  <c r="M881" i="3"/>
  <c r="M1560" i="3"/>
  <c r="N1561" i="3" s="1"/>
  <c r="M2221" i="3"/>
  <c r="N2222" i="3" s="1"/>
  <c r="M2449" i="3"/>
  <c r="N2450" i="3" s="1"/>
  <c r="M485" i="3"/>
  <c r="N486" i="3" s="1"/>
  <c r="M975" i="3"/>
  <c r="N976" i="3" s="1"/>
  <c r="M3623" i="3"/>
  <c r="N3624" i="3" s="1"/>
  <c r="M3574" i="3"/>
  <c r="N3575" i="3" s="1"/>
  <c r="M1691" i="3"/>
  <c r="N1692" i="3" s="1"/>
  <c r="M1383" i="3"/>
  <c r="N1384" i="3" s="1"/>
  <c r="M3263" i="3"/>
  <c r="N3264" i="3" s="1"/>
  <c r="M3459" i="3"/>
  <c r="N3460" i="3" s="1"/>
  <c r="M1963" i="3"/>
  <c r="N1964" i="3" s="1"/>
  <c r="M4211" i="3"/>
  <c r="N4212" i="3" s="1"/>
  <c r="M1123" i="3"/>
  <c r="N1124" i="3" s="1"/>
  <c r="M327" i="3"/>
  <c r="N328" i="3" s="1"/>
  <c r="M2644" i="3"/>
  <c r="N2645" i="3" s="1"/>
  <c r="M755" i="3"/>
  <c r="N756" i="3" s="1"/>
  <c r="M1862" i="3"/>
  <c r="N1863" i="3" s="1"/>
  <c r="M2143" i="3"/>
  <c r="N2144" i="3" s="1"/>
  <c r="M1511" i="3"/>
  <c r="N1512" i="3" s="1"/>
  <c r="M1251" i="3"/>
  <c r="N1252" i="3" s="1"/>
  <c r="K89" i="3"/>
  <c r="L89" i="3" s="1"/>
  <c r="H4212" i="3"/>
  <c r="I4212" i="3"/>
  <c r="I2117" i="3"/>
  <c r="H2117" i="3"/>
  <c r="I98" i="3"/>
  <c r="H98" i="3"/>
  <c r="I457" i="3"/>
  <c r="I458" i="3"/>
  <c r="H458" i="3"/>
  <c r="I2894" i="3"/>
  <c r="H2894" i="3"/>
  <c r="H438" i="3"/>
  <c r="I438" i="3"/>
  <c r="F92" i="2"/>
  <c r="G92" i="2" s="1"/>
  <c r="H3365" i="3"/>
  <c r="I3365" i="3"/>
  <c r="H3380" i="3"/>
  <c r="I3380" i="3"/>
  <c r="H2660" i="3"/>
  <c r="I2660" i="3"/>
  <c r="I601" i="3"/>
  <c r="H601" i="3"/>
  <c r="H3082" i="3"/>
  <c r="I3082" i="3"/>
  <c r="H2401" i="3"/>
  <c r="I2401" i="3"/>
  <c r="H3299" i="3"/>
  <c r="I3299" i="3"/>
  <c r="I778" i="3"/>
  <c r="H778" i="3"/>
  <c r="I3150" i="3"/>
  <c r="H3150" i="3"/>
  <c r="H340" i="3"/>
  <c r="I340" i="3"/>
  <c r="H737" i="3"/>
  <c r="I737" i="3" s="1"/>
  <c r="H3498" i="3"/>
  <c r="I3498" i="3"/>
  <c r="I1468" i="3"/>
  <c r="H1468" i="3"/>
  <c r="H2806" i="3"/>
  <c r="I2806" i="3" s="1"/>
  <c r="H1838" i="3"/>
  <c r="I1838" i="3"/>
  <c r="J90" i="3"/>
  <c r="N2342" i="3" l="1"/>
  <c r="M2342" i="3"/>
  <c r="N882" i="3"/>
  <c r="M882" i="3"/>
  <c r="M1561" i="3"/>
  <c r="N1562" i="3" s="1"/>
  <c r="M2450" i="3"/>
  <c r="N2451" i="3" s="1"/>
  <c r="M2222" i="3"/>
  <c r="N2223" i="3" s="1"/>
  <c r="M486" i="3"/>
  <c r="N487" i="3" s="1"/>
  <c r="M1512" i="3"/>
  <c r="N1513" i="3" s="1"/>
  <c r="M1863" i="3"/>
  <c r="N1864" i="3" s="1"/>
  <c r="M2645" i="3"/>
  <c r="N2646" i="3" s="1"/>
  <c r="M1964" i="3"/>
  <c r="N1965" i="3" s="1"/>
  <c r="M3460" i="3"/>
  <c r="N3461" i="3" s="1"/>
  <c r="M1384" i="3"/>
  <c r="N1385" i="3" s="1"/>
  <c r="M3575" i="3"/>
  <c r="N3576" i="3" s="1"/>
  <c r="M2144" i="3"/>
  <c r="N2145" i="3" s="1"/>
  <c r="M4212" i="3"/>
  <c r="N4213" i="3" s="1"/>
  <c r="M976" i="3"/>
  <c r="N977" i="3" s="1"/>
  <c r="M1252" i="3"/>
  <c r="N1253" i="3" s="1"/>
  <c r="M756" i="3"/>
  <c r="N757" i="3" s="1"/>
  <c r="M3264" i="3"/>
  <c r="N3265" i="3" s="1"/>
  <c r="M1692" i="3"/>
  <c r="N1693" i="3" s="1"/>
  <c r="M3624" i="3"/>
  <c r="N3625" i="3" s="1"/>
  <c r="M1124" i="3"/>
  <c r="N1125" i="3" s="1"/>
  <c r="K90" i="3"/>
  <c r="L90" i="3" s="1"/>
  <c r="H4213" i="3"/>
  <c r="I4213" i="3"/>
  <c r="I2118" i="3"/>
  <c r="H2118" i="3"/>
  <c r="I3366" i="3"/>
  <c r="H3366" i="3"/>
  <c r="H99" i="3"/>
  <c r="I99" i="3"/>
  <c r="H2895" i="3"/>
  <c r="I2895" i="3"/>
  <c r="I459" i="3"/>
  <c r="H459" i="3"/>
  <c r="H439" i="3"/>
  <c r="I439" i="3"/>
  <c r="F93" i="2"/>
  <c r="G93" i="2" s="1"/>
  <c r="H3463" i="3"/>
  <c r="H2402" i="3"/>
  <c r="I2402" i="3"/>
  <c r="H602" i="3"/>
  <c r="I602" i="3"/>
  <c r="H3300" i="3"/>
  <c r="I3300" i="3"/>
  <c r="H3083" i="3"/>
  <c r="I3083" i="3"/>
  <c r="H779" i="3"/>
  <c r="I779" i="3"/>
  <c r="H2661" i="3"/>
  <c r="I2661" i="3"/>
  <c r="I3381" i="3"/>
  <c r="H3381" i="3"/>
  <c r="I341" i="3"/>
  <c r="H341" i="3"/>
  <c r="I3151" i="3"/>
  <c r="H3151" i="3"/>
  <c r="H1469" i="3"/>
  <c r="I1469" i="3"/>
  <c r="I3499" i="3"/>
  <c r="H3499" i="3"/>
  <c r="H738" i="3"/>
  <c r="I738" i="3" s="1"/>
  <c r="I2807" i="3"/>
  <c r="H2807" i="3"/>
  <c r="H1839" i="3"/>
  <c r="I1839" i="3"/>
  <c r="J91" i="3"/>
  <c r="N2343" i="3" l="1"/>
  <c r="M2343" i="3"/>
  <c r="N883" i="3"/>
  <c r="M883" i="3"/>
  <c r="M1562" i="3"/>
  <c r="N1563" i="3" s="1"/>
  <c r="M2223" i="3"/>
  <c r="N2224" i="3" s="1"/>
  <c r="M487" i="3"/>
  <c r="N488" i="3" s="1"/>
  <c r="M3625" i="3"/>
  <c r="N3626" i="3" s="1"/>
  <c r="M1693" i="3"/>
  <c r="N1694" i="3" s="1"/>
  <c r="M1253" i="3"/>
  <c r="N1254" i="3" s="1"/>
  <c r="M4213" i="3"/>
  <c r="N4214" i="3" s="1"/>
  <c r="M3576" i="3"/>
  <c r="N3577" i="3" s="1"/>
  <c r="M3461" i="3"/>
  <c r="N3462" i="3" s="1"/>
  <c r="M2646" i="3"/>
  <c r="N2647" i="3" s="1"/>
  <c r="M1513" i="3"/>
  <c r="N1514" i="3" s="1"/>
  <c r="M1125" i="3"/>
  <c r="N1126" i="3" s="1"/>
  <c r="M3265" i="3"/>
  <c r="N3266" i="3" s="1"/>
  <c r="M757" i="3"/>
  <c r="N758" i="3" s="1"/>
  <c r="M2145" i="3"/>
  <c r="N2146" i="3" s="1"/>
  <c r="M1385" i="3"/>
  <c r="N1386" i="3" s="1"/>
  <c r="M1965" i="3"/>
  <c r="N1966" i="3" s="1"/>
  <c r="M1864" i="3"/>
  <c r="N1865" i="3" s="1"/>
  <c r="K91" i="3"/>
  <c r="L91" i="3" s="1"/>
  <c r="H4214" i="3"/>
  <c r="I4214" i="3"/>
  <c r="I3367" i="3"/>
  <c r="H3367" i="3"/>
  <c r="I440" i="3"/>
  <c r="H440" i="3"/>
  <c r="I100" i="3"/>
  <c r="H100" i="3"/>
  <c r="H2119" i="3"/>
  <c r="I2119" i="3"/>
  <c r="H460" i="3"/>
  <c r="I460" i="3"/>
  <c r="H2896" i="3"/>
  <c r="I2896" i="3"/>
  <c r="F94" i="2"/>
  <c r="G94" i="2"/>
  <c r="I3464" i="3"/>
  <c r="H3464" i="3"/>
  <c r="H2662" i="3"/>
  <c r="I2662" i="3" s="1"/>
  <c r="H3084" i="3"/>
  <c r="I3084" i="3"/>
  <c r="I3301" i="3"/>
  <c r="H3301" i="3"/>
  <c r="I2403" i="3"/>
  <c r="H2403" i="3"/>
  <c r="H3382" i="3"/>
  <c r="I3382" i="3"/>
  <c r="I780" i="3"/>
  <c r="H780" i="3"/>
  <c r="I603" i="3"/>
  <c r="H603" i="3"/>
  <c r="H3152" i="3"/>
  <c r="I3152" i="3"/>
  <c r="H342" i="3"/>
  <c r="I342" i="3"/>
  <c r="H739" i="3"/>
  <c r="I739" i="3" s="1"/>
  <c r="I1470" i="3"/>
  <c r="H1470" i="3"/>
  <c r="H3500" i="3"/>
  <c r="I3500" i="3" s="1"/>
  <c r="H2808" i="3"/>
  <c r="I2808" i="3"/>
  <c r="I1840" i="3"/>
  <c r="H1840" i="3"/>
  <c r="J92" i="3"/>
  <c r="N2344" i="3" l="1"/>
  <c r="M2344" i="3"/>
  <c r="N884" i="3"/>
  <c r="M884" i="3"/>
  <c r="M1563" i="3"/>
  <c r="N1564" i="3" s="1"/>
  <c r="M2224" i="3"/>
  <c r="N2225" i="3" s="1"/>
  <c r="M488" i="3"/>
  <c r="N489" i="3" s="1"/>
  <c r="M1966" i="3"/>
  <c r="N1967" i="3" s="1"/>
  <c r="M758" i="3"/>
  <c r="N759" i="3" s="1"/>
  <c r="M3462" i="3"/>
  <c r="N3463" i="3" s="1"/>
  <c r="M1694" i="3"/>
  <c r="N1695" i="3" s="1"/>
  <c r="M2146" i="3"/>
  <c r="N2147" i="3" s="1"/>
  <c r="M1126" i="3"/>
  <c r="N1127" i="3" s="1"/>
  <c r="M3577" i="3"/>
  <c r="N3578" i="3" s="1"/>
  <c r="M4214" i="3"/>
  <c r="N4215" i="3" s="1"/>
  <c r="M3626" i="3"/>
  <c r="N3627" i="3" s="1"/>
  <c r="M1386" i="3"/>
  <c r="N1387" i="3" s="1"/>
  <c r="M3266" i="3"/>
  <c r="N3267" i="3" s="1"/>
  <c r="M2647" i="3"/>
  <c r="N2648" i="3" s="1"/>
  <c r="M1514" i="3"/>
  <c r="N1515" i="3" s="1"/>
  <c r="M1254" i="3"/>
  <c r="N1255" i="3" s="1"/>
  <c r="K92" i="3"/>
  <c r="L92" i="3" s="1"/>
  <c r="I4215" i="3"/>
  <c r="H4215" i="3"/>
  <c r="I2120" i="3"/>
  <c r="H2120" i="3"/>
  <c r="H441" i="3"/>
  <c r="I441" i="3"/>
  <c r="I101" i="3"/>
  <c r="H101" i="3"/>
  <c r="I3368" i="3"/>
  <c r="H3368" i="3"/>
  <c r="H461" i="3"/>
  <c r="I461" i="3"/>
  <c r="H3040" i="3"/>
  <c r="H2897" i="3"/>
  <c r="I2897" i="3"/>
  <c r="F95" i="2"/>
  <c r="G95" i="2" s="1"/>
  <c r="H3085" i="3"/>
  <c r="I3085" i="3" s="1"/>
  <c r="H3633" i="3"/>
  <c r="I781" i="3"/>
  <c r="H781" i="3"/>
  <c r="I740" i="3"/>
  <c r="H740" i="3"/>
  <c r="H2404" i="3"/>
  <c r="I2404" i="3"/>
  <c r="H3302" i="3"/>
  <c r="I3302" i="3" s="1"/>
  <c r="H3465" i="3"/>
  <c r="I3465" i="3"/>
  <c r="H604" i="3"/>
  <c r="I604" i="3"/>
  <c r="I3383" i="3"/>
  <c r="H3383" i="3"/>
  <c r="I2663" i="3"/>
  <c r="H2663" i="3"/>
  <c r="H343" i="3"/>
  <c r="I343" i="3"/>
  <c r="I3153" i="3"/>
  <c r="H3153" i="3"/>
  <c r="I3501" i="3"/>
  <c r="H3501" i="3"/>
  <c r="I1471" i="3"/>
  <c r="H1471" i="3"/>
  <c r="I2809" i="3"/>
  <c r="H2809" i="3"/>
  <c r="H1841" i="3"/>
  <c r="I1841" i="3"/>
  <c r="J93" i="3"/>
  <c r="N2345" i="3" l="1"/>
  <c r="M2345" i="3"/>
  <c r="N885" i="3"/>
  <c r="M885" i="3"/>
  <c r="M1564" i="3"/>
  <c r="N1565" i="3" s="1"/>
  <c r="M2225" i="3"/>
  <c r="N2226" i="3" s="1"/>
  <c r="M489" i="3"/>
  <c r="N490" i="3" s="1"/>
  <c r="M1255" i="3"/>
  <c r="N1256" i="3" s="1"/>
  <c r="M1515" i="3"/>
  <c r="N1516" i="3" s="1"/>
  <c r="M3267" i="3"/>
  <c r="N3268" i="3" s="1"/>
  <c r="M3627" i="3"/>
  <c r="N3628" i="3" s="1"/>
  <c r="M2648" i="3"/>
  <c r="N2649" i="3" s="1"/>
  <c r="M1387" i="3"/>
  <c r="N1388" i="3" s="1"/>
  <c r="M4215" i="3"/>
  <c r="N4216" i="3" s="1"/>
  <c r="M1127" i="3"/>
  <c r="N1128" i="3" s="1"/>
  <c r="M1695" i="3"/>
  <c r="N1696" i="3" s="1"/>
  <c r="M1967" i="3"/>
  <c r="N1968" i="3" s="1"/>
  <c r="K93" i="3"/>
  <c r="L93" i="3" s="1"/>
  <c r="I4216" i="3"/>
  <c r="H4216" i="3"/>
  <c r="H3369" i="3"/>
  <c r="I3369" i="3"/>
  <c r="H2121" i="3"/>
  <c r="I2121" i="3"/>
  <c r="I442" i="3"/>
  <c r="H442" i="3"/>
  <c r="H102" i="3"/>
  <c r="I102" i="3" s="1"/>
  <c r="I2898" i="3"/>
  <c r="H2898" i="3"/>
  <c r="I3041" i="3"/>
  <c r="H3041" i="3"/>
  <c r="H3042" i="3" s="1"/>
  <c r="H3043" i="3" s="1"/>
  <c r="I462" i="3"/>
  <c r="H462" i="3"/>
  <c r="G96" i="2"/>
  <c r="F96" i="2"/>
  <c r="I3086" i="3"/>
  <c r="H3086" i="3"/>
  <c r="H741" i="3"/>
  <c r="I741" i="3"/>
  <c r="H3384" i="3"/>
  <c r="I3384" i="3" s="1"/>
  <c r="H782" i="3"/>
  <c r="I782" i="3"/>
  <c r="H3634" i="3"/>
  <c r="I3634" i="3"/>
  <c r="H3466" i="3"/>
  <c r="I3466" i="3"/>
  <c r="H3303" i="3"/>
  <c r="I3303" i="3"/>
  <c r="H2664" i="3"/>
  <c r="I2664" i="3"/>
  <c r="H605" i="3"/>
  <c r="I605" i="3"/>
  <c r="H2405" i="3"/>
  <c r="I2405" i="3"/>
  <c r="H2922" i="3"/>
  <c r="I344" i="3"/>
  <c r="H344" i="3"/>
  <c r="H3154" i="3"/>
  <c r="I3154" i="3"/>
  <c r="H1757" i="3"/>
  <c r="H1472" i="3"/>
  <c r="I1472" i="3" s="1"/>
  <c r="H3502" i="3"/>
  <c r="I3502" i="3"/>
  <c r="I1842" i="3"/>
  <c r="H1842" i="3"/>
  <c r="H2810" i="3"/>
  <c r="I2810" i="3"/>
  <c r="J94" i="3"/>
  <c r="N2346" i="3" l="1"/>
  <c r="M2346" i="3"/>
  <c r="N886" i="3"/>
  <c r="M886" i="3"/>
  <c r="M1565" i="3"/>
  <c r="N1566" i="3" s="1"/>
  <c r="M2226" i="3"/>
  <c r="N2227" i="3" s="1"/>
  <c r="M490" i="3"/>
  <c r="N491" i="3" s="1"/>
  <c r="M1388" i="3"/>
  <c r="N1389" i="3" s="1"/>
  <c r="M3268" i="3"/>
  <c r="N3269" i="3" s="1"/>
  <c r="M1516" i="3"/>
  <c r="N1517" i="3" s="1"/>
  <c r="M1968" i="3"/>
  <c r="N1969" i="3" s="1"/>
  <c r="M1696" i="3"/>
  <c r="N1697" i="3" s="1"/>
  <c r="M4216" i="3"/>
  <c r="N4217" i="3" s="1"/>
  <c r="M2649" i="3"/>
  <c r="N2650" i="3" s="1"/>
  <c r="M1256" i="3"/>
  <c r="N1257" i="3" s="1"/>
  <c r="K94" i="3"/>
  <c r="L94" i="3" s="1"/>
  <c r="I103" i="3"/>
  <c r="H103" i="3"/>
  <c r="H4217" i="3"/>
  <c r="I4217" i="3"/>
  <c r="I2122" i="3"/>
  <c r="H2122" i="3"/>
  <c r="H3044" i="3"/>
  <c r="I3044" i="3"/>
  <c r="I3370" i="3"/>
  <c r="H3370" i="3"/>
  <c r="I443" i="3"/>
  <c r="H443" i="3"/>
  <c r="H463" i="3"/>
  <c r="I463" i="3"/>
  <c r="I3042" i="3"/>
  <c r="I3043" i="3"/>
  <c r="I3385" i="3"/>
  <c r="H3385" i="3"/>
  <c r="H2899" i="3"/>
  <c r="I2899" i="3"/>
  <c r="F97" i="2"/>
  <c r="G97" i="2"/>
  <c r="I3467" i="3"/>
  <c r="H3467" i="3"/>
  <c r="H783" i="3"/>
  <c r="I783" i="3"/>
  <c r="I742" i="3"/>
  <c r="H742" i="3"/>
  <c r="I3087" i="3"/>
  <c r="H3087" i="3"/>
  <c r="H3635" i="3"/>
  <c r="I3635" i="3"/>
  <c r="H2923" i="3"/>
  <c r="I2923" i="3"/>
  <c r="I606" i="3"/>
  <c r="H606" i="3"/>
  <c r="H3304" i="3"/>
  <c r="I3304" i="3"/>
  <c r="I2406" i="3"/>
  <c r="H2406" i="3"/>
  <c r="I2665" i="3"/>
  <c r="H2665" i="3"/>
  <c r="H345" i="3"/>
  <c r="I345" i="3"/>
  <c r="I3155" i="3"/>
  <c r="H3155" i="3"/>
  <c r="H1473" i="3"/>
  <c r="I1473" i="3"/>
  <c r="I1758" i="3"/>
  <c r="H1758" i="3"/>
  <c r="H3503" i="3"/>
  <c r="I3503" i="3"/>
  <c r="H1843" i="3"/>
  <c r="I1843" i="3" s="1"/>
  <c r="H2811" i="3"/>
  <c r="I2811" i="3"/>
  <c r="J95" i="3"/>
  <c r="N2347" i="3" l="1"/>
  <c r="M2347" i="3"/>
  <c r="N887" i="3"/>
  <c r="M887" i="3"/>
  <c r="M1566" i="3"/>
  <c r="N1567" i="3" s="1"/>
  <c r="M2227" i="3"/>
  <c r="N2228" i="3" s="1"/>
  <c r="M491" i="3"/>
  <c r="N492" i="3" s="1"/>
  <c r="M2650" i="3"/>
  <c r="N2651" i="3" s="1"/>
  <c r="M1697" i="3"/>
  <c r="N1698" i="3" s="1"/>
  <c r="M1517" i="3"/>
  <c r="N1518" i="3" s="1"/>
  <c r="M1389" i="3"/>
  <c r="N1390" i="3" s="1"/>
  <c r="M1257" i="3"/>
  <c r="N1258" i="3" s="1"/>
  <c r="M4217" i="3"/>
  <c r="N4218" i="3" s="1"/>
  <c r="M1969" i="3"/>
  <c r="N1970" i="3" s="1"/>
  <c r="M3269" i="3"/>
  <c r="N3270" i="3" s="1"/>
  <c r="K95" i="3"/>
  <c r="L95" i="3" s="1"/>
  <c r="I104" i="3"/>
  <c r="H104" i="3"/>
  <c r="H4218" i="3"/>
  <c r="I4218" i="3"/>
  <c r="H3045" i="3"/>
  <c r="I3045" i="3"/>
  <c r="H444" i="3"/>
  <c r="I444" i="3"/>
  <c r="H2123" i="3"/>
  <c r="I2123" i="3"/>
  <c r="I3305" i="3"/>
  <c r="H3305" i="3"/>
  <c r="I2900" i="3"/>
  <c r="H2900" i="3"/>
  <c r="I3371" i="3"/>
  <c r="H3371" i="3"/>
  <c r="H464" i="3"/>
  <c r="I464" i="3"/>
  <c r="I3386" i="3"/>
  <c r="H3386" i="3"/>
  <c r="F98" i="2"/>
  <c r="G98" i="2"/>
  <c r="H784" i="3"/>
  <c r="H785" i="3" s="1"/>
  <c r="I784" i="3"/>
  <c r="I3088" i="3"/>
  <c r="H3088" i="3"/>
  <c r="H743" i="3"/>
  <c r="I743" i="3"/>
  <c r="I3636" i="3"/>
  <c r="H3636" i="3"/>
  <c r="H3468" i="3"/>
  <c r="H3469" i="3" s="1"/>
  <c r="H607" i="3"/>
  <c r="I607" i="3"/>
  <c r="H2666" i="3"/>
  <c r="H2667" i="3" s="1"/>
  <c r="H2407" i="3"/>
  <c r="I2407" i="3" s="1"/>
  <c r="H2924" i="3"/>
  <c r="I2924" i="3"/>
  <c r="I3504" i="3"/>
  <c r="H3504" i="3"/>
  <c r="H3156" i="3"/>
  <c r="I3156" i="3"/>
  <c r="H2280" i="3"/>
  <c r="I346" i="3"/>
  <c r="H346" i="3"/>
  <c r="H1759" i="3"/>
  <c r="I1759" i="3"/>
  <c r="H1474" i="3"/>
  <c r="I1474" i="3"/>
  <c r="I2812" i="3"/>
  <c r="H2812" i="3"/>
  <c r="I1844" i="3"/>
  <c r="H1844" i="3"/>
  <c r="J96" i="3"/>
  <c r="N2348" i="3" l="1"/>
  <c r="M2348" i="3"/>
  <c r="N888" i="3"/>
  <c r="M888" i="3"/>
  <c r="M1567" i="3"/>
  <c r="N1568" i="3" s="1"/>
  <c r="M2228" i="3"/>
  <c r="N2229" i="3" s="1"/>
  <c r="M492" i="3"/>
  <c r="N493" i="3" s="1"/>
  <c r="M3270" i="3"/>
  <c r="N3271" i="3" s="1"/>
  <c r="M1258" i="3"/>
  <c r="N1259" i="3" s="1"/>
  <c r="M1698" i="3"/>
  <c r="N1699" i="3" s="1"/>
  <c r="M1970" i="3"/>
  <c r="N1971" i="3" s="1"/>
  <c r="M1390" i="3"/>
  <c r="N1391" i="3" s="1"/>
  <c r="M1518" i="3"/>
  <c r="N1519" i="3" s="1"/>
  <c r="M2651" i="3"/>
  <c r="N2652" i="3" s="1"/>
  <c r="M4218" i="3"/>
  <c r="N4219" i="3" s="1"/>
  <c r="K96" i="3"/>
  <c r="L96" i="3" s="1"/>
  <c r="I105" i="3"/>
  <c r="H105" i="3"/>
  <c r="H4219" i="3"/>
  <c r="I4219" i="3"/>
  <c r="I2666" i="3"/>
  <c r="I3468" i="3"/>
  <c r="I2124" i="3"/>
  <c r="H2124" i="3"/>
  <c r="H3046" i="3"/>
  <c r="I3047" i="3" s="1"/>
  <c r="I3046" i="3"/>
  <c r="H3372" i="3"/>
  <c r="I3373" i="3" s="1"/>
  <c r="I3372" i="3"/>
  <c r="I465" i="3"/>
  <c r="H465" i="3"/>
  <c r="H445" i="3"/>
  <c r="I445" i="3"/>
  <c r="H2901" i="3"/>
  <c r="I2901" i="3"/>
  <c r="I3306" i="3"/>
  <c r="H3306" i="3"/>
  <c r="H3307" i="3" s="1"/>
  <c r="H3387" i="3"/>
  <c r="I3387" i="3"/>
  <c r="F99" i="2"/>
  <c r="G99" i="2"/>
  <c r="I3637" i="3"/>
  <c r="H3637" i="3"/>
  <c r="H3089" i="3"/>
  <c r="I3089" i="3"/>
  <c r="I3469" i="3"/>
  <c r="H3470" i="3"/>
  <c r="H744" i="3"/>
  <c r="I744" i="3" s="1"/>
  <c r="I785" i="3"/>
  <c r="I786" i="3"/>
  <c r="H786" i="3"/>
  <c r="H608" i="3"/>
  <c r="I608" i="3"/>
  <c r="H2602" i="3"/>
  <c r="I2408" i="3"/>
  <c r="H2408" i="3"/>
  <c r="H2925" i="3"/>
  <c r="I2925" i="3" s="1"/>
  <c r="I2667" i="3"/>
  <c r="H2668" i="3"/>
  <c r="I2668" i="3"/>
  <c r="H2281" i="3"/>
  <c r="H2282" i="3" s="1"/>
  <c r="I2281" i="3"/>
  <c r="I3157" i="3"/>
  <c r="H3157" i="3"/>
  <c r="I347" i="3"/>
  <c r="H347" i="3"/>
  <c r="I3505" i="3"/>
  <c r="H3505" i="3"/>
  <c r="H1760" i="3"/>
  <c r="I1760" i="3"/>
  <c r="H1475" i="3"/>
  <c r="I1475" i="3"/>
  <c r="H1845" i="3"/>
  <c r="I1845" i="3"/>
  <c r="I2813" i="3"/>
  <c r="H2813" i="3"/>
  <c r="J97" i="3"/>
  <c r="N2349" i="3" l="1"/>
  <c r="M2349" i="3"/>
  <c r="N889" i="3"/>
  <c r="M889" i="3"/>
  <c r="N890" i="3" s="1"/>
  <c r="M1568" i="3"/>
  <c r="N1569" i="3" s="1"/>
  <c r="M2229" i="3"/>
  <c r="N2230" i="3" s="1"/>
  <c r="M2652" i="3"/>
  <c r="N2653" i="3" s="1"/>
  <c r="M1391" i="3"/>
  <c r="N1392" i="3" s="1"/>
  <c r="M1971" i="3"/>
  <c r="N1972" i="3" s="1"/>
  <c r="M1699" i="3"/>
  <c r="N1700" i="3" s="1"/>
  <c r="M1259" i="3"/>
  <c r="N1260" i="3" s="1"/>
  <c r="M4219" i="3"/>
  <c r="N4220" i="3" s="1"/>
  <c r="M1519" i="3"/>
  <c r="N1520" i="3" s="1"/>
  <c r="M3271" i="3"/>
  <c r="N3272" i="3" s="1"/>
  <c r="K97" i="3"/>
  <c r="L97" i="3" s="1"/>
  <c r="I106" i="3"/>
  <c r="H106" i="3"/>
  <c r="I4220" i="3"/>
  <c r="H4220" i="3"/>
  <c r="I4221" i="3" s="1"/>
  <c r="H2902" i="3"/>
  <c r="I2902" i="3"/>
  <c r="H466" i="3"/>
  <c r="I466" i="3"/>
  <c r="H446" i="3"/>
  <c r="I447" i="3" s="1"/>
  <c r="I446" i="3"/>
  <c r="I3307" i="3"/>
  <c r="H3308" i="3"/>
  <c r="I3308" i="3"/>
  <c r="H2125" i="3"/>
  <c r="I2125" i="3"/>
  <c r="H3388" i="3"/>
  <c r="I3388" i="3"/>
  <c r="I3090" i="3"/>
  <c r="H3090" i="3"/>
  <c r="F100" i="2"/>
  <c r="G100" i="2" s="1"/>
  <c r="H745" i="3"/>
  <c r="I745" i="3"/>
  <c r="I3470" i="3"/>
  <c r="I3471" i="3"/>
  <c r="H3471" i="3"/>
  <c r="H3472" i="3" s="1"/>
  <c r="H3638" i="3"/>
  <c r="I3638" i="3"/>
  <c r="H787" i="3"/>
  <c r="I787" i="3"/>
  <c r="H409" i="3"/>
  <c r="H2926" i="3"/>
  <c r="I2926" i="3"/>
  <c r="I2603" i="3"/>
  <c r="H2603" i="3"/>
  <c r="I3506" i="3"/>
  <c r="H3506" i="3"/>
  <c r="H2669" i="3"/>
  <c r="I2669" i="3"/>
  <c r="H2409" i="3"/>
  <c r="I2409" i="3"/>
  <c r="H609" i="3"/>
  <c r="I609" i="3"/>
  <c r="I348" i="3"/>
  <c r="H348" i="3"/>
  <c r="H3158" i="3"/>
  <c r="H3159" i="3" s="1"/>
  <c r="I3158" i="3"/>
  <c r="I2282" i="3"/>
  <c r="I2283" i="3"/>
  <c r="H2283" i="3"/>
  <c r="I1761" i="3"/>
  <c r="H1761" i="3"/>
  <c r="H1476" i="3"/>
  <c r="I1476" i="3"/>
  <c r="H1846" i="3"/>
  <c r="I1846" i="3"/>
  <c r="I2814" i="3"/>
  <c r="H2814" i="3"/>
  <c r="J98" i="3"/>
  <c r="N2350" i="3" l="1"/>
  <c r="M2350" i="3"/>
  <c r="M1569" i="3"/>
  <c r="N1570" i="3" s="1"/>
  <c r="M2230" i="3"/>
  <c r="N2231" i="3" s="1"/>
  <c r="M4220" i="3"/>
  <c r="N4221" i="3" s="1"/>
  <c r="M1700" i="3"/>
  <c r="N1701" i="3" s="1"/>
  <c r="M1392" i="3"/>
  <c r="N1393" i="3" s="1"/>
  <c r="M1260" i="3"/>
  <c r="N1261" i="3" s="1"/>
  <c r="M1972" i="3"/>
  <c r="N1973" i="3" s="1"/>
  <c r="M2653" i="3"/>
  <c r="N2654" i="3" s="1"/>
  <c r="O38" i="3"/>
  <c r="K98" i="3"/>
  <c r="L98" i="3" s="1"/>
  <c r="N38" i="3"/>
  <c r="M38" i="3"/>
  <c r="H107" i="3"/>
  <c r="I107" i="3"/>
  <c r="H2903" i="3"/>
  <c r="H2904" i="3" s="1"/>
  <c r="I2903" i="3"/>
  <c r="I3309" i="3"/>
  <c r="H3309" i="3"/>
  <c r="H467" i="3"/>
  <c r="I467" i="3"/>
  <c r="H2126" i="3"/>
  <c r="I2126" i="3"/>
  <c r="H3091" i="3"/>
  <c r="I3091" i="3"/>
  <c r="H3389" i="3"/>
  <c r="I3389" i="3"/>
  <c r="F101" i="2"/>
  <c r="G101" i="2"/>
  <c r="H788" i="3"/>
  <c r="I788" i="3"/>
  <c r="I3639" i="3"/>
  <c r="H3639" i="3"/>
  <c r="H410" i="3"/>
  <c r="I410" i="3" s="1"/>
  <c r="I3472" i="3"/>
  <c r="I3473" i="3"/>
  <c r="H3473" i="3"/>
  <c r="H746" i="3"/>
  <c r="I746" i="3"/>
  <c r="H2927" i="3"/>
  <c r="I2927" i="3"/>
  <c r="H3507" i="3"/>
  <c r="I3507" i="3" s="1"/>
  <c r="H2604" i="3"/>
  <c r="I2604" i="3" s="1"/>
  <c r="I610" i="3"/>
  <c r="H610" i="3"/>
  <c r="H2410" i="3"/>
  <c r="I2410" i="3"/>
  <c r="H2670" i="3"/>
  <c r="I2670" i="3"/>
  <c r="I349" i="3"/>
  <c r="H349" i="3"/>
  <c r="H350" i="3" s="1"/>
  <c r="H1172" i="3"/>
  <c r="I2284" i="3"/>
  <c r="H2284" i="3"/>
  <c r="I3159" i="3"/>
  <c r="H3160" i="3"/>
  <c r="I3160" i="3"/>
  <c r="H1477" i="3"/>
  <c r="I1477" i="3"/>
  <c r="I1762" i="3"/>
  <c r="H1762" i="3"/>
  <c r="H2147" i="3"/>
  <c r="I2815" i="3"/>
  <c r="H2815" i="3"/>
  <c r="H1847" i="3"/>
  <c r="J99" i="3"/>
  <c r="N2351" i="3" l="1"/>
  <c r="M2351" i="3"/>
  <c r="M1570" i="3"/>
  <c r="N1571" i="3" s="1"/>
  <c r="M2231" i="3"/>
  <c r="N2232" i="3" s="1"/>
  <c r="M1973" i="3"/>
  <c r="N1974" i="3" s="1"/>
  <c r="M1701" i="3"/>
  <c r="N1702" i="3" s="1"/>
  <c r="M1261" i="3"/>
  <c r="N1262" i="3" s="1"/>
  <c r="M1393" i="3"/>
  <c r="N1394" i="3" s="1"/>
  <c r="G102" i="2"/>
  <c r="F102" i="2"/>
  <c r="K99" i="3"/>
  <c r="L99" i="3" s="1"/>
  <c r="I108" i="3"/>
  <c r="H108" i="3"/>
  <c r="I2127" i="3"/>
  <c r="H2127" i="3"/>
  <c r="H3310" i="3"/>
  <c r="I3310" i="3"/>
  <c r="H468" i="3"/>
  <c r="I468" i="3"/>
  <c r="I2904" i="3"/>
  <c r="I2905" i="3"/>
  <c r="H2905" i="3"/>
  <c r="H3092" i="3"/>
  <c r="I3092" i="3"/>
  <c r="I3390" i="3"/>
  <c r="H3390" i="3"/>
  <c r="I3508" i="3"/>
  <c r="H3508" i="3"/>
  <c r="H3509" i="3" s="1"/>
  <c r="I411" i="3"/>
  <c r="H411" i="3"/>
  <c r="H789" i="3"/>
  <c r="I789" i="3"/>
  <c r="H2928" i="3"/>
  <c r="H2929" i="3" s="1"/>
  <c r="I747" i="3"/>
  <c r="H747" i="3"/>
  <c r="I3640" i="3"/>
  <c r="H3640" i="3"/>
  <c r="I3474" i="3"/>
  <c r="H3474" i="3"/>
  <c r="H3475" i="3" s="1"/>
  <c r="I2285" i="3"/>
  <c r="H2285" i="3"/>
  <c r="H611" i="3"/>
  <c r="I611" i="3"/>
  <c r="I2671" i="3"/>
  <c r="H2671" i="3"/>
  <c r="H2411" i="3"/>
  <c r="I2411" i="3" s="1"/>
  <c r="H2605" i="3"/>
  <c r="I2605" i="3"/>
  <c r="H1173" i="3"/>
  <c r="I1173" i="3"/>
  <c r="I3161" i="3"/>
  <c r="H3161" i="3"/>
  <c r="I350" i="3"/>
  <c r="I351" i="3"/>
  <c r="H351" i="3"/>
  <c r="I2148" i="3"/>
  <c r="H2148" i="3"/>
  <c r="I1763" i="3"/>
  <c r="H1763" i="3"/>
  <c r="H1478" i="3"/>
  <c r="I1478" i="3"/>
  <c r="H1848" i="3"/>
  <c r="I1848" i="3" s="1"/>
  <c r="I1847" i="3"/>
  <c r="H2816" i="3"/>
  <c r="I2816" i="3"/>
  <c r="J100" i="3"/>
  <c r="N2352" i="3" l="1"/>
  <c r="M2352" i="3"/>
  <c r="M1571" i="3"/>
  <c r="N1572" i="3" s="1"/>
  <c r="M2232" i="3"/>
  <c r="N2233" i="3" s="1"/>
  <c r="M1394" i="3"/>
  <c r="N1395" i="3" s="1"/>
  <c r="M1702" i="3"/>
  <c r="N1703" i="3" s="1"/>
  <c r="M1974" i="3"/>
  <c r="N1975" i="3" s="1"/>
  <c r="F103" i="2"/>
  <c r="G103" i="2" s="1"/>
  <c r="K100" i="3"/>
  <c r="L100" i="3" s="1"/>
  <c r="H109" i="3"/>
  <c r="I109" i="3"/>
  <c r="H3311" i="3"/>
  <c r="I3311" i="3"/>
  <c r="I2128" i="3"/>
  <c r="H2128" i="3"/>
  <c r="I2906" i="3"/>
  <c r="H2906" i="3"/>
  <c r="H469" i="3"/>
  <c r="I469" i="3"/>
  <c r="I2928" i="3"/>
  <c r="I3391" i="3"/>
  <c r="H3391" i="3"/>
  <c r="H3093" i="3"/>
  <c r="I3093" i="3"/>
  <c r="I3475" i="3"/>
  <c r="H3476" i="3"/>
  <c r="I3477" i="3" s="1"/>
  <c r="I3476" i="3"/>
  <c r="H748" i="3"/>
  <c r="I748" i="3"/>
  <c r="H790" i="3"/>
  <c r="I790" i="3" s="1"/>
  <c r="I3509" i="3"/>
  <c r="H3510" i="3"/>
  <c r="I3510" i="3" s="1"/>
  <c r="H3641" i="3"/>
  <c r="I3641" i="3"/>
  <c r="I2929" i="3"/>
  <c r="H2930" i="3"/>
  <c r="I2930" i="3"/>
  <c r="H412" i="3"/>
  <c r="I412" i="3"/>
  <c r="I352" i="3"/>
  <c r="H352" i="3"/>
  <c r="H612" i="3"/>
  <c r="I612" i="3" s="1"/>
  <c r="H2672" i="3"/>
  <c r="I2672" i="3"/>
  <c r="H2286" i="3"/>
  <c r="I2286" i="3" s="1"/>
  <c r="H2606" i="3"/>
  <c r="I2606" i="3" s="1"/>
  <c r="I2412" i="3"/>
  <c r="H2412" i="3"/>
  <c r="H3162" i="3"/>
  <c r="H3163" i="3" s="1"/>
  <c r="H3164" i="3" s="1"/>
  <c r="I3162" i="3"/>
  <c r="H1174" i="3"/>
  <c r="I1174" i="3"/>
  <c r="H2149" i="3"/>
  <c r="I2149" i="3"/>
  <c r="H1764" i="3"/>
  <c r="I1764" i="3"/>
  <c r="I1479" i="3"/>
  <c r="H1479" i="3"/>
  <c r="H1849" i="3"/>
  <c r="I1849" i="3" s="1"/>
  <c r="I2817" i="3"/>
  <c r="H2817" i="3"/>
  <c r="J101" i="3"/>
  <c r="N2353" i="3" l="1"/>
  <c r="M2353" i="3"/>
  <c r="M1572" i="3"/>
  <c r="N1573" i="3" s="1"/>
  <c r="M2233" i="3"/>
  <c r="N2234" i="3" s="1"/>
  <c r="M1703" i="3"/>
  <c r="N1704" i="3" s="1"/>
  <c r="M1395" i="3"/>
  <c r="N1396" i="3" s="1"/>
  <c r="M1975" i="3"/>
  <c r="N1976" i="3" s="1"/>
  <c r="F104" i="2"/>
  <c r="G104" i="2" s="1"/>
  <c r="K101" i="3"/>
  <c r="L101" i="3" s="1"/>
  <c r="I110" i="3"/>
  <c r="H110" i="3"/>
  <c r="I2607" i="3"/>
  <c r="H2607" i="3"/>
  <c r="I470" i="3"/>
  <c r="H470" i="3"/>
  <c r="I2129" i="3"/>
  <c r="H2129" i="3"/>
  <c r="H3312" i="3"/>
  <c r="I3312" i="3"/>
  <c r="I413" i="3"/>
  <c r="H413" i="3"/>
  <c r="I2907" i="3"/>
  <c r="H2907" i="3"/>
  <c r="I3094" i="3"/>
  <c r="H3094" i="3"/>
  <c r="I3392" i="3"/>
  <c r="H3392" i="3"/>
  <c r="H2931" i="3"/>
  <c r="I2931" i="3" s="1"/>
  <c r="I3511" i="3"/>
  <c r="H3511" i="3"/>
  <c r="I749" i="3"/>
  <c r="H749" i="3"/>
  <c r="H791" i="3"/>
  <c r="I791" i="3"/>
  <c r="I3642" i="3"/>
  <c r="H3642" i="3"/>
  <c r="H2413" i="3"/>
  <c r="I2413" i="3"/>
  <c r="H2287" i="3"/>
  <c r="I2287" i="3"/>
  <c r="I3165" i="3"/>
  <c r="H3165" i="3"/>
  <c r="H613" i="3"/>
  <c r="I613" i="3"/>
  <c r="I353" i="3"/>
  <c r="H353" i="3"/>
  <c r="I2673" i="3"/>
  <c r="H2673" i="3"/>
  <c r="H1175" i="3"/>
  <c r="I1175" i="3"/>
  <c r="I3163" i="3"/>
  <c r="I3164" i="3"/>
  <c r="H1765" i="3"/>
  <c r="I1765" i="3" s="1"/>
  <c r="H1480" i="3"/>
  <c r="I1480" i="3"/>
  <c r="I2150" i="3"/>
  <c r="H2150" i="3"/>
  <c r="H1850" i="3"/>
  <c r="I1850" i="3"/>
  <c r="I2818" i="3"/>
  <c r="H2818" i="3"/>
  <c r="H2819" i="3" s="1"/>
  <c r="J102" i="3"/>
  <c r="N2354" i="3" l="1"/>
  <c r="M2354" i="3"/>
  <c r="M1573" i="3"/>
  <c r="N1574" i="3" s="1"/>
  <c r="M2234" i="3"/>
  <c r="N2235" i="3" s="1"/>
  <c r="M1976" i="3"/>
  <c r="N1977" i="3" s="1"/>
  <c r="M1396" i="3"/>
  <c r="N1397" i="3" s="1"/>
  <c r="M1704" i="3"/>
  <c r="N1705" i="3" s="1"/>
  <c r="F105" i="2"/>
  <c r="G105" i="2" s="1"/>
  <c r="K102" i="3"/>
  <c r="L102" i="3" s="1"/>
  <c r="I111" i="3"/>
  <c r="H111" i="3"/>
  <c r="H2608" i="3"/>
  <c r="I2608" i="3"/>
  <c r="H414" i="3"/>
  <c r="I414" i="3" s="1"/>
  <c r="H471" i="3"/>
  <c r="I471" i="3"/>
  <c r="I3313" i="3"/>
  <c r="H3313" i="3"/>
  <c r="H2908" i="3"/>
  <c r="I2908" i="3"/>
  <c r="H2130" i="3"/>
  <c r="I2130" i="3"/>
  <c r="H3393" i="3"/>
  <c r="I3393" i="3" s="1"/>
  <c r="I3095" i="3"/>
  <c r="H3095" i="3"/>
  <c r="H3166" i="3"/>
  <c r="I3166" i="3" s="1"/>
  <c r="H792" i="3"/>
  <c r="I792" i="3" s="1"/>
  <c r="H3643" i="3"/>
  <c r="I3643" i="3"/>
  <c r="I750" i="3"/>
  <c r="H750" i="3"/>
  <c r="I3512" i="3"/>
  <c r="H3512" i="3"/>
  <c r="H2932" i="3"/>
  <c r="H2933" i="3" s="1"/>
  <c r="I2932" i="3"/>
  <c r="H2288" i="3"/>
  <c r="I2288" i="3"/>
  <c r="I2674" i="3"/>
  <c r="H2674" i="3"/>
  <c r="I354" i="3"/>
  <c r="H354" i="3"/>
  <c r="I614" i="3"/>
  <c r="H614" i="3"/>
  <c r="H2414" i="3"/>
  <c r="I2414" i="3"/>
  <c r="H1176" i="3"/>
  <c r="I1176" i="3"/>
  <c r="I2151" i="3"/>
  <c r="H2151" i="3"/>
  <c r="I1766" i="3"/>
  <c r="H1766" i="3"/>
  <c r="H1481" i="3"/>
  <c r="I1481" i="3"/>
  <c r="I1851" i="3"/>
  <c r="H1851" i="3"/>
  <c r="I2819" i="3"/>
  <c r="H2820" i="3"/>
  <c r="J103" i="3"/>
  <c r="N2355" i="3" l="1"/>
  <c r="M2355" i="3"/>
  <c r="M1574" i="3"/>
  <c r="N1575" i="3" s="1"/>
  <c r="M2235" i="3"/>
  <c r="N2236" i="3" s="1"/>
  <c r="M1705" i="3"/>
  <c r="N1706" i="3" s="1"/>
  <c r="M1977" i="3"/>
  <c r="N1978" i="3" s="1"/>
  <c r="M1397" i="3"/>
  <c r="N1398" i="3" s="1"/>
  <c r="F106" i="2"/>
  <c r="G106" i="2"/>
  <c r="K103" i="3"/>
  <c r="L103" i="3" s="1"/>
  <c r="I112" i="3"/>
  <c r="H112" i="3"/>
  <c r="I415" i="3"/>
  <c r="H415" i="3"/>
  <c r="H2609" i="3"/>
  <c r="I2609" i="3"/>
  <c r="H2909" i="3"/>
  <c r="I2909" i="3"/>
  <c r="H472" i="3"/>
  <c r="I472" i="3"/>
  <c r="H2131" i="3"/>
  <c r="I2131" i="3"/>
  <c r="I3314" i="3"/>
  <c r="H3314" i="3"/>
  <c r="H3394" i="3"/>
  <c r="I3394" i="3"/>
  <c r="I3096" i="3"/>
  <c r="H3096" i="3"/>
  <c r="H3644" i="3"/>
  <c r="I3644" i="3" s="1"/>
  <c r="I793" i="3"/>
  <c r="H793" i="3"/>
  <c r="H751" i="3"/>
  <c r="I751" i="3"/>
  <c r="H3167" i="3"/>
  <c r="H3168" i="3" s="1"/>
  <c r="I3513" i="3"/>
  <c r="H3513" i="3"/>
  <c r="I2933" i="3"/>
  <c r="I2934" i="3"/>
  <c r="H2934" i="3"/>
  <c r="H615" i="3"/>
  <c r="I615" i="3"/>
  <c r="H2675" i="3"/>
  <c r="I2675" i="3"/>
  <c r="H2289" i="3"/>
  <c r="I2289" i="3"/>
  <c r="H2415" i="3"/>
  <c r="I2415" i="3"/>
  <c r="H355" i="3"/>
  <c r="I355" i="3"/>
  <c r="I1177" i="3"/>
  <c r="H1177" i="3"/>
  <c r="I1767" i="3"/>
  <c r="H1767" i="3"/>
  <c r="I2152" i="3"/>
  <c r="H2152" i="3"/>
  <c r="H1482" i="3"/>
  <c r="I1482" i="3"/>
  <c r="I1852" i="3"/>
  <c r="H1852" i="3"/>
  <c r="H2821" i="3"/>
  <c r="I2821" i="3" s="1"/>
  <c r="H3323" i="3"/>
  <c r="I2820" i="3"/>
  <c r="H493" i="3"/>
  <c r="J104" i="3"/>
  <c r="N2356" i="3" l="1"/>
  <c r="M2356" i="3"/>
  <c r="M1575" i="3"/>
  <c r="N1576" i="3" s="1"/>
  <c r="M2236" i="3"/>
  <c r="N2237" i="3" s="1"/>
  <c r="M1398" i="3"/>
  <c r="N1399" i="3" s="1"/>
  <c r="M1978" i="3"/>
  <c r="N1979" i="3" s="1"/>
  <c r="M1706" i="3"/>
  <c r="N1707" i="3" s="1"/>
  <c r="G107" i="2"/>
  <c r="F107" i="2"/>
  <c r="K104" i="3"/>
  <c r="L104" i="3" s="1"/>
  <c r="I2610" i="3"/>
  <c r="H2610" i="3"/>
  <c r="I113" i="3"/>
  <c r="H113" i="3"/>
  <c r="H416" i="3"/>
  <c r="I416" i="3"/>
  <c r="I2910" i="3"/>
  <c r="H2910" i="3"/>
  <c r="I3315" i="3"/>
  <c r="H3315" i="3"/>
  <c r="H2132" i="3"/>
  <c r="I2132" i="3"/>
  <c r="I473" i="3"/>
  <c r="H473" i="3"/>
  <c r="I3167" i="3"/>
  <c r="I752" i="3"/>
  <c r="H752" i="3"/>
  <c r="H3395" i="3"/>
  <c r="I3395" i="3"/>
  <c r="I3097" i="3"/>
  <c r="H3097" i="3"/>
  <c r="H3645" i="3"/>
  <c r="I3645" i="3" s="1"/>
  <c r="I356" i="3"/>
  <c r="H356" i="3"/>
  <c r="I3514" i="3"/>
  <c r="H3514" i="3"/>
  <c r="H3515" i="3" s="1"/>
  <c r="H2935" i="3"/>
  <c r="I2935" i="3"/>
  <c r="I3168" i="3"/>
  <c r="I3169" i="3"/>
  <c r="H3169" i="3"/>
  <c r="I2676" i="3"/>
  <c r="H2676" i="3"/>
  <c r="I794" i="3"/>
  <c r="H794" i="3"/>
  <c r="I2416" i="3"/>
  <c r="H2416" i="3"/>
  <c r="H2290" i="3"/>
  <c r="I2290" i="3"/>
  <c r="H616" i="3"/>
  <c r="I616" i="3"/>
  <c r="H1178" i="3"/>
  <c r="I1178" i="3"/>
  <c r="I2153" i="3"/>
  <c r="H2153" i="3"/>
  <c r="I1483" i="3"/>
  <c r="H1483" i="3"/>
  <c r="H1768" i="3"/>
  <c r="I1768" i="3" s="1"/>
  <c r="H1853" i="3"/>
  <c r="I1853" i="3"/>
  <c r="H3324" i="3"/>
  <c r="I3324" i="3"/>
  <c r="H2822" i="3"/>
  <c r="I2822" i="3"/>
  <c r="H494" i="3"/>
  <c r="I494" i="3"/>
  <c r="J105" i="3"/>
  <c r="N2357" i="3" l="1"/>
  <c r="M2357" i="3"/>
  <c r="M1576" i="3"/>
  <c r="N1577" i="3" s="1"/>
  <c r="M2237" i="3"/>
  <c r="N2238" i="3" s="1"/>
  <c r="M1707" i="3"/>
  <c r="N1708" i="3" s="1"/>
  <c r="M1399" i="3"/>
  <c r="N1400" i="3" s="1"/>
  <c r="M1979" i="3"/>
  <c r="N1980" i="3" s="1"/>
  <c r="F108" i="2"/>
  <c r="G108" i="2"/>
  <c r="K105" i="3"/>
  <c r="L105" i="3" s="1"/>
  <c r="I417" i="3"/>
  <c r="H417" i="3"/>
  <c r="I418" i="3" s="1"/>
  <c r="H2611" i="3"/>
  <c r="I2611" i="3"/>
  <c r="H114" i="3"/>
  <c r="I114" i="3"/>
  <c r="H753" i="3"/>
  <c r="I753" i="3"/>
  <c r="H474" i="3"/>
  <c r="I474" i="3"/>
  <c r="I3316" i="3"/>
  <c r="H3316" i="3"/>
  <c r="H2133" i="3"/>
  <c r="I2133" i="3"/>
  <c r="H2911" i="3"/>
  <c r="I2911" i="3"/>
  <c r="I3396" i="3"/>
  <c r="H3396" i="3"/>
  <c r="H3098" i="3"/>
  <c r="I3098" i="3"/>
  <c r="H795" i="3"/>
  <c r="I795" i="3" s="1"/>
  <c r="I2677" i="3"/>
  <c r="H2677" i="3"/>
  <c r="H3170" i="3"/>
  <c r="I3170" i="3" s="1"/>
  <c r="H2936" i="3"/>
  <c r="I2936" i="3" s="1"/>
  <c r="H3646" i="3"/>
  <c r="I3646" i="3"/>
  <c r="I3515" i="3"/>
  <c r="H3516" i="3"/>
  <c r="H3517" i="3" s="1"/>
  <c r="H357" i="3"/>
  <c r="H358" i="3" s="1"/>
  <c r="H2417" i="3"/>
  <c r="I2417" i="3"/>
  <c r="I617" i="3"/>
  <c r="H617" i="3"/>
  <c r="H2291" i="3"/>
  <c r="I2291" i="3"/>
  <c r="H1179" i="3"/>
  <c r="I1179" i="3"/>
  <c r="I1769" i="3"/>
  <c r="H1769" i="3"/>
  <c r="H1484" i="3"/>
  <c r="I1484" i="3"/>
  <c r="H2154" i="3"/>
  <c r="I2154" i="3"/>
  <c r="H2823" i="3"/>
  <c r="I2823" i="3"/>
  <c r="H3325" i="3"/>
  <c r="I3325" i="3"/>
  <c r="I1854" i="3"/>
  <c r="H1854" i="3"/>
  <c r="I495" i="3"/>
  <c r="H495" i="3"/>
  <c r="J106" i="3"/>
  <c r="N2358" i="3" l="1"/>
  <c r="M2358" i="3"/>
  <c r="M1577" i="3"/>
  <c r="N1578" i="3" s="1"/>
  <c r="M2238" i="3"/>
  <c r="N2239" i="3" s="1"/>
  <c r="M1980" i="3"/>
  <c r="N1981" i="3" s="1"/>
  <c r="M1400" i="3"/>
  <c r="N1401" i="3" s="1"/>
  <c r="M1708" i="3"/>
  <c r="N1709" i="3" s="1"/>
  <c r="G109" i="2"/>
  <c r="F109" i="2"/>
  <c r="K106" i="3"/>
  <c r="L106" i="3" s="1"/>
  <c r="I3516" i="3"/>
  <c r="H115" i="3"/>
  <c r="I115" i="3"/>
  <c r="I2612" i="3"/>
  <c r="H2612" i="3"/>
  <c r="I357" i="3"/>
  <c r="I2134" i="3"/>
  <c r="H2134" i="3"/>
  <c r="I475" i="3"/>
  <c r="H475" i="3"/>
  <c r="H754" i="3"/>
  <c r="I754" i="3"/>
  <c r="H2912" i="3"/>
  <c r="I2912" i="3"/>
  <c r="H3317" i="3"/>
  <c r="I3317" i="3"/>
  <c r="H3397" i="3"/>
  <c r="I3397" i="3"/>
  <c r="I3099" i="3"/>
  <c r="H3099" i="3"/>
  <c r="I3171" i="3"/>
  <c r="H3171" i="3"/>
  <c r="H2678" i="3"/>
  <c r="I2678" i="3"/>
  <c r="I2418" i="3"/>
  <c r="H2418" i="3"/>
  <c r="I3517" i="3"/>
  <c r="I3518" i="3"/>
  <c r="H3518" i="3"/>
  <c r="H2937" i="3"/>
  <c r="I2937" i="3"/>
  <c r="I358" i="3"/>
  <c r="I359" i="3"/>
  <c r="H359" i="3"/>
  <c r="H3647" i="3"/>
  <c r="I3647" i="3" s="1"/>
  <c r="I796" i="3"/>
  <c r="H796" i="3"/>
  <c r="I618" i="3"/>
  <c r="H618" i="3"/>
  <c r="H2292" i="3"/>
  <c r="I2292" i="3"/>
  <c r="H3326" i="3"/>
  <c r="H1180" i="3"/>
  <c r="I1180" i="3"/>
  <c r="I2155" i="3"/>
  <c r="H2155" i="3"/>
  <c r="H3584" i="3"/>
  <c r="H1485" i="3"/>
  <c r="I1485" i="3"/>
  <c r="I1770" i="3"/>
  <c r="H1770" i="3"/>
  <c r="H1855" i="3"/>
  <c r="I1855" i="3"/>
  <c r="H2824" i="3"/>
  <c r="I2824" i="3" s="1"/>
  <c r="I496" i="3"/>
  <c r="H496" i="3"/>
  <c r="J107" i="3"/>
  <c r="N2359" i="3" l="1"/>
  <c r="M2359" i="3"/>
  <c r="M1578" i="3"/>
  <c r="N1579" i="3" s="1"/>
  <c r="M2239" i="3"/>
  <c r="N2240" i="3" s="1"/>
  <c r="G110" i="2"/>
  <c r="F110" i="2"/>
  <c r="M1401" i="3"/>
  <c r="N1402" i="3" s="1"/>
  <c r="M1981" i="3"/>
  <c r="N1982" i="3" s="1"/>
  <c r="M1709" i="3"/>
  <c r="N1710" i="3" s="1"/>
  <c r="K107" i="3"/>
  <c r="L107" i="3" s="1"/>
  <c r="I116" i="3"/>
  <c r="H116" i="3"/>
  <c r="H2613" i="3"/>
  <c r="I2613" i="3"/>
  <c r="I755" i="3"/>
  <c r="H755" i="3"/>
  <c r="I2135" i="3"/>
  <c r="H2135" i="3"/>
  <c r="I3318" i="3"/>
  <c r="H3318" i="3"/>
  <c r="I2913" i="3"/>
  <c r="H2913" i="3"/>
  <c r="I476" i="3"/>
  <c r="H476" i="3"/>
  <c r="H3398" i="3"/>
  <c r="I3398" i="3"/>
  <c r="H3172" i="3"/>
  <c r="I3172" i="3" s="1"/>
  <c r="I3100" i="3"/>
  <c r="H3100" i="3"/>
  <c r="H3519" i="3"/>
  <c r="I3519" i="3"/>
  <c r="I2679" i="3"/>
  <c r="H2679" i="3"/>
  <c r="H2419" i="3"/>
  <c r="I2419" i="3" s="1"/>
  <c r="H3648" i="3"/>
  <c r="I3648" i="3"/>
  <c r="H797" i="3"/>
  <c r="I797" i="3"/>
  <c r="H360" i="3"/>
  <c r="H361" i="3" s="1"/>
  <c r="I360" i="3"/>
  <c r="H2938" i="3"/>
  <c r="I2938" i="3"/>
  <c r="I2293" i="3"/>
  <c r="H2293" i="3"/>
  <c r="H619" i="3"/>
  <c r="I619" i="3"/>
  <c r="H3327" i="3"/>
  <c r="I3327" i="3" s="1"/>
  <c r="I3326" i="3"/>
  <c r="I1181" i="3"/>
  <c r="H1181" i="3"/>
  <c r="H2156" i="3"/>
  <c r="I2156" i="3"/>
  <c r="H1486" i="3"/>
  <c r="I1486" i="3"/>
  <c r="H3585" i="3"/>
  <c r="I3585" i="3" s="1"/>
  <c r="H1771" i="3"/>
  <c r="I1771" i="3"/>
  <c r="H2825" i="3"/>
  <c r="I2825" i="3"/>
  <c r="H1856" i="3"/>
  <c r="I1856" i="3"/>
  <c r="H497" i="3"/>
  <c r="H498" i="3" s="1"/>
  <c r="I497" i="3"/>
  <c r="H1904" i="3"/>
  <c r="J108" i="3"/>
  <c r="N2360" i="3" l="1"/>
  <c r="M2360" i="3"/>
  <c r="M1579" i="3"/>
  <c r="N1580" i="3" s="1"/>
  <c r="G111" i="2"/>
  <c r="F111" i="2"/>
  <c r="M1710" i="3"/>
  <c r="N1711" i="3" s="1"/>
  <c r="M1402" i="3"/>
  <c r="N1403" i="3" s="1"/>
  <c r="K108" i="3"/>
  <c r="L108" i="3" s="1"/>
  <c r="I117" i="3"/>
  <c r="H117" i="3"/>
  <c r="H2614" i="3"/>
  <c r="I2614" i="3"/>
  <c r="I2914" i="3"/>
  <c r="H2914" i="3"/>
  <c r="H2136" i="3"/>
  <c r="I2136" i="3"/>
  <c r="I477" i="3"/>
  <c r="H477" i="3"/>
  <c r="I3319" i="3"/>
  <c r="H3319" i="3"/>
  <c r="I756" i="3"/>
  <c r="H756" i="3"/>
  <c r="H3399" i="3"/>
  <c r="I3399" i="3"/>
  <c r="I2939" i="3"/>
  <c r="H2939" i="3"/>
  <c r="I3101" i="3"/>
  <c r="H3101" i="3"/>
  <c r="I3173" i="3"/>
  <c r="H3173" i="3"/>
  <c r="I798" i="3"/>
  <c r="H798" i="3"/>
  <c r="I2680" i="3"/>
  <c r="H2680" i="3"/>
  <c r="H2420" i="3"/>
  <c r="I2420" i="3"/>
  <c r="I361" i="3"/>
  <c r="I362" i="3"/>
  <c r="H362" i="3"/>
  <c r="H3649" i="3"/>
  <c r="I3649" i="3"/>
  <c r="I3520" i="3"/>
  <c r="H3520" i="3"/>
  <c r="H3328" i="3"/>
  <c r="H3329" i="3" s="1"/>
  <c r="H3330" i="3" s="1"/>
  <c r="H2294" i="3"/>
  <c r="I2294" i="3"/>
  <c r="H620" i="3"/>
  <c r="I620" i="3"/>
  <c r="H1182" i="3"/>
  <c r="I1182" i="3"/>
  <c r="H1772" i="3"/>
  <c r="H1773" i="3" s="1"/>
  <c r="I1772" i="3"/>
  <c r="H1487" i="3"/>
  <c r="I1487" i="3"/>
  <c r="H3586" i="3"/>
  <c r="H3587" i="3" s="1"/>
  <c r="H3588" i="3" s="1"/>
  <c r="I3586" i="3"/>
  <c r="H2157" i="3"/>
  <c r="I2157" i="3"/>
  <c r="I1857" i="3"/>
  <c r="H1857" i="3"/>
  <c r="H2826" i="3"/>
  <c r="I2826" i="3"/>
  <c r="I498" i="3"/>
  <c r="I499" i="3"/>
  <c r="H499" i="3"/>
  <c r="H1905" i="3"/>
  <c r="I1905" i="3"/>
  <c r="J109" i="3"/>
  <c r="N2361" i="3" l="1"/>
  <c r="M2361" i="3"/>
  <c r="M1580" i="3"/>
  <c r="N1581" i="3" s="1"/>
  <c r="F112" i="2"/>
  <c r="G112" i="2" s="1"/>
  <c r="M1403" i="3"/>
  <c r="N1404" i="3" s="1"/>
  <c r="M1711" i="3"/>
  <c r="N1712" i="3" s="1"/>
  <c r="K109" i="3"/>
  <c r="L109" i="3" s="1"/>
  <c r="H118" i="3"/>
  <c r="I118" i="3"/>
  <c r="H2615" i="3"/>
  <c r="I2615" i="3"/>
  <c r="I3320" i="3"/>
  <c r="H3320" i="3"/>
  <c r="I2915" i="3"/>
  <c r="H2915" i="3"/>
  <c r="I2137" i="3"/>
  <c r="H2137" i="3"/>
  <c r="H757" i="3"/>
  <c r="I757" i="3"/>
  <c r="I478" i="3"/>
  <c r="H478" i="3"/>
  <c r="H3400" i="3"/>
  <c r="I3400" i="3"/>
  <c r="H3102" i="3"/>
  <c r="I3102" i="3"/>
  <c r="I3174" i="3"/>
  <c r="H3174" i="3"/>
  <c r="I2940" i="3"/>
  <c r="H2940" i="3"/>
  <c r="I3328" i="3"/>
  <c r="H3521" i="3"/>
  <c r="I3521" i="3" s="1"/>
  <c r="H3331" i="3"/>
  <c r="I3331" i="3"/>
  <c r="H3650" i="3"/>
  <c r="I3650" i="3" s="1"/>
  <c r="I363" i="3"/>
  <c r="H363" i="3"/>
  <c r="H2421" i="3"/>
  <c r="I2421" i="3" s="1"/>
  <c r="H2295" i="3"/>
  <c r="I2295" i="3" s="1"/>
  <c r="H2681" i="3"/>
  <c r="I2681" i="3"/>
  <c r="H799" i="3"/>
  <c r="I799" i="3"/>
  <c r="I3329" i="3"/>
  <c r="I3330" i="3"/>
  <c r="I621" i="3"/>
  <c r="H621" i="3"/>
  <c r="H3589" i="3"/>
  <c r="I3589" i="3"/>
  <c r="I1183" i="3"/>
  <c r="H1183" i="3"/>
  <c r="I1488" i="3"/>
  <c r="H1488" i="3"/>
  <c r="H1489" i="3" s="1"/>
  <c r="H1490" i="3" s="1"/>
  <c r="H1491" i="3" s="1"/>
  <c r="I3587" i="3"/>
  <c r="I3588" i="3"/>
  <c r="H2158" i="3"/>
  <c r="I2158" i="3"/>
  <c r="I1773" i="3"/>
  <c r="H1774" i="3"/>
  <c r="H2827" i="3"/>
  <c r="I2827" i="3" s="1"/>
  <c r="I1858" i="3"/>
  <c r="H1858" i="3"/>
  <c r="H500" i="3"/>
  <c r="I500" i="3" s="1"/>
  <c r="I1906" i="3"/>
  <c r="H1906" i="3"/>
  <c r="J110" i="3"/>
  <c r="N2362" i="3" l="1"/>
  <c r="M2362" i="3"/>
  <c r="M1581" i="3"/>
  <c r="N1582" i="3" s="1"/>
  <c r="G113" i="2"/>
  <c r="F113" i="2"/>
  <c r="M1712" i="3"/>
  <c r="N1713" i="3" s="1"/>
  <c r="M1404" i="3"/>
  <c r="N1405" i="3" s="1"/>
  <c r="K110" i="3"/>
  <c r="L110" i="3" s="1"/>
  <c r="I119" i="3"/>
  <c r="H119" i="3"/>
  <c r="H120" i="3" s="1"/>
  <c r="H2616" i="3"/>
  <c r="I2616" i="3"/>
  <c r="I3401" i="3"/>
  <c r="H3401" i="3"/>
  <c r="H3402" i="3" s="1"/>
  <c r="H758" i="3"/>
  <c r="I759" i="3" s="1"/>
  <c r="I758" i="3"/>
  <c r="H2916" i="3"/>
  <c r="I2916" i="3"/>
  <c r="I479" i="3"/>
  <c r="H479" i="3"/>
  <c r="I2138" i="3"/>
  <c r="H2138" i="3"/>
  <c r="I3321" i="3"/>
  <c r="H3321" i="3"/>
  <c r="I3522" i="3"/>
  <c r="H3522" i="3"/>
  <c r="I3175" i="3"/>
  <c r="H3175" i="3"/>
  <c r="H3103" i="3"/>
  <c r="I3103" i="3"/>
  <c r="H2941" i="3"/>
  <c r="I2941" i="3"/>
  <c r="H3590" i="3"/>
  <c r="I3590" i="3" s="1"/>
  <c r="H2296" i="3"/>
  <c r="I2296" i="3" s="1"/>
  <c r="H179" i="3"/>
  <c r="H364" i="3"/>
  <c r="I364" i="3"/>
  <c r="H3651" i="3"/>
  <c r="I3651" i="3"/>
  <c r="I800" i="3"/>
  <c r="H800" i="3"/>
  <c r="I2682" i="3"/>
  <c r="H2682" i="3"/>
  <c r="H2683" i="3" s="1"/>
  <c r="H2422" i="3"/>
  <c r="I2422" i="3"/>
  <c r="I3332" i="3"/>
  <c r="H3332" i="3"/>
  <c r="H2451" i="3"/>
  <c r="H622" i="3"/>
  <c r="I622" i="3" s="1"/>
  <c r="I1491" i="3"/>
  <c r="I1492" i="3"/>
  <c r="H1492" i="3"/>
  <c r="H1184" i="3"/>
  <c r="I1184" i="3"/>
  <c r="I1774" i="3"/>
  <c r="H1775" i="3"/>
  <c r="I1775" i="3" s="1"/>
  <c r="H2159" i="3"/>
  <c r="I2159" i="3"/>
  <c r="I1489" i="3"/>
  <c r="I1490" i="3"/>
  <c r="I2828" i="3"/>
  <c r="H2828" i="3"/>
  <c r="H1859" i="3"/>
  <c r="I1859" i="3"/>
  <c r="I501" i="3"/>
  <c r="H501" i="3"/>
  <c r="H1907" i="3"/>
  <c r="I1907" i="3"/>
  <c r="J111" i="3"/>
  <c r="N2363" i="3" l="1"/>
  <c r="M2363" i="3"/>
  <c r="N2364" i="3" s="1"/>
  <c r="M1582" i="3"/>
  <c r="N1583" i="3" s="1"/>
  <c r="G114" i="2"/>
  <c r="F114" i="2"/>
  <c r="M1713" i="3"/>
  <c r="N1714" i="3" s="1"/>
  <c r="M1405" i="3"/>
  <c r="N1406" i="3" s="1"/>
  <c r="K111" i="3"/>
  <c r="L111" i="3" s="1"/>
  <c r="I120" i="3"/>
  <c r="I121" i="3"/>
  <c r="H121" i="3"/>
  <c r="I2617" i="3"/>
  <c r="H2617" i="3"/>
  <c r="H2917" i="3"/>
  <c r="I2917" i="3"/>
  <c r="H3322" i="3"/>
  <c r="I3323" i="3" s="1"/>
  <c r="I3322" i="3"/>
  <c r="H480" i="3"/>
  <c r="I480" i="3"/>
  <c r="I3402" i="3"/>
  <c r="I3403" i="3"/>
  <c r="H3403" i="3"/>
  <c r="H2139" i="3"/>
  <c r="I2139" i="3"/>
  <c r="H3104" i="3"/>
  <c r="I3104" i="3"/>
  <c r="H3523" i="3"/>
  <c r="I3523" i="3"/>
  <c r="I2942" i="3"/>
  <c r="H2942" i="3"/>
  <c r="H3176" i="3"/>
  <c r="I3176" i="3"/>
  <c r="I3652" i="3"/>
  <c r="H3652" i="3"/>
  <c r="I801" i="3"/>
  <c r="H801" i="3"/>
  <c r="I365" i="3"/>
  <c r="H365" i="3"/>
  <c r="I2297" i="3"/>
  <c r="H2297" i="3"/>
  <c r="I3333" i="3"/>
  <c r="H3333" i="3"/>
  <c r="H180" i="3"/>
  <c r="I180" i="3"/>
  <c r="I2423" i="3"/>
  <c r="H2423" i="3"/>
  <c r="I2683" i="3"/>
  <c r="I2684" i="3"/>
  <c r="H2684" i="3"/>
  <c r="H3591" i="3"/>
  <c r="I3591" i="3"/>
  <c r="H623" i="3"/>
  <c r="I623" i="3"/>
  <c r="I1776" i="3"/>
  <c r="H1776" i="3"/>
  <c r="H2452" i="3"/>
  <c r="I2452" i="3"/>
  <c r="H1185" i="3"/>
  <c r="I1185" i="3"/>
  <c r="H1493" i="3"/>
  <c r="I1493" i="3"/>
  <c r="I2160" i="3"/>
  <c r="H2160" i="3"/>
  <c r="H502" i="3"/>
  <c r="I502" i="3" s="1"/>
  <c r="H2829" i="3"/>
  <c r="I2829" i="3" s="1"/>
  <c r="I1860" i="3"/>
  <c r="H1860" i="3"/>
  <c r="H1908" i="3"/>
  <c r="I1908" i="3"/>
  <c r="J112" i="3"/>
  <c r="M1583" i="3" l="1"/>
  <c r="N1584" i="3" s="1"/>
  <c r="G115" i="2"/>
  <c r="F115" i="2"/>
  <c r="M1406" i="3"/>
  <c r="N1407" i="3" s="1"/>
  <c r="M1714" i="3"/>
  <c r="N1715" i="3" s="1"/>
  <c r="K112" i="3"/>
  <c r="L112" i="3" s="1"/>
  <c r="I2618" i="3"/>
  <c r="H2618" i="3"/>
  <c r="H122" i="3"/>
  <c r="I122" i="3"/>
  <c r="H3404" i="3"/>
  <c r="I3404" i="3"/>
  <c r="H481" i="3"/>
  <c r="I481" i="3"/>
  <c r="H2918" i="3"/>
  <c r="I2918" i="3"/>
  <c r="H2140" i="3"/>
  <c r="I2140" i="3"/>
  <c r="I3105" i="3"/>
  <c r="H3105" i="3"/>
  <c r="H2943" i="3"/>
  <c r="I2943" i="3" s="1"/>
  <c r="I3592" i="3"/>
  <c r="H3592" i="3"/>
  <c r="H3177" i="3"/>
  <c r="I3177" i="3"/>
  <c r="I3524" i="3"/>
  <c r="H3524" i="3"/>
  <c r="H3525" i="3" s="1"/>
  <c r="H3526" i="3" s="1"/>
  <c r="H2424" i="3"/>
  <c r="I2424" i="3"/>
  <c r="H2298" i="3"/>
  <c r="I2298" i="3"/>
  <c r="H802" i="3"/>
  <c r="I802" i="3"/>
  <c r="H181" i="3"/>
  <c r="I181" i="3"/>
  <c r="H3334" i="3"/>
  <c r="I3334" i="3"/>
  <c r="H366" i="3"/>
  <c r="H367" i="3" s="1"/>
  <c r="I3653" i="3"/>
  <c r="H3653" i="3"/>
  <c r="I2685" i="3"/>
  <c r="H2685" i="3"/>
  <c r="H3536" i="3"/>
  <c r="H2453" i="3"/>
  <c r="I2453" i="3"/>
  <c r="H624" i="3"/>
  <c r="I624" i="3"/>
  <c r="H1777" i="3"/>
  <c r="I1777" i="3" s="1"/>
  <c r="H1494" i="3"/>
  <c r="I1494" i="3"/>
  <c r="H1186" i="3"/>
  <c r="I1186" i="3"/>
  <c r="H2161" i="3"/>
  <c r="I2161" i="3" s="1"/>
  <c r="H1861" i="3"/>
  <c r="I1861" i="3"/>
  <c r="H2830" i="3"/>
  <c r="I2830" i="3" s="1"/>
  <c r="H503" i="3"/>
  <c r="I503" i="3" s="1"/>
  <c r="H1909" i="3"/>
  <c r="I1909" i="3" s="1"/>
  <c r="J113" i="3"/>
  <c r="M1584" i="3" l="1"/>
  <c r="N1585" i="3" s="1"/>
  <c r="G116" i="2"/>
  <c r="F116" i="2"/>
  <c r="M1715" i="3"/>
  <c r="N1716" i="3" s="1"/>
  <c r="M1407" i="3"/>
  <c r="N1408" i="3" s="1"/>
  <c r="K113" i="3"/>
  <c r="L113" i="3" s="1"/>
  <c r="H2619" i="3"/>
  <c r="I2619" i="3"/>
  <c r="H123" i="3"/>
  <c r="I123" i="3"/>
  <c r="H2141" i="3"/>
  <c r="I2141" i="3"/>
  <c r="H2919" i="3"/>
  <c r="I2919" i="3" s="1"/>
  <c r="H3405" i="3"/>
  <c r="I3405" i="3"/>
  <c r="H482" i="3"/>
  <c r="I482" i="3"/>
  <c r="I3527" i="3"/>
  <c r="H3527" i="3"/>
  <c r="I366" i="3"/>
  <c r="I3525" i="3"/>
  <c r="I3526" i="3"/>
  <c r="I3593" i="3"/>
  <c r="H3593" i="3"/>
  <c r="I3106" i="3"/>
  <c r="H3106" i="3"/>
  <c r="I3178" i="3"/>
  <c r="H3178" i="3"/>
  <c r="I2944" i="3"/>
  <c r="H2944" i="3"/>
  <c r="H2686" i="3"/>
  <c r="I2686" i="3"/>
  <c r="I367" i="3"/>
  <c r="H368" i="3"/>
  <c r="I368" i="3" s="1"/>
  <c r="H182" i="3"/>
  <c r="I182" i="3"/>
  <c r="H2299" i="3"/>
  <c r="I2299" i="3"/>
  <c r="H3654" i="3"/>
  <c r="I3654" i="3"/>
  <c r="I3537" i="3"/>
  <c r="H3537" i="3"/>
  <c r="I3335" i="3"/>
  <c r="H3335" i="3"/>
  <c r="I803" i="3"/>
  <c r="H803" i="3"/>
  <c r="H2425" i="3"/>
  <c r="I2425" i="3" s="1"/>
  <c r="I1778" i="3"/>
  <c r="H1778" i="3"/>
  <c r="H2454" i="3"/>
  <c r="I2454" i="3"/>
  <c r="H625" i="3"/>
  <c r="I625" i="3"/>
  <c r="H1187" i="3"/>
  <c r="I1187" i="3"/>
  <c r="H1495" i="3"/>
  <c r="I1495" i="3"/>
  <c r="H2162" i="3"/>
  <c r="I2162" i="3"/>
  <c r="H504" i="3"/>
  <c r="I504" i="3" s="1"/>
  <c r="H1862" i="3"/>
  <c r="I1862" i="3"/>
  <c r="H1910" i="3"/>
  <c r="I1910" i="3" s="1"/>
  <c r="H2831" i="3"/>
  <c r="I2831" i="3"/>
  <c r="J114" i="3"/>
  <c r="M1585" i="3" l="1"/>
  <c r="N1586" i="3" s="1"/>
  <c r="G117" i="2"/>
  <c r="F117" i="2"/>
  <c r="M1716" i="3"/>
  <c r="N1717" i="3" s="1"/>
  <c r="M1408" i="3"/>
  <c r="N1409" i="3" s="1"/>
  <c r="K114" i="3"/>
  <c r="L114" i="3" s="1"/>
  <c r="H2620" i="3"/>
  <c r="I2620" i="3"/>
  <c r="I2920" i="3"/>
  <c r="H2920" i="3"/>
  <c r="I124" i="3"/>
  <c r="H124" i="3"/>
  <c r="H3406" i="3"/>
  <c r="I3406" i="3"/>
  <c r="I2142" i="3"/>
  <c r="H2142" i="3"/>
  <c r="I3528" i="3"/>
  <c r="H3528" i="3"/>
  <c r="I483" i="3"/>
  <c r="H483" i="3"/>
  <c r="I3179" i="3"/>
  <c r="H3179" i="3"/>
  <c r="I3594" i="3"/>
  <c r="H3594" i="3"/>
  <c r="H2945" i="3"/>
  <c r="I2945" i="3"/>
  <c r="H3107" i="3"/>
  <c r="I3107" i="3" s="1"/>
  <c r="I2300" i="3"/>
  <c r="H2300" i="3"/>
  <c r="I2426" i="3"/>
  <c r="H2426" i="3"/>
  <c r="H3538" i="3"/>
  <c r="I3538" i="3"/>
  <c r="H369" i="3"/>
  <c r="I369" i="3" s="1"/>
  <c r="H2687" i="3"/>
  <c r="I2687" i="3"/>
  <c r="H804" i="3"/>
  <c r="I804" i="3"/>
  <c r="H3655" i="3"/>
  <c r="I3655" i="3"/>
  <c r="H183" i="3"/>
  <c r="I183" i="3"/>
  <c r="I3336" i="3"/>
  <c r="H3336" i="3"/>
  <c r="H1779" i="3"/>
  <c r="I1779" i="3" s="1"/>
  <c r="H2455" i="3"/>
  <c r="I2455" i="3"/>
  <c r="H2163" i="3"/>
  <c r="I2163" i="3" s="1"/>
  <c r="H626" i="3"/>
  <c r="I626" i="3" s="1"/>
  <c r="I1496" i="3"/>
  <c r="H1496" i="3"/>
  <c r="H1188" i="3"/>
  <c r="I1188" i="3"/>
  <c r="H505" i="3"/>
  <c r="I505" i="3" s="1"/>
  <c r="H2832" i="3"/>
  <c r="I2832" i="3"/>
  <c r="H1863" i="3"/>
  <c r="I1863" i="3"/>
  <c r="H1911" i="3"/>
  <c r="I1911" i="3" s="1"/>
  <c r="J115" i="3"/>
  <c r="M1586" i="3" l="1"/>
  <c r="N1587" i="3" s="1"/>
  <c r="F118" i="2"/>
  <c r="G118" i="2" s="1"/>
  <c r="M1409" i="3"/>
  <c r="N1410" i="3" s="1"/>
  <c r="M1717" i="3"/>
  <c r="N1718" i="3" s="1"/>
  <c r="K115" i="3"/>
  <c r="L115" i="3" s="1"/>
  <c r="H2621" i="3"/>
  <c r="I2621" i="3"/>
  <c r="H125" i="3"/>
  <c r="I125" i="3"/>
  <c r="I2921" i="3"/>
  <c r="H2921" i="3"/>
  <c r="I2922" i="3" s="1"/>
  <c r="I3407" i="3"/>
  <c r="H3407" i="3"/>
  <c r="H3529" i="3"/>
  <c r="I3529" i="3"/>
  <c r="H484" i="3"/>
  <c r="I484" i="3"/>
  <c r="I2143" i="3"/>
  <c r="H2143" i="3"/>
  <c r="I2946" i="3"/>
  <c r="H2946" i="3"/>
  <c r="I3180" i="3"/>
  <c r="H3180" i="3"/>
  <c r="I3108" i="3"/>
  <c r="H3108" i="3"/>
  <c r="H3595" i="3"/>
  <c r="I3595" i="3"/>
  <c r="I3337" i="3"/>
  <c r="H3337" i="3"/>
  <c r="I184" i="3"/>
  <c r="H184" i="3"/>
  <c r="I805" i="3"/>
  <c r="H805" i="3"/>
  <c r="H806" i="3" s="1"/>
  <c r="H2688" i="3"/>
  <c r="I2688" i="3"/>
  <c r="I3539" i="3"/>
  <c r="H3539" i="3"/>
  <c r="I2427" i="3"/>
  <c r="H2427" i="3"/>
  <c r="I2301" i="3"/>
  <c r="H2301" i="3"/>
  <c r="H3656" i="3"/>
  <c r="I3656" i="3"/>
  <c r="H370" i="3"/>
  <c r="I370" i="3"/>
  <c r="I1780" i="3"/>
  <c r="H1780" i="3"/>
  <c r="H627" i="3"/>
  <c r="I627" i="3"/>
  <c r="H2164" i="3"/>
  <c r="I2164" i="3"/>
  <c r="H2456" i="3"/>
  <c r="I2456" i="3"/>
  <c r="H1189" i="3"/>
  <c r="I1189" i="3"/>
  <c r="I1497" i="3"/>
  <c r="H1497" i="3"/>
  <c r="I1912" i="3"/>
  <c r="H1912" i="3"/>
  <c r="H1864" i="3"/>
  <c r="I1864" i="3"/>
  <c r="H2833" i="3"/>
  <c r="I2833" i="3"/>
  <c r="H506" i="3"/>
  <c r="I506" i="3"/>
  <c r="J116" i="3"/>
  <c r="M1587" i="3" l="1"/>
  <c r="N1588" i="3" s="1"/>
  <c r="F119" i="2"/>
  <c r="G119" i="2"/>
  <c r="M1718" i="3"/>
  <c r="N1719" i="3" s="1"/>
  <c r="M1410" i="3"/>
  <c r="N1411" i="3" s="1"/>
  <c r="K116" i="3"/>
  <c r="L116" i="3" s="1"/>
  <c r="I2622" i="3"/>
  <c r="H2622" i="3"/>
  <c r="I126" i="3"/>
  <c r="H126" i="3"/>
  <c r="H485" i="3"/>
  <c r="I485" i="3"/>
  <c r="H3408" i="3"/>
  <c r="I3408" i="3"/>
  <c r="I3530" i="3"/>
  <c r="H3530" i="3"/>
  <c r="H2144" i="3"/>
  <c r="I2144" i="3"/>
  <c r="H3596" i="3"/>
  <c r="H3181" i="3"/>
  <c r="I3181" i="3"/>
  <c r="I2947" i="3"/>
  <c r="H2947" i="3"/>
  <c r="I3109" i="3"/>
  <c r="H3109" i="3"/>
  <c r="I2689" i="3"/>
  <c r="H2689" i="3"/>
  <c r="H371" i="3"/>
  <c r="I371" i="3"/>
  <c r="I185" i="3"/>
  <c r="H185" i="3"/>
  <c r="H3540" i="3"/>
  <c r="I3540" i="3"/>
  <c r="I806" i="3"/>
  <c r="I807" i="3"/>
  <c r="H807" i="3"/>
  <c r="H808" i="3" s="1"/>
  <c r="I3338" i="3"/>
  <c r="H3338" i="3"/>
  <c r="H3657" i="3"/>
  <c r="I3657" i="3"/>
  <c r="H2302" i="3"/>
  <c r="I2302" i="3"/>
  <c r="H2428" i="3"/>
  <c r="I2428" i="3"/>
  <c r="H1781" i="3"/>
  <c r="I1781" i="3"/>
  <c r="H2457" i="3"/>
  <c r="I2457" i="3"/>
  <c r="H2165" i="3"/>
  <c r="I2165" i="3"/>
  <c r="H628" i="3"/>
  <c r="I628" i="3"/>
  <c r="H1498" i="3"/>
  <c r="I1498" i="3"/>
  <c r="H1190" i="3"/>
  <c r="I1190" i="3"/>
  <c r="I507" i="3"/>
  <c r="H507" i="3"/>
  <c r="H1865" i="3"/>
  <c r="I1865" i="3" s="1"/>
  <c r="H1913" i="3"/>
  <c r="I1913" i="3"/>
  <c r="H2834" i="3"/>
  <c r="I2834" i="3"/>
  <c r="J117" i="3"/>
  <c r="M1588" i="3" l="1"/>
  <c r="N1589" i="3" s="1"/>
  <c r="F120" i="2"/>
  <c r="G120" i="2"/>
  <c r="M1719" i="3"/>
  <c r="N1720" i="3" s="1"/>
  <c r="M1411" i="3"/>
  <c r="N1412" i="3" s="1"/>
  <c r="K117" i="3"/>
  <c r="L117" i="3" s="1"/>
  <c r="I2623" i="3"/>
  <c r="H2623" i="3"/>
  <c r="H127" i="3"/>
  <c r="I127" i="3"/>
  <c r="I486" i="3"/>
  <c r="H486" i="3"/>
  <c r="I3531" i="3"/>
  <c r="H3531" i="3"/>
  <c r="I3110" i="3"/>
  <c r="H3110" i="3"/>
  <c r="H3111" i="3" s="1"/>
  <c r="I2145" i="3"/>
  <c r="H2145" i="3"/>
  <c r="I3409" i="3"/>
  <c r="H3409" i="3"/>
  <c r="H3410" i="3" s="1"/>
  <c r="H3597" i="3"/>
  <c r="I3597" i="3"/>
  <c r="I2948" i="3"/>
  <c r="H2948" i="3"/>
  <c r="I3596" i="3"/>
  <c r="I3182" i="3"/>
  <c r="H3182" i="3"/>
  <c r="I808" i="3"/>
  <c r="H809" i="3"/>
  <c r="H810" i="3" s="1"/>
  <c r="I809" i="3"/>
  <c r="H3541" i="3"/>
  <c r="I3541" i="3"/>
  <c r="H372" i="3"/>
  <c r="I372" i="3"/>
  <c r="H2429" i="3"/>
  <c r="H2430" i="3" s="1"/>
  <c r="I2429" i="3"/>
  <c r="H3658" i="3"/>
  <c r="I3658" i="3"/>
  <c r="H186" i="3"/>
  <c r="I186" i="3"/>
  <c r="I2690" i="3"/>
  <c r="H2690" i="3"/>
  <c r="H2303" i="3"/>
  <c r="I2303" i="3" s="1"/>
  <c r="H3339" i="3"/>
  <c r="I3339" i="3"/>
  <c r="I1782" i="3"/>
  <c r="H1782" i="3"/>
  <c r="H629" i="3"/>
  <c r="I629" i="3"/>
  <c r="H2166" i="3"/>
  <c r="I2166" i="3"/>
  <c r="H2458" i="3"/>
  <c r="I2458" i="3"/>
  <c r="H1191" i="3"/>
  <c r="I1191" i="3"/>
  <c r="H1499" i="3"/>
  <c r="I1499" i="3"/>
  <c r="I2835" i="3"/>
  <c r="H2835" i="3"/>
  <c r="I1914" i="3"/>
  <c r="H1914" i="3"/>
  <c r="H1866" i="3"/>
  <c r="I1866" i="3"/>
  <c r="I508" i="3"/>
  <c r="H508" i="3"/>
  <c r="J118" i="3"/>
  <c r="M1589" i="3" l="1"/>
  <c r="N1590" i="3" s="1"/>
  <c r="F121" i="2"/>
  <c r="G121" i="2" s="1"/>
  <c r="M1412" i="3"/>
  <c r="N1413" i="3" s="1"/>
  <c r="M1720" i="3"/>
  <c r="N1721" i="3" s="1"/>
  <c r="K118" i="3"/>
  <c r="L118" i="3" s="1"/>
  <c r="H2624" i="3"/>
  <c r="I2624" i="3"/>
  <c r="H128" i="3"/>
  <c r="I128" i="3"/>
  <c r="I3410" i="3"/>
  <c r="I3411" i="3"/>
  <c r="H3411" i="3"/>
  <c r="I3111" i="3"/>
  <c r="I3112" i="3"/>
  <c r="H3112" i="3"/>
  <c r="I487" i="3"/>
  <c r="H487" i="3"/>
  <c r="H2146" i="3"/>
  <c r="I2147" i="3" s="1"/>
  <c r="I2146" i="3"/>
  <c r="H3532" i="3"/>
  <c r="I3532" i="3"/>
  <c r="H3215" i="3"/>
  <c r="I3598" i="3"/>
  <c r="H3598" i="3"/>
  <c r="I3183" i="3"/>
  <c r="H3183" i="3"/>
  <c r="H2949" i="3"/>
  <c r="I2949" i="3"/>
  <c r="H2304" i="3"/>
  <c r="I2304" i="3"/>
  <c r="H3340" i="3"/>
  <c r="I3340" i="3"/>
  <c r="I187" i="3"/>
  <c r="H187" i="3"/>
  <c r="H3659" i="3"/>
  <c r="I3659" i="3"/>
  <c r="I2430" i="3"/>
  <c r="H2431" i="3"/>
  <c r="I2431" i="3" s="1"/>
  <c r="I373" i="3"/>
  <c r="H373" i="3"/>
  <c r="I810" i="3"/>
  <c r="H811" i="3"/>
  <c r="I811" i="3" s="1"/>
  <c r="H3420" i="3"/>
  <c r="H2691" i="3"/>
  <c r="I2691" i="3"/>
  <c r="H3542" i="3"/>
  <c r="I3542" i="3"/>
  <c r="I2167" i="3"/>
  <c r="H2167" i="3"/>
  <c r="H1783" i="3"/>
  <c r="I1783" i="3"/>
  <c r="I2459" i="3"/>
  <c r="H2459" i="3"/>
  <c r="I630" i="3"/>
  <c r="H630" i="3"/>
  <c r="H1192" i="3"/>
  <c r="I1192" i="3"/>
  <c r="H1500" i="3"/>
  <c r="I1500" i="3"/>
  <c r="H1915" i="3"/>
  <c r="I1915" i="3"/>
  <c r="I1867" i="3"/>
  <c r="H1867" i="3"/>
  <c r="I509" i="3"/>
  <c r="H509" i="3"/>
  <c r="H1262" i="3"/>
  <c r="I2836" i="3"/>
  <c r="H2836" i="3"/>
  <c r="J119" i="3"/>
  <c r="M1590" i="3" l="1"/>
  <c r="N1591" i="3" s="1"/>
  <c r="F122" i="2"/>
  <c r="G122" i="2" s="1"/>
  <c r="M1721" i="3"/>
  <c r="N1722" i="3" s="1"/>
  <c r="M1413" i="3"/>
  <c r="N1414" i="3" s="1"/>
  <c r="K119" i="3"/>
  <c r="L119" i="3" s="1"/>
  <c r="H2625" i="3"/>
  <c r="I2625" i="3"/>
  <c r="H129" i="3"/>
  <c r="H130" i="3" s="1"/>
  <c r="I129" i="3"/>
  <c r="I3421" i="3"/>
  <c r="H3421" i="3"/>
  <c r="I3113" i="3"/>
  <c r="H3113" i="3"/>
  <c r="I3533" i="3"/>
  <c r="H3533" i="3"/>
  <c r="I3412" i="3"/>
  <c r="H3412" i="3"/>
  <c r="H488" i="3"/>
  <c r="I488" i="3"/>
  <c r="H3184" i="3"/>
  <c r="I3184" i="3"/>
  <c r="H2950" i="3"/>
  <c r="I2950" i="3"/>
  <c r="H3216" i="3"/>
  <c r="I3216" i="3"/>
  <c r="H3599" i="3"/>
  <c r="I3599" i="3"/>
  <c r="H2432" i="3"/>
  <c r="I2432" i="3"/>
  <c r="H3660" i="3"/>
  <c r="I3660" i="3"/>
  <c r="H3341" i="3"/>
  <c r="I3341" i="3"/>
  <c r="H374" i="3"/>
  <c r="I374" i="3"/>
  <c r="H2305" i="3"/>
  <c r="I2305" i="3"/>
  <c r="I188" i="3"/>
  <c r="H188" i="3"/>
  <c r="I3543" i="3"/>
  <c r="H3543" i="3"/>
  <c r="H2692" i="3"/>
  <c r="I2692" i="3"/>
  <c r="I812" i="3"/>
  <c r="H812" i="3"/>
  <c r="I631" i="3"/>
  <c r="H631" i="3"/>
  <c r="H1784" i="3"/>
  <c r="I1784" i="3"/>
  <c r="H2460" i="3"/>
  <c r="I2460" i="3"/>
  <c r="H2168" i="3"/>
  <c r="I2168" i="3" s="1"/>
  <c r="I1501" i="3"/>
  <c r="H1501" i="3"/>
  <c r="H1193" i="3"/>
  <c r="H510" i="3"/>
  <c r="I510" i="3" s="1"/>
  <c r="H2837" i="3"/>
  <c r="I2837" i="3"/>
  <c r="H1868" i="3"/>
  <c r="I1868" i="3"/>
  <c r="I1263" i="3"/>
  <c r="H1263" i="3"/>
  <c r="H1916" i="3"/>
  <c r="I1916" i="3"/>
  <c r="J120" i="3"/>
  <c r="M1591" i="3" l="1"/>
  <c r="N1592" i="3" s="1"/>
  <c r="G123" i="2"/>
  <c r="F123" i="2"/>
  <c r="M1722" i="3"/>
  <c r="N1723" i="3" s="1"/>
  <c r="M1414" i="3"/>
  <c r="N1415" i="3" s="1"/>
  <c r="K120" i="3"/>
  <c r="L120" i="3" s="1"/>
  <c r="H2626" i="3"/>
  <c r="I2626" i="3"/>
  <c r="I130" i="3"/>
  <c r="H131" i="3"/>
  <c r="I131" i="3"/>
  <c r="H489" i="3"/>
  <c r="I489" i="3"/>
  <c r="H3534" i="3"/>
  <c r="I3534" i="3"/>
  <c r="I3422" i="3"/>
  <c r="H3422" i="3"/>
  <c r="I3413" i="3"/>
  <c r="H3413" i="3"/>
  <c r="H3114" i="3"/>
  <c r="I3114" i="3"/>
  <c r="H3600" i="3"/>
  <c r="I3600" i="3"/>
  <c r="I2951" i="3"/>
  <c r="H2951" i="3"/>
  <c r="I3185" i="3"/>
  <c r="H3185" i="3"/>
  <c r="H3217" i="3"/>
  <c r="I3217" i="3"/>
  <c r="I1194" i="3"/>
  <c r="H1194" i="3"/>
  <c r="I813" i="3"/>
  <c r="H813" i="3"/>
  <c r="H814" i="3" s="1"/>
  <c r="H3544" i="3"/>
  <c r="I3544" i="3"/>
  <c r="H189" i="3"/>
  <c r="I189" i="3"/>
  <c r="H2306" i="3"/>
  <c r="I2306" i="3"/>
  <c r="H3342" i="3"/>
  <c r="I3342" i="3"/>
  <c r="I2433" i="3"/>
  <c r="H2433" i="3"/>
  <c r="H2693" i="3"/>
  <c r="I2693" i="3"/>
  <c r="H375" i="3"/>
  <c r="I375" i="3"/>
  <c r="H3661" i="3"/>
  <c r="I3661" i="3"/>
  <c r="H2169" i="3"/>
  <c r="I2169" i="3" s="1"/>
  <c r="I1193" i="3"/>
  <c r="H632" i="3"/>
  <c r="I632" i="3"/>
  <c r="I511" i="3"/>
  <c r="H511" i="3"/>
  <c r="H2461" i="3"/>
  <c r="I2461" i="3"/>
  <c r="I1785" i="3"/>
  <c r="H1785" i="3"/>
  <c r="I1502" i="3"/>
  <c r="H1502" i="3"/>
  <c r="H1917" i="3"/>
  <c r="I1917" i="3"/>
  <c r="I2838" i="3"/>
  <c r="H2838" i="3"/>
  <c r="H1264" i="3"/>
  <c r="I1264" i="3"/>
  <c r="H1869" i="3"/>
  <c r="I1869" i="3"/>
  <c r="J121" i="3"/>
  <c r="M1592" i="3" l="1"/>
  <c r="N1593" i="3" s="1"/>
  <c r="F124" i="2"/>
  <c r="G124" i="2" s="1"/>
  <c r="M1415" i="3"/>
  <c r="N1416" i="3" s="1"/>
  <c r="M1723" i="3"/>
  <c r="N1724" i="3" s="1"/>
  <c r="K121" i="3"/>
  <c r="L121" i="3" s="1"/>
  <c r="H2627" i="3"/>
  <c r="I2627" i="3"/>
  <c r="H132" i="3"/>
  <c r="I132" i="3"/>
  <c r="H3115" i="3"/>
  <c r="I3115" i="3"/>
  <c r="I490" i="3"/>
  <c r="H490" i="3"/>
  <c r="I3423" i="3"/>
  <c r="H3423" i="3"/>
  <c r="H3535" i="3"/>
  <c r="I3536" i="3" s="1"/>
  <c r="I3535" i="3"/>
  <c r="H3414" i="3"/>
  <c r="I3414" i="3"/>
  <c r="I3218" i="3"/>
  <c r="H3218" i="3"/>
  <c r="I3601" i="3"/>
  <c r="H3601" i="3"/>
  <c r="H3186" i="3"/>
  <c r="I3186" i="3"/>
  <c r="H2952" i="3"/>
  <c r="I2952" i="3"/>
  <c r="H376" i="3"/>
  <c r="I376" i="3"/>
  <c r="I2694" i="3"/>
  <c r="H2694" i="3"/>
  <c r="H3343" i="3"/>
  <c r="I3343" i="3" s="1"/>
  <c r="H190" i="3"/>
  <c r="I190" i="3"/>
  <c r="I2434" i="3"/>
  <c r="H2434" i="3"/>
  <c r="H1195" i="3"/>
  <c r="I1195" i="3" s="1"/>
  <c r="H2170" i="3"/>
  <c r="I2170" i="3" s="1"/>
  <c r="I814" i="3"/>
  <c r="I815" i="3"/>
  <c r="H815" i="3"/>
  <c r="H816" i="3" s="1"/>
  <c r="H3662" i="3"/>
  <c r="H3663" i="3" s="1"/>
  <c r="I3662" i="3"/>
  <c r="I2307" i="3"/>
  <c r="H2307" i="3"/>
  <c r="I3545" i="3"/>
  <c r="H3545" i="3"/>
  <c r="H1786" i="3"/>
  <c r="I1786" i="3"/>
  <c r="I512" i="3"/>
  <c r="H512" i="3"/>
  <c r="I633" i="3"/>
  <c r="H633" i="3"/>
  <c r="I2462" i="3"/>
  <c r="H2462" i="3"/>
  <c r="H1503" i="3"/>
  <c r="I1503" i="3"/>
  <c r="I1265" i="3"/>
  <c r="H1265" i="3"/>
  <c r="H1870" i="3"/>
  <c r="I1870" i="3"/>
  <c r="H2839" i="3"/>
  <c r="I2839" i="3"/>
  <c r="H1918" i="3"/>
  <c r="I1918" i="3"/>
  <c r="J122" i="3"/>
  <c r="M1593" i="3" l="1"/>
  <c r="N1594" i="3" s="1"/>
  <c r="F125" i="2"/>
  <c r="G125" i="2" s="1"/>
  <c r="M1724" i="3"/>
  <c r="N1725" i="3" s="1"/>
  <c r="M1416" i="3"/>
  <c r="N1417" i="3" s="1"/>
  <c r="K122" i="3"/>
  <c r="L122" i="3" s="1"/>
  <c r="H2628" i="3"/>
  <c r="I2628" i="3"/>
  <c r="H133" i="3"/>
  <c r="I133" i="3"/>
  <c r="H3415" i="3"/>
  <c r="I3415" i="3"/>
  <c r="H3116" i="3"/>
  <c r="I3116" i="3"/>
  <c r="I3424" i="3"/>
  <c r="H3424" i="3"/>
  <c r="H3425" i="3" s="1"/>
  <c r="I491" i="3"/>
  <c r="H491" i="3"/>
  <c r="H2953" i="3"/>
  <c r="I2953" i="3"/>
  <c r="H3187" i="3"/>
  <c r="I3187" i="3"/>
  <c r="I3219" i="3"/>
  <c r="H3219" i="3"/>
  <c r="H3602" i="3"/>
  <c r="I3602" i="3"/>
  <c r="I3663" i="3"/>
  <c r="H3664" i="3"/>
  <c r="I3664" i="3"/>
  <c r="H2308" i="3"/>
  <c r="I2308" i="3"/>
  <c r="I1196" i="3"/>
  <c r="H1196" i="3"/>
  <c r="I2171" i="3"/>
  <c r="H2171" i="3"/>
  <c r="H191" i="3"/>
  <c r="I191" i="3"/>
  <c r="H377" i="3"/>
  <c r="I377" i="3"/>
  <c r="I3546" i="3"/>
  <c r="H3546" i="3"/>
  <c r="I816" i="3"/>
  <c r="H817" i="3"/>
  <c r="I817" i="3" s="1"/>
  <c r="I2435" i="3"/>
  <c r="H2435" i="3"/>
  <c r="I2695" i="3"/>
  <c r="H2695" i="3"/>
  <c r="H3344" i="3"/>
  <c r="I3344" i="3" s="1"/>
  <c r="H634" i="3"/>
  <c r="I634" i="3" s="1"/>
  <c r="H2463" i="3"/>
  <c r="I2463" i="3" s="1"/>
  <c r="H513" i="3"/>
  <c r="I513" i="3"/>
  <c r="I1787" i="3"/>
  <c r="H1787" i="3"/>
  <c r="H1504" i="3"/>
  <c r="I1504" i="3"/>
  <c r="H1266" i="3"/>
  <c r="I1266" i="3" s="1"/>
  <c r="I2840" i="3"/>
  <c r="H2840" i="3"/>
  <c r="H1871" i="3"/>
  <c r="I1871" i="3"/>
  <c r="H1919" i="3"/>
  <c r="I1919" i="3"/>
  <c r="J123" i="3"/>
  <c r="M1594" i="3" l="1"/>
  <c r="N1595" i="3" s="1"/>
  <c r="F126" i="2"/>
  <c r="G126" i="2"/>
  <c r="M1725" i="3"/>
  <c r="N1726" i="3" s="1"/>
  <c r="M1417" i="3"/>
  <c r="N1418" i="3" s="1"/>
  <c r="K123" i="3"/>
  <c r="L123" i="3" s="1"/>
  <c r="I2629" i="3"/>
  <c r="H2629" i="3"/>
  <c r="H134" i="3"/>
  <c r="I134" i="3"/>
  <c r="I3416" i="3"/>
  <c r="H3416" i="3"/>
  <c r="I3425" i="3"/>
  <c r="H3426" i="3"/>
  <c r="I3117" i="3"/>
  <c r="H3117" i="3"/>
  <c r="H492" i="3"/>
  <c r="I493" i="3" s="1"/>
  <c r="I492" i="3"/>
  <c r="I1197" i="3"/>
  <c r="H1197" i="3"/>
  <c r="H3188" i="3"/>
  <c r="I3188" i="3"/>
  <c r="H2954" i="3"/>
  <c r="I2954" i="3"/>
  <c r="I3345" i="3"/>
  <c r="H3345" i="3"/>
  <c r="H3603" i="3"/>
  <c r="I3603" i="3"/>
  <c r="I3220" i="3"/>
  <c r="H3220" i="3"/>
  <c r="H2754" i="3"/>
  <c r="H378" i="3"/>
  <c r="I378" i="3"/>
  <c r="H2309" i="3"/>
  <c r="I2309" i="3"/>
  <c r="I2696" i="3"/>
  <c r="H2696" i="3"/>
  <c r="I2436" i="3"/>
  <c r="H2436" i="3"/>
  <c r="I818" i="3"/>
  <c r="H818" i="3"/>
  <c r="I2172" i="3"/>
  <c r="H2172" i="3"/>
  <c r="H3547" i="3"/>
  <c r="I3547" i="3"/>
  <c r="I192" i="3"/>
  <c r="H192" i="3"/>
  <c r="I3665" i="3"/>
  <c r="H3665" i="3"/>
  <c r="H3004" i="3"/>
  <c r="H1788" i="3"/>
  <c r="H1789" i="3" s="1"/>
  <c r="H514" i="3"/>
  <c r="I514" i="3"/>
  <c r="I635" i="3"/>
  <c r="H635" i="3"/>
  <c r="H2464" i="3"/>
  <c r="I2464" i="3" s="1"/>
  <c r="H1505" i="3"/>
  <c r="I1505" i="3"/>
  <c r="I1267" i="3"/>
  <c r="H1267" i="3"/>
  <c r="H2841" i="3"/>
  <c r="I2841" i="3"/>
  <c r="H1872" i="3"/>
  <c r="I1872" i="3"/>
  <c r="I1920" i="3"/>
  <c r="H1920" i="3"/>
  <c r="J124" i="3"/>
  <c r="M1595" i="3" l="1"/>
  <c r="N1596" i="3" s="1"/>
  <c r="F127" i="2"/>
  <c r="G127" i="2" s="1"/>
  <c r="M1418" i="3"/>
  <c r="N1419" i="3" s="1"/>
  <c r="M1726" i="3"/>
  <c r="N1727" i="3" s="1"/>
  <c r="K124" i="3"/>
  <c r="L124" i="3" s="1"/>
  <c r="I1788" i="3"/>
  <c r="I2630" i="3"/>
  <c r="H2630" i="3"/>
  <c r="H135" i="3"/>
  <c r="I135" i="3"/>
  <c r="H3118" i="3"/>
  <c r="I3118" i="3"/>
  <c r="H3417" i="3"/>
  <c r="I3417" i="3"/>
  <c r="I2755" i="3"/>
  <c r="H2755" i="3"/>
  <c r="I3604" i="3"/>
  <c r="H3604" i="3"/>
  <c r="I3005" i="3"/>
  <c r="H3005" i="3"/>
  <c r="H3006" i="3" s="1"/>
  <c r="I3426" i="3"/>
  <c r="H3427" i="3"/>
  <c r="I3427" i="3"/>
  <c r="I2955" i="3"/>
  <c r="H2955" i="3"/>
  <c r="H3221" i="3"/>
  <c r="I3221" i="3"/>
  <c r="H1198" i="3"/>
  <c r="H1199" i="3" s="1"/>
  <c r="I1198" i="3"/>
  <c r="I3189" i="3"/>
  <c r="H3189" i="3"/>
  <c r="I3346" i="3"/>
  <c r="H3346" i="3"/>
  <c r="I3666" i="3"/>
  <c r="H3666" i="3"/>
  <c r="H3667" i="3" s="1"/>
  <c r="H819" i="3"/>
  <c r="I819" i="3" s="1"/>
  <c r="H2697" i="3"/>
  <c r="I2697" i="3"/>
  <c r="I193" i="3"/>
  <c r="H193" i="3"/>
  <c r="I2173" i="3"/>
  <c r="H2173" i="3"/>
  <c r="I2437" i="3"/>
  <c r="H2437" i="3"/>
  <c r="I3548" i="3"/>
  <c r="H3548" i="3"/>
  <c r="I2310" i="3"/>
  <c r="H2310" i="3"/>
  <c r="H379" i="3"/>
  <c r="I379" i="3"/>
  <c r="H2465" i="3"/>
  <c r="I2465" i="3"/>
  <c r="H1268" i="3"/>
  <c r="I1268" i="3" s="1"/>
  <c r="I1789" i="3"/>
  <c r="H1790" i="3"/>
  <c r="I1790" i="3" s="1"/>
  <c r="I636" i="3"/>
  <c r="H636" i="3"/>
  <c r="I515" i="3"/>
  <c r="H515" i="3"/>
  <c r="I1506" i="3"/>
  <c r="H1506" i="3"/>
  <c r="H1507" i="3" s="1"/>
  <c r="H1921" i="3"/>
  <c r="I1921" i="3"/>
  <c r="I1873" i="3"/>
  <c r="H1873" i="3"/>
  <c r="I2842" i="3"/>
  <c r="H2842" i="3"/>
  <c r="J125" i="3"/>
  <c r="M1596" i="3" l="1"/>
  <c r="N1597" i="3" s="1"/>
  <c r="F128" i="2"/>
  <c r="G128" i="2" s="1"/>
  <c r="M1727" i="3"/>
  <c r="N1728" i="3" s="1"/>
  <c r="M1419" i="3"/>
  <c r="N1420" i="3" s="1"/>
  <c r="K125" i="3"/>
  <c r="L125" i="3" s="1"/>
  <c r="H2631" i="3"/>
  <c r="I2631" i="3"/>
  <c r="H136" i="3"/>
  <c r="I136" i="3"/>
  <c r="I3119" i="3"/>
  <c r="H3119" i="3"/>
  <c r="I3006" i="3"/>
  <c r="I3007" i="3"/>
  <c r="H3007" i="3"/>
  <c r="H2756" i="3"/>
  <c r="I2756" i="3"/>
  <c r="I3418" i="3"/>
  <c r="H3418" i="3"/>
  <c r="H3419" i="3" s="1"/>
  <c r="H3428" i="3"/>
  <c r="I3428" i="3"/>
  <c r="I3605" i="3"/>
  <c r="H3605" i="3"/>
  <c r="I3222" i="3"/>
  <c r="H3222" i="3"/>
  <c r="H3190" i="3"/>
  <c r="I3190" i="3"/>
  <c r="I1199" i="3"/>
  <c r="H1200" i="3"/>
  <c r="H3347" i="3"/>
  <c r="I3347" i="3" s="1"/>
  <c r="H2956" i="3"/>
  <c r="I2956" i="3"/>
  <c r="H2174" i="3"/>
  <c r="I2174" i="3"/>
  <c r="H194" i="3"/>
  <c r="I194" i="3"/>
  <c r="I3667" i="3"/>
  <c r="H3668" i="3"/>
  <c r="I3668" i="3" s="1"/>
  <c r="H380" i="3"/>
  <c r="I380" i="3"/>
  <c r="H820" i="3"/>
  <c r="I820" i="3"/>
  <c r="I2311" i="3"/>
  <c r="H2311" i="3"/>
  <c r="H3549" i="3"/>
  <c r="I3549" i="3"/>
  <c r="I2438" i="3"/>
  <c r="H2438" i="3"/>
  <c r="H890" i="3"/>
  <c r="I2698" i="3"/>
  <c r="H2698" i="3"/>
  <c r="H1791" i="3"/>
  <c r="I1791" i="3"/>
  <c r="H1269" i="3"/>
  <c r="I1269" i="3" s="1"/>
  <c r="H637" i="3"/>
  <c r="I637" i="3"/>
  <c r="I516" i="3"/>
  <c r="H516" i="3"/>
  <c r="H2466" i="3"/>
  <c r="I2466" i="3"/>
  <c r="I1507" i="3"/>
  <c r="H1508" i="3"/>
  <c r="I1508" i="3"/>
  <c r="I2843" i="3"/>
  <c r="H2843" i="3"/>
  <c r="H1874" i="3"/>
  <c r="I1874" i="3" s="1"/>
  <c r="H1922" i="3"/>
  <c r="I1922" i="3"/>
  <c r="J126" i="3"/>
  <c r="M1597" i="3" l="1"/>
  <c r="N1598" i="3" s="1"/>
  <c r="F129" i="2"/>
  <c r="G129" i="2"/>
  <c r="M1728" i="3"/>
  <c r="N1729" i="3" s="1"/>
  <c r="M1420" i="3"/>
  <c r="N1421" i="3" s="1"/>
  <c r="K126" i="3"/>
  <c r="L126" i="3" s="1"/>
  <c r="I2632" i="3"/>
  <c r="H2632" i="3"/>
  <c r="H137" i="3"/>
  <c r="I137" i="3" s="1"/>
  <c r="H3606" i="3"/>
  <c r="I3606" i="3"/>
  <c r="I3419" i="3"/>
  <c r="I3420" i="3"/>
  <c r="H3008" i="3"/>
  <c r="I3008" i="3"/>
  <c r="I3429" i="3"/>
  <c r="H3429" i="3"/>
  <c r="I2757" i="3"/>
  <c r="H2757" i="3"/>
  <c r="H3120" i="3"/>
  <c r="I3120" i="3"/>
  <c r="H3348" i="3"/>
  <c r="I3348" i="3" s="1"/>
  <c r="I3191" i="3"/>
  <c r="H3191" i="3"/>
  <c r="I3223" i="3"/>
  <c r="H3223" i="3"/>
  <c r="I2957" i="3"/>
  <c r="H2957" i="3"/>
  <c r="I1200" i="3"/>
  <c r="H1201" i="3"/>
  <c r="I1201" i="3"/>
  <c r="H3669" i="3"/>
  <c r="I3669" i="3"/>
  <c r="H2175" i="3"/>
  <c r="I2175" i="3"/>
  <c r="H3726" i="3"/>
  <c r="H2439" i="3"/>
  <c r="I2439" i="3"/>
  <c r="I2312" i="3"/>
  <c r="H2312" i="3"/>
  <c r="H195" i="3"/>
  <c r="I195" i="3"/>
  <c r="H2699" i="3"/>
  <c r="I2699" i="3" s="1"/>
  <c r="H891" i="3"/>
  <c r="I891" i="3" s="1"/>
  <c r="I3550" i="3"/>
  <c r="H3550" i="3"/>
  <c r="H821" i="3"/>
  <c r="I821" i="3"/>
  <c r="I381" i="3"/>
  <c r="H381" i="3"/>
  <c r="I517" i="3"/>
  <c r="H517" i="3"/>
  <c r="H2467" i="3"/>
  <c r="I2467" i="3"/>
  <c r="I638" i="3"/>
  <c r="H638" i="3"/>
  <c r="I1270" i="3"/>
  <c r="H1270" i="3"/>
  <c r="I1792" i="3"/>
  <c r="H1792" i="3"/>
  <c r="I1509" i="3"/>
  <c r="H1509" i="3"/>
  <c r="I1923" i="3"/>
  <c r="H1923" i="3"/>
  <c r="I2844" i="3"/>
  <c r="H2844" i="3"/>
  <c r="I1875" i="3"/>
  <c r="H1875" i="3"/>
  <c r="J127" i="3"/>
  <c r="M1598" i="3" l="1"/>
  <c r="N1599" i="3" s="1"/>
  <c r="F130" i="2"/>
  <c r="G130" i="2" s="1"/>
  <c r="M1729" i="3"/>
  <c r="N1730" i="3" s="1"/>
  <c r="K127" i="3"/>
  <c r="L127" i="3" s="1"/>
  <c r="I2633" i="3"/>
  <c r="H2633" i="3"/>
  <c r="H138" i="3"/>
  <c r="I138" i="3"/>
  <c r="H3430" i="3"/>
  <c r="I3430" i="3"/>
  <c r="I3009" i="3"/>
  <c r="H3009" i="3"/>
  <c r="I3607" i="3"/>
  <c r="H3607" i="3"/>
  <c r="I2758" i="3"/>
  <c r="H2758" i="3"/>
  <c r="I3121" i="3"/>
  <c r="H3121" i="3"/>
  <c r="H3349" i="3"/>
  <c r="I3349" i="3"/>
  <c r="I1202" i="3"/>
  <c r="H1202" i="3"/>
  <c r="H2958" i="3"/>
  <c r="I2958" i="3"/>
  <c r="H3224" i="3"/>
  <c r="I3224" i="3"/>
  <c r="H3192" i="3"/>
  <c r="I3192" i="3"/>
  <c r="H892" i="3"/>
  <c r="H893" i="3" s="1"/>
  <c r="I892" i="3"/>
  <c r="H3727" i="3"/>
  <c r="I3727" i="3"/>
  <c r="I382" i="3"/>
  <c r="H382" i="3"/>
  <c r="H3551" i="3"/>
  <c r="I3551" i="3"/>
  <c r="H2313" i="3"/>
  <c r="I2313" i="3"/>
  <c r="I822" i="3"/>
  <c r="H822" i="3"/>
  <c r="H2440" i="3"/>
  <c r="H2700" i="3"/>
  <c r="I2700" i="3"/>
  <c r="I196" i="3"/>
  <c r="H196" i="3"/>
  <c r="H2176" i="3"/>
  <c r="I2176" i="3" s="1"/>
  <c r="H3670" i="3"/>
  <c r="H3671" i="3" s="1"/>
  <c r="I3670" i="3"/>
  <c r="I1271" i="3"/>
  <c r="H1271" i="3"/>
  <c r="I518" i="3"/>
  <c r="H518" i="3"/>
  <c r="H1793" i="3"/>
  <c r="I1793" i="3" s="1"/>
  <c r="H639" i="3"/>
  <c r="I639" i="3"/>
  <c r="I2468" i="3"/>
  <c r="H2468" i="3"/>
  <c r="I1510" i="3"/>
  <c r="H1510" i="3"/>
  <c r="H1511" i="3" s="1"/>
  <c r="H1924" i="3"/>
  <c r="I1924" i="3" s="1"/>
  <c r="H2845" i="3"/>
  <c r="I2845" i="3"/>
  <c r="I1876" i="3"/>
  <c r="H1876" i="3"/>
  <c r="J128" i="3"/>
  <c r="F131" i="2" l="1"/>
  <c r="G131" i="2"/>
  <c r="M1730" i="3"/>
  <c r="N1731" i="3" s="1"/>
  <c r="K128" i="3"/>
  <c r="L128" i="3" s="1"/>
  <c r="H2634" i="3"/>
  <c r="I2634" i="3"/>
  <c r="H139" i="3"/>
  <c r="I139" i="3"/>
  <c r="I3431" i="3"/>
  <c r="H3431" i="3"/>
  <c r="I3122" i="3"/>
  <c r="H3122" i="3"/>
  <c r="H3608" i="3"/>
  <c r="I3608" i="3"/>
  <c r="I3350" i="3"/>
  <c r="H3350" i="3"/>
  <c r="I2759" i="3"/>
  <c r="H2759" i="3"/>
  <c r="I3010" i="3"/>
  <c r="H3010" i="3"/>
  <c r="I2441" i="3"/>
  <c r="H2441" i="3"/>
  <c r="I3728" i="3"/>
  <c r="H3728" i="3"/>
  <c r="I2959" i="3"/>
  <c r="H2959" i="3"/>
  <c r="I2177" i="3"/>
  <c r="H2177" i="3"/>
  <c r="H3193" i="3"/>
  <c r="I3193" i="3"/>
  <c r="H3225" i="3"/>
  <c r="I3225" i="3" s="1"/>
  <c r="H1203" i="3"/>
  <c r="I1203" i="3"/>
  <c r="I2440" i="3"/>
  <c r="H197" i="3"/>
  <c r="I197" i="3" s="1"/>
  <c r="I3552" i="3"/>
  <c r="H3552" i="3"/>
  <c r="H519" i="3"/>
  <c r="I519" i="3" s="1"/>
  <c r="H383" i="3"/>
  <c r="I383" i="3"/>
  <c r="H823" i="3"/>
  <c r="I823" i="3" s="1"/>
  <c r="H2314" i="3"/>
  <c r="I2314" i="3"/>
  <c r="I3671" i="3"/>
  <c r="I3672" i="3"/>
  <c r="H3672" i="3"/>
  <c r="H2701" i="3"/>
  <c r="I2701" i="3" s="1"/>
  <c r="I893" i="3"/>
  <c r="H894" i="3"/>
  <c r="I894" i="3"/>
  <c r="H2469" i="3"/>
  <c r="I2469" i="3"/>
  <c r="H640" i="3"/>
  <c r="I640" i="3"/>
  <c r="I1794" i="3"/>
  <c r="H1794" i="3"/>
  <c r="H1272" i="3"/>
  <c r="I1272" i="3"/>
  <c r="I1511" i="3"/>
  <c r="H1512" i="3"/>
  <c r="H1513" i="3" s="1"/>
  <c r="H1877" i="3"/>
  <c r="I1877" i="3"/>
  <c r="H1925" i="3"/>
  <c r="I1925" i="3"/>
  <c r="I2846" i="3"/>
  <c r="H2846" i="3"/>
  <c r="J129" i="3"/>
  <c r="F132" i="2" l="1"/>
  <c r="G132" i="2"/>
  <c r="M1731" i="3"/>
  <c r="N1732" i="3" s="1"/>
  <c r="K129" i="3"/>
  <c r="L129" i="3" s="1"/>
  <c r="I2635" i="3"/>
  <c r="H2635" i="3"/>
  <c r="H140" i="3"/>
  <c r="I140" i="3"/>
  <c r="H3609" i="3"/>
  <c r="I3609" i="3"/>
  <c r="I2760" i="3"/>
  <c r="H2760" i="3"/>
  <c r="I3432" i="3"/>
  <c r="H3432" i="3"/>
  <c r="I3011" i="3"/>
  <c r="H3011" i="3"/>
  <c r="H3351" i="3"/>
  <c r="I3351" i="3"/>
  <c r="H3123" i="3"/>
  <c r="I3123" i="3"/>
  <c r="I3194" i="3"/>
  <c r="H3194" i="3"/>
  <c r="H2960" i="3"/>
  <c r="I2960" i="3"/>
  <c r="I2442" i="3"/>
  <c r="H2442" i="3"/>
  <c r="I1204" i="3"/>
  <c r="H1204" i="3"/>
  <c r="H3226" i="3"/>
  <c r="I3226" i="3"/>
  <c r="H2178" i="3"/>
  <c r="I2178" i="3" s="1"/>
  <c r="I3729" i="3"/>
  <c r="H3729" i="3"/>
  <c r="H2702" i="3"/>
  <c r="I2702" i="3"/>
  <c r="H520" i="3"/>
  <c r="I520" i="3" s="1"/>
  <c r="H895" i="3"/>
  <c r="I895" i="3"/>
  <c r="I384" i="3"/>
  <c r="H384" i="3"/>
  <c r="I198" i="3"/>
  <c r="H198" i="3"/>
  <c r="I1795" i="3"/>
  <c r="H1795" i="3"/>
  <c r="H1796" i="3" s="1"/>
  <c r="H3673" i="3"/>
  <c r="I3673" i="3"/>
  <c r="I2315" i="3"/>
  <c r="H2315" i="3"/>
  <c r="H824" i="3"/>
  <c r="I824" i="3"/>
  <c r="H3272" i="3"/>
  <c r="I3553" i="3"/>
  <c r="H3553" i="3"/>
  <c r="H1514" i="3"/>
  <c r="I1514" i="3" s="1"/>
  <c r="I1273" i="3"/>
  <c r="H1273" i="3"/>
  <c r="H641" i="3"/>
  <c r="I641" i="3"/>
  <c r="I2470" i="3"/>
  <c r="H2470" i="3"/>
  <c r="H2471" i="3" s="1"/>
  <c r="I1512" i="3"/>
  <c r="I1513" i="3"/>
  <c r="I1926" i="3"/>
  <c r="H1926" i="3"/>
  <c r="I2847" i="3"/>
  <c r="H2847" i="3"/>
  <c r="I1878" i="3"/>
  <c r="H1878" i="3"/>
  <c r="J130" i="3"/>
  <c r="F133" i="2" l="1"/>
  <c r="G133" i="2" s="1"/>
  <c r="M1732" i="3"/>
  <c r="N1733" i="3" s="1"/>
  <c r="K130" i="3"/>
  <c r="L130" i="3" s="1"/>
  <c r="H2636" i="3"/>
  <c r="I2636" i="3"/>
  <c r="I141" i="3"/>
  <c r="H141" i="3"/>
  <c r="I2443" i="3"/>
  <c r="H2443" i="3"/>
  <c r="H3352" i="3"/>
  <c r="I3353" i="3" s="1"/>
  <c r="I3352" i="3"/>
  <c r="I3610" i="3"/>
  <c r="H3610" i="3"/>
  <c r="I3433" i="3"/>
  <c r="H3433" i="3"/>
  <c r="H3124" i="3"/>
  <c r="I3124" i="3"/>
  <c r="H3012" i="3"/>
  <c r="I3012" i="3"/>
  <c r="I2761" i="3"/>
  <c r="H2761" i="3"/>
  <c r="H2179" i="3"/>
  <c r="I2179" i="3" s="1"/>
  <c r="I3195" i="3"/>
  <c r="H3195" i="3"/>
  <c r="H2961" i="3"/>
  <c r="I2961" i="3"/>
  <c r="I1205" i="3"/>
  <c r="H1205" i="3"/>
  <c r="I3730" i="3"/>
  <c r="H3730" i="3"/>
  <c r="H3227" i="3"/>
  <c r="I3227" i="3"/>
  <c r="I3554" i="3"/>
  <c r="H3554" i="3"/>
  <c r="H385" i="3"/>
  <c r="I385" i="3" s="1"/>
  <c r="H825" i="3"/>
  <c r="I825" i="3"/>
  <c r="H3674" i="3"/>
  <c r="I3674" i="3" s="1"/>
  <c r="H521" i="3"/>
  <c r="I521" i="3" s="1"/>
  <c r="H896" i="3"/>
  <c r="I896" i="3"/>
  <c r="I2703" i="3"/>
  <c r="H2703" i="3"/>
  <c r="I3273" i="3"/>
  <c r="H3273" i="3"/>
  <c r="H2316" i="3"/>
  <c r="I2316" i="3"/>
  <c r="I1796" i="3"/>
  <c r="I1797" i="3"/>
  <c r="H1797" i="3"/>
  <c r="H199" i="3"/>
  <c r="I199" i="3"/>
  <c r="H1515" i="3"/>
  <c r="I1515" i="3"/>
  <c r="I2471" i="3"/>
  <c r="I2472" i="3"/>
  <c r="H2472" i="3"/>
  <c r="I1274" i="3"/>
  <c r="H1274" i="3"/>
  <c r="I642" i="3"/>
  <c r="H642" i="3"/>
  <c r="H2848" i="3"/>
  <c r="I2848" i="3"/>
  <c r="H1879" i="3"/>
  <c r="I1879" i="3"/>
  <c r="H1927" i="3"/>
  <c r="I1927" i="3"/>
  <c r="J131" i="3"/>
  <c r="G134" i="2" l="1"/>
  <c r="F134" i="2"/>
  <c r="M1733" i="3"/>
  <c r="N1734" i="3" s="1"/>
  <c r="K131" i="3"/>
  <c r="L131" i="3" s="1"/>
  <c r="I2637" i="3"/>
  <c r="H2637" i="3"/>
  <c r="I142" i="3"/>
  <c r="H142" i="3"/>
  <c r="H3125" i="3"/>
  <c r="I3125" i="3"/>
  <c r="H2762" i="3"/>
  <c r="I2762" i="3"/>
  <c r="H3611" i="3"/>
  <c r="I3611" i="3"/>
  <c r="I2444" i="3"/>
  <c r="H2444" i="3"/>
  <c r="H3013" i="3"/>
  <c r="I3013" i="3"/>
  <c r="H3434" i="3"/>
  <c r="I3434" i="3"/>
  <c r="H3228" i="3"/>
  <c r="I3228" i="3"/>
  <c r="I2180" i="3"/>
  <c r="H2180" i="3"/>
  <c r="H1206" i="3"/>
  <c r="I1206" i="3"/>
  <c r="H3196" i="3"/>
  <c r="I3196" i="3"/>
  <c r="I2962" i="3"/>
  <c r="H2962" i="3"/>
  <c r="H3731" i="3"/>
  <c r="I3731" i="3"/>
  <c r="I200" i="3"/>
  <c r="H200" i="3"/>
  <c r="H2704" i="3"/>
  <c r="I2704" i="3" s="1"/>
  <c r="I1798" i="3"/>
  <c r="H1798" i="3"/>
  <c r="I2317" i="3"/>
  <c r="H2317" i="3"/>
  <c r="I386" i="3"/>
  <c r="H386" i="3"/>
  <c r="I3555" i="3"/>
  <c r="H3555" i="3"/>
  <c r="H897" i="3"/>
  <c r="I897" i="3"/>
  <c r="I826" i="3"/>
  <c r="H826" i="3"/>
  <c r="H522" i="3"/>
  <c r="I522" i="3"/>
  <c r="H3675" i="3"/>
  <c r="I3675" i="3" s="1"/>
  <c r="I3274" i="3"/>
  <c r="H3274" i="3"/>
  <c r="H1275" i="3"/>
  <c r="I1275" i="3"/>
  <c r="H2473" i="3"/>
  <c r="I2473" i="3"/>
  <c r="I1516" i="3"/>
  <c r="H1516" i="3"/>
  <c r="I643" i="3"/>
  <c r="H643" i="3"/>
  <c r="I1880" i="3"/>
  <c r="H1880" i="3"/>
  <c r="H1928" i="3"/>
  <c r="I1928" i="3"/>
  <c r="I2849" i="3"/>
  <c r="H2849" i="3"/>
  <c r="J132" i="3"/>
  <c r="F135" i="2" l="1"/>
  <c r="G135" i="2"/>
  <c r="M1734" i="3"/>
  <c r="N1735" i="3" s="1"/>
  <c r="K132" i="3"/>
  <c r="L132" i="3" s="1"/>
  <c r="I2638" i="3"/>
  <c r="H2638" i="3"/>
  <c r="H143" i="3"/>
  <c r="I143" i="3"/>
  <c r="I3014" i="3"/>
  <c r="H3014" i="3"/>
  <c r="H3612" i="3"/>
  <c r="I3612" i="3"/>
  <c r="I3126" i="3"/>
  <c r="H3126" i="3"/>
  <c r="I3435" i="3"/>
  <c r="H3435" i="3"/>
  <c r="H2763" i="3"/>
  <c r="I2763" i="3"/>
  <c r="H2445" i="3"/>
  <c r="I2445" i="3"/>
  <c r="H3229" i="3"/>
  <c r="I3229" i="3"/>
  <c r="H3139" i="3"/>
  <c r="H3732" i="3"/>
  <c r="I3732" i="3"/>
  <c r="H3197" i="3"/>
  <c r="I3197" i="3"/>
  <c r="I1207" i="3"/>
  <c r="H1207" i="3"/>
  <c r="H2963" i="3"/>
  <c r="I2963" i="3"/>
  <c r="H2181" i="3"/>
  <c r="I2181" i="3"/>
  <c r="H3275" i="3"/>
  <c r="I3275" i="3"/>
  <c r="H3556" i="3"/>
  <c r="I3556" i="3"/>
  <c r="H1799" i="3"/>
  <c r="I1799" i="3"/>
  <c r="H2705" i="3"/>
  <c r="I2705" i="3"/>
  <c r="H523" i="3"/>
  <c r="I523" i="3" s="1"/>
  <c r="H898" i="3"/>
  <c r="I898" i="3"/>
  <c r="H827" i="3"/>
  <c r="I827" i="3"/>
  <c r="H387" i="3"/>
  <c r="I387" i="3"/>
  <c r="H2318" i="3"/>
  <c r="I2318" i="3"/>
  <c r="H201" i="3"/>
  <c r="I201" i="3"/>
  <c r="H3676" i="3"/>
  <c r="I3676" i="3"/>
  <c r="H644" i="3"/>
  <c r="I644" i="3"/>
  <c r="I2474" i="3"/>
  <c r="H2474" i="3"/>
  <c r="H1517" i="3"/>
  <c r="I1517" i="3" s="1"/>
  <c r="H1276" i="3"/>
  <c r="I1276" i="3"/>
  <c r="H1929" i="3"/>
  <c r="I1929" i="3"/>
  <c r="I1881" i="3"/>
  <c r="H1881" i="3"/>
  <c r="I2850" i="3"/>
  <c r="H2850" i="3"/>
  <c r="J133" i="3"/>
  <c r="F136" i="2" l="1"/>
  <c r="G136" i="2" s="1"/>
  <c r="M1735" i="3"/>
  <c r="N1736" i="3" s="1"/>
  <c r="K133" i="3"/>
  <c r="L133" i="3" s="1"/>
  <c r="H2639" i="3"/>
  <c r="I2639" i="3"/>
  <c r="H144" i="3"/>
  <c r="I144" i="3"/>
  <c r="I3230" i="3"/>
  <c r="H3230" i="3"/>
  <c r="I2446" i="3"/>
  <c r="H2446" i="3"/>
  <c r="H3436" i="3"/>
  <c r="I3436" i="3"/>
  <c r="I3127" i="3"/>
  <c r="H3127" i="3"/>
  <c r="H3015" i="3"/>
  <c r="I3015" i="3"/>
  <c r="I2764" i="3"/>
  <c r="H2764" i="3"/>
  <c r="H3613" i="3"/>
  <c r="I3613" i="3"/>
  <c r="H2182" i="3"/>
  <c r="I2182" i="3" s="1"/>
  <c r="I3733" i="3"/>
  <c r="H3733" i="3"/>
  <c r="H3140" i="3"/>
  <c r="H3141" i="3" s="1"/>
  <c r="I3140" i="3"/>
  <c r="I524" i="3"/>
  <c r="H524" i="3"/>
  <c r="H1208" i="3"/>
  <c r="I1208" i="3"/>
  <c r="H2964" i="3"/>
  <c r="I2964" i="3" s="1"/>
  <c r="I3198" i="3"/>
  <c r="H3198" i="3"/>
  <c r="H202" i="3"/>
  <c r="I202" i="3"/>
  <c r="H388" i="3"/>
  <c r="I388" i="3"/>
  <c r="I828" i="3"/>
  <c r="H828" i="3"/>
  <c r="I1800" i="3"/>
  <c r="H1800" i="3"/>
  <c r="I3677" i="3"/>
  <c r="H3677" i="3"/>
  <c r="H2319" i="3"/>
  <c r="I2319" i="3"/>
  <c r="H899" i="3"/>
  <c r="I899" i="3"/>
  <c r="H2706" i="3"/>
  <c r="I2706" i="3"/>
  <c r="I3557" i="3"/>
  <c r="H3557" i="3"/>
  <c r="H3276" i="3"/>
  <c r="I3276" i="3"/>
  <c r="H1277" i="3"/>
  <c r="I1277" i="3" s="1"/>
  <c r="H1518" i="3"/>
  <c r="I1518" i="3"/>
  <c r="H2475" i="3"/>
  <c r="I2475" i="3"/>
  <c r="H645" i="3"/>
  <c r="I645" i="3"/>
  <c r="I2851" i="3"/>
  <c r="H2851" i="3"/>
  <c r="I1882" i="3"/>
  <c r="H1882" i="3"/>
  <c r="H1930" i="3"/>
  <c r="I1930" i="3"/>
  <c r="J134" i="3"/>
  <c r="G137" i="2" l="1"/>
  <c r="F137" i="2"/>
  <c r="M1736" i="3"/>
  <c r="N1737" i="3" s="1"/>
  <c r="K134" i="3"/>
  <c r="L134" i="3" s="1"/>
  <c r="H2640" i="3"/>
  <c r="I2640" i="3"/>
  <c r="I145" i="3"/>
  <c r="H145" i="3"/>
  <c r="H3016" i="3"/>
  <c r="I3016" i="3"/>
  <c r="H3437" i="3"/>
  <c r="I3437" i="3"/>
  <c r="H3231" i="3"/>
  <c r="I3231" i="3"/>
  <c r="I3614" i="3"/>
  <c r="H3614" i="3"/>
  <c r="H2765" i="3"/>
  <c r="I2765" i="3"/>
  <c r="H3128" i="3"/>
  <c r="I3128" i="3"/>
  <c r="H2447" i="3"/>
  <c r="I2447" i="3"/>
  <c r="I1209" i="3"/>
  <c r="H1209" i="3"/>
  <c r="I3141" i="3"/>
  <c r="H3142" i="3"/>
  <c r="I3142" i="3"/>
  <c r="I2183" i="3"/>
  <c r="H2183" i="3"/>
  <c r="I3199" i="3"/>
  <c r="H3199" i="3"/>
  <c r="H2965" i="3"/>
  <c r="I2965" i="3"/>
  <c r="I525" i="3"/>
  <c r="H525" i="3"/>
  <c r="I3734" i="3"/>
  <c r="H3734" i="3"/>
  <c r="H389" i="3"/>
  <c r="I389" i="3"/>
  <c r="H3678" i="3"/>
  <c r="I3678" i="3"/>
  <c r="H203" i="3"/>
  <c r="I203" i="3"/>
  <c r="I3277" i="3"/>
  <c r="H3277" i="3"/>
  <c r="H2707" i="3"/>
  <c r="I2707" i="3"/>
  <c r="H3558" i="3"/>
  <c r="I3558" i="3"/>
  <c r="H900" i="3"/>
  <c r="I900" i="3"/>
  <c r="H2320" i="3"/>
  <c r="I2320" i="3"/>
  <c r="I1801" i="3"/>
  <c r="H1801" i="3"/>
  <c r="H829" i="3"/>
  <c r="I829" i="3"/>
  <c r="I1519" i="3"/>
  <c r="H1519" i="3"/>
  <c r="I2476" i="3"/>
  <c r="H2476" i="3"/>
  <c r="H646" i="3"/>
  <c r="I646" i="3"/>
  <c r="I1278" i="3"/>
  <c r="H1278" i="3"/>
  <c r="I1883" i="3"/>
  <c r="H1883" i="3"/>
  <c r="H2852" i="3"/>
  <c r="I2852" i="3" s="1"/>
  <c r="I1931" i="3"/>
  <c r="H1931" i="3"/>
  <c r="J135" i="3"/>
  <c r="F138" i="2" l="1"/>
  <c r="G138" i="2" s="1"/>
  <c r="M1737" i="3"/>
  <c r="N1738" i="3" s="1"/>
  <c r="K135" i="3"/>
  <c r="L135" i="3" s="1"/>
  <c r="H2641" i="3"/>
  <c r="I2641" i="3"/>
  <c r="I146" i="3"/>
  <c r="H146" i="3"/>
  <c r="H3129" i="3"/>
  <c r="I3129" i="3"/>
  <c r="I3017" i="3"/>
  <c r="H3017" i="3"/>
  <c r="H3615" i="3"/>
  <c r="I3615" i="3"/>
  <c r="H2448" i="3"/>
  <c r="H2449" i="3" s="1"/>
  <c r="I2448" i="3"/>
  <c r="I2766" i="3"/>
  <c r="H2766" i="3"/>
  <c r="I3232" i="3"/>
  <c r="H3232" i="3"/>
  <c r="H3438" i="3"/>
  <c r="I3438" i="3"/>
  <c r="I3143" i="3"/>
  <c r="H3143" i="3"/>
  <c r="H2966" i="3"/>
  <c r="I2966" i="3"/>
  <c r="I3200" i="3"/>
  <c r="H3200" i="3"/>
  <c r="H526" i="3"/>
  <c r="I526" i="3" s="1"/>
  <c r="I3735" i="3"/>
  <c r="H3735" i="3"/>
  <c r="H1210" i="3"/>
  <c r="I1210" i="3"/>
  <c r="H2184" i="3"/>
  <c r="I2184" i="3"/>
  <c r="H901" i="3"/>
  <c r="I901" i="3"/>
  <c r="I830" i="3"/>
  <c r="H830" i="3"/>
  <c r="H2321" i="3"/>
  <c r="I2321" i="3"/>
  <c r="H3559" i="3"/>
  <c r="I3559" i="3"/>
  <c r="H2708" i="3"/>
  <c r="I2708" i="3" s="1"/>
  <c r="H204" i="3"/>
  <c r="I204" i="3"/>
  <c r="H3679" i="3"/>
  <c r="I3679" i="3" s="1"/>
  <c r="H390" i="3"/>
  <c r="I390" i="3" s="1"/>
  <c r="H1802" i="3"/>
  <c r="I1802" i="3" s="1"/>
  <c r="I3278" i="3"/>
  <c r="H3278" i="3"/>
  <c r="H1279" i="3"/>
  <c r="I1279" i="3" s="1"/>
  <c r="H2477" i="3"/>
  <c r="I2477" i="3"/>
  <c r="H1520" i="3"/>
  <c r="I1520" i="3" s="1"/>
  <c r="I647" i="3"/>
  <c r="H647" i="3"/>
  <c r="I1932" i="3"/>
  <c r="H1932" i="3"/>
  <c r="H2853" i="3"/>
  <c r="I2853" i="3"/>
  <c r="H1884" i="3"/>
  <c r="I1884" i="3"/>
  <c r="J136" i="3"/>
  <c r="F139" i="2" l="1"/>
  <c r="G139" i="2" s="1"/>
  <c r="M1738" i="3"/>
  <c r="N1739" i="3" s="1"/>
  <c r="K136" i="3"/>
  <c r="L136" i="3" s="1"/>
  <c r="I2642" i="3"/>
  <c r="H2642" i="3"/>
  <c r="H147" i="3"/>
  <c r="I147" i="3"/>
  <c r="I2449" i="3"/>
  <c r="I2450" i="3"/>
  <c r="H2450" i="3"/>
  <c r="I2451" i="3" s="1"/>
  <c r="I3616" i="3"/>
  <c r="H3616" i="3"/>
  <c r="I3130" i="3"/>
  <c r="H3130" i="3"/>
  <c r="I3144" i="3"/>
  <c r="H3144" i="3"/>
  <c r="H3233" i="3"/>
  <c r="H3234" i="3" s="1"/>
  <c r="I3233" i="3"/>
  <c r="I3439" i="3"/>
  <c r="H3439" i="3"/>
  <c r="H2767" i="3"/>
  <c r="H2768" i="3" s="1"/>
  <c r="I2767" i="3"/>
  <c r="H3018" i="3"/>
  <c r="I3018" i="3"/>
  <c r="I2185" i="3"/>
  <c r="H2185" i="3"/>
  <c r="H3736" i="3"/>
  <c r="I3736" i="3"/>
  <c r="H3201" i="3"/>
  <c r="I3201" i="3"/>
  <c r="H1211" i="3"/>
  <c r="I1211" i="3" s="1"/>
  <c r="H2967" i="3"/>
  <c r="I2967" i="3"/>
  <c r="I1803" i="3"/>
  <c r="H1803" i="3"/>
  <c r="I527" i="3"/>
  <c r="H527" i="3"/>
  <c r="I3680" i="3"/>
  <c r="H3680" i="3"/>
  <c r="H2322" i="3"/>
  <c r="I2322" i="3"/>
  <c r="H902" i="3"/>
  <c r="I902" i="3"/>
  <c r="I2709" i="3"/>
  <c r="H2709" i="3"/>
  <c r="I3279" i="3"/>
  <c r="H3279" i="3"/>
  <c r="I831" i="3"/>
  <c r="H831" i="3"/>
  <c r="H391" i="3"/>
  <c r="I391" i="3" s="1"/>
  <c r="I205" i="3"/>
  <c r="H205" i="3"/>
  <c r="I3560" i="3"/>
  <c r="H3560" i="3"/>
  <c r="I1521" i="3"/>
  <c r="H1521" i="3"/>
  <c r="H1280" i="3"/>
  <c r="I1280" i="3"/>
  <c r="H648" i="3"/>
  <c r="I648" i="3"/>
  <c r="I2478" i="3"/>
  <c r="H2478" i="3"/>
  <c r="H1933" i="3"/>
  <c r="I1933" i="3"/>
  <c r="H2854" i="3"/>
  <c r="I2854" i="3" s="1"/>
  <c r="H1885" i="3"/>
  <c r="I1885" i="3"/>
  <c r="J137" i="3"/>
  <c r="K137" i="3" s="1"/>
  <c r="F140" i="2" l="1"/>
  <c r="G140" i="2" s="1"/>
  <c r="M1739" i="3"/>
  <c r="N1740" i="3" s="1"/>
  <c r="L137" i="3"/>
  <c r="I3145" i="3"/>
  <c r="H3145" i="3"/>
  <c r="I3146" i="3" s="1"/>
  <c r="H2643" i="3"/>
  <c r="I2643" i="3"/>
  <c r="I148" i="3"/>
  <c r="H148" i="3"/>
  <c r="I3440" i="3"/>
  <c r="H3440" i="3"/>
  <c r="H3617" i="3"/>
  <c r="I3617" i="3"/>
  <c r="H3019" i="3"/>
  <c r="I3019" i="3"/>
  <c r="I2768" i="3"/>
  <c r="H2769" i="3"/>
  <c r="I3234" i="3"/>
  <c r="H3235" i="3"/>
  <c r="H3131" i="3"/>
  <c r="I3131" i="3"/>
  <c r="H3202" i="3"/>
  <c r="I3202" i="3"/>
  <c r="H528" i="3"/>
  <c r="I528" i="3"/>
  <c r="I1804" i="3"/>
  <c r="H1804" i="3"/>
  <c r="I1212" i="3"/>
  <c r="H1212" i="3"/>
  <c r="I2186" i="3"/>
  <c r="H2186" i="3"/>
  <c r="I2968" i="3"/>
  <c r="H2968" i="3"/>
  <c r="H3737" i="3"/>
  <c r="I3737" i="3"/>
  <c r="H2020" i="3"/>
  <c r="H206" i="3"/>
  <c r="I206" i="3"/>
  <c r="H832" i="3"/>
  <c r="I832" i="3"/>
  <c r="H2323" i="3"/>
  <c r="I2323" i="3"/>
  <c r="I3561" i="3"/>
  <c r="H3561" i="3"/>
  <c r="H1599" i="3"/>
  <c r="I3280" i="3"/>
  <c r="H3280" i="3"/>
  <c r="I2710" i="3"/>
  <c r="H2710" i="3"/>
  <c r="H3681" i="3"/>
  <c r="I3681" i="3"/>
  <c r="H1934" i="3"/>
  <c r="I1934" i="3" s="1"/>
  <c r="H392" i="3"/>
  <c r="I392" i="3" s="1"/>
  <c r="H903" i="3"/>
  <c r="I903" i="3"/>
  <c r="I2479" i="3"/>
  <c r="H2479" i="3"/>
  <c r="H1522" i="3"/>
  <c r="I1522" i="3" s="1"/>
  <c r="H649" i="3"/>
  <c r="I649" i="3"/>
  <c r="H1281" i="3"/>
  <c r="I1281" i="3"/>
  <c r="H2855" i="3"/>
  <c r="I2855" i="3" s="1"/>
  <c r="H2536" i="3"/>
  <c r="H1886" i="3"/>
  <c r="I1886" i="3"/>
  <c r="J138" i="3"/>
  <c r="F141" i="2" l="1"/>
  <c r="G141" i="2" s="1"/>
  <c r="M1740" i="3"/>
  <c r="N1741" i="3" s="1"/>
  <c r="K138" i="3"/>
  <c r="L138" i="3" s="1"/>
  <c r="H149" i="3"/>
  <c r="I149" i="3"/>
  <c r="I2644" i="3"/>
  <c r="H2644" i="3"/>
  <c r="H3132" i="3"/>
  <c r="I3132" i="3"/>
  <c r="I3618" i="3"/>
  <c r="H3618" i="3"/>
  <c r="I2769" i="3"/>
  <c r="H2770" i="3"/>
  <c r="H3020" i="3"/>
  <c r="I3020" i="3"/>
  <c r="I3235" i="3"/>
  <c r="H3236" i="3"/>
  <c r="I3441" i="3"/>
  <c r="H3441" i="3"/>
  <c r="H3738" i="3"/>
  <c r="I3738" i="3"/>
  <c r="I2187" i="3"/>
  <c r="H2187" i="3"/>
  <c r="H1805" i="3"/>
  <c r="I1805" i="3"/>
  <c r="H1213" i="3"/>
  <c r="I1213" i="3" s="1"/>
  <c r="H3203" i="3"/>
  <c r="I3203" i="3"/>
  <c r="I393" i="3"/>
  <c r="H393" i="3"/>
  <c r="I2969" i="3"/>
  <c r="H2969" i="3"/>
  <c r="I529" i="3"/>
  <c r="H529" i="3"/>
  <c r="I3682" i="3"/>
  <c r="H3682" i="3"/>
  <c r="H2324" i="3"/>
  <c r="I2324" i="3"/>
  <c r="I207" i="3"/>
  <c r="H207" i="3"/>
  <c r="I1935" i="3"/>
  <c r="H1935" i="3"/>
  <c r="H2711" i="3"/>
  <c r="I2711" i="3"/>
  <c r="H1600" i="3"/>
  <c r="I1600" i="3" s="1"/>
  <c r="H2021" i="3"/>
  <c r="I2021" i="3" s="1"/>
  <c r="I3281" i="3"/>
  <c r="H3281" i="3"/>
  <c r="H3562" i="3"/>
  <c r="I3562" i="3"/>
  <c r="H904" i="3"/>
  <c r="I904" i="3"/>
  <c r="I833" i="3"/>
  <c r="H833" i="3"/>
  <c r="H1523" i="3"/>
  <c r="I1523" i="3"/>
  <c r="I1282" i="3"/>
  <c r="H1282" i="3"/>
  <c r="I2480" i="3"/>
  <c r="H2480" i="3"/>
  <c r="I650" i="3"/>
  <c r="H650" i="3"/>
  <c r="H2856" i="3"/>
  <c r="I2856" i="3" s="1"/>
  <c r="H2537" i="3"/>
  <c r="I2537" i="3"/>
  <c r="I1887" i="3"/>
  <c r="H1887" i="3"/>
  <c r="J139" i="3"/>
  <c r="F142" i="2" l="1"/>
  <c r="G142" i="2" s="1"/>
  <c r="M1741" i="3"/>
  <c r="N1742" i="3" s="1"/>
  <c r="K139" i="3"/>
  <c r="L139" i="3" s="1"/>
  <c r="H150" i="3"/>
  <c r="I150" i="3"/>
  <c r="I2645" i="3"/>
  <c r="H2645" i="3"/>
  <c r="H3021" i="3"/>
  <c r="I3021" i="3"/>
  <c r="H3133" i="3"/>
  <c r="I3133" i="3"/>
  <c r="I3442" i="3"/>
  <c r="H3442" i="3"/>
  <c r="I3236" i="3"/>
  <c r="H3237" i="3"/>
  <c r="I2770" i="3"/>
  <c r="H2771" i="3"/>
  <c r="I2771" i="3"/>
  <c r="H3619" i="3"/>
  <c r="H3620" i="3" s="1"/>
  <c r="I3619" i="3"/>
  <c r="I3204" i="3"/>
  <c r="H3204" i="3"/>
  <c r="H1806" i="3"/>
  <c r="I1806" i="3"/>
  <c r="I3739" i="3"/>
  <c r="H3739" i="3"/>
  <c r="H2970" i="3"/>
  <c r="I2970" i="3"/>
  <c r="I1214" i="3"/>
  <c r="H1214" i="3"/>
  <c r="H530" i="3"/>
  <c r="I530" i="3"/>
  <c r="H394" i="3"/>
  <c r="H395" i="3" s="1"/>
  <c r="H396" i="3" s="1"/>
  <c r="I394" i="3"/>
  <c r="H2188" i="3"/>
  <c r="I2188" i="3"/>
  <c r="I834" i="3"/>
  <c r="H834" i="3"/>
  <c r="I3282" i="3"/>
  <c r="H3282" i="3"/>
  <c r="H1601" i="3"/>
  <c r="I1601" i="3" s="1"/>
  <c r="H1936" i="3"/>
  <c r="I1936" i="3"/>
  <c r="H2325" i="3"/>
  <c r="I2325" i="3"/>
  <c r="H2022" i="3"/>
  <c r="I2022" i="3" s="1"/>
  <c r="I208" i="3"/>
  <c r="H208" i="3"/>
  <c r="H3683" i="3"/>
  <c r="I905" i="3"/>
  <c r="H905" i="3"/>
  <c r="I3563" i="3"/>
  <c r="H3563" i="3"/>
  <c r="I2712" i="3"/>
  <c r="H2712" i="3"/>
  <c r="I1524" i="3"/>
  <c r="H1524" i="3"/>
  <c r="I651" i="3"/>
  <c r="H651" i="3"/>
  <c r="I2481" i="3"/>
  <c r="H2481" i="3"/>
  <c r="H1283" i="3"/>
  <c r="I1283" i="3"/>
  <c r="I2857" i="3"/>
  <c r="H2857" i="3"/>
  <c r="I2538" i="3"/>
  <c r="H2538" i="3"/>
  <c r="H1888" i="3"/>
  <c r="I1888" i="3"/>
  <c r="J140" i="3"/>
  <c r="F143" i="2" l="1"/>
  <c r="G143" i="2" s="1"/>
  <c r="M1742" i="3"/>
  <c r="N1743" i="3" s="1"/>
  <c r="K140" i="3"/>
  <c r="L140" i="3" s="1"/>
  <c r="H151" i="3"/>
  <c r="I151" i="3"/>
  <c r="I2646" i="3"/>
  <c r="H2646" i="3"/>
  <c r="I3022" i="3"/>
  <c r="H3022" i="3"/>
  <c r="I3620" i="3"/>
  <c r="H3621" i="3"/>
  <c r="I3621" i="3"/>
  <c r="I3237" i="3"/>
  <c r="I3238" i="3"/>
  <c r="H3238" i="3"/>
  <c r="H3443" i="3"/>
  <c r="I3443" i="3"/>
  <c r="I3134" i="3"/>
  <c r="H3134" i="3"/>
  <c r="H397" i="3"/>
  <c r="I397" i="3"/>
  <c r="I2772" i="3"/>
  <c r="H2772" i="3"/>
  <c r="I3684" i="3"/>
  <c r="H3684" i="3"/>
  <c r="I2971" i="3"/>
  <c r="H2971" i="3"/>
  <c r="H1807" i="3"/>
  <c r="I1807" i="3"/>
  <c r="I395" i="3"/>
  <c r="I396" i="3"/>
  <c r="I1215" i="3"/>
  <c r="H1215" i="3"/>
  <c r="I2189" i="3"/>
  <c r="H2189" i="3"/>
  <c r="H531" i="3"/>
  <c r="I531" i="3"/>
  <c r="H3740" i="3"/>
  <c r="I3740" i="3"/>
  <c r="H3205" i="3"/>
  <c r="I3205" i="3" s="1"/>
  <c r="I3683" i="3"/>
  <c r="H2713" i="3"/>
  <c r="I2713" i="3"/>
  <c r="H906" i="3"/>
  <c r="I906" i="3"/>
  <c r="I209" i="3"/>
  <c r="H209" i="3"/>
  <c r="H1602" i="3"/>
  <c r="I1602" i="3"/>
  <c r="H3564" i="3"/>
  <c r="I3564" i="3"/>
  <c r="H2023" i="3"/>
  <c r="I2023" i="3"/>
  <c r="H3283" i="3"/>
  <c r="I3283" i="3"/>
  <c r="I835" i="3"/>
  <c r="H835" i="3"/>
  <c r="I2326" i="3"/>
  <c r="H2326" i="3"/>
  <c r="I1937" i="3"/>
  <c r="H1937" i="3"/>
  <c r="I2482" i="3"/>
  <c r="H2482" i="3"/>
  <c r="I652" i="3"/>
  <c r="H652" i="3"/>
  <c r="I1525" i="3"/>
  <c r="H1525" i="3"/>
  <c r="H1284" i="3"/>
  <c r="I1284" i="3"/>
  <c r="H2858" i="3"/>
  <c r="I2858" i="3"/>
  <c r="H2539" i="3"/>
  <c r="I2539" i="3"/>
  <c r="I1889" i="3"/>
  <c r="H1889" i="3"/>
  <c r="J141" i="3"/>
  <c r="F144" i="2" l="1"/>
  <c r="G144" i="2" s="1"/>
  <c r="M1743" i="3"/>
  <c r="N1744" i="3" s="1"/>
  <c r="K141" i="3"/>
  <c r="L141" i="3" s="1"/>
  <c r="I152" i="3"/>
  <c r="H152" i="3"/>
  <c r="I2647" i="3"/>
  <c r="H2647" i="3"/>
  <c r="H3444" i="3"/>
  <c r="I3444" i="3"/>
  <c r="H3135" i="3"/>
  <c r="I3135" i="3" s="1"/>
  <c r="H3023" i="3"/>
  <c r="I3023" i="3"/>
  <c r="H398" i="3"/>
  <c r="H399" i="3" s="1"/>
  <c r="I398" i="3"/>
  <c r="I2773" i="3"/>
  <c r="H2773" i="3"/>
  <c r="I3239" i="3"/>
  <c r="H3239" i="3"/>
  <c r="I3622" i="3"/>
  <c r="H3622" i="3"/>
  <c r="H3741" i="3"/>
  <c r="I3741" i="3"/>
  <c r="H532" i="3"/>
  <c r="I532" i="3"/>
  <c r="I1808" i="3"/>
  <c r="H1808" i="3"/>
  <c r="H3206" i="3"/>
  <c r="I3206" i="3"/>
  <c r="I2190" i="3"/>
  <c r="H2190" i="3"/>
  <c r="H1216" i="3"/>
  <c r="I1216" i="3"/>
  <c r="H3685" i="3"/>
  <c r="I3685" i="3"/>
  <c r="I2972" i="3"/>
  <c r="H2972" i="3"/>
  <c r="I3284" i="3"/>
  <c r="H3284" i="3"/>
  <c r="I3565" i="3"/>
  <c r="H3565" i="3"/>
  <c r="H1603" i="3"/>
  <c r="I1603" i="3"/>
  <c r="I907" i="3"/>
  <c r="H907" i="3"/>
  <c r="H210" i="3"/>
  <c r="I210" i="3"/>
  <c r="H2327" i="3"/>
  <c r="I2327" i="3"/>
  <c r="I1938" i="3"/>
  <c r="H1938" i="3"/>
  <c r="H836" i="3"/>
  <c r="I836" i="3"/>
  <c r="H2024" i="3"/>
  <c r="I2024" i="3"/>
  <c r="H2714" i="3"/>
  <c r="I2714" i="3"/>
  <c r="I1526" i="3"/>
  <c r="H1526" i="3"/>
  <c r="H653" i="3"/>
  <c r="I653" i="3"/>
  <c r="I2483" i="3"/>
  <c r="H2483" i="3"/>
  <c r="H1285" i="3"/>
  <c r="I1285" i="3"/>
  <c r="H2859" i="3"/>
  <c r="I2859" i="3"/>
  <c r="I2540" i="3"/>
  <c r="H2540" i="3"/>
  <c r="H1890" i="3"/>
  <c r="I1890" i="3"/>
  <c r="J142" i="3"/>
  <c r="F145" i="2" l="1"/>
  <c r="G145" i="2" s="1"/>
  <c r="M1744" i="3"/>
  <c r="N1745" i="3" s="1"/>
  <c r="K142" i="3"/>
  <c r="L142" i="3" s="1"/>
  <c r="H153" i="3"/>
  <c r="I153" i="3"/>
  <c r="H2648" i="3"/>
  <c r="I2648" i="3"/>
  <c r="I3742" i="3"/>
  <c r="M37" i="3" s="1"/>
  <c r="H3742" i="3"/>
  <c r="I3743" i="3" s="1"/>
  <c r="I399" i="3"/>
  <c r="I400" i="3"/>
  <c r="H400" i="3"/>
  <c r="H3445" i="3"/>
  <c r="I3445" i="3"/>
  <c r="H3623" i="3"/>
  <c r="H3624" i="3" s="1"/>
  <c r="I3623" i="3"/>
  <c r="I2774" i="3"/>
  <c r="H2774" i="3"/>
  <c r="H3136" i="3"/>
  <c r="I3136" i="3" s="1"/>
  <c r="H3024" i="3"/>
  <c r="I3024" i="3"/>
  <c r="H3240" i="3"/>
  <c r="I3240" i="3"/>
  <c r="H3686" i="3"/>
  <c r="H3687" i="3" s="1"/>
  <c r="I3686" i="3"/>
  <c r="H2973" i="3"/>
  <c r="I2973" i="3"/>
  <c r="H2191" i="3"/>
  <c r="I2191" i="3"/>
  <c r="H1809" i="3"/>
  <c r="I1809" i="3"/>
  <c r="I1217" i="3"/>
  <c r="H1217" i="3"/>
  <c r="I3207" i="3"/>
  <c r="H3207" i="3"/>
  <c r="I533" i="3"/>
  <c r="H533" i="3"/>
  <c r="H1939" i="3"/>
  <c r="I1939" i="3"/>
  <c r="I908" i="3"/>
  <c r="H908" i="3"/>
  <c r="I3285" i="3"/>
  <c r="H3285" i="3"/>
  <c r="H3566" i="3"/>
  <c r="I3566" i="3"/>
  <c r="I837" i="3"/>
  <c r="H837" i="3"/>
  <c r="H2328" i="3"/>
  <c r="I2328" i="3"/>
  <c r="I2715" i="3"/>
  <c r="H2715" i="3"/>
  <c r="I2025" i="3"/>
  <c r="H2025" i="3"/>
  <c r="H211" i="3"/>
  <c r="I211" i="3" s="1"/>
  <c r="I1604" i="3"/>
  <c r="H1604" i="3"/>
  <c r="I1286" i="3"/>
  <c r="H1286" i="3"/>
  <c r="I1527" i="3"/>
  <c r="H1527" i="3"/>
  <c r="H2484" i="3"/>
  <c r="I2484" i="3"/>
  <c r="I654" i="3"/>
  <c r="H654" i="3"/>
  <c r="H2860" i="3"/>
  <c r="I2860" i="3" s="1"/>
  <c r="I2541" i="3"/>
  <c r="H2541" i="3"/>
  <c r="H1891" i="3"/>
  <c r="I1891" i="3"/>
  <c r="J143" i="3"/>
  <c r="F146" i="2" l="1"/>
  <c r="G146" i="2"/>
  <c r="M1745" i="3"/>
  <c r="K143" i="3"/>
  <c r="L143" i="3" s="1"/>
  <c r="O37" i="3"/>
  <c r="I154" i="3"/>
  <c r="H154" i="3"/>
  <c r="I2649" i="3"/>
  <c r="H2649" i="3"/>
  <c r="I2775" i="3"/>
  <c r="H2775" i="3"/>
  <c r="I3241" i="3"/>
  <c r="H3241" i="3"/>
  <c r="H3025" i="3"/>
  <c r="I3025" i="3"/>
  <c r="I3624" i="3"/>
  <c r="I3625" i="3"/>
  <c r="H3625" i="3"/>
  <c r="H3137" i="3"/>
  <c r="I3137" i="3"/>
  <c r="I401" i="3"/>
  <c r="H401" i="3"/>
  <c r="H3446" i="3"/>
  <c r="I3446" i="3"/>
  <c r="H1810" i="3"/>
  <c r="I1810" i="3"/>
  <c r="I2974" i="3"/>
  <c r="H2974" i="3"/>
  <c r="H2192" i="3"/>
  <c r="I2192" i="3"/>
  <c r="I3687" i="3"/>
  <c r="H3688" i="3"/>
  <c r="H534" i="3"/>
  <c r="I534" i="3"/>
  <c r="I1218" i="3"/>
  <c r="H1218" i="3"/>
  <c r="I3208" i="3"/>
  <c r="H3208" i="3"/>
  <c r="H2861" i="3"/>
  <c r="I2861" i="3" s="1"/>
  <c r="H1287" i="3"/>
  <c r="I212" i="3"/>
  <c r="H212" i="3"/>
  <c r="H2716" i="3"/>
  <c r="I2716" i="3" s="1"/>
  <c r="I909" i="3"/>
  <c r="H909" i="3"/>
  <c r="I1605" i="3"/>
  <c r="H1605" i="3"/>
  <c r="I2026" i="3"/>
  <c r="H2026" i="3"/>
  <c r="H2027" i="3" s="1"/>
  <c r="H2329" i="3"/>
  <c r="I2329" i="3"/>
  <c r="H3567" i="3"/>
  <c r="I3567" i="3"/>
  <c r="I838" i="3"/>
  <c r="H838" i="3"/>
  <c r="H3286" i="3"/>
  <c r="I3286" i="3"/>
  <c r="H1940" i="3"/>
  <c r="I1940" i="3"/>
  <c r="H2485" i="3"/>
  <c r="I2485" i="3"/>
  <c r="I1528" i="3"/>
  <c r="H1528" i="3"/>
  <c r="I655" i="3"/>
  <c r="H655" i="3"/>
  <c r="H2542" i="3"/>
  <c r="I2542" i="3"/>
  <c r="H1892" i="3"/>
  <c r="I1892" i="3"/>
  <c r="J144" i="3"/>
  <c r="N1746" i="3" l="1"/>
  <c r="N4237" i="3" s="1"/>
  <c r="F147" i="2"/>
  <c r="G147" i="2"/>
  <c r="K144" i="3"/>
  <c r="L144" i="3" s="1"/>
  <c r="H155" i="3"/>
  <c r="I155" i="3"/>
  <c r="H2650" i="3"/>
  <c r="I2650" i="3"/>
  <c r="H3242" i="3"/>
  <c r="I3242" i="3"/>
  <c r="H402" i="3"/>
  <c r="H403" i="3" s="1"/>
  <c r="I402" i="3"/>
  <c r="I3626" i="3"/>
  <c r="H3626" i="3"/>
  <c r="I3026" i="3"/>
  <c r="H3026" i="3"/>
  <c r="I3447" i="3"/>
  <c r="H3447" i="3"/>
  <c r="H3138" i="3"/>
  <c r="I3139" i="3" s="1"/>
  <c r="I3138" i="3"/>
  <c r="H2776" i="3"/>
  <c r="I2776" i="3"/>
  <c r="I535" i="3"/>
  <c r="H535" i="3"/>
  <c r="I2193" i="3"/>
  <c r="H2193" i="3"/>
  <c r="H1811" i="3"/>
  <c r="I1811" i="3"/>
  <c r="H3209" i="3"/>
  <c r="I3209" i="3"/>
  <c r="H2862" i="3"/>
  <c r="I2862" i="3" s="1"/>
  <c r="I1288" i="3"/>
  <c r="H1288" i="3"/>
  <c r="H1219" i="3"/>
  <c r="I1219" i="3"/>
  <c r="I3688" i="3"/>
  <c r="H3689" i="3"/>
  <c r="I3689" i="3"/>
  <c r="H2975" i="3"/>
  <c r="I2975" i="3"/>
  <c r="I1287" i="3"/>
  <c r="H1606" i="3"/>
  <c r="H2717" i="3"/>
  <c r="I2717" i="3" s="1"/>
  <c r="H3287" i="3"/>
  <c r="I3287" i="3"/>
  <c r="H2330" i="3"/>
  <c r="I2330" i="3"/>
  <c r="H1941" i="3"/>
  <c r="I1941" i="3"/>
  <c r="H839" i="3"/>
  <c r="I839" i="3"/>
  <c r="I2027" i="3"/>
  <c r="H2028" i="3"/>
  <c r="I2028" i="3"/>
  <c r="H910" i="3"/>
  <c r="I910" i="3"/>
  <c r="H213" i="3"/>
  <c r="I213" i="3"/>
  <c r="H3568" i="3"/>
  <c r="I3568" i="3"/>
  <c r="H1990" i="3"/>
  <c r="I1529" i="3"/>
  <c r="H1529" i="3"/>
  <c r="H2486" i="3"/>
  <c r="I2486" i="3"/>
  <c r="H656" i="3"/>
  <c r="I656" i="3"/>
  <c r="H2543" i="3"/>
  <c r="I2543" i="3"/>
  <c r="H1893" i="3"/>
  <c r="I1893" i="3"/>
  <c r="J145" i="3"/>
  <c r="G148" i="2" l="1"/>
  <c r="F148" i="2"/>
  <c r="K145" i="3"/>
  <c r="L145" i="3" s="1"/>
  <c r="H156" i="3"/>
  <c r="I156" i="3"/>
  <c r="I2651" i="3"/>
  <c r="H2651" i="3"/>
  <c r="I3448" i="3"/>
  <c r="H3448" i="3"/>
  <c r="H3449" i="3" s="1"/>
  <c r="H3627" i="3"/>
  <c r="I3627" i="3"/>
  <c r="H3243" i="3"/>
  <c r="I3243" i="3"/>
  <c r="I403" i="3"/>
  <c r="H404" i="3"/>
  <c r="I404" i="3"/>
  <c r="I3027" i="3"/>
  <c r="H3027" i="3"/>
  <c r="H2777" i="3"/>
  <c r="I2777" i="3"/>
  <c r="I3690" i="3"/>
  <c r="H3690" i="3"/>
  <c r="I1289" i="3"/>
  <c r="H1289" i="3"/>
  <c r="I1607" i="3"/>
  <c r="H1607" i="3"/>
  <c r="H2976" i="3"/>
  <c r="I2976" i="3"/>
  <c r="H1812" i="3"/>
  <c r="I1812" i="3"/>
  <c r="I2718" i="3"/>
  <c r="H2718" i="3"/>
  <c r="H536" i="3"/>
  <c r="I536" i="3"/>
  <c r="H2863" i="3"/>
  <c r="I2863" i="3"/>
  <c r="I1220" i="3"/>
  <c r="H1220" i="3"/>
  <c r="H3210" i="3"/>
  <c r="I3210" i="3" s="1"/>
  <c r="I2194" i="3"/>
  <c r="H2194" i="3"/>
  <c r="I1606" i="3"/>
  <c r="I214" i="3"/>
  <c r="H214" i="3"/>
  <c r="H911" i="3"/>
  <c r="H912" i="3" s="1"/>
  <c r="I911" i="3"/>
  <c r="H1942" i="3"/>
  <c r="I1942" i="3"/>
  <c r="H2331" i="3"/>
  <c r="I2331" i="3"/>
  <c r="I3569" i="3"/>
  <c r="H3569" i="3"/>
  <c r="I2029" i="3"/>
  <c r="H2029" i="3"/>
  <c r="H840" i="3"/>
  <c r="I3288" i="3"/>
  <c r="H3288" i="3"/>
  <c r="H1991" i="3"/>
  <c r="I1991" i="3"/>
  <c r="I2487" i="3"/>
  <c r="H2487" i="3"/>
  <c r="H1530" i="3"/>
  <c r="I1530" i="3"/>
  <c r="H657" i="3"/>
  <c r="I657" i="3"/>
  <c r="H1894" i="3"/>
  <c r="I1894" i="3" s="1"/>
  <c r="H2544" i="3"/>
  <c r="H2545" i="3" s="1"/>
  <c r="I2544" i="3"/>
  <c r="J146" i="3"/>
  <c r="F149" i="2" l="1"/>
  <c r="G149" i="2"/>
  <c r="K146" i="3"/>
  <c r="L146" i="3" s="1"/>
  <c r="H157" i="3"/>
  <c r="I157" i="3"/>
  <c r="I2652" i="3"/>
  <c r="H2652" i="3"/>
  <c r="I3028" i="3"/>
  <c r="H3028" i="3"/>
  <c r="H405" i="3"/>
  <c r="I405" i="3"/>
  <c r="I3449" i="3"/>
  <c r="I3450" i="3"/>
  <c r="H3450" i="3"/>
  <c r="I2778" i="3"/>
  <c r="H2778" i="3"/>
  <c r="H3244" i="3"/>
  <c r="I3244" i="3"/>
  <c r="H3628" i="3"/>
  <c r="I3628" i="3" s="1"/>
  <c r="I841" i="3"/>
  <c r="H841" i="3"/>
  <c r="I2195" i="3"/>
  <c r="H2195" i="3"/>
  <c r="I1221" i="3"/>
  <c r="H1221" i="3"/>
  <c r="H1222" i="3" s="1"/>
  <c r="H537" i="3"/>
  <c r="I537" i="3"/>
  <c r="H1813" i="3"/>
  <c r="I1813" i="3"/>
  <c r="I840" i="3"/>
  <c r="I1608" i="3"/>
  <c r="H1608" i="3"/>
  <c r="I3691" i="3"/>
  <c r="H3691" i="3"/>
  <c r="H2977" i="3"/>
  <c r="I2977" i="3"/>
  <c r="I3211" i="3"/>
  <c r="H3211" i="3"/>
  <c r="I2864" i="3"/>
  <c r="H2864" i="3"/>
  <c r="I2030" i="3"/>
  <c r="H2030" i="3"/>
  <c r="I2719" i="3"/>
  <c r="H2719" i="3"/>
  <c r="I1290" i="3"/>
  <c r="H1290" i="3"/>
  <c r="I3289" i="3"/>
  <c r="H3289" i="3"/>
  <c r="H2332" i="3"/>
  <c r="I2332" i="3"/>
  <c r="I912" i="3"/>
  <c r="H913" i="3"/>
  <c r="I913" i="3"/>
  <c r="I3570" i="3"/>
  <c r="H3570" i="3"/>
  <c r="I215" i="3"/>
  <c r="H215" i="3"/>
  <c r="H1943" i="3"/>
  <c r="H1944" i="3" s="1"/>
  <c r="I1531" i="3"/>
  <c r="H1531" i="3"/>
  <c r="H2488" i="3"/>
  <c r="I2488" i="3" s="1"/>
  <c r="I658" i="3"/>
  <c r="H658" i="3"/>
  <c r="H1992" i="3"/>
  <c r="I1992" i="3" s="1"/>
  <c r="H1895" i="3"/>
  <c r="I1895" i="3"/>
  <c r="I2545" i="3"/>
  <c r="I2546" i="3"/>
  <c r="H2546" i="3"/>
  <c r="J147" i="3"/>
  <c r="G150" i="2" l="1"/>
  <c r="F150" i="2"/>
  <c r="K147" i="3"/>
  <c r="L147" i="3" s="1"/>
  <c r="H158" i="3"/>
  <c r="I158" i="3"/>
  <c r="H2653" i="3"/>
  <c r="I2654" i="3" s="1"/>
  <c r="I2653" i="3"/>
  <c r="H2779" i="3"/>
  <c r="I2779" i="3"/>
  <c r="H3245" i="3"/>
  <c r="I3245" i="3"/>
  <c r="H3029" i="3"/>
  <c r="I3029" i="3"/>
  <c r="I3451" i="3"/>
  <c r="H3451" i="3"/>
  <c r="I406" i="3"/>
  <c r="H406" i="3"/>
  <c r="H3629" i="3"/>
  <c r="I3629" i="3"/>
  <c r="I1943" i="3"/>
  <c r="H2720" i="3"/>
  <c r="I2720" i="3"/>
  <c r="I2865" i="3"/>
  <c r="H2865" i="3"/>
  <c r="I1291" i="3"/>
  <c r="H1291" i="3"/>
  <c r="H2031" i="3"/>
  <c r="H2032" i="3" s="1"/>
  <c r="I2031" i="3"/>
  <c r="H3212" i="3"/>
  <c r="I3212" i="3"/>
  <c r="H2978" i="3"/>
  <c r="I2978" i="3" s="1"/>
  <c r="H1609" i="3"/>
  <c r="I1609" i="3"/>
  <c r="I1814" i="3"/>
  <c r="H1814" i="3"/>
  <c r="I1815" i="3" s="1"/>
  <c r="I1222" i="3"/>
  <c r="H1223" i="3"/>
  <c r="I1223" i="3"/>
  <c r="H842" i="3"/>
  <c r="I842" i="3" s="1"/>
  <c r="I3692" i="3"/>
  <c r="H3692" i="3"/>
  <c r="H538" i="3"/>
  <c r="I538" i="3"/>
  <c r="H2196" i="3"/>
  <c r="I2196" i="3"/>
  <c r="H1645" i="3"/>
  <c r="I3290" i="3"/>
  <c r="H3290" i="3"/>
  <c r="I1532" i="3"/>
  <c r="H1532" i="3"/>
  <c r="H3571" i="3"/>
  <c r="I3571" i="3"/>
  <c r="I914" i="3"/>
  <c r="H914" i="3"/>
  <c r="I1896" i="3"/>
  <c r="H1896" i="3"/>
  <c r="I1944" i="3"/>
  <c r="I1945" i="3"/>
  <c r="H1945" i="3"/>
  <c r="H216" i="3"/>
  <c r="I216" i="3"/>
  <c r="I2333" i="3"/>
  <c r="H2333" i="3"/>
  <c r="H1993" i="3"/>
  <c r="I1993" i="3"/>
  <c r="H2489" i="3"/>
  <c r="I2489" i="3"/>
  <c r="H659" i="3"/>
  <c r="I659" i="3"/>
  <c r="H2547" i="3"/>
  <c r="I2547" i="3"/>
  <c r="J148" i="3"/>
  <c r="F151" i="2" l="1"/>
  <c r="G151" i="2"/>
  <c r="K148" i="3"/>
  <c r="L148" i="3" s="1"/>
  <c r="I159" i="3"/>
  <c r="H159" i="3"/>
  <c r="I1897" i="3"/>
  <c r="H1897" i="3"/>
  <c r="H3030" i="3"/>
  <c r="I3030" i="3"/>
  <c r="H2780" i="3"/>
  <c r="I2780" i="3"/>
  <c r="H407" i="3"/>
  <c r="I407" i="3"/>
  <c r="H3630" i="3"/>
  <c r="I3630" i="3"/>
  <c r="H3246" i="3"/>
  <c r="I3246" i="3"/>
  <c r="I3291" i="3"/>
  <c r="H3291" i="3"/>
  <c r="H3452" i="3"/>
  <c r="I3452" i="3"/>
  <c r="I3693" i="3"/>
  <c r="H3693" i="3"/>
  <c r="I539" i="3"/>
  <c r="H539" i="3"/>
  <c r="I843" i="3"/>
  <c r="H843" i="3"/>
  <c r="I1610" i="3"/>
  <c r="H1610" i="3"/>
  <c r="H3213" i="3"/>
  <c r="I3213" i="3"/>
  <c r="I2721" i="3"/>
  <c r="H2721" i="3"/>
  <c r="I1533" i="3"/>
  <c r="H1533" i="3"/>
  <c r="H1224" i="3"/>
  <c r="I1224" i="3"/>
  <c r="H1292" i="3"/>
  <c r="I1292" i="3"/>
  <c r="I1946" i="3"/>
  <c r="H1946" i="3"/>
  <c r="I2197" i="3"/>
  <c r="H2197" i="3"/>
  <c r="H2979" i="3"/>
  <c r="I2979" i="3"/>
  <c r="I2032" i="3"/>
  <c r="H2033" i="3"/>
  <c r="I2866" i="3"/>
  <c r="H2866" i="3"/>
  <c r="H3572" i="3"/>
  <c r="I3572" i="3"/>
  <c r="I217" i="3"/>
  <c r="H217" i="3"/>
  <c r="H915" i="3"/>
  <c r="I915" i="3"/>
  <c r="I2334" i="3"/>
  <c r="H2334" i="3"/>
  <c r="I1646" i="3"/>
  <c r="H1646" i="3"/>
  <c r="I660" i="3"/>
  <c r="H660" i="3"/>
  <c r="H2490" i="3"/>
  <c r="I2490" i="3"/>
  <c r="H1994" i="3"/>
  <c r="I1994" i="3" s="1"/>
  <c r="H2548" i="3"/>
  <c r="I2548" i="3"/>
  <c r="J149" i="3"/>
  <c r="F152" i="2" l="1"/>
  <c r="G152" i="2"/>
  <c r="K149" i="3"/>
  <c r="L149" i="3" s="1"/>
  <c r="H160" i="3"/>
  <c r="I3214" i="3"/>
  <c r="H3214" i="3"/>
  <c r="I3215" i="3" s="1"/>
  <c r="H3631" i="3"/>
  <c r="I3631" i="3"/>
  <c r="H2781" i="3"/>
  <c r="I2781" i="3"/>
  <c r="H3292" i="3"/>
  <c r="I3292" i="3"/>
  <c r="H1898" i="3"/>
  <c r="I1898" i="3"/>
  <c r="H3453" i="3"/>
  <c r="I3453" i="3"/>
  <c r="I3247" i="3"/>
  <c r="H3247" i="3"/>
  <c r="H408" i="3"/>
  <c r="I409" i="3" s="1"/>
  <c r="I408" i="3"/>
  <c r="H3031" i="3"/>
  <c r="I3031" i="3"/>
  <c r="H2980" i="3"/>
  <c r="I2980" i="3" s="1"/>
  <c r="H1225" i="3"/>
  <c r="I1225" i="3"/>
  <c r="I1293" i="3"/>
  <c r="H1293" i="3"/>
  <c r="I2033" i="3"/>
  <c r="H2034" i="3"/>
  <c r="H2198" i="3"/>
  <c r="I2198" i="3"/>
  <c r="I1534" i="3"/>
  <c r="H1534" i="3"/>
  <c r="H844" i="3"/>
  <c r="I844" i="3"/>
  <c r="H3694" i="3"/>
  <c r="I3694" i="3"/>
  <c r="I2867" i="3"/>
  <c r="H2867" i="3"/>
  <c r="H1947" i="3"/>
  <c r="I1947" i="3"/>
  <c r="I2722" i="3"/>
  <c r="H2722" i="3"/>
  <c r="H1611" i="3"/>
  <c r="I1611" i="3"/>
  <c r="H540" i="3"/>
  <c r="I540" i="3"/>
  <c r="I218" i="3"/>
  <c r="H218" i="3"/>
  <c r="I1647" i="3"/>
  <c r="H1647" i="3"/>
  <c r="I916" i="3"/>
  <c r="H916" i="3"/>
  <c r="H2335" i="3"/>
  <c r="I2335" i="3"/>
  <c r="H3573" i="3"/>
  <c r="I3573" i="3"/>
  <c r="I1995" i="3"/>
  <c r="H1995" i="3"/>
  <c r="H661" i="3"/>
  <c r="I661" i="3"/>
  <c r="H2491" i="3"/>
  <c r="I2491" i="3"/>
  <c r="I2549" i="3"/>
  <c r="H2549" i="3"/>
  <c r="J150" i="3"/>
  <c r="F153" i="2" l="1"/>
  <c r="G153" i="2" s="1"/>
  <c r="K150" i="3"/>
  <c r="L150" i="3" s="1"/>
  <c r="H161" i="3"/>
  <c r="H162" i="3" s="1"/>
  <c r="I161" i="3"/>
  <c r="I160" i="3"/>
  <c r="O22" i="3" s="1"/>
  <c r="I1226" i="3"/>
  <c r="H1226" i="3"/>
  <c r="I3032" i="3"/>
  <c r="H3032" i="3"/>
  <c r="H1899" i="3"/>
  <c r="I1899" i="3"/>
  <c r="H2782" i="3"/>
  <c r="I2782" i="3"/>
  <c r="I3248" i="3"/>
  <c r="H3248" i="3"/>
  <c r="H3454" i="3"/>
  <c r="I3454" i="3"/>
  <c r="I3293" i="3"/>
  <c r="H3293" i="3"/>
  <c r="I3632" i="3"/>
  <c r="H3632" i="3"/>
  <c r="I3633" i="3" s="1"/>
  <c r="I845" i="3"/>
  <c r="H845" i="3"/>
  <c r="I2199" i="3"/>
  <c r="H2199" i="3"/>
  <c r="I2981" i="3"/>
  <c r="H2981" i="3"/>
  <c r="H541" i="3"/>
  <c r="I541" i="3"/>
  <c r="H1294" i="3"/>
  <c r="I1294" i="3"/>
  <c r="H2723" i="3"/>
  <c r="I2723" i="3"/>
  <c r="H2868" i="3"/>
  <c r="I2868" i="3"/>
  <c r="H3695" i="3"/>
  <c r="I3695" i="3" s="1"/>
  <c r="I1612" i="3"/>
  <c r="H1612" i="3"/>
  <c r="I1948" i="3"/>
  <c r="H1948" i="3"/>
  <c r="I1535" i="3"/>
  <c r="H1535" i="3"/>
  <c r="I2034" i="3"/>
  <c r="H2035" i="3"/>
  <c r="I2035" i="3"/>
  <c r="I2492" i="3"/>
  <c r="H2492" i="3"/>
  <c r="I2336" i="3"/>
  <c r="H2336" i="3"/>
  <c r="H917" i="3"/>
  <c r="I917" i="3"/>
  <c r="H1648" i="3"/>
  <c r="I1648" i="3"/>
  <c r="H3574" i="3"/>
  <c r="I3574" i="3"/>
  <c r="I219" i="3"/>
  <c r="H219" i="3"/>
  <c r="H662" i="3"/>
  <c r="I662" i="3" s="1"/>
  <c r="H1996" i="3"/>
  <c r="I1996" i="3"/>
  <c r="I2550" i="3"/>
  <c r="H2550" i="3"/>
  <c r="J151" i="3"/>
  <c r="F154" i="2" l="1"/>
  <c r="G154" i="2" s="1"/>
  <c r="K151" i="3"/>
  <c r="L151" i="3" s="1"/>
  <c r="I162" i="3"/>
  <c r="I163" i="3"/>
  <c r="H163" i="3"/>
  <c r="H1900" i="3"/>
  <c r="I1900" i="3"/>
  <c r="H3294" i="3"/>
  <c r="I3294" i="3"/>
  <c r="H3249" i="3"/>
  <c r="I3249" i="3"/>
  <c r="I1227" i="3"/>
  <c r="H1227" i="3"/>
  <c r="I3455" i="3"/>
  <c r="H3455" i="3"/>
  <c r="H2783" i="3"/>
  <c r="I2783" i="3"/>
  <c r="H3033" i="3"/>
  <c r="I3033" i="3"/>
  <c r="H2869" i="3"/>
  <c r="I2869" i="3"/>
  <c r="H1295" i="3"/>
  <c r="I1295" i="3"/>
  <c r="H2036" i="3"/>
  <c r="H2037" i="3" s="1"/>
  <c r="I2036" i="3"/>
  <c r="H1949" i="3"/>
  <c r="I1949" i="3"/>
  <c r="H2982" i="3"/>
  <c r="I2982" i="3"/>
  <c r="H846" i="3"/>
  <c r="I846" i="3"/>
  <c r="H1536" i="3"/>
  <c r="I1536" i="3"/>
  <c r="H1613" i="3"/>
  <c r="I1613" i="3"/>
  <c r="H2724" i="3"/>
  <c r="I2724" i="3"/>
  <c r="I542" i="3"/>
  <c r="H542" i="3"/>
  <c r="H3696" i="3"/>
  <c r="I3696" i="3" s="1"/>
  <c r="H2200" i="3"/>
  <c r="I2200" i="3"/>
  <c r="I3575" i="3"/>
  <c r="H3575" i="3"/>
  <c r="I918" i="3"/>
  <c r="H918" i="3"/>
  <c r="I2337" i="3"/>
  <c r="H2337" i="3"/>
  <c r="I220" i="3"/>
  <c r="H220" i="3"/>
  <c r="H289" i="3"/>
  <c r="H2493" i="3"/>
  <c r="I2493" i="3"/>
  <c r="H1649" i="3"/>
  <c r="I1649" i="3"/>
  <c r="H1997" i="3"/>
  <c r="I1997" i="3"/>
  <c r="I663" i="3"/>
  <c r="H663" i="3"/>
  <c r="H2551" i="3"/>
  <c r="J152" i="3"/>
  <c r="F155" i="2" l="1"/>
  <c r="G155" i="2"/>
  <c r="K152" i="3"/>
  <c r="L152" i="3" s="1"/>
  <c r="I164" i="3"/>
  <c r="H164" i="3"/>
  <c r="I3034" i="3"/>
  <c r="H3034" i="3"/>
  <c r="H3250" i="3"/>
  <c r="I3250" i="3"/>
  <c r="H1901" i="3"/>
  <c r="I1901" i="3"/>
  <c r="H3456" i="3"/>
  <c r="I3456" i="3"/>
  <c r="I2983" i="3"/>
  <c r="H2983" i="3"/>
  <c r="H2784" i="3"/>
  <c r="I2784" i="3"/>
  <c r="I3295" i="3"/>
  <c r="H3295" i="3"/>
  <c r="I3296" i="3" s="1"/>
  <c r="O35" i="3" s="1"/>
  <c r="I1228" i="3"/>
  <c r="H1228" i="3"/>
  <c r="I3697" i="3"/>
  <c r="H3697" i="3"/>
  <c r="H2725" i="3"/>
  <c r="I2725" i="3"/>
  <c r="H1537" i="3"/>
  <c r="I1537" i="3"/>
  <c r="I2037" i="3"/>
  <c r="H2038" i="3"/>
  <c r="I2038" i="3"/>
  <c r="H2870" i="3"/>
  <c r="I2870" i="3" s="1"/>
  <c r="H2201" i="3"/>
  <c r="I2201" i="3"/>
  <c r="I1614" i="3"/>
  <c r="H1614" i="3"/>
  <c r="I847" i="3"/>
  <c r="H847" i="3"/>
  <c r="H1950" i="3"/>
  <c r="I1950" i="3"/>
  <c r="I1296" i="3"/>
  <c r="H1296" i="3"/>
  <c r="H543" i="3"/>
  <c r="I543" i="3"/>
  <c r="I1650" i="3"/>
  <c r="H1650" i="3"/>
  <c r="I221" i="3"/>
  <c r="H221" i="3"/>
  <c r="H919" i="3"/>
  <c r="I919" i="3"/>
  <c r="I290" i="3"/>
  <c r="H290" i="3"/>
  <c r="H2494" i="3"/>
  <c r="I2494" i="3" s="1"/>
  <c r="I664" i="3"/>
  <c r="H664" i="3"/>
  <c r="H2338" i="3"/>
  <c r="I2338" i="3"/>
  <c r="H3576" i="3"/>
  <c r="I3576" i="3"/>
  <c r="I2552" i="3"/>
  <c r="H2552" i="3"/>
  <c r="H1998" i="3"/>
  <c r="I1998" i="3"/>
  <c r="I2551" i="3"/>
  <c r="J153" i="3"/>
  <c r="G156" i="2" l="1"/>
  <c r="F156" i="2"/>
  <c r="K153" i="3"/>
  <c r="L153" i="3" s="1"/>
  <c r="I165" i="3"/>
  <c r="H165" i="3"/>
  <c r="I1902" i="3"/>
  <c r="H1902" i="3"/>
  <c r="H2984" i="3"/>
  <c r="I2984" i="3"/>
  <c r="H3035" i="3"/>
  <c r="I3035" i="3"/>
  <c r="H2785" i="3"/>
  <c r="I2785" i="3"/>
  <c r="H3457" i="3"/>
  <c r="I3457" i="3"/>
  <c r="I3251" i="3"/>
  <c r="H3251" i="3"/>
  <c r="H1229" i="3"/>
  <c r="I1229" i="3"/>
  <c r="H1297" i="3"/>
  <c r="I1297" i="3"/>
  <c r="I222" i="3"/>
  <c r="H222" i="3"/>
  <c r="H1615" i="3"/>
  <c r="I1615" i="3"/>
  <c r="I2871" i="3"/>
  <c r="H2871" i="3"/>
  <c r="H1538" i="3"/>
  <c r="I1538" i="3"/>
  <c r="I848" i="3"/>
  <c r="H848" i="3"/>
  <c r="H544" i="3"/>
  <c r="I544" i="3"/>
  <c r="I1951" i="3"/>
  <c r="H1951" i="3"/>
  <c r="H2202" i="3"/>
  <c r="I2202" i="3"/>
  <c r="H2039" i="3"/>
  <c r="I2039" i="3"/>
  <c r="H3698" i="3"/>
  <c r="I3698" i="3"/>
  <c r="I2726" i="3"/>
  <c r="H2726" i="3"/>
  <c r="I2339" i="3"/>
  <c r="H2339" i="3"/>
  <c r="H3577" i="3"/>
  <c r="I3577" i="3"/>
  <c r="H291" i="3"/>
  <c r="I291" i="3"/>
  <c r="I665" i="3"/>
  <c r="H665" i="3"/>
  <c r="H1651" i="3"/>
  <c r="I1651" i="3" s="1"/>
  <c r="H2495" i="3"/>
  <c r="I2495" i="3" s="1"/>
  <c r="H920" i="3"/>
  <c r="I920" i="3"/>
  <c r="H2553" i="3"/>
  <c r="I2553" i="3" s="1"/>
  <c r="I1999" i="3"/>
  <c r="H1999" i="3"/>
  <c r="J154" i="3"/>
  <c r="F157" i="2" l="1"/>
  <c r="G157" i="2" s="1"/>
  <c r="K154" i="3"/>
  <c r="L154" i="3" s="1"/>
  <c r="H166" i="3"/>
  <c r="I166" i="3"/>
  <c r="I1230" i="3"/>
  <c r="H1230" i="3"/>
  <c r="I3458" i="3"/>
  <c r="H3458" i="3"/>
  <c r="H3036" i="3"/>
  <c r="I3036" i="3"/>
  <c r="I1903" i="3"/>
  <c r="H1903" i="3"/>
  <c r="I1904" i="3" s="1"/>
  <c r="I2786" i="3"/>
  <c r="H2786" i="3"/>
  <c r="I2985" i="3"/>
  <c r="H2985" i="3"/>
  <c r="H3252" i="3"/>
  <c r="I3252" i="3"/>
  <c r="H3699" i="3"/>
  <c r="I3699" i="3"/>
  <c r="I2203" i="3"/>
  <c r="H2203" i="3"/>
  <c r="I545" i="3"/>
  <c r="H545" i="3"/>
  <c r="I1539" i="3"/>
  <c r="H1539" i="3"/>
  <c r="H1616" i="3"/>
  <c r="I1616" i="3"/>
  <c r="H1298" i="3"/>
  <c r="I1298" i="3"/>
  <c r="I2496" i="3"/>
  <c r="H2496" i="3"/>
  <c r="I2040" i="3"/>
  <c r="H2040" i="3"/>
  <c r="I2727" i="3"/>
  <c r="H2727" i="3"/>
  <c r="H1952" i="3"/>
  <c r="I1952" i="3"/>
  <c r="I849" i="3"/>
  <c r="H849" i="3"/>
  <c r="H2872" i="3"/>
  <c r="I2872" i="3"/>
  <c r="I223" i="3"/>
  <c r="H223" i="3"/>
  <c r="I921" i="3"/>
  <c r="H921" i="3"/>
  <c r="I1652" i="3"/>
  <c r="H1652" i="3"/>
  <c r="H292" i="3"/>
  <c r="I292" i="3"/>
  <c r="H666" i="3"/>
  <c r="I666" i="3" s="1"/>
  <c r="I2340" i="3"/>
  <c r="H2340" i="3"/>
  <c r="H3578" i="3"/>
  <c r="I3578" i="3" s="1"/>
  <c r="I2000" i="3"/>
  <c r="H2000" i="3"/>
  <c r="H2554" i="3"/>
  <c r="I2554" i="3" s="1"/>
  <c r="J155" i="3"/>
  <c r="F158" i="2" l="1"/>
  <c r="G158" i="2" s="1"/>
  <c r="K155" i="3"/>
  <c r="L155" i="3" s="1"/>
  <c r="H167" i="3"/>
  <c r="I167" i="3"/>
  <c r="I3253" i="3"/>
  <c r="H3253" i="3"/>
  <c r="H3037" i="3"/>
  <c r="I3037" i="3" s="1"/>
  <c r="I2787" i="3"/>
  <c r="H2787" i="3"/>
  <c r="I1231" i="3"/>
  <c r="H1231" i="3"/>
  <c r="H2986" i="3"/>
  <c r="I2986" i="3"/>
  <c r="H3459" i="3"/>
  <c r="I3459" i="3"/>
  <c r="I2873" i="3"/>
  <c r="H2873" i="3"/>
  <c r="I1953" i="3"/>
  <c r="H1953" i="3"/>
  <c r="H1299" i="3"/>
  <c r="I1299" i="3"/>
  <c r="H2041" i="3"/>
  <c r="I2041" i="3"/>
  <c r="H1540" i="3"/>
  <c r="I1540" i="3"/>
  <c r="H1617" i="3"/>
  <c r="I1617" i="3"/>
  <c r="H3700" i="3"/>
  <c r="I3700" i="3"/>
  <c r="H2204" i="3"/>
  <c r="I2204" i="3"/>
  <c r="H224" i="3"/>
  <c r="I224" i="3"/>
  <c r="H850" i="3"/>
  <c r="I850" i="3"/>
  <c r="I2728" i="3"/>
  <c r="H2728" i="3"/>
  <c r="H2497" i="3"/>
  <c r="I2497" i="3"/>
  <c r="I546" i="3"/>
  <c r="H546" i="3"/>
  <c r="H293" i="3"/>
  <c r="I293" i="3"/>
  <c r="H2341" i="3"/>
  <c r="I2341" i="3"/>
  <c r="H1653" i="3"/>
  <c r="I1653" i="3"/>
  <c r="H3579" i="3"/>
  <c r="I3579" i="3" s="1"/>
  <c r="H922" i="3"/>
  <c r="I922" i="3"/>
  <c r="I667" i="3"/>
  <c r="H667" i="3"/>
  <c r="H2001" i="3"/>
  <c r="I2001" i="3" s="1"/>
  <c r="H2555" i="3"/>
  <c r="I2555" i="3"/>
  <c r="J156" i="3"/>
  <c r="F159" i="2" l="1"/>
  <c r="G159" i="2" s="1"/>
  <c r="K156" i="3"/>
  <c r="L156" i="3" s="1"/>
  <c r="I168" i="3"/>
  <c r="H168" i="3"/>
  <c r="I2987" i="3"/>
  <c r="H2987" i="3"/>
  <c r="H2788" i="3"/>
  <c r="I2788" i="3"/>
  <c r="H3254" i="3"/>
  <c r="I3254" i="3"/>
  <c r="H3460" i="3"/>
  <c r="I3460" i="3"/>
  <c r="H3038" i="3"/>
  <c r="I3038" i="3" s="1"/>
  <c r="I1232" i="3"/>
  <c r="H1232" i="3"/>
  <c r="I225" i="3"/>
  <c r="H225" i="3"/>
  <c r="H3701" i="3"/>
  <c r="I3701" i="3"/>
  <c r="H1541" i="3"/>
  <c r="H1542" i="3" s="1"/>
  <c r="I1541" i="3"/>
  <c r="I1300" i="3"/>
  <c r="H1300" i="3"/>
  <c r="H547" i="3"/>
  <c r="I547" i="3"/>
  <c r="H2729" i="3"/>
  <c r="I2729" i="3"/>
  <c r="H2874" i="3"/>
  <c r="H2875" i="3" s="1"/>
  <c r="I2874" i="3"/>
  <c r="I2498" i="3"/>
  <c r="H2498" i="3"/>
  <c r="I851" i="3"/>
  <c r="H851" i="3"/>
  <c r="H2205" i="3"/>
  <c r="I2205" i="3"/>
  <c r="H1618" i="3"/>
  <c r="I1618" i="3"/>
  <c r="I2042" i="3"/>
  <c r="H2042" i="3"/>
  <c r="I1954" i="3"/>
  <c r="H1954" i="3"/>
  <c r="I3580" i="3"/>
  <c r="H3580" i="3"/>
  <c r="I923" i="3"/>
  <c r="H923" i="3"/>
  <c r="H2342" i="3"/>
  <c r="I2342" i="3"/>
  <c r="H668" i="3"/>
  <c r="I668" i="3" s="1"/>
  <c r="I1654" i="3"/>
  <c r="H1654" i="3"/>
  <c r="I294" i="3"/>
  <c r="H294" i="3"/>
  <c r="H2556" i="3"/>
  <c r="I2556" i="3"/>
  <c r="I2002" i="3"/>
  <c r="H2002" i="3"/>
  <c r="J157" i="3"/>
  <c r="F160" i="2" l="1"/>
  <c r="G160" i="2" s="1"/>
  <c r="K157" i="3"/>
  <c r="L157" i="3" s="1"/>
  <c r="I169" i="3"/>
  <c r="H169" i="3"/>
  <c r="H3039" i="3"/>
  <c r="I3040" i="3" s="1"/>
  <c r="N34" i="3" s="1"/>
  <c r="I3039" i="3"/>
  <c r="H3255" i="3"/>
  <c r="I3255" i="3"/>
  <c r="H2988" i="3"/>
  <c r="I2988" i="3"/>
  <c r="H3461" i="3"/>
  <c r="I3461" i="3"/>
  <c r="I2789" i="3"/>
  <c r="H2789" i="3"/>
  <c r="H1233" i="3"/>
  <c r="I1233" i="3"/>
  <c r="H2206" i="3"/>
  <c r="I2206" i="3"/>
  <c r="I2875" i="3"/>
  <c r="I2876" i="3"/>
  <c r="H2876" i="3"/>
  <c r="H2877" i="3" s="1"/>
  <c r="H548" i="3"/>
  <c r="I548" i="3"/>
  <c r="I1542" i="3"/>
  <c r="H1543" i="3"/>
  <c r="I1543" i="3"/>
  <c r="H2043" i="3"/>
  <c r="I2043" i="3"/>
  <c r="H2499" i="3"/>
  <c r="I2499" i="3"/>
  <c r="H226" i="3"/>
  <c r="I226" i="3"/>
  <c r="H2730" i="3"/>
  <c r="I2730" i="3"/>
  <c r="I3702" i="3"/>
  <c r="H3702" i="3"/>
  <c r="H1619" i="3"/>
  <c r="I1619" i="3"/>
  <c r="H1955" i="3"/>
  <c r="I1955" i="3"/>
  <c r="I852" i="3"/>
  <c r="H852" i="3"/>
  <c r="H1301" i="3"/>
  <c r="I1301" i="3"/>
  <c r="H1655" i="3"/>
  <c r="I1655" i="3"/>
  <c r="H2343" i="3"/>
  <c r="I2343" i="3"/>
  <c r="H295" i="3"/>
  <c r="I295" i="3"/>
  <c r="H669" i="3"/>
  <c r="I669" i="3"/>
  <c r="I924" i="3"/>
  <c r="H924" i="3"/>
  <c r="I3581" i="3"/>
  <c r="H3581" i="3"/>
  <c r="H2557" i="3"/>
  <c r="H2003" i="3"/>
  <c r="I2003" i="3"/>
  <c r="J158" i="3"/>
  <c r="F161" i="2" l="1"/>
  <c r="G161" i="2" s="1"/>
  <c r="K158" i="3"/>
  <c r="L158" i="3" s="1"/>
  <c r="H170" i="3"/>
  <c r="I170" i="3"/>
  <c r="I3582" i="3"/>
  <c r="H3582" i="3"/>
  <c r="H3583" i="3" s="1"/>
  <c r="I2989" i="3"/>
  <c r="H2989" i="3"/>
  <c r="H2790" i="3"/>
  <c r="I2791" i="3" s="1"/>
  <c r="O33" i="3" s="1"/>
  <c r="I2790" i="3"/>
  <c r="H1234" i="3"/>
  <c r="I1234" i="3"/>
  <c r="I3462" i="3"/>
  <c r="H3462" i="3"/>
  <c r="I3463" i="3" s="1"/>
  <c r="I3256" i="3"/>
  <c r="H3256" i="3"/>
  <c r="I1956" i="3"/>
  <c r="H1956" i="3"/>
  <c r="H3703" i="3"/>
  <c r="I3703" i="3"/>
  <c r="H1544" i="3"/>
  <c r="I1544" i="3"/>
  <c r="I2877" i="3"/>
  <c r="H2878" i="3"/>
  <c r="I2878" i="3"/>
  <c r="I2207" i="3"/>
  <c r="H2207" i="3"/>
  <c r="I2731" i="3"/>
  <c r="H2731" i="3"/>
  <c r="H2500" i="3"/>
  <c r="I2500" i="3"/>
  <c r="I549" i="3"/>
  <c r="H549" i="3"/>
  <c r="I1302" i="3"/>
  <c r="H1302" i="3"/>
  <c r="I1620" i="3"/>
  <c r="H1620" i="3"/>
  <c r="I853" i="3"/>
  <c r="H853" i="3"/>
  <c r="I227" i="3"/>
  <c r="H227" i="3"/>
  <c r="H2044" i="3"/>
  <c r="I2044" i="3"/>
  <c r="H296" i="3"/>
  <c r="I296" i="3"/>
  <c r="H2004" i="3"/>
  <c r="I2004" i="3" s="1"/>
  <c r="H2558" i="3"/>
  <c r="I2558" i="3" s="1"/>
  <c r="H925" i="3"/>
  <c r="I925" i="3"/>
  <c r="I2557" i="3"/>
  <c r="I670" i="3"/>
  <c r="H670" i="3"/>
  <c r="H2344" i="3"/>
  <c r="I2344" i="3"/>
  <c r="H1656" i="3"/>
  <c r="I1656" i="3"/>
  <c r="J159" i="3"/>
  <c r="F162" i="2" l="1"/>
  <c r="G162" i="2"/>
  <c r="K159" i="3"/>
  <c r="L159" i="3" s="1"/>
  <c r="H171" i="3"/>
  <c r="H172" i="3" s="1"/>
  <c r="I171" i="3"/>
  <c r="I2879" i="3"/>
  <c r="H2879" i="3"/>
  <c r="I3583" i="3"/>
  <c r="I3584" i="3"/>
  <c r="O36" i="3" s="1"/>
  <c r="I1545" i="3"/>
  <c r="H1545" i="3"/>
  <c r="I1235" i="3"/>
  <c r="H1235" i="3"/>
  <c r="H3257" i="3"/>
  <c r="I3257" i="3"/>
  <c r="H2990" i="3"/>
  <c r="I2990" i="3"/>
  <c r="H854" i="3"/>
  <c r="I854" i="3"/>
  <c r="I1303" i="3"/>
  <c r="H1303" i="3"/>
  <c r="I2208" i="3"/>
  <c r="H2208" i="3"/>
  <c r="H3704" i="3"/>
  <c r="I3704" i="3"/>
  <c r="I228" i="3"/>
  <c r="H228" i="3"/>
  <c r="H1621" i="3"/>
  <c r="I1621" i="3"/>
  <c r="I550" i="3"/>
  <c r="H550" i="3"/>
  <c r="H2732" i="3"/>
  <c r="I2732" i="3"/>
  <c r="I2045" i="3"/>
  <c r="H2045" i="3"/>
  <c r="I2501" i="3"/>
  <c r="H2501" i="3"/>
  <c r="I1957" i="3"/>
  <c r="H1957" i="3"/>
  <c r="I2345" i="3"/>
  <c r="H2345" i="3"/>
  <c r="H926" i="3"/>
  <c r="I926" i="3"/>
  <c r="I671" i="3"/>
  <c r="H671" i="3"/>
  <c r="H2559" i="3"/>
  <c r="I2559" i="3"/>
  <c r="H1657" i="3"/>
  <c r="I1657" i="3"/>
  <c r="I2005" i="3"/>
  <c r="H2005" i="3"/>
  <c r="H297" i="3"/>
  <c r="I297" i="3"/>
  <c r="J160" i="3"/>
  <c r="G163" i="2" l="1"/>
  <c r="F163" i="2"/>
  <c r="K160" i="3"/>
  <c r="L160" i="3" s="1"/>
  <c r="I172" i="3"/>
  <c r="I173" i="3"/>
  <c r="H173" i="3"/>
  <c r="I1236" i="3"/>
  <c r="H1236" i="3"/>
  <c r="H1546" i="3"/>
  <c r="I1546" i="3"/>
  <c r="I2880" i="3"/>
  <c r="H2880" i="3"/>
  <c r="I2006" i="3"/>
  <c r="H2006" i="3"/>
  <c r="H3258" i="3"/>
  <c r="I3258" i="3"/>
  <c r="I2991" i="3"/>
  <c r="H2991" i="3"/>
  <c r="H2733" i="3"/>
  <c r="I2733" i="3"/>
  <c r="H1622" i="3"/>
  <c r="I1622" i="3"/>
  <c r="I855" i="3"/>
  <c r="H855" i="3"/>
  <c r="H2502" i="3"/>
  <c r="I2502" i="3"/>
  <c r="H2209" i="3"/>
  <c r="I2209" i="3"/>
  <c r="I3705" i="3"/>
  <c r="H3705" i="3"/>
  <c r="H1958" i="3"/>
  <c r="I1958" i="3"/>
  <c r="I2046" i="3"/>
  <c r="H2046" i="3"/>
  <c r="H551" i="3"/>
  <c r="I551" i="3" s="1"/>
  <c r="I229" i="3"/>
  <c r="H229" i="3"/>
  <c r="I1304" i="3"/>
  <c r="H1304" i="3"/>
  <c r="I1658" i="3"/>
  <c r="H1658" i="3"/>
  <c r="H927" i="3"/>
  <c r="I927" i="3"/>
  <c r="H2346" i="3"/>
  <c r="I2346" i="3"/>
  <c r="H2560" i="3"/>
  <c r="I2560" i="3"/>
  <c r="H672" i="3"/>
  <c r="I672" i="3"/>
  <c r="H298" i="3"/>
  <c r="I298" i="3"/>
  <c r="J161" i="3"/>
  <c r="F164" i="2" l="1"/>
  <c r="G164" i="2"/>
  <c r="K161" i="3"/>
  <c r="L161" i="3" s="1"/>
  <c r="I174" i="3"/>
  <c r="H174" i="3"/>
  <c r="H2992" i="3"/>
  <c r="I2992" i="3"/>
  <c r="H2007" i="3"/>
  <c r="I2007" i="3"/>
  <c r="I3259" i="3"/>
  <c r="H3259" i="3"/>
  <c r="H3260" i="3" s="1"/>
  <c r="I2881" i="3"/>
  <c r="H2881" i="3"/>
  <c r="H2882" i="3" s="1"/>
  <c r="H1237" i="3"/>
  <c r="I1237" i="3"/>
  <c r="I1547" i="3"/>
  <c r="H1547" i="3"/>
  <c r="I2734" i="3"/>
  <c r="H2734" i="3"/>
  <c r="H856" i="3"/>
  <c r="I856" i="3"/>
  <c r="I230" i="3"/>
  <c r="H230" i="3"/>
  <c r="I2047" i="3"/>
  <c r="H2047" i="3"/>
  <c r="H3706" i="3"/>
  <c r="I3706" i="3"/>
  <c r="H2210" i="3"/>
  <c r="I2210" i="3"/>
  <c r="I2503" i="3"/>
  <c r="H2503" i="3"/>
  <c r="I1623" i="3"/>
  <c r="H1623" i="3"/>
  <c r="I1305" i="3"/>
  <c r="H1305" i="3"/>
  <c r="H552" i="3"/>
  <c r="I552" i="3" s="1"/>
  <c r="I1959" i="3"/>
  <c r="H1959" i="3"/>
  <c r="H1659" i="3"/>
  <c r="I1659" i="3"/>
  <c r="H673" i="3"/>
  <c r="I673" i="3"/>
  <c r="H2347" i="3"/>
  <c r="I2347" i="3"/>
  <c r="I928" i="3"/>
  <c r="H928" i="3"/>
  <c r="I2561" i="3"/>
  <c r="H2561" i="3"/>
  <c r="I299" i="3"/>
  <c r="H299" i="3"/>
  <c r="J162" i="3"/>
  <c r="F165" i="2" l="1"/>
  <c r="G165" i="2" s="1"/>
  <c r="K162" i="3"/>
  <c r="L162" i="3" s="1"/>
  <c r="I175" i="3"/>
  <c r="H175" i="3"/>
  <c r="H1238" i="3"/>
  <c r="I1238" i="3"/>
  <c r="I2993" i="3"/>
  <c r="H2993" i="3"/>
  <c r="I3260" i="3"/>
  <c r="H3261" i="3"/>
  <c r="I3261" i="3"/>
  <c r="H2008" i="3"/>
  <c r="I2008" i="3"/>
  <c r="H1548" i="3"/>
  <c r="I1548" i="3"/>
  <c r="I2882" i="3"/>
  <c r="I2883" i="3"/>
  <c r="H2883" i="3"/>
  <c r="H1960" i="3"/>
  <c r="I1960" i="3"/>
  <c r="I1306" i="3"/>
  <c r="H1306" i="3"/>
  <c r="H2504" i="3"/>
  <c r="I2504" i="3"/>
  <c r="I231" i="3"/>
  <c r="H231" i="3"/>
  <c r="I3707" i="3"/>
  <c r="H3707" i="3"/>
  <c r="H553" i="3"/>
  <c r="I553" i="3" s="1"/>
  <c r="H2211" i="3"/>
  <c r="I2211" i="3"/>
  <c r="H857" i="3"/>
  <c r="I857" i="3"/>
  <c r="H1624" i="3"/>
  <c r="I1624" i="3"/>
  <c r="I2048" i="3"/>
  <c r="H2048" i="3"/>
  <c r="H2735" i="3"/>
  <c r="I2735" i="3"/>
  <c r="H2562" i="3"/>
  <c r="I2562" i="3"/>
  <c r="I300" i="3"/>
  <c r="H300" i="3"/>
  <c r="I929" i="3"/>
  <c r="H929" i="3"/>
  <c r="I674" i="3"/>
  <c r="H674" i="3"/>
  <c r="H2348" i="3"/>
  <c r="I2348" i="3"/>
  <c r="H1660" i="3"/>
  <c r="I1660" i="3"/>
  <c r="J163" i="3"/>
  <c r="F166" i="2" l="1"/>
  <c r="G166" i="2" s="1"/>
  <c r="K163" i="3"/>
  <c r="L163" i="3" s="1"/>
  <c r="I176" i="3"/>
  <c r="H176" i="3"/>
  <c r="H1239" i="3"/>
  <c r="I1239" i="3"/>
  <c r="H2884" i="3"/>
  <c r="I2884" i="3"/>
  <c r="I1549" i="3"/>
  <c r="H1549" i="3"/>
  <c r="H3262" i="3"/>
  <c r="I3262" i="3"/>
  <c r="I2212" i="3"/>
  <c r="H2212" i="3"/>
  <c r="H2213" i="3" s="1"/>
  <c r="I2009" i="3"/>
  <c r="H2009" i="3"/>
  <c r="I2994" i="3"/>
  <c r="H2994" i="3"/>
  <c r="H2505" i="3"/>
  <c r="I2505" i="3"/>
  <c r="I1961" i="3"/>
  <c r="H1961" i="3"/>
  <c r="I1307" i="3"/>
  <c r="H1307" i="3"/>
  <c r="H2049" i="3"/>
  <c r="I2049" i="3" s="1"/>
  <c r="H2736" i="3"/>
  <c r="I2736" i="3"/>
  <c r="H1625" i="3"/>
  <c r="I1625" i="3"/>
  <c r="I3708" i="3"/>
  <c r="H3708" i="3"/>
  <c r="H232" i="3"/>
  <c r="I232" i="3"/>
  <c r="H858" i="3"/>
  <c r="I858" i="3"/>
  <c r="I554" i="3"/>
  <c r="H554" i="3"/>
  <c r="H301" i="3"/>
  <c r="H302" i="3" s="1"/>
  <c r="H303" i="3" s="1"/>
  <c r="I301" i="3"/>
  <c r="I2349" i="3"/>
  <c r="H2349" i="3"/>
  <c r="H930" i="3"/>
  <c r="I930" i="3"/>
  <c r="H1661" i="3"/>
  <c r="I1661" i="3"/>
  <c r="I675" i="3"/>
  <c r="H675" i="3"/>
  <c r="H676" i="3" s="1"/>
  <c r="H2563" i="3"/>
  <c r="I2563" i="3"/>
  <c r="J164" i="3"/>
  <c r="F167" i="2" l="1"/>
  <c r="G167" i="2" s="1"/>
  <c r="K164" i="3"/>
  <c r="L164" i="3" s="1"/>
  <c r="I177" i="3"/>
  <c r="H177" i="3"/>
  <c r="H1240" i="3"/>
  <c r="I1240" i="3"/>
  <c r="I2995" i="3"/>
  <c r="H2995" i="3"/>
  <c r="I2213" i="3"/>
  <c r="I2214" i="3"/>
  <c r="H2214" i="3"/>
  <c r="H1550" i="3"/>
  <c r="H1551" i="3" s="1"/>
  <c r="I1550" i="3"/>
  <c r="I3263" i="3"/>
  <c r="H3263" i="3"/>
  <c r="H2885" i="3"/>
  <c r="I2885" i="3"/>
  <c r="I2010" i="3"/>
  <c r="H2010" i="3"/>
  <c r="H1626" i="3"/>
  <c r="I1626" i="3"/>
  <c r="I2350" i="3"/>
  <c r="H2350" i="3"/>
  <c r="H555" i="3"/>
  <c r="I555" i="3" s="1"/>
  <c r="I2050" i="3"/>
  <c r="H2050" i="3"/>
  <c r="I1962" i="3"/>
  <c r="H1962" i="3"/>
  <c r="H304" i="3"/>
  <c r="I304" i="3"/>
  <c r="I859" i="3"/>
  <c r="H859" i="3"/>
  <c r="I2737" i="3"/>
  <c r="H2737" i="3"/>
  <c r="I2506" i="3"/>
  <c r="H2506" i="3"/>
  <c r="H233" i="3"/>
  <c r="I233" i="3"/>
  <c r="H3709" i="3"/>
  <c r="I3709" i="3"/>
  <c r="H1308" i="3"/>
  <c r="I1308" i="3"/>
  <c r="I676" i="3"/>
  <c r="H677" i="3"/>
  <c r="I677" i="3" s="1"/>
  <c r="I2564" i="3"/>
  <c r="H2564" i="3"/>
  <c r="H1662" i="3"/>
  <c r="I1662" i="3"/>
  <c r="H931" i="3"/>
  <c r="H932" i="3" s="1"/>
  <c r="I302" i="3"/>
  <c r="I303" i="3"/>
  <c r="J165" i="3"/>
  <c r="F168" i="2" l="1"/>
  <c r="G168" i="2" s="1"/>
  <c r="K165" i="3"/>
  <c r="L165" i="3" s="1"/>
  <c r="H178" i="3"/>
  <c r="I179" i="3" s="1"/>
  <c r="I178" i="3"/>
  <c r="I931" i="3"/>
  <c r="I1241" i="3"/>
  <c r="H1241" i="3"/>
  <c r="I3264" i="3"/>
  <c r="H3264" i="3"/>
  <c r="I2215" i="3"/>
  <c r="H2215" i="3"/>
  <c r="H2011" i="3"/>
  <c r="I2011" i="3"/>
  <c r="H2886" i="3"/>
  <c r="I2886" i="3"/>
  <c r="I1551" i="3"/>
  <c r="H1552" i="3"/>
  <c r="H2996" i="3"/>
  <c r="I2996" i="3"/>
  <c r="I1309" i="3"/>
  <c r="H1309" i="3"/>
  <c r="H2051" i="3"/>
  <c r="I2051" i="3"/>
  <c r="H2351" i="3"/>
  <c r="I2351" i="3"/>
  <c r="I2507" i="3"/>
  <c r="H2507" i="3"/>
  <c r="H860" i="3"/>
  <c r="I860" i="3"/>
  <c r="H1627" i="3"/>
  <c r="I1627" i="3" s="1"/>
  <c r="H2738" i="3"/>
  <c r="I2738" i="3"/>
  <c r="H3710" i="3"/>
  <c r="I3710" i="3"/>
  <c r="H234" i="3"/>
  <c r="I234" i="3"/>
  <c r="I305" i="3"/>
  <c r="H305" i="3"/>
  <c r="H1963" i="3"/>
  <c r="I1963" i="3"/>
  <c r="H556" i="3"/>
  <c r="I556" i="3"/>
  <c r="H678" i="3"/>
  <c r="I678" i="3"/>
  <c r="H1663" i="3"/>
  <c r="I1663" i="3" s="1"/>
  <c r="I932" i="3"/>
  <c r="I933" i="3"/>
  <c r="H933" i="3"/>
  <c r="I2565" i="3"/>
  <c r="H2565" i="3"/>
  <c r="J166" i="3"/>
  <c r="G169" i="2" l="1"/>
  <c r="F169" i="2"/>
  <c r="K166" i="3"/>
  <c r="L166" i="3" s="1"/>
  <c r="H2997" i="3"/>
  <c r="I2997" i="3"/>
  <c r="H2887" i="3"/>
  <c r="I2887" i="3"/>
  <c r="H2216" i="3"/>
  <c r="I2216" i="3"/>
  <c r="H1242" i="3"/>
  <c r="I1242" i="3"/>
  <c r="H2012" i="3"/>
  <c r="I2012" i="3"/>
  <c r="I1552" i="3"/>
  <c r="I1553" i="3"/>
  <c r="H1553" i="3"/>
  <c r="I3265" i="3"/>
  <c r="H3265" i="3"/>
  <c r="H1964" i="3"/>
  <c r="I1964" i="3"/>
  <c r="I235" i="3"/>
  <c r="H235" i="3"/>
  <c r="H2739" i="3"/>
  <c r="I2739" i="3"/>
  <c r="H861" i="3"/>
  <c r="I861" i="3"/>
  <c r="H2352" i="3"/>
  <c r="I2352" i="3"/>
  <c r="I1310" i="3"/>
  <c r="H1310" i="3"/>
  <c r="I557" i="3"/>
  <c r="H557" i="3"/>
  <c r="H3711" i="3"/>
  <c r="I3711" i="3"/>
  <c r="H2052" i="3"/>
  <c r="I2052" i="3"/>
  <c r="H306" i="3"/>
  <c r="I306" i="3"/>
  <c r="H1628" i="3"/>
  <c r="I1628" i="3"/>
  <c r="H2508" i="3"/>
  <c r="I2508" i="3"/>
  <c r="I934" i="3"/>
  <c r="H934" i="3"/>
  <c r="H1664" i="3"/>
  <c r="I1664" i="3" s="1"/>
  <c r="I2566" i="3"/>
  <c r="H2566" i="3"/>
  <c r="H679" i="3"/>
  <c r="I679" i="3" s="1"/>
  <c r="J167" i="3"/>
  <c r="G170" i="2" l="1"/>
  <c r="F170" i="2"/>
  <c r="K167" i="3"/>
  <c r="L167" i="3" s="1"/>
  <c r="I1554" i="3"/>
  <c r="H1554" i="3"/>
  <c r="H2013" i="3"/>
  <c r="I2013" i="3"/>
  <c r="H2217" i="3"/>
  <c r="I2217" i="3"/>
  <c r="H2998" i="3"/>
  <c r="I2998" i="3"/>
  <c r="H3266" i="3"/>
  <c r="I3266" i="3"/>
  <c r="H1243" i="3"/>
  <c r="I1243" i="3"/>
  <c r="H2888" i="3"/>
  <c r="H2889" i="3" s="1"/>
  <c r="I2888" i="3"/>
  <c r="I680" i="3"/>
  <c r="H680" i="3"/>
  <c r="I558" i="3"/>
  <c r="H558" i="3"/>
  <c r="I2353" i="3"/>
  <c r="H2353" i="3"/>
  <c r="H2740" i="3"/>
  <c r="I2740" i="3" s="1"/>
  <c r="I1965" i="3"/>
  <c r="H1965" i="3"/>
  <c r="I2509" i="3"/>
  <c r="H2509" i="3"/>
  <c r="I307" i="3"/>
  <c r="H307" i="3"/>
  <c r="I3712" i="3"/>
  <c r="H3712" i="3"/>
  <c r="H1311" i="3"/>
  <c r="I1311" i="3" s="1"/>
  <c r="I862" i="3"/>
  <c r="H862" i="3"/>
  <c r="I1629" i="3"/>
  <c r="H1629" i="3"/>
  <c r="H2053" i="3"/>
  <c r="I2053" i="3" s="1"/>
  <c r="I236" i="3"/>
  <c r="H236" i="3"/>
  <c r="I1665" i="3"/>
  <c r="H1665" i="3"/>
  <c r="H2567" i="3"/>
  <c r="I2567" i="3"/>
  <c r="H935" i="3"/>
  <c r="I935" i="3" s="1"/>
  <c r="J168" i="3"/>
  <c r="F171" i="2" l="1"/>
  <c r="G171" i="2" s="1"/>
  <c r="K168" i="3"/>
  <c r="L168" i="3" s="1"/>
  <c r="I2889" i="3"/>
  <c r="H2890" i="3"/>
  <c r="I2890" i="3"/>
  <c r="H3267" i="3"/>
  <c r="I3267" i="3"/>
  <c r="H2218" i="3"/>
  <c r="I2218" i="3"/>
  <c r="I1555" i="3"/>
  <c r="H1555" i="3"/>
  <c r="H1244" i="3"/>
  <c r="H1245" i="3" s="1"/>
  <c r="I1244" i="3"/>
  <c r="H2999" i="3"/>
  <c r="I2999" i="3"/>
  <c r="I2014" i="3"/>
  <c r="H2014" i="3"/>
  <c r="H1630" i="3"/>
  <c r="I1630" i="3" s="1"/>
  <c r="H3713" i="3"/>
  <c r="I3713" i="3"/>
  <c r="I2510" i="3"/>
  <c r="H2510" i="3"/>
  <c r="H2741" i="3"/>
  <c r="I2741" i="3" s="1"/>
  <c r="I559" i="3"/>
  <c r="H559" i="3"/>
  <c r="I237" i="3"/>
  <c r="H237" i="3"/>
  <c r="I2054" i="3"/>
  <c r="H2054" i="3"/>
  <c r="I863" i="3"/>
  <c r="H863" i="3"/>
  <c r="I1312" i="3"/>
  <c r="H1312" i="3"/>
  <c r="I308" i="3"/>
  <c r="H308" i="3"/>
  <c r="H1966" i="3"/>
  <c r="I1966" i="3"/>
  <c r="H2354" i="3"/>
  <c r="I2354" i="3"/>
  <c r="H681" i="3"/>
  <c r="I681" i="3" s="1"/>
  <c r="H2568" i="3"/>
  <c r="I2568" i="3" s="1"/>
  <c r="I1666" i="3"/>
  <c r="H1666" i="3"/>
  <c r="I936" i="3"/>
  <c r="H936" i="3"/>
  <c r="J169" i="3"/>
  <c r="G172" i="2" l="1"/>
  <c r="F172" i="2"/>
  <c r="K169" i="3"/>
  <c r="L169" i="3" s="1"/>
  <c r="I1556" i="3"/>
  <c r="H1556" i="3"/>
  <c r="I1245" i="3"/>
  <c r="H1246" i="3"/>
  <c r="I2219" i="3"/>
  <c r="H2219" i="3"/>
  <c r="H2891" i="3"/>
  <c r="I2892" i="3" s="1"/>
  <c r="I2891" i="3"/>
  <c r="H2015" i="3"/>
  <c r="I2015" i="3"/>
  <c r="I3000" i="3"/>
  <c r="H3000" i="3"/>
  <c r="H3268" i="3"/>
  <c r="I3268" i="3"/>
  <c r="H682" i="3"/>
  <c r="I682" i="3"/>
  <c r="H1313" i="3"/>
  <c r="I1313" i="3"/>
  <c r="I309" i="3"/>
  <c r="H309" i="3"/>
  <c r="H1967" i="3"/>
  <c r="I1967" i="3"/>
  <c r="H864" i="3"/>
  <c r="I864" i="3"/>
  <c r="H238" i="3"/>
  <c r="I238" i="3"/>
  <c r="H2355" i="3"/>
  <c r="H2055" i="3"/>
  <c r="I2055" i="3"/>
  <c r="H560" i="3"/>
  <c r="I560" i="3"/>
  <c r="H2511" i="3"/>
  <c r="I2511" i="3" s="1"/>
  <c r="H1631" i="3"/>
  <c r="I1631" i="3" s="1"/>
  <c r="I2742" i="3"/>
  <c r="H2742" i="3"/>
  <c r="H3714" i="3"/>
  <c r="I3714" i="3"/>
  <c r="I2569" i="3"/>
  <c r="H2569" i="3"/>
  <c r="I1667" i="3"/>
  <c r="H1667" i="3"/>
  <c r="I937" i="3"/>
  <c r="H937" i="3"/>
  <c r="J170" i="3"/>
  <c r="F173" i="2" l="1"/>
  <c r="G173" i="2"/>
  <c r="K170" i="3"/>
  <c r="L170" i="3" s="1"/>
  <c r="I2356" i="3"/>
  <c r="H2356" i="3"/>
  <c r="H2357" i="3" s="1"/>
  <c r="I3269" i="3"/>
  <c r="H3269" i="3"/>
  <c r="I2016" i="3"/>
  <c r="H2016" i="3"/>
  <c r="I2220" i="3"/>
  <c r="H2220" i="3"/>
  <c r="I1557" i="3"/>
  <c r="H1557" i="3"/>
  <c r="H3001" i="3"/>
  <c r="I3001" i="3"/>
  <c r="I1246" i="3"/>
  <c r="I1247" i="3"/>
  <c r="H1247" i="3"/>
  <c r="I2056" i="3"/>
  <c r="H2056" i="3"/>
  <c r="H239" i="3"/>
  <c r="I239" i="3"/>
  <c r="H1968" i="3"/>
  <c r="I1968" i="3"/>
  <c r="I683" i="3"/>
  <c r="H683" i="3"/>
  <c r="H3715" i="3"/>
  <c r="I3715" i="3"/>
  <c r="I561" i="3"/>
  <c r="H561" i="3"/>
  <c r="H2743" i="3"/>
  <c r="I2743" i="3"/>
  <c r="H2512" i="3"/>
  <c r="I2512" i="3"/>
  <c r="I310" i="3"/>
  <c r="H310" i="3"/>
  <c r="I865" i="3"/>
  <c r="H865" i="3"/>
  <c r="I1314" i="3"/>
  <c r="H1314" i="3"/>
  <c r="I1632" i="3"/>
  <c r="H1632" i="3"/>
  <c r="I2355" i="3"/>
  <c r="H1668" i="3"/>
  <c r="I1668" i="3"/>
  <c r="I938" i="3"/>
  <c r="H938" i="3"/>
  <c r="H2570" i="3"/>
  <c r="I2570" i="3"/>
  <c r="J171" i="3"/>
  <c r="G174" i="2" l="1"/>
  <c r="F174" i="2"/>
  <c r="K171" i="3"/>
  <c r="L171" i="3" s="1"/>
  <c r="H1558" i="3"/>
  <c r="I1558" i="3"/>
  <c r="I2017" i="3"/>
  <c r="H2017" i="3"/>
  <c r="I2357" i="3"/>
  <c r="H2358" i="3"/>
  <c r="H1248" i="3"/>
  <c r="I1248" i="3"/>
  <c r="H3002" i="3"/>
  <c r="I3002" i="3"/>
  <c r="I2744" i="3"/>
  <c r="H2744" i="3"/>
  <c r="H2221" i="3"/>
  <c r="I2221" i="3"/>
  <c r="H3270" i="3"/>
  <c r="H3271" i="3" s="1"/>
  <c r="I3270" i="3"/>
  <c r="I3716" i="3"/>
  <c r="H3716" i="3"/>
  <c r="H1969" i="3"/>
  <c r="I1969" i="3"/>
  <c r="H1315" i="3"/>
  <c r="I1315" i="3"/>
  <c r="I311" i="3"/>
  <c r="H311" i="3"/>
  <c r="I2057" i="3"/>
  <c r="H2057" i="3"/>
  <c r="I1633" i="3"/>
  <c r="H1633" i="3"/>
  <c r="I866" i="3"/>
  <c r="H866" i="3"/>
  <c r="I562" i="3"/>
  <c r="H562" i="3"/>
  <c r="I684" i="3"/>
  <c r="H684" i="3"/>
  <c r="I2513" i="3"/>
  <c r="H2513" i="3"/>
  <c r="H240" i="3"/>
  <c r="I240" i="3"/>
  <c r="I939" i="3"/>
  <c r="H939" i="3"/>
  <c r="H2571" i="3"/>
  <c r="I2571" i="3"/>
  <c r="H1669" i="3"/>
  <c r="I1669" i="3" s="1"/>
  <c r="J172" i="3"/>
  <c r="G175" i="2" l="1"/>
  <c r="F175" i="2"/>
  <c r="K172" i="3"/>
  <c r="L172" i="3" s="1"/>
  <c r="I3271" i="3"/>
  <c r="I3272" i="3"/>
  <c r="N35" i="3" s="1"/>
  <c r="I2745" i="3"/>
  <c r="H2745" i="3"/>
  <c r="I2018" i="3"/>
  <c r="H2018" i="3"/>
  <c r="H2222" i="3"/>
  <c r="I2222" i="3"/>
  <c r="H3003" i="3"/>
  <c r="I3004" i="3" s="1"/>
  <c r="O34" i="3" s="1"/>
  <c r="I3003" i="3"/>
  <c r="H1559" i="3"/>
  <c r="I1559" i="3"/>
  <c r="I2358" i="3"/>
  <c r="H2359" i="3"/>
  <c r="I2359" i="3"/>
  <c r="I1249" i="3"/>
  <c r="H1249" i="3"/>
  <c r="H1970" i="3"/>
  <c r="I1970" i="3"/>
  <c r="I2514" i="3"/>
  <c r="H2514" i="3"/>
  <c r="H563" i="3"/>
  <c r="I563" i="3"/>
  <c r="I1634" i="3"/>
  <c r="H1634" i="3"/>
  <c r="H312" i="3"/>
  <c r="I312" i="3"/>
  <c r="H241" i="3"/>
  <c r="I241" i="3"/>
  <c r="H1316" i="3"/>
  <c r="I1316" i="3"/>
  <c r="H685" i="3"/>
  <c r="I685" i="3"/>
  <c r="I867" i="3"/>
  <c r="H867" i="3"/>
  <c r="H2058" i="3"/>
  <c r="I2058" i="3"/>
  <c r="H3717" i="3"/>
  <c r="I3717" i="3"/>
  <c r="H1670" i="3"/>
  <c r="I1670" i="3"/>
  <c r="H2572" i="3"/>
  <c r="I2572" i="3" s="1"/>
  <c r="H940" i="3"/>
  <c r="I940" i="3"/>
  <c r="J173" i="3"/>
  <c r="F176" i="2" l="1"/>
  <c r="G176" i="2"/>
  <c r="K173" i="3"/>
  <c r="L173" i="3" s="1"/>
  <c r="H2360" i="3"/>
  <c r="I2360" i="3"/>
  <c r="I1635" i="3"/>
  <c r="H1635" i="3"/>
  <c r="H1250" i="3"/>
  <c r="I1250" i="3"/>
  <c r="H2019" i="3"/>
  <c r="I2020" i="3" s="1"/>
  <c r="I2019" i="3"/>
  <c r="H1560" i="3"/>
  <c r="I1560" i="3"/>
  <c r="H2223" i="3"/>
  <c r="I2223" i="3"/>
  <c r="I564" i="3"/>
  <c r="H564" i="3"/>
  <c r="H2746" i="3"/>
  <c r="I2746" i="3"/>
  <c r="H1971" i="3"/>
  <c r="I1971" i="3"/>
  <c r="H3718" i="3"/>
  <c r="I3718" i="3"/>
  <c r="H868" i="3"/>
  <c r="I868" i="3"/>
  <c r="H1317" i="3"/>
  <c r="H1318" i="3" s="1"/>
  <c r="I1317" i="3"/>
  <c r="H313" i="3"/>
  <c r="I313" i="3"/>
  <c r="I2059" i="3"/>
  <c r="H2059" i="3"/>
  <c r="I686" i="3"/>
  <c r="H686" i="3"/>
  <c r="I242" i="3"/>
  <c r="H242" i="3"/>
  <c r="H2515" i="3"/>
  <c r="I2515" i="3"/>
  <c r="I2573" i="3"/>
  <c r="H2573" i="3"/>
  <c r="H941" i="3"/>
  <c r="I941" i="3"/>
  <c r="I1671" i="3"/>
  <c r="H1671" i="3"/>
  <c r="J174" i="3"/>
  <c r="F177" i="2" l="1"/>
  <c r="G177" i="2" s="1"/>
  <c r="K174" i="3"/>
  <c r="L174" i="3" s="1"/>
  <c r="I1561" i="3"/>
  <c r="H1561" i="3"/>
  <c r="H1251" i="3"/>
  <c r="I1251" i="3"/>
  <c r="I2361" i="3"/>
  <c r="H2361" i="3"/>
  <c r="H565" i="3"/>
  <c r="H566" i="3" s="1"/>
  <c r="I565" i="3"/>
  <c r="I2747" i="3"/>
  <c r="H2747" i="3"/>
  <c r="H2748" i="3" s="1"/>
  <c r="I2224" i="3"/>
  <c r="H2224" i="3"/>
  <c r="I1636" i="3"/>
  <c r="H1636" i="3"/>
  <c r="H2516" i="3"/>
  <c r="I2516" i="3"/>
  <c r="I314" i="3"/>
  <c r="H314" i="3"/>
  <c r="I869" i="3"/>
  <c r="H869" i="3"/>
  <c r="H1972" i="3"/>
  <c r="I1972" i="3"/>
  <c r="I687" i="3"/>
  <c r="H687" i="3"/>
  <c r="I1318" i="3"/>
  <c r="I1319" i="3"/>
  <c r="H1319" i="3"/>
  <c r="H3719" i="3"/>
  <c r="I3719" i="3"/>
  <c r="H243" i="3"/>
  <c r="I243" i="3"/>
  <c r="H2060" i="3"/>
  <c r="I2060" i="3"/>
  <c r="I1672" i="3"/>
  <c r="H1672" i="3"/>
  <c r="I942" i="3"/>
  <c r="H942" i="3"/>
  <c r="I2574" i="3"/>
  <c r="H2574" i="3"/>
  <c r="J175" i="3"/>
  <c r="F178" i="2" l="1"/>
  <c r="G178" i="2" s="1"/>
  <c r="K175" i="3"/>
  <c r="L175" i="3" s="1"/>
  <c r="I1637" i="3"/>
  <c r="H1637" i="3"/>
  <c r="I2748" i="3"/>
  <c r="I2749" i="3"/>
  <c r="H2749" i="3"/>
  <c r="H2362" i="3"/>
  <c r="I2362" i="3"/>
  <c r="I1562" i="3"/>
  <c r="H1562" i="3"/>
  <c r="I566" i="3"/>
  <c r="H567" i="3"/>
  <c r="H1252" i="3"/>
  <c r="I1252" i="3"/>
  <c r="I2225" i="3"/>
  <c r="H2225" i="3"/>
  <c r="H1320" i="3"/>
  <c r="I1320" i="3"/>
  <c r="H2517" i="3"/>
  <c r="I2517" i="3"/>
  <c r="H2061" i="3"/>
  <c r="I2061" i="3"/>
  <c r="I3720" i="3"/>
  <c r="H3720" i="3"/>
  <c r="I688" i="3"/>
  <c r="H688" i="3"/>
  <c r="H870" i="3"/>
  <c r="I870" i="3"/>
  <c r="I1973" i="3"/>
  <c r="H1973" i="3"/>
  <c r="H244" i="3"/>
  <c r="I244" i="3"/>
  <c r="H315" i="3"/>
  <c r="I315" i="3"/>
  <c r="H2575" i="3"/>
  <c r="I2575" i="3" s="1"/>
  <c r="N32" i="3" s="1"/>
  <c r="H1673" i="3"/>
  <c r="I1673" i="3"/>
  <c r="I943" i="3"/>
  <c r="H943" i="3"/>
  <c r="J176" i="3"/>
  <c r="F179" i="2" l="1"/>
  <c r="G179" i="2" s="1"/>
  <c r="K176" i="3"/>
  <c r="L176" i="3" s="1"/>
  <c r="H1563" i="3"/>
  <c r="I1563" i="3"/>
  <c r="H2750" i="3"/>
  <c r="I2750" i="3"/>
  <c r="H2363" i="3"/>
  <c r="I2364" i="3" s="1"/>
  <c r="I2363" i="3"/>
  <c r="H1638" i="3"/>
  <c r="I1638" i="3"/>
  <c r="I2226" i="3"/>
  <c r="H2226" i="3"/>
  <c r="I567" i="3"/>
  <c r="H568" i="3"/>
  <c r="H1253" i="3"/>
  <c r="I1253" i="3"/>
  <c r="H316" i="3"/>
  <c r="I316" i="3"/>
  <c r="H2062" i="3"/>
  <c r="I2062" i="3"/>
  <c r="H1321" i="3"/>
  <c r="I1321" i="3"/>
  <c r="H1974" i="3"/>
  <c r="I1974" i="3"/>
  <c r="I689" i="3"/>
  <c r="H689" i="3"/>
  <c r="H245" i="3"/>
  <c r="I245" i="3"/>
  <c r="H871" i="3"/>
  <c r="I871" i="3"/>
  <c r="H2518" i="3"/>
  <c r="I2518" i="3"/>
  <c r="H3721" i="3"/>
  <c r="I3721" i="3"/>
  <c r="I944" i="3"/>
  <c r="H944" i="3"/>
  <c r="I2576" i="3"/>
  <c r="H2576" i="3"/>
  <c r="I1674" i="3"/>
  <c r="H1674" i="3"/>
  <c r="H1675" i="3" s="1"/>
  <c r="J177" i="3"/>
  <c r="F180" i="2" l="1"/>
  <c r="F181" i="2" s="1"/>
  <c r="K177" i="3"/>
  <c r="L177" i="3" s="1"/>
  <c r="I1254" i="3"/>
  <c r="H1254" i="3"/>
  <c r="I1564" i="3"/>
  <c r="H1564" i="3"/>
  <c r="I2227" i="3"/>
  <c r="H2227" i="3"/>
  <c r="I317" i="3"/>
  <c r="H317" i="3"/>
  <c r="I1639" i="3"/>
  <c r="H1639" i="3"/>
  <c r="H1640" i="3" s="1"/>
  <c r="H2751" i="3"/>
  <c r="I2751" i="3"/>
  <c r="I568" i="3"/>
  <c r="H569" i="3"/>
  <c r="I569" i="3"/>
  <c r="H3722" i="3"/>
  <c r="I3722" i="3"/>
  <c r="H1322" i="3"/>
  <c r="I1322" i="3"/>
  <c r="I690" i="3"/>
  <c r="H690" i="3"/>
  <c r="I872" i="3"/>
  <c r="H872" i="3"/>
  <c r="I2519" i="3"/>
  <c r="H2519" i="3"/>
  <c r="H2520" i="3" s="1"/>
  <c r="H246" i="3"/>
  <c r="I246" i="3"/>
  <c r="H1975" i="3"/>
  <c r="I1975" i="3"/>
  <c r="H2063" i="3"/>
  <c r="I2063" i="3"/>
  <c r="I1675" i="3"/>
  <c r="H1676" i="3"/>
  <c r="I1676" i="3"/>
  <c r="H2577" i="3"/>
  <c r="I2577" i="3"/>
  <c r="H945" i="3"/>
  <c r="I945" i="3"/>
  <c r="J178" i="3"/>
  <c r="G180" i="2" l="1"/>
  <c r="G181" i="2"/>
  <c r="F182" i="2"/>
  <c r="G182" i="2" s="1"/>
  <c r="K178" i="3"/>
  <c r="L178" i="3" s="1"/>
  <c r="I570" i="3"/>
  <c r="H570" i="3"/>
  <c r="I1640" i="3"/>
  <c r="H1641" i="3"/>
  <c r="I1641" i="3"/>
  <c r="I2228" i="3"/>
  <c r="H2228" i="3"/>
  <c r="H1255" i="3"/>
  <c r="I1255" i="3"/>
  <c r="H2752" i="3"/>
  <c r="I2752" i="3"/>
  <c r="H318" i="3"/>
  <c r="I318" i="3"/>
  <c r="I1565" i="3"/>
  <c r="H1565" i="3"/>
  <c r="H1976" i="3"/>
  <c r="I1976" i="3"/>
  <c r="H3723" i="3"/>
  <c r="I3723" i="3"/>
  <c r="I2520" i="3"/>
  <c r="H2521" i="3"/>
  <c r="H691" i="3"/>
  <c r="I691" i="3"/>
  <c r="H2064" i="3"/>
  <c r="I2064" i="3"/>
  <c r="H247" i="3"/>
  <c r="I247" i="3" s="1"/>
  <c r="N22" i="3" s="1"/>
  <c r="H1323" i="3"/>
  <c r="I1323" i="3"/>
  <c r="H873" i="3"/>
  <c r="H874" i="3" s="1"/>
  <c r="I873" i="3"/>
  <c r="H2578" i="3"/>
  <c r="I2578" i="3"/>
  <c r="I1677" i="3"/>
  <c r="H1677" i="3"/>
  <c r="H946" i="3"/>
  <c r="I946" i="3"/>
  <c r="J179" i="3"/>
  <c r="F183" i="2" l="1"/>
  <c r="G183" i="2" s="1"/>
  <c r="K179" i="3"/>
  <c r="L179" i="3" s="1"/>
  <c r="I3724" i="3"/>
  <c r="H3724" i="3"/>
  <c r="H2753" i="3"/>
  <c r="I2754" i="3" s="1"/>
  <c r="N33" i="3" s="1"/>
  <c r="I2753" i="3"/>
  <c r="M33" i="3" s="1"/>
  <c r="H571" i="3"/>
  <c r="I571" i="3"/>
  <c r="H1566" i="3"/>
  <c r="I1566" i="3"/>
  <c r="H2229" i="3"/>
  <c r="I2229" i="3"/>
  <c r="I1324" i="3"/>
  <c r="H1324" i="3"/>
  <c r="I319" i="3"/>
  <c r="H319" i="3"/>
  <c r="H1256" i="3"/>
  <c r="I1256" i="3"/>
  <c r="I1642" i="3"/>
  <c r="H1642" i="3"/>
  <c r="I2065" i="3"/>
  <c r="H2065" i="3"/>
  <c r="I1977" i="3"/>
  <c r="H1977" i="3"/>
  <c r="I2521" i="3"/>
  <c r="H2522" i="3"/>
  <c r="I2522" i="3"/>
  <c r="I874" i="3"/>
  <c r="H875" i="3"/>
  <c r="I875" i="3"/>
  <c r="H248" i="3"/>
  <c r="I248" i="3"/>
  <c r="H692" i="3"/>
  <c r="I692" i="3"/>
  <c r="I1678" i="3"/>
  <c r="H1678" i="3"/>
  <c r="I947" i="3"/>
  <c r="H947" i="3"/>
  <c r="H1019" i="3"/>
  <c r="H2579" i="3"/>
  <c r="I2579" i="3"/>
  <c r="J180" i="3"/>
  <c r="F184" i="2" l="1"/>
  <c r="G184" i="2" s="1"/>
  <c r="K180" i="3"/>
  <c r="L180" i="3" s="1"/>
  <c r="H1257" i="3"/>
  <c r="I1257" i="3"/>
  <c r="H1567" i="3"/>
  <c r="I1567" i="3"/>
  <c r="H2230" i="3"/>
  <c r="I2230" i="3"/>
  <c r="H572" i="3"/>
  <c r="I572" i="3"/>
  <c r="I1643" i="3"/>
  <c r="H1643" i="3"/>
  <c r="I320" i="3"/>
  <c r="H320" i="3"/>
  <c r="H321" i="3" s="1"/>
  <c r="H3725" i="3"/>
  <c r="I3726" i="3" s="1"/>
  <c r="I3725" i="3"/>
  <c r="I1325" i="3"/>
  <c r="H1325" i="3"/>
  <c r="H693" i="3"/>
  <c r="I693" i="3"/>
  <c r="H876" i="3"/>
  <c r="I876" i="3"/>
  <c r="H2523" i="3"/>
  <c r="I2523" i="3"/>
  <c r="H2066" i="3"/>
  <c r="I2066" i="3"/>
  <c r="I249" i="3"/>
  <c r="H249" i="3"/>
  <c r="I1978" i="3"/>
  <c r="H1978" i="3"/>
  <c r="H1679" i="3"/>
  <c r="I1679" i="3"/>
  <c r="I948" i="3"/>
  <c r="H948" i="3"/>
  <c r="H2580" i="3"/>
  <c r="I2580" i="3"/>
  <c r="H1020" i="3"/>
  <c r="I1020" i="3"/>
  <c r="J181" i="3"/>
  <c r="F185" i="2" l="1"/>
  <c r="G185" i="2"/>
  <c r="K181" i="3"/>
  <c r="L181" i="3" s="1"/>
  <c r="N36" i="3"/>
  <c r="N24" i="3"/>
  <c r="M36" i="3"/>
  <c r="M35" i="3"/>
  <c r="M34" i="3"/>
  <c r="H2231" i="3"/>
  <c r="I2231" i="3"/>
  <c r="I1258" i="3"/>
  <c r="H1258" i="3"/>
  <c r="I1644" i="3"/>
  <c r="H1644" i="3"/>
  <c r="I1645" i="3" s="1"/>
  <c r="I877" i="3"/>
  <c r="H877" i="3"/>
  <c r="I573" i="3"/>
  <c r="H573" i="3"/>
  <c r="I1568" i="3"/>
  <c r="H1568" i="3"/>
  <c r="H1326" i="3"/>
  <c r="I1326" i="3"/>
  <c r="I321" i="3"/>
  <c r="I322" i="3"/>
  <c r="H322" i="3"/>
  <c r="H2524" i="3"/>
  <c r="I2524" i="3"/>
  <c r="H694" i="3"/>
  <c r="I694" i="3"/>
  <c r="I250" i="3"/>
  <c r="H250" i="3"/>
  <c r="H2067" i="3"/>
  <c r="I2067" i="3"/>
  <c r="I1979" i="3"/>
  <c r="H1979" i="3"/>
  <c r="H1021" i="3"/>
  <c r="I1021" i="3"/>
  <c r="H949" i="3"/>
  <c r="I949" i="3"/>
  <c r="H2581" i="3"/>
  <c r="I2581" i="3"/>
  <c r="H1680" i="3"/>
  <c r="I1680" i="3"/>
  <c r="J182" i="3"/>
  <c r="F186" i="2" l="1"/>
  <c r="G186" i="2" s="1"/>
  <c r="K182" i="3"/>
  <c r="L182" i="3" s="1"/>
  <c r="H323" i="3"/>
  <c r="I323" i="3"/>
  <c r="I1327" i="3"/>
  <c r="H1327" i="3"/>
  <c r="H2232" i="3"/>
  <c r="H2233" i="3" s="1"/>
  <c r="I2232" i="3"/>
  <c r="I2525" i="3"/>
  <c r="H2525" i="3"/>
  <c r="H574" i="3"/>
  <c r="I574" i="3"/>
  <c r="I695" i="3"/>
  <c r="H695" i="3"/>
  <c r="I1569" i="3"/>
  <c r="H1569" i="3"/>
  <c r="I878" i="3"/>
  <c r="H878" i="3"/>
  <c r="I1259" i="3"/>
  <c r="H1259" i="3"/>
  <c r="H1980" i="3"/>
  <c r="I1980" i="3"/>
  <c r="H251" i="3"/>
  <c r="I251" i="3"/>
  <c r="M22" i="3" s="1"/>
  <c r="H2068" i="3"/>
  <c r="I2068" i="3"/>
  <c r="I1681" i="3"/>
  <c r="H1681" i="3"/>
  <c r="I950" i="3"/>
  <c r="H950" i="3"/>
  <c r="H2582" i="3"/>
  <c r="I2582" i="3"/>
  <c r="H1022" i="3"/>
  <c r="I1022" i="3"/>
  <c r="J183" i="3"/>
  <c r="F187" i="2" l="1"/>
  <c r="G187" i="2" s="1"/>
  <c r="K183" i="3"/>
  <c r="L183" i="3" s="1"/>
  <c r="H2526" i="3"/>
  <c r="H2527" i="3" s="1"/>
  <c r="I2526" i="3"/>
  <c r="I2233" i="3"/>
  <c r="H2234" i="3"/>
  <c r="I2234" i="3"/>
  <c r="H324" i="3"/>
  <c r="H325" i="3" s="1"/>
  <c r="I324" i="3"/>
  <c r="I879" i="3"/>
  <c r="H879" i="3"/>
  <c r="H880" i="3" s="1"/>
  <c r="H696" i="3"/>
  <c r="I696" i="3"/>
  <c r="H575" i="3"/>
  <c r="I575" i="3"/>
  <c r="I1260" i="3"/>
  <c r="H1260" i="3"/>
  <c r="I1570" i="3"/>
  <c r="H1570" i="3"/>
  <c r="I1328" i="3"/>
  <c r="H1328" i="3"/>
  <c r="H2069" i="3"/>
  <c r="I2069" i="3"/>
  <c r="I1981" i="3"/>
  <c r="H1981" i="3"/>
  <c r="H252" i="3"/>
  <c r="I252" i="3"/>
  <c r="H951" i="3"/>
  <c r="I951" i="3"/>
  <c r="H2583" i="3"/>
  <c r="I2583" i="3"/>
  <c r="H1682" i="3"/>
  <c r="I1682" i="3"/>
  <c r="I1023" i="3"/>
  <c r="H1023" i="3"/>
  <c r="J184" i="3"/>
  <c r="F188" i="2" l="1"/>
  <c r="G188" i="2" s="1"/>
  <c r="K184" i="3"/>
  <c r="L184" i="3" s="1"/>
  <c r="I2235" i="3"/>
  <c r="H2235" i="3"/>
  <c r="I1571" i="3"/>
  <c r="H1571" i="3"/>
  <c r="I880" i="3"/>
  <c r="H881" i="3"/>
  <c r="I881" i="3"/>
  <c r="I2527" i="3"/>
  <c r="I2528" i="3"/>
  <c r="H2528" i="3"/>
  <c r="H697" i="3"/>
  <c r="I697" i="3"/>
  <c r="I325" i="3"/>
  <c r="I326" i="3"/>
  <c r="H326" i="3"/>
  <c r="I576" i="3"/>
  <c r="H576" i="3"/>
  <c r="H1329" i="3"/>
  <c r="I1329" i="3"/>
  <c r="I1261" i="3"/>
  <c r="H1261" i="3"/>
  <c r="I1262" i="3" s="1"/>
  <c r="I2070" i="3"/>
  <c r="H2070" i="3"/>
  <c r="I253" i="3"/>
  <c r="H253" i="3"/>
  <c r="H1982" i="3"/>
  <c r="I1982" i="3" s="1"/>
  <c r="N29" i="3" s="1"/>
  <c r="I2584" i="3"/>
  <c r="H2584" i="3"/>
  <c r="H1024" i="3"/>
  <c r="I1024" i="3"/>
  <c r="I1683" i="3"/>
  <c r="H1683" i="3"/>
  <c r="H952" i="3"/>
  <c r="I952" i="3"/>
  <c r="J185" i="3"/>
  <c r="F189" i="2" l="1"/>
  <c r="G189" i="2" s="1"/>
  <c r="K185" i="3"/>
  <c r="L185" i="3" s="1"/>
  <c r="I577" i="3"/>
  <c r="H577" i="3"/>
  <c r="I1330" i="3"/>
  <c r="H1330" i="3"/>
  <c r="I2529" i="3"/>
  <c r="H2529" i="3"/>
  <c r="I882" i="3"/>
  <c r="H882" i="3"/>
  <c r="I2236" i="3"/>
  <c r="H2236" i="3"/>
  <c r="I327" i="3"/>
  <c r="H327" i="3"/>
  <c r="I328" i="3" s="1"/>
  <c r="I698" i="3"/>
  <c r="H698" i="3"/>
  <c r="H1572" i="3"/>
  <c r="I1572" i="3"/>
  <c r="H1983" i="3"/>
  <c r="I1983" i="3"/>
  <c r="I2071" i="3"/>
  <c r="H2071" i="3"/>
  <c r="I254" i="3"/>
  <c r="H254" i="3"/>
  <c r="H1025" i="3"/>
  <c r="I1025" i="3"/>
  <c r="H953" i="3"/>
  <c r="I953" i="3"/>
  <c r="I1684" i="3"/>
  <c r="H1684" i="3"/>
  <c r="H2585" i="3"/>
  <c r="I2585" i="3"/>
  <c r="J186" i="3"/>
  <c r="F190" i="2" l="1"/>
  <c r="G190" i="2"/>
  <c r="K186" i="3"/>
  <c r="L186" i="3" s="1"/>
  <c r="I883" i="3"/>
  <c r="H883" i="3"/>
  <c r="I1331" i="3"/>
  <c r="H1331" i="3"/>
  <c r="I578" i="3"/>
  <c r="H578" i="3"/>
  <c r="I699" i="3"/>
  <c r="H699" i="3"/>
  <c r="I700" i="3" s="1"/>
  <c r="I2237" i="3"/>
  <c r="H2237" i="3"/>
  <c r="I2530" i="3"/>
  <c r="H2530" i="3"/>
  <c r="I1573" i="3"/>
  <c r="H1573" i="3"/>
  <c r="I1984" i="3"/>
  <c r="H1984" i="3"/>
  <c r="H255" i="3"/>
  <c r="I255" i="3" s="1"/>
  <c r="I2072" i="3"/>
  <c r="H2072" i="3"/>
  <c r="H2586" i="3"/>
  <c r="I2586" i="3"/>
  <c r="H954" i="3"/>
  <c r="I954" i="3"/>
  <c r="H1685" i="3"/>
  <c r="I1685" i="3"/>
  <c r="I1026" i="3"/>
  <c r="H1026" i="3"/>
  <c r="J187" i="3"/>
  <c r="G191" i="2" l="1"/>
  <c r="F191" i="2"/>
  <c r="K187" i="3"/>
  <c r="L187" i="3" s="1"/>
  <c r="I1574" i="3"/>
  <c r="H1574" i="3"/>
  <c r="H2238" i="3"/>
  <c r="I2238" i="3"/>
  <c r="H579" i="3"/>
  <c r="I579" i="3"/>
  <c r="I884" i="3"/>
  <c r="H884" i="3"/>
  <c r="I2531" i="3"/>
  <c r="H2531" i="3"/>
  <c r="I1332" i="3"/>
  <c r="H1332" i="3"/>
  <c r="H2073" i="3"/>
  <c r="I2073" i="3"/>
  <c r="I1985" i="3"/>
  <c r="H1985" i="3"/>
  <c r="I256" i="3"/>
  <c r="H256" i="3"/>
  <c r="H955" i="3"/>
  <c r="H956" i="3" s="1"/>
  <c r="I955" i="3"/>
  <c r="I1027" i="3"/>
  <c r="H1027" i="3"/>
  <c r="H1686" i="3"/>
  <c r="I1686" i="3"/>
  <c r="H2587" i="3"/>
  <c r="I2587" i="3"/>
  <c r="J188" i="3"/>
  <c r="F192" i="2" l="1"/>
  <c r="G192" i="2"/>
  <c r="K188" i="3"/>
  <c r="L188" i="3" s="1"/>
  <c r="H885" i="3"/>
  <c r="H886" i="3" s="1"/>
  <c r="I885" i="3"/>
  <c r="H580" i="3"/>
  <c r="I580" i="3"/>
  <c r="H2532" i="3"/>
  <c r="I2532" i="3"/>
  <c r="H1575" i="3"/>
  <c r="I1575" i="3"/>
  <c r="H2239" i="3"/>
  <c r="I2239" i="3"/>
  <c r="I1333" i="3"/>
  <c r="H1333" i="3"/>
  <c r="I2074" i="3"/>
  <c r="H2074" i="3"/>
  <c r="H2075" i="3" s="1"/>
  <c r="H1986" i="3"/>
  <c r="I1986" i="3"/>
  <c r="I257" i="3"/>
  <c r="H257" i="3"/>
  <c r="H2588" i="3"/>
  <c r="I2588" i="3" s="1"/>
  <c r="I1028" i="3"/>
  <c r="H1028" i="3"/>
  <c r="I1687" i="3"/>
  <c r="H1687" i="3"/>
  <c r="I956" i="3"/>
  <c r="H957" i="3"/>
  <c r="I957" i="3"/>
  <c r="J189" i="3"/>
  <c r="F193" i="2" l="1"/>
  <c r="G193" i="2" s="1"/>
  <c r="K189" i="3"/>
  <c r="L189" i="3" s="1"/>
  <c r="H2240" i="3"/>
  <c r="H2241" i="3" s="1"/>
  <c r="H2533" i="3"/>
  <c r="I2533" i="3"/>
  <c r="I886" i="3"/>
  <c r="H887" i="3"/>
  <c r="I887" i="3"/>
  <c r="I1987" i="3"/>
  <c r="H1987" i="3"/>
  <c r="H1576" i="3"/>
  <c r="I1576" i="3"/>
  <c r="I581" i="3"/>
  <c r="H581" i="3"/>
  <c r="H1334" i="3"/>
  <c r="I1334" i="3"/>
  <c r="I258" i="3"/>
  <c r="H258" i="3"/>
  <c r="I2075" i="3"/>
  <c r="I2076" i="3"/>
  <c r="H2076" i="3"/>
  <c r="H958" i="3"/>
  <c r="I958" i="3"/>
  <c r="H1029" i="3"/>
  <c r="I1029" i="3"/>
  <c r="H1688" i="3"/>
  <c r="I1688" i="3"/>
  <c r="I2589" i="3"/>
  <c r="H2589" i="3"/>
  <c r="J190" i="3"/>
  <c r="F194" i="2" l="1"/>
  <c r="G194" i="2" s="1"/>
  <c r="K190" i="3"/>
  <c r="L190" i="3" s="1"/>
  <c r="I2240" i="3"/>
  <c r="H582" i="3"/>
  <c r="I582" i="3"/>
  <c r="H1988" i="3"/>
  <c r="I1988" i="3"/>
  <c r="I2241" i="3"/>
  <c r="H2242" i="3"/>
  <c r="I1335" i="3"/>
  <c r="H1335" i="3"/>
  <c r="I1577" i="3"/>
  <c r="H1577" i="3"/>
  <c r="H888" i="3"/>
  <c r="I888" i="3"/>
  <c r="I2534" i="3"/>
  <c r="H2534" i="3"/>
  <c r="H2077" i="3"/>
  <c r="I2077" i="3"/>
  <c r="I259" i="3"/>
  <c r="H259" i="3"/>
  <c r="H959" i="3"/>
  <c r="I959" i="3"/>
  <c r="H2590" i="3"/>
  <c r="I2590" i="3"/>
  <c r="H1689" i="3"/>
  <c r="I1689" i="3"/>
  <c r="I1030" i="3"/>
  <c r="H1030" i="3"/>
  <c r="J191" i="3"/>
  <c r="G195" i="2" l="1"/>
  <c r="F195" i="2"/>
  <c r="K191" i="3"/>
  <c r="L191" i="3" s="1"/>
  <c r="I583" i="3"/>
  <c r="H583" i="3"/>
  <c r="I2535" i="3"/>
  <c r="H2535" i="3"/>
  <c r="I2536" i="3" s="1"/>
  <c r="I1578" i="3"/>
  <c r="H1578" i="3"/>
  <c r="I2242" i="3"/>
  <c r="H2243" i="3"/>
  <c r="I2078" i="3"/>
  <c r="H2078" i="3"/>
  <c r="H889" i="3"/>
  <c r="I890" i="3" s="1"/>
  <c r="I889" i="3"/>
  <c r="I1989" i="3"/>
  <c r="H1989" i="3"/>
  <c r="I1990" i="3" s="1"/>
  <c r="O29" i="3" s="1"/>
  <c r="H1336" i="3"/>
  <c r="I1336" i="3"/>
  <c r="H260" i="3"/>
  <c r="I260" i="3" s="1"/>
  <c r="H1031" i="3"/>
  <c r="I1031" i="3"/>
  <c r="I2591" i="3"/>
  <c r="H2591" i="3"/>
  <c r="I1690" i="3"/>
  <c r="H1690" i="3"/>
  <c r="H960" i="3"/>
  <c r="I960" i="3"/>
  <c r="J192" i="3"/>
  <c r="F196" i="2" l="1"/>
  <c r="G196" i="2"/>
  <c r="K192" i="3"/>
  <c r="L192" i="3" s="1"/>
  <c r="H2079" i="3"/>
  <c r="I2079" i="3" s="1"/>
  <c r="O30" i="3" s="1"/>
  <c r="I1579" i="3"/>
  <c r="H1579" i="3"/>
  <c r="H584" i="3"/>
  <c r="I584" i="3"/>
  <c r="I1337" i="3"/>
  <c r="H1337" i="3"/>
  <c r="I2243" i="3"/>
  <c r="I2244" i="3"/>
  <c r="H2244" i="3"/>
  <c r="H261" i="3"/>
  <c r="I261" i="3"/>
  <c r="I1032" i="3"/>
  <c r="H1032" i="3"/>
  <c r="I961" i="3"/>
  <c r="H961" i="3"/>
  <c r="I2592" i="3"/>
  <c r="H2592" i="3"/>
  <c r="I1691" i="3"/>
  <c r="H1691" i="3"/>
  <c r="J193" i="3"/>
  <c r="F197" i="2" l="1"/>
  <c r="G197" i="2"/>
  <c r="K193" i="3"/>
  <c r="L193" i="3" s="1"/>
  <c r="I2080" i="3"/>
  <c r="H2080" i="3"/>
  <c r="H1338" i="3"/>
  <c r="I1338" i="3"/>
  <c r="I1580" i="3"/>
  <c r="H1580" i="3"/>
  <c r="I585" i="3"/>
  <c r="H585" i="3"/>
  <c r="I2245" i="3"/>
  <c r="H2245" i="3"/>
  <c r="I262" i="3"/>
  <c r="H262" i="3"/>
  <c r="H1692" i="3"/>
  <c r="I1692" i="3"/>
  <c r="H962" i="3"/>
  <c r="I962" i="3"/>
  <c r="H2593" i="3"/>
  <c r="I2593" i="3"/>
  <c r="H1033" i="3"/>
  <c r="I1033" i="3" s="1"/>
  <c r="J194" i="3"/>
  <c r="F198" i="2" l="1"/>
  <c r="G198" i="2"/>
  <c r="K194" i="3"/>
  <c r="L194" i="3" s="1"/>
  <c r="I2081" i="3"/>
  <c r="H2081" i="3"/>
  <c r="H1339" i="3"/>
  <c r="I1339" i="3"/>
  <c r="I586" i="3"/>
  <c r="H586" i="3"/>
  <c r="I2246" i="3"/>
  <c r="H2246" i="3"/>
  <c r="I1581" i="3"/>
  <c r="H1581" i="3"/>
  <c r="H263" i="3"/>
  <c r="I263" i="3"/>
  <c r="H1034" i="3"/>
  <c r="I1034" i="3"/>
  <c r="I963" i="3"/>
  <c r="H963" i="3"/>
  <c r="I2594" i="3"/>
  <c r="H2594" i="3"/>
  <c r="H1693" i="3"/>
  <c r="I1693" i="3"/>
  <c r="J195" i="3"/>
  <c r="G199" i="2" l="1"/>
  <c r="F199" i="2"/>
  <c r="K195" i="3"/>
  <c r="L195" i="3" s="1"/>
  <c r="I2082" i="3"/>
  <c r="H2082" i="3"/>
  <c r="H2247" i="3"/>
  <c r="I2247" i="3"/>
  <c r="I1582" i="3"/>
  <c r="H1582" i="3"/>
  <c r="H587" i="3"/>
  <c r="I587" i="3"/>
  <c r="H1340" i="3"/>
  <c r="I1340" i="3"/>
  <c r="H264" i="3"/>
  <c r="I264" i="3" s="1"/>
  <c r="O23" i="3" s="1"/>
  <c r="I2595" i="3"/>
  <c r="H2595" i="3"/>
  <c r="H1035" i="3"/>
  <c r="I1035" i="3"/>
  <c r="H964" i="3"/>
  <c r="H965" i="3" s="1"/>
  <c r="I964" i="3"/>
  <c r="H1694" i="3"/>
  <c r="I1694" i="3"/>
  <c r="J196" i="3"/>
  <c r="F200" i="2" l="1"/>
  <c r="G200" i="2"/>
  <c r="K196" i="3"/>
  <c r="L196" i="3" s="1"/>
  <c r="I2083" i="3"/>
  <c r="H2083" i="3"/>
  <c r="I588" i="3"/>
  <c r="H588" i="3"/>
  <c r="I589" i="3" s="1"/>
  <c r="O24" i="3" s="1"/>
  <c r="H2248" i="3"/>
  <c r="I2248" i="3"/>
  <c r="H1341" i="3"/>
  <c r="I1341" i="3"/>
  <c r="H1583" i="3"/>
  <c r="I1583" i="3"/>
  <c r="H265" i="3"/>
  <c r="I265" i="3"/>
  <c r="I2596" i="3"/>
  <c r="H2596" i="3"/>
  <c r="I965" i="3"/>
  <c r="H966" i="3"/>
  <c r="I1695" i="3"/>
  <c r="H1695" i="3"/>
  <c r="I1036" i="3"/>
  <c r="H1036" i="3"/>
  <c r="J197" i="3"/>
  <c r="F201" i="2" l="1"/>
  <c r="G201" i="2"/>
  <c r="K197" i="3"/>
  <c r="L197" i="3" s="1"/>
  <c r="H2084" i="3"/>
  <c r="H2085" i="3" s="1"/>
  <c r="I2084" i="3"/>
  <c r="I266" i="3"/>
  <c r="H266" i="3"/>
  <c r="H1342" i="3"/>
  <c r="I1342" i="3"/>
  <c r="I1584" i="3"/>
  <c r="H1584" i="3"/>
  <c r="H2249" i="3"/>
  <c r="I2249" i="3"/>
  <c r="I2597" i="3"/>
  <c r="H2597" i="3"/>
  <c r="H1696" i="3"/>
  <c r="I1696" i="3"/>
  <c r="I966" i="3"/>
  <c r="H967" i="3"/>
  <c r="I967" i="3"/>
  <c r="H1037" i="3"/>
  <c r="I1037" i="3"/>
  <c r="J198" i="3"/>
  <c r="F202" i="2" l="1"/>
  <c r="G202" i="2" s="1"/>
  <c r="K198" i="3"/>
  <c r="L198" i="3" s="1"/>
  <c r="I2085" i="3"/>
  <c r="I2086" i="3"/>
  <c r="H2086" i="3"/>
  <c r="I1585" i="3"/>
  <c r="H1585" i="3"/>
  <c r="H267" i="3"/>
  <c r="H268" i="3" s="1"/>
  <c r="I267" i="3"/>
  <c r="H2250" i="3"/>
  <c r="I2250" i="3"/>
  <c r="I1343" i="3"/>
  <c r="H1343" i="3"/>
  <c r="I2598" i="3"/>
  <c r="H2598" i="3"/>
  <c r="H2599" i="3" s="1"/>
  <c r="H2600" i="3" s="1"/>
  <c r="I1697" i="3"/>
  <c r="H1697" i="3"/>
  <c r="H968" i="3"/>
  <c r="I968" i="3"/>
  <c r="I1038" i="3"/>
  <c r="H1038" i="3"/>
  <c r="J199" i="3"/>
  <c r="F203" i="2" l="1"/>
  <c r="G203" i="2"/>
  <c r="K199" i="3"/>
  <c r="L199" i="3" s="1"/>
  <c r="H2087" i="3"/>
  <c r="I2087" i="3"/>
  <c r="I2251" i="3"/>
  <c r="H2251" i="3"/>
  <c r="H2601" i="3"/>
  <c r="I2602" i="3" s="1"/>
  <c r="I2601" i="3"/>
  <c r="I1586" i="3"/>
  <c r="H1586" i="3"/>
  <c r="I268" i="3"/>
  <c r="H269" i="3"/>
  <c r="I269" i="3"/>
  <c r="H1344" i="3"/>
  <c r="I1344" i="3"/>
  <c r="I2599" i="3"/>
  <c r="I2600" i="3"/>
  <c r="I969" i="3"/>
  <c r="H969" i="3"/>
  <c r="H1039" i="3"/>
  <c r="I1039" i="3" s="1"/>
  <c r="H1698" i="3"/>
  <c r="I1698" i="3"/>
  <c r="J200" i="3"/>
  <c r="F204" i="2" l="1"/>
  <c r="G204" i="2" s="1"/>
  <c r="O32" i="3"/>
  <c r="K200" i="3"/>
  <c r="L200" i="3" s="1"/>
  <c r="M24" i="3"/>
  <c r="M29" i="3"/>
  <c r="M32" i="3"/>
  <c r="H2088" i="3"/>
  <c r="I2088" i="3"/>
  <c r="H1587" i="3"/>
  <c r="I1587" i="3"/>
  <c r="I2252" i="3"/>
  <c r="H2252" i="3"/>
  <c r="H1345" i="3"/>
  <c r="I1345" i="3" s="1"/>
  <c r="I270" i="3"/>
  <c r="H270" i="3"/>
  <c r="I970" i="3"/>
  <c r="H970" i="3"/>
  <c r="I1699" i="3"/>
  <c r="H1699" i="3"/>
  <c r="I1040" i="3"/>
  <c r="H1040" i="3"/>
  <c r="J201" i="3"/>
  <c r="F205" i="2" l="1"/>
  <c r="G205" i="2" s="1"/>
  <c r="K201" i="3"/>
  <c r="L201" i="3" s="1"/>
  <c r="H2089" i="3"/>
  <c r="I2089" i="3"/>
  <c r="H1346" i="3"/>
  <c r="I1346" i="3"/>
  <c r="H1588" i="3"/>
  <c r="I1588" i="3"/>
  <c r="H271" i="3"/>
  <c r="I271" i="3"/>
  <c r="I2253" i="3"/>
  <c r="H2253" i="3"/>
  <c r="H971" i="3"/>
  <c r="I971" i="3"/>
  <c r="I1041" i="3"/>
  <c r="H1041" i="3"/>
  <c r="I1700" i="3"/>
  <c r="H1700" i="3"/>
  <c r="J202" i="3"/>
  <c r="F206" i="2" l="1"/>
  <c r="G206" i="2" s="1"/>
  <c r="K202" i="3"/>
  <c r="L202" i="3" s="1"/>
  <c r="I2090" i="3"/>
  <c r="H2090" i="3"/>
  <c r="H1347" i="3"/>
  <c r="I1347" i="3"/>
  <c r="H2254" i="3"/>
  <c r="I2254" i="3"/>
  <c r="H272" i="3"/>
  <c r="I272" i="3"/>
  <c r="H1589" i="3"/>
  <c r="I1589" i="3"/>
  <c r="H972" i="3"/>
  <c r="I972" i="3"/>
  <c r="H1701" i="3"/>
  <c r="I1701" i="3"/>
  <c r="I1042" i="3"/>
  <c r="H1042" i="3"/>
  <c r="J203" i="3"/>
  <c r="G207" i="2" l="1"/>
  <c r="F207" i="2"/>
  <c r="K203" i="3"/>
  <c r="L203" i="3" s="1"/>
  <c r="H2091" i="3"/>
  <c r="I2091" i="3"/>
  <c r="H273" i="3"/>
  <c r="I273" i="3"/>
  <c r="H1348" i="3"/>
  <c r="I1348" i="3"/>
  <c r="I1590" i="3"/>
  <c r="H1590" i="3"/>
  <c r="I2255" i="3"/>
  <c r="H2255" i="3"/>
  <c r="H973" i="3"/>
  <c r="I973" i="3"/>
  <c r="I1043" i="3"/>
  <c r="H1043" i="3"/>
  <c r="I1702" i="3"/>
  <c r="H1702" i="3"/>
  <c r="J204" i="3"/>
  <c r="F208" i="2" l="1"/>
  <c r="G208" i="2"/>
  <c r="K204" i="3"/>
  <c r="L204" i="3" s="1"/>
  <c r="H2092" i="3"/>
  <c r="I2092" i="3"/>
  <c r="H274" i="3"/>
  <c r="I274" i="3"/>
  <c r="H2256" i="3"/>
  <c r="I2256" i="3"/>
  <c r="I1591" i="3"/>
  <c r="H1591" i="3"/>
  <c r="I1349" i="3"/>
  <c r="H1349" i="3"/>
  <c r="I974" i="3"/>
  <c r="H974" i="3"/>
  <c r="H1703" i="3"/>
  <c r="I1703" i="3"/>
  <c r="H1044" i="3"/>
  <c r="I1044" i="3"/>
  <c r="J205" i="3"/>
  <c r="G209" i="2" l="1"/>
  <c r="F209" i="2"/>
  <c r="K205" i="3"/>
  <c r="L205" i="3" s="1"/>
  <c r="H2093" i="3"/>
  <c r="I2093" i="3"/>
  <c r="H275" i="3"/>
  <c r="I275" i="3"/>
  <c r="H1350" i="3"/>
  <c r="I1350" i="3"/>
  <c r="I1592" i="3"/>
  <c r="H1592" i="3"/>
  <c r="I2257" i="3"/>
  <c r="H2257" i="3"/>
  <c r="I975" i="3"/>
  <c r="H975" i="3"/>
  <c r="I1045" i="3"/>
  <c r="H1045" i="3"/>
  <c r="I1704" i="3"/>
  <c r="H1704" i="3"/>
  <c r="J206" i="3"/>
  <c r="F210" i="2" l="1"/>
  <c r="G210" i="2" s="1"/>
  <c r="K206" i="3"/>
  <c r="L206" i="3" s="1"/>
  <c r="I2094" i="3"/>
  <c r="H2094" i="3"/>
  <c r="H276" i="3"/>
  <c r="I276" i="3"/>
  <c r="H1593" i="3"/>
  <c r="I1593" i="3"/>
  <c r="I1351" i="3"/>
  <c r="H1351" i="3"/>
  <c r="H2258" i="3"/>
  <c r="I2258" i="3"/>
  <c r="H976" i="3"/>
  <c r="I976" i="3"/>
  <c r="H1046" i="3"/>
  <c r="I1046" i="3" s="1"/>
  <c r="I1705" i="3"/>
  <c r="H1705" i="3"/>
  <c r="J207" i="3"/>
  <c r="F211" i="2" l="1"/>
  <c r="G211" i="2"/>
  <c r="K207" i="3"/>
  <c r="L207" i="3" s="1"/>
  <c r="I2095" i="3"/>
  <c r="H2095" i="3"/>
  <c r="I277" i="3"/>
  <c r="H277" i="3"/>
  <c r="H1352" i="3"/>
  <c r="I1352" i="3"/>
  <c r="I2259" i="3"/>
  <c r="H2259" i="3"/>
  <c r="H1594" i="3"/>
  <c r="I1594" i="3"/>
  <c r="H977" i="3"/>
  <c r="I977" i="3" s="1"/>
  <c r="N25" i="3" s="1"/>
  <c r="H1706" i="3"/>
  <c r="I1706" i="3"/>
  <c r="I1047" i="3"/>
  <c r="H1047" i="3"/>
  <c r="J208" i="3"/>
  <c r="G212" i="2" l="1"/>
  <c r="F212" i="2"/>
  <c r="K208" i="3"/>
  <c r="L208" i="3" s="1"/>
  <c r="H2096" i="3"/>
  <c r="I2096" i="3"/>
  <c r="H2260" i="3"/>
  <c r="H2261" i="3" s="1"/>
  <c r="I278" i="3"/>
  <c r="H278" i="3"/>
  <c r="I1595" i="3"/>
  <c r="H1595" i="3"/>
  <c r="H1353" i="3"/>
  <c r="I1353" i="3"/>
  <c r="H978" i="3"/>
  <c r="I978" i="3"/>
  <c r="I1048" i="3"/>
  <c r="H1048" i="3"/>
  <c r="H1707" i="3"/>
  <c r="H1708" i="3" s="1"/>
  <c r="H1709" i="3" s="1"/>
  <c r="I1707" i="3"/>
  <c r="J209" i="3"/>
  <c r="F213" i="2" l="1"/>
  <c r="G213" i="2" s="1"/>
  <c r="K209" i="3"/>
  <c r="L209" i="3" s="1"/>
  <c r="I2097" i="3"/>
  <c r="H2097" i="3"/>
  <c r="I2260" i="3"/>
  <c r="N31" i="3" s="1"/>
  <c r="I2261" i="3"/>
  <c r="I2262" i="3"/>
  <c r="H2262" i="3"/>
  <c r="I1596" i="3"/>
  <c r="H1596" i="3"/>
  <c r="H1354" i="3"/>
  <c r="I1354" i="3"/>
  <c r="H279" i="3"/>
  <c r="I279" i="3"/>
  <c r="H979" i="3"/>
  <c r="I979" i="3"/>
  <c r="H1710" i="3"/>
  <c r="H1711" i="3" s="1"/>
  <c r="I1710" i="3"/>
  <c r="I1708" i="3"/>
  <c r="I1709" i="3"/>
  <c r="H1049" i="3"/>
  <c r="I1049" i="3"/>
  <c r="J210" i="3"/>
  <c r="F214" i="2" l="1"/>
  <c r="G214" i="2" s="1"/>
  <c r="K210" i="3"/>
  <c r="L210" i="3" s="1"/>
  <c r="I2098" i="3"/>
  <c r="H2098" i="3"/>
  <c r="H1597" i="3"/>
  <c r="I1597" i="3"/>
  <c r="H1355" i="3"/>
  <c r="I1355" i="3"/>
  <c r="H2263" i="3"/>
  <c r="I2263" i="3"/>
  <c r="I280" i="3"/>
  <c r="H280" i="3"/>
  <c r="H980" i="3"/>
  <c r="I980" i="3" s="1"/>
  <c r="O25" i="3" s="1"/>
  <c r="I1711" i="3"/>
  <c r="I1712" i="3"/>
  <c r="H1712" i="3"/>
  <c r="H1050" i="3"/>
  <c r="I1050" i="3"/>
  <c r="J211" i="3"/>
  <c r="G215" i="2" l="1"/>
  <c r="F215" i="2"/>
  <c r="K211" i="3"/>
  <c r="L211" i="3" s="1"/>
  <c r="I2099" i="3"/>
  <c r="H2099" i="3"/>
  <c r="H281" i="3"/>
  <c r="I281" i="3"/>
  <c r="H2264" i="3"/>
  <c r="I2264" i="3"/>
  <c r="H1598" i="3"/>
  <c r="I1599" i="3" s="1"/>
  <c r="I1598" i="3"/>
  <c r="H1356" i="3"/>
  <c r="I1356" i="3"/>
  <c r="I1713" i="3"/>
  <c r="H1713" i="3"/>
  <c r="I981" i="3"/>
  <c r="H981" i="3"/>
  <c r="H1051" i="3"/>
  <c r="I1051" i="3"/>
  <c r="J212" i="3"/>
  <c r="F216" i="2" l="1"/>
  <c r="G216" i="2" s="1"/>
  <c r="K212" i="3"/>
  <c r="L212" i="3" s="1"/>
  <c r="H2100" i="3"/>
  <c r="I2100" i="3"/>
  <c r="I282" i="3"/>
  <c r="H282" i="3"/>
  <c r="I1714" i="3"/>
  <c r="H1714" i="3"/>
  <c r="I1357" i="3"/>
  <c r="H1357" i="3"/>
  <c r="I2265" i="3"/>
  <c r="H2265" i="3"/>
  <c r="I982" i="3"/>
  <c r="H982" i="3"/>
  <c r="H1052" i="3"/>
  <c r="I1052" i="3" s="1"/>
  <c r="J213" i="3"/>
  <c r="F217" i="2" l="1"/>
  <c r="G217" i="2" s="1"/>
  <c r="K213" i="3"/>
  <c r="L213" i="3" s="1"/>
  <c r="H2101" i="3"/>
  <c r="I2101" i="3"/>
  <c r="H1358" i="3"/>
  <c r="I1358" i="3"/>
  <c r="I2266" i="3"/>
  <c r="H2266" i="3"/>
  <c r="I1715" i="3"/>
  <c r="H1715" i="3"/>
  <c r="I283" i="3"/>
  <c r="H283" i="3"/>
  <c r="H983" i="3"/>
  <c r="I983" i="3"/>
  <c r="I1053" i="3"/>
  <c r="H1053" i="3"/>
  <c r="J214" i="3"/>
  <c r="G218" i="2" l="1"/>
  <c r="F218" i="2"/>
  <c r="K214" i="3"/>
  <c r="L214" i="3" s="1"/>
  <c r="H2102" i="3"/>
  <c r="I2102" i="3"/>
  <c r="H284" i="3"/>
  <c r="I284" i="3"/>
  <c r="H2267" i="3"/>
  <c r="I2267" i="3"/>
  <c r="I1359" i="3"/>
  <c r="H1359" i="3"/>
  <c r="I1716" i="3"/>
  <c r="H1716" i="3"/>
  <c r="I984" i="3"/>
  <c r="H984" i="3"/>
  <c r="H1054" i="3"/>
  <c r="I1054" i="3"/>
  <c r="J215" i="3"/>
  <c r="F219" i="2" l="1"/>
  <c r="G219" i="2" s="1"/>
  <c r="K215" i="3"/>
  <c r="L215" i="3" s="1"/>
  <c r="I2103" i="3"/>
  <c r="H2103" i="3"/>
  <c r="I285" i="3"/>
  <c r="H285" i="3"/>
  <c r="H1360" i="3"/>
  <c r="I1360" i="3"/>
  <c r="H2268" i="3"/>
  <c r="I2268" i="3"/>
  <c r="I1717" i="3"/>
  <c r="H1717" i="3"/>
  <c r="I985" i="3"/>
  <c r="H985" i="3"/>
  <c r="I1055" i="3"/>
  <c r="H1055" i="3"/>
  <c r="J216" i="3"/>
  <c r="F220" i="2" l="1"/>
  <c r="G220" i="2" s="1"/>
  <c r="K216" i="3"/>
  <c r="L216" i="3" s="1"/>
  <c r="I2104" i="3"/>
  <c r="H2104" i="3"/>
  <c r="I2105" i="3" s="1"/>
  <c r="N30" i="3" s="1"/>
  <c r="H286" i="3"/>
  <c r="I286" i="3"/>
  <c r="I2269" i="3"/>
  <c r="H2269" i="3"/>
  <c r="H1361" i="3"/>
  <c r="H1362" i="3" s="1"/>
  <c r="I1361" i="3"/>
  <c r="I1718" i="3"/>
  <c r="H1718" i="3"/>
  <c r="H986" i="3"/>
  <c r="I986" i="3"/>
  <c r="I1056" i="3"/>
  <c r="H1056" i="3"/>
  <c r="J217" i="3"/>
  <c r="G221" i="2" l="1"/>
  <c r="F221" i="2"/>
  <c r="K217" i="3"/>
  <c r="L217" i="3" s="1"/>
  <c r="I1362" i="3"/>
  <c r="H1363" i="3"/>
  <c r="H1719" i="3"/>
  <c r="I1719" i="3"/>
  <c r="H2270" i="3"/>
  <c r="I2270" i="3"/>
  <c r="H287" i="3"/>
  <c r="I287" i="3"/>
  <c r="I987" i="3"/>
  <c r="H987" i="3"/>
  <c r="H1057" i="3"/>
  <c r="I1057" i="3"/>
  <c r="J218" i="3"/>
  <c r="F222" i="2" l="1"/>
  <c r="G222" i="2" s="1"/>
  <c r="K218" i="3"/>
  <c r="L218" i="3" s="1"/>
  <c r="H2271" i="3"/>
  <c r="I2271" i="3"/>
  <c r="I1363" i="3"/>
  <c r="H1364" i="3"/>
  <c r="H1365" i="3" s="1"/>
  <c r="I1364" i="3"/>
  <c r="I288" i="3"/>
  <c r="H288" i="3"/>
  <c r="I289" i="3" s="1"/>
  <c r="N23" i="3" s="1"/>
  <c r="H1720" i="3"/>
  <c r="I1720" i="3"/>
  <c r="I988" i="3"/>
  <c r="H988" i="3"/>
  <c r="I1058" i="3"/>
  <c r="H1058" i="3"/>
  <c r="J219" i="3"/>
  <c r="F223" i="2" l="1"/>
  <c r="G223" i="2" s="1"/>
  <c r="K219" i="3"/>
  <c r="L219" i="3" s="1"/>
  <c r="H2272" i="3"/>
  <c r="I2272" i="3"/>
  <c r="I1721" i="3"/>
  <c r="H1721" i="3"/>
  <c r="I1365" i="3"/>
  <c r="I1366" i="3"/>
  <c r="H1366" i="3"/>
  <c r="I989" i="3"/>
  <c r="H989" i="3"/>
  <c r="H1059" i="3"/>
  <c r="I1059" i="3"/>
  <c r="J220" i="3"/>
  <c r="F224" i="2" l="1"/>
  <c r="G224" i="2" s="1"/>
  <c r="K220" i="3"/>
  <c r="L220" i="3" s="1"/>
  <c r="I2273" i="3"/>
  <c r="H2273" i="3"/>
  <c r="H1367" i="3"/>
  <c r="I1367" i="3"/>
  <c r="I1722" i="3"/>
  <c r="H1722" i="3"/>
  <c r="H990" i="3"/>
  <c r="H991" i="3" s="1"/>
  <c r="I990" i="3"/>
  <c r="I1060" i="3"/>
  <c r="H1060" i="3"/>
  <c r="J221" i="3"/>
  <c r="F225" i="2" l="1"/>
  <c r="G225" i="2" s="1"/>
  <c r="K221" i="3"/>
  <c r="L221" i="3" s="1"/>
  <c r="I1723" i="3"/>
  <c r="H1723" i="3"/>
  <c r="I2274" i="3"/>
  <c r="H2274" i="3"/>
  <c r="H1368" i="3"/>
  <c r="I1368" i="3"/>
  <c r="I991" i="3"/>
  <c r="H992" i="3"/>
  <c r="I992" i="3"/>
  <c r="I1061" i="3"/>
  <c r="H1061" i="3"/>
  <c r="J222" i="3"/>
  <c r="F226" i="2" l="1"/>
  <c r="G226" i="2" s="1"/>
  <c r="K222" i="3"/>
  <c r="L222" i="3" s="1"/>
  <c r="I1369" i="3"/>
  <c r="H1369" i="3"/>
  <c r="I1724" i="3"/>
  <c r="H1724" i="3"/>
  <c r="I993" i="3"/>
  <c r="H993" i="3"/>
  <c r="H2275" i="3"/>
  <c r="I2275" i="3"/>
  <c r="H1062" i="3"/>
  <c r="I1062" i="3"/>
  <c r="J223" i="3"/>
  <c r="G227" i="2" l="1"/>
  <c r="F227" i="2"/>
  <c r="K223" i="3"/>
  <c r="L223" i="3" s="1"/>
  <c r="H994" i="3"/>
  <c r="I994" i="3"/>
  <c r="H1370" i="3"/>
  <c r="I1370" i="3"/>
  <c r="I2276" i="3"/>
  <c r="H2276" i="3"/>
  <c r="H1725" i="3"/>
  <c r="I1725" i="3"/>
  <c r="H1063" i="3"/>
  <c r="I1063" i="3"/>
  <c r="J224" i="3"/>
  <c r="F228" i="2" l="1"/>
  <c r="G228" i="2" s="1"/>
  <c r="K224" i="3"/>
  <c r="L224" i="3" s="1"/>
  <c r="H995" i="3"/>
  <c r="I995" i="3"/>
  <c r="H2277" i="3"/>
  <c r="I2277" i="3"/>
  <c r="I1726" i="3"/>
  <c r="H1726" i="3"/>
  <c r="I1371" i="3"/>
  <c r="H1371" i="3"/>
  <c r="I1064" i="3"/>
  <c r="H1064" i="3"/>
  <c r="J225" i="3"/>
  <c r="F229" i="2" l="1"/>
  <c r="G229" i="2" s="1"/>
  <c r="K225" i="3"/>
  <c r="L225" i="3" s="1"/>
  <c r="I996" i="3"/>
  <c r="H996" i="3"/>
  <c r="H997" i="3" s="1"/>
  <c r="I1727" i="3"/>
  <c r="H1727" i="3"/>
  <c r="H2278" i="3"/>
  <c r="I2278" i="3"/>
  <c r="H1372" i="3"/>
  <c r="I1372" i="3"/>
  <c r="I1065" i="3"/>
  <c r="H1065" i="3"/>
  <c r="J226" i="3"/>
  <c r="F230" i="2" l="1"/>
  <c r="G230" i="2" s="1"/>
  <c r="K226" i="3"/>
  <c r="L226" i="3" s="1"/>
  <c r="I2279" i="3"/>
  <c r="H2279" i="3"/>
  <c r="I2280" i="3" s="1"/>
  <c r="I997" i="3"/>
  <c r="H998" i="3"/>
  <c r="I998" i="3"/>
  <c r="H1373" i="3"/>
  <c r="I1373" i="3"/>
  <c r="I1728" i="3"/>
  <c r="H1728" i="3"/>
  <c r="H1066" i="3"/>
  <c r="I1066" i="3"/>
  <c r="J227" i="3"/>
  <c r="F231" i="2" l="1"/>
  <c r="G231" i="2" s="1"/>
  <c r="K227" i="3"/>
  <c r="L227" i="3" s="1"/>
  <c r="O31" i="3"/>
  <c r="M23" i="3"/>
  <c r="M30" i="3"/>
  <c r="M31" i="3"/>
  <c r="I1729" i="3"/>
  <c r="H1729" i="3"/>
  <c r="I1374" i="3"/>
  <c r="H1374" i="3"/>
  <c r="H999" i="3"/>
  <c r="I999" i="3"/>
  <c r="H1067" i="3"/>
  <c r="I1067" i="3" s="1"/>
  <c r="J228" i="3"/>
  <c r="F232" i="2" l="1"/>
  <c r="G232" i="2" s="1"/>
  <c r="K228" i="3"/>
  <c r="L228" i="3" s="1"/>
  <c r="I1375" i="3"/>
  <c r="H1375" i="3"/>
  <c r="H1000" i="3"/>
  <c r="I1000" i="3"/>
  <c r="I1730" i="3"/>
  <c r="H1730" i="3"/>
  <c r="H1068" i="3"/>
  <c r="I1068" i="3"/>
  <c r="J229" i="3"/>
  <c r="F233" i="2" l="1"/>
  <c r="G233" i="2"/>
  <c r="K229" i="3"/>
  <c r="L229" i="3" s="1"/>
  <c r="I1731" i="3"/>
  <c r="H1731" i="3"/>
  <c r="H1376" i="3"/>
  <c r="I1376" i="3"/>
  <c r="I1001" i="3"/>
  <c r="H1001" i="3"/>
  <c r="H1002" i="3" s="1"/>
  <c r="H1069" i="3"/>
  <c r="I1069" i="3"/>
  <c r="J230" i="3"/>
  <c r="G234" i="2" l="1"/>
  <c r="F234" i="2"/>
  <c r="K230" i="3"/>
  <c r="L230" i="3" s="1"/>
  <c r="H1732" i="3"/>
  <c r="I1732" i="3"/>
  <c r="I1002" i="3"/>
  <c r="I1003" i="3"/>
  <c r="H1003" i="3"/>
  <c r="I1377" i="3"/>
  <c r="H1377" i="3"/>
  <c r="I1070" i="3"/>
  <c r="H1070" i="3"/>
  <c r="J231" i="3"/>
  <c r="G235" i="2" l="1"/>
  <c r="F235" i="2"/>
  <c r="K231" i="3"/>
  <c r="L231" i="3" s="1"/>
  <c r="H1004" i="3"/>
  <c r="I1004" i="3"/>
  <c r="I1733" i="3"/>
  <c r="H1733" i="3"/>
  <c r="H1378" i="3"/>
  <c r="I1378" i="3"/>
  <c r="I1071" i="3"/>
  <c r="H1071" i="3"/>
  <c r="J232" i="3"/>
  <c r="G236" i="2" l="1"/>
  <c r="F236" i="2"/>
  <c r="K232" i="3"/>
  <c r="L232" i="3" s="1"/>
  <c r="H1005" i="3"/>
  <c r="I1005" i="3"/>
  <c r="I1379" i="3"/>
  <c r="H1379" i="3"/>
  <c r="I1734" i="3"/>
  <c r="H1734" i="3"/>
  <c r="H1072" i="3"/>
  <c r="I1072" i="3"/>
  <c r="J233" i="3"/>
  <c r="F237" i="2" l="1"/>
  <c r="G237" i="2"/>
  <c r="K233" i="3"/>
  <c r="L233" i="3" s="1"/>
  <c r="H1380" i="3"/>
  <c r="I1380" i="3"/>
  <c r="I1006" i="3"/>
  <c r="H1006" i="3"/>
  <c r="I1735" i="3"/>
  <c r="H1735" i="3"/>
  <c r="H1073" i="3"/>
  <c r="I1073" i="3"/>
  <c r="J234" i="3"/>
  <c r="G238" i="2" l="1"/>
  <c r="F238" i="2"/>
  <c r="K234" i="3"/>
  <c r="L234" i="3" s="1"/>
  <c r="I1381" i="3"/>
  <c r="H1381" i="3"/>
  <c r="H1736" i="3"/>
  <c r="I1736" i="3"/>
  <c r="I1007" i="3"/>
  <c r="H1007" i="3"/>
  <c r="H1074" i="3"/>
  <c r="I1074" i="3"/>
  <c r="J235" i="3"/>
  <c r="G239" i="2" l="1"/>
  <c r="F239" i="2"/>
  <c r="K235" i="3"/>
  <c r="L235" i="3" s="1"/>
  <c r="I1008" i="3"/>
  <c r="H1008" i="3"/>
  <c r="I1382" i="3"/>
  <c r="H1382" i="3"/>
  <c r="H1737" i="3"/>
  <c r="I1737" i="3"/>
  <c r="I1075" i="3"/>
  <c r="H1075" i="3"/>
  <c r="J236" i="3"/>
  <c r="G240" i="2" l="1"/>
  <c r="F240" i="2"/>
  <c r="K236" i="3"/>
  <c r="L236" i="3" s="1"/>
  <c r="H1383" i="3"/>
  <c r="I1383" i="3"/>
  <c r="H1738" i="3"/>
  <c r="I1738" i="3"/>
  <c r="I1009" i="3"/>
  <c r="H1009" i="3"/>
  <c r="H1076" i="3"/>
  <c r="I1076" i="3"/>
  <c r="J237" i="3"/>
  <c r="G241" i="2" l="1"/>
  <c r="F241" i="2"/>
  <c r="K237" i="3"/>
  <c r="L237" i="3" s="1"/>
  <c r="I1384" i="3"/>
  <c r="H1384" i="3"/>
  <c r="H1739" i="3"/>
  <c r="I1739" i="3"/>
  <c r="I1010" i="3"/>
  <c r="H1010" i="3"/>
  <c r="H1077" i="3"/>
  <c r="I1077" i="3"/>
  <c r="J238" i="3"/>
  <c r="F242" i="2" l="1"/>
  <c r="G242" i="2" s="1"/>
  <c r="K238" i="3"/>
  <c r="L238" i="3" s="1"/>
  <c r="I1011" i="3"/>
  <c r="H1011" i="3"/>
  <c r="I1385" i="3"/>
  <c r="H1385" i="3"/>
  <c r="H1740" i="3"/>
  <c r="I1740" i="3"/>
  <c r="H1078" i="3"/>
  <c r="I1078" i="3"/>
  <c r="J239" i="3"/>
  <c r="F243" i="2" l="1"/>
  <c r="G243" i="2"/>
  <c r="K239" i="3"/>
  <c r="L239" i="3" s="1"/>
  <c r="I1741" i="3"/>
  <c r="H1741" i="3"/>
  <c r="I1012" i="3"/>
  <c r="H1012" i="3"/>
  <c r="H1386" i="3"/>
  <c r="I1386" i="3"/>
  <c r="H1079" i="3"/>
  <c r="I1079" i="3" s="1"/>
  <c r="J240" i="3"/>
  <c r="F244" i="2" l="1"/>
  <c r="G244" i="2" s="1"/>
  <c r="K240" i="3"/>
  <c r="L240" i="3" s="1"/>
  <c r="H1387" i="3"/>
  <c r="I1387" i="3"/>
  <c r="I1742" i="3"/>
  <c r="H1742" i="3"/>
  <c r="H1013" i="3"/>
  <c r="I1013" i="3"/>
  <c r="I1080" i="3"/>
  <c r="H1080" i="3"/>
  <c r="J241" i="3"/>
  <c r="F245" i="2" l="1"/>
  <c r="G245" i="2" s="1"/>
  <c r="K241" i="3"/>
  <c r="L241" i="3" s="1"/>
  <c r="H1743" i="3"/>
  <c r="H1744" i="3" s="1"/>
  <c r="I1743" i="3"/>
  <c r="I1014" i="3"/>
  <c r="H1014" i="3"/>
  <c r="H1388" i="3"/>
  <c r="I1388" i="3"/>
  <c r="H1081" i="3"/>
  <c r="I1081" i="3"/>
  <c r="J242" i="3"/>
  <c r="G246" i="2" l="1"/>
  <c r="F246" i="2"/>
  <c r="K242" i="3"/>
  <c r="L242" i="3" s="1"/>
  <c r="I1389" i="3"/>
  <c r="H1389" i="3"/>
  <c r="I1744" i="3"/>
  <c r="H1745" i="3"/>
  <c r="H1015" i="3"/>
  <c r="I1015" i="3"/>
  <c r="H1082" i="3"/>
  <c r="I1082" i="3" s="1"/>
  <c r="J243" i="3"/>
  <c r="F247" i="2" l="1"/>
  <c r="G247" i="2"/>
  <c r="K243" i="3"/>
  <c r="L243" i="3" s="1"/>
  <c r="I1745" i="3"/>
  <c r="H1746" i="3"/>
  <c r="I1746" i="3" s="1"/>
  <c r="N28" i="3" s="1"/>
  <c r="H1016" i="3"/>
  <c r="I1016" i="3"/>
  <c r="I1390" i="3"/>
  <c r="H1390" i="3"/>
  <c r="H1083" i="3"/>
  <c r="I1083" i="3" s="1"/>
  <c r="J244" i="3"/>
  <c r="F248" i="2" l="1"/>
  <c r="G248" i="2" s="1"/>
  <c r="K244" i="3"/>
  <c r="L244" i="3" s="1"/>
  <c r="I1747" i="3"/>
  <c r="H1747" i="3"/>
  <c r="I1391" i="3"/>
  <c r="H1391" i="3"/>
  <c r="H1017" i="3"/>
  <c r="I1017" i="3"/>
  <c r="I1084" i="3"/>
  <c r="H1084" i="3"/>
  <c r="J245" i="3"/>
  <c r="F249" i="2" l="1"/>
  <c r="G249" i="2" s="1"/>
  <c r="K245" i="3"/>
  <c r="L245" i="3" s="1"/>
  <c r="I1748" i="3"/>
  <c r="H1748" i="3"/>
  <c r="H1392" i="3"/>
  <c r="I1392" i="3"/>
  <c r="I1018" i="3"/>
  <c r="H1018" i="3"/>
  <c r="I1019" i="3" s="1"/>
  <c r="H1085" i="3"/>
  <c r="I1085" i="3" s="1"/>
  <c r="J246" i="3"/>
  <c r="F250" i="2" l="1"/>
  <c r="G250" i="2" s="1"/>
  <c r="K246" i="3"/>
  <c r="L246" i="3" s="1"/>
  <c r="H1749" i="3"/>
  <c r="I1749" i="3"/>
  <c r="H1393" i="3"/>
  <c r="I1393" i="3"/>
  <c r="I1086" i="3"/>
  <c r="H1086" i="3"/>
  <c r="J247" i="3"/>
  <c r="F251" i="2" l="1"/>
  <c r="G251" i="2" s="1"/>
  <c r="K247" i="3"/>
  <c r="L247" i="3" s="1"/>
  <c r="I1750" i="3"/>
  <c r="H1750" i="3"/>
  <c r="H1394" i="3"/>
  <c r="I1394" i="3"/>
  <c r="I1087" i="3"/>
  <c r="H1087" i="3"/>
  <c r="J248" i="3"/>
  <c r="F252" i="2" l="1"/>
  <c r="G252" i="2" s="1"/>
  <c r="K248" i="3"/>
  <c r="L248" i="3" s="1"/>
  <c r="H1751" i="3"/>
  <c r="I1751" i="3"/>
  <c r="H1395" i="3"/>
  <c r="I1395" i="3"/>
  <c r="I1088" i="3"/>
  <c r="H1088" i="3"/>
  <c r="J249" i="3"/>
  <c r="G253" i="2" l="1"/>
  <c r="F253" i="2"/>
  <c r="K249" i="3"/>
  <c r="L249" i="3" s="1"/>
  <c r="H1752" i="3"/>
  <c r="I1752" i="3"/>
  <c r="I1396" i="3"/>
  <c r="H1396" i="3"/>
  <c r="I1089" i="3"/>
  <c r="H1089" i="3"/>
  <c r="J250" i="3"/>
  <c r="F254" i="2" l="1"/>
  <c r="G254" i="2" s="1"/>
  <c r="K250" i="3"/>
  <c r="L250" i="3" s="1"/>
  <c r="H1753" i="3"/>
  <c r="I1753" i="3"/>
  <c r="H1397" i="3"/>
  <c r="I1397" i="3"/>
  <c r="H1090" i="3"/>
  <c r="I1090" i="3"/>
  <c r="J251" i="3"/>
  <c r="F255" i="2" l="1"/>
  <c r="G255" i="2" s="1"/>
  <c r="K251" i="3"/>
  <c r="L251" i="3" s="1"/>
  <c r="H1754" i="3"/>
  <c r="I1754" i="3"/>
  <c r="H1398" i="3"/>
  <c r="I1398" i="3"/>
  <c r="H1091" i="3"/>
  <c r="I1091" i="3"/>
  <c r="J252" i="3"/>
  <c r="F256" i="2" l="1"/>
  <c r="G256" i="2" s="1"/>
  <c r="K252" i="3"/>
  <c r="L252" i="3" s="1"/>
  <c r="H1755" i="3"/>
  <c r="I1755" i="3"/>
  <c r="H1399" i="3"/>
  <c r="I1399" i="3"/>
  <c r="H1092" i="3"/>
  <c r="I1092" i="3"/>
  <c r="J253" i="3"/>
  <c r="F257" i="2" l="1"/>
  <c r="G257" i="2" s="1"/>
  <c r="K253" i="3"/>
  <c r="L253" i="3" s="1"/>
  <c r="H1756" i="3"/>
  <c r="I1757" i="3" s="1"/>
  <c r="I1756" i="3"/>
  <c r="H1400" i="3"/>
  <c r="I1400" i="3"/>
  <c r="H1093" i="3"/>
  <c r="I1093" i="3"/>
  <c r="J254" i="3"/>
  <c r="F258" i="2" l="1"/>
  <c r="G258" i="2" s="1"/>
  <c r="O28" i="3"/>
  <c r="K254" i="3"/>
  <c r="L254" i="3" s="1"/>
  <c r="M25" i="3"/>
  <c r="M28" i="3"/>
  <c r="H1401" i="3"/>
  <c r="I1401" i="3"/>
  <c r="I1094" i="3"/>
  <c r="H1094" i="3"/>
  <c r="J255" i="3"/>
  <c r="F259" i="2" l="1"/>
  <c r="G259" i="2" s="1"/>
  <c r="K255" i="3"/>
  <c r="L255" i="3" s="1"/>
  <c r="I1402" i="3"/>
  <c r="H1402" i="3"/>
  <c r="I1095" i="3"/>
  <c r="H1095" i="3"/>
  <c r="J256" i="3"/>
  <c r="F260" i="2" l="1"/>
  <c r="G260" i="2" s="1"/>
  <c r="K256" i="3"/>
  <c r="L256" i="3" s="1"/>
  <c r="I1403" i="3"/>
  <c r="H1403" i="3"/>
  <c r="H1096" i="3"/>
  <c r="I1096" i="3"/>
  <c r="J257" i="3"/>
  <c r="F261" i="2" l="1"/>
  <c r="G261" i="2" s="1"/>
  <c r="K257" i="3"/>
  <c r="L257" i="3" s="1"/>
  <c r="I1404" i="3"/>
  <c r="H1404" i="3"/>
  <c r="H1097" i="3"/>
  <c r="I1097" i="3"/>
  <c r="J258" i="3"/>
  <c r="F262" i="2" l="1"/>
  <c r="G262" i="2" s="1"/>
  <c r="K258" i="3"/>
  <c r="L258" i="3" s="1"/>
  <c r="H1405" i="3"/>
  <c r="I1405" i="3"/>
  <c r="I1098" i="3"/>
  <c r="H1098" i="3"/>
  <c r="J259" i="3"/>
  <c r="F263" i="2" l="1"/>
  <c r="G263" i="2" s="1"/>
  <c r="K259" i="3"/>
  <c r="L259" i="3" s="1"/>
  <c r="I1406" i="3"/>
  <c r="H1406" i="3"/>
  <c r="H1099" i="3"/>
  <c r="I1099" i="3"/>
  <c r="J260" i="3"/>
  <c r="F264" i="2" l="1"/>
  <c r="G264" i="2" s="1"/>
  <c r="K260" i="3"/>
  <c r="L260" i="3" s="1"/>
  <c r="H1407" i="3"/>
  <c r="I1407" i="3"/>
  <c r="I1100" i="3"/>
  <c r="H1100" i="3"/>
  <c r="J261" i="3"/>
  <c r="F265" i="2" l="1"/>
  <c r="G265" i="2"/>
  <c r="K261" i="3"/>
  <c r="L261" i="3" s="1"/>
  <c r="I1408" i="3"/>
  <c r="H1408" i="3"/>
  <c r="H1101" i="3"/>
  <c r="I1101" i="3"/>
  <c r="J262" i="3"/>
  <c r="F266" i="2" l="1"/>
  <c r="G266" i="2" s="1"/>
  <c r="K262" i="3"/>
  <c r="L262" i="3" s="1"/>
  <c r="H1409" i="3"/>
  <c r="I1409" i="3"/>
  <c r="H1102" i="3"/>
  <c r="I1102" i="3"/>
  <c r="J263" i="3"/>
  <c r="F267" i="2" l="1"/>
  <c r="G267" i="2" s="1"/>
  <c r="K263" i="3"/>
  <c r="L263" i="3" s="1"/>
  <c r="I1410" i="3"/>
  <c r="H1410" i="3"/>
  <c r="H1411" i="3" s="1"/>
  <c r="I1103" i="3"/>
  <c r="H1103" i="3"/>
  <c r="J264" i="3"/>
  <c r="F268" i="2" l="1"/>
  <c r="G268" i="2" s="1"/>
  <c r="K264" i="3"/>
  <c r="L264" i="3" s="1"/>
  <c r="I1411" i="3"/>
  <c r="I1412" i="3"/>
  <c r="H1412" i="3"/>
  <c r="I1104" i="3"/>
  <c r="H1104" i="3"/>
  <c r="J265" i="3"/>
  <c r="F269" i="2" l="1"/>
  <c r="G269" i="2" s="1"/>
  <c r="K265" i="3"/>
  <c r="L265" i="3" s="1"/>
  <c r="I1413" i="3"/>
  <c r="H1413" i="3"/>
  <c r="I1105" i="3"/>
  <c r="H1105" i="3"/>
  <c r="J266" i="3"/>
  <c r="F270" i="2" l="1"/>
  <c r="G270" i="2"/>
  <c r="K266" i="3"/>
  <c r="L266" i="3" s="1"/>
  <c r="I1414" i="3"/>
  <c r="H1414" i="3"/>
  <c r="I1106" i="3"/>
  <c r="H1106" i="3"/>
  <c r="J267" i="3"/>
  <c r="G271" i="2" l="1"/>
  <c r="F271" i="2"/>
  <c r="K267" i="3"/>
  <c r="L267" i="3" s="1"/>
  <c r="I1415" i="3"/>
  <c r="H1415" i="3"/>
  <c r="H1416" i="3" s="1"/>
  <c r="H1107" i="3"/>
  <c r="I1107" i="3"/>
  <c r="J268" i="3"/>
  <c r="G272" i="2" l="1"/>
  <c r="F272" i="2"/>
  <c r="K268" i="3"/>
  <c r="L268" i="3" s="1"/>
  <c r="I1416" i="3"/>
  <c r="H1417" i="3"/>
  <c r="H1108" i="3"/>
  <c r="I1108" i="3"/>
  <c r="J269" i="3"/>
  <c r="G273" i="2" l="1"/>
  <c r="F273" i="2"/>
  <c r="K269" i="3"/>
  <c r="L269" i="3" s="1"/>
  <c r="I1417" i="3"/>
  <c r="H1418" i="3"/>
  <c r="I1418" i="3"/>
  <c r="H1109" i="3"/>
  <c r="I1109" i="3"/>
  <c r="J270" i="3"/>
  <c r="G274" i="2" l="1"/>
  <c r="F274" i="2"/>
  <c r="K270" i="3"/>
  <c r="L270" i="3" s="1"/>
  <c r="I1419" i="3"/>
  <c r="H1419" i="3"/>
  <c r="H1420" i="3" s="1"/>
  <c r="I1110" i="3"/>
  <c r="H1110" i="3"/>
  <c r="J271" i="3"/>
  <c r="G275" i="2" l="1"/>
  <c r="F275" i="2"/>
  <c r="K271" i="3"/>
  <c r="L271" i="3" s="1"/>
  <c r="I1420" i="3"/>
  <c r="H1421" i="3"/>
  <c r="I1421" i="3" s="1"/>
  <c r="I1111" i="3"/>
  <c r="H1111" i="3"/>
  <c r="J272" i="3"/>
  <c r="G276" i="2" l="1"/>
  <c r="F276" i="2"/>
  <c r="K272" i="3"/>
  <c r="L272" i="3" s="1"/>
  <c r="H1422" i="3"/>
  <c r="I1422" i="3" s="1"/>
  <c r="O27" i="3" s="1"/>
  <c r="H1112" i="3"/>
  <c r="I1112" i="3" s="1"/>
  <c r="J273" i="3"/>
  <c r="F277" i="2" l="1"/>
  <c r="G277" i="2"/>
  <c r="K273" i="3"/>
  <c r="L273" i="3" s="1"/>
  <c r="I1423" i="3"/>
  <c r="H1423" i="3"/>
  <c r="H1113" i="3"/>
  <c r="I1113" i="3" s="1"/>
  <c r="J274" i="3"/>
  <c r="F278" i="2" l="1"/>
  <c r="G278" i="2"/>
  <c r="K274" i="3"/>
  <c r="L274" i="3" s="1"/>
  <c r="I1424" i="3"/>
  <c r="H1424" i="3"/>
  <c r="H1114" i="3"/>
  <c r="I1114" i="3"/>
  <c r="J275" i="3"/>
  <c r="F279" i="2" l="1"/>
  <c r="G279" i="2"/>
  <c r="K275" i="3"/>
  <c r="L275" i="3" s="1"/>
  <c r="H1425" i="3"/>
  <c r="H1426" i="3" s="1"/>
  <c r="I1425" i="3"/>
  <c r="I1115" i="3"/>
  <c r="H1115" i="3"/>
  <c r="J276" i="3"/>
  <c r="G280" i="2" l="1"/>
  <c r="F280" i="2"/>
  <c r="K276" i="3"/>
  <c r="L276" i="3" s="1"/>
  <c r="I1426" i="3"/>
  <c r="H1427" i="3"/>
  <c r="I1427" i="3"/>
  <c r="I1116" i="3"/>
  <c r="H1116" i="3"/>
  <c r="J277" i="3"/>
  <c r="G281" i="2" l="1"/>
  <c r="F281" i="2"/>
  <c r="K277" i="3"/>
  <c r="L277" i="3" s="1"/>
  <c r="H1428" i="3"/>
  <c r="I1428" i="3"/>
  <c r="I1117" i="3"/>
  <c r="H1117" i="3"/>
  <c r="H1118" i="3" s="1"/>
  <c r="J278" i="3"/>
  <c r="G282" i="2" l="1"/>
  <c r="F282" i="2"/>
  <c r="K278" i="3"/>
  <c r="L278" i="3" s="1"/>
  <c r="I1429" i="3"/>
  <c r="H1429" i="3"/>
  <c r="I1118" i="3"/>
  <c r="I1119" i="3"/>
  <c r="H1119" i="3"/>
  <c r="J279" i="3"/>
  <c r="F283" i="2" l="1"/>
  <c r="G283" i="2" s="1"/>
  <c r="K279" i="3"/>
  <c r="L279" i="3" s="1"/>
  <c r="H1430" i="3"/>
  <c r="H1431" i="3" s="1"/>
  <c r="I1430" i="3"/>
  <c r="H1120" i="3"/>
  <c r="I1120" i="3"/>
  <c r="J280" i="3"/>
  <c r="F284" i="2" l="1"/>
  <c r="G284" i="2" s="1"/>
  <c r="K280" i="3"/>
  <c r="L280" i="3" s="1"/>
  <c r="I1431" i="3"/>
  <c r="I1432" i="3"/>
  <c r="H1432" i="3"/>
  <c r="H1121" i="3"/>
  <c r="I1121" i="3"/>
  <c r="J281" i="3"/>
  <c r="G285" i="2" l="1"/>
  <c r="F285" i="2"/>
  <c r="K281" i="3"/>
  <c r="L281" i="3" s="1"/>
  <c r="I1433" i="3"/>
  <c r="H1433" i="3"/>
  <c r="H1122" i="3"/>
  <c r="I1122" i="3"/>
  <c r="J282" i="3"/>
  <c r="F286" i="2" l="1"/>
  <c r="G286" i="2" s="1"/>
  <c r="K282" i="3"/>
  <c r="L282" i="3" s="1"/>
  <c r="I1434" i="3"/>
  <c r="H1434" i="3"/>
  <c r="H1123" i="3"/>
  <c r="I1123" i="3"/>
  <c r="J283" i="3"/>
  <c r="F287" i="2" l="1"/>
  <c r="G287" i="2" s="1"/>
  <c r="K283" i="3"/>
  <c r="L283" i="3" s="1"/>
  <c r="I1435" i="3"/>
  <c r="H1435" i="3"/>
  <c r="H1124" i="3"/>
  <c r="I1124" i="3"/>
  <c r="J284" i="3"/>
  <c r="F288" i="2" l="1"/>
  <c r="G288" i="2"/>
  <c r="K284" i="3"/>
  <c r="L284" i="3" s="1"/>
  <c r="H1436" i="3"/>
  <c r="I1436" i="3"/>
  <c r="H1125" i="3"/>
  <c r="J285" i="3"/>
  <c r="F289" i="2" l="1"/>
  <c r="G289" i="2"/>
  <c r="K285" i="3"/>
  <c r="L285" i="3" s="1"/>
  <c r="I1437" i="3"/>
  <c r="H1437" i="3"/>
  <c r="H1126" i="3"/>
  <c r="I1126" i="3"/>
  <c r="I1125" i="3"/>
  <c r="J286" i="3"/>
  <c r="F290" i="2" l="1"/>
  <c r="G290" i="2" s="1"/>
  <c r="K286" i="3"/>
  <c r="L286" i="3" s="1"/>
  <c r="I1438" i="3"/>
  <c r="H1438" i="3"/>
  <c r="H1127" i="3"/>
  <c r="I1127" i="3"/>
  <c r="J287" i="3"/>
  <c r="F291" i="2" l="1"/>
  <c r="G291" i="2" s="1"/>
  <c r="K287" i="3"/>
  <c r="L287" i="3" s="1"/>
  <c r="I1439" i="3"/>
  <c r="H1439" i="3"/>
  <c r="H1128" i="3"/>
  <c r="I1128" i="3" s="1"/>
  <c r="J288" i="3"/>
  <c r="F292" i="2" l="1"/>
  <c r="G292" i="2" s="1"/>
  <c r="K288" i="3"/>
  <c r="L288" i="3" s="1"/>
  <c r="H1440" i="3"/>
  <c r="I1440" i="3"/>
  <c r="H1129" i="3"/>
  <c r="I1129" i="3" s="1"/>
  <c r="J289" i="3"/>
  <c r="G293" i="2" l="1"/>
  <c r="F293" i="2"/>
  <c r="K289" i="3"/>
  <c r="L289" i="3" s="1"/>
  <c r="I1441" i="3"/>
  <c r="H1441" i="3"/>
  <c r="H1130" i="3"/>
  <c r="I1130" i="3" s="1"/>
  <c r="J290" i="3"/>
  <c r="F294" i="2" l="1"/>
  <c r="G294" i="2" s="1"/>
  <c r="K290" i="3"/>
  <c r="L290" i="3" s="1"/>
  <c r="H1131" i="3"/>
  <c r="I1131" i="3"/>
  <c r="H1442" i="3"/>
  <c r="I1442" i="3"/>
  <c r="J291" i="3"/>
  <c r="F295" i="2" l="1"/>
  <c r="F296" i="2" s="1"/>
  <c r="G295" i="2"/>
  <c r="K291" i="3"/>
  <c r="L291" i="3" s="1"/>
  <c r="I1132" i="3"/>
  <c r="H1132" i="3"/>
  <c r="H1443" i="3"/>
  <c r="I1443" i="3"/>
  <c r="J292" i="3"/>
  <c r="G296" i="2" l="1"/>
  <c r="F297" i="2"/>
  <c r="K292" i="3"/>
  <c r="L292" i="3" s="1"/>
  <c r="H1444" i="3"/>
  <c r="I1444" i="3"/>
  <c r="H1133" i="3"/>
  <c r="I1133" i="3"/>
  <c r="J293" i="3"/>
  <c r="G297" i="2" l="1"/>
  <c r="F298" i="2"/>
  <c r="G298" i="2"/>
  <c r="K293" i="3"/>
  <c r="L293" i="3" s="1"/>
  <c r="I1134" i="3"/>
  <c r="H1134" i="3"/>
  <c r="I1445" i="3"/>
  <c r="H1445" i="3"/>
  <c r="J294" i="3"/>
  <c r="G299" i="2" l="1"/>
  <c r="F299" i="2"/>
  <c r="K294" i="3"/>
  <c r="L294" i="3" s="1"/>
  <c r="I1135" i="3"/>
  <c r="H1135" i="3"/>
  <c r="H1136" i="3" s="1"/>
  <c r="I1446" i="3"/>
  <c r="H1446" i="3"/>
  <c r="J295" i="3"/>
  <c r="G300" i="2" l="1"/>
  <c r="F300" i="2"/>
  <c r="K295" i="3"/>
  <c r="L295" i="3" s="1"/>
  <c r="H1447" i="3"/>
  <c r="I1447" i="3"/>
  <c r="I1136" i="3"/>
  <c r="I1137" i="3"/>
  <c r="H1137" i="3"/>
  <c r="J296" i="3"/>
  <c r="G301" i="2" l="1"/>
  <c r="F301" i="2"/>
  <c r="K296" i="3"/>
  <c r="L296" i="3" s="1"/>
  <c r="H1138" i="3"/>
  <c r="I1138" i="3"/>
  <c r="H1448" i="3"/>
  <c r="I1448" i="3"/>
  <c r="J297" i="3"/>
  <c r="F302" i="2" l="1"/>
  <c r="G302" i="2"/>
  <c r="K297" i="3"/>
  <c r="L297" i="3" s="1"/>
  <c r="H1139" i="3"/>
  <c r="I1139" i="3"/>
  <c r="H1449" i="3"/>
  <c r="H1450" i="3" s="1"/>
  <c r="I1449" i="3"/>
  <c r="J298" i="3"/>
  <c r="F303" i="2" l="1"/>
  <c r="G303" i="2" s="1"/>
  <c r="K298" i="3"/>
  <c r="L298" i="3" s="1"/>
  <c r="I1450" i="3"/>
  <c r="H1451" i="3"/>
  <c r="I1451" i="3"/>
  <c r="H1140" i="3"/>
  <c r="I1140" i="3"/>
  <c r="J299" i="3"/>
  <c r="G304" i="2" l="1"/>
  <c r="F304" i="2"/>
  <c r="K299" i="3"/>
  <c r="L299" i="3" s="1"/>
  <c r="I1452" i="3"/>
  <c r="H1452" i="3"/>
  <c r="I1141" i="3"/>
  <c r="H1141" i="3"/>
  <c r="H1142" i="3" s="1"/>
  <c r="J300" i="3"/>
  <c r="G305" i="2" l="1"/>
  <c r="F305" i="2"/>
  <c r="K300" i="3"/>
  <c r="L300" i="3" s="1"/>
  <c r="I1453" i="3"/>
  <c r="H1453" i="3"/>
  <c r="I1142" i="3"/>
  <c r="I1143" i="3"/>
  <c r="H1143" i="3"/>
  <c r="J301" i="3"/>
  <c r="F306" i="2" l="1"/>
  <c r="G306" i="2"/>
  <c r="K301" i="3"/>
  <c r="L301" i="3" s="1"/>
  <c r="H1144" i="3"/>
  <c r="I1144" i="3"/>
  <c r="I1454" i="3"/>
  <c r="H1454" i="3"/>
  <c r="J302" i="3"/>
  <c r="F307" i="2" l="1"/>
  <c r="G307" i="2"/>
  <c r="K302" i="3"/>
  <c r="L302" i="3" s="1"/>
  <c r="H1145" i="3"/>
  <c r="I1145" i="3"/>
  <c r="I1455" i="3"/>
  <c r="H1455" i="3"/>
  <c r="I1456" i="3" s="1"/>
  <c r="J303" i="3"/>
  <c r="F308" i="2" l="1"/>
  <c r="G308" i="2" s="1"/>
  <c r="K303" i="3"/>
  <c r="L303" i="3" s="1"/>
  <c r="N27" i="3"/>
  <c r="M27" i="3"/>
  <c r="H1146" i="3"/>
  <c r="I1146" i="3"/>
  <c r="J304" i="3"/>
  <c r="F309" i="2" l="1"/>
  <c r="G309" i="2" s="1"/>
  <c r="K304" i="3"/>
  <c r="L304" i="3" s="1"/>
  <c r="I1147" i="3"/>
  <c r="H1147" i="3"/>
  <c r="J305" i="3"/>
  <c r="F310" i="2" l="1"/>
  <c r="G310" i="2"/>
  <c r="K305" i="3"/>
  <c r="L305" i="3" s="1"/>
  <c r="H1148" i="3"/>
  <c r="I1148" i="3"/>
  <c r="J306" i="3"/>
  <c r="F311" i="2" l="1"/>
  <c r="G311" i="2"/>
  <c r="K306" i="3"/>
  <c r="L306" i="3" s="1"/>
  <c r="H1149" i="3"/>
  <c r="I1149" i="3"/>
  <c r="J307" i="3"/>
  <c r="F312" i="2" l="1"/>
  <c r="G312" i="2"/>
  <c r="K307" i="3"/>
  <c r="L307" i="3" s="1"/>
  <c r="I1150" i="3"/>
  <c r="H1150" i="3"/>
  <c r="J308" i="3"/>
  <c r="F313" i="2" l="1"/>
  <c r="G313" i="2"/>
  <c r="K308" i="3"/>
  <c r="L308" i="3" s="1"/>
  <c r="H1151" i="3"/>
  <c r="I1151" i="3"/>
  <c r="J309" i="3"/>
  <c r="F314" i="2" l="1"/>
  <c r="G314" i="2" s="1"/>
  <c r="K309" i="3"/>
  <c r="L309" i="3" s="1"/>
  <c r="H1152" i="3"/>
  <c r="I1152" i="3"/>
  <c r="J310" i="3"/>
  <c r="F315" i="2" l="1"/>
  <c r="G315" i="2" s="1"/>
  <c r="K310" i="3"/>
  <c r="L310" i="3" s="1"/>
  <c r="H1153" i="3"/>
  <c r="I1153" i="3"/>
  <c r="J311" i="3"/>
  <c r="G316" i="2" l="1"/>
  <c r="F316" i="2"/>
  <c r="K311" i="3"/>
  <c r="L311" i="3" s="1"/>
  <c r="H1154" i="3"/>
  <c r="I1154" i="3"/>
  <c r="J312" i="3"/>
  <c r="G317" i="2" l="1"/>
  <c r="F317" i="2"/>
  <c r="K312" i="3"/>
  <c r="L312" i="3" s="1"/>
  <c r="H1155" i="3"/>
  <c r="I1155" i="3"/>
  <c r="J313" i="3"/>
  <c r="F318" i="2" l="1"/>
  <c r="G318" i="2"/>
  <c r="K313" i="3"/>
  <c r="L313" i="3" s="1"/>
  <c r="I1156" i="3"/>
  <c r="H1156" i="3"/>
  <c r="J314" i="3"/>
  <c r="F319" i="2" l="1"/>
  <c r="G319" i="2"/>
  <c r="K314" i="3"/>
  <c r="L314" i="3" s="1"/>
  <c r="I1157" i="3"/>
  <c r="H1157" i="3"/>
  <c r="J315" i="3"/>
  <c r="F320" i="2" l="1"/>
  <c r="G320" i="2"/>
  <c r="K315" i="3"/>
  <c r="L315" i="3" s="1"/>
  <c r="I1158" i="3"/>
  <c r="H1158" i="3"/>
  <c r="J316" i="3"/>
  <c r="G321" i="2" l="1"/>
  <c r="F321" i="2"/>
  <c r="K316" i="3"/>
  <c r="L316" i="3" s="1"/>
  <c r="I1159" i="3"/>
  <c r="H1159" i="3"/>
  <c r="J317" i="3"/>
  <c r="G322" i="2" l="1"/>
  <c r="F322" i="2"/>
  <c r="K317" i="3"/>
  <c r="L317" i="3" s="1"/>
  <c r="I1160" i="3"/>
  <c r="H1160" i="3"/>
  <c r="J318" i="3"/>
  <c r="F323" i="2" l="1"/>
  <c r="G323" i="2"/>
  <c r="K318" i="3"/>
  <c r="L318" i="3" s="1"/>
  <c r="H1161" i="3"/>
  <c r="I1161" i="3"/>
  <c r="J319" i="3"/>
  <c r="G324" i="2" l="1"/>
  <c r="F324" i="2"/>
  <c r="K319" i="3"/>
  <c r="L319" i="3" s="1"/>
  <c r="H1162" i="3"/>
  <c r="I1162" i="3" s="1"/>
  <c r="N26" i="3" s="1"/>
  <c r="J320" i="3"/>
  <c r="F325" i="2" l="1"/>
  <c r="G325" i="2"/>
  <c r="K320" i="3"/>
  <c r="L320" i="3" s="1"/>
  <c r="I1163" i="3"/>
  <c r="H1163" i="3"/>
  <c r="J321" i="3"/>
  <c r="F326" i="2" l="1"/>
  <c r="G326" i="2" s="1"/>
  <c r="K321" i="3"/>
  <c r="L321" i="3" s="1"/>
  <c r="I1164" i="3"/>
  <c r="H1164" i="3"/>
  <c r="J322" i="3"/>
  <c r="F327" i="2" l="1"/>
  <c r="G327" i="2"/>
  <c r="K322" i="3"/>
  <c r="L322" i="3" s="1"/>
  <c r="I1165" i="3"/>
  <c r="H1165" i="3"/>
  <c r="J323" i="3"/>
  <c r="G328" i="2" l="1"/>
  <c r="F328" i="2"/>
  <c r="K323" i="3"/>
  <c r="L323" i="3" s="1"/>
  <c r="H1166" i="3"/>
  <c r="I1166" i="3"/>
  <c r="J324" i="3"/>
  <c r="F329" i="2" l="1"/>
  <c r="G329" i="2"/>
  <c r="K324" i="3"/>
  <c r="L324" i="3" s="1"/>
  <c r="I1167" i="3"/>
  <c r="H1167" i="3"/>
  <c r="J325" i="3"/>
  <c r="F330" i="2" l="1"/>
  <c r="G330" i="2"/>
  <c r="K325" i="3"/>
  <c r="L325" i="3" s="1"/>
  <c r="I1168" i="3"/>
  <c r="H1168" i="3"/>
  <c r="J326" i="3"/>
  <c r="F331" i="2" l="1"/>
  <c r="G331" i="2"/>
  <c r="K326" i="3"/>
  <c r="L326" i="3" s="1"/>
  <c r="I1169" i="3"/>
  <c r="H1169" i="3"/>
  <c r="J327" i="3"/>
  <c r="F332" i="2" l="1"/>
  <c r="G332" i="2"/>
  <c r="K327" i="3"/>
  <c r="L327" i="3" s="1"/>
  <c r="H1170" i="3"/>
  <c r="I1170" i="3"/>
  <c r="J328" i="3"/>
  <c r="F333" i="2" l="1"/>
  <c r="G333" i="2" s="1"/>
  <c r="K328" i="3"/>
  <c r="L328" i="3" s="1"/>
  <c r="H1171" i="3"/>
  <c r="I1172" i="3" s="1"/>
  <c r="I1171" i="3"/>
  <c r="J329" i="3"/>
  <c r="F334" i="2" l="1"/>
  <c r="G334" i="2" s="1"/>
  <c r="K329" i="3"/>
  <c r="L329" i="3" s="1"/>
  <c r="M26" i="3"/>
  <c r="O26" i="3"/>
  <c r="J330" i="3"/>
  <c r="F335" i="2" l="1"/>
  <c r="G335" i="2" s="1"/>
  <c r="K330" i="3"/>
  <c r="L330" i="3" s="1"/>
  <c r="J331" i="3"/>
  <c r="F336" i="2" l="1"/>
  <c r="G336" i="2" s="1"/>
  <c r="K331" i="3"/>
  <c r="L331" i="3" s="1"/>
  <c r="J332" i="3"/>
  <c r="G337" i="2" l="1"/>
  <c r="F337" i="2"/>
  <c r="K332" i="3"/>
  <c r="L332" i="3" s="1"/>
  <c r="J333" i="3"/>
  <c r="F338" i="2" l="1"/>
  <c r="G338" i="2" s="1"/>
  <c r="K333" i="3"/>
  <c r="L333" i="3" s="1"/>
  <c r="J334" i="3"/>
  <c r="F339" i="2" l="1"/>
  <c r="G339" i="2" s="1"/>
  <c r="K334" i="3"/>
  <c r="L334" i="3" s="1"/>
  <c r="J335" i="3"/>
  <c r="F340" i="2" l="1"/>
  <c r="G340" i="2" s="1"/>
  <c r="K335" i="3"/>
  <c r="L335" i="3" s="1"/>
  <c r="J336" i="3"/>
  <c r="F341" i="2" l="1"/>
  <c r="G341" i="2" s="1"/>
  <c r="K336" i="3"/>
  <c r="L336" i="3" s="1"/>
  <c r="J337" i="3"/>
  <c r="F342" i="2" l="1"/>
  <c r="G342" i="2" s="1"/>
  <c r="K337" i="3"/>
  <c r="L337" i="3" s="1"/>
  <c r="J338" i="3"/>
  <c r="F343" i="2" l="1"/>
  <c r="G343" i="2" s="1"/>
  <c r="K338" i="3"/>
  <c r="L338" i="3" s="1"/>
  <c r="J339" i="3"/>
  <c r="F344" i="2" l="1"/>
  <c r="G344" i="2" s="1"/>
  <c r="K339" i="3"/>
  <c r="L339" i="3" s="1"/>
  <c r="J340" i="3"/>
  <c r="F345" i="2" l="1"/>
  <c r="G345" i="2" s="1"/>
  <c r="K340" i="3"/>
  <c r="L340" i="3" s="1"/>
  <c r="J341" i="3"/>
  <c r="F346" i="2" l="1"/>
  <c r="G346" i="2"/>
  <c r="K341" i="3"/>
  <c r="L341" i="3" s="1"/>
  <c r="J342" i="3"/>
  <c r="F347" i="2" l="1"/>
  <c r="G347" i="2"/>
  <c r="K342" i="3"/>
  <c r="L342" i="3" s="1"/>
  <c r="J343" i="3"/>
  <c r="G348" i="2" l="1"/>
  <c r="F348" i="2"/>
  <c r="K343" i="3"/>
  <c r="L343" i="3" s="1"/>
  <c r="J344" i="3"/>
  <c r="F349" i="2" l="1"/>
  <c r="G349" i="2"/>
  <c r="K344" i="3"/>
  <c r="L344" i="3" s="1"/>
  <c r="J345" i="3"/>
  <c r="G350" i="2" l="1"/>
  <c r="F350" i="2"/>
  <c r="K345" i="3"/>
  <c r="L345" i="3" s="1"/>
  <c r="J346" i="3"/>
  <c r="F351" i="2" l="1"/>
  <c r="G351" i="2"/>
  <c r="K346" i="3"/>
  <c r="L346" i="3" s="1"/>
  <c r="J347" i="3"/>
  <c r="F352" i="2" l="1"/>
  <c r="G352" i="2"/>
  <c r="K347" i="3"/>
  <c r="L347" i="3" s="1"/>
  <c r="J348" i="3"/>
  <c r="G353" i="2" l="1"/>
  <c r="F353" i="2"/>
  <c r="K348" i="3"/>
  <c r="L348" i="3" s="1"/>
  <c r="J349" i="3"/>
  <c r="G354" i="2" l="1"/>
  <c r="F354" i="2"/>
  <c r="K349" i="3"/>
  <c r="L349" i="3" s="1"/>
  <c r="J350" i="3"/>
  <c r="F355" i="2" l="1"/>
  <c r="G355" i="2" s="1"/>
  <c r="K350" i="3"/>
  <c r="L350" i="3" s="1"/>
  <c r="J351" i="3"/>
  <c r="F356" i="2" l="1"/>
  <c r="G356" i="2"/>
  <c r="K351" i="3"/>
  <c r="L351" i="3" s="1"/>
  <c r="J352" i="3"/>
  <c r="F357" i="2" l="1"/>
  <c r="F358" i="2" s="1"/>
  <c r="K352" i="3"/>
  <c r="L352" i="3" s="1"/>
  <c r="J353" i="3"/>
  <c r="G357" i="2" l="1"/>
  <c r="G358" i="2"/>
  <c r="G359" i="2"/>
  <c r="F359" i="2"/>
  <c r="K353" i="3"/>
  <c r="L353" i="3" s="1"/>
  <c r="J354" i="3"/>
  <c r="F360" i="2" l="1"/>
  <c r="G360" i="2" s="1"/>
  <c r="K354" i="3"/>
  <c r="L354" i="3" s="1"/>
  <c r="J355" i="3"/>
  <c r="F361" i="2" l="1"/>
  <c r="G361" i="2" s="1"/>
  <c r="K355" i="3"/>
  <c r="L355" i="3" s="1"/>
  <c r="J356" i="3"/>
  <c r="F362" i="2" l="1"/>
  <c r="G362" i="2" s="1"/>
  <c r="K356" i="3"/>
  <c r="L356" i="3" s="1"/>
  <c r="J357" i="3"/>
  <c r="F363" i="2" l="1"/>
  <c r="G363" i="2"/>
  <c r="K357" i="3"/>
  <c r="L357" i="3" s="1"/>
  <c r="J358" i="3"/>
  <c r="F364" i="2" l="1"/>
  <c r="G364" i="2" s="1"/>
  <c r="K358" i="3"/>
  <c r="L358" i="3" s="1"/>
  <c r="J359" i="3"/>
  <c r="F365" i="2" l="1"/>
  <c r="G365" i="2" s="1"/>
  <c r="K359" i="3"/>
  <c r="L359" i="3" s="1"/>
  <c r="J360" i="3"/>
  <c r="G366" i="2" l="1"/>
  <c r="F366" i="2"/>
  <c r="K360" i="3"/>
  <c r="L360" i="3" s="1"/>
  <c r="J361" i="3"/>
  <c r="F367" i="2" l="1"/>
  <c r="G367" i="2"/>
  <c r="K361" i="3"/>
  <c r="L361" i="3" s="1"/>
  <c r="J362" i="3"/>
  <c r="G368" i="2" l="1"/>
  <c r="F368" i="2"/>
  <c r="K362" i="3"/>
  <c r="L362" i="3" s="1"/>
  <c r="J363" i="3"/>
  <c r="F369" i="2" l="1"/>
  <c r="G369" i="2" s="1"/>
  <c r="K363" i="3"/>
  <c r="L363" i="3" s="1"/>
  <c r="J364" i="3"/>
  <c r="G370" i="2" l="1"/>
  <c r="F370" i="2"/>
  <c r="K364" i="3"/>
  <c r="L364" i="3" s="1"/>
  <c r="J365" i="3"/>
  <c r="G371" i="2" l="1"/>
  <c r="F371" i="2"/>
  <c r="K365" i="3"/>
  <c r="L365" i="3" s="1"/>
  <c r="J366" i="3"/>
  <c r="F372" i="2" l="1"/>
  <c r="G372" i="2" s="1"/>
  <c r="K366" i="3"/>
  <c r="L366" i="3" s="1"/>
  <c r="J367" i="3"/>
  <c r="F373" i="2" l="1"/>
  <c r="G373" i="2"/>
  <c r="K367" i="3"/>
  <c r="L367" i="3" s="1"/>
  <c r="J368" i="3"/>
  <c r="F374" i="2" l="1"/>
  <c r="G374" i="2" s="1"/>
  <c r="K368" i="3"/>
  <c r="L368" i="3" s="1"/>
  <c r="J369" i="3"/>
  <c r="F375" i="2" l="1"/>
  <c r="G375" i="2" s="1"/>
  <c r="K369" i="3"/>
  <c r="L369" i="3" s="1"/>
  <c r="J370" i="3"/>
  <c r="F376" i="2" l="1"/>
  <c r="G376" i="2"/>
  <c r="K370" i="3"/>
  <c r="L370" i="3" s="1"/>
  <c r="J371" i="3"/>
  <c r="F377" i="2" l="1"/>
  <c r="G377" i="2" s="1"/>
  <c r="K371" i="3"/>
  <c r="L371" i="3" s="1"/>
  <c r="J372" i="3"/>
  <c r="F378" i="2" l="1"/>
  <c r="G378" i="2" s="1"/>
  <c r="K372" i="3"/>
  <c r="L372" i="3" s="1"/>
  <c r="J373" i="3"/>
  <c r="F379" i="2" l="1"/>
  <c r="G379" i="2"/>
  <c r="K373" i="3"/>
  <c r="L373" i="3" s="1"/>
  <c r="J374" i="3"/>
  <c r="F380" i="2" l="1"/>
  <c r="G380" i="2" s="1"/>
  <c r="K374" i="3"/>
  <c r="L374" i="3" s="1"/>
  <c r="J375" i="3"/>
  <c r="F381" i="2" l="1"/>
  <c r="G381" i="2" s="1"/>
  <c r="K375" i="3"/>
  <c r="L375" i="3" s="1"/>
  <c r="J376" i="3"/>
  <c r="F382" i="2" l="1"/>
  <c r="G382" i="2"/>
  <c r="K376" i="3"/>
  <c r="L376" i="3" s="1"/>
  <c r="J377" i="3"/>
  <c r="G383" i="2" l="1"/>
  <c r="F383" i="2"/>
  <c r="K377" i="3"/>
  <c r="L377" i="3" s="1"/>
  <c r="J378" i="3"/>
  <c r="F384" i="2" l="1"/>
  <c r="G384" i="2"/>
  <c r="K378" i="3"/>
  <c r="L378" i="3" s="1"/>
  <c r="J379" i="3"/>
  <c r="F385" i="2" l="1"/>
  <c r="G385" i="2"/>
  <c r="K379" i="3"/>
  <c r="L379" i="3" s="1"/>
  <c r="J380" i="3"/>
  <c r="F386" i="2" l="1"/>
  <c r="G386" i="2" s="1"/>
  <c r="K380" i="3"/>
  <c r="L380" i="3" s="1"/>
  <c r="J381" i="3"/>
  <c r="F387" i="2" l="1"/>
  <c r="G387" i="2"/>
  <c r="K381" i="3"/>
  <c r="L381" i="3" s="1"/>
  <c r="J382" i="3"/>
  <c r="F388" i="2" l="1"/>
  <c r="G388" i="2" s="1"/>
  <c r="K382" i="3"/>
  <c r="L382" i="3" s="1"/>
  <c r="J383" i="3"/>
  <c r="F389" i="2" l="1"/>
  <c r="G389" i="2" s="1"/>
  <c r="K383" i="3"/>
  <c r="L383" i="3" s="1"/>
  <c r="J384" i="3"/>
  <c r="F390" i="2" l="1"/>
  <c r="G390" i="2" s="1"/>
  <c r="K384" i="3"/>
  <c r="L384" i="3" s="1"/>
  <c r="J385" i="3"/>
  <c r="F391" i="2" l="1"/>
  <c r="G391" i="2" s="1"/>
  <c r="K385" i="3"/>
  <c r="L385" i="3" s="1"/>
  <c r="J386" i="3"/>
  <c r="F392" i="2" l="1"/>
  <c r="G392" i="2" s="1"/>
  <c r="K386" i="3"/>
  <c r="L386" i="3" s="1"/>
  <c r="J387" i="3"/>
  <c r="F393" i="2" l="1"/>
  <c r="G393" i="2" s="1"/>
  <c r="K387" i="3"/>
  <c r="L387" i="3" s="1"/>
  <c r="J388" i="3"/>
  <c r="F394" i="2" l="1"/>
  <c r="G394" i="2" s="1"/>
  <c r="K388" i="3"/>
  <c r="L388" i="3" s="1"/>
  <c r="J389" i="3"/>
  <c r="F395" i="2" l="1"/>
  <c r="G395" i="2" s="1"/>
  <c r="K389" i="3"/>
  <c r="L389" i="3" s="1"/>
  <c r="J390" i="3"/>
  <c r="F396" i="2" l="1"/>
  <c r="G396" i="2" s="1"/>
  <c r="K390" i="3"/>
  <c r="L390" i="3" s="1"/>
  <c r="J391" i="3"/>
  <c r="F397" i="2" l="1"/>
  <c r="G397" i="2"/>
  <c r="K391" i="3"/>
  <c r="L391" i="3" s="1"/>
  <c r="J392" i="3"/>
  <c r="F398" i="2" l="1"/>
  <c r="G398" i="2"/>
  <c r="K392" i="3"/>
  <c r="L392" i="3" s="1"/>
  <c r="J393" i="3"/>
  <c r="G399" i="2" l="1"/>
  <c r="F399" i="2"/>
  <c r="K393" i="3"/>
  <c r="L393" i="3" s="1"/>
  <c r="J394" i="3"/>
  <c r="G400" i="2" l="1"/>
  <c r="F400" i="2"/>
  <c r="K394" i="3"/>
  <c r="L394" i="3" s="1"/>
  <c r="J395" i="3"/>
  <c r="F401" i="2" l="1"/>
  <c r="G401" i="2" s="1"/>
  <c r="K395" i="3"/>
  <c r="L395" i="3" s="1"/>
  <c r="J396" i="3"/>
  <c r="G402" i="2" l="1"/>
  <c r="F402" i="2"/>
  <c r="K396" i="3"/>
  <c r="L396" i="3" s="1"/>
  <c r="J397" i="3"/>
  <c r="F403" i="2" l="1"/>
  <c r="G403" i="2" s="1"/>
  <c r="K397" i="3"/>
  <c r="L397" i="3" s="1"/>
  <c r="J398" i="3"/>
  <c r="F404" i="2" l="1"/>
  <c r="G404" i="2" s="1"/>
  <c r="K398" i="3"/>
  <c r="L398" i="3" s="1"/>
  <c r="J399" i="3"/>
  <c r="F405" i="2" l="1"/>
  <c r="G405" i="2"/>
  <c r="K399" i="3"/>
  <c r="L399" i="3" s="1"/>
  <c r="J400" i="3"/>
  <c r="F406" i="2" l="1"/>
  <c r="G406" i="2" s="1"/>
  <c r="K400" i="3"/>
  <c r="L400" i="3" s="1"/>
  <c r="J401" i="3"/>
  <c r="F407" i="2" l="1"/>
  <c r="G407" i="2" s="1"/>
  <c r="K401" i="3"/>
  <c r="L401" i="3" s="1"/>
  <c r="J402" i="3"/>
  <c r="F408" i="2" l="1"/>
  <c r="G408" i="2"/>
  <c r="K402" i="3"/>
  <c r="L402" i="3" s="1"/>
  <c r="J403" i="3"/>
  <c r="F409" i="2" l="1"/>
  <c r="G409" i="2" s="1"/>
  <c r="K403" i="3"/>
  <c r="L403" i="3" s="1"/>
  <c r="J404" i="3"/>
  <c r="F410" i="2" l="1"/>
  <c r="G410" i="2" s="1"/>
  <c r="K404" i="3"/>
  <c r="L404" i="3" s="1"/>
  <c r="J405" i="3"/>
  <c r="F411" i="2" l="1"/>
  <c r="G411" i="2" s="1"/>
  <c r="K405" i="3"/>
  <c r="L405" i="3" s="1"/>
  <c r="J406" i="3"/>
  <c r="F412" i="2" l="1"/>
  <c r="G412" i="2" s="1"/>
  <c r="K406" i="3"/>
  <c r="L406" i="3" s="1"/>
  <c r="J407" i="3"/>
  <c r="F413" i="2" l="1"/>
  <c r="G413" i="2" s="1"/>
  <c r="K407" i="3"/>
  <c r="L407" i="3" s="1"/>
  <c r="J408" i="3"/>
  <c r="F414" i="2" l="1"/>
  <c r="G414" i="2" s="1"/>
  <c r="K408" i="3"/>
  <c r="L408" i="3" s="1"/>
  <c r="J409" i="3"/>
  <c r="F415" i="2" l="1"/>
  <c r="G415" i="2" s="1"/>
  <c r="K409" i="3"/>
  <c r="L409" i="3" s="1"/>
  <c r="J410" i="3"/>
  <c r="F416" i="2" l="1"/>
  <c r="G416" i="2" s="1"/>
  <c r="K410" i="3"/>
  <c r="L410" i="3" s="1"/>
  <c r="J411" i="3"/>
  <c r="F417" i="2" l="1"/>
  <c r="G417" i="2" s="1"/>
  <c r="K411" i="3"/>
  <c r="L411" i="3" s="1"/>
  <c r="J412" i="3"/>
  <c r="F418" i="2" l="1"/>
  <c r="G418" i="2" s="1"/>
  <c r="K412" i="3"/>
  <c r="L412" i="3" s="1"/>
  <c r="J413" i="3"/>
  <c r="G419" i="2" l="1"/>
  <c r="F419" i="2"/>
  <c r="K413" i="3"/>
  <c r="L413" i="3" s="1"/>
  <c r="J414" i="3"/>
  <c r="G420" i="2" l="1"/>
  <c r="F420" i="2"/>
  <c r="K414" i="3"/>
  <c r="L414" i="3" s="1"/>
  <c r="J415" i="3"/>
  <c r="G421" i="2" l="1"/>
  <c r="F421" i="2"/>
  <c r="K415" i="3"/>
  <c r="L415" i="3" s="1"/>
  <c r="J416" i="3"/>
  <c r="F422" i="2" l="1"/>
  <c r="G422" i="2"/>
  <c r="K416" i="3"/>
  <c r="L416" i="3" s="1"/>
  <c r="J417" i="3"/>
  <c r="G423" i="2" l="1"/>
  <c r="F423" i="2"/>
  <c r="K417" i="3"/>
  <c r="L417" i="3" s="1"/>
  <c r="J418" i="3"/>
  <c r="F424" i="2" l="1"/>
  <c r="G424" i="2"/>
  <c r="K418" i="3"/>
  <c r="L418" i="3" s="1"/>
  <c r="J419" i="3"/>
  <c r="G425" i="2" l="1"/>
  <c r="F425" i="2"/>
  <c r="K419" i="3"/>
  <c r="L419" i="3" s="1"/>
  <c r="J420" i="3"/>
  <c r="G426" i="2" l="1"/>
  <c r="F426" i="2"/>
  <c r="K420" i="3"/>
  <c r="L420" i="3" s="1"/>
  <c r="J421" i="3"/>
  <c r="G427" i="2" l="1"/>
  <c r="F427" i="2"/>
  <c r="K421" i="3"/>
  <c r="L421" i="3" s="1"/>
  <c r="J422" i="3"/>
  <c r="G428" i="2" l="1"/>
  <c r="F428" i="2"/>
  <c r="K422" i="3"/>
  <c r="L422" i="3" s="1"/>
  <c r="J423" i="3"/>
  <c r="F429" i="2" l="1"/>
  <c r="G429" i="2"/>
  <c r="K423" i="3"/>
  <c r="L423" i="3" s="1"/>
  <c r="J424" i="3"/>
  <c r="G430" i="2" l="1"/>
  <c r="F430" i="2"/>
  <c r="K424" i="3"/>
  <c r="L424" i="3" s="1"/>
  <c r="J425" i="3"/>
  <c r="F431" i="2" l="1"/>
  <c r="G431" i="2"/>
  <c r="K425" i="3"/>
  <c r="L425" i="3" s="1"/>
  <c r="J426" i="3"/>
  <c r="F432" i="2" l="1"/>
  <c r="G432" i="2"/>
  <c r="K426" i="3"/>
  <c r="L426" i="3" s="1"/>
  <c r="J427" i="3"/>
  <c r="F433" i="2" l="1"/>
  <c r="G433" i="2" s="1"/>
  <c r="K427" i="3"/>
  <c r="L427" i="3" s="1"/>
  <c r="J428" i="3"/>
  <c r="G434" i="2" l="1"/>
  <c r="F434" i="2"/>
  <c r="K428" i="3"/>
  <c r="L428" i="3" s="1"/>
  <c r="J429" i="3"/>
  <c r="G435" i="2" l="1"/>
  <c r="F435" i="2"/>
  <c r="K429" i="3"/>
  <c r="L429" i="3" s="1"/>
  <c r="J430" i="3"/>
  <c r="G436" i="2" l="1"/>
  <c r="F436" i="2"/>
  <c r="K430" i="3"/>
  <c r="L430" i="3" s="1"/>
  <c r="J431" i="3"/>
  <c r="F437" i="2" l="1"/>
  <c r="G437" i="2"/>
  <c r="K431" i="3"/>
  <c r="L431" i="3" s="1"/>
  <c r="J432" i="3"/>
  <c r="F438" i="2" l="1"/>
  <c r="G438" i="2"/>
  <c r="K432" i="3"/>
  <c r="L432" i="3" s="1"/>
  <c r="J433" i="3"/>
  <c r="F439" i="2" l="1"/>
  <c r="G439" i="2"/>
  <c r="K433" i="3"/>
  <c r="L433" i="3" s="1"/>
  <c r="J434" i="3"/>
  <c r="F440" i="2" l="1"/>
  <c r="G440" i="2"/>
  <c r="K434" i="3"/>
  <c r="L434" i="3" s="1"/>
  <c r="J435" i="3"/>
  <c r="F441" i="2" l="1"/>
  <c r="G441" i="2"/>
  <c r="K435" i="3"/>
  <c r="L435" i="3" s="1"/>
  <c r="J436" i="3"/>
  <c r="F442" i="2" l="1"/>
  <c r="G442" i="2" s="1"/>
  <c r="K436" i="3"/>
  <c r="L436" i="3" s="1"/>
  <c r="J437" i="3"/>
  <c r="G443" i="2" l="1"/>
  <c r="F443" i="2"/>
  <c r="K437" i="3"/>
  <c r="L437" i="3" s="1"/>
  <c r="J438" i="3"/>
  <c r="F444" i="2" l="1"/>
  <c r="G444" i="2" s="1"/>
  <c r="K438" i="3"/>
  <c r="L438" i="3" s="1"/>
  <c r="J439" i="3"/>
  <c r="F445" i="2" l="1"/>
  <c r="G445" i="2" s="1"/>
  <c r="K439" i="3"/>
  <c r="L439" i="3" s="1"/>
  <c r="J440" i="3"/>
  <c r="F446" i="2" l="1"/>
  <c r="G446" i="2" s="1"/>
  <c r="K440" i="3"/>
  <c r="L440" i="3" s="1"/>
  <c r="J441" i="3"/>
  <c r="F447" i="2" l="1"/>
  <c r="G447" i="2"/>
  <c r="K441" i="3"/>
  <c r="L441" i="3" s="1"/>
  <c r="J442" i="3"/>
  <c r="G448" i="2" l="1"/>
  <c r="F448" i="2"/>
  <c r="K442" i="3"/>
  <c r="L442" i="3" s="1"/>
  <c r="J443" i="3"/>
  <c r="F449" i="2" l="1"/>
  <c r="G449" i="2" s="1"/>
  <c r="K443" i="3"/>
  <c r="L443" i="3" s="1"/>
  <c r="J444" i="3"/>
  <c r="F450" i="2" l="1"/>
  <c r="G450" i="2" s="1"/>
  <c r="K444" i="3"/>
  <c r="L444" i="3" s="1"/>
  <c r="J445" i="3"/>
  <c r="F451" i="2" l="1"/>
  <c r="G451" i="2" s="1"/>
  <c r="K445" i="3"/>
  <c r="L445" i="3" s="1"/>
  <c r="J446" i="3"/>
  <c r="F452" i="2" l="1"/>
  <c r="G452" i="2" s="1"/>
  <c r="K446" i="3"/>
  <c r="L446" i="3" s="1"/>
  <c r="J447" i="3"/>
  <c r="F453" i="2" l="1"/>
  <c r="G453" i="2" s="1"/>
  <c r="K447" i="3"/>
  <c r="L447" i="3" s="1"/>
  <c r="J448" i="3"/>
  <c r="F454" i="2" l="1"/>
  <c r="G454" i="2"/>
  <c r="K448" i="3"/>
  <c r="L448" i="3" s="1"/>
  <c r="J449" i="3"/>
  <c r="G455" i="2" l="1"/>
  <c r="F455" i="2"/>
  <c r="K449" i="3"/>
  <c r="L449" i="3" s="1"/>
  <c r="J450" i="3"/>
  <c r="G456" i="2" l="1"/>
  <c r="F456" i="2"/>
  <c r="K450" i="3"/>
  <c r="L450" i="3" s="1"/>
  <c r="J451" i="3"/>
  <c r="F457" i="2" l="1"/>
  <c r="G457" i="2" s="1"/>
  <c r="K451" i="3"/>
  <c r="L451" i="3" s="1"/>
  <c r="J452" i="3"/>
  <c r="G458" i="2" l="1"/>
  <c r="F458" i="2"/>
  <c r="K452" i="3"/>
  <c r="L452" i="3" s="1"/>
  <c r="J453" i="3"/>
  <c r="F459" i="2" l="1"/>
  <c r="G459" i="2" s="1"/>
  <c r="K453" i="3"/>
  <c r="L453" i="3" s="1"/>
  <c r="J454" i="3"/>
  <c r="F460" i="2" l="1"/>
  <c r="G460" i="2" s="1"/>
  <c r="K454" i="3"/>
  <c r="L454" i="3" s="1"/>
  <c r="J455" i="3"/>
  <c r="F461" i="2" l="1"/>
  <c r="G461" i="2" s="1"/>
  <c r="K455" i="3"/>
  <c r="L455" i="3" s="1"/>
  <c r="J456" i="3"/>
  <c r="F462" i="2" l="1"/>
  <c r="G462" i="2"/>
  <c r="K456" i="3"/>
  <c r="L456" i="3" s="1"/>
  <c r="J457" i="3"/>
  <c r="F463" i="2" l="1"/>
  <c r="G463" i="2" s="1"/>
  <c r="K457" i="3"/>
  <c r="L457" i="3" s="1"/>
  <c r="J458" i="3"/>
  <c r="G464" i="2" l="1"/>
  <c r="F464" i="2"/>
  <c r="K458" i="3"/>
  <c r="L458" i="3" s="1"/>
  <c r="J459" i="3"/>
  <c r="F465" i="2" l="1"/>
  <c r="G465" i="2" s="1"/>
  <c r="K459" i="3"/>
  <c r="L459" i="3" s="1"/>
  <c r="J460" i="3"/>
  <c r="F466" i="2" l="1"/>
  <c r="F467" i="2" s="1"/>
  <c r="K460" i="3"/>
  <c r="L460" i="3" s="1"/>
  <c r="J461" i="3"/>
  <c r="G466" i="2" l="1"/>
  <c r="G467" i="2"/>
  <c r="G468" i="2"/>
  <c r="F468" i="2"/>
  <c r="K461" i="3"/>
  <c r="L461" i="3" s="1"/>
  <c r="J462" i="3"/>
  <c r="G469" i="2" l="1"/>
  <c r="F469" i="2"/>
  <c r="K462" i="3"/>
  <c r="L462" i="3" s="1"/>
  <c r="J463" i="3"/>
  <c r="F470" i="2" l="1"/>
  <c r="G470" i="2"/>
  <c r="K463" i="3"/>
  <c r="L463" i="3" s="1"/>
  <c r="J464" i="3"/>
  <c r="F471" i="2" l="1"/>
  <c r="G471" i="2"/>
  <c r="K464" i="3"/>
  <c r="L464" i="3" s="1"/>
  <c r="J465" i="3"/>
  <c r="G472" i="2" l="1"/>
  <c r="F472" i="2"/>
  <c r="K465" i="3"/>
  <c r="L465" i="3" s="1"/>
  <c r="J466" i="3"/>
  <c r="G473" i="2" l="1"/>
  <c r="F473" i="2"/>
  <c r="K466" i="3"/>
  <c r="L466" i="3" s="1"/>
  <c r="J467" i="3"/>
  <c r="G474" i="2" l="1"/>
  <c r="F474" i="2"/>
  <c r="K467" i="3"/>
  <c r="L467" i="3" s="1"/>
  <c r="J468" i="3"/>
  <c r="F475" i="2" l="1"/>
  <c r="G475" i="2"/>
  <c r="K468" i="3"/>
  <c r="L468" i="3" s="1"/>
  <c r="J469" i="3"/>
  <c r="F476" i="2" l="1"/>
  <c r="G476" i="2"/>
  <c r="K469" i="3"/>
  <c r="L469" i="3" s="1"/>
  <c r="J470" i="3"/>
  <c r="F477" i="2" l="1"/>
  <c r="G477" i="2"/>
  <c r="K470" i="3"/>
  <c r="L470" i="3" s="1"/>
  <c r="J471" i="3"/>
  <c r="G478" i="2" l="1"/>
  <c r="F478" i="2"/>
  <c r="K471" i="3"/>
  <c r="L471" i="3" s="1"/>
  <c r="J472" i="3"/>
  <c r="G479" i="2" l="1"/>
  <c r="F479" i="2"/>
  <c r="K472" i="3"/>
  <c r="L472" i="3" s="1"/>
  <c r="J473" i="3"/>
  <c r="G480" i="2" l="1"/>
  <c r="F480" i="2"/>
  <c r="K473" i="3"/>
  <c r="L473" i="3" s="1"/>
  <c r="J474" i="3"/>
  <c r="F481" i="2" l="1"/>
  <c r="G481" i="2"/>
  <c r="K474" i="3"/>
  <c r="L474" i="3" s="1"/>
  <c r="J475" i="3"/>
  <c r="F482" i="2" l="1"/>
  <c r="G482" i="2"/>
  <c r="K475" i="3"/>
  <c r="L475" i="3" s="1"/>
  <c r="J476" i="3"/>
  <c r="F483" i="2" l="1"/>
  <c r="G483" i="2"/>
  <c r="K476" i="3"/>
  <c r="L476" i="3" s="1"/>
  <c r="J477" i="3"/>
  <c r="G484" i="2" l="1"/>
  <c r="F484" i="2"/>
  <c r="K477" i="3"/>
  <c r="L477" i="3" s="1"/>
  <c r="J478" i="3"/>
  <c r="G485" i="2" l="1"/>
  <c r="F485" i="2"/>
  <c r="K478" i="3"/>
  <c r="L478" i="3" s="1"/>
  <c r="J479" i="3"/>
  <c r="G486" i="2" l="1"/>
  <c r="F486" i="2"/>
  <c r="K479" i="3"/>
  <c r="L479" i="3" s="1"/>
  <c r="J480" i="3"/>
  <c r="G487" i="2" l="1"/>
  <c r="F487" i="2"/>
  <c r="K480" i="3"/>
  <c r="L480" i="3" s="1"/>
  <c r="J481" i="3"/>
  <c r="F488" i="2" l="1"/>
  <c r="G488" i="2" s="1"/>
  <c r="K481" i="3"/>
  <c r="L481" i="3" s="1"/>
  <c r="J482" i="3"/>
  <c r="G489" i="2" l="1"/>
  <c r="F489" i="2"/>
  <c r="K482" i="3"/>
  <c r="L482" i="3" s="1"/>
  <c r="J483" i="3"/>
  <c r="F490" i="2" l="1"/>
  <c r="G490" i="2"/>
  <c r="K483" i="3"/>
  <c r="L483" i="3" s="1"/>
  <c r="J484" i="3"/>
  <c r="F491" i="2" l="1"/>
  <c r="G491" i="2"/>
  <c r="K484" i="3"/>
  <c r="L484" i="3" s="1"/>
  <c r="J485" i="3"/>
  <c r="F492" i="2" l="1"/>
  <c r="G492" i="2" s="1"/>
  <c r="K485" i="3"/>
  <c r="L485" i="3" s="1"/>
  <c r="J486" i="3"/>
  <c r="F493" i="2" l="1"/>
  <c r="G493" i="2" s="1"/>
  <c r="K486" i="3"/>
  <c r="L486" i="3" s="1"/>
  <c r="J487" i="3"/>
  <c r="G494" i="2" l="1"/>
  <c r="F494" i="2"/>
  <c r="K487" i="3"/>
  <c r="L487" i="3" s="1"/>
  <c r="J488" i="3"/>
  <c r="F495" i="2" l="1"/>
  <c r="G495" i="2" s="1"/>
  <c r="K488" i="3"/>
  <c r="L488" i="3" s="1"/>
  <c r="J489" i="3"/>
  <c r="F496" i="2" l="1"/>
  <c r="G496" i="2" s="1"/>
  <c r="K489" i="3"/>
  <c r="L489" i="3" s="1"/>
  <c r="J490" i="3"/>
  <c r="F497" i="2" l="1"/>
  <c r="G497" i="2" s="1"/>
  <c r="K490" i="3"/>
  <c r="L490" i="3" s="1"/>
  <c r="J491" i="3"/>
  <c r="F498" i="2" l="1"/>
  <c r="G498" i="2" s="1"/>
  <c r="K491" i="3"/>
  <c r="L491" i="3" s="1"/>
  <c r="J492" i="3"/>
  <c r="F499" i="2" l="1"/>
  <c r="G499" i="2" s="1"/>
  <c r="K492" i="3"/>
  <c r="L492" i="3" s="1"/>
  <c r="J493" i="3"/>
  <c r="F500" i="2" l="1"/>
  <c r="G500" i="2" s="1"/>
  <c r="K493" i="3"/>
  <c r="L493" i="3" s="1"/>
  <c r="J494" i="3"/>
  <c r="F501" i="2" l="1"/>
  <c r="G501" i="2" s="1"/>
  <c r="K494" i="3"/>
  <c r="L494" i="3" s="1"/>
  <c r="J495" i="3"/>
  <c r="F502" i="2" l="1"/>
  <c r="G502" i="2" s="1"/>
  <c r="K495" i="3"/>
  <c r="L495" i="3" s="1"/>
  <c r="J496" i="3"/>
  <c r="F503" i="2" l="1"/>
  <c r="G503" i="2" s="1"/>
  <c r="K496" i="3"/>
  <c r="L496" i="3" s="1"/>
  <c r="J497" i="3"/>
  <c r="F504" i="2" l="1"/>
  <c r="G504" i="2" s="1"/>
  <c r="K497" i="3"/>
  <c r="L497" i="3" s="1"/>
  <c r="J498" i="3"/>
  <c r="F505" i="2" l="1"/>
  <c r="G505" i="2" s="1"/>
  <c r="K498" i="3"/>
  <c r="L498" i="3" s="1"/>
  <c r="J499" i="3"/>
  <c r="F506" i="2" l="1"/>
  <c r="G506" i="2"/>
  <c r="K499" i="3"/>
  <c r="L499" i="3" s="1"/>
  <c r="J500" i="3"/>
  <c r="F507" i="2" l="1"/>
  <c r="G507" i="2" s="1"/>
  <c r="K500" i="3"/>
  <c r="L500" i="3" s="1"/>
  <c r="J501" i="3"/>
  <c r="G508" i="2" l="1"/>
  <c r="F508" i="2"/>
  <c r="K501" i="3"/>
  <c r="L501" i="3" s="1"/>
  <c r="J502" i="3"/>
  <c r="F509" i="2" l="1"/>
  <c r="G509" i="2"/>
  <c r="K502" i="3"/>
  <c r="L502" i="3" s="1"/>
  <c r="J503" i="3"/>
  <c r="F510" i="2" l="1"/>
  <c r="G510" i="2" s="1"/>
  <c r="K503" i="3"/>
  <c r="L503" i="3" s="1"/>
  <c r="J504" i="3"/>
  <c r="F511" i="2" l="1"/>
  <c r="G511" i="2" s="1"/>
  <c r="K504" i="3"/>
  <c r="L504" i="3" s="1"/>
  <c r="J505" i="3"/>
  <c r="F512" i="2" l="1"/>
  <c r="G512" i="2" s="1"/>
  <c r="K505" i="3"/>
  <c r="L505" i="3" s="1"/>
  <c r="J506" i="3"/>
  <c r="G513" i="2" l="1"/>
  <c r="F513" i="2"/>
  <c r="K506" i="3"/>
  <c r="L506" i="3" s="1"/>
  <c r="J507" i="3"/>
  <c r="F514" i="2" l="1"/>
  <c r="G514" i="2" s="1"/>
  <c r="K507" i="3"/>
  <c r="L507" i="3" s="1"/>
  <c r="J508" i="3"/>
  <c r="F515" i="2" l="1"/>
  <c r="G515" i="2" s="1"/>
  <c r="K508" i="3"/>
  <c r="L508" i="3" s="1"/>
  <c r="J509" i="3"/>
  <c r="F516" i="2" l="1"/>
  <c r="G516" i="2" s="1"/>
  <c r="K509" i="3"/>
  <c r="L509" i="3" s="1"/>
  <c r="J510" i="3"/>
  <c r="F517" i="2" l="1"/>
  <c r="G517" i="2" s="1"/>
  <c r="K510" i="3"/>
  <c r="L510" i="3" s="1"/>
  <c r="J511" i="3"/>
  <c r="F518" i="2" l="1"/>
  <c r="G518" i="2"/>
  <c r="K511" i="3"/>
  <c r="L511" i="3" s="1"/>
  <c r="J512" i="3"/>
  <c r="F519" i="2" l="1"/>
  <c r="G519" i="2"/>
  <c r="K512" i="3"/>
  <c r="L512" i="3" s="1"/>
  <c r="J513" i="3"/>
  <c r="F520" i="2" l="1"/>
  <c r="G520" i="2" s="1"/>
  <c r="K513" i="3"/>
  <c r="L513" i="3" s="1"/>
  <c r="J514" i="3"/>
  <c r="F521" i="2" l="1"/>
  <c r="G521" i="2" s="1"/>
  <c r="K514" i="3"/>
  <c r="L514" i="3" s="1"/>
  <c r="J515" i="3"/>
  <c r="F522" i="2" l="1"/>
  <c r="G522" i="2"/>
  <c r="K515" i="3"/>
  <c r="L515" i="3" s="1"/>
  <c r="J516" i="3"/>
  <c r="F523" i="2" l="1"/>
  <c r="G523" i="2" s="1"/>
  <c r="K516" i="3"/>
  <c r="L516" i="3" s="1"/>
  <c r="J517" i="3"/>
  <c r="F524" i="2" l="1"/>
  <c r="G524" i="2"/>
  <c r="K517" i="3"/>
  <c r="L517" i="3" s="1"/>
  <c r="J518" i="3"/>
  <c r="F525" i="2" l="1"/>
  <c r="G525" i="2" s="1"/>
  <c r="K518" i="3"/>
  <c r="L518" i="3" s="1"/>
  <c r="J519" i="3"/>
  <c r="F526" i="2" l="1"/>
  <c r="G526" i="2" s="1"/>
  <c r="K519" i="3"/>
  <c r="L519" i="3" s="1"/>
  <c r="J520" i="3"/>
  <c r="F527" i="2" l="1"/>
  <c r="G527" i="2" s="1"/>
  <c r="K520" i="3"/>
  <c r="L520" i="3" s="1"/>
  <c r="J521" i="3"/>
  <c r="F528" i="2" l="1"/>
  <c r="G528" i="2"/>
  <c r="K521" i="3"/>
  <c r="L521" i="3" s="1"/>
  <c r="J522" i="3"/>
  <c r="F529" i="2" l="1"/>
  <c r="G529" i="2" s="1"/>
  <c r="K522" i="3"/>
  <c r="L522" i="3" s="1"/>
  <c r="J523" i="3"/>
  <c r="F530" i="2" l="1"/>
  <c r="G530" i="2"/>
  <c r="K523" i="3"/>
  <c r="L523" i="3" s="1"/>
  <c r="J524" i="3"/>
  <c r="F531" i="2" l="1"/>
  <c r="G531" i="2" s="1"/>
  <c r="K524" i="3"/>
  <c r="L524" i="3" s="1"/>
  <c r="J525" i="3"/>
  <c r="F532" i="2" l="1"/>
  <c r="G532" i="2"/>
  <c r="K525" i="3"/>
  <c r="L525" i="3" s="1"/>
  <c r="J526" i="3"/>
  <c r="G533" i="2" l="1"/>
  <c r="F533" i="2"/>
  <c r="K526" i="3"/>
  <c r="L526" i="3" s="1"/>
  <c r="J527" i="3"/>
  <c r="F534" i="2" l="1"/>
  <c r="G534" i="2"/>
  <c r="K527" i="3"/>
  <c r="L527" i="3" s="1"/>
  <c r="J528" i="3"/>
  <c r="G535" i="2" l="1"/>
  <c r="F535" i="2"/>
  <c r="K528" i="3"/>
  <c r="L528" i="3" s="1"/>
  <c r="J529" i="3"/>
  <c r="F536" i="2" l="1"/>
  <c r="G536" i="2" s="1"/>
  <c r="K529" i="3"/>
  <c r="L529" i="3" s="1"/>
  <c r="J530" i="3"/>
  <c r="G537" i="2" l="1"/>
  <c r="F537" i="2"/>
  <c r="K530" i="3"/>
  <c r="L530" i="3" s="1"/>
  <c r="J531" i="3"/>
  <c r="F538" i="2" l="1"/>
  <c r="G538" i="2"/>
  <c r="K531" i="3"/>
  <c r="L531" i="3" s="1"/>
  <c r="J532" i="3"/>
  <c r="F539" i="2" l="1"/>
  <c r="G539" i="2" s="1"/>
  <c r="K532" i="3"/>
  <c r="L532" i="3" s="1"/>
  <c r="J533" i="3"/>
  <c r="G540" i="2" l="1"/>
  <c r="F540" i="2"/>
  <c r="K533" i="3"/>
  <c r="L533" i="3" s="1"/>
  <c r="J534" i="3"/>
  <c r="F541" i="2" l="1"/>
  <c r="G541" i="2"/>
  <c r="K534" i="3"/>
  <c r="L534" i="3" s="1"/>
  <c r="J535" i="3"/>
  <c r="F542" i="2" l="1"/>
  <c r="G542" i="2" s="1"/>
  <c r="K535" i="3"/>
  <c r="L535" i="3" s="1"/>
  <c r="J536" i="3"/>
  <c r="G543" i="2" l="1"/>
  <c r="F543" i="2"/>
  <c r="K536" i="3"/>
  <c r="L536" i="3" s="1"/>
  <c r="J537" i="3"/>
  <c r="F544" i="2" l="1"/>
  <c r="G544" i="2" s="1"/>
  <c r="K537" i="3"/>
  <c r="L537" i="3" s="1"/>
  <c r="J538" i="3"/>
  <c r="F545" i="2" l="1"/>
  <c r="G545" i="2"/>
  <c r="K538" i="3"/>
  <c r="L538" i="3" s="1"/>
  <c r="J539" i="3"/>
  <c r="F546" i="2" l="1"/>
  <c r="G546" i="2" s="1"/>
  <c r="K539" i="3"/>
  <c r="L539" i="3" s="1"/>
  <c r="J540" i="3"/>
  <c r="F547" i="2" l="1"/>
  <c r="G547" i="2" s="1"/>
  <c r="K540" i="3"/>
  <c r="L540" i="3" s="1"/>
  <c r="J541" i="3"/>
  <c r="G548" i="2" l="1"/>
  <c r="F548" i="2"/>
  <c r="K541" i="3"/>
  <c r="L541" i="3" s="1"/>
  <c r="J542" i="3"/>
  <c r="F549" i="2" l="1"/>
  <c r="G549" i="2" s="1"/>
  <c r="K542" i="3"/>
  <c r="L542" i="3" s="1"/>
  <c r="J543" i="3"/>
  <c r="F550" i="2" l="1"/>
  <c r="G550" i="2" s="1"/>
  <c r="K543" i="3"/>
  <c r="L543" i="3" s="1"/>
  <c r="J544" i="3"/>
  <c r="F551" i="2" l="1"/>
  <c r="G551" i="2" s="1"/>
  <c r="K544" i="3"/>
  <c r="L544" i="3" s="1"/>
  <c r="J545" i="3"/>
  <c r="F552" i="2" l="1"/>
  <c r="G552" i="2" s="1"/>
  <c r="K545" i="3"/>
  <c r="L545" i="3" s="1"/>
  <c r="J546" i="3"/>
  <c r="F553" i="2" l="1"/>
  <c r="G553" i="2" s="1"/>
  <c r="K546" i="3"/>
  <c r="L546" i="3" s="1"/>
  <c r="J547" i="3"/>
  <c r="F554" i="2" l="1"/>
  <c r="G554" i="2"/>
  <c r="K547" i="3"/>
  <c r="L547" i="3" s="1"/>
  <c r="J548" i="3"/>
  <c r="F555" i="2" l="1"/>
  <c r="G555" i="2" s="1"/>
  <c r="K548" i="3"/>
  <c r="L548" i="3" s="1"/>
  <c r="J549" i="3"/>
  <c r="F556" i="2" l="1"/>
  <c r="G556" i="2" s="1"/>
  <c r="K549" i="3"/>
  <c r="L549" i="3" s="1"/>
  <c r="J550" i="3"/>
  <c r="F557" i="2" l="1"/>
  <c r="G557" i="2"/>
  <c r="K550" i="3"/>
  <c r="L550" i="3" s="1"/>
  <c r="J551" i="3"/>
  <c r="F558" i="2" l="1"/>
  <c r="G558" i="2" s="1"/>
  <c r="K551" i="3"/>
  <c r="L551" i="3" s="1"/>
  <c r="J552" i="3"/>
  <c r="F559" i="2" l="1"/>
  <c r="G559" i="2" s="1"/>
  <c r="K552" i="3"/>
  <c r="L552" i="3" s="1"/>
  <c r="J553" i="3"/>
  <c r="F560" i="2" l="1"/>
  <c r="G560" i="2"/>
  <c r="K553" i="3"/>
  <c r="L553" i="3" s="1"/>
  <c r="J554" i="3"/>
  <c r="F561" i="2" l="1"/>
  <c r="G561" i="2"/>
  <c r="K554" i="3"/>
  <c r="L554" i="3" s="1"/>
  <c r="J555" i="3"/>
  <c r="G562" i="2" l="1"/>
  <c r="F562" i="2"/>
  <c r="K555" i="3"/>
  <c r="L555" i="3" s="1"/>
  <c r="J556" i="3"/>
  <c r="F563" i="2" l="1"/>
  <c r="G563" i="2" s="1"/>
  <c r="K556" i="3"/>
  <c r="L556" i="3" s="1"/>
  <c r="J557" i="3"/>
  <c r="F564" i="2" l="1"/>
  <c r="G564" i="2" s="1"/>
  <c r="K557" i="3"/>
  <c r="L557" i="3" s="1"/>
  <c r="J558" i="3"/>
  <c r="G565" i="2" l="1"/>
  <c r="F565" i="2"/>
  <c r="K558" i="3"/>
  <c r="L558" i="3" s="1"/>
  <c r="J559" i="3"/>
  <c r="F566" i="2" l="1"/>
  <c r="G566" i="2" s="1"/>
  <c r="K559" i="3"/>
  <c r="L559" i="3" s="1"/>
  <c r="J560" i="3"/>
  <c r="F567" i="2" l="1"/>
  <c r="G567" i="2" s="1"/>
  <c r="K560" i="3"/>
  <c r="L560" i="3" s="1"/>
  <c r="J561" i="3"/>
  <c r="F568" i="2" l="1"/>
  <c r="G568" i="2" s="1"/>
  <c r="K561" i="3"/>
  <c r="L561" i="3" s="1"/>
  <c r="J562" i="3"/>
  <c r="F569" i="2" l="1"/>
  <c r="G569" i="2" s="1"/>
  <c r="K562" i="3"/>
  <c r="L562" i="3" s="1"/>
  <c r="J563" i="3"/>
  <c r="F570" i="2" l="1"/>
  <c r="G570" i="2" s="1"/>
  <c r="K563" i="3"/>
  <c r="L563" i="3" s="1"/>
  <c r="J564" i="3"/>
  <c r="F571" i="2" l="1"/>
  <c r="G571" i="2"/>
  <c r="K564" i="3"/>
  <c r="L564" i="3" s="1"/>
  <c r="J565" i="3"/>
  <c r="F572" i="2" l="1"/>
  <c r="G572" i="2" s="1"/>
  <c r="K565" i="3"/>
  <c r="L565" i="3" s="1"/>
  <c r="J566" i="3"/>
  <c r="F573" i="2" l="1"/>
  <c r="G573" i="2"/>
  <c r="K566" i="3"/>
  <c r="L566" i="3" s="1"/>
  <c r="J567" i="3"/>
  <c r="F574" i="2" l="1"/>
  <c r="G574" i="2" s="1"/>
  <c r="K567" i="3"/>
  <c r="L567" i="3" s="1"/>
  <c r="J568" i="3"/>
  <c r="F575" i="2" l="1"/>
  <c r="G575" i="2" s="1"/>
  <c r="K568" i="3"/>
  <c r="L568" i="3" s="1"/>
  <c r="J569" i="3"/>
  <c r="G576" i="2" l="1"/>
  <c r="F576" i="2"/>
  <c r="K569" i="3"/>
  <c r="L569" i="3" s="1"/>
  <c r="J570" i="3"/>
  <c r="G577" i="2" l="1"/>
  <c r="F577" i="2"/>
  <c r="K570" i="3"/>
  <c r="L570" i="3" s="1"/>
  <c r="J571" i="3"/>
  <c r="G578" i="2" l="1"/>
  <c r="F578" i="2"/>
  <c r="K571" i="3"/>
  <c r="L571" i="3" s="1"/>
  <c r="J572" i="3"/>
  <c r="G579" i="2" l="1"/>
  <c r="F579" i="2"/>
  <c r="K572" i="3"/>
  <c r="L572" i="3" s="1"/>
  <c r="J573" i="3"/>
  <c r="F580" i="2" l="1"/>
  <c r="G580" i="2"/>
  <c r="K573" i="3"/>
  <c r="L573" i="3" s="1"/>
  <c r="J574" i="3"/>
  <c r="G581" i="2" l="1"/>
  <c r="F581" i="2"/>
  <c r="K574" i="3"/>
  <c r="L574" i="3" s="1"/>
  <c r="J575" i="3"/>
  <c r="F582" i="2" l="1"/>
  <c r="G582" i="2"/>
  <c r="K575" i="3"/>
  <c r="L575" i="3" s="1"/>
  <c r="J576" i="3"/>
  <c r="G583" i="2" l="1"/>
  <c r="F583" i="2"/>
  <c r="K576" i="3"/>
  <c r="L576" i="3" s="1"/>
  <c r="J577" i="3"/>
  <c r="G584" i="2" l="1"/>
  <c r="F584" i="2"/>
  <c r="K577" i="3"/>
  <c r="L577" i="3" s="1"/>
  <c r="J578" i="3"/>
  <c r="G585" i="2" l="1"/>
  <c r="F585" i="2"/>
  <c r="K578" i="3"/>
  <c r="L578" i="3" s="1"/>
  <c r="J579" i="3"/>
  <c r="F586" i="2" l="1"/>
  <c r="G586" i="2"/>
  <c r="K579" i="3"/>
  <c r="L579" i="3" s="1"/>
  <c r="J580" i="3"/>
  <c r="F587" i="2" l="1"/>
  <c r="G587" i="2" s="1"/>
  <c r="K580" i="3"/>
  <c r="L580" i="3" s="1"/>
  <c r="J581" i="3"/>
  <c r="F588" i="2" l="1"/>
  <c r="G588" i="2" s="1"/>
  <c r="K581" i="3"/>
  <c r="L581" i="3" s="1"/>
  <c r="J582" i="3"/>
  <c r="F589" i="2" l="1"/>
  <c r="G589" i="2"/>
  <c r="K582" i="3"/>
  <c r="L582" i="3" s="1"/>
  <c r="J583" i="3"/>
  <c r="F590" i="2" l="1"/>
  <c r="G590" i="2" s="1"/>
  <c r="K583" i="3"/>
  <c r="L583" i="3" s="1"/>
  <c r="J584" i="3"/>
  <c r="F591" i="2" l="1"/>
  <c r="G591" i="2"/>
  <c r="K584" i="3"/>
  <c r="L584" i="3" s="1"/>
  <c r="J585" i="3"/>
  <c r="F592" i="2" l="1"/>
  <c r="G592" i="2" s="1"/>
  <c r="K585" i="3"/>
  <c r="L585" i="3" s="1"/>
  <c r="J586" i="3"/>
  <c r="F593" i="2" l="1"/>
  <c r="G593" i="2" s="1"/>
  <c r="K586" i="3"/>
  <c r="L586" i="3" s="1"/>
  <c r="J587" i="3"/>
  <c r="F594" i="2" l="1"/>
  <c r="G594" i="2"/>
  <c r="K587" i="3"/>
  <c r="L587" i="3" s="1"/>
  <c r="J588" i="3"/>
  <c r="G595" i="2" l="1"/>
  <c r="F595" i="2"/>
  <c r="K588" i="3"/>
  <c r="L588" i="3" s="1"/>
  <c r="J589" i="3"/>
  <c r="F596" i="2" l="1"/>
  <c r="G596" i="2" s="1"/>
  <c r="K589" i="3"/>
  <c r="L589" i="3" s="1"/>
  <c r="J590" i="3"/>
  <c r="F597" i="2" l="1"/>
  <c r="G597" i="2" s="1"/>
  <c r="K590" i="3"/>
  <c r="L590" i="3" s="1"/>
  <c r="J591" i="3"/>
  <c r="F598" i="2" l="1"/>
  <c r="G598" i="2" s="1"/>
  <c r="K591" i="3"/>
  <c r="L591" i="3" s="1"/>
  <c r="J592" i="3"/>
  <c r="F599" i="2" l="1"/>
  <c r="G599" i="2"/>
  <c r="K592" i="3"/>
  <c r="L592" i="3" s="1"/>
  <c r="J593" i="3"/>
  <c r="G600" i="2" l="1"/>
  <c r="F600" i="2"/>
  <c r="K593" i="3"/>
  <c r="L593" i="3" s="1"/>
  <c r="J594" i="3"/>
  <c r="G601" i="2" l="1"/>
  <c r="F601" i="2"/>
  <c r="K594" i="3"/>
  <c r="L594" i="3" s="1"/>
  <c r="J595" i="3"/>
  <c r="G602" i="2" l="1"/>
  <c r="F602" i="2"/>
  <c r="K595" i="3"/>
  <c r="L595" i="3" s="1"/>
  <c r="J596" i="3"/>
  <c r="G603" i="2" l="1"/>
  <c r="F603" i="2"/>
  <c r="K596" i="3"/>
  <c r="L596" i="3" s="1"/>
  <c r="J597" i="3"/>
  <c r="F604" i="2" l="1"/>
  <c r="G604" i="2"/>
  <c r="K597" i="3"/>
  <c r="L597" i="3" s="1"/>
  <c r="J598" i="3"/>
  <c r="G605" i="2" l="1"/>
  <c r="F605" i="2"/>
  <c r="K598" i="3"/>
  <c r="L598" i="3" s="1"/>
  <c r="J599" i="3"/>
  <c r="F606" i="2" l="1"/>
  <c r="G606" i="2"/>
  <c r="K599" i="3"/>
  <c r="L599" i="3" s="1"/>
  <c r="J600" i="3"/>
  <c r="F607" i="2" l="1"/>
  <c r="G607" i="2" s="1"/>
  <c r="K600" i="3"/>
  <c r="L600" i="3" s="1"/>
  <c r="J601" i="3"/>
  <c r="F608" i="2" l="1"/>
  <c r="G608" i="2" s="1"/>
  <c r="K601" i="3"/>
  <c r="L601" i="3" s="1"/>
  <c r="J602" i="3"/>
  <c r="G609" i="2" l="1"/>
  <c r="F609" i="2"/>
  <c r="K602" i="3"/>
  <c r="L602" i="3" s="1"/>
  <c r="J603" i="3"/>
  <c r="F610" i="2" l="1"/>
  <c r="G610" i="2" s="1"/>
  <c r="K603" i="3"/>
  <c r="L603" i="3" s="1"/>
  <c r="J604" i="3"/>
  <c r="F611" i="2" l="1"/>
  <c r="G611" i="2"/>
  <c r="K604" i="3"/>
  <c r="L604" i="3" s="1"/>
  <c r="J605" i="3"/>
  <c r="F612" i="2" l="1"/>
  <c r="G612" i="2" s="1"/>
  <c r="K605" i="3"/>
  <c r="L605" i="3" s="1"/>
  <c r="J606" i="3"/>
  <c r="G613" i="2" l="1"/>
  <c r="F613" i="2"/>
  <c r="K606" i="3"/>
  <c r="L606" i="3" s="1"/>
  <c r="J607" i="3"/>
  <c r="F614" i="2" l="1"/>
  <c r="G614" i="2" s="1"/>
  <c r="K607" i="3"/>
  <c r="L607" i="3" s="1"/>
  <c r="J608" i="3"/>
  <c r="F615" i="2" l="1"/>
  <c r="G615" i="2"/>
  <c r="K608" i="3"/>
  <c r="L608" i="3" s="1"/>
  <c r="J609" i="3"/>
  <c r="F616" i="2" l="1"/>
  <c r="G616" i="2" s="1"/>
  <c r="K609" i="3"/>
  <c r="L609" i="3" s="1"/>
  <c r="J610" i="3"/>
  <c r="F617" i="2" l="1"/>
  <c r="G617" i="2" s="1"/>
  <c r="K610" i="3"/>
  <c r="L610" i="3" s="1"/>
  <c r="J611" i="3"/>
  <c r="F618" i="2" l="1"/>
  <c r="G618" i="2"/>
  <c r="K611" i="3"/>
  <c r="L611" i="3" s="1"/>
  <c r="J612" i="3"/>
  <c r="F619" i="2" l="1"/>
  <c r="G619" i="2"/>
  <c r="K612" i="3"/>
  <c r="L612" i="3" s="1"/>
  <c r="J613" i="3"/>
  <c r="F620" i="2" l="1"/>
  <c r="G620" i="2" s="1"/>
  <c r="K613" i="3"/>
  <c r="L613" i="3" s="1"/>
  <c r="J614" i="3"/>
  <c r="F621" i="2" l="1"/>
  <c r="G621" i="2"/>
  <c r="K614" i="3"/>
  <c r="L614" i="3" s="1"/>
  <c r="J615" i="3"/>
  <c r="F622" i="2" l="1"/>
  <c r="G622" i="2" s="1"/>
  <c r="K615" i="3"/>
  <c r="L615" i="3" s="1"/>
  <c r="J616" i="3"/>
  <c r="F623" i="2" l="1"/>
  <c r="G623" i="2" s="1"/>
  <c r="K616" i="3"/>
  <c r="L616" i="3" s="1"/>
  <c r="J617" i="3"/>
  <c r="F624" i="2" l="1"/>
  <c r="G624" i="2"/>
  <c r="K617" i="3"/>
  <c r="L617" i="3" s="1"/>
  <c r="J618" i="3"/>
  <c r="F625" i="2" l="1"/>
  <c r="G625" i="2" s="1"/>
  <c r="K618" i="3"/>
  <c r="L618" i="3" s="1"/>
  <c r="J619" i="3"/>
  <c r="F626" i="2" l="1"/>
  <c r="G626" i="2"/>
  <c r="K619" i="3"/>
  <c r="L619" i="3" s="1"/>
  <c r="J620" i="3"/>
  <c r="F627" i="2" l="1"/>
  <c r="G627" i="2"/>
  <c r="K620" i="3"/>
  <c r="L620" i="3" s="1"/>
  <c r="J621" i="3"/>
  <c r="F628" i="2" l="1"/>
  <c r="G628" i="2" s="1"/>
  <c r="K621" i="3"/>
  <c r="L621" i="3" s="1"/>
  <c r="J622" i="3"/>
  <c r="F629" i="2" l="1"/>
  <c r="G629" i="2" s="1"/>
  <c r="K622" i="3"/>
  <c r="L622" i="3" s="1"/>
  <c r="J623" i="3"/>
  <c r="F630" i="2" l="1"/>
  <c r="G630" i="2" s="1"/>
  <c r="K623" i="3"/>
  <c r="L623" i="3" s="1"/>
  <c r="J624" i="3"/>
  <c r="F631" i="2" l="1"/>
  <c r="G631" i="2" s="1"/>
  <c r="K624" i="3"/>
  <c r="L624" i="3" s="1"/>
  <c r="J625" i="3"/>
  <c r="F632" i="2" l="1"/>
  <c r="G632" i="2" s="1"/>
  <c r="K625" i="3"/>
  <c r="L625" i="3" s="1"/>
  <c r="J626" i="3"/>
  <c r="F633" i="2" l="1"/>
  <c r="G633" i="2" s="1"/>
  <c r="K626" i="3"/>
  <c r="L626" i="3" s="1"/>
  <c r="J627" i="3"/>
  <c r="F634" i="2" l="1"/>
  <c r="G634" i="2" s="1"/>
  <c r="K627" i="3"/>
  <c r="L627" i="3" s="1"/>
  <c r="J628" i="3"/>
  <c r="F635" i="2" l="1"/>
  <c r="G635" i="2" s="1"/>
  <c r="K628" i="3"/>
  <c r="L628" i="3" s="1"/>
  <c r="J629" i="3"/>
  <c r="F636" i="2" l="1"/>
  <c r="G636" i="2"/>
  <c r="K629" i="3"/>
  <c r="L629" i="3" s="1"/>
  <c r="J630" i="3"/>
  <c r="F637" i="2" l="1"/>
  <c r="G637" i="2" s="1"/>
  <c r="K630" i="3"/>
  <c r="L630" i="3" s="1"/>
  <c r="J631" i="3"/>
  <c r="F638" i="2" l="1"/>
  <c r="G638" i="2" s="1"/>
  <c r="K631" i="3"/>
  <c r="L631" i="3" s="1"/>
  <c r="J632" i="3"/>
  <c r="F639" i="2" l="1"/>
  <c r="G639" i="2" s="1"/>
  <c r="K632" i="3"/>
  <c r="L632" i="3" s="1"/>
  <c r="J633" i="3"/>
  <c r="F640" i="2" l="1"/>
  <c r="G640" i="2"/>
  <c r="K633" i="3"/>
  <c r="L633" i="3" s="1"/>
  <c r="J634" i="3"/>
  <c r="F641" i="2" l="1"/>
  <c r="G641" i="2"/>
  <c r="K634" i="3"/>
  <c r="L634" i="3" s="1"/>
  <c r="J635" i="3"/>
  <c r="F642" i="2" l="1"/>
  <c r="G642" i="2"/>
  <c r="K635" i="3"/>
  <c r="L635" i="3" s="1"/>
  <c r="J636" i="3"/>
  <c r="G643" i="2" l="1"/>
  <c r="F643" i="2"/>
  <c r="K636" i="3"/>
  <c r="L636" i="3" s="1"/>
  <c r="J637" i="3"/>
  <c r="F644" i="2" l="1"/>
  <c r="G644" i="2"/>
  <c r="K637" i="3"/>
  <c r="L637" i="3" s="1"/>
  <c r="J638" i="3"/>
  <c r="G645" i="2" l="1"/>
  <c r="F645" i="2"/>
  <c r="K638" i="3"/>
  <c r="L638" i="3" s="1"/>
  <c r="J639" i="3"/>
  <c r="G646" i="2" l="1"/>
  <c r="F646" i="2"/>
  <c r="K639" i="3"/>
  <c r="L639" i="3" s="1"/>
  <c r="J640" i="3"/>
  <c r="F647" i="2" l="1"/>
  <c r="G647" i="2"/>
  <c r="K640" i="3"/>
  <c r="L640" i="3" s="1"/>
  <c r="J641" i="3"/>
  <c r="F648" i="2" l="1"/>
  <c r="G648" i="2"/>
  <c r="K641" i="3"/>
  <c r="L641" i="3" s="1"/>
  <c r="J642" i="3"/>
  <c r="F649" i="2" l="1"/>
  <c r="G649" i="2"/>
  <c r="K642" i="3"/>
  <c r="L642" i="3" s="1"/>
  <c r="J643" i="3"/>
  <c r="F650" i="2" l="1"/>
  <c r="G650" i="2"/>
  <c r="K643" i="3"/>
  <c r="L643" i="3" s="1"/>
  <c r="J644" i="3"/>
  <c r="G651" i="2" l="1"/>
  <c r="F651" i="2"/>
  <c r="K644" i="3"/>
  <c r="L644" i="3" s="1"/>
  <c r="J645" i="3"/>
  <c r="F652" i="2" l="1"/>
  <c r="G652" i="2" s="1"/>
  <c r="K645" i="3"/>
  <c r="L645" i="3" s="1"/>
  <c r="J646" i="3"/>
  <c r="G653" i="2" l="1"/>
  <c r="F653" i="2"/>
  <c r="K646" i="3"/>
  <c r="L646" i="3" s="1"/>
  <c r="J647" i="3"/>
  <c r="F654" i="2" l="1"/>
  <c r="G654" i="2" s="1"/>
  <c r="K647" i="3"/>
  <c r="L647" i="3" s="1"/>
  <c r="J648" i="3"/>
  <c r="F655" i="2" l="1"/>
  <c r="G655" i="2"/>
  <c r="K648" i="3"/>
  <c r="L648" i="3" s="1"/>
  <c r="J649" i="3"/>
  <c r="F656" i="2" l="1"/>
  <c r="G656" i="2" s="1"/>
  <c r="K649" i="3"/>
  <c r="L649" i="3" s="1"/>
  <c r="J650" i="3"/>
  <c r="F657" i="2" l="1"/>
  <c r="G657" i="2" s="1"/>
  <c r="K650" i="3"/>
  <c r="L650" i="3" s="1"/>
  <c r="J651" i="3"/>
  <c r="F658" i="2" l="1"/>
  <c r="G658" i="2"/>
  <c r="K651" i="3"/>
  <c r="L651" i="3" s="1"/>
  <c r="J652" i="3"/>
  <c r="F659" i="2" l="1"/>
  <c r="G659" i="2" s="1"/>
  <c r="K652" i="3"/>
  <c r="L652" i="3" s="1"/>
  <c r="J653" i="3"/>
  <c r="F660" i="2" l="1"/>
  <c r="G660" i="2"/>
  <c r="K653" i="3"/>
  <c r="L653" i="3" s="1"/>
  <c r="J654" i="3"/>
  <c r="G661" i="2" l="1"/>
  <c r="F661" i="2"/>
  <c r="K654" i="3"/>
  <c r="L654" i="3" s="1"/>
  <c r="J655" i="3"/>
  <c r="F662" i="2" l="1"/>
  <c r="G662" i="2" s="1"/>
  <c r="K655" i="3"/>
  <c r="L655" i="3" s="1"/>
  <c r="J656" i="3"/>
  <c r="G663" i="2" l="1"/>
  <c r="F663" i="2"/>
  <c r="K656" i="3"/>
  <c r="L656" i="3" s="1"/>
  <c r="J657" i="3"/>
  <c r="G664" i="2" l="1"/>
  <c r="F664" i="2"/>
  <c r="K657" i="3"/>
  <c r="L657" i="3" s="1"/>
  <c r="J658" i="3"/>
  <c r="G665" i="2" l="1"/>
  <c r="F665" i="2"/>
  <c r="K658" i="3"/>
  <c r="L658" i="3" s="1"/>
  <c r="J659" i="3"/>
  <c r="G666" i="2" l="1"/>
  <c r="F666" i="2"/>
  <c r="K659" i="3"/>
  <c r="L659" i="3" s="1"/>
  <c r="J660" i="3"/>
  <c r="F667" i="2" l="1"/>
  <c r="G667" i="2" s="1"/>
  <c r="K660" i="3"/>
  <c r="L660" i="3" s="1"/>
  <c r="J661" i="3"/>
  <c r="F668" i="2" l="1"/>
  <c r="G668" i="2"/>
  <c r="K661" i="3"/>
  <c r="L661" i="3" s="1"/>
  <c r="J662" i="3"/>
  <c r="F669" i="2" l="1"/>
  <c r="G669" i="2" s="1"/>
  <c r="K662" i="3"/>
  <c r="L662" i="3" s="1"/>
  <c r="J663" i="3"/>
  <c r="F670" i="2" l="1"/>
  <c r="G670" i="2" s="1"/>
  <c r="K663" i="3"/>
  <c r="L663" i="3" s="1"/>
  <c r="J664" i="3"/>
  <c r="F671" i="2" l="1"/>
  <c r="G671" i="2"/>
  <c r="K664" i="3"/>
  <c r="L664" i="3" s="1"/>
  <c r="J665" i="3"/>
  <c r="F672" i="2" l="1"/>
  <c r="G672" i="2"/>
  <c r="K665" i="3"/>
  <c r="L665" i="3" s="1"/>
  <c r="J666" i="3"/>
  <c r="F673" i="2" l="1"/>
  <c r="G673" i="2" s="1"/>
  <c r="K666" i="3"/>
  <c r="L666" i="3" s="1"/>
  <c r="J667" i="3"/>
  <c r="G674" i="2" l="1"/>
  <c r="F674" i="2"/>
  <c r="K667" i="3"/>
  <c r="L667" i="3" s="1"/>
  <c r="J668" i="3"/>
  <c r="F675" i="2" l="1"/>
  <c r="G675" i="2"/>
  <c r="K668" i="3"/>
  <c r="L668" i="3" s="1"/>
  <c r="J669" i="3"/>
  <c r="G676" i="2" l="1"/>
  <c r="F676" i="2"/>
  <c r="K669" i="3"/>
  <c r="L669" i="3" s="1"/>
  <c r="J670" i="3"/>
  <c r="F677" i="2" l="1"/>
  <c r="G677" i="2"/>
  <c r="K670" i="3"/>
  <c r="L670" i="3" s="1"/>
  <c r="J671" i="3"/>
  <c r="F678" i="2" l="1"/>
  <c r="G678" i="2"/>
  <c r="K671" i="3"/>
  <c r="L671" i="3" s="1"/>
  <c r="J672" i="3"/>
  <c r="F679" i="2" l="1"/>
  <c r="G679" i="2"/>
  <c r="K672" i="3"/>
  <c r="L672" i="3" s="1"/>
  <c r="J673" i="3"/>
  <c r="G680" i="2" l="1"/>
  <c r="F680" i="2"/>
  <c r="K673" i="3"/>
  <c r="L673" i="3" s="1"/>
  <c r="J674" i="3"/>
  <c r="F681" i="2" l="1"/>
  <c r="G681" i="2"/>
  <c r="K674" i="3"/>
  <c r="L674" i="3" s="1"/>
  <c r="J675" i="3"/>
  <c r="F682" i="2" l="1"/>
  <c r="G682" i="2" s="1"/>
  <c r="K675" i="3"/>
  <c r="L675" i="3" s="1"/>
  <c r="J676" i="3"/>
  <c r="F683" i="2" l="1"/>
  <c r="G683" i="2" s="1"/>
  <c r="K676" i="3"/>
  <c r="L676" i="3" s="1"/>
  <c r="J677" i="3"/>
  <c r="F684" i="2" l="1"/>
  <c r="G684" i="2" s="1"/>
  <c r="K677" i="3"/>
  <c r="L677" i="3" s="1"/>
  <c r="J678" i="3"/>
  <c r="F685" i="2" l="1"/>
  <c r="G685" i="2"/>
  <c r="K678" i="3"/>
  <c r="L678" i="3" s="1"/>
  <c r="J679" i="3"/>
  <c r="F686" i="2" l="1"/>
  <c r="G686" i="2" s="1"/>
  <c r="K679" i="3"/>
  <c r="L679" i="3" s="1"/>
  <c r="J680" i="3"/>
  <c r="F687" i="2" l="1"/>
  <c r="G687" i="2"/>
  <c r="K680" i="3"/>
  <c r="L680" i="3" s="1"/>
  <c r="J681" i="3"/>
  <c r="F688" i="2" l="1"/>
  <c r="G688" i="2"/>
  <c r="K681" i="3"/>
  <c r="L681" i="3" s="1"/>
  <c r="J682" i="3"/>
  <c r="F689" i="2" l="1"/>
  <c r="G689" i="2" s="1"/>
  <c r="K682" i="3"/>
  <c r="L682" i="3" s="1"/>
  <c r="J683" i="3"/>
  <c r="G690" i="2" l="1"/>
  <c r="F690" i="2"/>
  <c r="K683" i="3"/>
  <c r="L683" i="3" s="1"/>
  <c r="J684" i="3"/>
  <c r="F691" i="2" l="1"/>
  <c r="G691" i="2"/>
  <c r="K684" i="3"/>
  <c r="L684" i="3" s="1"/>
  <c r="J685" i="3"/>
  <c r="G692" i="2" l="1"/>
  <c r="F692" i="2"/>
  <c r="K685" i="3"/>
  <c r="L685" i="3" s="1"/>
  <c r="J686" i="3"/>
  <c r="F693" i="2" l="1"/>
  <c r="G693" i="2"/>
  <c r="K686" i="3"/>
  <c r="L686" i="3" s="1"/>
  <c r="J687" i="3"/>
  <c r="F694" i="2" l="1"/>
  <c r="G694" i="2"/>
  <c r="K687" i="3"/>
  <c r="L687" i="3" s="1"/>
  <c r="J688" i="3"/>
  <c r="G695" i="2" l="1"/>
  <c r="F695" i="2"/>
  <c r="K688" i="3"/>
  <c r="L688" i="3" s="1"/>
  <c r="J689" i="3"/>
  <c r="G696" i="2" l="1"/>
  <c r="F696" i="2"/>
  <c r="K689" i="3"/>
  <c r="L689" i="3" s="1"/>
  <c r="J690" i="3"/>
  <c r="F697" i="2" l="1"/>
  <c r="G697" i="2" s="1"/>
  <c r="K690" i="3"/>
  <c r="L690" i="3" s="1"/>
  <c r="J691" i="3"/>
  <c r="F698" i="2" l="1"/>
  <c r="G698" i="2" s="1"/>
  <c r="K691" i="3"/>
  <c r="L691" i="3" s="1"/>
  <c r="J692" i="3"/>
  <c r="F699" i="2" l="1"/>
  <c r="G699" i="2"/>
  <c r="K692" i="3"/>
  <c r="L692" i="3" s="1"/>
  <c r="J693" i="3"/>
  <c r="F700" i="2" l="1"/>
  <c r="G700" i="2"/>
  <c r="K693" i="3"/>
  <c r="L693" i="3" s="1"/>
  <c r="J694" i="3"/>
  <c r="F701" i="2" l="1"/>
  <c r="G701" i="2"/>
  <c r="K694" i="3"/>
  <c r="L694" i="3" s="1"/>
  <c r="J695" i="3"/>
  <c r="F702" i="2" l="1"/>
  <c r="G702" i="2" s="1"/>
  <c r="K695" i="3"/>
  <c r="L695" i="3" s="1"/>
  <c r="J696" i="3"/>
  <c r="G703" i="2" l="1"/>
  <c r="F703" i="2"/>
  <c r="K696" i="3"/>
  <c r="L696" i="3" s="1"/>
  <c r="J697" i="3"/>
  <c r="F704" i="2" l="1"/>
  <c r="G704" i="2"/>
  <c r="K697" i="3"/>
  <c r="L697" i="3" s="1"/>
  <c r="J698" i="3"/>
  <c r="F705" i="2" l="1"/>
  <c r="G705" i="2" s="1"/>
  <c r="K698" i="3"/>
  <c r="L698" i="3" s="1"/>
  <c r="J699" i="3"/>
  <c r="F706" i="2" l="1"/>
  <c r="G706" i="2"/>
  <c r="K699" i="3"/>
  <c r="L699" i="3" s="1"/>
  <c r="J700" i="3"/>
  <c r="F707" i="2" l="1"/>
  <c r="G707" i="2" s="1"/>
  <c r="K700" i="3"/>
  <c r="L700" i="3" s="1"/>
  <c r="J701" i="3"/>
  <c r="G708" i="2" l="1"/>
  <c r="F708" i="2"/>
  <c r="K701" i="3"/>
  <c r="L701" i="3" s="1"/>
  <c r="J702" i="3"/>
  <c r="F709" i="2" l="1"/>
  <c r="G709" i="2" s="1"/>
  <c r="K702" i="3"/>
  <c r="L702" i="3" s="1"/>
  <c r="J703" i="3"/>
  <c r="G710" i="2" l="1"/>
  <c r="F710" i="2"/>
  <c r="K703" i="3"/>
  <c r="L703" i="3" s="1"/>
  <c r="J704" i="3"/>
  <c r="F711" i="2" l="1"/>
  <c r="G711" i="2"/>
  <c r="K704" i="3"/>
  <c r="L704" i="3" s="1"/>
  <c r="J705" i="3"/>
  <c r="F712" i="2" l="1"/>
  <c r="G712" i="2"/>
  <c r="K705" i="3"/>
  <c r="L705" i="3" s="1"/>
  <c r="J706" i="3"/>
  <c r="F713" i="2" l="1"/>
  <c r="G713" i="2"/>
  <c r="K706" i="3"/>
  <c r="L706" i="3" s="1"/>
  <c r="J707" i="3"/>
  <c r="F714" i="2" l="1"/>
  <c r="G714" i="2" s="1"/>
  <c r="K707" i="3"/>
  <c r="L707" i="3" s="1"/>
  <c r="J708" i="3"/>
  <c r="F715" i="2" l="1"/>
  <c r="G715" i="2"/>
  <c r="K708" i="3"/>
  <c r="L708" i="3" s="1"/>
  <c r="J709" i="3"/>
  <c r="F716" i="2" l="1"/>
  <c r="G716" i="2" s="1"/>
  <c r="K709" i="3"/>
  <c r="L709" i="3" s="1"/>
  <c r="J710" i="3"/>
  <c r="F717" i="2" l="1"/>
  <c r="G717" i="2"/>
  <c r="K710" i="3"/>
  <c r="L710" i="3" s="1"/>
  <c r="J711" i="3"/>
  <c r="F718" i="2" l="1"/>
  <c r="G718" i="2" s="1"/>
  <c r="K711" i="3"/>
  <c r="L711" i="3" s="1"/>
  <c r="J712" i="3"/>
  <c r="F719" i="2" l="1"/>
  <c r="G719" i="2" s="1"/>
  <c r="K712" i="3"/>
  <c r="L712" i="3" s="1"/>
  <c r="J713" i="3"/>
  <c r="F720" i="2" l="1"/>
  <c r="G720" i="2"/>
  <c r="K713" i="3"/>
  <c r="L713" i="3" s="1"/>
  <c r="J714" i="3"/>
  <c r="G721" i="2" l="1"/>
  <c r="F721" i="2"/>
  <c r="K714" i="3"/>
  <c r="L714" i="3" s="1"/>
  <c r="J715" i="3"/>
  <c r="F722" i="2" l="1"/>
  <c r="G722" i="2" s="1"/>
  <c r="K715" i="3"/>
  <c r="L715" i="3" s="1"/>
  <c r="J716" i="3"/>
  <c r="G723" i="2" l="1"/>
  <c r="F723" i="2"/>
  <c r="K716" i="3"/>
  <c r="L716" i="3" s="1"/>
  <c r="J717" i="3"/>
  <c r="G724" i="2" l="1"/>
  <c r="F724" i="2"/>
  <c r="K717" i="3"/>
  <c r="L717" i="3" s="1"/>
  <c r="J718" i="3"/>
  <c r="G725" i="2" l="1"/>
  <c r="F725" i="2"/>
  <c r="K718" i="3"/>
  <c r="L718" i="3" s="1"/>
  <c r="J719" i="3"/>
  <c r="F726" i="2" l="1"/>
  <c r="G726" i="2"/>
  <c r="K719" i="3"/>
  <c r="L719" i="3" s="1"/>
  <c r="J720" i="3"/>
  <c r="G727" i="2" l="1"/>
  <c r="F727" i="2"/>
  <c r="K720" i="3"/>
  <c r="L720" i="3" s="1"/>
  <c r="J721" i="3"/>
  <c r="F728" i="2" l="1"/>
  <c r="G728" i="2"/>
  <c r="K721" i="3"/>
  <c r="L721" i="3" s="1"/>
  <c r="J722" i="3"/>
  <c r="F729" i="2" l="1"/>
  <c r="G729" i="2"/>
  <c r="K722" i="3"/>
  <c r="L722" i="3" s="1"/>
  <c r="J723" i="3"/>
  <c r="G730" i="2" l="1"/>
  <c r="F730" i="2"/>
  <c r="K723" i="3"/>
  <c r="L723" i="3" s="1"/>
  <c r="J724" i="3"/>
  <c r="F731" i="2" l="1"/>
  <c r="G731" i="2"/>
  <c r="K724" i="3"/>
  <c r="L724" i="3" s="1"/>
  <c r="J725" i="3"/>
  <c r="F732" i="2" l="1"/>
  <c r="G732" i="2" s="1"/>
  <c r="K725" i="3"/>
  <c r="L725" i="3" s="1"/>
  <c r="J726" i="3"/>
  <c r="G733" i="2" l="1"/>
  <c r="F733" i="2"/>
  <c r="K726" i="3"/>
  <c r="L726" i="3" s="1"/>
  <c r="J727" i="3"/>
  <c r="F734" i="2" l="1"/>
  <c r="G734" i="2" s="1"/>
  <c r="K727" i="3"/>
  <c r="L727" i="3" s="1"/>
  <c r="J728" i="3"/>
  <c r="F735" i="2" l="1"/>
  <c r="G735" i="2"/>
  <c r="K728" i="3"/>
  <c r="L728" i="3" s="1"/>
  <c r="J729" i="3"/>
  <c r="G736" i="2" l="1"/>
  <c r="F736" i="2"/>
  <c r="K729" i="3"/>
  <c r="L729" i="3" s="1"/>
  <c r="J730" i="3"/>
  <c r="F737" i="2" l="1"/>
  <c r="G737" i="2"/>
  <c r="K730" i="3"/>
  <c r="L730" i="3" s="1"/>
  <c r="J731" i="3"/>
  <c r="F738" i="2" l="1"/>
  <c r="G738" i="2"/>
  <c r="K731" i="3"/>
  <c r="L731" i="3" s="1"/>
  <c r="J732" i="3"/>
  <c r="F739" i="2" l="1"/>
  <c r="G739" i="2"/>
  <c r="K732" i="3"/>
  <c r="L732" i="3" s="1"/>
  <c r="J733" i="3"/>
  <c r="F740" i="2" l="1"/>
  <c r="G740" i="2"/>
  <c r="K733" i="3"/>
  <c r="L733" i="3" s="1"/>
  <c r="J734" i="3"/>
  <c r="G741" i="2" l="1"/>
  <c r="F741" i="2"/>
  <c r="K734" i="3"/>
  <c r="L734" i="3" s="1"/>
  <c r="J735" i="3"/>
  <c r="F742" i="2" l="1"/>
  <c r="G742" i="2"/>
  <c r="K735" i="3"/>
  <c r="L735" i="3" s="1"/>
  <c r="J736" i="3"/>
  <c r="F743" i="2" l="1"/>
  <c r="G743" i="2"/>
  <c r="K736" i="3"/>
  <c r="L736" i="3" s="1"/>
  <c r="J737" i="3"/>
  <c r="F744" i="2" l="1"/>
  <c r="G744" i="2" s="1"/>
  <c r="K737" i="3"/>
  <c r="L737" i="3" s="1"/>
  <c r="J738" i="3"/>
  <c r="F745" i="2" l="1"/>
  <c r="G745" i="2"/>
  <c r="K738" i="3"/>
  <c r="L738" i="3" s="1"/>
  <c r="J739" i="3"/>
  <c r="F746" i="2" l="1"/>
  <c r="G746" i="2"/>
  <c r="K739" i="3"/>
  <c r="L739" i="3" s="1"/>
  <c r="J740" i="3"/>
  <c r="F747" i="2" l="1"/>
  <c r="G747" i="2"/>
  <c r="K740" i="3"/>
  <c r="L740" i="3" s="1"/>
  <c r="J741" i="3"/>
  <c r="F748" i="2" l="1"/>
  <c r="G748" i="2"/>
  <c r="K741" i="3"/>
  <c r="L741" i="3" s="1"/>
  <c r="J742" i="3"/>
  <c r="G749" i="2" l="1"/>
  <c r="F749" i="2"/>
  <c r="K742" i="3"/>
  <c r="L742" i="3" s="1"/>
  <c r="J743" i="3"/>
  <c r="F750" i="2" l="1"/>
  <c r="G750" i="2" s="1"/>
  <c r="K743" i="3"/>
  <c r="L743" i="3" s="1"/>
  <c r="J744" i="3"/>
  <c r="F751" i="2" l="1"/>
  <c r="G751" i="2"/>
  <c r="K744" i="3"/>
  <c r="L744" i="3" s="1"/>
  <c r="J745" i="3"/>
  <c r="F752" i="2" l="1"/>
  <c r="G752" i="2"/>
  <c r="K745" i="3"/>
  <c r="L745" i="3" s="1"/>
  <c r="J746" i="3"/>
  <c r="F753" i="2" l="1"/>
  <c r="G753" i="2"/>
  <c r="K746" i="3"/>
  <c r="L746" i="3" s="1"/>
  <c r="J747" i="3"/>
  <c r="F754" i="2" l="1"/>
  <c r="G754" i="2" s="1"/>
  <c r="K747" i="3"/>
  <c r="L747" i="3" s="1"/>
  <c r="J748" i="3"/>
  <c r="F755" i="2" l="1"/>
  <c r="G755" i="2"/>
  <c r="K748" i="3"/>
  <c r="L748" i="3" s="1"/>
  <c r="J749" i="3"/>
  <c r="F756" i="2" l="1"/>
  <c r="G756" i="2"/>
  <c r="K749" i="3"/>
  <c r="L749" i="3" s="1"/>
  <c r="J750" i="3"/>
  <c r="F757" i="2" l="1"/>
  <c r="G757" i="2" s="1"/>
  <c r="K750" i="3"/>
  <c r="L750" i="3" s="1"/>
  <c r="J751" i="3"/>
  <c r="F758" i="2" l="1"/>
  <c r="G758" i="2"/>
  <c r="K751" i="3"/>
  <c r="L751" i="3" s="1"/>
  <c r="J752" i="3"/>
  <c r="F759" i="2" l="1"/>
  <c r="G759" i="2" s="1"/>
  <c r="K752" i="3"/>
  <c r="L752" i="3" s="1"/>
  <c r="J753" i="3"/>
  <c r="F760" i="2" l="1"/>
  <c r="G760" i="2"/>
  <c r="K753" i="3"/>
  <c r="L753" i="3" s="1"/>
  <c r="J754" i="3"/>
  <c r="F761" i="2" l="1"/>
  <c r="G761" i="2" s="1"/>
  <c r="K754" i="3"/>
  <c r="L754" i="3" s="1"/>
  <c r="J755" i="3"/>
  <c r="F762" i="2" l="1"/>
  <c r="G762" i="2"/>
  <c r="K755" i="3"/>
  <c r="L755" i="3" s="1"/>
  <c r="J756" i="3"/>
  <c r="F763" i="2" l="1"/>
  <c r="G763" i="2" s="1"/>
  <c r="K756" i="3"/>
  <c r="L756" i="3" s="1"/>
  <c r="J757" i="3"/>
  <c r="F764" i="2" l="1"/>
  <c r="G764" i="2" s="1"/>
  <c r="K757" i="3"/>
  <c r="L757" i="3" s="1"/>
  <c r="J758" i="3"/>
  <c r="F765" i="2" l="1"/>
  <c r="G765" i="2" s="1"/>
  <c r="K758" i="3"/>
  <c r="L758" i="3" s="1"/>
  <c r="J759" i="3"/>
  <c r="F766" i="2" l="1"/>
  <c r="G766" i="2"/>
  <c r="K759" i="3"/>
  <c r="L759" i="3" s="1"/>
  <c r="J760" i="3"/>
  <c r="F767" i="2" l="1"/>
  <c r="G767" i="2" s="1"/>
  <c r="K760" i="3"/>
  <c r="L760" i="3" s="1"/>
  <c r="J761" i="3"/>
  <c r="G768" i="2" l="1"/>
  <c r="F768" i="2"/>
  <c r="K761" i="3"/>
  <c r="L761" i="3" s="1"/>
  <c r="J762" i="3"/>
  <c r="F769" i="2" l="1"/>
  <c r="G769" i="2" s="1"/>
  <c r="K762" i="3"/>
  <c r="L762" i="3" s="1"/>
  <c r="J763" i="3"/>
  <c r="F770" i="2" l="1"/>
  <c r="G770" i="2" s="1"/>
  <c r="K763" i="3"/>
  <c r="L763" i="3" s="1"/>
  <c r="J764" i="3"/>
  <c r="F771" i="2" l="1"/>
  <c r="G771" i="2"/>
  <c r="K764" i="3"/>
  <c r="L764" i="3" s="1"/>
  <c r="J765" i="3"/>
  <c r="G772" i="2" l="1"/>
  <c r="F772" i="2"/>
  <c r="K765" i="3"/>
  <c r="L765" i="3" s="1"/>
  <c r="J766" i="3"/>
  <c r="F773" i="2" l="1"/>
  <c r="G773" i="2"/>
  <c r="K766" i="3"/>
  <c r="L766" i="3" s="1"/>
  <c r="J767" i="3"/>
  <c r="G774" i="2" l="1"/>
  <c r="F774" i="2"/>
  <c r="K767" i="3"/>
  <c r="L767" i="3" s="1"/>
  <c r="J768" i="3"/>
  <c r="G775" i="2" l="1"/>
  <c r="F775" i="2"/>
  <c r="K768" i="3"/>
  <c r="L768" i="3" s="1"/>
  <c r="J769" i="3"/>
  <c r="G776" i="2" l="1"/>
  <c r="F776" i="2"/>
  <c r="K769" i="3"/>
  <c r="L769" i="3" s="1"/>
  <c r="J770" i="3"/>
  <c r="F777" i="2" l="1"/>
  <c r="G777" i="2" s="1"/>
  <c r="K770" i="3"/>
  <c r="L770" i="3" s="1"/>
  <c r="J771" i="3"/>
  <c r="G778" i="2" l="1"/>
  <c r="F778" i="2"/>
  <c r="K771" i="3"/>
  <c r="L771" i="3" s="1"/>
  <c r="J772" i="3"/>
  <c r="F779" i="2" l="1"/>
  <c r="G779" i="2"/>
  <c r="K772" i="3"/>
  <c r="L772" i="3" s="1"/>
  <c r="J773" i="3"/>
  <c r="F780" i="2" l="1"/>
  <c r="G780" i="2"/>
  <c r="K773" i="3"/>
  <c r="L773" i="3" s="1"/>
  <c r="J774" i="3"/>
  <c r="F781" i="2" l="1"/>
  <c r="G781" i="2" s="1"/>
  <c r="K774" i="3"/>
  <c r="L774" i="3" s="1"/>
  <c r="J775" i="3"/>
  <c r="F782" i="2" l="1"/>
  <c r="G782" i="2"/>
  <c r="K775" i="3"/>
  <c r="L775" i="3" s="1"/>
  <c r="J776" i="3"/>
  <c r="F783" i="2" l="1"/>
  <c r="G783" i="2" s="1"/>
  <c r="K776" i="3"/>
  <c r="L776" i="3" s="1"/>
  <c r="J777" i="3"/>
  <c r="F784" i="2" l="1"/>
  <c r="F785" i="2" s="1"/>
  <c r="K777" i="3"/>
  <c r="L777" i="3" s="1"/>
  <c r="J778" i="3"/>
  <c r="G784" i="2" l="1"/>
  <c r="G785" i="2"/>
  <c r="G786" i="2"/>
  <c r="F786" i="2"/>
  <c r="K778" i="3"/>
  <c r="L778" i="3" s="1"/>
  <c r="J779" i="3"/>
  <c r="F787" i="2" l="1"/>
  <c r="G787" i="2" s="1"/>
  <c r="K779" i="3"/>
  <c r="L779" i="3" s="1"/>
  <c r="J780" i="3"/>
  <c r="F788" i="2" l="1"/>
  <c r="G788" i="2"/>
  <c r="K780" i="3"/>
  <c r="L780" i="3" s="1"/>
  <c r="J781" i="3"/>
  <c r="F789" i="2" l="1"/>
  <c r="G789" i="2"/>
  <c r="K781" i="3"/>
  <c r="L781" i="3" s="1"/>
  <c r="J782" i="3"/>
  <c r="F790" i="2" l="1"/>
  <c r="G790" i="2"/>
  <c r="K782" i="3"/>
  <c r="L782" i="3" s="1"/>
  <c r="J783" i="3"/>
  <c r="G791" i="2" l="1"/>
  <c r="F791" i="2"/>
  <c r="K783" i="3"/>
  <c r="L783" i="3" s="1"/>
  <c r="J784" i="3"/>
  <c r="F792" i="2" l="1"/>
  <c r="G792" i="2" s="1"/>
  <c r="K784" i="3"/>
  <c r="L784" i="3" s="1"/>
  <c r="J785" i="3"/>
  <c r="F793" i="2" l="1"/>
  <c r="G793" i="2" s="1"/>
  <c r="K785" i="3"/>
  <c r="L785" i="3" s="1"/>
  <c r="J786" i="3"/>
  <c r="F794" i="2" l="1"/>
  <c r="G794" i="2" s="1"/>
  <c r="K786" i="3"/>
  <c r="L786" i="3" s="1"/>
  <c r="J787" i="3"/>
  <c r="F795" i="2" l="1"/>
  <c r="G795" i="2" s="1"/>
  <c r="K787" i="3"/>
  <c r="L787" i="3" s="1"/>
  <c r="J788" i="3"/>
  <c r="F796" i="2" l="1"/>
  <c r="G796" i="2" s="1"/>
  <c r="K788" i="3"/>
  <c r="L788" i="3" s="1"/>
  <c r="J789" i="3"/>
  <c r="F797" i="2" l="1"/>
  <c r="G797" i="2" s="1"/>
  <c r="K789" i="3"/>
  <c r="L789" i="3" s="1"/>
  <c r="J790" i="3"/>
  <c r="G798" i="2" l="1"/>
  <c r="F798" i="2"/>
  <c r="K790" i="3"/>
  <c r="L790" i="3" s="1"/>
  <c r="J791" i="3"/>
  <c r="F799" i="2" l="1"/>
  <c r="G799" i="2" s="1"/>
  <c r="K791" i="3"/>
  <c r="L791" i="3" s="1"/>
  <c r="J792" i="3"/>
  <c r="G800" i="2" l="1"/>
  <c r="F800" i="2"/>
  <c r="K792" i="3"/>
  <c r="L792" i="3" s="1"/>
  <c r="J793" i="3"/>
  <c r="F801" i="2" l="1"/>
  <c r="G801" i="2"/>
  <c r="K793" i="3"/>
  <c r="L793" i="3" s="1"/>
  <c r="J794" i="3"/>
  <c r="F802" i="2" l="1"/>
  <c r="G802" i="2"/>
  <c r="K794" i="3"/>
  <c r="L794" i="3" s="1"/>
  <c r="J795" i="3"/>
  <c r="G803" i="2" l="1"/>
  <c r="F803" i="2"/>
  <c r="K795" i="3"/>
  <c r="L795" i="3" s="1"/>
  <c r="J796" i="3"/>
  <c r="F804" i="2" l="1"/>
  <c r="G804" i="2"/>
  <c r="K796" i="3"/>
  <c r="L796" i="3" s="1"/>
  <c r="J797" i="3"/>
  <c r="F805" i="2" l="1"/>
  <c r="G805" i="2"/>
  <c r="K797" i="3"/>
  <c r="L797" i="3" s="1"/>
  <c r="J798" i="3"/>
  <c r="F806" i="2" l="1"/>
  <c r="G806" i="2" s="1"/>
  <c r="K798" i="3"/>
  <c r="L798" i="3" s="1"/>
  <c r="J799" i="3"/>
  <c r="F807" i="2" l="1"/>
  <c r="G807" i="2" s="1"/>
  <c r="K799" i="3"/>
  <c r="L799" i="3" s="1"/>
  <c r="J800" i="3"/>
  <c r="F808" i="2" l="1"/>
  <c r="G808" i="2" s="1"/>
  <c r="K800" i="3"/>
  <c r="L800" i="3" s="1"/>
  <c r="J801" i="3"/>
  <c r="F809" i="2" l="1"/>
  <c r="G809" i="2"/>
  <c r="K801" i="3"/>
  <c r="L801" i="3" s="1"/>
  <c r="J802" i="3"/>
  <c r="F810" i="2" l="1"/>
  <c r="G810" i="2"/>
  <c r="K802" i="3"/>
  <c r="L802" i="3" s="1"/>
  <c r="J803" i="3"/>
  <c r="F811" i="2" l="1"/>
  <c r="G811" i="2" s="1"/>
  <c r="K803" i="3"/>
  <c r="L803" i="3" s="1"/>
  <c r="J804" i="3"/>
  <c r="F812" i="2" l="1"/>
  <c r="G812" i="2"/>
  <c r="K804" i="3"/>
  <c r="L804" i="3" s="1"/>
  <c r="J805" i="3"/>
  <c r="F813" i="2" l="1"/>
  <c r="G813" i="2" s="1"/>
  <c r="K805" i="3"/>
  <c r="L805" i="3" s="1"/>
  <c r="J806" i="3"/>
  <c r="G814" i="2" l="1"/>
  <c r="F814" i="2"/>
  <c r="K806" i="3"/>
  <c r="L806" i="3" s="1"/>
  <c r="J807" i="3"/>
  <c r="F815" i="2" l="1"/>
  <c r="G815" i="2" s="1"/>
  <c r="K807" i="3"/>
  <c r="L807" i="3" s="1"/>
  <c r="J808" i="3"/>
  <c r="F816" i="2" l="1"/>
  <c r="G816" i="2"/>
  <c r="K808" i="3"/>
  <c r="L808" i="3" s="1"/>
  <c r="J809" i="3"/>
  <c r="F817" i="2" l="1"/>
  <c r="G817" i="2"/>
  <c r="K809" i="3"/>
  <c r="L809" i="3" s="1"/>
  <c r="J810" i="3"/>
  <c r="F818" i="2" l="1"/>
  <c r="G818" i="2"/>
  <c r="K810" i="3"/>
  <c r="L810" i="3" s="1"/>
  <c r="J811" i="3"/>
  <c r="F819" i="2" l="1"/>
  <c r="G819" i="2" s="1"/>
  <c r="K811" i="3"/>
  <c r="L811" i="3" s="1"/>
  <c r="J812" i="3"/>
  <c r="F820" i="2" l="1"/>
  <c r="G820" i="2" s="1"/>
  <c r="K812" i="3"/>
  <c r="L812" i="3" s="1"/>
  <c r="J813" i="3"/>
  <c r="F821" i="2" l="1"/>
  <c r="G821" i="2"/>
  <c r="K813" i="3"/>
  <c r="L813" i="3" s="1"/>
  <c r="J814" i="3"/>
  <c r="G822" i="2" l="1"/>
  <c r="F822" i="2"/>
  <c r="K814" i="3"/>
  <c r="L814" i="3" s="1"/>
  <c r="J815" i="3"/>
  <c r="F823" i="2" l="1"/>
  <c r="G823" i="2" s="1"/>
  <c r="K815" i="3"/>
  <c r="L815" i="3" s="1"/>
  <c r="J816" i="3"/>
  <c r="F824" i="2" l="1"/>
  <c r="G824" i="2"/>
  <c r="K816" i="3"/>
  <c r="L816" i="3" s="1"/>
  <c r="J817" i="3"/>
  <c r="F825" i="2" l="1"/>
  <c r="G825" i="2"/>
  <c r="K817" i="3"/>
  <c r="L817" i="3" s="1"/>
  <c r="J818" i="3"/>
  <c r="G826" i="2" l="1"/>
  <c r="F826" i="2"/>
  <c r="K818" i="3"/>
  <c r="L818" i="3" s="1"/>
  <c r="J819" i="3"/>
  <c r="F827" i="2" l="1"/>
  <c r="G827" i="2"/>
  <c r="K819" i="3"/>
  <c r="L819" i="3" s="1"/>
  <c r="J820" i="3"/>
  <c r="G828" i="2" l="1"/>
  <c r="F828" i="2"/>
  <c r="K820" i="3"/>
  <c r="L820" i="3" s="1"/>
  <c r="J821" i="3"/>
  <c r="F829" i="2" l="1"/>
  <c r="G829" i="2"/>
  <c r="K821" i="3"/>
  <c r="L821" i="3" s="1"/>
  <c r="J822" i="3"/>
  <c r="G830" i="2" l="1"/>
  <c r="F830" i="2"/>
  <c r="K822" i="3"/>
  <c r="L822" i="3" s="1"/>
  <c r="J823" i="3"/>
  <c r="G831" i="2" l="1"/>
  <c r="F831" i="2"/>
  <c r="K823" i="3"/>
  <c r="L823" i="3" s="1"/>
  <c r="J824" i="3"/>
  <c r="G832" i="2" l="1"/>
  <c r="F832" i="2"/>
  <c r="K824" i="3"/>
  <c r="L824" i="3" s="1"/>
  <c r="J825" i="3"/>
  <c r="G833" i="2" l="1"/>
  <c r="F833" i="2"/>
  <c r="K825" i="3"/>
  <c r="L825" i="3" s="1"/>
  <c r="J826" i="3"/>
  <c r="F834" i="2" l="1"/>
  <c r="G834" i="2" s="1"/>
  <c r="K826" i="3"/>
  <c r="L826" i="3" s="1"/>
  <c r="J827" i="3"/>
  <c r="F835" i="2" l="1"/>
  <c r="G835" i="2"/>
  <c r="K827" i="3"/>
  <c r="L827" i="3" s="1"/>
  <c r="J828" i="3"/>
  <c r="F836" i="2" l="1"/>
  <c r="G836" i="2" s="1"/>
  <c r="K828" i="3"/>
  <c r="L828" i="3" s="1"/>
  <c r="J829" i="3"/>
  <c r="F837" i="2" l="1"/>
  <c r="G837" i="2"/>
  <c r="K829" i="3"/>
  <c r="L829" i="3" s="1"/>
  <c r="J830" i="3"/>
  <c r="F838" i="2" l="1"/>
  <c r="G838" i="2" s="1"/>
  <c r="K830" i="3"/>
  <c r="L830" i="3" s="1"/>
  <c r="J831" i="3"/>
  <c r="F839" i="2" l="1"/>
  <c r="G839" i="2"/>
  <c r="K831" i="3"/>
  <c r="L831" i="3" s="1"/>
  <c r="J832" i="3"/>
  <c r="F840" i="2" l="1"/>
  <c r="G840" i="2" s="1"/>
  <c r="K832" i="3"/>
  <c r="L832" i="3" s="1"/>
  <c r="J833" i="3"/>
  <c r="F841" i="2" l="1"/>
  <c r="G841" i="2"/>
  <c r="K833" i="3"/>
  <c r="L833" i="3" s="1"/>
  <c r="J834" i="3"/>
  <c r="F842" i="2" l="1"/>
  <c r="G842" i="2" s="1"/>
  <c r="K834" i="3"/>
  <c r="L834" i="3" s="1"/>
  <c r="J835" i="3"/>
  <c r="F843" i="2" l="1"/>
  <c r="G843" i="2" s="1"/>
  <c r="K835" i="3"/>
  <c r="L835" i="3" s="1"/>
  <c r="J836" i="3"/>
  <c r="F844" i="2" l="1"/>
  <c r="G844" i="2"/>
  <c r="K836" i="3"/>
  <c r="L836" i="3" s="1"/>
  <c r="J837" i="3"/>
  <c r="F845" i="2" l="1"/>
  <c r="G845" i="2" s="1"/>
  <c r="K837" i="3"/>
  <c r="L837" i="3" s="1"/>
  <c r="J838" i="3"/>
  <c r="F846" i="2" l="1"/>
  <c r="G846" i="2" s="1"/>
  <c r="K838" i="3"/>
  <c r="L838" i="3" s="1"/>
  <c r="J839" i="3"/>
  <c r="F847" i="2" l="1"/>
  <c r="G847" i="2" s="1"/>
  <c r="K839" i="3"/>
  <c r="L839" i="3" s="1"/>
  <c r="J840" i="3"/>
  <c r="F848" i="2" l="1"/>
  <c r="G848" i="2"/>
  <c r="K840" i="3"/>
  <c r="L840" i="3" s="1"/>
  <c r="J841" i="3"/>
  <c r="F849" i="2" l="1"/>
  <c r="G849" i="2"/>
  <c r="K841" i="3"/>
  <c r="L841" i="3" s="1"/>
  <c r="J842" i="3"/>
  <c r="G850" i="2" l="1"/>
  <c r="F850" i="2"/>
  <c r="K842" i="3"/>
  <c r="L842" i="3" s="1"/>
  <c r="J843" i="3"/>
  <c r="G851" i="2" l="1"/>
  <c r="F851" i="2"/>
  <c r="K843" i="3"/>
  <c r="L843" i="3" s="1"/>
  <c r="J844" i="3"/>
  <c r="F852" i="2" l="1"/>
  <c r="G852" i="2" s="1"/>
  <c r="K844" i="3"/>
  <c r="L844" i="3" s="1"/>
  <c r="J845" i="3"/>
  <c r="G853" i="2" l="1"/>
  <c r="F853" i="2"/>
  <c r="K845" i="3"/>
  <c r="L845" i="3" s="1"/>
  <c r="J846" i="3"/>
  <c r="G854" i="2" l="1"/>
  <c r="F854" i="2"/>
  <c r="K846" i="3"/>
  <c r="L846" i="3" s="1"/>
  <c r="J847" i="3"/>
  <c r="G855" i="2" l="1"/>
  <c r="F855" i="2"/>
  <c r="F856" i="2" s="1"/>
  <c r="K847" i="3"/>
  <c r="L847" i="3" s="1"/>
  <c r="J848" i="3"/>
  <c r="G856" i="2" l="1"/>
  <c r="F857" i="2"/>
  <c r="F858" i="2" s="1"/>
  <c r="G857" i="2"/>
  <c r="K848" i="3"/>
  <c r="L848" i="3" s="1"/>
  <c r="J849" i="3"/>
  <c r="G858" i="2" l="1"/>
  <c r="G859" i="2"/>
  <c r="F859" i="2"/>
  <c r="K849" i="3"/>
  <c r="L849" i="3" s="1"/>
  <c r="J850" i="3"/>
  <c r="G860" i="2" l="1"/>
  <c r="F860" i="2"/>
  <c r="K850" i="3"/>
  <c r="L850" i="3" s="1"/>
  <c r="J851" i="3"/>
  <c r="F861" i="2" l="1"/>
  <c r="G861" i="2"/>
  <c r="K851" i="3"/>
  <c r="L851" i="3" s="1"/>
  <c r="J852" i="3"/>
  <c r="F862" i="2" l="1"/>
  <c r="G862" i="2"/>
  <c r="K852" i="3"/>
  <c r="L852" i="3" s="1"/>
  <c r="J853" i="3"/>
  <c r="G863" i="2" l="1"/>
  <c r="F863" i="2"/>
  <c r="K853" i="3"/>
  <c r="L853" i="3" s="1"/>
  <c r="J854" i="3"/>
  <c r="G864" i="2" l="1"/>
  <c r="F864" i="2"/>
  <c r="K854" i="3"/>
  <c r="L854" i="3" s="1"/>
  <c r="J855" i="3"/>
  <c r="G865" i="2" l="1"/>
  <c r="F865" i="2"/>
  <c r="K855" i="3"/>
  <c r="L855" i="3" s="1"/>
  <c r="J856" i="3"/>
  <c r="F866" i="2" l="1"/>
  <c r="G866" i="2"/>
  <c r="K856" i="3"/>
  <c r="L856" i="3" s="1"/>
  <c r="J857" i="3"/>
  <c r="G867" i="2" l="1"/>
  <c r="F867" i="2"/>
  <c r="K857" i="3"/>
  <c r="L857" i="3" s="1"/>
  <c r="J858" i="3"/>
  <c r="G868" i="2" l="1"/>
  <c r="F868" i="2"/>
  <c r="K858" i="3"/>
  <c r="L858" i="3" s="1"/>
  <c r="J859" i="3"/>
  <c r="G869" i="2" l="1"/>
  <c r="F869" i="2"/>
  <c r="K859" i="3"/>
  <c r="L859" i="3" s="1"/>
  <c r="J860" i="3"/>
  <c r="F870" i="2" l="1"/>
  <c r="G870" i="2" s="1"/>
  <c r="K860" i="3"/>
  <c r="L860" i="3" s="1"/>
  <c r="J861" i="3"/>
  <c r="F871" i="2" l="1"/>
  <c r="G871" i="2" s="1"/>
  <c r="K861" i="3"/>
  <c r="L861" i="3" s="1"/>
  <c r="J862" i="3"/>
  <c r="F872" i="2" l="1"/>
  <c r="G872" i="2"/>
  <c r="K862" i="3"/>
  <c r="L862" i="3" s="1"/>
  <c r="J863" i="3"/>
  <c r="G873" i="2" l="1"/>
  <c r="F873" i="2"/>
  <c r="K863" i="3"/>
  <c r="L863" i="3" s="1"/>
  <c r="J864" i="3"/>
  <c r="G874" i="2" l="1"/>
  <c r="F874" i="2"/>
  <c r="K864" i="3"/>
  <c r="L864" i="3" s="1"/>
  <c r="J865" i="3"/>
  <c r="F875" i="2" l="1"/>
  <c r="G875" i="2"/>
  <c r="K865" i="3"/>
  <c r="L865" i="3" s="1"/>
  <c r="J866" i="3"/>
  <c r="G876" i="2" l="1"/>
  <c r="F876" i="2"/>
  <c r="K866" i="3"/>
  <c r="L866" i="3" s="1"/>
  <c r="J867" i="3"/>
  <c r="F877" i="2" l="1"/>
  <c r="G877" i="2"/>
  <c r="K867" i="3"/>
  <c r="L867" i="3" s="1"/>
  <c r="J868" i="3"/>
  <c r="G878" i="2" l="1"/>
  <c r="F878" i="2"/>
  <c r="K868" i="3"/>
  <c r="L868" i="3" s="1"/>
  <c r="J869" i="3"/>
  <c r="F879" i="2" l="1"/>
  <c r="G879" i="2"/>
  <c r="K869" i="3"/>
  <c r="L869" i="3" s="1"/>
  <c r="J870" i="3"/>
  <c r="G880" i="2" l="1"/>
  <c r="F880" i="2"/>
  <c r="K870" i="3"/>
  <c r="L870" i="3" s="1"/>
  <c r="J871" i="3"/>
  <c r="G881" i="2" l="1"/>
  <c r="F881" i="2"/>
  <c r="K871" i="3"/>
  <c r="L871" i="3" s="1"/>
  <c r="J872" i="3"/>
  <c r="F882" i="2" l="1"/>
  <c r="G882" i="2"/>
  <c r="K872" i="3"/>
  <c r="L872" i="3" s="1"/>
  <c r="J873" i="3"/>
  <c r="G883" i="2" l="1"/>
  <c r="F883" i="2"/>
  <c r="K873" i="3"/>
  <c r="L873" i="3" s="1"/>
  <c r="J874" i="3"/>
  <c r="F884" i="2" l="1"/>
  <c r="G884" i="2"/>
  <c r="K874" i="3"/>
  <c r="L874" i="3" s="1"/>
  <c r="J875" i="3"/>
  <c r="F885" i="2" l="1"/>
  <c r="G885" i="2"/>
  <c r="K875" i="3"/>
  <c r="L875" i="3" s="1"/>
  <c r="J876" i="3"/>
  <c r="F886" i="2" l="1"/>
  <c r="G886" i="2"/>
  <c r="K876" i="3"/>
  <c r="L876" i="3" s="1"/>
  <c r="J877" i="3"/>
  <c r="G887" i="2" l="1"/>
  <c r="F887" i="2"/>
  <c r="K877" i="3"/>
  <c r="L877" i="3" s="1"/>
  <c r="J878" i="3"/>
  <c r="F888" i="2" l="1"/>
  <c r="G888" i="2"/>
  <c r="K878" i="3"/>
  <c r="L878" i="3" s="1"/>
  <c r="J879" i="3"/>
  <c r="F889" i="2" l="1"/>
  <c r="F890" i="2" s="1"/>
  <c r="G889" i="2"/>
  <c r="K879" i="3"/>
  <c r="L879" i="3" s="1"/>
  <c r="J880" i="3"/>
  <c r="G890" i="2" l="1"/>
  <c r="F891" i="2"/>
  <c r="G891" i="2"/>
  <c r="K880" i="3"/>
  <c r="L880" i="3" s="1"/>
  <c r="J881" i="3"/>
  <c r="F892" i="2" l="1"/>
  <c r="G892" i="2" s="1"/>
  <c r="K881" i="3"/>
  <c r="L881" i="3" s="1"/>
  <c r="J882" i="3"/>
  <c r="F893" i="2" l="1"/>
  <c r="G893" i="2"/>
  <c r="K882" i="3"/>
  <c r="L882" i="3" s="1"/>
  <c r="J883" i="3"/>
  <c r="F894" i="2" l="1"/>
  <c r="G894" i="2" s="1"/>
  <c r="K883" i="3"/>
  <c r="L883" i="3" s="1"/>
  <c r="J884" i="3"/>
  <c r="F895" i="2" l="1"/>
  <c r="G895" i="2" s="1"/>
  <c r="K884" i="3"/>
  <c r="L884" i="3" s="1"/>
  <c r="J885" i="3"/>
  <c r="F896" i="2" l="1"/>
  <c r="G896" i="2"/>
  <c r="K885" i="3"/>
  <c r="L885" i="3" s="1"/>
  <c r="J886" i="3"/>
  <c r="F897" i="2" l="1"/>
  <c r="G897" i="2" s="1"/>
  <c r="K886" i="3"/>
  <c r="L886" i="3" s="1"/>
  <c r="J887" i="3"/>
  <c r="F898" i="2" l="1"/>
  <c r="G898" i="2" s="1"/>
  <c r="K887" i="3"/>
  <c r="L887" i="3" s="1"/>
  <c r="J888" i="3"/>
  <c r="F899" i="2" l="1"/>
  <c r="G899" i="2" s="1"/>
  <c r="K888" i="3"/>
  <c r="L888" i="3" s="1"/>
  <c r="J889" i="3"/>
  <c r="G900" i="2" l="1"/>
  <c r="F900" i="2"/>
  <c r="K889" i="3"/>
  <c r="L889" i="3" s="1"/>
  <c r="J890" i="3"/>
  <c r="F901" i="2" l="1"/>
  <c r="G901" i="2" s="1"/>
  <c r="K890" i="3"/>
  <c r="L890" i="3" s="1"/>
  <c r="J891" i="3"/>
  <c r="F902" i="2" l="1"/>
  <c r="G902" i="2"/>
  <c r="K891" i="3"/>
  <c r="L891" i="3" s="1"/>
  <c r="J892" i="3"/>
  <c r="G903" i="2" l="1"/>
  <c r="F903" i="2"/>
  <c r="K892" i="3"/>
  <c r="L892" i="3" s="1"/>
  <c r="J893" i="3"/>
  <c r="G904" i="2" l="1"/>
  <c r="F904" i="2"/>
  <c r="K893" i="3"/>
  <c r="L893" i="3" s="1"/>
  <c r="J894" i="3"/>
  <c r="F905" i="2" l="1"/>
  <c r="G905" i="2"/>
  <c r="K894" i="3"/>
  <c r="L894" i="3" s="1"/>
  <c r="J895" i="3"/>
  <c r="G906" i="2" l="1"/>
  <c r="F906" i="2"/>
  <c r="K895" i="3"/>
  <c r="L895" i="3" s="1"/>
  <c r="J896" i="3"/>
  <c r="F907" i="2" l="1"/>
  <c r="G907" i="2"/>
  <c r="K896" i="3"/>
  <c r="L896" i="3" s="1"/>
  <c r="J897" i="3"/>
  <c r="G908" i="2" l="1"/>
  <c r="F908" i="2"/>
  <c r="K897" i="3"/>
  <c r="L897" i="3" s="1"/>
  <c r="J898" i="3"/>
  <c r="G909" i="2" l="1"/>
  <c r="F909" i="2"/>
  <c r="K898" i="3"/>
  <c r="L898" i="3" s="1"/>
  <c r="J899" i="3"/>
  <c r="F910" i="2" l="1"/>
  <c r="G910" i="2"/>
  <c r="K899" i="3"/>
  <c r="L899" i="3" s="1"/>
  <c r="J900" i="3"/>
  <c r="G911" i="2" l="1"/>
  <c r="F911" i="2"/>
  <c r="K900" i="3"/>
  <c r="L900" i="3" s="1"/>
  <c r="J901" i="3"/>
  <c r="F912" i="2" l="1"/>
  <c r="G912" i="2"/>
  <c r="K901" i="3"/>
  <c r="L901" i="3" s="1"/>
  <c r="J902" i="3"/>
  <c r="G913" i="2" l="1"/>
  <c r="F913" i="2"/>
  <c r="K902" i="3"/>
  <c r="L902" i="3" s="1"/>
  <c r="J903" i="3"/>
  <c r="G914" i="2" l="1"/>
  <c r="F914" i="2"/>
  <c r="K903" i="3"/>
  <c r="L903" i="3" s="1"/>
  <c r="J904" i="3"/>
  <c r="F915" i="2" l="1"/>
  <c r="G915" i="2" s="1"/>
  <c r="K904" i="3"/>
  <c r="L904" i="3" s="1"/>
  <c r="J905" i="3"/>
  <c r="G916" i="2" l="1"/>
  <c r="F916" i="2"/>
  <c r="K905" i="3"/>
  <c r="L905" i="3" s="1"/>
  <c r="J906" i="3"/>
  <c r="F917" i="2" l="1"/>
  <c r="G917" i="2"/>
  <c r="K906" i="3"/>
  <c r="L906" i="3" s="1"/>
  <c r="J907" i="3"/>
  <c r="G918" i="2" l="1"/>
  <c r="F918" i="2"/>
  <c r="K907" i="3"/>
  <c r="L907" i="3" s="1"/>
  <c r="J908" i="3"/>
  <c r="F919" i="2" l="1"/>
  <c r="G919" i="2"/>
  <c r="K908" i="3"/>
  <c r="L908" i="3" s="1"/>
  <c r="J909" i="3"/>
  <c r="G920" i="2" l="1"/>
  <c r="F920" i="2"/>
  <c r="K909" i="3"/>
  <c r="L909" i="3" s="1"/>
  <c r="J910" i="3"/>
  <c r="F921" i="2" l="1"/>
  <c r="G921" i="2" s="1"/>
  <c r="K910" i="3"/>
  <c r="L910" i="3" s="1"/>
  <c r="J911" i="3"/>
  <c r="F922" i="2" l="1"/>
  <c r="G922" i="2"/>
  <c r="K911" i="3"/>
  <c r="L911" i="3" s="1"/>
  <c r="J912" i="3"/>
  <c r="G923" i="2" l="1"/>
  <c r="F923" i="2"/>
  <c r="K912" i="3"/>
  <c r="L912" i="3" s="1"/>
  <c r="J913" i="3"/>
  <c r="G924" i="2" l="1"/>
  <c r="F924" i="2"/>
  <c r="K913" i="3"/>
  <c r="L913" i="3" s="1"/>
  <c r="J914" i="3"/>
  <c r="F925" i="2" l="1"/>
  <c r="G925" i="2"/>
  <c r="K914" i="3"/>
  <c r="L914" i="3" s="1"/>
  <c r="J915" i="3"/>
  <c r="F926" i="2" l="1"/>
  <c r="G926" i="2" s="1"/>
  <c r="K915" i="3"/>
  <c r="L915" i="3" s="1"/>
  <c r="J916" i="3"/>
  <c r="G927" i="2" l="1"/>
  <c r="F927" i="2"/>
  <c r="K916" i="3"/>
  <c r="L916" i="3" s="1"/>
  <c r="J917" i="3"/>
  <c r="F928" i="2" l="1"/>
  <c r="G928" i="2" s="1"/>
  <c r="K917" i="3"/>
  <c r="L917" i="3" s="1"/>
  <c r="J918" i="3"/>
  <c r="F929" i="2" l="1"/>
  <c r="G929" i="2" s="1"/>
  <c r="K918" i="3"/>
  <c r="L918" i="3" s="1"/>
  <c r="J919" i="3"/>
  <c r="F930" i="2" l="1"/>
  <c r="G930" i="2"/>
  <c r="K919" i="3"/>
  <c r="L919" i="3" s="1"/>
  <c r="J920" i="3"/>
  <c r="F931" i="2" l="1"/>
  <c r="G931" i="2"/>
  <c r="K920" i="3"/>
  <c r="L920" i="3" s="1"/>
  <c r="J921" i="3"/>
  <c r="F932" i="2" l="1"/>
  <c r="G932" i="2" s="1"/>
  <c r="K921" i="3"/>
  <c r="L921" i="3" s="1"/>
  <c r="J922" i="3"/>
  <c r="F933" i="2" l="1"/>
  <c r="G933" i="2" s="1"/>
  <c r="K922" i="3"/>
  <c r="L922" i="3" s="1"/>
  <c r="J923" i="3"/>
  <c r="G934" i="2" l="1"/>
  <c r="F934" i="2"/>
  <c r="K923" i="3"/>
  <c r="L923" i="3" s="1"/>
  <c r="J924" i="3"/>
  <c r="G935" i="2" l="1"/>
  <c r="F935" i="2"/>
  <c r="K924" i="3"/>
  <c r="L924" i="3" s="1"/>
  <c r="J925" i="3"/>
  <c r="F936" i="2" l="1"/>
  <c r="G936" i="2" s="1"/>
  <c r="K925" i="3"/>
  <c r="L925" i="3" s="1"/>
  <c r="J926" i="3"/>
  <c r="F937" i="2" l="1"/>
  <c r="G937" i="2" s="1"/>
  <c r="K926" i="3"/>
  <c r="L926" i="3" s="1"/>
  <c r="J927" i="3"/>
  <c r="F938" i="2" l="1"/>
  <c r="G938" i="2"/>
  <c r="K927" i="3"/>
  <c r="L927" i="3" s="1"/>
  <c r="J928" i="3"/>
  <c r="F939" i="2" l="1"/>
  <c r="G939" i="2" s="1"/>
  <c r="K928" i="3"/>
  <c r="L928" i="3" s="1"/>
  <c r="J929" i="3"/>
  <c r="F940" i="2" l="1"/>
  <c r="G940" i="2" s="1"/>
  <c r="K929" i="3"/>
  <c r="L929" i="3" s="1"/>
  <c r="J930" i="3"/>
  <c r="F941" i="2" l="1"/>
  <c r="G941" i="2" s="1"/>
  <c r="K930" i="3"/>
  <c r="L930" i="3" s="1"/>
  <c r="J931" i="3"/>
  <c r="F942" i="2" l="1"/>
  <c r="G942" i="2" s="1"/>
  <c r="K931" i="3"/>
  <c r="L931" i="3" s="1"/>
  <c r="J932" i="3"/>
  <c r="G943" i="2" l="1"/>
  <c r="F943" i="2"/>
  <c r="K932" i="3"/>
  <c r="L932" i="3" s="1"/>
  <c r="J933" i="3"/>
  <c r="G944" i="2" l="1"/>
  <c r="F944" i="2"/>
  <c r="K933" i="3"/>
  <c r="L933" i="3" s="1"/>
  <c r="J934" i="3"/>
  <c r="G945" i="2" l="1"/>
  <c r="F945" i="2"/>
  <c r="K934" i="3"/>
  <c r="L934" i="3" s="1"/>
  <c r="J935" i="3"/>
  <c r="G946" i="2" l="1"/>
  <c r="F946" i="2"/>
  <c r="K935" i="3"/>
  <c r="L935" i="3" s="1"/>
  <c r="J936" i="3"/>
  <c r="F947" i="2" l="1"/>
  <c r="G947" i="2"/>
  <c r="K936" i="3"/>
  <c r="L936" i="3" s="1"/>
  <c r="J937" i="3"/>
  <c r="F948" i="2" l="1"/>
  <c r="G948" i="2"/>
  <c r="K937" i="3"/>
  <c r="L937" i="3" s="1"/>
  <c r="J938" i="3"/>
  <c r="G949" i="2" l="1"/>
  <c r="F949" i="2"/>
  <c r="K938" i="3"/>
  <c r="L938" i="3" s="1"/>
  <c r="J939" i="3"/>
  <c r="F950" i="2" l="1"/>
  <c r="G950" i="2"/>
  <c r="K939" i="3"/>
  <c r="L939" i="3" s="1"/>
  <c r="J940" i="3"/>
  <c r="F951" i="2" l="1"/>
  <c r="G951" i="2"/>
  <c r="K940" i="3"/>
  <c r="L940" i="3" s="1"/>
  <c r="J941" i="3"/>
  <c r="F952" i="2" l="1"/>
  <c r="G952" i="2"/>
  <c r="K941" i="3"/>
  <c r="L941" i="3" s="1"/>
  <c r="J942" i="3"/>
  <c r="F953" i="2" l="1"/>
  <c r="G953" i="2"/>
  <c r="K942" i="3"/>
  <c r="L942" i="3" s="1"/>
  <c r="J943" i="3"/>
  <c r="F954" i="2" l="1"/>
  <c r="G954" i="2" s="1"/>
  <c r="K943" i="3"/>
  <c r="L943" i="3" s="1"/>
  <c r="J944" i="3"/>
  <c r="F955" i="2" l="1"/>
  <c r="G955" i="2"/>
  <c r="K944" i="3"/>
  <c r="L944" i="3" s="1"/>
  <c r="J945" i="3"/>
  <c r="F956" i="2" l="1"/>
  <c r="G956" i="2" s="1"/>
  <c r="K945" i="3"/>
  <c r="L945" i="3" s="1"/>
  <c r="J946" i="3"/>
  <c r="F957" i="2" l="1"/>
  <c r="G957" i="2" s="1"/>
  <c r="K946" i="3"/>
  <c r="L946" i="3" s="1"/>
  <c r="J947" i="3"/>
  <c r="F958" i="2" l="1"/>
  <c r="G958" i="2"/>
  <c r="K947" i="3"/>
  <c r="L947" i="3" s="1"/>
  <c r="J948" i="3"/>
  <c r="F959" i="2" l="1"/>
  <c r="G959" i="2" s="1"/>
  <c r="K948" i="3"/>
  <c r="L948" i="3" s="1"/>
  <c r="J949" i="3"/>
  <c r="G960" i="2" l="1"/>
  <c r="F960" i="2"/>
  <c r="K949" i="3"/>
  <c r="L949" i="3" s="1"/>
  <c r="J950" i="3"/>
  <c r="F961" i="2" l="1"/>
  <c r="G961" i="2" s="1"/>
  <c r="K950" i="3"/>
  <c r="L950" i="3" s="1"/>
  <c r="J951" i="3"/>
  <c r="F962" i="2" l="1"/>
  <c r="G962" i="2"/>
  <c r="K951" i="3"/>
  <c r="L951" i="3" s="1"/>
  <c r="J952" i="3"/>
  <c r="F963" i="2" l="1"/>
  <c r="G963" i="2"/>
  <c r="K952" i="3"/>
  <c r="L952" i="3" s="1"/>
  <c r="J953" i="3"/>
  <c r="F964" i="2" l="1"/>
  <c r="G964" i="2" s="1"/>
  <c r="K953" i="3"/>
  <c r="L953" i="3" s="1"/>
  <c r="J954" i="3"/>
  <c r="F965" i="2" l="1"/>
  <c r="G965" i="2" s="1"/>
  <c r="K954" i="3"/>
  <c r="L954" i="3" s="1"/>
  <c r="J955" i="3"/>
  <c r="G966" i="2" l="1"/>
  <c r="F966" i="2"/>
  <c r="K955" i="3"/>
  <c r="L955" i="3" s="1"/>
  <c r="J956" i="3"/>
  <c r="G967" i="2" l="1"/>
  <c r="F967" i="2"/>
  <c r="K956" i="3"/>
  <c r="L956" i="3" s="1"/>
  <c r="J957" i="3"/>
  <c r="G968" i="2" l="1"/>
  <c r="F968" i="2"/>
  <c r="K957" i="3"/>
  <c r="L957" i="3" s="1"/>
  <c r="J958" i="3"/>
  <c r="F969" i="2" l="1"/>
  <c r="G969" i="2"/>
  <c r="K958" i="3"/>
  <c r="L958" i="3" s="1"/>
  <c r="J959" i="3"/>
  <c r="G970" i="2" l="1"/>
  <c r="F970" i="2"/>
  <c r="K959" i="3"/>
  <c r="L959" i="3" s="1"/>
  <c r="J960" i="3"/>
  <c r="F971" i="2" l="1"/>
  <c r="G971" i="2" s="1"/>
  <c r="K960" i="3"/>
  <c r="L960" i="3" s="1"/>
  <c r="J961" i="3"/>
  <c r="F972" i="2" l="1"/>
  <c r="G972" i="2" s="1"/>
  <c r="K961" i="3"/>
  <c r="L961" i="3" s="1"/>
  <c r="J962" i="3"/>
  <c r="F973" i="2" l="1"/>
  <c r="G973" i="2"/>
  <c r="K962" i="3"/>
  <c r="L962" i="3" s="1"/>
  <c r="J963" i="3"/>
  <c r="F974" i="2" l="1"/>
  <c r="G974" i="2" s="1"/>
  <c r="K963" i="3"/>
  <c r="L963" i="3" s="1"/>
  <c r="J964" i="3"/>
  <c r="F975" i="2" l="1"/>
  <c r="G975" i="2"/>
  <c r="K964" i="3"/>
  <c r="L964" i="3" s="1"/>
  <c r="J965" i="3"/>
  <c r="F976" i="2" l="1"/>
  <c r="G976" i="2" s="1"/>
  <c r="K965" i="3"/>
  <c r="L965" i="3" s="1"/>
  <c r="J966" i="3"/>
  <c r="F977" i="2" l="1"/>
  <c r="G977" i="2"/>
  <c r="K966" i="3"/>
  <c r="L966" i="3" s="1"/>
  <c r="J967" i="3"/>
  <c r="F978" i="2" l="1"/>
  <c r="G978" i="2" s="1"/>
  <c r="K967" i="3"/>
  <c r="L967" i="3" s="1"/>
  <c r="J968" i="3"/>
  <c r="F979" i="2" l="1"/>
  <c r="G979" i="2" s="1"/>
  <c r="K968" i="3"/>
  <c r="L968" i="3" s="1"/>
  <c r="J969" i="3"/>
  <c r="F980" i="2" l="1"/>
  <c r="G980" i="2"/>
  <c r="K969" i="3"/>
  <c r="L969" i="3" s="1"/>
  <c r="J970" i="3"/>
  <c r="F981" i="2" l="1"/>
  <c r="G981" i="2" s="1"/>
  <c r="K970" i="3"/>
  <c r="L970" i="3" s="1"/>
  <c r="J971" i="3"/>
  <c r="F982" i="2" l="1"/>
  <c r="G982" i="2"/>
  <c r="K971" i="3"/>
  <c r="L971" i="3" s="1"/>
  <c r="J972" i="3"/>
  <c r="F983" i="2" l="1"/>
  <c r="G983" i="2" s="1"/>
  <c r="K972" i="3"/>
  <c r="L972" i="3" s="1"/>
  <c r="J973" i="3"/>
  <c r="F984" i="2" l="1"/>
  <c r="G984" i="2" s="1"/>
  <c r="K973" i="3"/>
  <c r="L973" i="3" s="1"/>
  <c r="J974" i="3"/>
  <c r="F985" i="2" l="1"/>
  <c r="G985" i="2" s="1"/>
  <c r="K974" i="3"/>
  <c r="L974" i="3" s="1"/>
  <c r="J975" i="3"/>
  <c r="F986" i="2" l="1"/>
  <c r="G986" i="2"/>
  <c r="K975" i="3"/>
  <c r="L975" i="3" s="1"/>
  <c r="J976" i="3"/>
  <c r="F987" i="2" l="1"/>
  <c r="G987" i="2" s="1"/>
  <c r="K976" i="3"/>
  <c r="L976" i="3" s="1"/>
  <c r="J977" i="3"/>
  <c r="G988" i="2" l="1"/>
  <c r="F988" i="2"/>
  <c r="K977" i="3"/>
  <c r="L977" i="3" s="1"/>
  <c r="J978" i="3"/>
  <c r="G989" i="2" l="1"/>
  <c r="F989" i="2"/>
  <c r="K978" i="3"/>
  <c r="L978" i="3" s="1"/>
  <c r="J979" i="3"/>
  <c r="F990" i="2" l="1"/>
  <c r="G990" i="2" s="1"/>
  <c r="K979" i="3"/>
  <c r="L979" i="3" s="1"/>
  <c r="J980" i="3"/>
  <c r="G991" i="2" l="1"/>
  <c r="F991" i="2"/>
  <c r="K980" i="3"/>
  <c r="L980" i="3" s="1"/>
  <c r="J981" i="3"/>
  <c r="G992" i="2" l="1"/>
  <c r="F992" i="2"/>
  <c r="K981" i="3"/>
  <c r="L981" i="3" s="1"/>
  <c r="J982" i="3"/>
  <c r="F993" i="2" l="1"/>
  <c r="G993" i="2"/>
  <c r="K982" i="3"/>
  <c r="L982" i="3" s="1"/>
  <c r="J983" i="3"/>
  <c r="G994" i="2" l="1"/>
  <c r="F994" i="2"/>
  <c r="K983" i="3"/>
  <c r="L983" i="3" s="1"/>
  <c r="J984" i="3"/>
  <c r="G995" i="2" l="1"/>
  <c r="F995" i="2"/>
  <c r="K984" i="3"/>
  <c r="L984" i="3" s="1"/>
  <c r="J985" i="3"/>
  <c r="F996" i="2" l="1"/>
  <c r="G996" i="2"/>
  <c r="K985" i="3"/>
  <c r="L985" i="3" s="1"/>
  <c r="J986" i="3"/>
  <c r="G997" i="2" l="1"/>
  <c r="F997" i="2"/>
  <c r="K986" i="3"/>
  <c r="L986" i="3" s="1"/>
  <c r="J987" i="3"/>
  <c r="G998" i="2" l="1"/>
  <c r="F998" i="2"/>
  <c r="K987" i="3"/>
  <c r="L987" i="3" s="1"/>
  <c r="J988" i="3"/>
  <c r="F999" i="2" l="1"/>
  <c r="G999" i="2"/>
  <c r="K988" i="3"/>
  <c r="L988" i="3" s="1"/>
  <c r="J989" i="3"/>
  <c r="G1000" i="2" l="1"/>
  <c r="F1000" i="2"/>
  <c r="K989" i="3"/>
  <c r="L989" i="3" s="1"/>
  <c r="J990" i="3"/>
  <c r="F1001" i="2" l="1"/>
  <c r="G1001" i="2"/>
  <c r="K990" i="3"/>
  <c r="L990" i="3" s="1"/>
  <c r="J991" i="3"/>
  <c r="F1002" i="2" l="1"/>
  <c r="G1002" i="2"/>
  <c r="K991" i="3"/>
  <c r="L991" i="3" s="1"/>
  <c r="J992" i="3"/>
  <c r="F1003" i="2" l="1"/>
  <c r="G1003" i="2"/>
  <c r="K992" i="3"/>
  <c r="L992" i="3" s="1"/>
  <c r="J993" i="3"/>
  <c r="F1004" i="2" l="1"/>
  <c r="G1004" i="2"/>
  <c r="K993" i="3"/>
  <c r="L993" i="3" s="1"/>
  <c r="J994" i="3"/>
  <c r="G1005" i="2" l="1"/>
  <c r="F1005" i="2"/>
  <c r="K994" i="3"/>
  <c r="L994" i="3" s="1"/>
  <c r="J995" i="3"/>
  <c r="G1006" i="2" l="1"/>
  <c r="F1006" i="2"/>
  <c r="K995" i="3"/>
  <c r="L995" i="3" s="1"/>
  <c r="J996" i="3"/>
  <c r="F1007" i="2" l="1"/>
  <c r="G1007" i="2"/>
  <c r="K996" i="3"/>
  <c r="L996" i="3" s="1"/>
  <c r="J997" i="3"/>
  <c r="G1008" i="2" l="1"/>
  <c r="F1008" i="2"/>
  <c r="K997" i="3"/>
  <c r="L997" i="3" s="1"/>
  <c r="J998" i="3"/>
  <c r="F1009" i="2" l="1"/>
  <c r="G1009" i="2" s="1"/>
  <c r="K998" i="3"/>
  <c r="L998" i="3" s="1"/>
  <c r="J999" i="3"/>
  <c r="F1010" i="2" l="1"/>
  <c r="G1010" i="2" s="1"/>
  <c r="K999" i="3"/>
  <c r="L999" i="3" s="1"/>
  <c r="J1000" i="3"/>
  <c r="G1011" i="2" l="1"/>
  <c r="F1011" i="2"/>
  <c r="K1000" i="3"/>
  <c r="L1000" i="3" s="1"/>
  <c r="J1001" i="3"/>
  <c r="G1012" i="2" l="1"/>
  <c r="F1012" i="2"/>
  <c r="K1001" i="3"/>
  <c r="L1001" i="3" s="1"/>
  <c r="J1002" i="3"/>
  <c r="G1013" i="2" l="1"/>
  <c r="F1013" i="2"/>
  <c r="K1002" i="3"/>
  <c r="L1002" i="3" s="1"/>
  <c r="J1003" i="3"/>
  <c r="F1014" i="2" l="1"/>
  <c r="G1014" i="2"/>
  <c r="K1003" i="3"/>
  <c r="L1003" i="3" s="1"/>
  <c r="J1004" i="3"/>
  <c r="G1015" i="2" l="1"/>
  <c r="F1015" i="2"/>
  <c r="K1004" i="3"/>
  <c r="L1004" i="3" s="1"/>
  <c r="J1005" i="3"/>
  <c r="F1016" i="2" l="1"/>
  <c r="G1016" i="2"/>
  <c r="K1005" i="3"/>
  <c r="L1005" i="3" s="1"/>
  <c r="J1006" i="3"/>
  <c r="F1017" i="2" l="1"/>
  <c r="G1017" i="2"/>
  <c r="K1006" i="3"/>
  <c r="L1006" i="3" s="1"/>
  <c r="J1007" i="3"/>
  <c r="F1018" i="2" l="1"/>
  <c r="G1018" i="2"/>
  <c r="K1007" i="3"/>
  <c r="L1007" i="3" s="1"/>
  <c r="J1008" i="3"/>
  <c r="F1019" i="2" l="1"/>
  <c r="G1019" i="2"/>
  <c r="K1008" i="3"/>
  <c r="L1008" i="3" s="1"/>
  <c r="J1009" i="3"/>
  <c r="F1020" i="2" l="1"/>
  <c r="G1020" i="2" s="1"/>
  <c r="K1009" i="3"/>
  <c r="L1009" i="3" s="1"/>
  <c r="J1010" i="3"/>
  <c r="F1021" i="2" l="1"/>
  <c r="G1021" i="2" s="1"/>
  <c r="K1010" i="3"/>
  <c r="L1010" i="3" s="1"/>
  <c r="J1011" i="3"/>
  <c r="F1022" i="2" l="1"/>
  <c r="G1022" i="2"/>
  <c r="K1011" i="3"/>
  <c r="L1011" i="3" s="1"/>
  <c r="J1012" i="3"/>
  <c r="F1023" i="2" l="1"/>
  <c r="G1023" i="2" s="1"/>
  <c r="K1012" i="3"/>
  <c r="L1012" i="3" s="1"/>
  <c r="J1013" i="3"/>
  <c r="F1024" i="2" l="1"/>
  <c r="G1024" i="2" s="1"/>
  <c r="K1013" i="3"/>
  <c r="L1013" i="3" s="1"/>
  <c r="J1014" i="3"/>
  <c r="F1025" i="2" l="1"/>
  <c r="G1025" i="2" s="1"/>
  <c r="K1014" i="3"/>
  <c r="L1014" i="3" s="1"/>
  <c r="J1015" i="3"/>
  <c r="F1026" i="2" l="1"/>
  <c r="G1026" i="2"/>
  <c r="K1015" i="3"/>
  <c r="L1015" i="3" s="1"/>
  <c r="J1016" i="3"/>
  <c r="G1027" i="2" l="1"/>
  <c r="F1027" i="2"/>
  <c r="K1016" i="3"/>
  <c r="L1016" i="3" s="1"/>
  <c r="J1017" i="3"/>
  <c r="F1028" i="2" l="1"/>
  <c r="G1028" i="2"/>
  <c r="K1017" i="3"/>
  <c r="L1017" i="3" s="1"/>
  <c r="J1018" i="3"/>
  <c r="G1029" i="2" l="1"/>
  <c r="F1029" i="2"/>
  <c r="K1018" i="3"/>
  <c r="L1018" i="3" s="1"/>
  <c r="J1019" i="3"/>
  <c r="F1030" i="2" l="1"/>
  <c r="G1030" i="2" s="1"/>
  <c r="K1019" i="3"/>
  <c r="L1019" i="3" s="1"/>
  <c r="J1020" i="3"/>
  <c r="F1031" i="2" l="1"/>
  <c r="G1031" i="2"/>
  <c r="K1020" i="3"/>
  <c r="L1020" i="3" s="1"/>
  <c r="J1021" i="3"/>
  <c r="F1032" i="2" l="1"/>
  <c r="G1032" i="2"/>
  <c r="K1021" i="3"/>
  <c r="L1021" i="3" s="1"/>
  <c r="J1022" i="3"/>
  <c r="F1033" i="2" l="1"/>
  <c r="G1033" i="2"/>
  <c r="K1022" i="3"/>
  <c r="L1022" i="3" s="1"/>
  <c r="J1023" i="3"/>
  <c r="F1034" i="2" l="1"/>
  <c r="G1034" i="2" s="1"/>
  <c r="K1023" i="3"/>
  <c r="L1023" i="3" s="1"/>
  <c r="J1024" i="3"/>
  <c r="F1035" i="2" l="1"/>
  <c r="G1035" i="2" s="1"/>
  <c r="K1024" i="3"/>
  <c r="L1024" i="3" s="1"/>
  <c r="J1025" i="3"/>
  <c r="G1036" i="2" l="1"/>
  <c r="F1036" i="2"/>
  <c r="K1025" i="3"/>
  <c r="L1025" i="3" s="1"/>
  <c r="J1026" i="3"/>
  <c r="F1037" i="2" l="1"/>
  <c r="G1037" i="2"/>
  <c r="K1026" i="3"/>
  <c r="L1026" i="3" s="1"/>
  <c r="J1027" i="3"/>
  <c r="F1038" i="2" l="1"/>
  <c r="G1038" i="2" s="1"/>
  <c r="K1027" i="3"/>
  <c r="L1027" i="3" s="1"/>
  <c r="J1028" i="3"/>
  <c r="F1039" i="2" l="1"/>
  <c r="G1039" i="2" s="1"/>
  <c r="K1028" i="3"/>
  <c r="L1028" i="3" s="1"/>
  <c r="J1029" i="3"/>
  <c r="F1040" i="2" l="1"/>
  <c r="G1040" i="2" s="1"/>
  <c r="K1029" i="3"/>
  <c r="L1029" i="3" s="1"/>
  <c r="J1030" i="3"/>
  <c r="F1041" i="2" l="1"/>
  <c r="G1041" i="2" s="1"/>
  <c r="K1030" i="3"/>
  <c r="L1030" i="3" s="1"/>
  <c r="J1031" i="3"/>
  <c r="F1042" i="2" l="1"/>
  <c r="G1042" i="2" s="1"/>
  <c r="K1031" i="3"/>
  <c r="L1031" i="3" s="1"/>
  <c r="J1032" i="3"/>
  <c r="F1043" i="2" l="1"/>
  <c r="G1043" i="2" s="1"/>
  <c r="K1032" i="3"/>
  <c r="L1032" i="3" s="1"/>
  <c r="J1033" i="3"/>
  <c r="F1044" i="2" l="1"/>
  <c r="F1045" i="2" s="1"/>
  <c r="K1033" i="3"/>
  <c r="L1033" i="3" s="1"/>
  <c r="J1034" i="3"/>
  <c r="G1044" i="2" l="1"/>
  <c r="G1045" i="2"/>
  <c r="F1046" i="2"/>
  <c r="G1046" i="2" s="1"/>
  <c r="K1034" i="3"/>
  <c r="L1034" i="3" s="1"/>
  <c r="J1035" i="3"/>
  <c r="F1047" i="2" l="1"/>
  <c r="G1047" i="2"/>
  <c r="K1035" i="3"/>
  <c r="L1035" i="3" s="1"/>
  <c r="J1036" i="3"/>
  <c r="F1048" i="2" l="1"/>
  <c r="G1048" i="2" s="1"/>
  <c r="K1036" i="3"/>
  <c r="L1036" i="3" s="1"/>
  <c r="J1037" i="3"/>
  <c r="F1049" i="2" l="1"/>
  <c r="F1050" i="2" s="1"/>
  <c r="K1037" i="3"/>
  <c r="L1037" i="3" s="1"/>
  <c r="J1038" i="3"/>
  <c r="G1049" i="2" l="1"/>
  <c r="G1050" i="2"/>
  <c r="F1051" i="2"/>
  <c r="G1051" i="2"/>
  <c r="K1038" i="3"/>
  <c r="L1038" i="3" s="1"/>
  <c r="J1039" i="3"/>
  <c r="F1052" i="2" l="1"/>
  <c r="G1052" i="2"/>
  <c r="K1039" i="3"/>
  <c r="L1039" i="3" s="1"/>
  <c r="J1040" i="3"/>
  <c r="F1053" i="2" l="1"/>
  <c r="F1054" i="2" s="1"/>
  <c r="K1040" i="3"/>
  <c r="L1040" i="3" s="1"/>
  <c r="J1041" i="3"/>
  <c r="G1053" i="2" l="1"/>
  <c r="G1054" i="2"/>
  <c r="G1055" i="2"/>
  <c r="F1055" i="2"/>
  <c r="K1041" i="3"/>
  <c r="L1041" i="3" s="1"/>
  <c r="J1042" i="3"/>
  <c r="G1056" i="2" l="1"/>
  <c r="F1056" i="2"/>
  <c r="K1042" i="3"/>
  <c r="L1042" i="3" s="1"/>
  <c r="J1043" i="3"/>
  <c r="F1057" i="2" l="1"/>
  <c r="G1057" i="2" s="1"/>
  <c r="K1043" i="3"/>
  <c r="L1043" i="3" s="1"/>
  <c r="J1044" i="3"/>
  <c r="G1058" i="2" l="1"/>
  <c r="F1058" i="2"/>
  <c r="K1044" i="3"/>
  <c r="L1044" i="3" s="1"/>
  <c r="J1045" i="3"/>
  <c r="G1059" i="2" l="1"/>
  <c r="F1059" i="2"/>
  <c r="K1045" i="3"/>
  <c r="L1045" i="3" s="1"/>
  <c r="J1046" i="3"/>
  <c r="G1060" i="2" l="1"/>
  <c r="F1060" i="2"/>
  <c r="K1046" i="3"/>
  <c r="L1046" i="3" s="1"/>
  <c r="J1047" i="3"/>
  <c r="G1061" i="2" l="1"/>
  <c r="F1061" i="2"/>
  <c r="K1047" i="3"/>
  <c r="L1047" i="3" s="1"/>
  <c r="J1048" i="3"/>
  <c r="F1062" i="2" l="1"/>
  <c r="G1062" i="2"/>
  <c r="K1048" i="3"/>
  <c r="L1048" i="3" s="1"/>
  <c r="J1049" i="3"/>
  <c r="F1063" i="2" l="1"/>
  <c r="G1063" i="2"/>
  <c r="K1049" i="3"/>
  <c r="L1049" i="3" s="1"/>
  <c r="J1050" i="3"/>
  <c r="F1064" i="2" l="1"/>
  <c r="G1064" i="2" s="1"/>
  <c r="K1050" i="3"/>
  <c r="L1050" i="3" s="1"/>
  <c r="J1051" i="3"/>
  <c r="F1065" i="2" l="1"/>
  <c r="G1065" i="2"/>
  <c r="K1051" i="3"/>
  <c r="L1051" i="3" s="1"/>
  <c r="J1052" i="3"/>
  <c r="F1066" i="2" l="1"/>
  <c r="G1066" i="2" s="1"/>
  <c r="K1052" i="3"/>
  <c r="L1052" i="3" s="1"/>
  <c r="J1053" i="3"/>
  <c r="F1067" i="2" l="1"/>
  <c r="G1067" i="2"/>
  <c r="K1053" i="3"/>
  <c r="L1053" i="3" s="1"/>
  <c r="J1054" i="3"/>
  <c r="F1068" i="2" l="1"/>
  <c r="G1068" i="2" s="1"/>
  <c r="K1054" i="3"/>
  <c r="L1054" i="3" s="1"/>
  <c r="J1055" i="3"/>
  <c r="F1069" i="2" l="1"/>
  <c r="G1069" i="2" s="1"/>
  <c r="K1055" i="3"/>
  <c r="L1055" i="3" s="1"/>
  <c r="J1056" i="3"/>
  <c r="F1070" i="2" l="1"/>
  <c r="G1070" i="2" s="1"/>
  <c r="K1056" i="3"/>
  <c r="L1056" i="3" s="1"/>
  <c r="J1057" i="3"/>
  <c r="F1071" i="2" l="1"/>
  <c r="G1071" i="2" s="1"/>
  <c r="K1057" i="3"/>
  <c r="L1057" i="3" s="1"/>
  <c r="J1058" i="3"/>
  <c r="F1072" i="2" l="1"/>
  <c r="G1072" i="2" s="1"/>
  <c r="K1058" i="3"/>
  <c r="L1058" i="3" s="1"/>
  <c r="J1059" i="3"/>
  <c r="G1073" i="2" l="1"/>
  <c r="F1073" i="2"/>
  <c r="K1059" i="3"/>
  <c r="L1059" i="3" s="1"/>
  <c r="J1060" i="3"/>
  <c r="G1074" i="2" l="1"/>
  <c r="F1074" i="2"/>
  <c r="K1060" i="3"/>
  <c r="L1060" i="3" s="1"/>
  <c r="J1061" i="3"/>
  <c r="F1075" i="2" l="1"/>
  <c r="G1075" i="2" s="1"/>
  <c r="K1061" i="3"/>
  <c r="L1061" i="3" s="1"/>
  <c r="J1062" i="3"/>
  <c r="F1076" i="2" l="1"/>
  <c r="G1076" i="2" s="1"/>
  <c r="K1062" i="3"/>
  <c r="L1062" i="3" s="1"/>
  <c r="J1063" i="3"/>
  <c r="F1077" i="2" l="1"/>
  <c r="G1077" i="2"/>
  <c r="K1063" i="3"/>
  <c r="L1063" i="3" s="1"/>
  <c r="J1064" i="3"/>
  <c r="F1078" i="2" l="1"/>
  <c r="G1078" i="2"/>
  <c r="K1064" i="3"/>
  <c r="L1064" i="3" s="1"/>
  <c r="J1065" i="3"/>
  <c r="F1079" i="2" l="1"/>
  <c r="G1079" i="2" s="1"/>
  <c r="K1065" i="3"/>
  <c r="L1065" i="3" s="1"/>
  <c r="J1066" i="3"/>
  <c r="F1080" i="2" l="1"/>
  <c r="G1080" i="2"/>
  <c r="K1066" i="3"/>
  <c r="L1066" i="3" s="1"/>
  <c r="J1067" i="3"/>
  <c r="F1081" i="2" l="1"/>
  <c r="G1081" i="2" s="1"/>
  <c r="K1067" i="3"/>
  <c r="L1067" i="3" s="1"/>
  <c r="J1068" i="3"/>
  <c r="G1082" i="2" l="1"/>
  <c r="F1082" i="2"/>
  <c r="K1068" i="3"/>
  <c r="L1068" i="3" s="1"/>
  <c r="J1069" i="3"/>
  <c r="F1083" i="2" l="1"/>
  <c r="G1083" i="2" s="1"/>
  <c r="K1069" i="3"/>
  <c r="L1069" i="3" s="1"/>
  <c r="J1070" i="3"/>
  <c r="F1084" i="2" l="1"/>
  <c r="G1084" i="2" s="1"/>
  <c r="K1070" i="3"/>
  <c r="L1070" i="3" s="1"/>
  <c r="J1071" i="3"/>
  <c r="F1085" i="2" l="1"/>
  <c r="F1086" i="2" s="1"/>
  <c r="K1071" i="3"/>
  <c r="L1071" i="3" s="1"/>
  <c r="J1072" i="3"/>
  <c r="G1085" i="2" l="1"/>
  <c r="G1086" i="2"/>
  <c r="F1087" i="2"/>
  <c r="G1087" i="2" s="1"/>
  <c r="K1072" i="3"/>
  <c r="L1072" i="3" s="1"/>
  <c r="J1073" i="3"/>
  <c r="F1088" i="2" l="1"/>
  <c r="G1088" i="2"/>
  <c r="K1073" i="3"/>
  <c r="L1073" i="3" s="1"/>
  <c r="J1074" i="3"/>
  <c r="F1089" i="2" l="1"/>
  <c r="G1089" i="2"/>
  <c r="K1074" i="3"/>
  <c r="L1074" i="3" s="1"/>
  <c r="J1075" i="3"/>
  <c r="F1090" i="2" l="1"/>
  <c r="G1090" i="2" s="1"/>
  <c r="K1075" i="3"/>
  <c r="L1075" i="3" s="1"/>
  <c r="J1076" i="3"/>
  <c r="F1091" i="2" l="1"/>
  <c r="G1091" i="2" s="1"/>
  <c r="K1076" i="3"/>
  <c r="L1076" i="3" s="1"/>
  <c r="J1077" i="3"/>
  <c r="F1092" i="2" l="1"/>
  <c r="G1092" i="2" s="1"/>
  <c r="K1077" i="3"/>
  <c r="L1077" i="3" s="1"/>
  <c r="J1078" i="3"/>
  <c r="F1093" i="2" l="1"/>
  <c r="G1093" i="2" s="1"/>
  <c r="K1078" i="3"/>
  <c r="L1078" i="3" s="1"/>
  <c r="J1079" i="3"/>
  <c r="G1094" i="2" l="1"/>
  <c r="F1094" i="2"/>
  <c r="K1079" i="3"/>
  <c r="L1079" i="3" s="1"/>
  <c r="J1080" i="3"/>
  <c r="F1095" i="2" l="1"/>
  <c r="G1095" i="2" s="1"/>
  <c r="K1080" i="3"/>
  <c r="L1080" i="3" s="1"/>
  <c r="J1081" i="3"/>
  <c r="G1096" i="2" l="1"/>
  <c r="F1096" i="2"/>
  <c r="K1081" i="3"/>
  <c r="L1081" i="3" s="1"/>
  <c r="J1082" i="3"/>
  <c r="F1097" i="2" l="1"/>
  <c r="G1097" i="2"/>
  <c r="K1082" i="3"/>
  <c r="L1082" i="3" s="1"/>
  <c r="J1083" i="3"/>
  <c r="F1098" i="2" l="1"/>
  <c r="G1098" i="2"/>
  <c r="K1083" i="3"/>
  <c r="L1083" i="3" s="1"/>
  <c r="J1084" i="3"/>
  <c r="G1099" i="2" l="1"/>
  <c r="F1099" i="2"/>
  <c r="K1084" i="3"/>
  <c r="L1084" i="3" s="1"/>
  <c r="J1085" i="3"/>
  <c r="F1100" i="2" l="1"/>
  <c r="G1100" i="2" s="1"/>
  <c r="K1085" i="3"/>
  <c r="L1085" i="3" s="1"/>
  <c r="J1086" i="3"/>
  <c r="G1101" i="2" l="1"/>
  <c r="F1101" i="2"/>
  <c r="K1086" i="3"/>
  <c r="L1086" i="3" s="1"/>
  <c r="J1087" i="3"/>
  <c r="F1102" i="2" l="1"/>
  <c r="G1102" i="2"/>
  <c r="K1087" i="3"/>
  <c r="L1087" i="3" s="1"/>
  <c r="J1088" i="3"/>
  <c r="F1103" i="2" l="1"/>
  <c r="G1103" i="2"/>
  <c r="K1088" i="3"/>
  <c r="L1088" i="3" s="1"/>
  <c r="J1089" i="3"/>
  <c r="F1104" i="2" l="1"/>
  <c r="G1104" i="2" s="1"/>
  <c r="K1089" i="3"/>
  <c r="L1089" i="3" s="1"/>
  <c r="J1090" i="3"/>
  <c r="F1105" i="2" l="1"/>
  <c r="G1105" i="2" s="1"/>
  <c r="K1090" i="3"/>
  <c r="L1090" i="3" s="1"/>
  <c r="J1091" i="3"/>
  <c r="F1106" i="2" l="1"/>
  <c r="G1106" i="2" s="1"/>
  <c r="K1091" i="3"/>
  <c r="L1091" i="3" s="1"/>
  <c r="J1092" i="3"/>
  <c r="G1107" i="2" l="1"/>
  <c r="F1107" i="2"/>
  <c r="K1092" i="3"/>
  <c r="L1092" i="3" s="1"/>
  <c r="J1093" i="3"/>
  <c r="F1108" i="2" l="1"/>
  <c r="G1108" i="2"/>
  <c r="K1093" i="3"/>
  <c r="L1093" i="3" s="1"/>
  <c r="J1094" i="3"/>
  <c r="F1109" i="2" l="1"/>
  <c r="G1109" i="2" s="1"/>
  <c r="K1094" i="3"/>
  <c r="L1094" i="3" s="1"/>
  <c r="J1095" i="3"/>
  <c r="F1110" i="2" l="1"/>
  <c r="G1110" i="2" s="1"/>
  <c r="K1095" i="3"/>
  <c r="L1095" i="3" s="1"/>
  <c r="J1096" i="3"/>
  <c r="F1111" i="2" l="1"/>
  <c r="G1111" i="2" s="1"/>
  <c r="K1096" i="3"/>
  <c r="L1096" i="3" s="1"/>
  <c r="J1097" i="3"/>
  <c r="F1112" i="2" l="1"/>
  <c r="G1112" i="2" s="1"/>
  <c r="K1097" i="3"/>
  <c r="L1097" i="3" s="1"/>
  <c r="J1098" i="3"/>
  <c r="F1113" i="2" l="1"/>
  <c r="G1113" i="2"/>
  <c r="K1098" i="3"/>
  <c r="L1098" i="3" s="1"/>
  <c r="J1099" i="3"/>
  <c r="F1114" i="2" l="1"/>
  <c r="G1114" i="2" s="1"/>
  <c r="K1099" i="3"/>
  <c r="L1099" i="3" s="1"/>
  <c r="J1100" i="3"/>
  <c r="F1115" i="2" l="1"/>
  <c r="G1115" i="2" s="1"/>
  <c r="K1100" i="3"/>
  <c r="L1100" i="3" s="1"/>
  <c r="J1101" i="3"/>
  <c r="F1116" i="2" l="1"/>
  <c r="G1116" i="2" s="1"/>
  <c r="K1101" i="3"/>
  <c r="L1101" i="3" s="1"/>
  <c r="J1102" i="3"/>
  <c r="G1117" i="2" l="1"/>
  <c r="F1117" i="2"/>
  <c r="K1102" i="3"/>
  <c r="L1102" i="3" s="1"/>
  <c r="J1103" i="3"/>
  <c r="F1118" i="2" l="1"/>
  <c r="G1118" i="2"/>
  <c r="K1103" i="3"/>
  <c r="L1103" i="3" s="1"/>
  <c r="J1104" i="3"/>
  <c r="G1119" i="2" l="1"/>
  <c r="F1119" i="2"/>
  <c r="K1104" i="3"/>
  <c r="L1104" i="3" s="1"/>
  <c r="J1105" i="3"/>
  <c r="F1120" i="2" l="1"/>
  <c r="G1120" i="2" s="1"/>
  <c r="K1105" i="3"/>
  <c r="L1105" i="3" s="1"/>
  <c r="J1106" i="3"/>
  <c r="F1121" i="2" l="1"/>
  <c r="G1121" i="2" s="1"/>
  <c r="K1106" i="3"/>
  <c r="L1106" i="3" s="1"/>
  <c r="J1107" i="3"/>
  <c r="F1122" i="2" l="1"/>
  <c r="G1122" i="2" s="1"/>
  <c r="K1107" i="3"/>
  <c r="L1107" i="3" s="1"/>
  <c r="J1108" i="3"/>
  <c r="G1123" i="2" l="1"/>
  <c r="F1123" i="2"/>
  <c r="K1108" i="3"/>
  <c r="L1108" i="3" s="1"/>
  <c r="J1109" i="3"/>
  <c r="F1124" i="2" l="1"/>
  <c r="G1124" i="2"/>
  <c r="K1109" i="3"/>
  <c r="L1109" i="3" s="1"/>
  <c r="J1110" i="3"/>
  <c r="F1125" i="2" l="1"/>
  <c r="G1125" i="2"/>
  <c r="K1110" i="3"/>
  <c r="L1110" i="3" s="1"/>
  <c r="J1111" i="3"/>
  <c r="F1126" i="2" l="1"/>
  <c r="G1126" i="2" s="1"/>
  <c r="K1111" i="3"/>
  <c r="L1111" i="3" s="1"/>
  <c r="J1112" i="3"/>
  <c r="F1127" i="2" l="1"/>
  <c r="G1127" i="2"/>
  <c r="K1112" i="3"/>
  <c r="L1112" i="3" s="1"/>
  <c r="J1113" i="3"/>
  <c r="G1128" i="2" l="1"/>
  <c r="F1128" i="2"/>
  <c r="K1113" i="3"/>
  <c r="L1113" i="3" s="1"/>
  <c r="J1114" i="3"/>
  <c r="F1129" i="2" l="1"/>
  <c r="G1129" i="2" s="1"/>
  <c r="K1114" i="3"/>
  <c r="L1114" i="3" s="1"/>
  <c r="J1115" i="3"/>
  <c r="F1130" i="2" l="1"/>
  <c r="G1130" i="2"/>
  <c r="K1115" i="3"/>
  <c r="L1115" i="3" s="1"/>
  <c r="J1116" i="3"/>
  <c r="F1131" i="2" l="1"/>
  <c r="G1131" i="2" s="1"/>
  <c r="K1116" i="3"/>
  <c r="L1116" i="3" s="1"/>
  <c r="J1117" i="3"/>
  <c r="G1132" i="2" l="1"/>
  <c r="F1132" i="2"/>
  <c r="K1117" i="3"/>
  <c r="L1117" i="3" s="1"/>
  <c r="J1118" i="3"/>
  <c r="F1133" i="2" l="1"/>
  <c r="G1133" i="2" s="1"/>
  <c r="K1118" i="3"/>
  <c r="L1118" i="3" s="1"/>
  <c r="J1119" i="3"/>
  <c r="F1134" i="2" l="1"/>
  <c r="G1134" i="2" s="1"/>
  <c r="K1119" i="3"/>
  <c r="L1119" i="3" s="1"/>
  <c r="J1120" i="3"/>
  <c r="F1135" i="2" l="1"/>
  <c r="G1135" i="2"/>
  <c r="K1120" i="3"/>
  <c r="L1120" i="3" s="1"/>
  <c r="J1121" i="3"/>
  <c r="F1136" i="2" l="1"/>
  <c r="G1136" i="2"/>
  <c r="K1121" i="3"/>
  <c r="L1121" i="3" s="1"/>
  <c r="J1122" i="3"/>
  <c r="F1137" i="2" l="1"/>
  <c r="G1137" i="2" s="1"/>
  <c r="K1122" i="3"/>
  <c r="L1122" i="3" s="1"/>
  <c r="J1123" i="3"/>
  <c r="F1138" i="2" l="1"/>
  <c r="G1138" i="2"/>
  <c r="K1123" i="3"/>
  <c r="L1123" i="3" s="1"/>
  <c r="J1124" i="3"/>
  <c r="F1139" i="2" l="1"/>
  <c r="G1139" i="2" s="1"/>
  <c r="K1124" i="3"/>
  <c r="L1124" i="3" s="1"/>
  <c r="J1125" i="3"/>
  <c r="F1140" i="2" l="1"/>
  <c r="G1140" i="2" s="1"/>
  <c r="K1125" i="3"/>
  <c r="L1125" i="3" s="1"/>
  <c r="J1126" i="3"/>
  <c r="F1141" i="2" l="1"/>
  <c r="G1141" i="2" s="1"/>
  <c r="K1126" i="3"/>
  <c r="L1126" i="3" s="1"/>
  <c r="J1127" i="3"/>
  <c r="F1142" i="2" l="1"/>
  <c r="G1142" i="2" s="1"/>
  <c r="K1127" i="3"/>
  <c r="L1127" i="3" s="1"/>
  <c r="J1128" i="3"/>
  <c r="F1143" i="2" l="1"/>
  <c r="G1143" i="2"/>
  <c r="K1128" i="3"/>
  <c r="L1128" i="3" s="1"/>
  <c r="J1129" i="3"/>
  <c r="G1144" i="2" l="1"/>
  <c r="F1144" i="2"/>
  <c r="K1129" i="3"/>
  <c r="L1129" i="3" s="1"/>
  <c r="J1130" i="3"/>
  <c r="G1145" i="2" l="1"/>
  <c r="F1145" i="2"/>
  <c r="K1130" i="3"/>
  <c r="L1130" i="3" s="1"/>
  <c r="J1131" i="3"/>
  <c r="F1146" i="2" l="1"/>
  <c r="G1146" i="2"/>
  <c r="K1131" i="3"/>
  <c r="L1131" i="3" s="1"/>
  <c r="J1132" i="3"/>
  <c r="G1147" i="2" l="1"/>
  <c r="F1147" i="2"/>
  <c r="F1148" i="2" s="1"/>
  <c r="K1132" i="3"/>
  <c r="L1132" i="3" s="1"/>
  <c r="J1133" i="3"/>
  <c r="G1148" i="2" l="1"/>
  <c r="F1149" i="2"/>
  <c r="K1133" i="3"/>
  <c r="L1133" i="3" s="1"/>
  <c r="J1134" i="3"/>
  <c r="G1149" i="2" l="1"/>
  <c r="F1150" i="2"/>
  <c r="G1150" i="2"/>
  <c r="K1134" i="3"/>
  <c r="L1134" i="3" s="1"/>
  <c r="J1135" i="3"/>
  <c r="F1151" i="2" l="1"/>
  <c r="G1151" i="2" s="1"/>
  <c r="K1135" i="3"/>
  <c r="L1135" i="3" s="1"/>
  <c r="J1136" i="3"/>
  <c r="G1152" i="2" l="1"/>
  <c r="F1152" i="2"/>
  <c r="K1136" i="3"/>
  <c r="L1136" i="3" s="1"/>
  <c r="J1137" i="3"/>
  <c r="F1153" i="2" l="1"/>
  <c r="G1153" i="2"/>
  <c r="K1137" i="3"/>
  <c r="L1137" i="3" s="1"/>
  <c r="J1138" i="3"/>
  <c r="F1154" i="2" l="1"/>
  <c r="G1154" i="2" s="1"/>
  <c r="K1138" i="3"/>
  <c r="L1138" i="3" s="1"/>
  <c r="J1139" i="3"/>
  <c r="F1155" i="2" l="1"/>
  <c r="G1155" i="2" s="1"/>
  <c r="K1139" i="3"/>
  <c r="L1139" i="3" s="1"/>
  <c r="J1140" i="3"/>
  <c r="G1156" i="2" l="1"/>
  <c r="F1156" i="2"/>
  <c r="K1140" i="3"/>
  <c r="L1140" i="3" s="1"/>
  <c r="J1141" i="3"/>
  <c r="G1157" i="2" l="1"/>
  <c r="F1157" i="2"/>
  <c r="K1141" i="3"/>
  <c r="L1141" i="3" s="1"/>
  <c r="J1142" i="3"/>
  <c r="G1158" i="2" l="1"/>
  <c r="F1158" i="2"/>
  <c r="K1142" i="3"/>
  <c r="L1142" i="3" s="1"/>
  <c r="J1143" i="3"/>
  <c r="F1159" i="2" l="1"/>
  <c r="G1159" i="2"/>
  <c r="K1143" i="3"/>
  <c r="L1143" i="3" s="1"/>
  <c r="J1144" i="3"/>
  <c r="F1160" i="2" l="1"/>
  <c r="G1160" i="2" s="1"/>
  <c r="K1144" i="3"/>
  <c r="L1144" i="3" s="1"/>
  <c r="J1145" i="3"/>
  <c r="F1161" i="2" l="1"/>
  <c r="G1161" i="2" s="1"/>
  <c r="K1145" i="3"/>
  <c r="L1145" i="3" s="1"/>
  <c r="J1146" i="3"/>
  <c r="G1162" i="2" l="1"/>
  <c r="F1162" i="2"/>
  <c r="K1146" i="3"/>
  <c r="L1146" i="3" s="1"/>
  <c r="J1147" i="3"/>
  <c r="F1163" i="2" l="1"/>
  <c r="G1163" i="2" s="1"/>
  <c r="K1147" i="3"/>
  <c r="L1147" i="3" s="1"/>
  <c r="J1148" i="3"/>
  <c r="F1164" i="2" l="1"/>
  <c r="G1164" i="2" s="1"/>
  <c r="K1148" i="3"/>
  <c r="L1148" i="3" s="1"/>
  <c r="J1149" i="3"/>
  <c r="F1165" i="2" l="1"/>
  <c r="G1165" i="2" s="1"/>
  <c r="K1149" i="3"/>
  <c r="L1149" i="3" s="1"/>
  <c r="J1150" i="3"/>
  <c r="F1166" i="2" l="1"/>
  <c r="G1166" i="2" s="1"/>
  <c r="K1150" i="3"/>
  <c r="L1150" i="3" s="1"/>
  <c r="J1151" i="3"/>
  <c r="F1167" i="2" l="1"/>
  <c r="G1167" i="2"/>
  <c r="K1151" i="3"/>
  <c r="L1151" i="3" s="1"/>
  <c r="J1152" i="3"/>
  <c r="F1168" i="2" l="1"/>
  <c r="G1168" i="2" s="1"/>
  <c r="K1152" i="3"/>
  <c r="L1152" i="3" s="1"/>
  <c r="J1153" i="3"/>
  <c r="F1169" i="2" l="1"/>
  <c r="G1169" i="2" s="1"/>
  <c r="K1153" i="3"/>
  <c r="L1153" i="3" s="1"/>
  <c r="J1154" i="3"/>
  <c r="F1170" i="2" l="1"/>
  <c r="G1170" i="2" s="1"/>
  <c r="K1154" i="3"/>
  <c r="L1154" i="3" s="1"/>
  <c r="J1155" i="3"/>
  <c r="F1171" i="2" l="1"/>
  <c r="G1171" i="2" s="1"/>
  <c r="K1155" i="3"/>
  <c r="L1155" i="3" s="1"/>
  <c r="J1156" i="3"/>
  <c r="F1172" i="2" l="1"/>
  <c r="G1172" i="2" s="1"/>
  <c r="K1156" i="3"/>
  <c r="L1156" i="3" s="1"/>
  <c r="J1157" i="3"/>
  <c r="F1173" i="2" l="1"/>
  <c r="G1173" i="2"/>
  <c r="K1157" i="3"/>
  <c r="L1157" i="3" s="1"/>
  <c r="J1158" i="3"/>
  <c r="F1174" i="2" l="1"/>
  <c r="G1174" i="2" s="1"/>
  <c r="K1158" i="3"/>
  <c r="L1158" i="3" s="1"/>
  <c r="J1159" i="3"/>
  <c r="G1175" i="2" l="1"/>
  <c r="F1175" i="2"/>
  <c r="K1159" i="3"/>
  <c r="L1159" i="3" s="1"/>
  <c r="J1160" i="3"/>
  <c r="F1176" i="2" l="1"/>
  <c r="G1176" i="2" s="1"/>
  <c r="K1160" i="3"/>
  <c r="L1160" i="3" s="1"/>
  <c r="J1161" i="3"/>
  <c r="F1177" i="2" l="1"/>
  <c r="G1177" i="2" s="1"/>
  <c r="K1161" i="3"/>
  <c r="L1161" i="3" s="1"/>
  <c r="J1162" i="3"/>
  <c r="F1178" i="2" l="1"/>
  <c r="G1178" i="2"/>
  <c r="K1162" i="3"/>
  <c r="L1162" i="3" s="1"/>
  <c r="J1163" i="3"/>
  <c r="G1179" i="2" l="1"/>
  <c r="F1179" i="2"/>
  <c r="K1163" i="3"/>
  <c r="L1163" i="3" s="1"/>
  <c r="J1164" i="3"/>
  <c r="F1180" i="2" l="1"/>
  <c r="G1180" i="2" s="1"/>
  <c r="K1164" i="3"/>
  <c r="L1164" i="3" s="1"/>
  <c r="J1165" i="3"/>
  <c r="F1181" i="2" l="1"/>
  <c r="G1181" i="2"/>
  <c r="K1165" i="3"/>
  <c r="L1165" i="3" s="1"/>
  <c r="J1166" i="3"/>
  <c r="F1182" i="2" l="1"/>
  <c r="G1182" i="2"/>
  <c r="K1166" i="3"/>
  <c r="L1166" i="3" s="1"/>
  <c r="J1167" i="3"/>
  <c r="G1183" i="2" l="1"/>
  <c r="F1183" i="2"/>
  <c r="K1167" i="3"/>
  <c r="L1167" i="3" s="1"/>
  <c r="J1168" i="3"/>
  <c r="F1184" i="2" l="1"/>
  <c r="G1184" i="2"/>
  <c r="K1168" i="3"/>
  <c r="L1168" i="3" s="1"/>
  <c r="J1169" i="3"/>
  <c r="F1185" i="2" l="1"/>
  <c r="G1185" i="2"/>
  <c r="K1169" i="3"/>
  <c r="L1169" i="3" s="1"/>
  <c r="J1170" i="3"/>
  <c r="G1186" i="2" l="1"/>
  <c r="F1186" i="2"/>
  <c r="K1170" i="3"/>
  <c r="L1170" i="3" s="1"/>
  <c r="J1171" i="3"/>
  <c r="G1187" i="2" l="1"/>
  <c r="F1187" i="2"/>
  <c r="K1171" i="3"/>
  <c r="L1171" i="3" s="1"/>
  <c r="J1172" i="3"/>
  <c r="F1188" i="2" l="1"/>
  <c r="G1188" i="2"/>
  <c r="K1172" i="3"/>
  <c r="L1172" i="3" s="1"/>
  <c r="J1173" i="3"/>
  <c r="F1189" i="2" l="1"/>
  <c r="G1189" i="2"/>
  <c r="K1173" i="3"/>
  <c r="L1173" i="3" s="1"/>
  <c r="J1174" i="3"/>
  <c r="G1190" i="2" l="1"/>
  <c r="F1190" i="2"/>
  <c r="K1174" i="3"/>
  <c r="L1174" i="3" s="1"/>
  <c r="J1175" i="3"/>
  <c r="F1191" i="2" l="1"/>
  <c r="G1191" i="2"/>
  <c r="K1175" i="3"/>
  <c r="L1175" i="3" s="1"/>
  <c r="J1176" i="3"/>
  <c r="F1192" i="2" l="1"/>
  <c r="G1192" i="2"/>
  <c r="K1176" i="3"/>
  <c r="L1176" i="3" s="1"/>
  <c r="J1177" i="3"/>
  <c r="F1193" i="2" l="1"/>
  <c r="G1193" i="2"/>
  <c r="K1177" i="3"/>
  <c r="L1177" i="3" s="1"/>
  <c r="J1178" i="3"/>
  <c r="F1194" i="2" l="1"/>
  <c r="G1194" i="2" s="1"/>
  <c r="K1178" i="3"/>
  <c r="L1178" i="3" s="1"/>
  <c r="J1179" i="3"/>
  <c r="F1195" i="2" l="1"/>
  <c r="G1195" i="2"/>
  <c r="K1179" i="3"/>
  <c r="L1179" i="3" s="1"/>
  <c r="J1180" i="3"/>
  <c r="F1196" i="2" l="1"/>
  <c r="G1196" i="2"/>
  <c r="K1180" i="3"/>
  <c r="L1180" i="3" s="1"/>
  <c r="J1181" i="3"/>
  <c r="F1197" i="2" l="1"/>
  <c r="G1197" i="2" s="1"/>
  <c r="K1181" i="3"/>
  <c r="L1181" i="3" s="1"/>
  <c r="J1182" i="3"/>
  <c r="F1198" i="2" l="1"/>
  <c r="G1198" i="2" s="1"/>
  <c r="K1182" i="3"/>
  <c r="L1182" i="3" s="1"/>
  <c r="J1183" i="3"/>
  <c r="G1199" i="2" l="1"/>
  <c r="F1199" i="2"/>
  <c r="K1183" i="3"/>
  <c r="L1183" i="3" s="1"/>
  <c r="J1184" i="3"/>
  <c r="G1200" i="2" l="1"/>
  <c r="F1200" i="2"/>
  <c r="K1184" i="3"/>
  <c r="L1184" i="3" s="1"/>
  <c r="J1185" i="3"/>
  <c r="F1201" i="2" l="1"/>
  <c r="G1201" i="2"/>
  <c r="K1185" i="3"/>
  <c r="L1185" i="3" s="1"/>
  <c r="J1186" i="3"/>
  <c r="F1202" i="2" l="1"/>
  <c r="G1202" i="2"/>
  <c r="K1186" i="3"/>
  <c r="L1186" i="3" s="1"/>
  <c r="J1187" i="3"/>
  <c r="G1203" i="2" l="1"/>
  <c r="F1203" i="2"/>
  <c r="K1187" i="3"/>
  <c r="L1187" i="3" s="1"/>
  <c r="J1188" i="3"/>
  <c r="F1204" i="2" l="1"/>
  <c r="G1204" i="2"/>
  <c r="K1188" i="3"/>
  <c r="L1188" i="3" s="1"/>
  <c r="J1189" i="3"/>
  <c r="F1205" i="2" l="1"/>
  <c r="G1205" i="2"/>
  <c r="K1189" i="3"/>
  <c r="L1189" i="3" s="1"/>
  <c r="J1190" i="3"/>
  <c r="F1206" i="2" l="1"/>
  <c r="G1206" i="2"/>
  <c r="K1190" i="3"/>
  <c r="L1190" i="3" s="1"/>
  <c r="J1191" i="3"/>
  <c r="G1207" i="2" l="1"/>
  <c r="F1207" i="2"/>
  <c r="K1191" i="3"/>
  <c r="L1191" i="3" s="1"/>
  <c r="J1192" i="3"/>
  <c r="F1208" i="2" l="1"/>
  <c r="G1208" i="2" s="1"/>
  <c r="K1192" i="3"/>
  <c r="L1192" i="3" s="1"/>
  <c r="J1193" i="3"/>
  <c r="F1209" i="2" l="1"/>
  <c r="G1209" i="2" s="1"/>
  <c r="K1193" i="3"/>
  <c r="L1193" i="3" s="1"/>
  <c r="J1194" i="3"/>
  <c r="F1210" i="2" l="1"/>
  <c r="G1210" i="2" s="1"/>
  <c r="K1194" i="3"/>
  <c r="L1194" i="3" s="1"/>
  <c r="J1195" i="3"/>
  <c r="G1211" i="2" l="1"/>
  <c r="F1211" i="2"/>
  <c r="K1195" i="3"/>
  <c r="L1195" i="3" s="1"/>
  <c r="J1196" i="3"/>
  <c r="F1212" i="2" l="1"/>
  <c r="G1212" i="2"/>
  <c r="K1196" i="3"/>
  <c r="L1196" i="3" s="1"/>
  <c r="J1197" i="3"/>
  <c r="F1213" i="2" l="1"/>
  <c r="G1213" i="2" s="1"/>
  <c r="K1197" i="3"/>
  <c r="L1197" i="3" s="1"/>
  <c r="J1198" i="3"/>
  <c r="F1214" i="2" l="1"/>
  <c r="G1214" i="2"/>
  <c r="K1198" i="3"/>
  <c r="L1198" i="3" s="1"/>
  <c r="J1199" i="3"/>
  <c r="F1215" i="2" l="1"/>
  <c r="G1215" i="2"/>
  <c r="K1199" i="3"/>
  <c r="L1199" i="3" s="1"/>
  <c r="J1200" i="3"/>
  <c r="F1216" i="2" l="1"/>
  <c r="G1216" i="2" s="1"/>
  <c r="K1200" i="3"/>
  <c r="L1200" i="3" s="1"/>
  <c r="J1201" i="3"/>
  <c r="F1217" i="2" l="1"/>
  <c r="G1217" i="2" s="1"/>
  <c r="K1201" i="3"/>
  <c r="L1201" i="3" s="1"/>
  <c r="J1202" i="3"/>
  <c r="F1218" i="2" l="1"/>
  <c r="G1218" i="2" s="1"/>
  <c r="K1202" i="3"/>
  <c r="L1202" i="3" s="1"/>
  <c r="J1203" i="3"/>
  <c r="F1219" i="2" l="1"/>
  <c r="G1219" i="2" s="1"/>
  <c r="K1203" i="3"/>
  <c r="L1203" i="3" s="1"/>
  <c r="J1204" i="3"/>
  <c r="F1220" i="2" l="1"/>
  <c r="G1220" i="2" s="1"/>
  <c r="K1204" i="3"/>
  <c r="L1204" i="3" s="1"/>
  <c r="J1205" i="3"/>
  <c r="G1221" i="2" l="1"/>
  <c r="F1221" i="2"/>
  <c r="K1205" i="3"/>
  <c r="L1205" i="3" s="1"/>
  <c r="J1206" i="3"/>
  <c r="F1222" i="2" l="1"/>
  <c r="G1222" i="2"/>
  <c r="K1206" i="3"/>
  <c r="L1206" i="3" s="1"/>
  <c r="J1207" i="3"/>
  <c r="F1223" i="2" l="1"/>
  <c r="G1223" i="2"/>
  <c r="K1207" i="3"/>
  <c r="L1207" i="3" s="1"/>
  <c r="J1208" i="3"/>
  <c r="G1224" i="2" l="1"/>
  <c r="F1224" i="2"/>
  <c r="K1208" i="3"/>
  <c r="L1208" i="3" s="1"/>
  <c r="J1209" i="3"/>
  <c r="F1225" i="2" l="1"/>
  <c r="G1225" i="2"/>
  <c r="K1209" i="3"/>
  <c r="L1209" i="3" s="1"/>
  <c r="J1210" i="3"/>
  <c r="F1226" i="2" l="1"/>
  <c r="G1226" i="2"/>
  <c r="K1210" i="3"/>
  <c r="L1210" i="3" s="1"/>
  <c r="J1211" i="3"/>
  <c r="G1227" i="2" l="1"/>
  <c r="F1227" i="2"/>
  <c r="K1211" i="3"/>
  <c r="L1211" i="3" s="1"/>
  <c r="J1212" i="3"/>
  <c r="G1228" i="2" l="1"/>
  <c r="F1228" i="2"/>
  <c r="K1212" i="3"/>
  <c r="L1212" i="3" s="1"/>
  <c r="J1213" i="3"/>
  <c r="G1229" i="2" l="1"/>
  <c r="F1229" i="2"/>
  <c r="K1213" i="3"/>
  <c r="L1213" i="3" s="1"/>
  <c r="J1214" i="3"/>
  <c r="F1230" i="2" l="1"/>
  <c r="G1230" i="2"/>
  <c r="K1214" i="3"/>
  <c r="L1214" i="3" s="1"/>
  <c r="J1215" i="3"/>
  <c r="F1231" i="2" l="1"/>
  <c r="G1231" i="2"/>
  <c r="K1215" i="3"/>
  <c r="L1215" i="3" s="1"/>
  <c r="J1216" i="3"/>
  <c r="F1232" i="2" l="1"/>
  <c r="G1232" i="2" s="1"/>
  <c r="K1216" i="3"/>
  <c r="L1216" i="3" s="1"/>
  <c r="J1217" i="3"/>
  <c r="F1233" i="2" l="1"/>
  <c r="G1233" i="2"/>
  <c r="K1217" i="3"/>
  <c r="L1217" i="3" s="1"/>
  <c r="J1218" i="3"/>
  <c r="F1234" i="2" l="1"/>
  <c r="G1234" i="2"/>
  <c r="K1218" i="3"/>
  <c r="L1218" i="3" s="1"/>
  <c r="J1219" i="3"/>
  <c r="F1235" i="2" l="1"/>
  <c r="G1235" i="2"/>
  <c r="K1219" i="3"/>
  <c r="L1219" i="3" s="1"/>
  <c r="J1220" i="3"/>
  <c r="F1236" i="2" l="1"/>
  <c r="G1236" i="2"/>
  <c r="K1220" i="3"/>
  <c r="L1220" i="3" s="1"/>
  <c r="J1221" i="3"/>
  <c r="F1237" i="2" l="1"/>
  <c r="G1237" i="2"/>
  <c r="K1221" i="3"/>
  <c r="L1221" i="3" s="1"/>
  <c r="J1222" i="3"/>
  <c r="G1238" i="2" l="1"/>
  <c r="F1238" i="2"/>
  <c r="K1222" i="3"/>
  <c r="L1222" i="3" s="1"/>
  <c r="J1223" i="3"/>
  <c r="G1239" i="2" l="1"/>
  <c r="F1239" i="2"/>
  <c r="K1223" i="3"/>
  <c r="L1223" i="3" s="1"/>
  <c r="J1224" i="3"/>
  <c r="F1240" i="2" l="1"/>
  <c r="G1240" i="2"/>
  <c r="K1224" i="3"/>
  <c r="L1224" i="3" s="1"/>
  <c r="J1225" i="3"/>
  <c r="F1241" i="2" l="1"/>
  <c r="G1241" i="2" s="1"/>
  <c r="K1225" i="3"/>
  <c r="L1225" i="3" s="1"/>
  <c r="J1226" i="3"/>
  <c r="G1242" i="2" l="1"/>
  <c r="F1242" i="2"/>
  <c r="K1226" i="3"/>
  <c r="L1226" i="3" s="1"/>
  <c r="J1227" i="3"/>
  <c r="F1243" i="2" l="1"/>
  <c r="G1243" i="2"/>
  <c r="K1227" i="3"/>
  <c r="L1227" i="3" s="1"/>
  <c r="J1228" i="3"/>
  <c r="G1244" i="2" l="1"/>
  <c r="F1244" i="2"/>
  <c r="K1228" i="3"/>
  <c r="L1228" i="3" s="1"/>
  <c r="J1229" i="3"/>
  <c r="F1245" i="2" l="1"/>
  <c r="G1245" i="2" s="1"/>
  <c r="K1229" i="3"/>
  <c r="L1229" i="3" s="1"/>
  <c r="J1230" i="3"/>
  <c r="F1246" i="2" l="1"/>
  <c r="G1246" i="2"/>
  <c r="K1230" i="3"/>
  <c r="L1230" i="3" s="1"/>
  <c r="J1231" i="3"/>
  <c r="F1247" i="2" l="1"/>
  <c r="G1247" i="2"/>
  <c r="K1231" i="3"/>
  <c r="L1231" i="3" s="1"/>
  <c r="J1232" i="3"/>
  <c r="G1248" i="2" l="1"/>
  <c r="F1248" i="2"/>
  <c r="K1232" i="3"/>
  <c r="L1232" i="3" s="1"/>
  <c r="J1233" i="3"/>
  <c r="F1249" i="2" l="1"/>
  <c r="G1249" i="2" s="1"/>
  <c r="K1233" i="3"/>
  <c r="L1233" i="3" s="1"/>
  <c r="J1234" i="3"/>
  <c r="F1250" i="2" l="1"/>
  <c r="G1250" i="2"/>
  <c r="K1234" i="3"/>
  <c r="L1234" i="3" s="1"/>
  <c r="J1235" i="3"/>
  <c r="G1251" i="2" l="1"/>
  <c r="F1251" i="2"/>
  <c r="K1235" i="3"/>
  <c r="L1235" i="3" s="1"/>
  <c r="J1236" i="3"/>
  <c r="G1252" i="2" l="1"/>
  <c r="F1252" i="2"/>
  <c r="K1236" i="3"/>
  <c r="L1236" i="3" s="1"/>
  <c r="J1237" i="3"/>
  <c r="F1253" i="2" l="1"/>
  <c r="G1253" i="2"/>
  <c r="K1237" i="3"/>
  <c r="L1237" i="3" s="1"/>
  <c r="J1238" i="3"/>
  <c r="F1254" i="2" l="1"/>
  <c r="G1254" i="2"/>
  <c r="K1238" i="3"/>
  <c r="L1238" i="3" s="1"/>
  <c r="J1239" i="3"/>
  <c r="F1255" i="2" l="1"/>
  <c r="G1255" i="2"/>
  <c r="K1239" i="3"/>
  <c r="L1239" i="3" s="1"/>
  <c r="J1240" i="3"/>
  <c r="G1256" i="2" l="1"/>
  <c r="F1256" i="2"/>
  <c r="K1240" i="3"/>
  <c r="L1240" i="3" s="1"/>
  <c r="J1241" i="3"/>
  <c r="F1257" i="2" l="1"/>
  <c r="G1257" i="2"/>
  <c r="K1241" i="3"/>
  <c r="L1241" i="3" s="1"/>
  <c r="J1242" i="3"/>
  <c r="F1258" i="2" l="1"/>
  <c r="G1258" i="2"/>
  <c r="K1242" i="3"/>
  <c r="L1242" i="3" s="1"/>
  <c r="J1243" i="3"/>
  <c r="G1259" i="2" l="1"/>
  <c r="F1259" i="2"/>
  <c r="K1243" i="3"/>
  <c r="L1243" i="3" s="1"/>
  <c r="J1244" i="3"/>
  <c r="F1260" i="2" l="1"/>
  <c r="G1260" i="2"/>
  <c r="K1244" i="3"/>
  <c r="L1244" i="3" s="1"/>
  <c r="J1245" i="3"/>
  <c r="F1261" i="2" l="1"/>
  <c r="G1261" i="2" s="1"/>
  <c r="K1245" i="3"/>
  <c r="L1245" i="3" s="1"/>
  <c r="J1246" i="3"/>
  <c r="F1262" i="2" l="1"/>
  <c r="G1262" i="2"/>
  <c r="K1246" i="3"/>
  <c r="L1246" i="3" s="1"/>
  <c r="J1247" i="3"/>
  <c r="F1263" i="2" l="1"/>
  <c r="G1263" i="2" s="1"/>
  <c r="K1247" i="3"/>
  <c r="L1247" i="3" s="1"/>
  <c r="J1248" i="3"/>
  <c r="F1264" i="2" l="1"/>
  <c r="G1264" i="2"/>
  <c r="K1248" i="3"/>
  <c r="L1248" i="3" s="1"/>
  <c r="J1249" i="3"/>
  <c r="F1265" i="2" l="1"/>
  <c r="G1265" i="2" s="1"/>
  <c r="K1249" i="3"/>
  <c r="L1249" i="3" s="1"/>
  <c r="J1250" i="3"/>
  <c r="G1266" i="2" l="1"/>
  <c r="F1266" i="2"/>
  <c r="K1250" i="3"/>
  <c r="L1250" i="3" s="1"/>
  <c r="J1251" i="3"/>
  <c r="F1267" i="2" l="1"/>
  <c r="G1267" i="2" s="1"/>
  <c r="K1251" i="3"/>
  <c r="L1251" i="3" s="1"/>
  <c r="J1252" i="3"/>
  <c r="F1268" i="2" l="1"/>
  <c r="G1268" i="2" s="1"/>
  <c r="K1252" i="3"/>
  <c r="L1252" i="3" s="1"/>
  <c r="J1253" i="3"/>
  <c r="F1269" i="2" l="1"/>
  <c r="G1269" i="2" s="1"/>
  <c r="K1253" i="3"/>
  <c r="L1253" i="3" s="1"/>
  <c r="J1254" i="3"/>
  <c r="G1270" i="2" l="1"/>
  <c r="F1270" i="2"/>
  <c r="K1254" i="3"/>
  <c r="L1254" i="3" s="1"/>
  <c r="J1255" i="3"/>
  <c r="F1271" i="2" l="1"/>
  <c r="G1271" i="2" s="1"/>
  <c r="K1255" i="3"/>
  <c r="L1255" i="3" s="1"/>
  <c r="J1256" i="3"/>
  <c r="G1272" i="2" l="1"/>
  <c r="F1272" i="2"/>
  <c r="K1256" i="3"/>
  <c r="L1256" i="3" s="1"/>
  <c r="J1257" i="3"/>
  <c r="G1273" i="2" l="1"/>
  <c r="F1273" i="2"/>
  <c r="K1257" i="3"/>
  <c r="L1257" i="3" s="1"/>
  <c r="J1258" i="3"/>
  <c r="G1274" i="2" l="1"/>
  <c r="F1274" i="2"/>
  <c r="K1258" i="3"/>
  <c r="L1258" i="3" s="1"/>
  <c r="J1259" i="3"/>
  <c r="F1275" i="2" l="1"/>
  <c r="G1275" i="2"/>
  <c r="K1259" i="3"/>
  <c r="L1259" i="3" s="1"/>
  <c r="J1260" i="3"/>
  <c r="F1276" i="2" l="1"/>
  <c r="F1277" i="2" s="1"/>
  <c r="K1260" i="3"/>
  <c r="L1260" i="3" s="1"/>
  <c r="J1261" i="3"/>
  <c r="G1276" i="2" l="1"/>
  <c r="G1277" i="2"/>
  <c r="F1278" i="2"/>
  <c r="G1278" i="2"/>
  <c r="K1261" i="3"/>
  <c r="L1261" i="3" s="1"/>
  <c r="J1262" i="3"/>
  <c r="F1279" i="2" l="1"/>
  <c r="G1279" i="2" s="1"/>
  <c r="K1262" i="3"/>
  <c r="L1262" i="3" s="1"/>
  <c r="J1263" i="3"/>
  <c r="F1280" i="2" l="1"/>
  <c r="G1280" i="2" s="1"/>
  <c r="K1263" i="3"/>
  <c r="L1263" i="3" s="1"/>
  <c r="J1264" i="3"/>
  <c r="F1281" i="2" l="1"/>
  <c r="G1281" i="2" s="1"/>
  <c r="K1264" i="3"/>
  <c r="L1264" i="3" s="1"/>
  <c r="J1265" i="3"/>
  <c r="F1282" i="2" l="1"/>
  <c r="G1282" i="2" s="1"/>
  <c r="K1265" i="3"/>
  <c r="L1265" i="3" s="1"/>
  <c r="J1266" i="3"/>
  <c r="G1283" i="2" l="1"/>
  <c r="F1283" i="2"/>
  <c r="K1266" i="3"/>
  <c r="L1266" i="3" s="1"/>
  <c r="J1267" i="3"/>
  <c r="F1284" i="2" l="1"/>
  <c r="G1284" i="2"/>
  <c r="K1267" i="3"/>
  <c r="L1267" i="3" s="1"/>
  <c r="J1268" i="3"/>
  <c r="F1285" i="2" l="1"/>
  <c r="G1285" i="2" s="1"/>
  <c r="K1268" i="3"/>
  <c r="L1268" i="3" s="1"/>
  <c r="J1269" i="3"/>
  <c r="F1286" i="2" l="1"/>
  <c r="G1286" i="2" s="1"/>
  <c r="K1269" i="3"/>
  <c r="L1269" i="3" s="1"/>
  <c r="J1270" i="3"/>
  <c r="F1287" i="2" l="1"/>
  <c r="G1287" i="2"/>
  <c r="K1270" i="3"/>
  <c r="L1270" i="3" s="1"/>
  <c r="J1271" i="3"/>
  <c r="G1288" i="2" l="1"/>
  <c r="F1288" i="2"/>
  <c r="K1271" i="3"/>
  <c r="L1271" i="3" s="1"/>
  <c r="J1272" i="3"/>
  <c r="F1289" i="2" l="1"/>
  <c r="G1289" i="2" s="1"/>
  <c r="K1272" i="3"/>
  <c r="L1272" i="3" s="1"/>
  <c r="J1273" i="3"/>
  <c r="F1290" i="2" l="1"/>
  <c r="G1290" i="2" s="1"/>
  <c r="K1273" i="3"/>
  <c r="L1273" i="3" s="1"/>
  <c r="J1274" i="3"/>
  <c r="F1291" i="2" l="1"/>
  <c r="G1291" i="2" s="1"/>
  <c r="K1274" i="3"/>
  <c r="L1274" i="3" s="1"/>
  <c r="J1275" i="3"/>
  <c r="F1292" i="2" l="1"/>
  <c r="G1292" i="2" s="1"/>
  <c r="K1275" i="3"/>
  <c r="L1275" i="3" s="1"/>
  <c r="J1276" i="3"/>
  <c r="G1293" i="2" l="1"/>
  <c r="F1293" i="2"/>
  <c r="K1276" i="3"/>
  <c r="L1276" i="3" s="1"/>
  <c r="J1277" i="3"/>
  <c r="F1294" i="2" l="1"/>
  <c r="G1294" i="2" s="1"/>
  <c r="K1277" i="3"/>
  <c r="L1277" i="3" s="1"/>
  <c r="J1278" i="3"/>
  <c r="F1295" i="2" l="1"/>
  <c r="G1295" i="2"/>
  <c r="K1278" i="3"/>
  <c r="L1278" i="3" s="1"/>
  <c r="J1279" i="3"/>
  <c r="F1296" i="2" l="1"/>
  <c r="G1296" i="2" s="1"/>
  <c r="K1279" i="3"/>
  <c r="L1279" i="3" s="1"/>
  <c r="J1280" i="3"/>
  <c r="F1297" i="2" l="1"/>
  <c r="G1297" i="2"/>
  <c r="K1280" i="3"/>
  <c r="L1280" i="3" s="1"/>
  <c r="J1281" i="3"/>
  <c r="F1298" i="2" l="1"/>
  <c r="G1298" i="2" s="1"/>
  <c r="K1281" i="3"/>
  <c r="L1281" i="3" s="1"/>
  <c r="J1282" i="3"/>
  <c r="F1299" i="2" l="1"/>
  <c r="G1299" i="2"/>
  <c r="K1282" i="3"/>
  <c r="L1282" i="3" s="1"/>
  <c r="J1283" i="3"/>
  <c r="F1300" i="2" l="1"/>
  <c r="G1300" i="2" s="1"/>
  <c r="K1283" i="3"/>
  <c r="L1283" i="3" s="1"/>
  <c r="J1284" i="3"/>
  <c r="F1301" i="2" l="1"/>
  <c r="G1301" i="2"/>
  <c r="K1284" i="3"/>
  <c r="L1284" i="3" s="1"/>
  <c r="J1285" i="3"/>
  <c r="G1302" i="2" l="1"/>
  <c r="F1302" i="2"/>
  <c r="K1285" i="3"/>
  <c r="L1285" i="3" s="1"/>
  <c r="J1286" i="3"/>
  <c r="G1303" i="2" l="1"/>
  <c r="F1303" i="2"/>
  <c r="K1286" i="3"/>
  <c r="L1286" i="3" s="1"/>
  <c r="J1287" i="3"/>
  <c r="F1304" i="2" l="1"/>
  <c r="G1304" i="2"/>
  <c r="K1287" i="3"/>
  <c r="L1287" i="3" s="1"/>
  <c r="J1288" i="3"/>
  <c r="G1305" i="2" l="1"/>
  <c r="F1305" i="2"/>
  <c r="K1288" i="3"/>
  <c r="L1288" i="3" s="1"/>
  <c r="J1289" i="3"/>
  <c r="F1306" i="2" l="1"/>
  <c r="G1306" i="2" s="1"/>
  <c r="K1289" i="3"/>
  <c r="L1289" i="3" s="1"/>
  <c r="J1290" i="3"/>
  <c r="F1307" i="2" l="1"/>
  <c r="G1307" i="2"/>
  <c r="K1290" i="3"/>
  <c r="L1290" i="3" s="1"/>
  <c r="J1291" i="3"/>
  <c r="F1308" i="2" l="1"/>
  <c r="G1308" i="2"/>
  <c r="K1291" i="3"/>
  <c r="L1291" i="3" s="1"/>
  <c r="J1292" i="3"/>
  <c r="F1309" i="2" l="1"/>
  <c r="G1309" i="2" s="1"/>
  <c r="K1292" i="3"/>
  <c r="L1292" i="3" s="1"/>
  <c r="J1293" i="3"/>
  <c r="F1310" i="2" l="1"/>
  <c r="G1310" i="2" s="1"/>
  <c r="K1293" i="3"/>
  <c r="L1293" i="3" s="1"/>
  <c r="J1294" i="3"/>
  <c r="F1311" i="2" l="1"/>
  <c r="G1311" i="2"/>
  <c r="K1294" i="3"/>
  <c r="L1294" i="3" s="1"/>
  <c r="J1295" i="3"/>
  <c r="F1312" i="2" l="1"/>
  <c r="G1312" i="2"/>
  <c r="K1295" i="3"/>
  <c r="L1295" i="3" s="1"/>
  <c r="J1296" i="3"/>
  <c r="F1313" i="2" l="1"/>
  <c r="G1313" i="2" s="1"/>
  <c r="K1296" i="3"/>
  <c r="L1296" i="3" s="1"/>
  <c r="J1297" i="3"/>
  <c r="F1314" i="2" l="1"/>
  <c r="G1314" i="2"/>
  <c r="K1297" i="3"/>
  <c r="L1297" i="3" s="1"/>
  <c r="J1298" i="3"/>
  <c r="F1315" i="2" l="1"/>
  <c r="G1315" i="2" s="1"/>
  <c r="K1298" i="3"/>
  <c r="L1298" i="3" s="1"/>
  <c r="J1299" i="3"/>
  <c r="F1316" i="2" l="1"/>
  <c r="F1317" i="2" s="1"/>
  <c r="G1316" i="2"/>
  <c r="K1299" i="3"/>
  <c r="L1299" i="3" s="1"/>
  <c r="J1300" i="3"/>
  <c r="G1317" i="2" l="1"/>
  <c r="F1318" i="2"/>
  <c r="G1318" i="2" s="1"/>
  <c r="K1300" i="3"/>
  <c r="L1300" i="3" s="1"/>
  <c r="J1301" i="3"/>
  <c r="F1319" i="2" l="1"/>
  <c r="G1319" i="2" s="1"/>
  <c r="K1301" i="3"/>
  <c r="L1301" i="3" s="1"/>
  <c r="J1302" i="3"/>
  <c r="F1320" i="2" l="1"/>
  <c r="G1320" i="2"/>
  <c r="K1302" i="3"/>
  <c r="L1302" i="3" s="1"/>
  <c r="J1303" i="3"/>
  <c r="F1321" i="2" l="1"/>
  <c r="G1321" i="2" s="1"/>
  <c r="K1303" i="3"/>
  <c r="L1303" i="3" s="1"/>
  <c r="J1304" i="3"/>
  <c r="F1322" i="2" l="1"/>
  <c r="G1322" i="2" s="1"/>
  <c r="K1304" i="3"/>
  <c r="L1304" i="3" s="1"/>
  <c r="J1305" i="3"/>
  <c r="F1323" i="2" l="1"/>
  <c r="G1323" i="2" s="1"/>
  <c r="K1305" i="3"/>
  <c r="L1305" i="3" s="1"/>
  <c r="J1306" i="3"/>
  <c r="F1324" i="2" l="1"/>
  <c r="G1324" i="2" s="1"/>
  <c r="K1306" i="3"/>
  <c r="L1306" i="3" s="1"/>
  <c r="J1307" i="3"/>
  <c r="F1325" i="2" l="1"/>
  <c r="G1325" i="2" s="1"/>
  <c r="K1307" i="3"/>
  <c r="L1307" i="3" s="1"/>
  <c r="J1308" i="3"/>
  <c r="F1326" i="2" l="1"/>
  <c r="G1326" i="2" s="1"/>
  <c r="K1308" i="3"/>
  <c r="L1308" i="3" s="1"/>
  <c r="J1309" i="3"/>
  <c r="F1327" i="2" l="1"/>
  <c r="G1327" i="2"/>
  <c r="K1309" i="3"/>
  <c r="L1309" i="3" s="1"/>
  <c r="J1310" i="3"/>
  <c r="F1328" i="2" l="1"/>
  <c r="G1328" i="2"/>
  <c r="K1310" i="3"/>
  <c r="L1310" i="3" s="1"/>
  <c r="J1311" i="3"/>
  <c r="F1329" i="2" l="1"/>
  <c r="G1329" i="2"/>
  <c r="K1311" i="3"/>
  <c r="L1311" i="3" s="1"/>
  <c r="J1312" i="3"/>
  <c r="F1330" i="2" l="1"/>
  <c r="G1330" i="2"/>
  <c r="K1312" i="3"/>
  <c r="L1312" i="3" s="1"/>
  <c r="J1313" i="3"/>
  <c r="F1331" i="2" l="1"/>
  <c r="G1331" i="2"/>
  <c r="K1313" i="3"/>
  <c r="L1313" i="3" s="1"/>
  <c r="J1314" i="3"/>
  <c r="F1332" i="2" l="1"/>
  <c r="G1332" i="2"/>
  <c r="K1314" i="3"/>
  <c r="L1314" i="3" s="1"/>
  <c r="J1315" i="3"/>
  <c r="F1333" i="2" l="1"/>
  <c r="G1333" i="2" s="1"/>
  <c r="K1315" i="3"/>
  <c r="L1315" i="3" s="1"/>
  <c r="J1316" i="3"/>
  <c r="F1334" i="2" l="1"/>
  <c r="G1334" i="2"/>
  <c r="K1316" i="3"/>
  <c r="L1316" i="3" s="1"/>
  <c r="J1317" i="3"/>
  <c r="G1335" i="2" l="1"/>
  <c r="F1335" i="2"/>
  <c r="K1317" i="3"/>
  <c r="L1317" i="3" s="1"/>
  <c r="J1318" i="3"/>
  <c r="G1336" i="2" l="1"/>
  <c r="F1336" i="2"/>
  <c r="K1318" i="3"/>
  <c r="L1318" i="3" s="1"/>
  <c r="J1319" i="3"/>
  <c r="F1337" i="2" l="1"/>
  <c r="G1337" i="2"/>
  <c r="K1319" i="3"/>
  <c r="L1319" i="3" s="1"/>
  <c r="J1320" i="3"/>
  <c r="F1338" i="2" l="1"/>
  <c r="G1338" i="2" s="1"/>
  <c r="K1320" i="3"/>
  <c r="L1320" i="3" s="1"/>
  <c r="J1321" i="3"/>
  <c r="F1339" i="2" l="1"/>
  <c r="G1339" i="2"/>
  <c r="K1321" i="3"/>
  <c r="L1321" i="3" s="1"/>
  <c r="J1322" i="3"/>
  <c r="G1340" i="2" l="1"/>
  <c r="F1340" i="2"/>
  <c r="K1322" i="3"/>
  <c r="L1322" i="3" s="1"/>
  <c r="J1323" i="3"/>
  <c r="F1341" i="2" l="1"/>
  <c r="G1341" i="2" s="1"/>
  <c r="K1323" i="3"/>
  <c r="L1323" i="3" s="1"/>
  <c r="J1324" i="3"/>
  <c r="F1342" i="2" l="1"/>
  <c r="G1342" i="2" s="1"/>
  <c r="K1324" i="3"/>
  <c r="L1324" i="3" s="1"/>
  <c r="J1325" i="3"/>
  <c r="F1343" i="2" l="1"/>
  <c r="G1343" i="2" s="1"/>
  <c r="K1325" i="3"/>
  <c r="L1325" i="3" s="1"/>
  <c r="J1326" i="3"/>
  <c r="F1344" i="2" l="1"/>
  <c r="G1344" i="2"/>
  <c r="K1326" i="3"/>
  <c r="L1326" i="3" s="1"/>
  <c r="J1327" i="3"/>
  <c r="F1345" i="2" l="1"/>
  <c r="G1345" i="2"/>
  <c r="K1327" i="3"/>
  <c r="L1327" i="3" s="1"/>
  <c r="J1328" i="3"/>
  <c r="F1346" i="2" l="1"/>
  <c r="G1346" i="2" s="1"/>
  <c r="K1328" i="3"/>
  <c r="L1328" i="3" s="1"/>
  <c r="J1329" i="3"/>
  <c r="F1347" i="2" l="1"/>
  <c r="G1347" i="2" s="1"/>
  <c r="K1329" i="3"/>
  <c r="L1329" i="3" s="1"/>
  <c r="J1330" i="3"/>
  <c r="F1348" i="2" l="1"/>
  <c r="G1348" i="2" s="1"/>
  <c r="K1330" i="3"/>
  <c r="L1330" i="3" s="1"/>
  <c r="J1331" i="3"/>
  <c r="F1349" i="2" l="1"/>
  <c r="G1349" i="2"/>
  <c r="K1331" i="3"/>
  <c r="L1331" i="3" s="1"/>
  <c r="J1332" i="3"/>
  <c r="F1350" i="2" l="1"/>
  <c r="G1350" i="2" s="1"/>
  <c r="K1332" i="3"/>
  <c r="L1332" i="3" s="1"/>
  <c r="J1333" i="3"/>
  <c r="F1351" i="2" l="1"/>
  <c r="G1351" i="2" s="1"/>
  <c r="K1333" i="3"/>
  <c r="L1333" i="3" s="1"/>
  <c r="J1334" i="3"/>
  <c r="F1352" i="2" l="1"/>
  <c r="G1352" i="2" s="1"/>
  <c r="K1334" i="3"/>
  <c r="L1334" i="3" s="1"/>
  <c r="J1335" i="3"/>
  <c r="G1353" i="2" l="1"/>
  <c r="F1353" i="2"/>
  <c r="K1335" i="3"/>
  <c r="L1335" i="3" s="1"/>
  <c r="J1336" i="3"/>
  <c r="F1354" i="2" l="1"/>
  <c r="G1354" i="2"/>
  <c r="K1336" i="3"/>
  <c r="L1336" i="3" s="1"/>
  <c r="J1337" i="3"/>
  <c r="F1355" i="2" l="1"/>
  <c r="G1355" i="2"/>
  <c r="K1337" i="3"/>
  <c r="L1337" i="3" s="1"/>
  <c r="J1338" i="3"/>
  <c r="F1356" i="2" l="1"/>
  <c r="G1356" i="2" s="1"/>
  <c r="K1338" i="3"/>
  <c r="L1338" i="3" s="1"/>
  <c r="J1339" i="3"/>
  <c r="F1357" i="2" l="1"/>
  <c r="G1357" i="2"/>
  <c r="K1339" i="3"/>
  <c r="L1339" i="3" s="1"/>
  <c r="J1340" i="3"/>
  <c r="G1358" i="2" l="1"/>
  <c r="F1358" i="2"/>
  <c r="K1340" i="3"/>
  <c r="L1340" i="3" s="1"/>
  <c r="J1341" i="3"/>
  <c r="F1359" i="2" l="1"/>
  <c r="G1359" i="2"/>
  <c r="K1341" i="3"/>
  <c r="L1341" i="3" s="1"/>
  <c r="J1342" i="3"/>
  <c r="G1360" i="2" l="1"/>
  <c r="F1360" i="2"/>
  <c r="K1342" i="3"/>
  <c r="L1342" i="3" s="1"/>
  <c r="J1343" i="3"/>
  <c r="G1361" i="2" l="1"/>
  <c r="F1361" i="2"/>
  <c r="K1343" i="3"/>
  <c r="L1343" i="3" s="1"/>
  <c r="J1344" i="3"/>
  <c r="F1362" i="2" l="1"/>
  <c r="G1362" i="2"/>
  <c r="K1344" i="3"/>
  <c r="L1344" i="3" s="1"/>
  <c r="J1345" i="3"/>
  <c r="F1363" i="2" l="1"/>
  <c r="G1363" i="2" s="1"/>
  <c r="K1345" i="3"/>
  <c r="L1345" i="3" s="1"/>
  <c r="J1346" i="3"/>
  <c r="F1364" i="2" l="1"/>
  <c r="G1364" i="2"/>
  <c r="K1346" i="3"/>
  <c r="L1346" i="3" s="1"/>
  <c r="J1347" i="3"/>
  <c r="F1365" i="2" l="1"/>
  <c r="G1365" i="2"/>
  <c r="K1347" i="3"/>
  <c r="L1347" i="3" s="1"/>
  <c r="J1348" i="3"/>
  <c r="G1366" i="2" l="1"/>
  <c r="F1366" i="2"/>
  <c r="K1348" i="3"/>
  <c r="L1348" i="3" s="1"/>
  <c r="J1349" i="3"/>
  <c r="F1367" i="2" l="1"/>
  <c r="G1367" i="2"/>
  <c r="K1349" i="3"/>
  <c r="L1349" i="3" s="1"/>
  <c r="J1350" i="3"/>
  <c r="F1368" i="2" l="1"/>
  <c r="G1368" i="2"/>
  <c r="K1350" i="3"/>
  <c r="L1350" i="3" s="1"/>
  <c r="J1351" i="3"/>
  <c r="F1369" i="2" l="1"/>
  <c r="G1369" i="2"/>
  <c r="K1351" i="3"/>
  <c r="L1351" i="3" s="1"/>
  <c r="J1352" i="3"/>
  <c r="F1370" i="2" l="1"/>
  <c r="G1370" i="2" s="1"/>
  <c r="K1352" i="3"/>
  <c r="L1352" i="3" s="1"/>
  <c r="J1353" i="3"/>
  <c r="G1371" i="2" l="1"/>
  <c r="F1371" i="2"/>
  <c r="K1353" i="3"/>
  <c r="L1353" i="3" s="1"/>
  <c r="J1354" i="3"/>
  <c r="F1372" i="2" l="1"/>
  <c r="G1372" i="2"/>
  <c r="K1354" i="3"/>
  <c r="L1354" i="3" s="1"/>
  <c r="J1355" i="3"/>
  <c r="G1373" i="2" l="1"/>
  <c r="F1373" i="2"/>
  <c r="K1355" i="3"/>
  <c r="L1355" i="3" s="1"/>
  <c r="J1356" i="3"/>
  <c r="F1374" i="2" l="1"/>
  <c r="G1374" i="2"/>
  <c r="K1356" i="3"/>
  <c r="L1356" i="3" s="1"/>
  <c r="J1357" i="3"/>
  <c r="G1375" i="2" l="1"/>
  <c r="F1375" i="2"/>
  <c r="K1357" i="3"/>
  <c r="L1357" i="3" s="1"/>
  <c r="J1358" i="3"/>
  <c r="G1376" i="2" l="1"/>
  <c r="F1376" i="2"/>
  <c r="K1358" i="3"/>
  <c r="L1358" i="3" s="1"/>
  <c r="J1359" i="3"/>
  <c r="F1377" i="2" l="1"/>
  <c r="G1377" i="2"/>
  <c r="K1359" i="3"/>
  <c r="L1359" i="3" s="1"/>
  <c r="J1360" i="3"/>
  <c r="F1378" i="2" l="1"/>
  <c r="G1378" i="2"/>
  <c r="K1360" i="3"/>
  <c r="L1360" i="3" s="1"/>
  <c r="J1361" i="3"/>
  <c r="G1379" i="2" l="1"/>
  <c r="F1379" i="2"/>
  <c r="K1361" i="3"/>
  <c r="L1361" i="3" s="1"/>
  <c r="J1362" i="3"/>
  <c r="F1380" i="2" l="1"/>
  <c r="G1380" i="2"/>
  <c r="K1362" i="3"/>
  <c r="L1362" i="3" s="1"/>
  <c r="J1363" i="3"/>
  <c r="G1381" i="2" l="1"/>
  <c r="F1381" i="2"/>
  <c r="K1363" i="3"/>
  <c r="L1363" i="3" s="1"/>
  <c r="J1364" i="3"/>
  <c r="F1382" i="2" l="1"/>
  <c r="G1382" i="2" s="1"/>
  <c r="K1364" i="3"/>
  <c r="L1364" i="3" s="1"/>
  <c r="J1365" i="3"/>
  <c r="F1383" i="2" l="1"/>
  <c r="G1383" i="2"/>
  <c r="K1365" i="3"/>
  <c r="L1365" i="3" s="1"/>
  <c r="J1366" i="3"/>
  <c r="F1384" i="2" l="1"/>
  <c r="G1384" i="2"/>
  <c r="K1366" i="3"/>
  <c r="L1366" i="3" s="1"/>
  <c r="J1367" i="3"/>
  <c r="F1385" i="2" l="1"/>
  <c r="G1385" i="2"/>
  <c r="K1367" i="3"/>
  <c r="L1367" i="3" s="1"/>
  <c r="J1368" i="3"/>
  <c r="G1386" i="2" l="1"/>
  <c r="F1386" i="2"/>
  <c r="K1368" i="3"/>
  <c r="L1368" i="3" s="1"/>
  <c r="J1369" i="3"/>
  <c r="G1387" i="2" l="1"/>
  <c r="F1387" i="2"/>
  <c r="K1369" i="3"/>
  <c r="L1369" i="3" s="1"/>
  <c r="J1370" i="3"/>
  <c r="F1388" i="2" l="1"/>
  <c r="G1388" i="2"/>
  <c r="K1370" i="3"/>
  <c r="L1370" i="3" s="1"/>
  <c r="J1371" i="3"/>
  <c r="F1389" i="2" l="1"/>
  <c r="G1389" i="2"/>
  <c r="K1371" i="3"/>
  <c r="L1371" i="3" s="1"/>
  <c r="J1372" i="3"/>
  <c r="F1390" i="2" l="1"/>
  <c r="G1390" i="2"/>
  <c r="K1372" i="3"/>
  <c r="L1372" i="3" s="1"/>
  <c r="J1373" i="3"/>
  <c r="F1391" i="2" l="1"/>
  <c r="G1391" i="2" s="1"/>
  <c r="K1373" i="3"/>
  <c r="L1373" i="3" s="1"/>
  <c r="J1374" i="3"/>
  <c r="F1392" i="2" l="1"/>
  <c r="G1392" i="2"/>
  <c r="K1374" i="3"/>
  <c r="L1374" i="3" s="1"/>
  <c r="J1375" i="3"/>
  <c r="F1393" i="2" l="1"/>
  <c r="G1393" i="2" s="1"/>
  <c r="K1375" i="3"/>
  <c r="L1375" i="3" s="1"/>
  <c r="J1376" i="3"/>
  <c r="F1394" i="2" l="1"/>
  <c r="G1394" i="2" s="1"/>
  <c r="K1376" i="3"/>
  <c r="L1376" i="3" s="1"/>
  <c r="J1377" i="3"/>
  <c r="G1395" i="2" l="1"/>
  <c r="F1395" i="2"/>
  <c r="K1377" i="3"/>
  <c r="L1377" i="3" s="1"/>
  <c r="J1378" i="3"/>
  <c r="F1396" i="2" l="1"/>
  <c r="G1396" i="2" s="1"/>
  <c r="K1378" i="3"/>
  <c r="L1378" i="3" s="1"/>
  <c r="J1379" i="3"/>
  <c r="F1397" i="2" l="1"/>
  <c r="G1397" i="2"/>
  <c r="K1379" i="3"/>
  <c r="L1379" i="3" s="1"/>
  <c r="J1380" i="3"/>
  <c r="F1398" i="2" l="1"/>
  <c r="G1398" i="2"/>
  <c r="K1380" i="3"/>
  <c r="L1380" i="3" s="1"/>
  <c r="J1381" i="3"/>
  <c r="F1399" i="2" l="1"/>
  <c r="G1399" i="2" s="1"/>
  <c r="K1381" i="3"/>
  <c r="L1381" i="3" s="1"/>
  <c r="J1382" i="3"/>
  <c r="G1400" i="2" l="1"/>
  <c r="F1400" i="2"/>
  <c r="K1382" i="3"/>
  <c r="L1382" i="3" s="1"/>
  <c r="J1383" i="3"/>
  <c r="F1401" i="2" l="1"/>
  <c r="G1401" i="2"/>
  <c r="K1383" i="3"/>
  <c r="L1383" i="3" s="1"/>
  <c r="J1384" i="3"/>
  <c r="F1402" i="2" l="1"/>
  <c r="G1402" i="2"/>
  <c r="K1384" i="3"/>
  <c r="L1384" i="3" s="1"/>
  <c r="J1385" i="3"/>
  <c r="G1403" i="2" l="1"/>
  <c r="F1403" i="2"/>
  <c r="K1385" i="3"/>
  <c r="L1385" i="3" s="1"/>
  <c r="J1386" i="3"/>
  <c r="F1404" i="2" l="1"/>
  <c r="G1404" i="2"/>
  <c r="K1386" i="3"/>
  <c r="L1386" i="3" s="1"/>
  <c r="J1387" i="3"/>
  <c r="F1405" i="2" l="1"/>
  <c r="G1405" i="2"/>
  <c r="K1387" i="3"/>
  <c r="L1387" i="3" s="1"/>
  <c r="J1388" i="3"/>
  <c r="G1406" i="2" l="1"/>
  <c r="F1406" i="2"/>
  <c r="K1388" i="3"/>
  <c r="L1388" i="3" s="1"/>
  <c r="J1389" i="3"/>
  <c r="G1407" i="2" l="1"/>
  <c r="F1407" i="2"/>
  <c r="K1389" i="3"/>
  <c r="L1389" i="3" s="1"/>
  <c r="J1390" i="3"/>
  <c r="G1408" i="2" l="1"/>
  <c r="F1408" i="2"/>
  <c r="K1390" i="3"/>
  <c r="L1390" i="3" s="1"/>
  <c r="J1391" i="3"/>
  <c r="F1409" i="2" l="1"/>
  <c r="G1409" i="2"/>
  <c r="K1391" i="3"/>
  <c r="L1391" i="3" s="1"/>
  <c r="J1392" i="3"/>
  <c r="F1410" i="2" l="1"/>
  <c r="G1410" i="2" s="1"/>
  <c r="K1392" i="3"/>
  <c r="L1392" i="3" s="1"/>
  <c r="J1393" i="3"/>
  <c r="F1411" i="2" l="1"/>
  <c r="G1411" i="2" s="1"/>
  <c r="K1393" i="3"/>
  <c r="L1393" i="3" s="1"/>
  <c r="J1394" i="3"/>
  <c r="F1412" i="2" l="1"/>
  <c r="G1412" i="2" s="1"/>
  <c r="K1394" i="3"/>
  <c r="L1394" i="3" s="1"/>
  <c r="J1395" i="3"/>
  <c r="F1413" i="2" l="1"/>
  <c r="G1413" i="2" s="1"/>
  <c r="K1395" i="3"/>
  <c r="L1395" i="3" s="1"/>
  <c r="J1396" i="3"/>
  <c r="F1414" i="2" l="1"/>
  <c r="G1414" i="2" s="1"/>
  <c r="K1396" i="3"/>
  <c r="L1396" i="3" s="1"/>
  <c r="J1397" i="3"/>
  <c r="F1415" i="2" l="1"/>
  <c r="G1415" i="2"/>
  <c r="K1397" i="3"/>
  <c r="L1397" i="3" s="1"/>
  <c r="J1398" i="3"/>
  <c r="F1416" i="2" l="1"/>
  <c r="G1416" i="2" s="1"/>
  <c r="K1398" i="3"/>
  <c r="L1398" i="3" s="1"/>
  <c r="J1399" i="3"/>
  <c r="F1417" i="2" l="1"/>
  <c r="G1417" i="2"/>
  <c r="K1399" i="3"/>
  <c r="L1399" i="3" s="1"/>
  <c r="J1400" i="3"/>
  <c r="F1418" i="2" l="1"/>
  <c r="G1418" i="2" s="1"/>
  <c r="K1400" i="3"/>
  <c r="L1400" i="3" s="1"/>
  <c r="J1401" i="3"/>
  <c r="F1419" i="2" l="1"/>
  <c r="G1419" i="2"/>
  <c r="K1401" i="3"/>
  <c r="L1401" i="3" s="1"/>
  <c r="J1402" i="3"/>
  <c r="F1420" i="2" l="1"/>
  <c r="G1420" i="2"/>
  <c r="K1402" i="3"/>
  <c r="L1402" i="3" s="1"/>
  <c r="J1403" i="3"/>
  <c r="F1421" i="2" l="1"/>
  <c r="G1421" i="2"/>
  <c r="K1403" i="3"/>
  <c r="L1403" i="3" s="1"/>
  <c r="J1404" i="3"/>
  <c r="F1422" i="2" l="1"/>
  <c r="G1422" i="2"/>
  <c r="K1404" i="3"/>
  <c r="L1404" i="3" s="1"/>
  <c r="J1405" i="3"/>
  <c r="F1423" i="2" l="1"/>
  <c r="G1423" i="2" s="1"/>
  <c r="K1405" i="3"/>
  <c r="L1405" i="3" s="1"/>
  <c r="J1406" i="3"/>
  <c r="F1424" i="2" l="1"/>
  <c r="G1424" i="2"/>
  <c r="K1406" i="3"/>
  <c r="L1406" i="3" s="1"/>
  <c r="J1407" i="3"/>
  <c r="G1425" i="2" l="1"/>
  <c r="F1425" i="2"/>
  <c r="K1407" i="3"/>
  <c r="L1407" i="3" s="1"/>
  <c r="J1408" i="3"/>
  <c r="F1426" i="2" l="1"/>
  <c r="G1426" i="2" s="1"/>
  <c r="K1408" i="3"/>
  <c r="L1408" i="3" s="1"/>
  <c r="J1409" i="3"/>
  <c r="F1427" i="2" l="1"/>
  <c r="G1427" i="2"/>
  <c r="K1409" i="3"/>
  <c r="L1409" i="3" s="1"/>
  <c r="J1410" i="3"/>
  <c r="F1428" i="2" l="1"/>
  <c r="G1428" i="2"/>
  <c r="K1410" i="3"/>
  <c r="L1410" i="3" s="1"/>
  <c r="J1411" i="3"/>
  <c r="F1429" i="2" l="1"/>
  <c r="G1429" i="2" s="1"/>
  <c r="K1411" i="3"/>
  <c r="L1411" i="3" s="1"/>
  <c r="J1412" i="3"/>
  <c r="F1430" i="2" l="1"/>
  <c r="G1430" i="2"/>
  <c r="K1412" i="3"/>
  <c r="L1412" i="3" s="1"/>
  <c r="J1413" i="3"/>
  <c r="F1431" i="2" l="1"/>
  <c r="G1431" i="2"/>
  <c r="K1413" i="3"/>
  <c r="L1413" i="3" s="1"/>
  <c r="J1414" i="3"/>
  <c r="G1432" i="2" l="1"/>
  <c r="F1432" i="2"/>
  <c r="K1414" i="3"/>
  <c r="L1414" i="3" s="1"/>
  <c r="J1415" i="3"/>
  <c r="F1433" i="2" l="1"/>
  <c r="G1433" i="2"/>
  <c r="K1415" i="3"/>
  <c r="L1415" i="3" s="1"/>
  <c r="J1416" i="3"/>
  <c r="F1434" i="2" l="1"/>
  <c r="G1434" i="2"/>
  <c r="K1416" i="3"/>
  <c r="L1416" i="3" s="1"/>
  <c r="J1417" i="3"/>
  <c r="G1435" i="2" l="1"/>
  <c r="F1435" i="2"/>
  <c r="K1417" i="3"/>
  <c r="L1417" i="3" s="1"/>
  <c r="J1418" i="3"/>
  <c r="F1436" i="2" l="1"/>
  <c r="G1436" i="2"/>
  <c r="K1418" i="3"/>
  <c r="L1418" i="3" s="1"/>
  <c r="J1419" i="3"/>
  <c r="F1437" i="2" l="1"/>
  <c r="G1437" i="2"/>
  <c r="K1419" i="3"/>
  <c r="L1419" i="3" s="1"/>
  <c r="J1420" i="3"/>
  <c r="F1438" i="2" l="1"/>
  <c r="G1438" i="2"/>
  <c r="K1420" i="3"/>
  <c r="L1420" i="3" s="1"/>
  <c r="J1421" i="3"/>
  <c r="F1439" i="2" l="1"/>
  <c r="G1439" i="2"/>
  <c r="K1421" i="3"/>
  <c r="L1421" i="3" s="1"/>
  <c r="J1422" i="3"/>
  <c r="G1440" i="2" l="1"/>
  <c r="F1440" i="2"/>
  <c r="K1422" i="3"/>
  <c r="L1422" i="3" s="1"/>
  <c r="J1423" i="3"/>
  <c r="F1441" i="2" l="1"/>
  <c r="G1441" i="2" s="1"/>
  <c r="K1423" i="3"/>
  <c r="L1423" i="3" s="1"/>
  <c r="J1424" i="3"/>
  <c r="F1442" i="2" l="1"/>
  <c r="G1442" i="2"/>
  <c r="K1424" i="3"/>
  <c r="L1424" i="3" s="1"/>
  <c r="J1425" i="3"/>
  <c r="F1443" i="2" l="1"/>
  <c r="G1443" i="2" s="1"/>
  <c r="K1425" i="3"/>
  <c r="L1425" i="3" s="1"/>
  <c r="J1426" i="3"/>
  <c r="F1444" i="2" l="1"/>
  <c r="G1444" i="2" s="1"/>
  <c r="K1426" i="3"/>
  <c r="L1426" i="3" s="1"/>
  <c r="J1427" i="3"/>
  <c r="F1445" i="2" l="1"/>
  <c r="G1445" i="2"/>
  <c r="K1427" i="3"/>
  <c r="L1427" i="3" s="1"/>
  <c r="J1428" i="3"/>
  <c r="F1446" i="2" l="1"/>
  <c r="G1446" i="2" s="1"/>
  <c r="K1428" i="3"/>
  <c r="L1428" i="3" s="1"/>
  <c r="J1429" i="3"/>
  <c r="G1447" i="2" l="1"/>
  <c r="F1447" i="2"/>
  <c r="K1429" i="3"/>
  <c r="L1429" i="3" s="1"/>
  <c r="J1430" i="3"/>
  <c r="F1448" i="2" l="1"/>
  <c r="G1448" i="2" s="1"/>
  <c r="K1430" i="3"/>
  <c r="L1430" i="3" s="1"/>
  <c r="J1431" i="3"/>
  <c r="F1449" i="2" l="1"/>
  <c r="G1449" i="2" s="1"/>
  <c r="K1431" i="3"/>
  <c r="L1431" i="3" s="1"/>
  <c r="J1432" i="3"/>
  <c r="F1450" i="2" l="1"/>
  <c r="G1450" i="2"/>
  <c r="K1432" i="3"/>
  <c r="L1432" i="3" s="1"/>
  <c r="J1433" i="3"/>
  <c r="F1451" i="2" l="1"/>
  <c r="G1451" i="2" s="1"/>
  <c r="K1433" i="3"/>
  <c r="L1433" i="3" s="1"/>
  <c r="J1434" i="3"/>
  <c r="F1452" i="2" l="1"/>
  <c r="G1452" i="2" s="1"/>
  <c r="K1434" i="3"/>
  <c r="L1434" i="3" s="1"/>
  <c r="J1435" i="3"/>
  <c r="G1453" i="2" l="1"/>
  <c r="F1453" i="2"/>
  <c r="K1435" i="3"/>
  <c r="L1435" i="3" s="1"/>
  <c r="J1436" i="3"/>
  <c r="F1454" i="2" l="1"/>
  <c r="G1454" i="2" s="1"/>
  <c r="K1436" i="3"/>
  <c r="L1436" i="3" s="1"/>
  <c r="J1437" i="3"/>
  <c r="F1455" i="2" l="1"/>
  <c r="G1455" i="2" s="1"/>
  <c r="K1437" i="3"/>
  <c r="L1437" i="3" s="1"/>
  <c r="J1438" i="3"/>
  <c r="F1456" i="2" l="1"/>
  <c r="G1456" i="2" s="1"/>
  <c r="K1438" i="3"/>
  <c r="L1438" i="3" s="1"/>
  <c r="J1439" i="3"/>
  <c r="F1457" i="2" l="1"/>
  <c r="G1457" i="2"/>
  <c r="K1439" i="3"/>
  <c r="L1439" i="3" s="1"/>
  <c r="J1440" i="3"/>
  <c r="F1458" i="2" l="1"/>
  <c r="G1458" i="2" s="1"/>
  <c r="K1440" i="3"/>
  <c r="L1440" i="3" s="1"/>
  <c r="J1441" i="3"/>
  <c r="F1459" i="2" l="1"/>
  <c r="G1459" i="2" s="1"/>
  <c r="K1441" i="3"/>
  <c r="L1441" i="3" s="1"/>
  <c r="J1442" i="3"/>
  <c r="F1460" i="2" l="1"/>
  <c r="G1460" i="2" s="1"/>
  <c r="K1442" i="3"/>
  <c r="L1442" i="3" s="1"/>
  <c r="J1443" i="3"/>
  <c r="G1461" i="2" l="1"/>
  <c r="F1461" i="2"/>
  <c r="K1443" i="3"/>
  <c r="L1443" i="3" s="1"/>
  <c r="J1444" i="3"/>
  <c r="F1462" i="2" l="1"/>
  <c r="F1463" i="2" s="1"/>
  <c r="K1444" i="3"/>
  <c r="L1444" i="3" s="1"/>
  <c r="J1445" i="3"/>
  <c r="G1462" i="2" l="1"/>
  <c r="G1463" i="2"/>
  <c r="F1464" i="2"/>
  <c r="F1465" i="2" s="1"/>
  <c r="K1445" i="3"/>
  <c r="L1445" i="3" s="1"/>
  <c r="J1446" i="3"/>
  <c r="G1464" i="2" l="1"/>
  <c r="G1465" i="2"/>
  <c r="G1466" i="2"/>
  <c r="F1466" i="2"/>
  <c r="K1446" i="3"/>
  <c r="L1446" i="3" s="1"/>
  <c r="J1447" i="3"/>
  <c r="F1467" i="2" l="1"/>
  <c r="G1467" i="2"/>
  <c r="K1447" i="3"/>
  <c r="L1447" i="3" s="1"/>
  <c r="J1448" i="3"/>
  <c r="F1468" i="2" l="1"/>
  <c r="G1468" i="2" s="1"/>
  <c r="K1448" i="3"/>
  <c r="L1448" i="3" s="1"/>
  <c r="J1449" i="3"/>
  <c r="F1469" i="2" l="1"/>
  <c r="G1469" i="2" s="1"/>
  <c r="K1449" i="3"/>
  <c r="L1449" i="3" s="1"/>
  <c r="J1450" i="3"/>
  <c r="F1470" i="2" l="1"/>
  <c r="G1470" i="2" s="1"/>
  <c r="K1450" i="3"/>
  <c r="L1450" i="3" s="1"/>
  <c r="J1451" i="3"/>
  <c r="F1471" i="2" l="1"/>
  <c r="G1471" i="2"/>
  <c r="K1451" i="3"/>
  <c r="L1451" i="3" s="1"/>
  <c r="J1452" i="3"/>
  <c r="F1472" i="2" l="1"/>
  <c r="G1472" i="2"/>
  <c r="K1452" i="3"/>
  <c r="L1452" i="3" s="1"/>
  <c r="J1453" i="3"/>
  <c r="F1473" i="2" l="1"/>
  <c r="G1473" i="2" s="1"/>
  <c r="K1453" i="3"/>
  <c r="L1453" i="3" s="1"/>
  <c r="J1454" i="3"/>
  <c r="F1474" i="2" l="1"/>
  <c r="F1475" i="2" s="1"/>
  <c r="G1474" i="2"/>
  <c r="K1454" i="3"/>
  <c r="L1454" i="3" s="1"/>
  <c r="J1455" i="3"/>
  <c r="G1475" i="2" l="1"/>
  <c r="F1476" i="2"/>
  <c r="K1455" i="3"/>
  <c r="L1455" i="3" s="1"/>
  <c r="J1456" i="3"/>
  <c r="G1476" i="2" l="1"/>
  <c r="F1477" i="2"/>
  <c r="G1477" i="2" s="1"/>
  <c r="K1456" i="3"/>
  <c r="L1456" i="3" s="1"/>
  <c r="J1457" i="3"/>
  <c r="F1478" i="2" l="1"/>
  <c r="G1478" i="2"/>
  <c r="K1457" i="3"/>
  <c r="L1457" i="3" s="1"/>
  <c r="J1458" i="3"/>
  <c r="G1479" i="2" l="1"/>
  <c r="F1479" i="2"/>
  <c r="K1458" i="3"/>
  <c r="L1458" i="3" s="1"/>
  <c r="J1459" i="3"/>
  <c r="F1480" i="2" l="1"/>
  <c r="G1480" i="2" s="1"/>
  <c r="K1459" i="3"/>
  <c r="L1459" i="3" s="1"/>
  <c r="J1460" i="3"/>
  <c r="F1481" i="2" l="1"/>
  <c r="G1481" i="2" s="1"/>
  <c r="K1460" i="3"/>
  <c r="L1460" i="3" s="1"/>
  <c r="J1461" i="3"/>
  <c r="F1482" i="2" l="1"/>
  <c r="G1482" i="2" s="1"/>
  <c r="K1461" i="3"/>
  <c r="L1461" i="3" s="1"/>
  <c r="J1462" i="3"/>
  <c r="F1483" i="2" l="1"/>
  <c r="G1483" i="2"/>
  <c r="K1462" i="3"/>
  <c r="L1462" i="3" s="1"/>
  <c r="J1463" i="3"/>
  <c r="F1484" i="2" l="1"/>
  <c r="G1484" i="2"/>
  <c r="K1463" i="3"/>
  <c r="L1463" i="3" s="1"/>
  <c r="J1464" i="3"/>
  <c r="F1485" i="2" l="1"/>
  <c r="G1485" i="2"/>
  <c r="K1464" i="3"/>
  <c r="L1464" i="3" s="1"/>
  <c r="J1465" i="3"/>
  <c r="F1486" i="2" l="1"/>
  <c r="G1486" i="2"/>
  <c r="K1465" i="3"/>
  <c r="L1465" i="3" s="1"/>
  <c r="J1466" i="3"/>
  <c r="F1487" i="2" l="1"/>
  <c r="G1487" i="2"/>
  <c r="K1466" i="3"/>
  <c r="L1466" i="3" s="1"/>
  <c r="J1467" i="3"/>
  <c r="G1488" i="2" l="1"/>
  <c r="F1488" i="2"/>
  <c r="K1467" i="3"/>
  <c r="L1467" i="3" s="1"/>
  <c r="J1468" i="3"/>
  <c r="F1489" i="2" l="1"/>
  <c r="G1489" i="2" s="1"/>
  <c r="K1468" i="3"/>
  <c r="L1468" i="3" s="1"/>
  <c r="J1469" i="3"/>
  <c r="F1490" i="2" l="1"/>
  <c r="G1490" i="2"/>
  <c r="K1469" i="3"/>
  <c r="L1469" i="3" s="1"/>
  <c r="J1470" i="3"/>
  <c r="F1491" i="2" l="1"/>
  <c r="G1491" i="2"/>
  <c r="K1470" i="3"/>
  <c r="L1470" i="3" s="1"/>
  <c r="J1471" i="3"/>
  <c r="F1492" i="2" l="1"/>
  <c r="G1492" i="2" s="1"/>
  <c r="K1471" i="3"/>
  <c r="L1471" i="3" s="1"/>
  <c r="J1472" i="3"/>
  <c r="F1493" i="2" l="1"/>
  <c r="G1493" i="2"/>
  <c r="K1472" i="3"/>
  <c r="L1472" i="3" s="1"/>
  <c r="J1473" i="3"/>
  <c r="F1494" i="2" l="1"/>
  <c r="G1494" i="2" s="1"/>
  <c r="K1473" i="3"/>
  <c r="L1473" i="3" s="1"/>
  <c r="J1474" i="3"/>
  <c r="F1495" i="2" l="1"/>
  <c r="G1495" i="2" s="1"/>
  <c r="K1474" i="3"/>
  <c r="L1474" i="3" s="1"/>
  <c r="J1475" i="3"/>
  <c r="F1496" i="2" l="1"/>
  <c r="G1496" i="2"/>
  <c r="K1475" i="3"/>
  <c r="L1475" i="3" s="1"/>
  <c r="J1476" i="3"/>
  <c r="F1497" i="2" l="1"/>
  <c r="G1497" i="2"/>
  <c r="K1476" i="3"/>
  <c r="L1476" i="3" s="1"/>
  <c r="J1477" i="3"/>
  <c r="G1498" i="2" l="1"/>
  <c r="F1498" i="2"/>
  <c r="K1477" i="3"/>
  <c r="L1477" i="3" s="1"/>
  <c r="J1478" i="3"/>
  <c r="F1499" i="2" l="1"/>
  <c r="G1499" i="2" s="1"/>
  <c r="K1478" i="3"/>
  <c r="L1478" i="3" s="1"/>
  <c r="J1479" i="3"/>
  <c r="F1500" i="2" l="1"/>
  <c r="G1500" i="2"/>
  <c r="K1479" i="3"/>
  <c r="L1479" i="3" s="1"/>
  <c r="J1480" i="3"/>
  <c r="F1501" i="2" l="1"/>
  <c r="G1501" i="2"/>
  <c r="K1480" i="3"/>
  <c r="L1480" i="3" s="1"/>
  <c r="J1481" i="3"/>
  <c r="G1502" i="2" l="1"/>
  <c r="F1502" i="2"/>
  <c r="K1481" i="3"/>
  <c r="L1481" i="3" s="1"/>
  <c r="J1482" i="3"/>
  <c r="F1503" i="2" l="1"/>
  <c r="G1503" i="2"/>
  <c r="K1482" i="3"/>
  <c r="L1482" i="3" s="1"/>
  <c r="J1483" i="3"/>
  <c r="G1504" i="2" l="1"/>
  <c r="F1504" i="2"/>
  <c r="K1483" i="3"/>
  <c r="L1483" i="3" s="1"/>
  <c r="J1484" i="3"/>
  <c r="F1505" i="2" l="1"/>
  <c r="G1505" i="2" s="1"/>
  <c r="K1484" i="3"/>
  <c r="L1484" i="3" s="1"/>
  <c r="J1485" i="3"/>
  <c r="F1506" i="2" l="1"/>
  <c r="G1506" i="2"/>
  <c r="K1485" i="3"/>
  <c r="L1485" i="3" s="1"/>
  <c r="J1486" i="3"/>
  <c r="F1507" i="2" l="1"/>
  <c r="G1507" i="2" s="1"/>
  <c r="K1486" i="3"/>
  <c r="L1486" i="3" s="1"/>
  <c r="J1487" i="3"/>
  <c r="F1508" i="2" l="1"/>
  <c r="G1508" i="2"/>
  <c r="K1487" i="3"/>
  <c r="L1487" i="3" s="1"/>
  <c r="J1488" i="3"/>
  <c r="F1509" i="2" l="1"/>
  <c r="G1509" i="2" s="1"/>
  <c r="K1488" i="3"/>
  <c r="L1488" i="3" s="1"/>
  <c r="J1489" i="3"/>
  <c r="F1510" i="2" l="1"/>
  <c r="G1510" i="2" s="1"/>
  <c r="K1489" i="3"/>
  <c r="L1489" i="3" s="1"/>
  <c r="J1490" i="3"/>
  <c r="F1511" i="2" l="1"/>
  <c r="G1511" i="2"/>
  <c r="K1490" i="3"/>
  <c r="L1490" i="3" s="1"/>
  <c r="J1491" i="3"/>
  <c r="F1512" i="2" l="1"/>
  <c r="G1512" i="2" s="1"/>
  <c r="K1491" i="3"/>
  <c r="L1491" i="3" s="1"/>
  <c r="J1492" i="3"/>
  <c r="G1513" i="2" l="1"/>
  <c r="F1513" i="2"/>
  <c r="K1492" i="3"/>
  <c r="L1492" i="3" s="1"/>
  <c r="J1493" i="3"/>
  <c r="G1514" i="2" l="1"/>
  <c r="F1514" i="2"/>
  <c r="K1493" i="3"/>
  <c r="L1493" i="3" s="1"/>
  <c r="J1494" i="3"/>
  <c r="F1515" i="2" l="1"/>
  <c r="G1515" i="2"/>
  <c r="K1494" i="3"/>
  <c r="L1494" i="3" s="1"/>
  <c r="J1495" i="3"/>
  <c r="F1516" i="2" l="1"/>
  <c r="G1516" i="2"/>
  <c r="K1495" i="3"/>
  <c r="L1495" i="3" s="1"/>
  <c r="J1496" i="3"/>
  <c r="G1517" i="2" l="1"/>
  <c r="F1517" i="2"/>
  <c r="K1496" i="3"/>
  <c r="L1496" i="3" s="1"/>
  <c r="J1497" i="3"/>
  <c r="F1518" i="2" l="1"/>
  <c r="G1518" i="2"/>
  <c r="K1497" i="3"/>
  <c r="L1497" i="3" s="1"/>
  <c r="J1498" i="3"/>
  <c r="F1519" i="2" l="1"/>
  <c r="G1519" i="2"/>
  <c r="K1498" i="3"/>
  <c r="L1498" i="3" s="1"/>
  <c r="J1499" i="3"/>
  <c r="F1520" i="2" l="1"/>
  <c r="G1520" i="2"/>
  <c r="K1499" i="3"/>
  <c r="L1499" i="3" s="1"/>
  <c r="J1500" i="3"/>
  <c r="F1521" i="2" l="1"/>
  <c r="G1521" i="2" s="1"/>
  <c r="K1500" i="3"/>
  <c r="L1500" i="3" s="1"/>
  <c r="J1501" i="3"/>
  <c r="F1522" i="2" l="1"/>
  <c r="G1522" i="2" s="1"/>
  <c r="K1501" i="3"/>
  <c r="L1501" i="3" s="1"/>
  <c r="J1502" i="3"/>
  <c r="F1523" i="2" l="1"/>
  <c r="G1523" i="2"/>
  <c r="K1502" i="3"/>
  <c r="L1502" i="3" s="1"/>
  <c r="J1503" i="3"/>
  <c r="F1524" i="2" l="1"/>
  <c r="G1524" i="2"/>
  <c r="K1503" i="3"/>
  <c r="L1503" i="3" s="1"/>
  <c r="J1504" i="3"/>
  <c r="F1525" i="2" l="1"/>
  <c r="G1525" i="2" s="1"/>
  <c r="K1504" i="3"/>
  <c r="L1504" i="3" s="1"/>
  <c r="J1505" i="3"/>
  <c r="F1526" i="2" l="1"/>
  <c r="G1526" i="2" s="1"/>
  <c r="K1505" i="3"/>
  <c r="L1505" i="3" s="1"/>
  <c r="J1506" i="3"/>
  <c r="F1527" i="2" l="1"/>
  <c r="G1527" i="2" s="1"/>
  <c r="K1506" i="3"/>
  <c r="L1506" i="3" s="1"/>
  <c r="J1507" i="3"/>
  <c r="F1528" i="2" l="1"/>
  <c r="G1528" i="2" s="1"/>
  <c r="K1507" i="3"/>
  <c r="L1507" i="3" s="1"/>
  <c r="J1508" i="3"/>
  <c r="F1529" i="2" l="1"/>
  <c r="G1529" i="2"/>
  <c r="K1508" i="3"/>
  <c r="L1508" i="3" s="1"/>
  <c r="J1509" i="3"/>
  <c r="F1530" i="2" l="1"/>
  <c r="G1530" i="2"/>
  <c r="K1509" i="3"/>
  <c r="L1509" i="3" s="1"/>
  <c r="J1510" i="3"/>
  <c r="F1531" i="2" l="1"/>
  <c r="G1531" i="2"/>
  <c r="K1510" i="3"/>
  <c r="L1510" i="3" s="1"/>
  <c r="J1511" i="3"/>
  <c r="F1532" i="2" l="1"/>
  <c r="G1532" i="2"/>
  <c r="K1511" i="3"/>
  <c r="L1511" i="3" s="1"/>
  <c r="J1512" i="3"/>
  <c r="G1533" i="2" l="1"/>
  <c r="F1533" i="2"/>
  <c r="K1512" i="3"/>
  <c r="L1512" i="3" s="1"/>
  <c r="J1513" i="3"/>
  <c r="F1534" i="2" l="1"/>
  <c r="G1534" i="2" s="1"/>
  <c r="K1513" i="3"/>
  <c r="L1513" i="3" s="1"/>
  <c r="J1514" i="3"/>
  <c r="G1535" i="2" l="1"/>
  <c r="F1535" i="2"/>
  <c r="K1514" i="3"/>
  <c r="L1514" i="3" s="1"/>
  <c r="J1515" i="3"/>
  <c r="G1536" i="2" l="1"/>
  <c r="F1536" i="2"/>
  <c r="K1515" i="3"/>
  <c r="L1515" i="3" s="1"/>
  <c r="J1516" i="3"/>
  <c r="G1537" i="2" l="1"/>
  <c r="F1537" i="2"/>
  <c r="K1516" i="3"/>
  <c r="L1516" i="3" s="1"/>
  <c r="J1517" i="3"/>
  <c r="G1538" i="2" l="1"/>
  <c r="F1538" i="2"/>
  <c r="K1517" i="3"/>
  <c r="L1517" i="3" s="1"/>
  <c r="J1518" i="3"/>
  <c r="F1539" i="2" l="1"/>
  <c r="G1539" i="2" s="1"/>
  <c r="K1518" i="3"/>
  <c r="L1518" i="3" s="1"/>
  <c r="J1519" i="3"/>
  <c r="G1540" i="2" l="1"/>
  <c r="F1540" i="2"/>
  <c r="K1519" i="3"/>
  <c r="L1519" i="3" s="1"/>
  <c r="J1520" i="3"/>
  <c r="F1541" i="2" l="1"/>
  <c r="G1541" i="2"/>
  <c r="K1520" i="3"/>
  <c r="L1520" i="3" s="1"/>
  <c r="J1521" i="3"/>
  <c r="F1542" i="2" l="1"/>
  <c r="G1542" i="2" s="1"/>
  <c r="K1521" i="3"/>
  <c r="L1521" i="3" s="1"/>
  <c r="J1522" i="3"/>
  <c r="F1543" i="2" l="1"/>
  <c r="G1543" i="2"/>
  <c r="K1522" i="3"/>
  <c r="L1522" i="3" s="1"/>
  <c r="J1523" i="3"/>
  <c r="F1544" i="2" l="1"/>
  <c r="G1544" i="2"/>
  <c r="K1523" i="3"/>
  <c r="L1523" i="3" s="1"/>
  <c r="J1524" i="3"/>
  <c r="F1545" i="2" l="1"/>
  <c r="G1545" i="2"/>
  <c r="K1524" i="3"/>
  <c r="L1524" i="3" s="1"/>
  <c r="J1525" i="3"/>
  <c r="G1546" i="2" l="1"/>
  <c r="F1546" i="2"/>
  <c r="K1525" i="3"/>
  <c r="L1525" i="3" s="1"/>
  <c r="J1526" i="3"/>
  <c r="F1547" i="2" l="1"/>
  <c r="G1547" i="2" s="1"/>
  <c r="K1526" i="3"/>
  <c r="L1526" i="3" s="1"/>
  <c r="J1527" i="3"/>
  <c r="G1548" i="2" l="1"/>
  <c r="F1548" i="2"/>
  <c r="K1527" i="3"/>
  <c r="L1527" i="3" s="1"/>
  <c r="J1528" i="3"/>
  <c r="G1549" i="2" l="1"/>
  <c r="F1549" i="2"/>
  <c r="K1528" i="3"/>
  <c r="L1528" i="3" s="1"/>
  <c r="J1529" i="3"/>
  <c r="G1550" i="2" l="1"/>
  <c r="F1550" i="2"/>
  <c r="K1529" i="3"/>
  <c r="L1529" i="3" s="1"/>
  <c r="J1530" i="3"/>
  <c r="F1551" i="2" l="1"/>
  <c r="G1551" i="2"/>
  <c r="K1530" i="3"/>
  <c r="L1530" i="3" s="1"/>
  <c r="J1531" i="3"/>
  <c r="G1552" i="2" l="1"/>
  <c r="F1552" i="2"/>
  <c r="K1531" i="3"/>
  <c r="L1531" i="3" s="1"/>
  <c r="J1532" i="3"/>
  <c r="G1553" i="2" l="1"/>
  <c r="F1553" i="2"/>
  <c r="K1532" i="3"/>
  <c r="L1532" i="3" s="1"/>
  <c r="J1533" i="3"/>
  <c r="F1554" i="2" l="1"/>
  <c r="G1554" i="2" s="1"/>
  <c r="K1533" i="3"/>
  <c r="L1533" i="3" s="1"/>
  <c r="J1534" i="3"/>
  <c r="G1555" i="2" l="1"/>
  <c r="F1555" i="2"/>
  <c r="K1534" i="3"/>
  <c r="L1534" i="3" s="1"/>
  <c r="J1535" i="3"/>
  <c r="G1556" i="2" l="1"/>
  <c r="F1556" i="2"/>
  <c r="K1535" i="3"/>
  <c r="L1535" i="3" s="1"/>
  <c r="J1536" i="3"/>
  <c r="F1557" i="2" l="1"/>
  <c r="G1557" i="2" s="1"/>
  <c r="K1536" i="3"/>
  <c r="L1536" i="3" s="1"/>
  <c r="J1537" i="3"/>
  <c r="G1558" i="2" l="1"/>
  <c r="F1558" i="2"/>
  <c r="K1537" i="3"/>
  <c r="L1537" i="3" s="1"/>
  <c r="J1538" i="3"/>
  <c r="F1559" i="2" l="1"/>
  <c r="G1559" i="2"/>
  <c r="K1538" i="3"/>
  <c r="L1538" i="3" s="1"/>
  <c r="J1539" i="3"/>
  <c r="F1560" i="2" l="1"/>
  <c r="G1560" i="2"/>
  <c r="K1539" i="3"/>
  <c r="L1539" i="3" s="1"/>
  <c r="J1540" i="3"/>
  <c r="G1561" i="2" l="1"/>
  <c r="F1561" i="2"/>
  <c r="K1540" i="3"/>
  <c r="L1540" i="3" s="1"/>
  <c r="J1541" i="3"/>
  <c r="G1562" i="2" l="1"/>
  <c r="F1562" i="2"/>
  <c r="K1541" i="3"/>
  <c r="L1541" i="3" s="1"/>
  <c r="J1542" i="3"/>
  <c r="G1563" i="2" l="1"/>
  <c r="F1563" i="2"/>
  <c r="K1542" i="3"/>
  <c r="L1542" i="3" s="1"/>
  <c r="J1543" i="3"/>
  <c r="F1564" i="2" l="1"/>
  <c r="G1564" i="2" s="1"/>
  <c r="K1543" i="3"/>
  <c r="L1543" i="3" s="1"/>
  <c r="J1544" i="3"/>
  <c r="F1565" i="2" l="1"/>
  <c r="G1565" i="2"/>
  <c r="K1544" i="3"/>
  <c r="L1544" i="3" s="1"/>
  <c r="J1545" i="3"/>
  <c r="F1566" i="2" l="1"/>
  <c r="G1566" i="2"/>
  <c r="K1545" i="3"/>
  <c r="L1545" i="3" s="1"/>
  <c r="J1546" i="3"/>
  <c r="F1567" i="2" l="1"/>
  <c r="G1567" i="2"/>
  <c r="K1546" i="3"/>
  <c r="L1546" i="3" s="1"/>
  <c r="J1547" i="3"/>
  <c r="G1568" i="2" l="1"/>
  <c r="F1568" i="2"/>
  <c r="K1547" i="3"/>
  <c r="L1547" i="3" s="1"/>
  <c r="J1548" i="3"/>
  <c r="G1569" i="2" l="1"/>
  <c r="F1569" i="2"/>
  <c r="K1548" i="3"/>
  <c r="L1548" i="3" s="1"/>
  <c r="J1549" i="3"/>
  <c r="G1570" i="2" l="1"/>
  <c r="F1570" i="2"/>
  <c r="K1549" i="3"/>
  <c r="L1549" i="3" s="1"/>
  <c r="J1550" i="3"/>
  <c r="G1571" i="2" l="1"/>
  <c r="F1571" i="2"/>
  <c r="K1550" i="3"/>
  <c r="L1550" i="3" s="1"/>
  <c r="J1551" i="3"/>
  <c r="F1572" i="2" l="1"/>
  <c r="G1572" i="2"/>
  <c r="K1551" i="3"/>
  <c r="L1551" i="3" s="1"/>
  <c r="J1552" i="3"/>
  <c r="F1573" i="2" l="1"/>
  <c r="G1573" i="2"/>
  <c r="K1552" i="3"/>
  <c r="L1552" i="3" s="1"/>
  <c r="J1553" i="3"/>
  <c r="G1574" i="2" l="1"/>
  <c r="F1574" i="2"/>
  <c r="K1553" i="3"/>
  <c r="L1553" i="3" s="1"/>
  <c r="J1554" i="3"/>
  <c r="G1575" i="2" l="1"/>
  <c r="F1575" i="2"/>
  <c r="K1554" i="3"/>
  <c r="L1554" i="3" s="1"/>
  <c r="J1555" i="3"/>
  <c r="F1576" i="2" l="1"/>
  <c r="G1576" i="2"/>
  <c r="K1555" i="3"/>
  <c r="L1555" i="3" s="1"/>
  <c r="J1556" i="3"/>
  <c r="F1577" i="2" l="1"/>
  <c r="G1577" i="2"/>
  <c r="K1556" i="3"/>
  <c r="L1556" i="3" s="1"/>
  <c r="J1557" i="3"/>
  <c r="F1578" i="2" l="1"/>
  <c r="G1578" i="2"/>
  <c r="K1557" i="3"/>
  <c r="L1557" i="3" s="1"/>
  <c r="J1558" i="3"/>
  <c r="F1579" i="2" l="1"/>
  <c r="G1579" i="2" s="1"/>
  <c r="K1558" i="3"/>
  <c r="L1558" i="3" s="1"/>
  <c r="J1559" i="3"/>
  <c r="F1580" i="2" l="1"/>
  <c r="G1580" i="2" s="1"/>
  <c r="K1559" i="3"/>
  <c r="L1559" i="3" s="1"/>
  <c r="J1560" i="3"/>
  <c r="F1581" i="2" l="1"/>
  <c r="G1581" i="2"/>
  <c r="K1560" i="3"/>
  <c r="L1560" i="3" s="1"/>
  <c r="J1561" i="3"/>
  <c r="F1582" i="2" l="1"/>
  <c r="G1582" i="2"/>
  <c r="K1561" i="3"/>
  <c r="L1561" i="3" s="1"/>
  <c r="J1562" i="3"/>
  <c r="F1583" i="2" l="1"/>
  <c r="G1583" i="2"/>
  <c r="K1562" i="3"/>
  <c r="L1562" i="3" s="1"/>
  <c r="J1563" i="3"/>
  <c r="F1584" i="2" l="1"/>
  <c r="G1584" i="2" s="1"/>
  <c r="K1563" i="3"/>
  <c r="L1563" i="3" s="1"/>
  <c r="J1564" i="3"/>
  <c r="F1585" i="2" l="1"/>
  <c r="G1585" i="2"/>
  <c r="K1564" i="3"/>
  <c r="L1564" i="3" s="1"/>
  <c r="J1565" i="3"/>
  <c r="F1586" i="2" l="1"/>
  <c r="G1586" i="2" s="1"/>
  <c r="K1565" i="3"/>
  <c r="L1565" i="3" s="1"/>
  <c r="J1566" i="3"/>
  <c r="F1587" i="2" l="1"/>
  <c r="G1587" i="2" s="1"/>
  <c r="K1566" i="3"/>
  <c r="L1566" i="3" s="1"/>
  <c r="J1567" i="3"/>
  <c r="F1588" i="2" l="1"/>
  <c r="G1588" i="2" s="1"/>
  <c r="K1567" i="3"/>
  <c r="L1567" i="3" s="1"/>
  <c r="J1568" i="3"/>
  <c r="F1589" i="2" l="1"/>
  <c r="G1589" i="2" s="1"/>
  <c r="K1568" i="3"/>
  <c r="L1568" i="3" s="1"/>
  <c r="J1569" i="3"/>
  <c r="F1590" i="2" l="1"/>
  <c r="G1590" i="2"/>
  <c r="K1569" i="3"/>
  <c r="L1569" i="3" s="1"/>
  <c r="J1570" i="3"/>
  <c r="F1591" i="2" l="1"/>
  <c r="G1591" i="2" s="1"/>
  <c r="K1570" i="3"/>
  <c r="L1570" i="3" s="1"/>
  <c r="J1571" i="3"/>
  <c r="F1592" i="2" l="1"/>
  <c r="G1592" i="2"/>
  <c r="K1571" i="3"/>
  <c r="L1571" i="3" s="1"/>
  <c r="J1572" i="3"/>
  <c r="G1593" i="2" l="1"/>
  <c r="F1593" i="2"/>
  <c r="K1572" i="3"/>
  <c r="L1572" i="3" s="1"/>
  <c r="J1573" i="3"/>
  <c r="F1594" i="2" l="1"/>
  <c r="G1594" i="2"/>
  <c r="K1573" i="3"/>
  <c r="L1573" i="3" s="1"/>
  <c r="J1574" i="3"/>
  <c r="F1595" i="2" l="1"/>
  <c r="G1595" i="2"/>
  <c r="K1574" i="3"/>
  <c r="L1574" i="3" s="1"/>
  <c r="J1575" i="3"/>
  <c r="F1596" i="2" l="1"/>
  <c r="G1596" i="2"/>
  <c r="K1575" i="3"/>
  <c r="L1575" i="3" s="1"/>
  <c r="J1576" i="3"/>
  <c r="G1597" i="2" l="1"/>
  <c r="F1597" i="2"/>
  <c r="K1576" i="3"/>
  <c r="L1576" i="3" s="1"/>
  <c r="J1577" i="3"/>
  <c r="F1598" i="2" l="1"/>
  <c r="G1598" i="2" s="1"/>
  <c r="K1577" i="3"/>
  <c r="L1577" i="3" s="1"/>
  <c r="J1578" i="3"/>
  <c r="F1599" i="2" l="1"/>
  <c r="G1599" i="2" s="1"/>
  <c r="K1578" i="3"/>
  <c r="L1578" i="3" s="1"/>
  <c r="J1579" i="3"/>
  <c r="F1600" i="2" l="1"/>
  <c r="G1600" i="2" s="1"/>
  <c r="K1579" i="3"/>
  <c r="L1579" i="3" s="1"/>
  <c r="J1580" i="3"/>
  <c r="F1601" i="2" l="1"/>
  <c r="G1601" i="2"/>
  <c r="K1580" i="3"/>
  <c r="L1580" i="3" s="1"/>
  <c r="J1581" i="3"/>
  <c r="F1602" i="2" l="1"/>
  <c r="G1602" i="2" s="1"/>
  <c r="K1581" i="3"/>
  <c r="L1581" i="3" s="1"/>
  <c r="J1582" i="3"/>
  <c r="F1603" i="2" l="1"/>
  <c r="G1603" i="2" s="1"/>
  <c r="K1582" i="3"/>
  <c r="L1582" i="3" s="1"/>
  <c r="J1583" i="3"/>
  <c r="F1604" i="2" l="1"/>
  <c r="F1605" i="2" s="1"/>
  <c r="G1604" i="2"/>
  <c r="K1583" i="3"/>
  <c r="L1583" i="3" s="1"/>
  <c r="J1584" i="3"/>
  <c r="G1605" i="2" l="1"/>
  <c r="F1606" i="2"/>
  <c r="K1584" i="3"/>
  <c r="L1584" i="3" s="1"/>
  <c r="J1585" i="3"/>
  <c r="G1606" i="2" l="1"/>
  <c r="F1607" i="2"/>
  <c r="G1607" i="2" s="1"/>
  <c r="K1585" i="3"/>
  <c r="L1585" i="3" s="1"/>
  <c r="J1586" i="3"/>
  <c r="G1608" i="2" l="1"/>
  <c r="F1608" i="2"/>
  <c r="K1586" i="3"/>
  <c r="L1586" i="3" s="1"/>
  <c r="J1587" i="3"/>
  <c r="G1609" i="2" l="1"/>
  <c r="F1609" i="2"/>
  <c r="K1587" i="3"/>
  <c r="L1587" i="3" s="1"/>
  <c r="J1588" i="3"/>
  <c r="F1610" i="2" l="1"/>
  <c r="G1610" i="2" s="1"/>
  <c r="K1588" i="3"/>
  <c r="L1588" i="3" s="1"/>
  <c r="J1589" i="3"/>
  <c r="F1611" i="2" l="1"/>
  <c r="G1611" i="2"/>
  <c r="K1589" i="3"/>
  <c r="L1589" i="3" s="1"/>
  <c r="J1590" i="3"/>
  <c r="G1612" i="2" l="1"/>
  <c r="F1612" i="2"/>
  <c r="K1590" i="3"/>
  <c r="L1590" i="3" s="1"/>
  <c r="J1591" i="3"/>
  <c r="F1613" i="2" l="1"/>
  <c r="G1613" i="2"/>
  <c r="K1591" i="3"/>
  <c r="L1591" i="3" s="1"/>
  <c r="J1592" i="3"/>
  <c r="G1614" i="2" l="1"/>
  <c r="F1614" i="2"/>
  <c r="K1592" i="3"/>
  <c r="L1592" i="3" s="1"/>
  <c r="J1593" i="3"/>
  <c r="G1615" i="2" l="1"/>
  <c r="F1615" i="2"/>
  <c r="K1593" i="3"/>
  <c r="L1593" i="3" s="1"/>
  <c r="J1594" i="3"/>
  <c r="G1616" i="2" l="1"/>
  <c r="F1616" i="2"/>
  <c r="K1594" i="3"/>
  <c r="L1594" i="3" s="1"/>
  <c r="J1595" i="3"/>
  <c r="F1617" i="2" l="1"/>
  <c r="G1617" i="2"/>
  <c r="K1595" i="3"/>
  <c r="L1595" i="3" s="1"/>
  <c r="J1596" i="3"/>
  <c r="F1618" i="2" l="1"/>
  <c r="G1618" i="2"/>
  <c r="K1596" i="3"/>
  <c r="L1596" i="3" s="1"/>
  <c r="J1597" i="3"/>
  <c r="G1619" i="2" l="1"/>
  <c r="F1619" i="2"/>
  <c r="K1597" i="3"/>
  <c r="L1597" i="3" s="1"/>
  <c r="J1598" i="3"/>
  <c r="G1620" i="2" l="1"/>
  <c r="F1620" i="2"/>
  <c r="K1598" i="3"/>
  <c r="L1598" i="3" s="1"/>
  <c r="J1599" i="3"/>
  <c r="F1621" i="2" l="1"/>
  <c r="G1621" i="2"/>
  <c r="K1599" i="3"/>
  <c r="L1599" i="3" s="1"/>
  <c r="J1600" i="3"/>
  <c r="F1622" i="2" l="1"/>
  <c r="G1622" i="2" s="1"/>
  <c r="K1600" i="3"/>
  <c r="L1600" i="3" s="1"/>
  <c r="J1601" i="3"/>
  <c r="F1623" i="2" l="1"/>
  <c r="G1623" i="2"/>
  <c r="K1601" i="3"/>
  <c r="L1601" i="3" s="1"/>
  <c r="J1602" i="3"/>
  <c r="F1624" i="2" l="1"/>
  <c r="G1624" i="2"/>
  <c r="K1602" i="3"/>
  <c r="L1602" i="3" s="1"/>
  <c r="J1603" i="3"/>
  <c r="F1625" i="2" l="1"/>
  <c r="G1625" i="2"/>
  <c r="K1603" i="3"/>
  <c r="L1603" i="3" s="1"/>
  <c r="J1604" i="3"/>
  <c r="F1626" i="2" l="1"/>
  <c r="G1626" i="2"/>
  <c r="K1604" i="3"/>
  <c r="L1604" i="3" s="1"/>
  <c r="J1605" i="3"/>
  <c r="F1627" i="2" l="1"/>
  <c r="G1627" i="2"/>
  <c r="K1605" i="3"/>
  <c r="L1605" i="3" s="1"/>
  <c r="J1606" i="3"/>
  <c r="F1628" i="2" l="1"/>
  <c r="G1628" i="2" s="1"/>
  <c r="K1606" i="3"/>
  <c r="L1606" i="3" s="1"/>
  <c r="J1607" i="3"/>
  <c r="F1629" i="2" l="1"/>
  <c r="G1629" i="2" s="1"/>
  <c r="K1607" i="3"/>
  <c r="L1607" i="3" s="1"/>
  <c r="J1608" i="3"/>
  <c r="F1630" i="2" l="1"/>
  <c r="G1630" i="2"/>
  <c r="K1608" i="3"/>
  <c r="L1608" i="3" s="1"/>
  <c r="J1609" i="3"/>
  <c r="F1631" i="2" l="1"/>
  <c r="G1631" i="2"/>
  <c r="K1609" i="3"/>
  <c r="L1609" i="3" s="1"/>
  <c r="J1610" i="3"/>
  <c r="G1632" i="2" l="1"/>
  <c r="F1632" i="2"/>
  <c r="K1610" i="3"/>
  <c r="L1610" i="3" s="1"/>
  <c r="J1611" i="3"/>
  <c r="F1633" i="2" l="1"/>
  <c r="G1633" i="2" s="1"/>
  <c r="K1611" i="3"/>
  <c r="L1611" i="3" s="1"/>
  <c r="J1612" i="3"/>
  <c r="F1634" i="2" l="1"/>
  <c r="G1634" i="2" s="1"/>
  <c r="K1612" i="3"/>
  <c r="L1612" i="3" s="1"/>
  <c r="J1613" i="3"/>
  <c r="F1635" i="2" l="1"/>
  <c r="G1635" i="2" s="1"/>
  <c r="K1613" i="3"/>
  <c r="L1613" i="3" s="1"/>
  <c r="J1614" i="3"/>
  <c r="G1636" i="2" l="1"/>
  <c r="F1636" i="2"/>
  <c r="K1614" i="3"/>
  <c r="L1614" i="3" s="1"/>
  <c r="J1615" i="3"/>
  <c r="F1637" i="2" l="1"/>
  <c r="G1637" i="2"/>
  <c r="K1615" i="3"/>
  <c r="L1615" i="3" s="1"/>
  <c r="J1616" i="3"/>
  <c r="F1638" i="2" l="1"/>
  <c r="G1638" i="2" s="1"/>
  <c r="K1616" i="3"/>
  <c r="L1616" i="3" s="1"/>
  <c r="J1617" i="3"/>
  <c r="F1639" i="2" l="1"/>
  <c r="G1639" i="2" s="1"/>
  <c r="K1617" i="3"/>
  <c r="L1617" i="3" s="1"/>
  <c r="J1618" i="3"/>
  <c r="G1640" i="2" l="1"/>
  <c r="F1640" i="2"/>
  <c r="K1618" i="3"/>
  <c r="L1618" i="3" s="1"/>
  <c r="J1619" i="3"/>
  <c r="F1641" i="2" l="1"/>
  <c r="G1641" i="2" s="1"/>
  <c r="K1619" i="3"/>
  <c r="L1619" i="3" s="1"/>
  <c r="J1620" i="3"/>
  <c r="F1642" i="2" l="1"/>
  <c r="G1642" i="2" s="1"/>
  <c r="K1620" i="3"/>
  <c r="L1620" i="3" s="1"/>
  <c r="J1621" i="3"/>
  <c r="F1643" i="2" l="1"/>
  <c r="G1643" i="2" s="1"/>
  <c r="K1621" i="3"/>
  <c r="L1621" i="3" s="1"/>
  <c r="J1622" i="3"/>
  <c r="F1644" i="2" l="1"/>
  <c r="G1644" i="2" s="1"/>
  <c r="K1622" i="3"/>
  <c r="L1622" i="3" s="1"/>
  <c r="J1623" i="3"/>
  <c r="F1645" i="2" l="1"/>
  <c r="G1645" i="2"/>
  <c r="K1623" i="3"/>
  <c r="L1623" i="3" s="1"/>
  <c r="J1624" i="3"/>
  <c r="F1646" i="2" l="1"/>
  <c r="G1646" i="2" s="1"/>
  <c r="K1624" i="3"/>
  <c r="L1624" i="3" s="1"/>
  <c r="J1625" i="3"/>
  <c r="G1647" i="2" l="1"/>
  <c r="F1647" i="2"/>
  <c r="K1625" i="3"/>
  <c r="L1625" i="3" s="1"/>
  <c r="J1626" i="3"/>
  <c r="F1648" i="2" l="1"/>
  <c r="G1648" i="2" s="1"/>
  <c r="K1626" i="3"/>
  <c r="L1626" i="3" s="1"/>
  <c r="J1627" i="3"/>
  <c r="F1649" i="2" l="1"/>
  <c r="G1649" i="2"/>
  <c r="K1627" i="3"/>
  <c r="L1627" i="3" s="1"/>
  <c r="J1628" i="3"/>
  <c r="F1650" i="2" l="1"/>
  <c r="G1650" i="2" s="1"/>
  <c r="K1628" i="3"/>
  <c r="L1628" i="3" s="1"/>
  <c r="J1629" i="3"/>
  <c r="F1651" i="2" l="1"/>
  <c r="G1651" i="2" s="1"/>
  <c r="K1629" i="3"/>
  <c r="L1629" i="3" s="1"/>
  <c r="J1630" i="3"/>
  <c r="F1652" i="2" l="1"/>
  <c r="G1652" i="2"/>
  <c r="K1630" i="3"/>
  <c r="L1630" i="3" s="1"/>
  <c r="J1631" i="3"/>
  <c r="F1653" i="2" l="1"/>
  <c r="G1653" i="2"/>
  <c r="K1631" i="3"/>
  <c r="L1631" i="3" s="1"/>
  <c r="J1632" i="3"/>
  <c r="F1654" i="2" l="1"/>
  <c r="G1654" i="2" s="1"/>
  <c r="K1632" i="3"/>
  <c r="L1632" i="3" s="1"/>
  <c r="J1633" i="3"/>
  <c r="F1655" i="2" l="1"/>
  <c r="G1655" i="2"/>
  <c r="K1633" i="3"/>
  <c r="L1633" i="3" s="1"/>
  <c r="J1634" i="3"/>
  <c r="F1656" i="2" l="1"/>
  <c r="F1657" i="2" s="1"/>
  <c r="K1634" i="3"/>
  <c r="L1634" i="3" s="1"/>
  <c r="J1635" i="3"/>
  <c r="G1656" i="2" l="1"/>
  <c r="G1657" i="2"/>
  <c r="G1658" i="2"/>
  <c r="F1658" i="2"/>
  <c r="K1635" i="3"/>
  <c r="L1635" i="3" s="1"/>
  <c r="J1636" i="3"/>
  <c r="F1659" i="2" l="1"/>
  <c r="G1659" i="2"/>
  <c r="K1636" i="3"/>
  <c r="L1636" i="3" s="1"/>
  <c r="J1637" i="3"/>
  <c r="G1660" i="2" l="1"/>
  <c r="F1660" i="2"/>
  <c r="K1637" i="3"/>
  <c r="L1637" i="3" s="1"/>
  <c r="J1638" i="3"/>
  <c r="F1661" i="2" l="1"/>
  <c r="G1661" i="2" s="1"/>
  <c r="K1638" i="3"/>
  <c r="L1638" i="3" s="1"/>
  <c r="J1639" i="3"/>
  <c r="F1662" i="2" l="1"/>
  <c r="G1662" i="2"/>
  <c r="K1639" i="3"/>
  <c r="L1639" i="3" s="1"/>
  <c r="J1640" i="3"/>
  <c r="G1663" i="2" l="1"/>
  <c r="F1663" i="2"/>
  <c r="K1640" i="3"/>
  <c r="L1640" i="3" s="1"/>
  <c r="J1641" i="3"/>
  <c r="G1664" i="2" l="1"/>
  <c r="F1664" i="2"/>
  <c r="K1641" i="3"/>
  <c r="L1641" i="3" s="1"/>
  <c r="J1642" i="3"/>
  <c r="F1665" i="2" l="1"/>
  <c r="G1665" i="2"/>
  <c r="K1642" i="3"/>
  <c r="L1642" i="3" s="1"/>
  <c r="J1643" i="3"/>
  <c r="G1666" i="2" l="1"/>
  <c r="F1666" i="2"/>
  <c r="K1643" i="3"/>
  <c r="L1643" i="3" s="1"/>
  <c r="J1644" i="3"/>
  <c r="F1667" i="2" l="1"/>
  <c r="G1667" i="2"/>
  <c r="K1644" i="3"/>
  <c r="L1644" i="3" s="1"/>
  <c r="J1645" i="3"/>
  <c r="G1668" i="2" l="1"/>
  <c r="F1668" i="2"/>
  <c r="K1645" i="3"/>
  <c r="L1645" i="3" s="1"/>
  <c r="J1646" i="3"/>
  <c r="G1669" i="2" l="1"/>
  <c r="F1669" i="2"/>
  <c r="K1646" i="3"/>
  <c r="L1646" i="3" s="1"/>
  <c r="J1647" i="3"/>
  <c r="F1670" i="2" l="1"/>
  <c r="G1670" i="2"/>
  <c r="K1647" i="3"/>
  <c r="L1647" i="3" s="1"/>
  <c r="J1648" i="3"/>
  <c r="F1671" i="2" l="1"/>
  <c r="G1671" i="2"/>
  <c r="K1648" i="3"/>
  <c r="L1648" i="3" s="1"/>
  <c r="J1649" i="3"/>
  <c r="F1672" i="2" l="1"/>
  <c r="G1672" i="2" s="1"/>
  <c r="K1649" i="3"/>
  <c r="L1649" i="3" s="1"/>
  <c r="J1650" i="3"/>
  <c r="F1673" i="2" l="1"/>
  <c r="G1673" i="2"/>
  <c r="K1650" i="3"/>
  <c r="L1650" i="3" s="1"/>
  <c r="J1651" i="3"/>
  <c r="G1674" i="2" l="1"/>
  <c r="F1674" i="2"/>
  <c r="K1651" i="3"/>
  <c r="L1651" i="3" s="1"/>
  <c r="J1652" i="3"/>
  <c r="G1675" i="2" l="1"/>
  <c r="F1675" i="2"/>
  <c r="K1652" i="3"/>
  <c r="L1652" i="3" s="1"/>
  <c r="J1653" i="3"/>
  <c r="G1676" i="2" l="1"/>
  <c r="F1676" i="2"/>
  <c r="K1653" i="3"/>
  <c r="L1653" i="3" s="1"/>
  <c r="J1654" i="3"/>
  <c r="F1677" i="2" l="1"/>
  <c r="G1677" i="2"/>
  <c r="K1654" i="3"/>
  <c r="L1654" i="3" s="1"/>
  <c r="J1655" i="3"/>
  <c r="G1678" i="2" l="1"/>
  <c r="F1678" i="2"/>
  <c r="K1655" i="3"/>
  <c r="L1655" i="3" s="1"/>
  <c r="J1656" i="3"/>
  <c r="F1679" i="2" l="1"/>
  <c r="G1679" i="2"/>
  <c r="K1656" i="3"/>
  <c r="L1656" i="3" s="1"/>
  <c r="J1657" i="3"/>
  <c r="F1680" i="2" l="1"/>
  <c r="G1680" i="2"/>
  <c r="K1657" i="3"/>
  <c r="L1657" i="3" s="1"/>
  <c r="J1658" i="3"/>
  <c r="G1681" i="2" l="1"/>
  <c r="F1681" i="2"/>
  <c r="K1658" i="3"/>
  <c r="L1658" i="3" s="1"/>
  <c r="J1659" i="3"/>
  <c r="F1682" i="2" l="1"/>
  <c r="G1682" i="2"/>
  <c r="K1659" i="3"/>
  <c r="L1659" i="3" s="1"/>
  <c r="J1660" i="3"/>
  <c r="F1683" i="2" l="1"/>
  <c r="G1683" i="2"/>
  <c r="K1660" i="3"/>
  <c r="L1660" i="3" s="1"/>
  <c r="J1661" i="3"/>
  <c r="F1684" i="2" l="1"/>
  <c r="G1684" i="2" s="1"/>
  <c r="K1661" i="3"/>
  <c r="L1661" i="3" s="1"/>
  <c r="J1662" i="3"/>
  <c r="F1685" i="2" l="1"/>
  <c r="G1685" i="2"/>
  <c r="K1662" i="3"/>
  <c r="L1662" i="3" s="1"/>
  <c r="J1663" i="3"/>
  <c r="F1686" i="2" l="1"/>
  <c r="G1686" i="2" s="1"/>
  <c r="K1663" i="3"/>
  <c r="L1663" i="3" s="1"/>
  <c r="J1664" i="3"/>
  <c r="F1687" i="2" l="1"/>
  <c r="G1687" i="2"/>
  <c r="K1664" i="3"/>
  <c r="L1664" i="3" s="1"/>
  <c r="J1665" i="3"/>
  <c r="F1688" i="2" l="1"/>
  <c r="G1688" i="2" s="1"/>
  <c r="K1665" i="3"/>
  <c r="L1665" i="3" s="1"/>
  <c r="J1666" i="3"/>
  <c r="F1689" i="2" l="1"/>
  <c r="G1689" i="2"/>
  <c r="K1666" i="3"/>
  <c r="L1666" i="3" s="1"/>
  <c r="J1667" i="3"/>
  <c r="F1690" i="2" l="1"/>
  <c r="G1690" i="2" s="1"/>
  <c r="K1667" i="3"/>
  <c r="L1667" i="3" s="1"/>
  <c r="J1668" i="3"/>
  <c r="F1691" i="2" l="1"/>
  <c r="G1691" i="2" s="1"/>
  <c r="K1668" i="3"/>
  <c r="L1668" i="3" s="1"/>
  <c r="J1669" i="3"/>
  <c r="G1692" i="2" l="1"/>
  <c r="F1692" i="2"/>
  <c r="K1669" i="3"/>
  <c r="L1669" i="3" s="1"/>
  <c r="J1670" i="3"/>
  <c r="G1693" i="2" l="1"/>
  <c r="F1693" i="2"/>
  <c r="K1670" i="3"/>
  <c r="L1670" i="3" s="1"/>
  <c r="J1671" i="3"/>
  <c r="G1694" i="2" l="1"/>
  <c r="F1694" i="2"/>
  <c r="K1671" i="3"/>
  <c r="L1671" i="3" s="1"/>
  <c r="J1672" i="3"/>
  <c r="G1695" i="2" l="1"/>
  <c r="F1695" i="2"/>
  <c r="K1672" i="3"/>
  <c r="L1672" i="3" s="1"/>
  <c r="J1673" i="3"/>
  <c r="F1696" i="2" l="1"/>
  <c r="G1696" i="2"/>
  <c r="K1673" i="3"/>
  <c r="L1673" i="3" s="1"/>
  <c r="J1674" i="3"/>
  <c r="F1697" i="2" l="1"/>
  <c r="G1697" i="2"/>
  <c r="K1674" i="3"/>
  <c r="L1674" i="3" s="1"/>
  <c r="J1675" i="3"/>
  <c r="G1698" i="2" l="1"/>
  <c r="F1698" i="2"/>
  <c r="K1675" i="3"/>
  <c r="L1675" i="3" s="1"/>
  <c r="J1676" i="3"/>
  <c r="F1699" i="2" l="1"/>
  <c r="G1699" i="2" s="1"/>
  <c r="K1676" i="3"/>
  <c r="L1676" i="3" s="1"/>
  <c r="J1677" i="3"/>
  <c r="F1700" i="2" l="1"/>
  <c r="G1700" i="2" s="1"/>
  <c r="K1677" i="3"/>
  <c r="L1677" i="3" s="1"/>
  <c r="J1678" i="3"/>
  <c r="F1701" i="2" l="1"/>
  <c r="G1701" i="2" s="1"/>
  <c r="K1678" i="3"/>
  <c r="L1678" i="3" s="1"/>
  <c r="J1679" i="3"/>
  <c r="F1702" i="2" l="1"/>
  <c r="G1702" i="2"/>
  <c r="K1679" i="3"/>
  <c r="L1679" i="3" s="1"/>
  <c r="J1680" i="3"/>
  <c r="G1703" i="2" l="1"/>
  <c r="F1703" i="2"/>
  <c r="K1680" i="3"/>
  <c r="L1680" i="3" s="1"/>
  <c r="J1681" i="3"/>
  <c r="F1704" i="2" l="1"/>
  <c r="G1704" i="2" s="1"/>
  <c r="K1681" i="3"/>
  <c r="L1681" i="3" s="1"/>
  <c r="J1682" i="3"/>
  <c r="F1705" i="2" l="1"/>
  <c r="G1705" i="2" s="1"/>
  <c r="K1682" i="3"/>
  <c r="L1682" i="3" s="1"/>
  <c r="J1683" i="3"/>
  <c r="F1706" i="2" l="1"/>
  <c r="G1706" i="2" s="1"/>
  <c r="K1683" i="3"/>
  <c r="L1683" i="3" s="1"/>
  <c r="J1684" i="3"/>
  <c r="G1707" i="2" l="1"/>
  <c r="F1707" i="2"/>
  <c r="K1684" i="3"/>
  <c r="L1684" i="3" s="1"/>
  <c r="J1685" i="3"/>
  <c r="G1708" i="2" l="1"/>
  <c r="F1708" i="2"/>
  <c r="K1685" i="3"/>
  <c r="L1685" i="3" s="1"/>
  <c r="J1686" i="3"/>
  <c r="F1709" i="2" l="1"/>
  <c r="G1709" i="2"/>
  <c r="K1686" i="3"/>
  <c r="L1686" i="3" s="1"/>
  <c r="J1687" i="3"/>
  <c r="F1710" i="2" l="1"/>
  <c r="G1710" i="2" s="1"/>
  <c r="K1687" i="3"/>
  <c r="L1687" i="3" s="1"/>
  <c r="J1688" i="3"/>
  <c r="G1711" i="2" l="1"/>
  <c r="F1711" i="2"/>
  <c r="K1688" i="3"/>
  <c r="L1688" i="3" s="1"/>
  <c r="J1689" i="3"/>
  <c r="F1712" i="2" l="1"/>
  <c r="G1712" i="2"/>
  <c r="K1689" i="3"/>
  <c r="L1689" i="3" s="1"/>
  <c r="J1690" i="3"/>
  <c r="F1713" i="2" l="1"/>
  <c r="G1713" i="2"/>
  <c r="K1690" i="3"/>
  <c r="L1690" i="3" s="1"/>
  <c r="J1691" i="3"/>
  <c r="F1714" i="2" l="1"/>
  <c r="G1714" i="2" s="1"/>
  <c r="K1691" i="3"/>
  <c r="L1691" i="3" s="1"/>
  <c r="J1692" i="3"/>
  <c r="F1715" i="2" l="1"/>
  <c r="G1715" i="2"/>
  <c r="K1692" i="3"/>
  <c r="L1692" i="3" s="1"/>
  <c r="J1693" i="3"/>
  <c r="F1716" i="2" l="1"/>
  <c r="G1716" i="2" s="1"/>
  <c r="K1693" i="3"/>
  <c r="L1693" i="3" s="1"/>
  <c r="J1694" i="3"/>
  <c r="F1717" i="2" l="1"/>
  <c r="G1717" i="2" s="1"/>
  <c r="K1694" i="3"/>
  <c r="L1694" i="3" s="1"/>
  <c r="J1695" i="3"/>
  <c r="F1718" i="2" l="1"/>
  <c r="G1718" i="2"/>
  <c r="K1695" i="3"/>
  <c r="L1695" i="3" s="1"/>
  <c r="J1696" i="3"/>
  <c r="G1719" i="2" l="1"/>
  <c r="F1719" i="2"/>
  <c r="K1696" i="3"/>
  <c r="L1696" i="3" s="1"/>
  <c r="J1697" i="3"/>
  <c r="F1720" i="2" l="1"/>
  <c r="G1720" i="2"/>
  <c r="K1697" i="3"/>
  <c r="L1697" i="3" s="1"/>
  <c r="J1698" i="3"/>
  <c r="G1721" i="2" l="1"/>
  <c r="F1721" i="2"/>
  <c r="K1698" i="3"/>
  <c r="L1698" i="3" s="1"/>
  <c r="J1699" i="3"/>
  <c r="F1722" i="2" l="1"/>
  <c r="G1722" i="2"/>
  <c r="K1699" i="3"/>
  <c r="L1699" i="3" s="1"/>
  <c r="J1700" i="3"/>
  <c r="F1723" i="2" l="1"/>
  <c r="G1723" i="2" s="1"/>
  <c r="K1700" i="3"/>
  <c r="L1700" i="3" s="1"/>
  <c r="J1701" i="3"/>
  <c r="G1724" i="2" l="1"/>
  <c r="F1724" i="2"/>
  <c r="K1701" i="3"/>
  <c r="L1701" i="3" s="1"/>
  <c r="J1702" i="3"/>
  <c r="F1725" i="2" l="1"/>
  <c r="G1725" i="2"/>
  <c r="K1702" i="3"/>
  <c r="L1702" i="3" s="1"/>
  <c r="J1703" i="3"/>
  <c r="G1726" i="2" l="1"/>
  <c r="F1726" i="2"/>
  <c r="K1703" i="3"/>
  <c r="L1703" i="3" s="1"/>
  <c r="J1704" i="3"/>
  <c r="F1727" i="2" l="1"/>
  <c r="G1727" i="2"/>
  <c r="K1704" i="3"/>
  <c r="L1704" i="3" s="1"/>
  <c r="J1705" i="3"/>
  <c r="G1728" i="2" l="1"/>
  <c r="F1728" i="2"/>
  <c r="K1705" i="3"/>
  <c r="L1705" i="3" s="1"/>
  <c r="J1706" i="3"/>
  <c r="F1729" i="2" l="1"/>
  <c r="G1729" i="2"/>
  <c r="K1706" i="3"/>
  <c r="L1706" i="3" s="1"/>
  <c r="J1707" i="3"/>
  <c r="F1730" i="2" l="1"/>
  <c r="G1730" i="2" s="1"/>
  <c r="K1707" i="3"/>
  <c r="L1707" i="3" s="1"/>
  <c r="J1708" i="3"/>
  <c r="G1731" i="2" l="1"/>
  <c r="F1731" i="2"/>
  <c r="K1708" i="3"/>
  <c r="L1708" i="3" s="1"/>
  <c r="J1709" i="3"/>
  <c r="F1732" i="2" l="1"/>
  <c r="G1732" i="2" s="1"/>
  <c r="K1709" i="3"/>
  <c r="L1709" i="3" s="1"/>
  <c r="J1710" i="3"/>
  <c r="G1733" i="2" l="1"/>
  <c r="F1733" i="2"/>
  <c r="K1710" i="3"/>
  <c r="L1710" i="3" s="1"/>
  <c r="J1711" i="3"/>
  <c r="G1734" i="2" l="1"/>
  <c r="F1734" i="2"/>
  <c r="K1711" i="3"/>
  <c r="L1711" i="3" s="1"/>
  <c r="J1712" i="3"/>
  <c r="G1735" i="2" l="1"/>
  <c r="F1735" i="2"/>
  <c r="K1712" i="3"/>
  <c r="L1712" i="3" s="1"/>
  <c r="J1713" i="3"/>
  <c r="G1736" i="2" l="1"/>
  <c r="F1736" i="2"/>
  <c r="K1713" i="3"/>
  <c r="L1713" i="3" s="1"/>
  <c r="J1714" i="3"/>
  <c r="F1737" i="2" l="1"/>
  <c r="G1737" i="2" s="1"/>
  <c r="K1714" i="3"/>
  <c r="L1714" i="3" s="1"/>
  <c r="J1715" i="3"/>
  <c r="F1738" i="2" l="1"/>
  <c r="G1738" i="2"/>
  <c r="K1715" i="3"/>
  <c r="L1715" i="3" s="1"/>
  <c r="J1716" i="3"/>
  <c r="G1739" i="2" l="1"/>
  <c r="F1739" i="2"/>
  <c r="K1716" i="3"/>
  <c r="L1716" i="3" s="1"/>
  <c r="J1717" i="3"/>
  <c r="F1740" i="2" l="1"/>
  <c r="G1740" i="2"/>
  <c r="K1717" i="3"/>
  <c r="L1717" i="3" s="1"/>
  <c r="J1718" i="3"/>
  <c r="G1741" i="2" l="1"/>
  <c r="F1741" i="2"/>
  <c r="K1718" i="3"/>
  <c r="L1718" i="3" s="1"/>
  <c r="J1719" i="3"/>
  <c r="G1742" i="2" l="1"/>
  <c r="F1742" i="2"/>
  <c r="K1719" i="3"/>
  <c r="L1719" i="3" s="1"/>
  <c r="J1720" i="3"/>
  <c r="G1743" i="2" l="1"/>
  <c r="F1743" i="2"/>
  <c r="K1720" i="3"/>
  <c r="L1720" i="3" s="1"/>
  <c r="J1721" i="3"/>
  <c r="G1744" i="2" l="1"/>
  <c r="F1744" i="2"/>
  <c r="K1721" i="3"/>
  <c r="L1721" i="3" s="1"/>
  <c r="J1722" i="3"/>
  <c r="F1745" i="2" l="1"/>
  <c r="G1745" i="2" s="1"/>
  <c r="K1722" i="3"/>
  <c r="L1722" i="3" s="1"/>
  <c r="J1723" i="3"/>
  <c r="F1746" i="2" l="1"/>
  <c r="G1746" i="2" s="1"/>
  <c r="K1723" i="3"/>
  <c r="L1723" i="3" s="1"/>
  <c r="J1724" i="3"/>
  <c r="F1747" i="2" l="1"/>
  <c r="G1747" i="2" s="1"/>
  <c r="K1724" i="3"/>
  <c r="L1724" i="3" s="1"/>
  <c r="J1725" i="3"/>
  <c r="F1748" i="2" l="1"/>
  <c r="G1748" i="2" s="1"/>
  <c r="K1725" i="3"/>
  <c r="L1725" i="3" s="1"/>
  <c r="J1726" i="3"/>
  <c r="F1749" i="2" l="1"/>
  <c r="G1749" i="2" s="1"/>
  <c r="K1726" i="3"/>
  <c r="L1726" i="3" s="1"/>
  <c r="J1727" i="3"/>
  <c r="F1750" i="2" l="1"/>
  <c r="G1750" i="2"/>
  <c r="K1727" i="3"/>
  <c r="L1727" i="3" s="1"/>
  <c r="J1728" i="3"/>
  <c r="F1751" i="2" l="1"/>
  <c r="G1751" i="2" s="1"/>
  <c r="K1728" i="3"/>
  <c r="L1728" i="3" s="1"/>
  <c r="J1729" i="3"/>
  <c r="F1752" i="2" l="1"/>
  <c r="G1752" i="2" s="1"/>
  <c r="K1729" i="3"/>
  <c r="L1729" i="3" s="1"/>
  <c r="J1730" i="3"/>
  <c r="F1753" i="2" l="1"/>
  <c r="G1753" i="2" s="1"/>
  <c r="K1730" i="3"/>
  <c r="L1730" i="3" s="1"/>
  <c r="J1731" i="3"/>
  <c r="F1754" i="2" l="1"/>
  <c r="G1754" i="2" s="1"/>
  <c r="K1731" i="3"/>
  <c r="L1731" i="3" s="1"/>
  <c r="J1732" i="3"/>
  <c r="F1755" i="2" l="1"/>
  <c r="G1755" i="2"/>
  <c r="K1732" i="3"/>
  <c r="L1732" i="3" s="1"/>
  <c r="J1733" i="3"/>
  <c r="F1756" i="2" l="1"/>
  <c r="G1756" i="2" s="1"/>
  <c r="K1733" i="3"/>
  <c r="L1733" i="3" s="1"/>
  <c r="J1734" i="3"/>
  <c r="F1757" i="2" l="1"/>
  <c r="G1757" i="2" s="1"/>
  <c r="K1734" i="3"/>
  <c r="L1734" i="3" s="1"/>
  <c r="J1735" i="3"/>
  <c r="F1758" i="2" l="1"/>
  <c r="G1758" i="2" s="1"/>
  <c r="K1735" i="3"/>
  <c r="L1735" i="3" s="1"/>
  <c r="J1736" i="3"/>
  <c r="F1759" i="2" l="1"/>
  <c r="G1759" i="2"/>
  <c r="K1736" i="3"/>
  <c r="L1736" i="3" s="1"/>
  <c r="J1737" i="3"/>
  <c r="F1760" i="2" l="1"/>
  <c r="G1760" i="2" s="1"/>
  <c r="K1737" i="3"/>
  <c r="L1737" i="3" s="1"/>
  <c r="J1738" i="3"/>
  <c r="G1761" i="2" l="1"/>
  <c r="F1761" i="2"/>
  <c r="K1738" i="3"/>
  <c r="L1738" i="3" s="1"/>
  <c r="J1739" i="3"/>
  <c r="F1762" i="2" l="1"/>
  <c r="G1762" i="2" s="1"/>
  <c r="K1739" i="3"/>
  <c r="L1739" i="3" s="1"/>
  <c r="J1740" i="3"/>
  <c r="G1763" i="2" l="1"/>
  <c r="F1763" i="2"/>
  <c r="K1740" i="3"/>
  <c r="L1740" i="3" s="1"/>
  <c r="J1741" i="3"/>
  <c r="F1764" i="2" l="1"/>
  <c r="G1764" i="2" s="1"/>
  <c r="K1741" i="3"/>
  <c r="L1741" i="3" s="1"/>
  <c r="J1742" i="3"/>
  <c r="F1765" i="2" l="1"/>
  <c r="G1765" i="2"/>
  <c r="K1742" i="3"/>
  <c r="L1742" i="3" s="1"/>
  <c r="J1743" i="3"/>
  <c r="G1766" i="2" l="1"/>
  <c r="F1766" i="2"/>
  <c r="K1743" i="3"/>
  <c r="L1743" i="3" s="1"/>
  <c r="J1744" i="3"/>
  <c r="F1767" i="2" l="1"/>
  <c r="G1767" i="2"/>
  <c r="K1744" i="3"/>
  <c r="L1744" i="3" s="1"/>
  <c r="J1745" i="3"/>
  <c r="F1768" i="2" l="1"/>
  <c r="G1768" i="2" s="1"/>
  <c r="K1745" i="3"/>
  <c r="L1745" i="3" s="1"/>
  <c r="J1746" i="3"/>
  <c r="F1769" i="2" l="1"/>
  <c r="G1769" i="2"/>
  <c r="K1746" i="3"/>
  <c r="L1746" i="3" s="1"/>
  <c r="J1747" i="3"/>
  <c r="F1770" i="2" l="1"/>
  <c r="G1770" i="2" s="1"/>
  <c r="K1747" i="3"/>
  <c r="L1747" i="3" s="1"/>
  <c r="J1748" i="3"/>
  <c r="F1771" i="2" l="1"/>
  <c r="G1771" i="2" s="1"/>
  <c r="K1748" i="3"/>
  <c r="L1748" i="3" s="1"/>
  <c r="J1749" i="3"/>
  <c r="F1772" i="2" l="1"/>
  <c r="G1772" i="2" s="1"/>
  <c r="K1749" i="3"/>
  <c r="L1749" i="3" s="1"/>
  <c r="J1750" i="3"/>
  <c r="F1773" i="2" l="1"/>
  <c r="G1773" i="2"/>
  <c r="K1750" i="3"/>
  <c r="L1750" i="3" s="1"/>
  <c r="J1751" i="3"/>
  <c r="F1774" i="2" l="1"/>
  <c r="G1774" i="2"/>
  <c r="K1751" i="3"/>
  <c r="L1751" i="3" s="1"/>
  <c r="J1752" i="3"/>
  <c r="F1775" i="2" l="1"/>
  <c r="G1775" i="2" s="1"/>
  <c r="K1752" i="3"/>
  <c r="L1752" i="3" s="1"/>
  <c r="J1753" i="3"/>
  <c r="G1776" i="2" l="1"/>
  <c r="F1776" i="2"/>
  <c r="K1753" i="3"/>
  <c r="L1753" i="3" s="1"/>
  <c r="J1754" i="3"/>
  <c r="F1777" i="2" l="1"/>
  <c r="G1777" i="2" s="1"/>
  <c r="K1754" i="3"/>
  <c r="L1754" i="3" s="1"/>
  <c r="J1755" i="3"/>
  <c r="G1778" i="2" l="1"/>
  <c r="F1778" i="2"/>
  <c r="K1755" i="3"/>
  <c r="L1755" i="3" s="1"/>
  <c r="J1756" i="3"/>
  <c r="G1779" i="2" l="1"/>
  <c r="F1779" i="2"/>
  <c r="K1756" i="3"/>
  <c r="L1756" i="3" s="1"/>
  <c r="J1757" i="3"/>
  <c r="F1780" i="2" l="1"/>
  <c r="G1780" i="2" s="1"/>
  <c r="K1757" i="3"/>
  <c r="L1757" i="3" s="1"/>
  <c r="J1758" i="3"/>
  <c r="F1781" i="2" l="1"/>
  <c r="G1781" i="2" s="1"/>
  <c r="K1758" i="3"/>
  <c r="L1758" i="3" s="1"/>
  <c r="J1759" i="3"/>
  <c r="G1782" i="2" l="1"/>
  <c r="F1782" i="2"/>
  <c r="K1759" i="3"/>
  <c r="L1759" i="3" s="1"/>
  <c r="J1760" i="3"/>
  <c r="G1783" i="2" l="1"/>
  <c r="F1783" i="2"/>
  <c r="K1760" i="3"/>
  <c r="L1760" i="3" s="1"/>
  <c r="J1761" i="3"/>
  <c r="G1784" i="2" l="1"/>
  <c r="F1784" i="2"/>
  <c r="K1761" i="3"/>
  <c r="L1761" i="3" s="1"/>
  <c r="J1762" i="3"/>
  <c r="G1785" i="2" l="1"/>
  <c r="F1785" i="2"/>
  <c r="K1762" i="3"/>
  <c r="L1762" i="3" s="1"/>
  <c r="J1763" i="3"/>
  <c r="F1786" i="2" l="1"/>
  <c r="G1786" i="2" s="1"/>
  <c r="K1763" i="3"/>
  <c r="L1763" i="3" s="1"/>
  <c r="J1764" i="3"/>
  <c r="F1787" i="2" l="1"/>
  <c r="G1787" i="2" s="1"/>
  <c r="K1764" i="3"/>
  <c r="L1764" i="3" s="1"/>
  <c r="J1765" i="3"/>
  <c r="F1788" i="2" l="1"/>
  <c r="G1788" i="2"/>
  <c r="K1765" i="3"/>
  <c r="L1765" i="3" s="1"/>
  <c r="J1766" i="3"/>
  <c r="F1789" i="2" l="1"/>
  <c r="G1789" i="2" s="1"/>
  <c r="K1766" i="3"/>
  <c r="L1766" i="3" s="1"/>
  <c r="J1767" i="3"/>
  <c r="F1790" i="2" l="1"/>
  <c r="G1790" i="2" s="1"/>
  <c r="K1767" i="3"/>
  <c r="L1767" i="3" s="1"/>
  <c r="J1768" i="3"/>
  <c r="F1791" i="2" l="1"/>
  <c r="G1791" i="2" s="1"/>
  <c r="K1768" i="3"/>
  <c r="L1768" i="3" s="1"/>
  <c r="J1769" i="3"/>
  <c r="F1792" i="2" l="1"/>
  <c r="G1792" i="2" s="1"/>
  <c r="K1769" i="3"/>
  <c r="L1769" i="3" s="1"/>
  <c r="J1770" i="3"/>
  <c r="F1793" i="2" l="1"/>
  <c r="G1793" i="2" s="1"/>
  <c r="K1770" i="3"/>
  <c r="L1770" i="3" s="1"/>
  <c r="J1771" i="3"/>
  <c r="F1794" i="2" l="1"/>
  <c r="G1794" i="2" s="1"/>
  <c r="K1771" i="3"/>
  <c r="L1771" i="3" s="1"/>
  <c r="J1772" i="3"/>
  <c r="F1795" i="2" l="1"/>
  <c r="G1795" i="2" s="1"/>
  <c r="K1772" i="3"/>
  <c r="L1772" i="3" s="1"/>
  <c r="J1773" i="3"/>
  <c r="F1796" i="2" l="1"/>
  <c r="G1796" i="2"/>
  <c r="K1773" i="3"/>
  <c r="L1773" i="3" s="1"/>
  <c r="J1774" i="3"/>
  <c r="F1797" i="2" l="1"/>
  <c r="G1797" i="2"/>
  <c r="K1774" i="3"/>
  <c r="L1774" i="3" s="1"/>
  <c r="J1775" i="3"/>
  <c r="F1798" i="2" l="1"/>
  <c r="G1798" i="2" s="1"/>
  <c r="K1775" i="3"/>
  <c r="L1775" i="3" s="1"/>
  <c r="J1776" i="3"/>
  <c r="G1799" i="2" l="1"/>
  <c r="F1799" i="2"/>
  <c r="K1776" i="3"/>
  <c r="L1776" i="3" s="1"/>
  <c r="J1777" i="3"/>
  <c r="G1800" i="2" l="1"/>
  <c r="F1800" i="2"/>
  <c r="K1777" i="3"/>
  <c r="L1777" i="3" s="1"/>
  <c r="J1778" i="3"/>
  <c r="F1801" i="2" l="1"/>
  <c r="G1801" i="2"/>
  <c r="K1778" i="3"/>
  <c r="L1778" i="3" s="1"/>
  <c r="J1779" i="3"/>
  <c r="G1802" i="2" l="1"/>
  <c r="F1802" i="2"/>
  <c r="K1779" i="3"/>
  <c r="L1779" i="3" s="1"/>
  <c r="J1780" i="3"/>
  <c r="G1803" i="2" l="1"/>
  <c r="F1803" i="2"/>
  <c r="K1780" i="3"/>
  <c r="L1780" i="3" s="1"/>
  <c r="J1781" i="3"/>
  <c r="F1804" i="2" l="1"/>
  <c r="G1804" i="2" s="1"/>
  <c r="K1781" i="3"/>
  <c r="L1781" i="3" s="1"/>
  <c r="J1782" i="3"/>
  <c r="G1805" i="2" l="1"/>
  <c r="F1805" i="2"/>
  <c r="K1782" i="3"/>
  <c r="L1782" i="3" s="1"/>
  <c r="J1783" i="3"/>
  <c r="G1806" i="2" l="1"/>
  <c r="F1806" i="2"/>
  <c r="K1783" i="3"/>
  <c r="L1783" i="3" s="1"/>
  <c r="J1784" i="3"/>
  <c r="F1807" i="2" l="1"/>
  <c r="G1807" i="2"/>
  <c r="K1784" i="3"/>
  <c r="L1784" i="3" s="1"/>
  <c r="J1785" i="3"/>
  <c r="F1808" i="2" l="1"/>
  <c r="G1808" i="2" s="1"/>
  <c r="K1785" i="3"/>
  <c r="L1785" i="3" s="1"/>
  <c r="J1786" i="3"/>
  <c r="F1809" i="2" l="1"/>
  <c r="G1809" i="2"/>
  <c r="K1786" i="3"/>
  <c r="L1786" i="3" s="1"/>
  <c r="J1787" i="3"/>
  <c r="G1810" i="2" l="1"/>
  <c r="F1810" i="2"/>
  <c r="K1787" i="3"/>
  <c r="L1787" i="3" s="1"/>
  <c r="J1788" i="3"/>
  <c r="F1811" i="2" l="1"/>
  <c r="G1811" i="2" s="1"/>
  <c r="K1788" i="3"/>
  <c r="L1788" i="3" s="1"/>
  <c r="J1789" i="3"/>
  <c r="F1812" i="2" l="1"/>
  <c r="G1812" i="2" s="1"/>
  <c r="K1789" i="3"/>
  <c r="L1789" i="3" s="1"/>
  <c r="J1790" i="3"/>
  <c r="F1813" i="2" l="1"/>
  <c r="G1813" i="2" s="1"/>
  <c r="K1790" i="3"/>
  <c r="L1790" i="3" s="1"/>
  <c r="J1791" i="3"/>
  <c r="F1814" i="2" l="1"/>
  <c r="G1814" i="2"/>
  <c r="K1791" i="3"/>
  <c r="L1791" i="3" s="1"/>
  <c r="J1792" i="3"/>
  <c r="F1815" i="2" l="1"/>
  <c r="G1815" i="2"/>
  <c r="K1792" i="3"/>
  <c r="L1792" i="3" s="1"/>
  <c r="J1793" i="3"/>
  <c r="F1816" i="2" l="1"/>
  <c r="G1816" i="2" s="1"/>
  <c r="K1793" i="3"/>
  <c r="L1793" i="3" s="1"/>
  <c r="J1794" i="3"/>
  <c r="F1817" i="2" l="1"/>
  <c r="G1817" i="2"/>
  <c r="K1794" i="3"/>
  <c r="L1794" i="3" s="1"/>
  <c r="J1795" i="3"/>
  <c r="G1818" i="2" l="1"/>
  <c r="F1818" i="2"/>
  <c r="K1795" i="3"/>
  <c r="L1795" i="3" s="1"/>
  <c r="J1796" i="3"/>
  <c r="F1819" i="2" l="1"/>
  <c r="G1819" i="2"/>
  <c r="K1796" i="3"/>
  <c r="L1796" i="3" s="1"/>
  <c r="J1797" i="3"/>
  <c r="F1820" i="2" l="1"/>
  <c r="G1820" i="2"/>
  <c r="K1797" i="3"/>
  <c r="L1797" i="3" s="1"/>
  <c r="J1798" i="3"/>
  <c r="G1821" i="2" l="1"/>
  <c r="F1821" i="2"/>
  <c r="K1798" i="3"/>
  <c r="L1798" i="3" s="1"/>
  <c r="J1799" i="3"/>
  <c r="F1822" i="2" l="1"/>
  <c r="G1822" i="2" s="1"/>
  <c r="K1799" i="3"/>
  <c r="L1799" i="3" s="1"/>
  <c r="J1800" i="3"/>
  <c r="F1823" i="2" l="1"/>
  <c r="G1823" i="2"/>
  <c r="K1800" i="3"/>
  <c r="L1800" i="3" s="1"/>
  <c r="J1801" i="3"/>
  <c r="F1824" i="2" l="1"/>
  <c r="G1824" i="2" s="1"/>
  <c r="K1801" i="3"/>
  <c r="L1801" i="3" s="1"/>
  <c r="J1802" i="3"/>
  <c r="F1825" i="2" l="1"/>
  <c r="G1825" i="2" s="1"/>
  <c r="K1802" i="3"/>
  <c r="L1802" i="3" s="1"/>
  <c r="J1803" i="3"/>
  <c r="F1826" i="2" l="1"/>
  <c r="G1826" i="2" s="1"/>
  <c r="K1803" i="3"/>
  <c r="L1803" i="3" s="1"/>
  <c r="J1804" i="3"/>
  <c r="F1827" i="2" l="1"/>
  <c r="G1827" i="2" s="1"/>
  <c r="K1804" i="3"/>
  <c r="L1804" i="3" s="1"/>
  <c r="J1805" i="3"/>
  <c r="F1828" i="2" l="1"/>
  <c r="G1828" i="2"/>
  <c r="K1805" i="3"/>
  <c r="L1805" i="3" s="1"/>
  <c r="J1806" i="3"/>
  <c r="F1829" i="2" l="1"/>
  <c r="G1829" i="2"/>
  <c r="K1806" i="3"/>
  <c r="L1806" i="3" s="1"/>
  <c r="J1807" i="3"/>
  <c r="F1830" i="2" l="1"/>
  <c r="G1830" i="2" s="1"/>
  <c r="K1807" i="3"/>
  <c r="L1807" i="3" s="1"/>
  <c r="J1808" i="3"/>
  <c r="F1831" i="2" l="1"/>
  <c r="G1831" i="2"/>
  <c r="K1808" i="3"/>
  <c r="L1808" i="3" s="1"/>
  <c r="J1809" i="3"/>
  <c r="F1832" i="2" l="1"/>
  <c r="G1832" i="2"/>
  <c r="K1809" i="3"/>
  <c r="L1809" i="3" s="1"/>
  <c r="J1810" i="3"/>
  <c r="G1833" i="2" l="1"/>
  <c r="F1833" i="2"/>
  <c r="K1810" i="3"/>
  <c r="L1810" i="3" s="1"/>
  <c r="J1811" i="3"/>
  <c r="G1834" i="2" l="1"/>
  <c r="F1834" i="2"/>
  <c r="K1811" i="3"/>
  <c r="L1811" i="3" s="1"/>
  <c r="J1812" i="3"/>
  <c r="G1835" i="2" l="1"/>
  <c r="F1835" i="2"/>
  <c r="K1812" i="3"/>
  <c r="L1812" i="3" s="1"/>
  <c r="J1813" i="3"/>
  <c r="G1836" i="2" l="1"/>
  <c r="F1836" i="2"/>
  <c r="K1813" i="3"/>
  <c r="L1813" i="3" s="1"/>
  <c r="J1814" i="3"/>
  <c r="F1837" i="2" l="1"/>
  <c r="G1837" i="2"/>
  <c r="K1814" i="3"/>
  <c r="L1814" i="3" s="1"/>
  <c r="J1815" i="3"/>
  <c r="F1838" i="2" l="1"/>
  <c r="G1838" i="2"/>
  <c r="K1815" i="3"/>
  <c r="L1815" i="3" s="1"/>
  <c r="J1816" i="3"/>
  <c r="F1839" i="2" l="1"/>
  <c r="G1839" i="2"/>
  <c r="K1816" i="3"/>
  <c r="L1816" i="3" s="1"/>
  <c r="J1817" i="3"/>
  <c r="F1840" i="2" l="1"/>
  <c r="G1840" i="2"/>
  <c r="K1817" i="3"/>
  <c r="L1817" i="3" s="1"/>
  <c r="J1818" i="3"/>
  <c r="F1841" i="2" l="1"/>
  <c r="G1841" i="2"/>
  <c r="K1818" i="3"/>
  <c r="L1818" i="3" s="1"/>
  <c r="J1819" i="3"/>
  <c r="F1842" i="2" l="1"/>
  <c r="G1842" i="2" s="1"/>
  <c r="K1819" i="3"/>
  <c r="L1819" i="3" s="1"/>
  <c r="J1820" i="3"/>
  <c r="F1843" i="2" l="1"/>
  <c r="G1843" i="2" s="1"/>
  <c r="K1820" i="3"/>
  <c r="L1820" i="3" s="1"/>
  <c r="J1821" i="3"/>
  <c r="F1844" i="2" l="1"/>
  <c r="G1844" i="2" s="1"/>
  <c r="K1821" i="3"/>
  <c r="L1821" i="3" s="1"/>
  <c r="J1822" i="3"/>
  <c r="F1845" i="2" l="1"/>
  <c r="G1845" i="2" s="1"/>
  <c r="K1822" i="3"/>
  <c r="L1822" i="3" s="1"/>
  <c r="J1823" i="3"/>
  <c r="F1846" i="2" l="1"/>
  <c r="G1846" i="2"/>
  <c r="K1823" i="3"/>
  <c r="L1823" i="3" s="1"/>
  <c r="J1824" i="3"/>
  <c r="F1847" i="2" l="1"/>
  <c r="G1847" i="2"/>
  <c r="K1824" i="3"/>
  <c r="L1824" i="3" s="1"/>
  <c r="J1825" i="3"/>
  <c r="F1848" i="2" l="1"/>
  <c r="G1848" i="2" s="1"/>
  <c r="K1825" i="3"/>
  <c r="L1825" i="3" s="1"/>
  <c r="J1826" i="3"/>
  <c r="F1849" i="2" l="1"/>
  <c r="G1849" i="2" s="1"/>
  <c r="K1826" i="3"/>
  <c r="L1826" i="3" s="1"/>
  <c r="J1827" i="3"/>
  <c r="F1850" i="2" l="1"/>
  <c r="G1850" i="2" s="1"/>
  <c r="K1827" i="3"/>
  <c r="L1827" i="3" s="1"/>
  <c r="J1828" i="3"/>
  <c r="F1851" i="2" l="1"/>
  <c r="G1851" i="2" s="1"/>
  <c r="K1828" i="3"/>
  <c r="L1828" i="3" s="1"/>
  <c r="J1829" i="3"/>
  <c r="G1852" i="2" l="1"/>
  <c r="F1852" i="2"/>
  <c r="K1829" i="3"/>
  <c r="L1829" i="3" s="1"/>
  <c r="J1830" i="3"/>
  <c r="F1853" i="2" l="1"/>
  <c r="G1853" i="2"/>
  <c r="K1830" i="3"/>
  <c r="L1830" i="3" s="1"/>
  <c r="J1831" i="3"/>
  <c r="G1854" i="2" l="1"/>
  <c r="F1854" i="2"/>
  <c r="K1831" i="3"/>
  <c r="L1831" i="3" s="1"/>
  <c r="J1832" i="3"/>
  <c r="F1855" i="2" l="1"/>
  <c r="G1855" i="2" s="1"/>
  <c r="K1832" i="3"/>
  <c r="L1832" i="3" s="1"/>
  <c r="J1833" i="3"/>
  <c r="G1856" i="2" l="1"/>
  <c r="F1856" i="2"/>
  <c r="K1833" i="3"/>
  <c r="L1833" i="3" s="1"/>
  <c r="J1834" i="3"/>
  <c r="F1857" i="2" l="1"/>
  <c r="G1857" i="2"/>
  <c r="K1834" i="3"/>
  <c r="L1834" i="3" s="1"/>
  <c r="J1835" i="3"/>
  <c r="G1858" i="2" l="1"/>
  <c r="F1858" i="2"/>
  <c r="K1835" i="3"/>
  <c r="L1835" i="3" s="1"/>
  <c r="J1836" i="3"/>
  <c r="G1859" i="2" l="1"/>
  <c r="F1859" i="2"/>
  <c r="K1836" i="3"/>
  <c r="L1836" i="3" s="1"/>
  <c r="J1837" i="3"/>
  <c r="G1860" i="2" l="1"/>
  <c r="F1860" i="2"/>
  <c r="K1837" i="3"/>
  <c r="L1837" i="3" s="1"/>
  <c r="J1838" i="3"/>
  <c r="F1861" i="2" l="1"/>
  <c r="G1861" i="2"/>
  <c r="K1838" i="3"/>
  <c r="L1838" i="3" s="1"/>
  <c r="J1839" i="3"/>
  <c r="F1862" i="2" l="1"/>
  <c r="G1862" i="2"/>
  <c r="K1839" i="3"/>
  <c r="L1839" i="3" s="1"/>
  <c r="J1840" i="3"/>
  <c r="F1863" i="2" l="1"/>
  <c r="G1863" i="2"/>
  <c r="K1840" i="3"/>
  <c r="L1840" i="3" s="1"/>
  <c r="J1841" i="3"/>
  <c r="F1864" i="2" l="1"/>
  <c r="G1864" i="2"/>
  <c r="K1841" i="3"/>
  <c r="L1841" i="3" s="1"/>
  <c r="J1842" i="3"/>
  <c r="F1865" i="2" l="1"/>
  <c r="G1865" i="2" s="1"/>
  <c r="K1842" i="3"/>
  <c r="L1842" i="3" s="1"/>
  <c r="J1843" i="3"/>
  <c r="F1866" i="2" l="1"/>
  <c r="G1866" i="2" s="1"/>
  <c r="K1843" i="3"/>
  <c r="L1843" i="3" s="1"/>
  <c r="J1844" i="3"/>
  <c r="G1867" i="2" l="1"/>
  <c r="F1867" i="2"/>
  <c r="K1844" i="3"/>
  <c r="L1844" i="3" s="1"/>
  <c r="J1845" i="3"/>
  <c r="F1868" i="2" l="1"/>
  <c r="G1868" i="2" s="1"/>
  <c r="K1845" i="3"/>
  <c r="L1845" i="3" s="1"/>
  <c r="J1846" i="3"/>
  <c r="F1869" i="2" l="1"/>
  <c r="G1869" i="2"/>
  <c r="K1846" i="3"/>
  <c r="L1846" i="3" s="1"/>
  <c r="J1847" i="3"/>
  <c r="F1870" i="2" l="1"/>
  <c r="G1870" i="2" s="1"/>
  <c r="K1847" i="3"/>
  <c r="L1847" i="3" s="1"/>
  <c r="J1848" i="3"/>
  <c r="F1871" i="2" l="1"/>
  <c r="G1871" i="2" s="1"/>
  <c r="K1848" i="3"/>
  <c r="L1848" i="3" s="1"/>
  <c r="J1849" i="3"/>
  <c r="F1872" i="2" l="1"/>
  <c r="G1872" i="2"/>
  <c r="K1849" i="3"/>
  <c r="L1849" i="3" s="1"/>
  <c r="J1850" i="3"/>
  <c r="G1873" i="2" l="1"/>
  <c r="F1873" i="2"/>
  <c r="K1850" i="3"/>
  <c r="L1850" i="3" s="1"/>
  <c r="J1851" i="3"/>
  <c r="F1874" i="2" l="1"/>
  <c r="G1874" i="2" s="1"/>
  <c r="K1851" i="3"/>
  <c r="L1851" i="3" s="1"/>
  <c r="J1852" i="3"/>
  <c r="F1875" i="2" l="1"/>
  <c r="G1875" i="2"/>
  <c r="K1852" i="3"/>
  <c r="L1852" i="3" s="1"/>
  <c r="J1853" i="3"/>
  <c r="F1876" i="2" l="1"/>
  <c r="G1876" i="2" s="1"/>
  <c r="K1853" i="3"/>
  <c r="L1853" i="3" s="1"/>
  <c r="J1854" i="3"/>
  <c r="F1877" i="2" l="1"/>
  <c r="G1877" i="2"/>
  <c r="K1854" i="3"/>
  <c r="L1854" i="3" s="1"/>
  <c r="J1855" i="3"/>
  <c r="F1878" i="2" l="1"/>
  <c r="G1878" i="2"/>
  <c r="K1855" i="3"/>
  <c r="L1855" i="3" s="1"/>
  <c r="J1856" i="3"/>
  <c r="F1879" i="2" l="1"/>
  <c r="G1879" i="2" s="1"/>
  <c r="K1856" i="3"/>
  <c r="L1856" i="3" s="1"/>
  <c r="J1857" i="3"/>
  <c r="G1880" i="2" l="1"/>
  <c r="F1880" i="2"/>
  <c r="K1857" i="3"/>
  <c r="L1857" i="3" s="1"/>
  <c r="J1858" i="3"/>
  <c r="G1881" i="2" l="1"/>
  <c r="F1881" i="2"/>
  <c r="K1858" i="3"/>
  <c r="L1858" i="3" s="1"/>
  <c r="J1859" i="3"/>
  <c r="F1882" i="2" l="1"/>
  <c r="G1882" i="2"/>
  <c r="K1859" i="3"/>
  <c r="L1859" i="3" s="1"/>
  <c r="J1860" i="3"/>
  <c r="F1883" i="2" l="1"/>
  <c r="G1883" i="2"/>
  <c r="K1860" i="3"/>
  <c r="L1860" i="3" s="1"/>
  <c r="J1861" i="3"/>
  <c r="G1884" i="2" l="1"/>
  <c r="F1884" i="2"/>
  <c r="K1861" i="3"/>
  <c r="L1861" i="3" s="1"/>
  <c r="J1862" i="3"/>
  <c r="F1885" i="2" l="1"/>
  <c r="G1885" i="2"/>
  <c r="K1862" i="3"/>
  <c r="L1862" i="3" s="1"/>
  <c r="J1863" i="3"/>
  <c r="F1886" i="2" l="1"/>
  <c r="G1886" i="2"/>
  <c r="K1863" i="3"/>
  <c r="L1863" i="3" s="1"/>
  <c r="J1864" i="3"/>
  <c r="F1887" i="2" l="1"/>
  <c r="G1887" i="2"/>
  <c r="K1864" i="3"/>
  <c r="L1864" i="3" s="1"/>
  <c r="J1865" i="3"/>
  <c r="F1888" i="2" l="1"/>
  <c r="G1888" i="2"/>
  <c r="K1865" i="3"/>
  <c r="L1865" i="3" s="1"/>
  <c r="J1866" i="3"/>
  <c r="F1889" i="2" l="1"/>
  <c r="G1889" i="2"/>
  <c r="K1866" i="3"/>
  <c r="L1866" i="3" s="1"/>
  <c r="J1867" i="3"/>
  <c r="G1890" i="2" l="1"/>
  <c r="F1890" i="2"/>
  <c r="K1867" i="3"/>
  <c r="L1867" i="3" s="1"/>
  <c r="J1868" i="3"/>
  <c r="G1891" i="2" l="1"/>
  <c r="F1891" i="2"/>
  <c r="K1868" i="3"/>
  <c r="L1868" i="3" s="1"/>
  <c r="J1869" i="3"/>
  <c r="F1892" i="2" l="1"/>
  <c r="G1892" i="2"/>
  <c r="K1869" i="3"/>
  <c r="L1869" i="3" s="1"/>
  <c r="J1870" i="3"/>
  <c r="F1893" i="2" l="1"/>
  <c r="G1893" i="2"/>
  <c r="K1870" i="3"/>
  <c r="L1870" i="3" s="1"/>
  <c r="J1871" i="3"/>
  <c r="F1894" i="2" l="1"/>
  <c r="G1894" i="2"/>
  <c r="K1871" i="3"/>
  <c r="L1871" i="3" s="1"/>
  <c r="J1872" i="3"/>
  <c r="G1895" i="2" l="1"/>
  <c r="F1895" i="2"/>
  <c r="K1872" i="3"/>
  <c r="L1872" i="3" s="1"/>
  <c r="J1873" i="3"/>
  <c r="F1896" i="2" l="1"/>
  <c r="G1896" i="2"/>
  <c r="K1873" i="3"/>
  <c r="L1873" i="3" s="1"/>
  <c r="J1874" i="3"/>
  <c r="G1897" i="2" l="1"/>
  <c r="F1897" i="2"/>
  <c r="K1874" i="3"/>
  <c r="L1874" i="3" s="1"/>
  <c r="J1875" i="3"/>
  <c r="G1898" i="2" l="1"/>
  <c r="F1898" i="2"/>
  <c r="K1875" i="3"/>
  <c r="L1875" i="3" s="1"/>
  <c r="J1876" i="3"/>
  <c r="F1899" i="2" l="1"/>
  <c r="G1899" i="2"/>
  <c r="K1876" i="3"/>
  <c r="L1876" i="3" s="1"/>
  <c r="J1877" i="3"/>
  <c r="G1900" i="2" l="1"/>
  <c r="F1900" i="2"/>
  <c r="K1877" i="3"/>
  <c r="L1877" i="3" s="1"/>
  <c r="J1878" i="3"/>
  <c r="F1901" i="2" l="1"/>
  <c r="G1901" i="2" s="1"/>
  <c r="K1878" i="3"/>
  <c r="L1878" i="3" s="1"/>
  <c r="J1879" i="3"/>
  <c r="F1902" i="2" l="1"/>
  <c r="G1902" i="2"/>
  <c r="K1879" i="3"/>
  <c r="L1879" i="3" s="1"/>
  <c r="J1880" i="3"/>
  <c r="G1903" i="2" l="1"/>
  <c r="F1903" i="2"/>
  <c r="K1880" i="3"/>
  <c r="L1880" i="3" s="1"/>
  <c r="J1881" i="3"/>
  <c r="F1904" i="2" l="1"/>
  <c r="G1904" i="2"/>
  <c r="K1881" i="3"/>
  <c r="L1881" i="3" s="1"/>
  <c r="J1882" i="3"/>
  <c r="F1905" i="2" l="1"/>
  <c r="G1905" i="2" s="1"/>
  <c r="K1882" i="3"/>
  <c r="L1882" i="3" s="1"/>
  <c r="J1883" i="3"/>
  <c r="G1906" i="2" l="1"/>
  <c r="F1906" i="2"/>
  <c r="K1883" i="3"/>
  <c r="L1883" i="3" s="1"/>
  <c r="J1884" i="3"/>
  <c r="F1907" i="2" l="1"/>
  <c r="G1907" i="2" s="1"/>
  <c r="K1884" i="3"/>
  <c r="L1884" i="3" s="1"/>
  <c r="J1885" i="3"/>
  <c r="F1908" i="2" l="1"/>
  <c r="G1908" i="2" s="1"/>
  <c r="K1885" i="3"/>
  <c r="L1885" i="3" s="1"/>
  <c r="J1886" i="3"/>
  <c r="F1909" i="2" l="1"/>
  <c r="G1909" i="2" s="1"/>
  <c r="K1886" i="3"/>
  <c r="L1886" i="3" s="1"/>
  <c r="J1887" i="3"/>
  <c r="F1910" i="2" l="1"/>
  <c r="G1910" i="2" s="1"/>
  <c r="K1887" i="3"/>
  <c r="L1887" i="3" s="1"/>
  <c r="J1888" i="3"/>
  <c r="F1911" i="2" l="1"/>
  <c r="G1911" i="2" s="1"/>
  <c r="K1888" i="3"/>
  <c r="L1888" i="3" s="1"/>
  <c r="J1889" i="3"/>
  <c r="F1912" i="2" l="1"/>
  <c r="G1912" i="2"/>
  <c r="K1889" i="3"/>
  <c r="L1889" i="3" s="1"/>
  <c r="J1890" i="3"/>
  <c r="F1913" i="2" l="1"/>
  <c r="G1913" i="2" s="1"/>
  <c r="K1890" i="3"/>
  <c r="L1890" i="3" s="1"/>
  <c r="J1891" i="3"/>
  <c r="F1914" i="2" l="1"/>
  <c r="F1915" i="2" s="1"/>
  <c r="K1891" i="3"/>
  <c r="L1891" i="3" s="1"/>
  <c r="J1892" i="3"/>
  <c r="G1914" i="2" l="1"/>
  <c r="G1915" i="2"/>
  <c r="F1916" i="2"/>
  <c r="G1916" i="2"/>
  <c r="K1892" i="3"/>
  <c r="L1892" i="3" s="1"/>
  <c r="J1893" i="3"/>
  <c r="G1917" i="2" l="1"/>
  <c r="F1917" i="2"/>
  <c r="K1893" i="3"/>
  <c r="L1893" i="3" s="1"/>
  <c r="J1894" i="3"/>
  <c r="G1918" i="2" l="1"/>
  <c r="F1918" i="2"/>
  <c r="K1894" i="3"/>
  <c r="L1894" i="3" s="1"/>
  <c r="J1895" i="3"/>
  <c r="F1919" i="2" l="1"/>
  <c r="G1919" i="2" s="1"/>
  <c r="K1895" i="3"/>
  <c r="L1895" i="3" s="1"/>
  <c r="J1896" i="3"/>
  <c r="G1920" i="2" l="1"/>
  <c r="F1920" i="2"/>
  <c r="K1896" i="3"/>
  <c r="L1896" i="3" s="1"/>
  <c r="J1897" i="3"/>
  <c r="F1921" i="2" l="1"/>
  <c r="G1921" i="2" s="1"/>
  <c r="K1897" i="3"/>
  <c r="L1897" i="3" s="1"/>
  <c r="J1898" i="3"/>
  <c r="F1922" i="2" l="1"/>
  <c r="G1922" i="2" s="1"/>
  <c r="K1898" i="3"/>
  <c r="L1898" i="3" s="1"/>
  <c r="J1899" i="3"/>
  <c r="F1923" i="2" l="1"/>
  <c r="G1923" i="2"/>
  <c r="K1899" i="3"/>
  <c r="L1899" i="3" s="1"/>
  <c r="J1900" i="3"/>
  <c r="F1924" i="2" l="1"/>
  <c r="G1924" i="2" s="1"/>
  <c r="K1900" i="3"/>
  <c r="L1900" i="3" s="1"/>
  <c r="J1901" i="3"/>
  <c r="F1925" i="2" l="1"/>
  <c r="G1925" i="2" s="1"/>
  <c r="K1901" i="3"/>
  <c r="L1901" i="3" s="1"/>
  <c r="J1902" i="3"/>
  <c r="F1926" i="2" l="1"/>
  <c r="G1926" i="2" s="1"/>
  <c r="K1902" i="3"/>
  <c r="L1902" i="3" s="1"/>
  <c r="J1903" i="3"/>
  <c r="F1927" i="2" l="1"/>
  <c r="G1927" i="2" s="1"/>
  <c r="K1903" i="3"/>
  <c r="L1903" i="3" s="1"/>
  <c r="J1904" i="3"/>
  <c r="F1928" i="2" l="1"/>
  <c r="G1928" i="2" s="1"/>
  <c r="K1904" i="3"/>
  <c r="L1904" i="3" s="1"/>
  <c r="J1905" i="3"/>
  <c r="F1929" i="2" l="1"/>
  <c r="G1929" i="2" s="1"/>
  <c r="K1905" i="3"/>
  <c r="L1905" i="3" s="1"/>
  <c r="J1906" i="3"/>
  <c r="G1930" i="2" l="1"/>
  <c r="F1930" i="2"/>
  <c r="K1906" i="3"/>
  <c r="L1906" i="3" s="1"/>
  <c r="J1907" i="3"/>
  <c r="F1931" i="2" l="1"/>
  <c r="G1931" i="2"/>
  <c r="K1907" i="3"/>
  <c r="L1907" i="3" s="1"/>
  <c r="J1908" i="3"/>
  <c r="F1932" i="2" l="1"/>
  <c r="G1932" i="2"/>
  <c r="K1908" i="3"/>
  <c r="L1908" i="3" s="1"/>
  <c r="J1909" i="3"/>
  <c r="F1933" i="2" l="1"/>
  <c r="G1933" i="2" s="1"/>
  <c r="K1909" i="3"/>
  <c r="L1909" i="3" s="1"/>
  <c r="J1910" i="3"/>
  <c r="F1934" i="2" l="1"/>
  <c r="G1934" i="2" s="1"/>
  <c r="K1910" i="3"/>
  <c r="L1910" i="3" s="1"/>
  <c r="J1911" i="3"/>
  <c r="G1935" i="2" l="1"/>
  <c r="F1935" i="2"/>
  <c r="K1911" i="3"/>
  <c r="L1911" i="3" s="1"/>
  <c r="J1912" i="3"/>
  <c r="F1936" i="2" l="1"/>
  <c r="G1936" i="2"/>
  <c r="K1912" i="3"/>
  <c r="L1912" i="3" s="1"/>
  <c r="J1913" i="3"/>
  <c r="F1937" i="2" l="1"/>
  <c r="G1937" i="2"/>
  <c r="K1913" i="3"/>
  <c r="L1913" i="3" s="1"/>
  <c r="J1914" i="3"/>
  <c r="F1938" i="2" l="1"/>
  <c r="G1938" i="2"/>
  <c r="K1914" i="3"/>
  <c r="L1914" i="3" s="1"/>
  <c r="J1915" i="3"/>
  <c r="G1939" i="2" l="1"/>
  <c r="F1939" i="2"/>
  <c r="K1915" i="3"/>
  <c r="L1915" i="3" s="1"/>
  <c r="J1916" i="3"/>
  <c r="F1940" i="2" l="1"/>
  <c r="G1940" i="2"/>
  <c r="K1916" i="3"/>
  <c r="L1916" i="3" s="1"/>
  <c r="J1917" i="3"/>
  <c r="G1941" i="2" l="1"/>
  <c r="F1941" i="2"/>
  <c r="K1917" i="3"/>
  <c r="L1917" i="3" s="1"/>
  <c r="J1918" i="3"/>
  <c r="F1942" i="2" l="1"/>
  <c r="G1942" i="2"/>
  <c r="K1918" i="3"/>
  <c r="L1918" i="3" s="1"/>
  <c r="J1919" i="3"/>
  <c r="G1943" i="2" l="1"/>
  <c r="F1943" i="2"/>
  <c r="K1919" i="3"/>
  <c r="L1919" i="3" s="1"/>
  <c r="J1920" i="3"/>
  <c r="F1944" i="2" l="1"/>
  <c r="G1944" i="2"/>
  <c r="K1920" i="3"/>
  <c r="L1920" i="3" s="1"/>
  <c r="J1921" i="3"/>
  <c r="G1945" i="2" l="1"/>
  <c r="F1945" i="2"/>
  <c r="K1921" i="3"/>
  <c r="L1921" i="3" s="1"/>
  <c r="J1922" i="3"/>
  <c r="F1946" i="2" l="1"/>
  <c r="G1946" i="2"/>
  <c r="K1922" i="3"/>
  <c r="L1922" i="3" s="1"/>
  <c r="J1923" i="3"/>
  <c r="F1947" i="2" l="1"/>
  <c r="G1947" i="2"/>
  <c r="K1923" i="3"/>
  <c r="L1923" i="3" s="1"/>
  <c r="J1924" i="3"/>
  <c r="G1948" i="2" l="1"/>
  <c r="F1948" i="2"/>
  <c r="K1924" i="3"/>
  <c r="L1924" i="3" s="1"/>
  <c r="J1925" i="3"/>
  <c r="F1949" i="2" l="1"/>
  <c r="G1949" i="2"/>
  <c r="K1925" i="3"/>
  <c r="L1925" i="3" s="1"/>
  <c r="J1926" i="3"/>
  <c r="F1950" i="2" l="1"/>
  <c r="G1950" i="2"/>
  <c r="K1926" i="3"/>
  <c r="L1926" i="3" s="1"/>
  <c r="J1927" i="3"/>
  <c r="F1951" i="2" l="1"/>
  <c r="G1951" i="2" s="1"/>
  <c r="K1927" i="3"/>
  <c r="L1927" i="3" s="1"/>
  <c r="J1928" i="3"/>
  <c r="F1952" i="2" l="1"/>
  <c r="G1952" i="2"/>
  <c r="K1928" i="3"/>
  <c r="L1928" i="3" s="1"/>
  <c r="J1929" i="3"/>
  <c r="F1953" i="2" l="1"/>
  <c r="G1953" i="2"/>
  <c r="K1929" i="3"/>
  <c r="L1929" i="3" s="1"/>
  <c r="J1930" i="3"/>
  <c r="F1954" i="2" l="1"/>
  <c r="G1954" i="2"/>
  <c r="K1930" i="3"/>
  <c r="L1930" i="3" s="1"/>
  <c r="J1931" i="3"/>
  <c r="G1955" i="2" l="1"/>
  <c r="F1955" i="2"/>
  <c r="K1931" i="3"/>
  <c r="L1931" i="3" s="1"/>
  <c r="J1932" i="3"/>
  <c r="F1956" i="2" l="1"/>
  <c r="G1956" i="2"/>
  <c r="K1932" i="3"/>
  <c r="L1932" i="3" s="1"/>
  <c r="J1933" i="3"/>
  <c r="G1957" i="2" l="1"/>
  <c r="F1957" i="2"/>
  <c r="K1933" i="3"/>
  <c r="L1933" i="3" s="1"/>
  <c r="J1934" i="3"/>
  <c r="F1958" i="2" l="1"/>
  <c r="G1958" i="2" s="1"/>
  <c r="K1934" i="3"/>
  <c r="L1934" i="3" s="1"/>
  <c r="J1935" i="3"/>
  <c r="F1959" i="2" l="1"/>
  <c r="G1959" i="2" s="1"/>
  <c r="K1935" i="3"/>
  <c r="L1935" i="3" s="1"/>
  <c r="J1936" i="3"/>
  <c r="G1960" i="2" l="1"/>
  <c r="F1960" i="2"/>
  <c r="K1936" i="3"/>
  <c r="L1936" i="3" s="1"/>
  <c r="J1937" i="3"/>
  <c r="F1961" i="2" l="1"/>
  <c r="G1961" i="2"/>
  <c r="K1937" i="3"/>
  <c r="L1937" i="3" s="1"/>
  <c r="J1938" i="3"/>
  <c r="F1962" i="2" l="1"/>
  <c r="G1962" i="2" s="1"/>
  <c r="K1938" i="3"/>
  <c r="L1938" i="3" s="1"/>
  <c r="J1939" i="3"/>
  <c r="F1963" i="2" l="1"/>
  <c r="G1963" i="2" s="1"/>
  <c r="K1939" i="3"/>
  <c r="L1939" i="3" s="1"/>
  <c r="J1940" i="3"/>
  <c r="F1964" i="2" l="1"/>
  <c r="G1964" i="2"/>
  <c r="K1940" i="3"/>
  <c r="L1940" i="3" s="1"/>
  <c r="J1941" i="3"/>
  <c r="F1965" i="2" l="1"/>
  <c r="G1965" i="2" s="1"/>
  <c r="K1941" i="3"/>
  <c r="L1941" i="3" s="1"/>
  <c r="J1942" i="3"/>
  <c r="F1966" i="2" l="1"/>
  <c r="G1966" i="2" s="1"/>
  <c r="K1942" i="3"/>
  <c r="L1942" i="3" s="1"/>
  <c r="J1943" i="3"/>
  <c r="F1967" i="2" l="1"/>
  <c r="G1967" i="2" s="1"/>
  <c r="K1943" i="3"/>
  <c r="L1943" i="3" s="1"/>
  <c r="J1944" i="3"/>
  <c r="F1968" i="2" l="1"/>
  <c r="G1968" i="2" s="1"/>
  <c r="K1944" i="3"/>
  <c r="L1944" i="3" s="1"/>
  <c r="J1945" i="3"/>
  <c r="F1969" i="2" l="1"/>
  <c r="G1969" i="2"/>
  <c r="K1945" i="3"/>
  <c r="L1945" i="3" s="1"/>
  <c r="J1946" i="3"/>
  <c r="G1970" i="2" l="1"/>
  <c r="F1970" i="2"/>
  <c r="K1946" i="3"/>
  <c r="L1946" i="3" s="1"/>
  <c r="J1947" i="3"/>
  <c r="F1971" i="2" l="1"/>
  <c r="G1971" i="2"/>
  <c r="K1947" i="3"/>
  <c r="L1947" i="3" s="1"/>
  <c r="J1948" i="3"/>
  <c r="F1972" i="2" l="1"/>
  <c r="G1972" i="2"/>
  <c r="K1948" i="3"/>
  <c r="L1948" i="3" s="1"/>
  <c r="J1949" i="3"/>
  <c r="F1973" i="2" l="1"/>
  <c r="G1973" i="2"/>
  <c r="K1949" i="3"/>
  <c r="L1949" i="3" s="1"/>
  <c r="J1950" i="3"/>
  <c r="F1974" i="2" l="1"/>
  <c r="G1974" i="2" s="1"/>
  <c r="K1950" i="3"/>
  <c r="L1950" i="3" s="1"/>
  <c r="J1951" i="3"/>
  <c r="F1975" i="2" l="1"/>
  <c r="G1975" i="2"/>
  <c r="K1951" i="3"/>
  <c r="L1951" i="3" s="1"/>
  <c r="J1952" i="3"/>
  <c r="F1976" i="2" l="1"/>
  <c r="G1976" i="2" s="1"/>
  <c r="K1952" i="3"/>
  <c r="L1952" i="3" s="1"/>
  <c r="J1953" i="3"/>
  <c r="F1977" i="2" l="1"/>
  <c r="G1977" i="2" s="1"/>
  <c r="K1953" i="3"/>
  <c r="L1953" i="3" s="1"/>
  <c r="J1954" i="3"/>
  <c r="F1978" i="2" l="1"/>
  <c r="G1978" i="2"/>
  <c r="K1954" i="3"/>
  <c r="L1954" i="3" s="1"/>
  <c r="J1955" i="3"/>
  <c r="F1979" i="2" l="1"/>
  <c r="G1979" i="2"/>
  <c r="K1955" i="3"/>
  <c r="L1955" i="3" s="1"/>
  <c r="J1956" i="3"/>
  <c r="F1980" i="2" l="1"/>
  <c r="G1980" i="2"/>
  <c r="K1956" i="3"/>
  <c r="L1956" i="3" s="1"/>
  <c r="J1957" i="3"/>
  <c r="F1981" i="2" l="1"/>
  <c r="G1981" i="2" s="1"/>
  <c r="K1957" i="3"/>
  <c r="L1957" i="3" s="1"/>
  <c r="J1958" i="3"/>
  <c r="F1982" i="2" l="1"/>
  <c r="G1982" i="2" s="1"/>
  <c r="K1958" i="3"/>
  <c r="L1958" i="3" s="1"/>
  <c r="J1959" i="3"/>
  <c r="F1983" i="2" l="1"/>
  <c r="G1983" i="2" s="1"/>
  <c r="K1959" i="3"/>
  <c r="L1959" i="3" s="1"/>
  <c r="J1960" i="3"/>
  <c r="F1984" i="2" l="1"/>
  <c r="G1984" i="2"/>
  <c r="K1960" i="3"/>
  <c r="L1960" i="3" s="1"/>
  <c r="J1961" i="3"/>
  <c r="F1985" i="2" l="1"/>
  <c r="G1985" i="2" s="1"/>
  <c r="K1961" i="3"/>
  <c r="L1961" i="3" s="1"/>
  <c r="J1962" i="3"/>
  <c r="F1986" i="2" l="1"/>
  <c r="G1986" i="2" s="1"/>
  <c r="K1962" i="3"/>
  <c r="L1962" i="3" s="1"/>
  <c r="J1963" i="3"/>
  <c r="F1987" i="2" l="1"/>
  <c r="G1987" i="2" s="1"/>
  <c r="K1963" i="3"/>
  <c r="L1963" i="3" s="1"/>
  <c r="J1964" i="3"/>
  <c r="F1988" i="2" l="1"/>
  <c r="G1988" i="2" s="1"/>
  <c r="K1964" i="3"/>
  <c r="L1964" i="3" s="1"/>
  <c r="J1965" i="3"/>
  <c r="F1989" i="2" l="1"/>
  <c r="G1989" i="2" s="1"/>
  <c r="K1965" i="3"/>
  <c r="L1965" i="3" s="1"/>
  <c r="J1966" i="3"/>
  <c r="F1990" i="2" l="1"/>
  <c r="G1990" i="2" s="1"/>
  <c r="K1966" i="3"/>
  <c r="L1966" i="3" s="1"/>
  <c r="J1967" i="3"/>
  <c r="F1991" i="2" l="1"/>
  <c r="G1991" i="2"/>
  <c r="K1967" i="3"/>
  <c r="L1967" i="3" s="1"/>
  <c r="J1968" i="3"/>
  <c r="F1992" i="2" l="1"/>
  <c r="G1992" i="2" s="1"/>
  <c r="K1968" i="3"/>
  <c r="L1968" i="3" s="1"/>
  <c r="J1969" i="3"/>
  <c r="F1993" i="2" l="1"/>
  <c r="G1993" i="2" s="1"/>
  <c r="K1969" i="3"/>
  <c r="L1969" i="3" s="1"/>
  <c r="J1970" i="3"/>
  <c r="F1994" i="2" l="1"/>
  <c r="G1994" i="2" s="1"/>
  <c r="K1970" i="3"/>
  <c r="L1970" i="3" s="1"/>
  <c r="J1971" i="3"/>
  <c r="F1995" i="2" l="1"/>
  <c r="G1995" i="2"/>
  <c r="K1971" i="3"/>
  <c r="L1971" i="3" s="1"/>
  <c r="J1972" i="3"/>
  <c r="G1996" i="2" l="1"/>
  <c r="F1996" i="2"/>
  <c r="K1972" i="3"/>
  <c r="L1972" i="3" s="1"/>
  <c r="J1973" i="3"/>
  <c r="F1997" i="2" l="1"/>
  <c r="G1997" i="2"/>
  <c r="K1973" i="3"/>
  <c r="L1973" i="3" s="1"/>
  <c r="J1974" i="3"/>
  <c r="G1998" i="2" l="1"/>
  <c r="F1998" i="2"/>
  <c r="K1974" i="3"/>
  <c r="L1974" i="3" s="1"/>
  <c r="J1975" i="3"/>
  <c r="F1999" i="2" l="1"/>
  <c r="G1999" i="2"/>
  <c r="K1975" i="3"/>
  <c r="L1975" i="3" s="1"/>
  <c r="J1976" i="3"/>
  <c r="F2000" i="2" l="1"/>
  <c r="G2000" i="2" s="1"/>
  <c r="K1976" i="3"/>
  <c r="L1976" i="3" s="1"/>
  <c r="J1977" i="3"/>
  <c r="F2001" i="2" l="1"/>
  <c r="G2001" i="2" s="1"/>
  <c r="K1977" i="3"/>
  <c r="L1977" i="3" s="1"/>
  <c r="J1978" i="3"/>
  <c r="F2002" i="2" l="1"/>
  <c r="G2002" i="2"/>
  <c r="K1978" i="3"/>
  <c r="L1978" i="3" s="1"/>
  <c r="J1979" i="3"/>
  <c r="F2003" i="2" l="1"/>
  <c r="G2003" i="2"/>
  <c r="K1979" i="3"/>
  <c r="L1979" i="3" s="1"/>
  <c r="J1980" i="3"/>
  <c r="F2004" i="2" l="1"/>
  <c r="G2004" i="2" s="1"/>
  <c r="K1980" i="3"/>
  <c r="L1980" i="3" s="1"/>
  <c r="J1981" i="3"/>
  <c r="F2005" i="2" l="1"/>
  <c r="G2005" i="2"/>
  <c r="K1981" i="3"/>
  <c r="L1981" i="3" s="1"/>
  <c r="J1982" i="3"/>
  <c r="F2006" i="2" l="1"/>
  <c r="G2006" i="2"/>
  <c r="K1982" i="3"/>
  <c r="L1982" i="3" s="1"/>
  <c r="J1983" i="3"/>
  <c r="F2007" i="2" l="1"/>
  <c r="G2007" i="2"/>
  <c r="K1983" i="3"/>
  <c r="L1983" i="3" s="1"/>
  <c r="J1984" i="3"/>
  <c r="F2008" i="2" l="1"/>
  <c r="G2008" i="2" s="1"/>
  <c r="K1984" i="3"/>
  <c r="L1984" i="3" s="1"/>
  <c r="J1985" i="3"/>
  <c r="F2009" i="2" l="1"/>
  <c r="G2009" i="2"/>
  <c r="K1985" i="3"/>
  <c r="L1985" i="3" s="1"/>
  <c r="J1986" i="3"/>
  <c r="F2010" i="2" l="1"/>
  <c r="G2010" i="2" s="1"/>
  <c r="K1986" i="3"/>
  <c r="L1986" i="3" s="1"/>
  <c r="J1987" i="3"/>
  <c r="F2011" i="2" l="1"/>
  <c r="G2011" i="2" s="1"/>
  <c r="K1987" i="3"/>
  <c r="L1987" i="3" s="1"/>
  <c r="J1988" i="3"/>
  <c r="G2012" i="2" l="1"/>
  <c r="F2012" i="2"/>
  <c r="K1988" i="3"/>
  <c r="L1988" i="3" s="1"/>
  <c r="J1989" i="3"/>
  <c r="G2013" i="2" l="1"/>
  <c r="F2013" i="2"/>
  <c r="K1989" i="3"/>
  <c r="L1989" i="3" s="1"/>
  <c r="J1990" i="3"/>
  <c r="G2014" i="2" l="1"/>
  <c r="F2014" i="2"/>
  <c r="K1990" i="3"/>
  <c r="L1990" i="3" s="1"/>
  <c r="J1991" i="3"/>
  <c r="G2015" i="2" l="1"/>
  <c r="F2015" i="2"/>
  <c r="K1991" i="3"/>
  <c r="L1991" i="3" s="1"/>
  <c r="J1992" i="3"/>
  <c r="F2016" i="2" l="1"/>
  <c r="G2016" i="2" s="1"/>
  <c r="K1992" i="3"/>
  <c r="L1992" i="3" s="1"/>
  <c r="J1993" i="3"/>
  <c r="F2017" i="2" l="1"/>
  <c r="G2017" i="2"/>
  <c r="K1993" i="3"/>
  <c r="L1993" i="3" s="1"/>
  <c r="J1994" i="3"/>
  <c r="F2018" i="2" l="1"/>
  <c r="G2018" i="2" s="1"/>
  <c r="K1994" i="3"/>
  <c r="L1994" i="3" s="1"/>
  <c r="J1995" i="3"/>
  <c r="F2019" i="2" l="1"/>
  <c r="G2019" i="2" s="1"/>
  <c r="K1995" i="3"/>
  <c r="L1995" i="3" s="1"/>
  <c r="J1996" i="3"/>
  <c r="F2020" i="2" l="1"/>
  <c r="G2020" i="2"/>
  <c r="K1996" i="3"/>
  <c r="L1996" i="3" s="1"/>
  <c r="J1997" i="3"/>
  <c r="F2021" i="2" l="1"/>
  <c r="G2021" i="2" s="1"/>
  <c r="K1997" i="3"/>
  <c r="L1997" i="3" s="1"/>
  <c r="J1998" i="3"/>
  <c r="F2022" i="2" l="1"/>
  <c r="G2022" i="2" s="1"/>
  <c r="K1998" i="3"/>
  <c r="L1998" i="3" s="1"/>
  <c r="J1999" i="3"/>
  <c r="F2023" i="2" l="1"/>
  <c r="F2024" i="2" s="1"/>
  <c r="K1999" i="3"/>
  <c r="L1999" i="3" s="1"/>
  <c r="J2000" i="3"/>
  <c r="G2023" i="2" l="1"/>
  <c r="G2024" i="2"/>
  <c r="F2025" i="2"/>
  <c r="G2025" i="2" s="1"/>
  <c r="K2000" i="3"/>
  <c r="L2000" i="3" s="1"/>
  <c r="J2001" i="3"/>
  <c r="F2026" i="2" l="1"/>
  <c r="G2026" i="2"/>
  <c r="K2001" i="3"/>
  <c r="L2001" i="3" s="1"/>
  <c r="J2002" i="3"/>
  <c r="F2027" i="2" l="1"/>
  <c r="G2027" i="2" s="1"/>
  <c r="K2002" i="3"/>
  <c r="L2002" i="3" s="1"/>
  <c r="J2003" i="3"/>
  <c r="G2028" i="2" l="1"/>
  <c r="F2028" i="2"/>
  <c r="K2003" i="3"/>
  <c r="L2003" i="3" s="1"/>
  <c r="J2004" i="3"/>
  <c r="F2029" i="2" l="1"/>
  <c r="G2029" i="2"/>
  <c r="K2004" i="3"/>
  <c r="L2004" i="3" s="1"/>
  <c r="J2005" i="3"/>
  <c r="F2030" i="2" l="1"/>
  <c r="G2030" i="2"/>
  <c r="K2005" i="3"/>
  <c r="L2005" i="3" s="1"/>
  <c r="J2006" i="3"/>
  <c r="F2031" i="2" l="1"/>
  <c r="G2031" i="2"/>
  <c r="K2006" i="3"/>
  <c r="L2006" i="3" s="1"/>
  <c r="J2007" i="3"/>
  <c r="F2032" i="2" l="1"/>
  <c r="G2032" i="2"/>
  <c r="K2007" i="3"/>
  <c r="L2007" i="3" s="1"/>
  <c r="J2008" i="3"/>
  <c r="F2033" i="2" l="1"/>
  <c r="G2033" i="2"/>
  <c r="K2008" i="3"/>
  <c r="L2008" i="3" s="1"/>
  <c r="J2009" i="3"/>
  <c r="F2034" i="2" l="1"/>
  <c r="G2034" i="2" s="1"/>
  <c r="K2009" i="3"/>
  <c r="L2009" i="3" s="1"/>
  <c r="J2010" i="3"/>
  <c r="F2035" i="2" l="1"/>
  <c r="G2035" i="2"/>
  <c r="K2010" i="3"/>
  <c r="L2010" i="3" s="1"/>
  <c r="J2011" i="3"/>
  <c r="F2036" i="2" l="1"/>
  <c r="G2036" i="2" s="1"/>
  <c r="K2011" i="3"/>
  <c r="L2011" i="3" s="1"/>
  <c r="J2012" i="3"/>
  <c r="F2037" i="2" l="1"/>
  <c r="G2037" i="2"/>
  <c r="K2012" i="3"/>
  <c r="L2012" i="3" s="1"/>
  <c r="J2013" i="3"/>
  <c r="F2038" i="2" l="1"/>
  <c r="G2038" i="2"/>
  <c r="K2013" i="3"/>
  <c r="L2013" i="3" s="1"/>
  <c r="J2014" i="3"/>
  <c r="F2039" i="2" l="1"/>
  <c r="G2039" i="2" s="1"/>
  <c r="K2014" i="3"/>
  <c r="L2014" i="3" s="1"/>
  <c r="J2015" i="3"/>
  <c r="F2040" i="2" l="1"/>
  <c r="G2040" i="2"/>
  <c r="K2015" i="3"/>
  <c r="L2015" i="3" s="1"/>
  <c r="J2016" i="3"/>
  <c r="F2041" i="2" l="1"/>
  <c r="G2041" i="2" s="1"/>
  <c r="K2016" i="3"/>
  <c r="L2016" i="3" s="1"/>
  <c r="J2017" i="3"/>
  <c r="F2042" i="2" l="1"/>
  <c r="G2042" i="2" s="1"/>
  <c r="K2017" i="3"/>
  <c r="L2017" i="3" s="1"/>
  <c r="J2018" i="3"/>
  <c r="F2043" i="2" l="1"/>
  <c r="G2043" i="2"/>
  <c r="K2018" i="3"/>
  <c r="L2018" i="3" s="1"/>
  <c r="J2019" i="3"/>
  <c r="F2044" i="2" l="1"/>
  <c r="G2044" i="2"/>
  <c r="K2019" i="3"/>
  <c r="L2019" i="3" s="1"/>
  <c r="J2020" i="3"/>
  <c r="F2045" i="2" l="1"/>
  <c r="G2045" i="2"/>
  <c r="K2020" i="3"/>
  <c r="L2020" i="3" s="1"/>
  <c r="J2021" i="3"/>
  <c r="F2046" i="2" l="1"/>
  <c r="G2046" i="2" s="1"/>
  <c r="K2021" i="3"/>
  <c r="L2021" i="3" s="1"/>
  <c r="J2022" i="3"/>
  <c r="F2047" i="2" l="1"/>
  <c r="G2047" i="2"/>
  <c r="K2022" i="3"/>
  <c r="L2022" i="3" s="1"/>
  <c r="J2023" i="3"/>
  <c r="F2048" i="2" l="1"/>
  <c r="G2048" i="2"/>
  <c r="K2023" i="3"/>
  <c r="L2023" i="3" s="1"/>
  <c r="J2024" i="3"/>
  <c r="F2049" i="2" l="1"/>
  <c r="G2049" i="2" s="1"/>
  <c r="K2024" i="3"/>
  <c r="L2024" i="3" s="1"/>
  <c r="J2025" i="3"/>
  <c r="F2050" i="2" l="1"/>
  <c r="G2050" i="2" s="1"/>
  <c r="K2025" i="3"/>
  <c r="L2025" i="3" s="1"/>
  <c r="J2026" i="3"/>
  <c r="F2051" i="2" l="1"/>
  <c r="G2051" i="2" s="1"/>
  <c r="K2026" i="3"/>
  <c r="L2026" i="3" s="1"/>
  <c r="J2027" i="3"/>
  <c r="F2052" i="2" l="1"/>
  <c r="G2052" i="2"/>
  <c r="K2027" i="3"/>
  <c r="L2027" i="3" s="1"/>
  <c r="J2028" i="3"/>
  <c r="F2053" i="2" l="1"/>
  <c r="G2053" i="2"/>
  <c r="K2028" i="3"/>
  <c r="L2028" i="3" s="1"/>
  <c r="J2029" i="3"/>
  <c r="F2054" i="2" l="1"/>
  <c r="G2054" i="2" s="1"/>
  <c r="K2029" i="3"/>
  <c r="L2029" i="3" s="1"/>
  <c r="J2030" i="3"/>
  <c r="F2055" i="2" l="1"/>
  <c r="G2055" i="2"/>
  <c r="K2030" i="3"/>
  <c r="L2030" i="3" s="1"/>
  <c r="J2031" i="3"/>
  <c r="F2056" i="2" l="1"/>
  <c r="G2056" i="2" s="1"/>
  <c r="K2031" i="3"/>
  <c r="L2031" i="3" s="1"/>
  <c r="J2032" i="3"/>
  <c r="G2057" i="2" l="1"/>
  <c r="F2057" i="2"/>
  <c r="K2032" i="3"/>
  <c r="L2032" i="3" s="1"/>
  <c r="J2033" i="3"/>
  <c r="G2058" i="2" l="1"/>
  <c r="F2058" i="2"/>
  <c r="K2033" i="3"/>
  <c r="L2033" i="3" s="1"/>
  <c r="J2034" i="3"/>
  <c r="F2059" i="2" l="1"/>
  <c r="G2059" i="2" s="1"/>
  <c r="K2034" i="3"/>
  <c r="L2034" i="3" s="1"/>
  <c r="J2035" i="3"/>
  <c r="G2060" i="2" l="1"/>
  <c r="F2060" i="2"/>
  <c r="K2035" i="3"/>
  <c r="L2035" i="3" s="1"/>
  <c r="J2036" i="3"/>
  <c r="F2061" i="2" l="1"/>
  <c r="G2061" i="2"/>
  <c r="K2036" i="3"/>
  <c r="L2036" i="3" s="1"/>
  <c r="J2037" i="3"/>
  <c r="G2062" i="2" l="1"/>
  <c r="F2062" i="2"/>
  <c r="K2037" i="3"/>
  <c r="L2037" i="3" s="1"/>
  <c r="J2038" i="3"/>
  <c r="G2063" i="2" l="1"/>
  <c r="F2063" i="2"/>
  <c r="K2038" i="3"/>
  <c r="L2038" i="3" s="1"/>
  <c r="J2039" i="3"/>
  <c r="F2064" i="2" l="1"/>
  <c r="G2064" i="2"/>
  <c r="K2039" i="3"/>
  <c r="L2039" i="3" s="1"/>
  <c r="J2040" i="3"/>
  <c r="G2065" i="2" l="1"/>
  <c r="F2065" i="2"/>
  <c r="K2040" i="3"/>
  <c r="L2040" i="3" s="1"/>
  <c r="J2041" i="3"/>
  <c r="F2066" i="2" l="1"/>
  <c r="G2066" i="2"/>
  <c r="K2041" i="3"/>
  <c r="L2041" i="3" s="1"/>
  <c r="J2042" i="3"/>
  <c r="F2067" i="2" l="1"/>
  <c r="G2067" i="2" s="1"/>
  <c r="K2042" i="3"/>
  <c r="L2042" i="3" s="1"/>
  <c r="J2043" i="3"/>
  <c r="F2068" i="2" l="1"/>
  <c r="G2068" i="2" s="1"/>
  <c r="K2043" i="3"/>
  <c r="L2043" i="3" s="1"/>
  <c r="J2044" i="3"/>
  <c r="F2069" i="2" l="1"/>
  <c r="G2069" i="2" s="1"/>
  <c r="K2044" i="3"/>
  <c r="L2044" i="3" s="1"/>
  <c r="J2045" i="3"/>
  <c r="F2070" i="2" l="1"/>
  <c r="G2070" i="2"/>
  <c r="K2045" i="3"/>
  <c r="L2045" i="3" s="1"/>
  <c r="J2046" i="3"/>
  <c r="G2071" i="2" l="1"/>
  <c r="F2071" i="2"/>
  <c r="K2046" i="3"/>
  <c r="L2046" i="3" s="1"/>
  <c r="J2047" i="3"/>
  <c r="F2072" i="2" l="1"/>
  <c r="G2072" i="2"/>
  <c r="K2047" i="3"/>
  <c r="L2047" i="3" s="1"/>
  <c r="J2048" i="3"/>
  <c r="F2073" i="2" l="1"/>
  <c r="G2073" i="2" s="1"/>
  <c r="K2048" i="3"/>
  <c r="L2048" i="3" s="1"/>
  <c r="J2049" i="3"/>
  <c r="F2074" i="2" l="1"/>
  <c r="G2074" i="2"/>
  <c r="K2049" i="3"/>
  <c r="L2049" i="3" s="1"/>
  <c r="J2050" i="3"/>
  <c r="F2075" i="2" l="1"/>
  <c r="G2075" i="2"/>
  <c r="K2050" i="3"/>
  <c r="L2050" i="3" s="1"/>
  <c r="J2051" i="3"/>
  <c r="F2076" i="2" l="1"/>
  <c r="G2076" i="2"/>
  <c r="K2051" i="3"/>
  <c r="L2051" i="3" s="1"/>
  <c r="J2052" i="3"/>
  <c r="F2077" i="2" l="1"/>
  <c r="G2077" i="2" s="1"/>
  <c r="K2052" i="3"/>
  <c r="L2052" i="3" s="1"/>
  <c r="J2053" i="3"/>
  <c r="G2078" i="2" l="1"/>
  <c r="F2078" i="2"/>
  <c r="K2053" i="3"/>
  <c r="L2053" i="3" s="1"/>
  <c r="J2054" i="3"/>
  <c r="F2079" i="2" l="1"/>
  <c r="G2079" i="2"/>
  <c r="K2054" i="3"/>
  <c r="L2054" i="3" s="1"/>
  <c r="J2055" i="3"/>
  <c r="F2080" i="2" l="1"/>
  <c r="G2080" i="2"/>
  <c r="K2055" i="3"/>
  <c r="L2055" i="3" s="1"/>
  <c r="J2056" i="3"/>
  <c r="F2081" i="2" l="1"/>
  <c r="G2081" i="2" s="1"/>
  <c r="K2056" i="3"/>
  <c r="L2056" i="3" s="1"/>
  <c r="J2057" i="3"/>
  <c r="F2082" i="2" l="1"/>
  <c r="G2082" i="2" s="1"/>
  <c r="K2057" i="3"/>
  <c r="L2057" i="3" s="1"/>
  <c r="J2058" i="3"/>
  <c r="F2083" i="2" l="1"/>
  <c r="G2083" i="2"/>
  <c r="K2058" i="3"/>
  <c r="L2058" i="3" s="1"/>
  <c r="J2059" i="3"/>
  <c r="F2084" i="2" l="1"/>
  <c r="G2084" i="2" s="1"/>
  <c r="K2059" i="3"/>
  <c r="L2059" i="3" s="1"/>
  <c r="J2060" i="3"/>
  <c r="F2085" i="2" l="1"/>
  <c r="G2085" i="2"/>
  <c r="K2060" i="3"/>
  <c r="L2060" i="3" s="1"/>
  <c r="J2061" i="3"/>
  <c r="F2086" i="2" l="1"/>
  <c r="G2086" i="2" s="1"/>
  <c r="K2061" i="3"/>
  <c r="L2061" i="3" s="1"/>
  <c r="J2062" i="3"/>
  <c r="F2087" i="2" l="1"/>
  <c r="G2087" i="2" s="1"/>
  <c r="K2062" i="3"/>
  <c r="L2062" i="3" s="1"/>
  <c r="J2063" i="3"/>
  <c r="G2088" i="2" l="1"/>
  <c r="F2088" i="2"/>
  <c r="K2063" i="3"/>
  <c r="L2063" i="3" s="1"/>
  <c r="J2064" i="3"/>
  <c r="G2089" i="2" l="1"/>
  <c r="F2089" i="2"/>
  <c r="K2064" i="3"/>
  <c r="L2064" i="3" s="1"/>
  <c r="J2065" i="3"/>
  <c r="F2090" i="2" l="1"/>
  <c r="G2090" i="2"/>
  <c r="K2065" i="3"/>
  <c r="L2065" i="3" s="1"/>
  <c r="J2066" i="3"/>
  <c r="G2091" i="2" l="1"/>
  <c r="F2091" i="2"/>
  <c r="K2066" i="3"/>
  <c r="L2066" i="3" s="1"/>
  <c r="J2067" i="3"/>
  <c r="F2092" i="2" l="1"/>
  <c r="G2092" i="2"/>
  <c r="K2067" i="3"/>
  <c r="L2067" i="3" s="1"/>
  <c r="J2068" i="3"/>
  <c r="F2093" i="2" l="1"/>
  <c r="G2093" i="2" s="1"/>
  <c r="K2068" i="3"/>
  <c r="L2068" i="3" s="1"/>
  <c r="J2069" i="3"/>
  <c r="F2094" i="2" l="1"/>
  <c r="G2094" i="2"/>
  <c r="K2069" i="3"/>
  <c r="L2069" i="3" s="1"/>
  <c r="J2070" i="3"/>
  <c r="F2095" i="2" l="1"/>
  <c r="G2095" i="2"/>
  <c r="K2070" i="3"/>
  <c r="L2070" i="3" s="1"/>
  <c r="J2071" i="3"/>
  <c r="F2096" i="2" l="1"/>
  <c r="G2096" i="2" s="1"/>
  <c r="K2071" i="3"/>
  <c r="L2071" i="3" s="1"/>
  <c r="J2072" i="3"/>
  <c r="F2097" i="2" l="1"/>
  <c r="G2097" i="2" s="1"/>
  <c r="K2072" i="3"/>
  <c r="L2072" i="3" s="1"/>
  <c r="J2073" i="3"/>
  <c r="F2098" i="2" l="1"/>
  <c r="G2098" i="2" s="1"/>
  <c r="K2073" i="3"/>
  <c r="L2073" i="3" s="1"/>
  <c r="J2074" i="3"/>
  <c r="F2099" i="2" l="1"/>
  <c r="G2099" i="2" s="1"/>
  <c r="K2074" i="3"/>
  <c r="L2074" i="3" s="1"/>
  <c r="J2075" i="3"/>
  <c r="F2100" i="2" l="1"/>
  <c r="G2100" i="2"/>
  <c r="K2075" i="3"/>
  <c r="L2075" i="3" s="1"/>
  <c r="J2076" i="3"/>
  <c r="F2101" i="2" l="1"/>
  <c r="G2101" i="2" s="1"/>
  <c r="K2076" i="3"/>
  <c r="L2076" i="3" s="1"/>
  <c r="J2077" i="3"/>
  <c r="F2102" i="2" l="1"/>
  <c r="G2102" i="2"/>
  <c r="K2077" i="3"/>
  <c r="L2077" i="3" s="1"/>
  <c r="J2078" i="3"/>
  <c r="F2103" i="2" l="1"/>
  <c r="G2103" i="2"/>
  <c r="K2078" i="3"/>
  <c r="L2078" i="3" s="1"/>
  <c r="J2079" i="3"/>
  <c r="F2104" i="2" l="1"/>
  <c r="G2104" i="2" s="1"/>
  <c r="K2079" i="3"/>
  <c r="L2079" i="3" s="1"/>
  <c r="J2080" i="3"/>
  <c r="F2105" i="2" l="1"/>
  <c r="G2105" i="2"/>
  <c r="K2080" i="3"/>
  <c r="L2080" i="3" s="1"/>
  <c r="J2081" i="3"/>
  <c r="F2106" i="2" l="1"/>
  <c r="G2106" i="2" s="1"/>
  <c r="K2081" i="3"/>
  <c r="L2081" i="3" s="1"/>
  <c r="J2082" i="3"/>
  <c r="F2107" i="2" l="1"/>
  <c r="G2107" i="2" s="1"/>
  <c r="K2082" i="3"/>
  <c r="L2082" i="3" s="1"/>
  <c r="J2083" i="3"/>
  <c r="F2108" i="2" l="1"/>
  <c r="G2108" i="2" s="1"/>
  <c r="K2083" i="3"/>
  <c r="L2083" i="3" s="1"/>
  <c r="J2084" i="3"/>
  <c r="F2109" i="2" l="1"/>
  <c r="F2110" i="2" s="1"/>
  <c r="K2084" i="3"/>
  <c r="L2084" i="3" s="1"/>
  <c r="J2085" i="3"/>
  <c r="G2109" i="2" l="1"/>
  <c r="G2110" i="2"/>
  <c r="F2111" i="2"/>
  <c r="K2085" i="3"/>
  <c r="L2085" i="3" s="1"/>
  <c r="J2086" i="3"/>
  <c r="G2111" i="2" l="1"/>
  <c r="F2112" i="2"/>
  <c r="G2112" i="2" s="1"/>
  <c r="K2086" i="3"/>
  <c r="L2086" i="3" s="1"/>
  <c r="J2087" i="3"/>
  <c r="G2113" i="2" l="1"/>
  <c r="F2113" i="2"/>
  <c r="K2087" i="3"/>
  <c r="L2087" i="3" s="1"/>
  <c r="J2088" i="3"/>
  <c r="F2114" i="2" l="1"/>
  <c r="G2114" i="2"/>
  <c r="K2088" i="3"/>
  <c r="L2088" i="3" s="1"/>
  <c r="J2089" i="3"/>
  <c r="F2115" i="2" l="1"/>
  <c r="G2115" i="2"/>
  <c r="K2089" i="3"/>
  <c r="L2089" i="3" s="1"/>
  <c r="J2090" i="3"/>
  <c r="G2116" i="2" l="1"/>
  <c r="F2116" i="2"/>
  <c r="K2090" i="3"/>
  <c r="L2090" i="3" s="1"/>
  <c r="J2091" i="3"/>
  <c r="G2117" i="2" l="1"/>
  <c r="F2117" i="2"/>
  <c r="K2091" i="3"/>
  <c r="L2091" i="3" s="1"/>
  <c r="J2092" i="3"/>
  <c r="F2118" i="2" l="1"/>
  <c r="G2118" i="2"/>
  <c r="K2092" i="3"/>
  <c r="L2092" i="3" s="1"/>
  <c r="J2093" i="3"/>
  <c r="F2119" i="2" l="1"/>
  <c r="G2119" i="2" s="1"/>
  <c r="K2093" i="3"/>
  <c r="L2093" i="3" s="1"/>
  <c r="J2094" i="3"/>
  <c r="F2120" i="2" l="1"/>
  <c r="G2120" i="2"/>
  <c r="K2094" i="3"/>
  <c r="L2094" i="3" s="1"/>
  <c r="J2095" i="3"/>
  <c r="F2121" i="2" l="1"/>
  <c r="G2121" i="2"/>
  <c r="K2095" i="3"/>
  <c r="L2095" i="3" s="1"/>
  <c r="J2096" i="3"/>
  <c r="F2122" i="2" l="1"/>
  <c r="G2122" i="2" s="1"/>
  <c r="K2096" i="3"/>
  <c r="L2096" i="3" s="1"/>
  <c r="J2097" i="3"/>
  <c r="F2123" i="2" l="1"/>
  <c r="G2123" i="2" s="1"/>
  <c r="K2097" i="3"/>
  <c r="L2097" i="3" s="1"/>
  <c r="J2098" i="3"/>
  <c r="F2124" i="2" l="1"/>
  <c r="G2124" i="2" s="1"/>
  <c r="K2098" i="3"/>
  <c r="L2098" i="3" s="1"/>
  <c r="J2099" i="3"/>
  <c r="F2125" i="2" l="1"/>
  <c r="G2125" i="2"/>
  <c r="K2099" i="3"/>
  <c r="L2099" i="3" s="1"/>
  <c r="J2100" i="3"/>
  <c r="F2126" i="2" l="1"/>
  <c r="G2126" i="2"/>
  <c r="K2100" i="3"/>
  <c r="L2100" i="3" s="1"/>
  <c r="J2101" i="3"/>
  <c r="F2127" i="2" l="1"/>
  <c r="G2127" i="2"/>
  <c r="K2101" i="3"/>
  <c r="L2101" i="3" s="1"/>
  <c r="J2102" i="3"/>
  <c r="G2128" i="2" l="1"/>
  <c r="F2128" i="2"/>
  <c r="K2102" i="3"/>
  <c r="L2102" i="3" s="1"/>
  <c r="J2103" i="3"/>
  <c r="F2129" i="2" l="1"/>
  <c r="G2129" i="2" s="1"/>
  <c r="K2103" i="3"/>
  <c r="L2103" i="3" s="1"/>
  <c r="J2104" i="3"/>
  <c r="F2130" i="2" l="1"/>
  <c r="G2130" i="2" s="1"/>
  <c r="K2104" i="3"/>
  <c r="L2104" i="3" s="1"/>
  <c r="J2105" i="3"/>
  <c r="F2131" i="2" l="1"/>
  <c r="G2131" i="2"/>
  <c r="K2105" i="3"/>
  <c r="L2105" i="3" s="1"/>
  <c r="J2106" i="3"/>
  <c r="G2132" i="2" l="1"/>
  <c r="F2132" i="2"/>
  <c r="K2106" i="3"/>
  <c r="L2106" i="3" s="1"/>
  <c r="J2107" i="3"/>
  <c r="F2133" i="2" l="1"/>
  <c r="G2133" i="2"/>
  <c r="K2107" i="3"/>
  <c r="L2107" i="3" s="1"/>
  <c r="J2108" i="3"/>
  <c r="G2134" i="2" l="1"/>
  <c r="F2134" i="2"/>
  <c r="K2108" i="3"/>
  <c r="L2108" i="3" s="1"/>
  <c r="J2109" i="3"/>
  <c r="F2135" i="2" l="1"/>
  <c r="G2135" i="2"/>
  <c r="K2109" i="3"/>
  <c r="L2109" i="3" s="1"/>
  <c r="J2110" i="3"/>
  <c r="F2136" i="2" l="1"/>
  <c r="G2136" i="2"/>
  <c r="K2110" i="3"/>
  <c r="L2110" i="3" s="1"/>
  <c r="J2111" i="3"/>
  <c r="F2137" i="2" l="1"/>
  <c r="G2137" i="2" s="1"/>
  <c r="K2111" i="3"/>
  <c r="L2111" i="3" s="1"/>
  <c r="J2112" i="3"/>
  <c r="F2138" i="2" l="1"/>
  <c r="G2138" i="2"/>
  <c r="K2112" i="3"/>
  <c r="L2112" i="3" s="1"/>
  <c r="J2113" i="3"/>
  <c r="F2139" i="2" l="1"/>
  <c r="G2139" i="2" s="1"/>
  <c r="K2113" i="3"/>
  <c r="L2113" i="3" s="1"/>
  <c r="J2114" i="3"/>
  <c r="F2140" i="2" l="1"/>
  <c r="G2140" i="2" s="1"/>
  <c r="K2114" i="3"/>
  <c r="L2114" i="3" s="1"/>
  <c r="J2115" i="3"/>
  <c r="F2141" i="2" l="1"/>
  <c r="G2141" i="2" s="1"/>
  <c r="K2115" i="3"/>
  <c r="L2115" i="3" s="1"/>
  <c r="J2116" i="3"/>
  <c r="G2142" i="2" l="1"/>
  <c r="F2142" i="2"/>
  <c r="K2116" i="3"/>
  <c r="L2116" i="3" s="1"/>
  <c r="J2117" i="3"/>
  <c r="F2143" i="2" l="1"/>
  <c r="G2143" i="2" s="1"/>
  <c r="K2117" i="3"/>
  <c r="L2117" i="3" s="1"/>
  <c r="J2118" i="3"/>
  <c r="F2144" i="2" l="1"/>
  <c r="G2144" i="2" s="1"/>
  <c r="K2118" i="3"/>
  <c r="L2118" i="3" s="1"/>
  <c r="J2119" i="3"/>
  <c r="F2145" i="2" l="1"/>
  <c r="G2145" i="2" s="1"/>
  <c r="K2119" i="3"/>
  <c r="L2119" i="3" s="1"/>
  <c r="J2120" i="3"/>
  <c r="F2146" i="2" l="1"/>
  <c r="G2146" i="2"/>
  <c r="K2120" i="3"/>
  <c r="L2120" i="3" s="1"/>
  <c r="J2121" i="3"/>
  <c r="F2147" i="2" l="1"/>
  <c r="G2147" i="2"/>
  <c r="K2121" i="3"/>
  <c r="L2121" i="3" s="1"/>
  <c r="J2122" i="3"/>
  <c r="F2148" i="2" l="1"/>
  <c r="G2148" i="2" s="1"/>
  <c r="K2122" i="3"/>
  <c r="L2122" i="3" s="1"/>
  <c r="J2123" i="3"/>
  <c r="F2149" i="2" l="1"/>
  <c r="G2149" i="2" s="1"/>
  <c r="K2123" i="3"/>
  <c r="L2123" i="3" s="1"/>
  <c r="J2124" i="3"/>
  <c r="F2150" i="2" l="1"/>
  <c r="G2150" i="2"/>
  <c r="K2124" i="3"/>
  <c r="L2124" i="3" s="1"/>
  <c r="J2125" i="3"/>
  <c r="F2151" i="2" l="1"/>
  <c r="G2151" i="2" s="1"/>
  <c r="K2125" i="3"/>
  <c r="L2125" i="3" s="1"/>
  <c r="J2126" i="3"/>
  <c r="F2152" i="2" l="1"/>
  <c r="G2152" i="2" s="1"/>
  <c r="K2126" i="3"/>
  <c r="L2126" i="3" s="1"/>
  <c r="J2127" i="3"/>
  <c r="F2153" i="2" l="1"/>
  <c r="G2153" i="2" s="1"/>
  <c r="K2127" i="3"/>
  <c r="L2127" i="3" s="1"/>
  <c r="J2128" i="3"/>
  <c r="F2154" i="2" l="1"/>
  <c r="G2154" i="2" s="1"/>
  <c r="K2128" i="3"/>
  <c r="L2128" i="3" s="1"/>
  <c r="J2129" i="3"/>
  <c r="G2155" i="2" l="1"/>
  <c r="F2155" i="2"/>
  <c r="K2129" i="3"/>
  <c r="L2129" i="3" s="1"/>
  <c r="J2130" i="3"/>
  <c r="F2156" i="2" l="1"/>
  <c r="G2156" i="2" s="1"/>
  <c r="K2130" i="3"/>
  <c r="L2130" i="3" s="1"/>
  <c r="J2131" i="3"/>
  <c r="F2157" i="2" l="1"/>
  <c r="G2157" i="2" s="1"/>
  <c r="K2131" i="3"/>
  <c r="L2131" i="3" s="1"/>
  <c r="J2132" i="3"/>
  <c r="F2158" i="2" l="1"/>
  <c r="G2158" i="2" s="1"/>
  <c r="K2132" i="3"/>
  <c r="L2132" i="3" s="1"/>
  <c r="J2133" i="3"/>
  <c r="F2159" i="2" l="1"/>
  <c r="G2159" i="2"/>
  <c r="K2133" i="3"/>
  <c r="L2133" i="3" s="1"/>
  <c r="J2134" i="3"/>
  <c r="G2160" i="2" l="1"/>
  <c r="F2160" i="2"/>
  <c r="F2161" i="2" s="1"/>
  <c r="K2134" i="3"/>
  <c r="L2134" i="3" s="1"/>
  <c r="J2135" i="3"/>
  <c r="G2161" i="2" l="1"/>
  <c r="F2162" i="2"/>
  <c r="K2135" i="3"/>
  <c r="L2135" i="3" s="1"/>
  <c r="J2136" i="3"/>
  <c r="G2162" i="2" l="1"/>
  <c r="F2163" i="2"/>
  <c r="G2163" i="2"/>
  <c r="K2136" i="3"/>
  <c r="L2136" i="3" s="1"/>
  <c r="J2137" i="3"/>
  <c r="G2164" i="2" l="1"/>
  <c r="F2164" i="2"/>
  <c r="K2137" i="3"/>
  <c r="L2137" i="3" s="1"/>
  <c r="J2138" i="3"/>
  <c r="F2165" i="2" l="1"/>
  <c r="G2165" i="2"/>
  <c r="K2138" i="3"/>
  <c r="L2138" i="3" s="1"/>
  <c r="J2139" i="3"/>
  <c r="F2166" i="2" l="1"/>
  <c r="G2166" i="2" s="1"/>
  <c r="K2139" i="3"/>
  <c r="L2139" i="3" s="1"/>
  <c r="J2140" i="3"/>
  <c r="F2167" i="2" l="1"/>
  <c r="G2167" i="2" s="1"/>
  <c r="K2140" i="3"/>
  <c r="L2140" i="3" s="1"/>
  <c r="J2141" i="3"/>
  <c r="F2168" i="2" l="1"/>
  <c r="G2168" i="2" s="1"/>
  <c r="K2141" i="3"/>
  <c r="L2141" i="3" s="1"/>
  <c r="J2142" i="3"/>
  <c r="F2169" i="2" l="1"/>
  <c r="G2169" i="2" s="1"/>
  <c r="K2142" i="3"/>
  <c r="L2142" i="3" s="1"/>
  <c r="J2143" i="3"/>
  <c r="F2170" i="2" l="1"/>
  <c r="F2171" i="2" s="1"/>
  <c r="G2170" i="2"/>
  <c r="K2143" i="3"/>
  <c r="L2143" i="3" s="1"/>
  <c r="J2144" i="3"/>
  <c r="G2171" i="2" l="1"/>
  <c r="G2172" i="2"/>
  <c r="F2172" i="2"/>
  <c r="F2173" i="2" s="1"/>
  <c r="K2144" i="3"/>
  <c r="L2144" i="3" s="1"/>
  <c r="J2145" i="3"/>
  <c r="G2173" i="2" l="1"/>
  <c r="F2174" i="2"/>
  <c r="G2174" i="2"/>
  <c r="K2145" i="3"/>
  <c r="L2145" i="3" s="1"/>
  <c r="J2146" i="3"/>
  <c r="F2175" i="2" l="1"/>
  <c r="F2176" i="2" s="1"/>
  <c r="K2146" i="3"/>
  <c r="L2146" i="3" s="1"/>
  <c r="J2147" i="3"/>
  <c r="G2175" i="2" l="1"/>
  <c r="G2176" i="2"/>
  <c r="F2177" i="2"/>
  <c r="G2177" i="2" s="1"/>
  <c r="K2147" i="3"/>
  <c r="L2147" i="3" s="1"/>
  <c r="J2148" i="3"/>
  <c r="F2178" i="2" l="1"/>
  <c r="G2178" i="2" s="1"/>
  <c r="K2148" i="3"/>
  <c r="L2148" i="3" s="1"/>
  <c r="J2149" i="3"/>
  <c r="F2179" i="2" l="1"/>
  <c r="G2179" i="2"/>
  <c r="K2149" i="3"/>
  <c r="L2149" i="3" s="1"/>
  <c r="J2150" i="3"/>
  <c r="F2180" i="2" l="1"/>
  <c r="G2180" i="2"/>
  <c r="K2150" i="3"/>
  <c r="L2150" i="3" s="1"/>
  <c r="J2151" i="3"/>
  <c r="G2181" i="2" l="1"/>
  <c r="F2181" i="2"/>
  <c r="K2151" i="3"/>
  <c r="L2151" i="3" s="1"/>
  <c r="J2152" i="3"/>
  <c r="F2182" i="2" l="1"/>
  <c r="G2182" i="2" s="1"/>
  <c r="K2152" i="3"/>
  <c r="L2152" i="3" s="1"/>
  <c r="J2153" i="3"/>
  <c r="F2183" i="2" l="1"/>
  <c r="G2183" i="2" s="1"/>
  <c r="K2153" i="3"/>
  <c r="L2153" i="3" s="1"/>
  <c r="J2154" i="3"/>
  <c r="F2184" i="2" l="1"/>
  <c r="G2184" i="2" s="1"/>
  <c r="K2154" i="3"/>
  <c r="L2154" i="3" s="1"/>
  <c r="J2155" i="3"/>
  <c r="F2185" i="2" l="1"/>
  <c r="F2186" i="2" s="1"/>
  <c r="G2185" i="2"/>
  <c r="K2155" i="3"/>
  <c r="L2155" i="3" s="1"/>
  <c r="J2156" i="3"/>
  <c r="G2186" i="2" l="1"/>
  <c r="F2187" i="2"/>
  <c r="K2156" i="3"/>
  <c r="L2156" i="3" s="1"/>
  <c r="J2157" i="3"/>
  <c r="G2187" i="2" l="1"/>
  <c r="F2188" i="2"/>
  <c r="G2188" i="2" s="1"/>
  <c r="K2157" i="3"/>
  <c r="L2157" i="3" s="1"/>
  <c r="J2158" i="3"/>
  <c r="G2189" i="2" l="1"/>
  <c r="F2189" i="2"/>
  <c r="K2158" i="3"/>
  <c r="L2158" i="3" s="1"/>
  <c r="J2159" i="3"/>
  <c r="F2190" i="2" l="1"/>
  <c r="G2190" i="2"/>
  <c r="K2159" i="3"/>
  <c r="L2159" i="3" s="1"/>
  <c r="J2160" i="3"/>
  <c r="F2191" i="2" l="1"/>
  <c r="G2191" i="2"/>
  <c r="K2160" i="3"/>
  <c r="L2160" i="3" s="1"/>
  <c r="J2161" i="3"/>
  <c r="F2192" i="2" l="1"/>
  <c r="G2192" i="2"/>
  <c r="K2161" i="3"/>
  <c r="L2161" i="3" s="1"/>
  <c r="J2162" i="3"/>
  <c r="F2193" i="2" l="1"/>
  <c r="G2193" i="2" s="1"/>
  <c r="K2162" i="3"/>
  <c r="L2162" i="3" s="1"/>
  <c r="J2163" i="3"/>
  <c r="F2194" i="2" l="1"/>
  <c r="G2194" i="2" s="1"/>
  <c r="K2163" i="3"/>
  <c r="L2163" i="3" s="1"/>
  <c r="J2164" i="3"/>
  <c r="F2195" i="2" l="1"/>
  <c r="G2195" i="2" s="1"/>
  <c r="K2164" i="3"/>
  <c r="L2164" i="3" s="1"/>
  <c r="J2165" i="3"/>
  <c r="F2196" i="2" l="1"/>
  <c r="G2196" i="2" s="1"/>
  <c r="K2165" i="3"/>
  <c r="L2165" i="3" s="1"/>
  <c r="J2166" i="3"/>
  <c r="F2197" i="2" l="1"/>
  <c r="G2197" i="2"/>
  <c r="K2166" i="3"/>
  <c r="L2166" i="3" s="1"/>
  <c r="J2167" i="3"/>
  <c r="G2198" i="2" l="1"/>
  <c r="F2198" i="2"/>
  <c r="K2167" i="3"/>
  <c r="L2167" i="3" s="1"/>
  <c r="J2168" i="3"/>
  <c r="F2199" i="2" l="1"/>
  <c r="G2199" i="2"/>
  <c r="K2168" i="3"/>
  <c r="L2168" i="3" s="1"/>
  <c r="J2169" i="3"/>
  <c r="G2200" i="2" l="1"/>
  <c r="F2200" i="2"/>
  <c r="K2169" i="3"/>
  <c r="L2169" i="3" s="1"/>
  <c r="J2170" i="3"/>
  <c r="G2201" i="2" l="1"/>
  <c r="F2201" i="2"/>
  <c r="K2170" i="3"/>
  <c r="L2170" i="3" s="1"/>
  <c r="J2171" i="3"/>
  <c r="F2202" i="2" l="1"/>
  <c r="G2202" i="2"/>
  <c r="K2171" i="3"/>
  <c r="L2171" i="3" s="1"/>
  <c r="J2172" i="3"/>
  <c r="F2203" i="2" l="1"/>
  <c r="G2203" i="2"/>
  <c r="K2172" i="3"/>
  <c r="L2172" i="3" s="1"/>
  <c r="J2173" i="3"/>
  <c r="G2204" i="2" l="1"/>
  <c r="F2204" i="2"/>
  <c r="K2173" i="3"/>
  <c r="L2173" i="3" s="1"/>
  <c r="J2174" i="3"/>
  <c r="F2205" i="2" l="1"/>
  <c r="G2205" i="2" s="1"/>
  <c r="K2174" i="3"/>
  <c r="L2174" i="3" s="1"/>
  <c r="J2175" i="3"/>
  <c r="F2206" i="2" l="1"/>
  <c r="G2206" i="2"/>
  <c r="K2175" i="3"/>
  <c r="L2175" i="3" s="1"/>
  <c r="J2176" i="3"/>
  <c r="G2207" i="2" l="1"/>
  <c r="F2207" i="2"/>
  <c r="K2176" i="3"/>
  <c r="L2176" i="3" s="1"/>
  <c r="J2177" i="3"/>
  <c r="F2208" i="2" l="1"/>
  <c r="G2208" i="2"/>
  <c r="K2177" i="3"/>
  <c r="L2177" i="3" s="1"/>
  <c r="J2178" i="3"/>
  <c r="F2209" i="2" l="1"/>
  <c r="G2209" i="2"/>
  <c r="K2178" i="3"/>
  <c r="L2178" i="3" s="1"/>
  <c r="J2179" i="3"/>
  <c r="F2210" i="2" l="1"/>
  <c r="G2210" i="2"/>
  <c r="K2179" i="3"/>
  <c r="L2179" i="3" s="1"/>
  <c r="J2180" i="3"/>
  <c r="G2211" i="2" l="1"/>
  <c r="F2211" i="2"/>
  <c r="K2180" i="3"/>
  <c r="L2180" i="3" s="1"/>
  <c r="J2181" i="3"/>
  <c r="F2212" i="2" l="1"/>
  <c r="G2212" i="2"/>
  <c r="K2181" i="3"/>
  <c r="L2181" i="3" s="1"/>
  <c r="J2182" i="3"/>
  <c r="F2213" i="2" l="1"/>
  <c r="G2213" i="2"/>
  <c r="K2182" i="3"/>
  <c r="L2182" i="3" s="1"/>
  <c r="J2183" i="3"/>
  <c r="F2214" i="2" l="1"/>
  <c r="G2214" i="2" s="1"/>
  <c r="K2183" i="3"/>
  <c r="L2183" i="3" s="1"/>
  <c r="J2184" i="3"/>
  <c r="F2215" i="2" l="1"/>
  <c r="G2215" i="2"/>
  <c r="K2184" i="3"/>
  <c r="L2184" i="3" s="1"/>
  <c r="J2185" i="3"/>
  <c r="F2216" i="2" l="1"/>
  <c r="G2216" i="2"/>
  <c r="K2185" i="3"/>
  <c r="L2185" i="3" s="1"/>
  <c r="J2186" i="3"/>
  <c r="F2217" i="2" l="1"/>
  <c r="G2217" i="2"/>
  <c r="K2186" i="3"/>
  <c r="L2186" i="3" s="1"/>
  <c r="J2187" i="3"/>
  <c r="G2218" i="2" l="1"/>
  <c r="F2218" i="2"/>
  <c r="K2187" i="3"/>
  <c r="L2187" i="3" s="1"/>
  <c r="J2188" i="3"/>
  <c r="F2219" i="2" l="1"/>
  <c r="G2219" i="2"/>
  <c r="K2188" i="3"/>
  <c r="L2188" i="3" s="1"/>
  <c r="J2189" i="3"/>
  <c r="F2220" i="2" l="1"/>
  <c r="G2220" i="2" s="1"/>
  <c r="K2189" i="3"/>
  <c r="L2189" i="3" s="1"/>
  <c r="J2190" i="3"/>
  <c r="F2221" i="2" l="1"/>
  <c r="G2221" i="2"/>
  <c r="K2190" i="3"/>
  <c r="L2190" i="3" s="1"/>
  <c r="J2191" i="3"/>
  <c r="F2222" i="2" l="1"/>
  <c r="G2222" i="2"/>
  <c r="K2191" i="3"/>
  <c r="L2191" i="3" s="1"/>
  <c r="J2192" i="3"/>
  <c r="F2223" i="2" l="1"/>
  <c r="G2223" i="2"/>
  <c r="K2192" i="3"/>
  <c r="L2192" i="3" s="1"/>
  <c r="J2193" i="3"/>
  <c r="F2224" i="2" l="1"/>
  <c r="G2224" i="2" s="1"/>
  <c r="K2193" i="3"/>
  <c r="L2193" i="3" s="1"/>
  <c r="J2194" i="3"/>
  <c r="G2225" i="2" l="1"/>
  <c r="F2225" i="2"/>
  <c r="K2194" i="3"/>
  <c r="L2194" i="3" s="1"/>
  <c r="J2195" i="3"/>
  <c r="F2226" i="2" l="1"/>
  <c r="G2226" i="2" s="1"/>
  <c r="K2195" i="3"/>
  <c r="L2195" i="3" s="1"/>
  <c r="J2196" i="3"/>
  <c r="F2227" i="2" l="1"/>
  <c r="G2227" i="2" s="1"/>
  <c r="K2196" i="3"/>
  <c r="L2196" i="3" s="1"/>
  <c r="J2197" i="3"/>
  <c r="G2228" i="2" l="1"/>
  <c r="F2228" i="2"/>
  <c r="K2197" i="3"/>
  <c r="L2197" i="3" s="1"/>
  <c r="J2198" i="3"/>
  <c r="F2229" i="2" l="1"/>
  <c r="G2229" i="2"/>
  <c r="K2198" i="3"/>
  <c r="L2198" i="3" s="1"/>
  <c r="J2199" i="3"/>
  <c r="F2230" i="2" l="1"/>
  <c r="G2230" i="2" s="1"/>
  <c r="K2199" i="3"/>
  <c r="L2199" i="3" s="1"/>
  <c r="J2200" i="3"/>
  <c r="F2231" i="2" l="1"/>
  <c r="G2231" i="2"/>
  <c r="K2200" i="3"/>
  <c r="L2200" i="3" s="1"/>
  <c r="J2201" i="3"/>
  <c r="F2232" i="2" l="1"/>
  <c r="G2232" i="2"/>
  <c r="K2201" i="3"/>
  <c r="L2201" i="3" s="1"/>
  <c r="J2202" i="3"/>
  <c r="F2233" i="2" l="1"/>
  <c r="G2233" i="2"/>
  <c r="K2202" i="3"/>
  <c r="L2202" i="3" s="1"/>
  <c r="J2203" i="3"/>
  <c r="F2234" i="2" l="1"/>
  <c r="G2234" i="2"/>
  <c r="K2203" i="3"/>
  <c r="L2203" i="3" s="1"/>
  <c r="J2204" i="3"/>
  <c r="F2235" i="2" l="1"/>
  <c r="G2235" i="2" s="1"/>
  <c r="K2204" i="3"/>
  <c r="L2204" i="3" s="1"/>
  <c r="J2205" i="3"/>
  <c r="F2236" i="2" l="1"/>
  <c r="G2236" i="2"/>
  <c r="K2205" i="3"/>
  <c r="L2205" i="3" s="1"/>
  <c r="J2206" i="3"/>
  <c r="F2237" i="2" l="1"/>
  <c r="G2237" i="2"/>
  <c r="K2206" i="3"/>
  <c r="L2206" i="3" s="1"/>
  <c r="J2207" i="3"/>
  <c r="F2238" i="2" l="1"/>
  <c r="G2238" i="2" s="1"/>
  <c r="K2207" i="3"/>
  <c r="L2207" i="3" s="1"/>
  <c r="J2208" i="3"/>
  <c r="F2239" i="2" l="1"/>
  <c r="G2239" i="2" s="1"/>
  <c r="K2208" i="3"/>
  <c r="L2208" i="3" s="1"/>
  <c r="J2209" i="3"/>
  <c r="F2240" i="2" l="1"/>
  <c r="G2240" i="2"/>
  <c r="K2209" i="3"/>
  <c r="L2209" i="3" s="1"/>
  <c r="J2210" i="3"/>
  <c r="F2241" i="2" l="1"/>
  <c r="G2241" i="2" s="1"/>
  <c r="K2210" i="3"/>
  <c r="L2210" i="3" s="1"/>
  <c r="J2211" i="3"/>
  <c r="F2242" i="2" l="1"/>
  <c r="G2242" i="2"/>
  <c r="K2211" i="3"/>
  <c r="L2211" i="3" s="1"/>
  <c r="J2212" i="3"/>
  <c r="F2243" i="2" l="1"/>
  <c r="G2243" i="2" s="1"/>
  <c r="K2212" i="3"/>
  <c r="L2212" i="3" s="1"/>
  <c r="J2213" i="3"/>
  <c r="F2244" i="2" l="1"/>
  <c r="G2244" i="2" s="1"/>
  <c r="K2213" i="3"/>
  <c r="L2213" i="3" s="1"/>
  <c r="J2214" i="3"/>
  <c r="G2245" i="2" l="1"/>
  <c r="F2245" i="2"/>
  <c r="K2214" i="3"/>
  <c r="L2214" i="3" s="1"/>
  <c r="J2215" i="3"/>
  <c r="F2246" i="2" l="1"/>
  <c r="G2246" i="2"/>
  <c r="K2215" i="3"/>
  <c r="L2215" i="3" s="1"/>
  <c r="J2216" i="3"/>
  <c r="F2247" i="2" l="1"/>
  <c r="G2247" i="2" s="1"/>
  <c r="K2216" i="3"/>
  <c r="L2216" i="3" s="1"/>
  <c r="J2217" i="3"/>
  <c r="F2248" i="2" l="1"/>
  <c r="G2248" i="2"/>
  <c r="K2217" i="3"/>
  <c r="L2217" i="3" s="1"/>
  <c r="J2218" i="3"/>
  <c r="G2249" i="2" l="1"/>
  <c r="F2249" i="2"/>
  <c r="K2218" i="3"/>
  <c r="L2218" i="3" s="1"/>
  <c r="J2219" i="3"/>
  <c r="F2250" i="2" l="1"/>
  <c r="G2250" i="2"/>
  <c r="K2219" i="3"/>
  <c r="L2219" i="3" s="1"/>
  <c r="J2220" i="3"/>
  <c r="F2251" i="2" l="1"/>
  <c r="G2251" i="2" s="1"/>
  <c r="K2220" i="3"/>
  <c r="L2220" i="3" s="1"/>
  <c r="J2221" i="3"/>
  <c r="G2252" i="2" l="1"/>
  <c r="F2252" i="2"/>
  <c r="K2221" i="3"/>
  <c r="L2221" i="3" s="1"/>
  <c r="J2222" i="3"/>
  <c r="F2253" i="2" l="1"/>
  <c r="G2253" i="2"/>
  <c r="K2222" i="3"/>
  <c r="L2222" i="3" s="1"/>
  <c r="J2223" i="3"/>
  <c r="F2254" i="2" l="1"/>
  <c r="G2254" i="2"/>
  <c r="K2223" i="3"/>
  <c r="L2223" i="3" s="1"/>
  <c r="J2224" i="3"/>
  <c r="F2255" i="2" l="1"/>
  <c r="G2255" i="2"/>
  <c r="K2224" i="3"/>
  <c r="L2224" i="3" s="1"/>
  <c r="J2225" i="3"/>
  <c r="F2256" i="2" l="1"/>
  <c r="G2256" i="2" s="1"/>
  <c r="K2225" i="3"/>
  <c r="L2225" i="3" s="1"/>
  <c r="J2226" i="3"/>
  <c r="G2257" i="2" l="1"/>
  <c r="F2257" i="2"/>
  <c r="K2226" i="3"/>
  <c r="L2226" i="3" s="1"/>
  <c r="J2227" i="3"/>
  <c r="F2258" i="2" l="1"/>
  <c r="F2259" i="2" s="1"/>
  <c r="G2258" i="2"/>
  <c r="K2227" i="3"/>
  <c r="L2227" i="3" s="1"/>
  <c r="J2228" i="3"/>
  <c r="G2259" i="2" l="1"/>
  <c r="F2260" i="2"/>
  <c r="G2260" i="2" s="1"/>
  <c r="K2228" i="3"/>
  <c r="L2228" i="3" s="1"/>
  <c r="J2229" i="3"/>
  <c r="F2261" i="2" l="1"/>
  <c r="G2261" i="2" s="1"/>
  <c r="K2229" i="3"/>
  <c r="L2229" i="3" s="1"/>
  <c r="J2230" i="3"/>
  <c r="F2262" i="2" l="1"/>
  <c r="F2263" i="2" s="1"/>
  <c r="G2262" i="2"/>
  <c r="K2230" i="3"/>
  <c r="L2230" i="3" s="1"/>
  <c r="J2231" i="3"/>
  <c r="G2263" i="2" l="1"/>
  <c r="F2264" i="2"/>
  <c r="K2231" i="3"/>
  <c r="L2231" i="3" s="1"/>
  <c r="J2232" i="3"/>
  <c r="G2264" i="2" l="1"/>
  <c r="F2265" i="2"/>
  <c r="G2265" i="2" s="1"/>
  <c r="K2232" i="3"/>
  <c r="L2232" i="3" s="1"/>
  <c r="J2233" i="3"/>
  <c r="F2266" i="2" l="1"/>
  <c r="G2266" i="2"/>
  <c r="K2233" i="3"/>
  <c r="L2233" i="3" s="1"/>
  <c r="J2234" i="3"/>
  <c r="F2267" i="2" l="1"/>
  <c r="G2267" i="2"/>
  <c r="K2234" i="3"/>
  <c r="L2234" i="3" s="1"/>
  <c r="J2235" i="3"/>
  <c r="F2268" i="2" l="1"/>
  <c r="G2268" i="2"/>
  <c r="K2235" i="3"/>
  <c r="L2235" i="3" s="1"/>
  <c r="J2236" i="3"/>
  <c r="G2269" i="2" l="1"/>
  <c r="F2269" i="2"/>
  <c r="K2236" i="3"/>
  <c r="L2236" i="3" s="1"/>
  <c r="J2237" i="3"/>
  <c r="F2270" i="2" l="1"/>
  <c r="G2270" i="2" s="1"/>
  <c r="K2237" i="3"/>
  <c r="L2237" i="3" s="1"/>
  <c r="J2238" i="3"/>
  <c r="F2271" i="2" l="1"/>
  <c r="G2271" i="2"/>
  <c r="K2238" i="3"/>
  <c r="L2238" i="3" s="1"/>
  <c r="J2239" i="3"/>
  <c r="F2272" i="2" l="1"/>
  <c r="G2272" i="2" s="1"/>
  <c r="K2239" i="3"/>
  <c r="L2239" i="3" s="1"/>
  <c r="J2240" i="3"/>
  <c r="F2273" i="2" l="1"/>
  <c r="G2273" i="2"/>
  <c r="K2240" i="3"/>
  <c r="L2240" i="3" s="1"/>
  <c r="J2241" i="3"/>
  <c r="F2274" i="2" l="1"/>
  <c r="G2274" i="2" s="1"/>
  <c r="K2241" i="3"/>
  <c r="L2241" i="3" s="1"/>
  <c r="J2242" i="3"/>
  <c r="F2275" i="2" l="1"/>
  <c r="G2275" i="2"/>
  <c r="K2242" i="3"/>
  <c r="L2242" i="3" s="1"/>
  <c r="J2243" i="3"/>
  <c r="F2276" i="2" l="1"/>
  <c r="G2276" i="2" s="1"/>
  <c r="K2243" i="3"/>
  <c r="L2243" i="3" s="1"/>
  <c r="J2244" i="3"/>
  <c r="F2277" i="2" l="1"/>
  <c r="G2277" i="2" s="1"/>
  <c r="K2244" i="3"/>
  <c r="L2244" i="3" s="1"/>
  <c r="J2245" i="3"/>
  <c r="F2278" i="2" l="1"/>
  <c r="G2278" i="2" s="1"/>
  <c r="K2245" i="3"/>
  <c r="L2245" i="3" s="1"/>
  <c r="J2246" i="3"/>
  <c r="F2279" i="2" l="1"/>
  <c r="G2279" i="2" s="1"/>
  <c r="K2246" i="3"/>
  <c r="L2246" i="3" s="1"/>
  <c r="J2247" i="3"/>
  <c r="F2280" i="2" l="1"/>
  <c r="G2280" i="2"/>
  <c r="K2247" i="3"/>
  <c r="L2247" i="3" s="1"/>
  <c r="J2248" i="3"/>
  <c r="G2281" i="2" l="1"/>
  <c r="F2281" i="2"/>
  <c r="K2248" i="3"/>
  <c r="L2248" i="3" s="1"/>
  <c r="J2249" i="3"/>
  <c r="F2282" i="2" l="1"/>
  <c r="F2283" i="2" s="1"/>
  <c r="K2249" i="3"/>
  <c r="L2249" i="3" s="1"/>
  <c r="J2250" i="3"/>
  <c r="G2282" i="2" l="1"/>
  <c r="G2283" i="2"/>
  <c r="F2284" i="2"/>
  <c r="G2284" i="2" s="1"/>
  <c r="K2250" i="3"/>
  <c r="L2250" i="3" s="1"/>
  <c r="J2251" i="3"/>
  <c r="F2285" i="2" l="1"/>
  <c r="G2285" i="2" s="1"/>
  <c r="K2251" i="3"/>
  <c r="L2251" i="3" s="1"/>
  <c r="J2252" i="3"/>
  <c r="F2286" i="2" l="1"/>
  <c r="G2286" i="2"/>
  <c r="K2252" i="3"/>
  <c r="L2252" i="3" s="1"/>
  <c r="J2253" i="3"/>
  <c r="F2287" i="2" l="1"/>
  <c r="G2287" i="2" s="1"/>
  <c r="K2253" i="3"/>
  <c r="L2253" i="3" s="1"/>
  <c r="J2254" i="3"/>
  <c r="F2288" i="2" l="1"/>
  <c r="F2289" i="2" s="1"/>
  <c r="K2254" i="3"/>
  <c r="L2254" i="3" s="1"/>
  <c r="J2255" i="3"/>
  <c r="G2288" i="2" l="1"/>
  <c r="G2289" i="2"/>
  <c r="F2290" i="2"/>
  <c r="K2255" i="3"/>
  <c r="L2255" i="3" s="1"/>
  <c r="J2256" i="3"/>
  <c r="G2290" i="2" l="1"/>
  <c r="F2291" i="2"/>
  <c r="G2291" i="2" s="1"/>
  <c r="K2256" i="3"/>
  <c r="L2256" i="3" s="1"/>
  <c r="J2257" i="3"/>
  <c r="F2292" i="2" l="1"/>
  <c r="G2292" i="2" s="1"/>
  <c r="K2257" i="3"/>
  <c r="L2257" i="3" s="1"/>
  <c r="J2258" i="3"/>
  <c r="F2293" i="2" l="1"/>
  <c r="G2293" i="2"/>
  <c r="K2258" i="3"/>
  <c r="L2258" i="3" s="1"/>
  <c r="J2259" i="3"/>
  <c r="F2294" i="2" l="1"/>
  <c r="G2294" i="2"/>
  <c r="K2259" i="3"/>
  <c r="L2259" i="3" s="1"/>
  <c r="J2260" i="3"/>
  <c r="F2295" i="2" l="1"/>
  <c r="G2295" i="2"/>
  <c r="K2260" i="3"/>
  <c r="L2260" i="3" s="1"/>
  <c r="J2261" i="3"/>
  <c r="F2296" i="2" l="1"/>
  <c r="G2296" i="2"/>
  <c r="K2261" i="3"/>
  <c r="L2261" i="3" s="1"/>
  <c r="J2262" i="3"/>
  <c r="F2297" i="2" l="1"/>
  <c r="G2297" i="2"/>
  <c r="K2262" i="3"/>
  <c r="L2262" i="3" s="1"/>
  <c r="J2263" i="3"/>
  <c r="G2298" i="2" l="1"/>
  <c r="F2298" i="2"/>
  <c r="K2263" i="3"/>
  <c r="L2263" i="3" s="1"/>
  <c r="J2264" i="3"/>
  <c r="G2299" i="2" l="1"/>
  <c r="F2299" i="2"/>
  <c r="K2264" i="3"/>
  <c r="L2264" i="3" s="1"/>
  <c r="J2265" i="3"/>
  <c r="G2300" i="2" l="1"/>
  <c r="F2300" i="2"/>
  <c r="K2265" i="3"/>
  <c r="L2265" i="3" s="1"/>
  <c r="J2266" i="3"/>
  <c r="G2301" i="2" l="1"/>
  <c r="F2301" i="2"/>
  <c r="K2266" i="3"/>
  <c r="L2266" i="3" s="1"/>
  <c r="J2267" i="3"/>
  <c r="F2302" i="2" l="1"/>
  <c r="G2302" i="2" s="1"/>
  <c r="K2267" i="3"/>
  <c r="L2267" i="3" s="1"/>
  <c r="J2268" i="3"/>
  <c r="G2303" i="2" l="1"/>
  <c r="F2303" i="2"/>
  <c r="K2268" i="3"/>
  <c r="L2268" i="3" s="1"/>
  <c r="J2269" i="3"/>
  <c r="F2304" i="2" l="1"/>
  <c r="G2304" i="2"/>
  <c r="K2269" i="3"/>
  <c r="L2269" i="3" s="1"/>
  <c r="J2270" i="3"/>
  <c r="F2305" i="2" l="1"/>
  <c r="G2305" i="2"/>
  <c r="K2270" i="3"/>
  <c r="L2270" i="3" s="1"/>
  <c r="J2271" i="3"/>
  <c r="F2306" i="2" l="1"/>
  <c r="G2306" i="2" s="1"/>
  <c r="K2271" i="3"/>
  <c r="L2271" i="3" s="1"/>
  <c r="J2272" i="3"/>
  <c r="F2307" i="2" l="1"/>
  <c r="G2307" i="2" s="1"/>
  <c r="K2272" i="3"/>
  <c r="L2272" i="3" s="1"/>
  <c r="J2273" i="3"/>
  <c r="G2308" i="2" l="1"/>
  <c r="F2308" i="2"/>
  <c r="K2273" i="3"/>
  <c r="L2273" i="3" s="1"/>
  <c r="J2274" i="3"/>
  <c r="F2309" i="2" l="1"/>
  <c r="G2309" i="2" s="1"/>
  <c r="K2274" i="3"/>
  <c r="L2274" i="3" s="1"/>
  <c r="J2275" i="3"/>
  <c r="G2310" i="2" l="1"/>
  <c r="F2310" i="2"/>
  <c r="K2275" i="3"/>
  <c r="L2275" i="3" s="1"/>
  <c r="J2276" i="3"/>
  <c r="F2311" i="2" l="1"/>
  <c r="G2311" i="2" s="1"/>
  <c r="K2276" i="3"/>
  <c r="L2276" i="3" s="1"/>
  <c r="J2277" i="3"/>
  <c r="F2312" i="2" l="1"/>
  <c r="G2312" i="2"/>
  <c r="K2277" i="3"/>
  <c r="L2277" i="3" s="1"/>
  <c r="J2278" i="3"/>
  <c r="G2313" i="2" l="1"/>
  <c r="F2313" i="2"/>
  <c r="K2278" i="3"/>
  <c r="L2278" i="3" s="1"/>
  <c r="J2279" i="3"/>
  <c r="F2314" i="2" l="1"/>
  <c r="G2314" i="2"/>
  <c r="K2279" i="3"/>
  <c r="L2279" i="3" s="1"/>
  <c r="J2280" i="3"/>
  <c r="F2315" i="2" l="1"/>
  <c r="G2315" i="2" s="1"/>
  <c r="K2280" i="3"/>
  <c r="L2280" i="3" s="1"/>
  <c r="J2281" i="3"/>
  <c r="F2316" i="2" l="1"/>
  <c r="G2316" i="2"/>
  <c r="K2281" i="3"/>
  <c r="L2281" i="3" s="1"/>
  <c r="J2282" i="3"/>
  <c r="G2317" i="2" l="1"/>
  <c r="F2317" i="2"/>
  <c r="K2282" i="3"/>
  <c r="L2282" i="3" s="1"/>
  <c r="J2283" i="3"/>
  <c r="F2318" i="2" l="1"/>
  <c r="G2318" i="2"/>
  <c r="K2283" i="3"/>
  <c r="L2283" i="3" s="1"/>
  <c r="J2284" i="3"/>
  <c r="G2319" i="2" l="1"/>
  <c r="F2319" i="2"/>
  <c r="K2284" i="3"/>
  <c r="L2284" i="3" s="1"/>
  <c r="J2285" i="3"/>
  <c r="G2320" i="2" l="1"/>
  <c r="F2320" i="2"/>
  <c r="K2285" i="3"/>
  <c r="L2285" i="3" s="1"/>
  <c r="J2286" i="3"/>
  <c r="G2321" i="2" l="1"/>
  <c r="F2321" i="2"/>
  <c r="K2286" i="3"/>
  <c r="L2286" i="3" s="1"/>
  <c r="J2287" i="3"/>
  <c r="F2322" i="2" l="1"/>
  <c r="G2322" i="2"/>
  <c r="K2287" i="3"/>
  <c r="L2287" i="3" s="1"/>
  <c r="J2288" i="3"/>
  <c r="G2323" i="2" l="1"/>
  <c r="F2323" i="2"/>
  <c r="K2288" i="3"/>
  <c r="L2288" i="3" s="1"/>
  <c r="J2289" i="3"/>
  <c r="F2324" i="2" l="1"/>
  <c r="G2324" i="2"/>
  <c r="K2289" i="3"/>
  <c r="L2289" i="3" s="1"/>
  <c r="J2290" i="3"/>
  <c r="F2325" i="2" l="1"/>
  <c r="G2325" i="2"/>
  <c r="K2290" i="3"/>
  <c r="L2290" i="3" s="1"/>
  <c r="J2291" i="3"/>
  <c r="F2326" i="2" l="1"/>
  <c r="G2326" i="2" s="1"/>
  <c r="K2291" i="3"/>
  <c r="L2291" i="3" s="1"/>
  <c r="J2292" i="3"/>
  <c r="F2327" i="2" l="1"/>
  <c r="G2327" i="2"/>
  <c r="K2292" i="3"/>
  <c r="L2292" i="3" s="1"/>
  <c r="J2293" i="3"/>
  <c r="F2328" i="2" l="1"/>
  <c r="G2328" i="2"/>
  <c r="K2293" i="3"/>
  <c r="L2293" i="3" s="1"/>
  <c r="J2294" i="3"/>
  <c r="F2329" i="2" l="1"/>
  <c r="G2329" i="2"/>
  <c r="K2294" i="3"/>
  <c r="L2294" i="3" s="1"/>
  <c r="J2295" i="3"/>
  <c r="F2330" i="2" l="1"/>
  <c r="G2330" i="2" s="1"/>
  <c r="K2295" i="3"/>
  <c r="L2295" i="3" s="1"/>
  <c r="J2296" i="3"/>
  <c r="F2331" i="2" l="1"/>
  <c r="G2331" i="2"/>
  <c r="K2296" i="3"/>
  <c r="L2296" i="3" s="1"/>
  <c r="J2297" i="3"/>
  <c r="G2332" i="2" l="1"/>
  <c r="F2332" i="2"/>
  <c r="K2297" i="3"/>
  <c r="L2297" i="3" s="1"/>
  <c r="J2298" i="3"/>
  <c r="G2333" i="2" l="1"/>
  <c r="F2333" i="2"/>
  <c r="K2298" i="3"/>
  <c r="L2298" i="3" s="1"/>
  <c r="J2299" i="3"/>
  <c r="G2334" i="2" l="1"/>
  <c r="F2334" i="2"/>
  <c r="K2299" i="3"/>
  <c r="L2299" i="3" s="1"/>
  <c r="J2300" i="3"/>
  <c r="G2335" i="2" l="1"/>
  <c r="F2335" i="2"/>
  <c r="K2300" i="3"/>
  <c r="L2300" i="3" s="1"/>
  <c r="J2301" i="3"/>
  <c r="F2336" i="2" l="1"/>
  <c r="G2336" i="2" s="1"/>
  <c r="K2301" i="3"/>
  <c r="L2301" i="3" s="1"/>
  <c r="J2302" i="3"/>
  <c r="F2337" i="2" l="1"/>
  <c r="G2337" i="2"/>
  <c r="K2302" i="3"/>
  <c r="L2302" i="3" s="1"/>
  <c r="J2303" i="3"/>
  <c r="G2338" i="2" l="1"/>
  <c r="F2338" i="2"/>
  <c r="K2303" i="3"/>
  <c r="L2303" i="3" s="1"/>
  <c r="J2304" i="3"/>
  <c r="F2339" i="2" l="1"/>
  <c r="G2339" i="2" s="1"/>
  <c r="K2304" i="3"/>
  <c r="L2304" i="3" s="1"/>
  <c r="J2305" i="3"/>
  <c r="F2340" i="2" l="1"/>
  <c r="G2340" i="2" s="1"/>
  <c r="K2305" i="3"/>
  <c r="L2305" i="3" s="1"/>
  <c r="J2306" i="3"/>
  <c r="F2341" i="2" l="1"/>
  <c r="G2341" i="2" s="1"/>
  <c r="K2306" i="3"/>
  <c r="L2306" i="3" s="1"/>
  <c r="J2307" i="3"/>
  <c r="G2342" i="2" l="1"/>
  <c r="F2342" i="2"/>
  <c r="K2307" i="3"/>
  <c r="L2307" i="3" s="1"/>
  <c r="J2308" i="3"/>
  <c r="F2343" i="2" l="1"/>
  <c r="G2343" i="2"/>
  <c r="K2308" i="3"/>
  <c r="L2308" i="3" s="1"/>
  <c r="J2309" i="3"/>
  <c r="F2344" i="2" l="1"/>
  <c r="G2344" i="2"/>
  <c r="K2309" i="3"/>
  <c r="L2309" i="3" s="1"/>
  <c r="J2310" i="3"/>
  <c r="F2345" i="2" l="1"/>
  <c r="G2345" i="2"/>
  <c r="K2310" i="3"/>
  <c r="L2310" i="3" s="1"/>
  <c r="J2311" i="3"/>
  <c r="F2346" i="2" l="1"/>
  <c r="G2346" i="2"/>
  <c r="K2311" i="3"/>
  <c r="L2311" i="3" s="1"/>
  <c r="J2312" i="3"/>
  <c r="F2347" i="2" l="1"/>
  <c r="G2347" i="2"/>
  <c r="K2312" i="3"/>
  <c r="L2312" i="3" s="1"/>
  <c r="J2313" i="3"/>
  <c r="F2348" i="2" l="1"/>
  <c r="G2348" i="2"/>
  <c r="K2313" i="3"/>
  <c r="L2313" i="3" s="1"/>
  <c r="J2314" i="3"/>
  <c r="F2349" i="2" l="1"/>
  <c r="G2349" i="2" s="1"/>
  <c r="K2314" i="3"/>
  <c r="L2314" i="3" s="1"/>
  <c r="J2315" i="3"/>
  <c r="F2350" i="2" l="1"/>
  <c r="G2350" i="2"/>
  <c r="K2315" i="3"/>
  <c r="L2315" i="3" s="1"/>
  <c r="J2316" i="3"/>
  <c r="G2351" i="2" l="1"/>
  <c r="F2351" i="2"/>
  <c r="K2316" i="3"/>
  <c r="L2316" i="3" s="1"/>
  <c r="J2317" i="3"/>
  <c r="F2352" i="2" l="1"/>
  <c r="G2352" i="2"/>
  <c r="K2317" i="3"/>
  <c r="L2317" i="3" s="1"/>
  <c r="J2318" i="3"/>
  <c r="G2353" i="2" l="1"/>
  <c r="F2353" i="2"/>
  <c r="K2318" i="3"/>
  <c r="L2318" i="3" s="1"/>
  <c r="J2319" i="3"/>
  <c r="F2354" i="2" l="1"/>
  <c r="G2354" i="2"/>
  <c r="K2319" i="3"/>
  <c r="L2319" i="3" s="1"/>
  <c r="J2320" i="3"/>
  <c r="F2355" i="2" l="1"/>
  <c r="G2355" i="2"/>
  <c r="K2320" i="3"/>
  <c r="L2320" i="3" s="1"/>
  <c r="J2321" i="3"/>
  <c r="F2356" i="2" l="1"/>
  <c r="G2356" i="2" s="1"/>
  <c r="K2321" i="3"/>
  <c r="L2321" i="3" s="1"/>
  <c r="J2322" i="3"/>
  <c r="G2357" i="2" l="1"/>
  <c r="F2357" i="2"/>
  <c r="K2322" i="3"/>
  <c r="L2322" i="3" s="1"/>
  <c r="J2323" i="3"/>
  <c r="G2358" i="2" l="1"/>
  <c r="F2358" i="2"/>
  <c r="K2323" i="3"/>
  <c r="L2323" i="3" s="1"/>
  <c r="J2324" i="3"/>
  <c r="F2359" i="2" l="1"/>
  <c r="G2359" i="2"/>
  <c r="K2324" i="3"/>
  <c r="L2324" i="3" s="1"/>
  <c r="J2325" i="3"/>
  <c r="F2360" i="2" l="1"/>
  <c r="G2360" i="2"/>
  <c r="K2325" i="3"/>
  <c r="L2325" i="3" s="1"/>
  <c r="J2326" i="3"/>
  <c r="F2361" i="2" l="1"/>
  <c r="G2361" i="2"/>
  <c r="K2326" i="3"/>
  <c r="L2326" i="3" s="1"/>
  <c r="J2327" i="3"/>
  <c r="F2362" i="2" l="1"/>
  <c r="G2362" i="2" s="1"/>
  <c r="K2327" i="3"/>
  <c r="L2327" i="3" s="1"/>
  <c r="J2328" i="3"/>
  <c r="F2363" i="2" l="1"/>
  <c r="G2363" i="2" s="1"/>
  <c r="K2328" i="3"/>
  <c r="L2328" i="3" s="1"/>
  <c r="J2329" i="3"/>
  <c r="F2364" i="2" l="1"/>
  <c r="G2364" i="2" s="1"/>
  <c r="K2329" i="3"/>
  <c r="L2329" i="3" s="1"/>
  <c r="J2330" i="3"/>
  <c r="G2365" i="2" l="1"/>
  <c r="F2365" i="2"/>
  <c r="K2330" i="3"/>
  <c r="L2330" i="3" s="1"/>
  <c r="J2331" i="3"/>
  <c r="G2366" i="2" l="1"/>
  <c r="F2366" i="2"/>
  <c r="K2331" i="3"/>
  <c r="L2331" i="3" s="1"/>
  <c r="J2332" i="3"/>
  <c r="F2367" i="2" l="1"/>
  <c r="G2367" i="2" s="1"/>
  <c r="K2332" i="3"/>
  <c r="L2332" i="3" s="1"/>
  <c r="J2333" i="3"/>
  <c r="F2368" i="2" l="1"/>
  <c r="G2368" i="2"/>
  <c r="K2333" i="3"/>
  <c r="L2333" i="3" s="1"/>
  <c r="J2334" i="3"/>
  <c r="F2369" i="2" l="1"/>
  <c r="G2369" i="2" s="1"/>
  <c r="K2334" i="3"/>
  <c r="L2334" i="3" s="1"/>
  <c r="J2335" i="3"/>
  <c r="F2370" i="2" l="1"/>
  <c r="G2370" i="2" s="1"/>
  <c r="K2335" i="3"/>
  <c r="L2335" i="3" s="1"/>
  <c r="J2336" i="3"/>
  <c r="F2371" i="2" l="1"/>
  <c r="G2371" i="2" s="1"/>
  <c r="K2336" i="3"/>
  <c r="L2336" i="3" s="1"/>
  <c r="J2337" i="3"/>
  <c r="F2372" i="2" l="1"/>
  <c r="G2372" i="2" s="1"/>
  <c r="K2337" i="3"/>
  <c r="L2337" i="3" s="1"/>
  <c r="J2338" i="3"/>
  <c r="F2373" i="2" l="1"/>
  <c r="G2373" i="2"/>
  <c r="K2338" i="3"/>
  <c r="L2338" i="3" s="1"/>
  <c r="J2339" i="3"/>
  <c r="F2374" i="2" l="1"/>
  <c r="G2374" i="2"/>
  <c r="K2339" i="3"/>
  <c r="L2339" i="3" s="1"/>
  <c r="J2340" i="3"/>
  <c r="F2375" i="2" l="1"/>
  <c r="G2375" i="2" s="1"/>
  <c r="K2340" i="3"/>
  <c r="L2340" i="3" s="1"/>
  <c r="J2341" i="3"/>
  <c r="F2376" i="2" l="1"/>
  <c r="G2376" i="2" s="1"/>
  <c r="K2341" i="3"/>
  <c r="L2341" i="3" s="1"/>
  <c r="J2342" i="3"/>
  <c r="F2377" i="2" l="1"/>
  <c r="G2377" i="2" s="1"/>
  <c r="K2342" i="3"/>
  <c r="L2342" i="3" s="1"/>
  <c r="J2343" i="3"/>
  <c r="F2378" i="2" l="1"/>
  <c r="G2378" i="2" s="1"/>
  <c r="K2343" i="3"/>
  <c r="L2343" i="3" s="1"/>
  <c r="J2344" i="3"/>
  <c r="F2379" i="2" l="1"/>
  <c r="G2379" i="2"/>
  <c r="K2344" i="3"/>
  <c r="L2344" i="3" s="1"/>
  <c r="J2345" i="3"/>
  <c r="F2380" i="2" l="1"/>
  <c r="G2380" i="2" s="1"/>
  <c r="K2345" i="3"/>
  <c r="L2345" i="3" s="1"/>
  <c r="J2346" i="3"/>
  <c r="G2381" i="2" l="1"/>
  <c r="F2381" i="2"/>
  <c r="K2346" i="3"/>
  <c r="L2346" i="3" s="1"/>
  <c r="J2347" i="3"/>
  <c r="G2382" i="2" l="1"/>
  <c r="F2382" i="2"/>
  <c r="K2347" i="3"/>
  <c r="L2347" i="3" s="1"/>
  <c r="J2348" i="3"/>
  <c r="F2383" i="2" l="1"/>
  <c r="G2383" i="2" s="1"/>
  <c r="K2348" i="3"/>
  <c r="L2348" i="3" s="1"/>
  <c r="J2349" i="3"/>
  <c r="F2384" i="2" l="1"/>
  <c r="G2384" i="2"/>
  <c r="K2349" i="3"/>
  <c r="L2349" i="3" s="1"/>
  <c r="J2350" i="3"/>
  <c r="F2385" i="2" l="1"/>
  <c r="G2385" i="2" s="1"/>
  <c r="K2350" i="3"/>
  <c r="L2350" i="3" s="1"/>
  <c r="J2351" i="3"/>
  <c r="F2386" i="2" l="1"/>
  <c r="G2386" i="2" s="1"/>
  <c r="K2351" i="3"/>
  <c r="L2351" i="3" s="1"/>
  <c r="J2352" i="3"/>
  <c r="F2387" i="2" l="1"/>
  <c r="G2387" i="2" s="1"/>
  <c r="K2352" i="3"/>
  <c r="L2352" i="3" s="1"/>
  <c r="J2353" i="3"/>
  <c r="G2388" i="2" l="1"/>
  <c r="F2388" i="2"/>
  <c r="K2353" i="3"/>
  <c r="L2353" i="3" s="1"/>
  <c r="J2354" i="3"/>
  <c r="F2389" i="2" l="1"/>
  <c r="G2389" i="2" s="1"/>
  <c r="K2354" i="3"/>
  <c r="L2354" i="3" s="1"/>
  <c r="J2355" i="3"/>
  <c r="F2390" i="2" l="1"/>
  <c r="G2390" i="2" s="1"/>
  <c r="K2355" i="3"/>
  <c r="L2355" i="3" s="1"/>
  <c r="J2356" i="3"/>
  <c r="F2391" i="2" l="1"/>
  <c r="G2391" i="2"/>
  <c r="K2356" i="3"/>
  <c r="L2356" i="3" s="1"/>
  <c r="J2357" i="3"/>
  <c r="F2392" i="2" l="1"/>
  <c r="G2392" i="2"/>
  <c r="K2357" i="3"/>
  <c r="L2357" i="3" s="1"/>
  <c r="J2358" i="3"/>
  <c r="F2393" i="2" l="1"/>
  <c r="G2393" i="2"/>
  <c r="K2358" i="3"/>
  <c r="L2358" i="3" s="1"/>
  <c r="J2359" i="3"/>
  <c r="F2394" i="2" l="1"/>
  <c r="G2394" i="2" s="1"/>
  <c r="K2359" i="3"/>
  <c r="L2359" i="3" s="1"/>
  <c r="J2360" i="3"/>
  <c r="F2395" i="2" l="1"/>
  <c r="G2395" i="2"/>
  <c r="K2360" i="3"/>
  <c r="L2360" i="3" s="1"/>
  <c r="J2361" i="3"/>
  <c r="G2396" i="2" l="1"/>
  <c r="F2396" i="2"/>
  <c r="K2361" i="3"/>
  <c r="L2361" i="3" s="1"/>
  <c r="J2362" i="3"/>
  <c r="F2397" i="2" l="1"/>
  <c r="G2397" i="2"/>
  <c r="K2362" i="3"/>
  <c r="L2362" i="3" s="1"/>
  <c r="J2363" i="3"/>
  <c r="G2398" i="2" l="1"/>
  <c r="F2398" i="2"/>
  <c r="K2363" i="3"/>
  <c r="L2363" i="3" s="1"/>
  <c r="J2364" i="3"/>
  <c r="F2399" i="2" l="1"/>
  <c r="G2399" i="2"/>
  <c r="K2364" i="3"/>
  <c r="L2364" i="3" s="1"/>
  <c r="J2365" i="3"/>
  <c r="F2400" i="2" l="1"/>
  <c r="G2400" i="2" s="1"/>
  <c r="K2365" i="3"/>
  <c r="L2365" i="3" s="1"/>
  <c r="J2366" i="3"/>
  <c r="F2401" i="2" l="1"/>
  <c r="G2401" i="2"/>
  <c r="K2366" i="3"/>
  <c r="L2366" i="3" s="1"/>
  <c r="J2367" i="3"/>
  <c r="F2402" i="2" l="1"/>
  <c r="G2402" i="2"/>
  <c r="K2367" i="3"/>
  <c r="L2367" i="3" s="1"/>
  <c r="J2368" i="3"/>
  <c r="F2403" i="2" l="1"/>
  <c r="G2403" i="2" s="1"/>
  <c r="K2368" i="3"/>
  <c r="L2368" i="3" s="1"/>
  <c r="J2369" i="3"/>
  <c r="F2404" i="2" l="1"/>
  <c r="G2404" i="2" s="1"/>
  <c r="K2369" i="3"/>
  <c r="L2369" i="3" s="1"/>
  <c r="J2370" i="3"/>
  <c r="F2405" i="2" l="1"/>
  <c r="G2405" i="2" s="1"/>
  <c r="K2370" i="3"/>
  <c r="L2370" i="3" s="1"/>
  <c r="J2371" i="3"/>
  <c r="F2406" i="2" l="1"/>
  <c r="G2406" i="2" s="1"/>
  <c r="K2371" i="3"/>
  <c r="L2371" i="3" s="1"/>
  <c r="J2372" i="3"/>
  <c r="F2407" i="2" l="1"/>
  <c r="G2407" i="2"/>
  <c r="K2372" i="3"/>
  <c r="L2372" i="3" s="1"/>
  <c r="J2373" i="3"/>
  <c r="G2408" i="2" l="1"/>
  <c r="F2408" i="2"/>
  <c r="K2373" i="3"/>
  <c r="L2373" i="3" s="1"/>
  <c r="J2374" i="3"/>
  <c r="F2409" i="2" l="1"/>
  <c r="G2409" i="2"/>
  <c r="K2374" i="3"/>
  <c r="L2374" i="3" s="1"/>
  <c r="J2375" i="3"/>
  <c r="F2410" i="2" l="1"/>
  <c r="G2410" i="2" s="1"/>
  <c r="K2375" i="3"/>
  <c r="L2375" i="3" s="1"/>
  <c r="J2376" i="3"/>
  <c r="F2411" i="2" l="1"/>
  <c r="G2411" i="2" s="1"/>
  <c r="K2376" i="3"/>
  <c r="L2376" i="3" s="1"/>
  <c r="J2377" i="3"/>
  <c r="F2412" i="2" l="1"/>
  <c r="G2412" i="2"/>
  <c r="K2377" i="3"/>
  <c r="L2377" i="3" s="1"/>
  <c r="J2378" i="3"/>
  <c r="F2413" i="2" l="1"/>
  <c r="G2413" i="2"/>
  <c r="K2378" i="3"/>
  <c r="L2378" i="3" s="1"/>
  <c r="J2379" i="3"/>
  <c r="F2414" i="2" l="1"/>
  <c r="G2414" i="2"/>
  <c r="K2379" i="3"/>
  <c r="L2379" i="3" s="1"/>
  <c r="J2380" i="3"/>
  <c r="G2415" i="2" l="1"/>
  <c r="F2415" i="2"/>
  <c r="K2380" i="3"/>
  <c r="L2380" i="3" s="1"/>
  <c r="J2381" i="3"/>
  <c r="F2416" i="2" l="1"/>
  <c r="G2416" i="2"/>
  <c r="K2381" i="3"/>
  <c r="L2381" i="3" s="1"/>
  <c r="J2382" i="3"/>
  <c r="F2417" i="2" l="1"/>
  <c r="G2417" i="2"/>
  <c r="K2382" i="3"/>
  <c r="L2382" i="3" s="1"/>
  <c r="J2383" i="3"/>
  <c r="G2418" i="2" l="1"/>
  <c r="F2418" i="2"/>
  <c r="K2383" i="3"/>
  <c r="L2383" i="3" s="1"/>
  <c r="J2384" i="3"/>
  <c r="F2419" i="2" l="1"/>
  <c r="G2419" i="2"/>
  <c r="K2384" i="3"/>
  <c r="L2384" i="3" s="1"/>
  <c r="J2385" i="3"/>
  <c r="F2420" i="2" l="1"/>
  <c r="G2420" i="2" s="1"/>
  <c r="K2385" i="3"/>
  <c r="L2385" i="3" s="1"/>
  <c r="J2386" i="3"/>
  <c r="F2421" i="2" l="1"/>
  <c r="G2421" i="2"/>
  <c r="K2386" i="3"/>
  <c r="L2386" i="3" s="1"/>
  <c r="J2387" i="3"/>
  <c r="F2422" i="2" l="1"/>
  <c r="G2422" i="2" s="1"/>
  <c r="K2387" i="3"/>
  <c r="L2387" i="3" s="1"/>
  <c r="J2388" i="3"/>
  <c r="G2423" i="2" l="1"/>
  <c r="F2423" i="2"/>
  <c r="K2388" i="3"/>
  <c r="L2388" i="3" s="1"/>
  <c r="J2389" i="3"/>
  <c r="F2424" i="2" l="1"/>
  <c r="G2424" i="2"/>
  <c r="K2389" i="3"/>
  <c r="L2389" i="3" s="1"/>
  <c r="J2390" i="3"/>
  <c r="G2425" i="2" l="1"/>
  <c r="F2425" i="2"/>
  <c r="K2390" i="3"/>
  <c r="L2390" i="3" s="1"/>
  <c r="J2391" i="3"/>
  <c r="G2426" i="2" l="1"/>
  <c r="F2426" i="2"/>
  <c r="K2391" i="3"/>
  <c r="L2391" i="3" s="1"/>
  <c r="J2392" i="3"/>
  <c r="G2427" i="2" l="1"/>
  <c r="F2427" i="2"/>
  <c r="K2392" i="3"/>
  <c r="L2392" i="3" s="1"/>
  <c r="J2393" i="3"/>
  <c r="F2428" i="2" l="1"/>
  <c r="G2428" i="2"/>
  <c r="K2393" i="3"/>
  <c r="L2393" i="3" s="1"/>
  <c r="J2394" i="3"/>
  <c r="G2429" i="2" l="1"/>
  <c r="F2429" i="2"/>
  <c r="K2394" i="3"/>
  <c r="L2394" i="3" s="1"/>
  <c r="J2395" i="3"/>
  <c r="F2430" i="2" l="1"/>
  <c r="G2430" i="2"/>
  <c r="K2395" i="3"/>
  <c r="L2395" i="3" s="1"/>
  <c r="J2396" i="3"/>
  <c r="F2431" i="2" l="1"/>
  <c r="G2431" i="2"/>
  <c r="K2396" i="3"/>
  <c r="L2396" i="3" s="1"/>
  <c r="J2397" i="3"/>
  <c r="G2432" i="2" l="1"/>
  <c r="F2432" i="2"/>
  <c r="K2397" i="3"/>
  <c r="L2397" i="3" s="1"/>
  <c r="J2398" i="3"/>
  <c r="F2433" i="2" l="1"/>
  <c r="G2433" i="2" s="1"/>
  <c r="K2398" i="3"/>
  <c r="L2398" i="3" s="1"/>
  <c r="J2399" i="3"/>
  <c r="F2434" i="2" l="1"/>
  <c r="G2434" i="2"/>
  <c r="K2399" i="3"/>
  <c r="L2399" i="3" s="1"/>
  <c r="J2400" i="3"/>
  <c r="G2435" i="2" l="1"/>
  <c r="F2435" i="2"/>
  <c r="K2400" i="3"/>
  <c r="L2400" i="3" s="1"/>
  <c r="J2401" i="3"/>
  <c r="F2436" i="2" l="1"/>
  <c r="G2436" i="2" s="1"/>
  <c r="K2401" i="3"/>
  <c r="L2401" i="3" s="1"/>
  <c r="J2402" i="3"/>
  <c r="F2437" i="2" l="1"/>
  <c r="G2437" i="2"/>
  <c r="K2402" i="3"/>
  <c r="L2402" i="3" s="1"/>
  <c r="J2403" i="3"/>
  <c r="F2438" i="2" l="1"/>
  <c r="G2438" i="2"/>
  <c r="K2403" i="3"/>
  <c r="L2403" i="3" s="1"/>
  <c r="J2404" i="3"/>
  <c r="F2439" i="2" l="1"/>
  <c r="G2439" i="2" s="1"/>
  <c r="K2404" i="3"/>
  <c r="L2404" i="3" s="1"/>
  <c r="J2405" i="3"/>
  <c r="G2440" i="2" l="1"/>
  <c r="F2440" i="2"/>
  <c r="K2405" i="3"/>
  <c r="L2405" i="3" s="1"/>
  <c r="J2406" i="3"/>
  <c r="F2441" i="2" l="1"/>
  <c r="G2441" i="2"/>
  <c r="K2406" i="3"/>
  <c r="L2406" i="3" s="1"/>
  <c r="J2407" i="3"/>
  <c r="F2442" i="2" l="1"/>
  <c r="G2442" i="2"/>
  <c r="K2407" i="3"/>
  <c r="L2407" i="3" s="1"/>
  <c r="J2408" i="3"/>
  <c r="F2443" i="2" l="1"/>
  <c r="G2443" i="2"/>
  <c r="K2408" i="3"/>
  <c r="L2408" i="3" s="1"/>
  <c r="J2409" i="3"/>
  <c r="F2444" i="2" l="1"/>
  <c r="G2444" i="2" s="1"/>
  <c r="K2409" i="3"/>
  <c r="L2409" i="3" s="1"/>
  <c r="J2410" i="3"/>
  <c r="F2445" i="2" l="1"/>
  <c r="G2445" i="2"/>
  <c r="K2410" i="3"/>
  <c r="L2410" i="3" s="1"/>
  <c r="J2411" i="3"/>
  <c r="F2446" i="2" l="1"/>
  <c r="G2446" i="2"/>
  <c r="K2411" i="3"/>
  <c r="L2411" i="3" s="1"/>
  <c r="J2412" i="3"/>
  <c r="F2447" i="2" l="1"/>
  <c r="G2447" i="2"/>
  <c r="K2412" i="3"/>
  <c r="L2412" i="3" s="1"/>
  <c r="J2413" i="3"/>
  <c r="G2448" i="2" l="1"/>
  <c r="F2448" i="2"/>
  <c r="K2413" i="3"/>
  <c r="L2413" i="3" s="1"/>
  <c r="J2414" i="3"/>
  <c r="F2449" i="2" l="1"/>
  <c r="G2449" i="2" s="1"/>
  <c r="K2414" i="3"/>
  <c r="L2414" i="3" s="1"/>
  <c r="J2415" i="3"/>
  <c r="F2450" i="2" l="1"/>
  <c r="G2450" i="2"/>
  <c r="K2415" i="3"/>
  <c r="L2415" i="3" s="1"/>
  <c r="J2416" i="3"/>
  <c r="F2451" i="2" l="1"/>
  <c r="G2451" i="2"/>
  <c r="K2416" i="3"/>
  <c r="L2416" i="3" s="1"/>
  <c r="J2417" i="3"/>
  <c r="F2452" i="2" l="1"/>
  <c r="G2452" i="2"/>
  <c r="K2417" i="3"/>
  <c r="L2417" i="3" s="1"/>
  <c r="J2418" i="3"/>
  <c r="F2453" i="2" l="1"/>
  <c r="G2453" i="2" s="1"/>
  <c r="K2418" i="3"/>
  <c r="L2418" i="3" s="1"/>
  <c r="J2419" i="3"/>
  <c r="F2454" i="2" l="1"/>
  <c r="G2454" i="2" s="1"/>
  <c r="K2419" i="3"/>
  <c r="L2419" i="3" s="1"/>
  <c r="J2420" i="3"/>
  <c r="F2455" i="2" l="1"/>
  <c r="G2455" i="2" s="1"/>
  <c r="K2420" i="3"/>
  <c r="L2420" i="3" s="1"/>
  <c r="J2421" i="3"/>
  <c r="F2456" i="2" l="1"/>
  <c r="G2456" i="2" s="1"/>
  <c r="K2421" i="3"/>
  <c r="L2421" i="3" s="1"/>
  <c r="J2422" i="3"/>
  <c r="G2457" i="2" l="1"/>
  <c r="F2457" i="2"/>
  <c r="K2422" i="3"/>
  <c r="L2422" i="3" s="1"/>
  <c r="J2423" i="3"/>
  <c r="F2458" i="2" l="1"/>
  <c r="F2459" i="2" s="1"/>
  <c r="G2458" i="2"/>
  <c r="K2423" i="3"/>
  <c r="L2423" i="3" s="1"/>
  <c r="J2424" i="3"/>
  <c r="G2459" i="2" l="1"/>
  <c r="G2460" i="2"/>
  <c r="F2460" i="2"/>
  <c r="K2424" i="3"/>
  <c r="L2424" i="3" s="1"/>
  <c r="J2425" i="3"/>
  <c r="F2461" i="2" l="1"/>
  <c r="G2461" i="2"/>
  <c r="K2425" i="3"/>
  <c r="L2425" i="3" s="1"/>
  <c r="J2426" i="3"/>
  <c r="F2462" i="2" l="1"/>
  <c r="G2462" i="2" s="1"/>
  <c r="K2426" i="3"/>
  <c r="L2426" i="3" s="1"/>
  <c r="J2427" i="3"/>
  <c r="F2463" i="2" l="1"/>
  <c r="F2464" i="2" s="1"/>
  <c r="G2463" i="2"/>
  <c r="K2427" i="3"/>
  <c r="L2427" i="3" s="1"/>
  <c r="J2428" i="3"/>
  <c r="G2464" i="2" l="1"/>
  <c r="F2465" i="2"/>
  <c r="G2465" i="2"/>
  <c r="K2428" i="3"/>
  <c r="L2428" i="3" s="1"/>
  <c r="J2429" i="3"/>
  <c r="F2466" i="2" l="1"/>
  <c r="G2466" i="2" s="1"/>
  <c r="K2429" i="3"/>
  <c r="L2429" i="3" s="1"/>
  <c r="J2430" i="3"/>
  <c r="F2467" i="2" l="1"/>
  <c r="G2467" i="2" s="1"/>
  <c r="K2430" i="3"/>
  <c r="L2430" i="3" s="1"/>
  <c r="J2431" i="3"/>
  <c r="F2468" i="2" l="1"/>
  <c r="G2468" i="2" s="1"/>
  <c r="K2431" i="3"/>
  <c r="L2431" i="3" s="1"/>
  <c r="J2432" i="3"/>
  <c r="F2469" i="2" l="1"/>
  <c r="G2469" i="2" s="1"/>
  <c r="K2432" i="3"/>
  <c r="L2432" i="3" s="1"/>
  <c r="J2433" i="3"/>
  <c r="G2470" i="2" l="1"/>
  <c r="F2470" i="2"/>
  <c r="K2433" i="3"/>
  <c r="L2433" i="3" s="1"/>
  <c r="J2434" i="3"/>
  <c r="F2471" i="2" l="1"/>
  <c r="G2471" i="2"/>
  <c r="K2434" i="3"/>
  <c r="L2434" i="3" s="1"/>
  <c r="J2435" i="3"/>
  <c r="G2472" i="2" l="1"/>
  <c r="F2472" i="2"/>
  <c r="K2435" i="3"/>
  <c r="L2435" i="3" s="1"/>
  <c r="J2436" i="3"/>
  <c r="F2473" i="2" l="1"/>
  <c r="G2473" i="2" s="1"/>
  <c r="K2436" i="3"/>
  <c r="L2436" i="3" s="1"/>
  <c r="J2437" i="3"/>
  <c r="F2474" i="2" l="1"/>
  <c r="G2474" i="2" s="1"/>
  <c r="K2437" i="3"/>
  <c r="L2437" i="3" s="1"/>
  <c r="J2438" i="3"/>
  <c r="F2475" i="2" l="1"/>
  <c r="G2475" i="2"/>
  <c r="K2438" i="3"/>
  <c r="L2438" i="3" s="1"/>
  <c r="J2439" i="3"/>
  <c r="F2476" i="2" l="1"/>
  <c r="G2476" i="2" s="1"/>
  <c r="K2439" i="3"/>
  <c r="L2439" i="3" s="1"/>
  <c r="J2440" i="3"/>
  <c r="F2477" i="2" l="1"/>
  <c r="G2477" i="2"/>
  <c r="K2440" i="3"/>
  <c r="L2440" i="3" s="1"/>
  <c r="J2441" i="3"/>
  <c r="F2478" i="2" l="1"/>
  <c r="G2478" i="2"/>
  <c r="K2441" i="3"/>
  <c r="L2441" i="3" s="1"/>
  <c r="J2442" i="3"/>
  <c r="F2479" i="2" l="1"/>
  <c r="G2479" i="2"/>
  <c r="K2442" i="3"/>
  <c r="L2442" i="3" s="1"/>
  <c r="J2443" i="3"/>
  <c r="F2480" i="2" l="1"/>
  <c r="G2480" i="2"/>
  <c r="K2443" i="3"/>
  <c r="L2443" i="3" s="1"/>
  <c r="J2444" i="3"/>
  <c r="F2481" i="2" l="1"/>
  <c r="G2481" i="2"/>
  <c r="K2444" i="3"/>
  <c r="L2444" i="3" s="1"/>
  <c r="J2445" i="3"/>
  <c r="F2482" i="2" l="1"/>
  <c r="G2482" i="2" s="1"/>
  <c r="K2445" i="3"/>
  <c r="L2445" i="3" s="1"/>
  <c r="J2446" i="3"/>
  <c r="F2483" i="2" l="1"/>
  <c r="G2483" i="2"/>
  <c r="K2446" i="3"/>
  <c r="L2446" i="3" s="1"/>
  <c r="J2447" i="3"/>
  <c r="F2484" i="2" l="1"/>
  <c r="G2484" i="2"/>
  <c r="K2447" i="3"/>
  <c r="L2447" i="3" s="1"/>
  <c r="J2448" i="3"/>
  <c r="G2485" i="2" l="1"/>
  <c r="F2485" i="2"/>
  <c r="K2448" i="3"/>
  <c r="L2448" i="3" s="1"/>
  <c r="J2449" i="3"/>
  <c r="F2486" i="2" l="1"/>
  <c r="G2486" i="2" s="1"/>
  <c r="K2449" i="3"/>
  <c r="L2449" i="3" s="1"/>
  <c r="J2450" i="3"/>
  <c r="F2487" i="2" l="1"/>
  <c r="G2487" i="2" s="1"/>
  <c r="K2450" i="3"/>
  <c r="L2450" i="3" s="1"/>
  <c r="J2451" i="3"/>
  <c r="F2488" i="2" l="1"/>
  <c r="G2488" i="2"/>
  <c r="K2451" i="3"/>
  <c r="L2451" i="3" s="1"/>
  <c r="J2452" i="3"/>
  <c r="F2489" i="2" l="1"/>
  <c r="G2489" i="2"/>
  <c r="K2452" i="3"/>
  <c r="L2452" i="3" s="1"/>
  <c r="J2453" i="3"/>
  <c r="F2490" i="2" l="1"/>
  <c r="G2490" i="2" s="1"/>
  <c r="K2453" i="3"/>
  <c r="L2453" i="3" s="1"/>
  <c r="J2454" i="3"/>
  <c r="F2491" i="2" l="1"/>
  <c r="G2491" i="2" s="1"/>
  <c r="K2454" i="3"/>
  <c r="L2454" i="3" s="1"/>
  <c r="J2455" i="3"/>
  <c r="F2492" i="2" l="1"/>
  <c r="G2492" i="2" s="1"/>
  <c r="K2455" i="3"/>
  <c r="L2455" i="3" s="1"/>
  <c r="J2456" i="3"/>
  <c r="F2493" i="2" l="1"/>
  <c r="G2493" i="2"/>
  <c r="K2456" i="3"/>
  <c r="L2456" i="3" s="1"/>
  <c r="J2457" i="3"/>
  <c r="F2494" i="2" l="1"/>
  <c r="G2494" i="2" s="1"/>
  <c r="K2457" i="3"/>
  <c r="L2457" i="3" s="1"/>
  <c r="J2458" i="3"/>
  <c r="F2495" i="2" l="1"/>
  <c r="G2495" i="2"/>
  <c r="K2458" i="3"/>
  <c r="L2458" i="3" s="1"/>
  <c r="J2459" i="3"/>
  <c r="F2496" i="2" l="1"/>
  <c r="G2496" i="2" s="1"/>
  <c r="K2459" i="3"/>
  <c r="L2459" i="3" s="1"/>
  <c r="J2460" i="3"/>
  <c r="F2497" i="2" l="1"/>
  <c r="G2497" i="2" s="1"/>
  <c r="K2460" i="3"/>
  <c r="L2460" i="3" s="1"/>
  <c r="J2461" i="3"/>
  <c r="F2498" i="2" l="1"/>
  <c r="G2498" i="2" s="1"/>
  <c r="K2461" i="3"/>
  <c r="L2461" i="3" s="1"/>
  <c r="J2462" i="3"/>
  <c r="G2499" i="2" l="1"/>
  <c r="F2499" i="2"/>
  <c r="K2462" i="3"/>
  <c r="L2462" i="3" s="1"/>
  <c r="J2463" i="3"/>
  <c r="F2500" i="2" l="1"/>
  <c r="G2500" i="2"/>
  <c r="K2463" i="3"/>
  <c r="L2463" i="3" s="1"/>
  <c r="J2464" i="3"/>
  <c r="G2501" i="2" l="1"/>
  <c r="F2501" i="2"/>
  <c r="K2464" i="3"/>
  <c r="L2464" i="3" s="1"/>
  <c r="J2465" i="3"/>
  <c r="F2502" i="2" l="1"/>
  <c r="G2502" i="2" s="1"/>
  <c r="K2465" i="3"/>
  <c r="L2465" i="3" s="1"/>
  <c r="J2466" i="3"/>
  <c r="G2503" i="2" l="1"/>
  <c r="F2503" i="2"/>
  <c r="K2466" i="3"/>
  <c r="L2466" i="3" s="1"/>
  <c r="J2467" i="3"/>
  <c r="G2504" i="2" l="1"/>
  <c r="F2504" i="2"/>
  <c r="K2467" i="3"/>
  <c r="L2467" i="3" s="1"/>
  <c r="J2468" i="3"/>
  <c r="F2505" i="2" l="1"/>
  <c r="G2505" i="2"/>
  <c r="K2468" i="3"/>
  <c r="L2468" i="3" s="1"/>
  <c r="J2469" i="3"/>
  <c r="F2506" i="2" l="1"/>
  <c r="G2506" i="2" s="1"/>
  <c r="K2469" i="3"/>
  <c r="L2469" i="3" s="1"/>
  <c r="J2470" i="3"/>
  <c r="F2507" i="2" l="1"/>
  <c r="G2507" i="2"/>
  <c r="K2470" i="3"/>
  <c r="L2470" i="3" s="1"/>
  <c r="J2471" i="3"/>
  <c r="F2508" i="2" l="1"/>
  <c r="G2508" i="2"/>
  <c r="K2471" i="3"/>
  <c r="L2471" i="3" s="1"/>
  <c r="J2472" i="3"/>
  <c r="F2509" i="2" l="1"/>
  <c r="G2509" i="2"/>
  <c r="K2472" i="3"/>
  <c r="L2472" i="3" s="1"/>
  <c r="J2473" i="3"/>
  <c r="F2510" i="2" l="1"/>
  <c r="G2510" i="2"/>
  <c r="K2473" i="3"/>
  <c r="L2473" i="3" s="1"/>
  <c r="J2474" i="3"/>
  <c r="F2511" i="2" l="1"/>
  <c r="G2511" i="2" s="1"/>
  <c r="K2474" i="3"/>
  <c r="L2474" i="3" s="1"/>
  <c r="J2475" i="3"/>
  <c r="F2512" i="2" l="1"/>
  <c r="G2512" i="2" s="1"/>
  <c r="K2475" i="3"/>
  <c r="L2475" i="3" s="1"/>
  <c r="J2476" i="3"/>
  <c r="F2513" i="2" l="1"/>
  <c r="G2513" i="2" s="1"/>
  <c r="K2476" i="3"/>
  <c r="L2476" i="3" s="1"/>
  <c r="J2477" i="3"/>
  <c r="F2514" i="2" l="1"/>
  <c r="G2514" i="2" s="1"/>
  <c r="K2477" i="3"/>
  <c r="L2477" i="3" s="1"/>
  <c r="J2478" i="3"/>
  <c r="F2515" i="2" l="1"/>
  <c r="F2516" i="2" s="1"/>
  <c r="K2478" i="3"/>
  <c r="L2478" i="3" s="1"/>
  <c r="J2479" i="3"/>
  <c r="G2515" i="2" l="1"/>
  <c r="G2516" i="2"/>
  <c r="F2517" i="2"/>
  <c r="K2479" i="3"/>
  <c r="L2479" i="3" s="1"/>
  <c r="J2480" i="3"/>
  <c r="G2517" i="2" l="1"/>
  <c r="G2518" i="2"/>
  <c r="F2518" i="2"/>
  <c r="K2480" i="3"/>
  <c r="L2480" i="3" s="1"/>
  <c r="J2481" i="3"/>
  <c r="G2519" i="2" l="1"/>
  <c r="F2519" i="2"/>
  <c r="K2481" i="3"/>
  <c r="L2481" i="3" s="1"/>
  <c r="J2482" i="3"/>
  <c r="F2520" i="2" l="1"/>
  <c r="G2520" i="2"/>
  <c r="K2482" i="3"/>
  <c r="L2482" i="3" s="1"/>
  <c r="J2483" i="3"/>
  <c r="F2521" i="2" l="1"/>
  <c r="G2521" i="2" s="1"/>
  <c r="K2483" i="3"/>
  <c r="L2483" i="3" s="1"/>
  <c r="J2484" i="3"/>
  <c r="F2522" i="2" l="1"/>
  <c r="G2522" i="2"/>
  <c r="K2484" i="3"/>
  <c r="L2484" i="3" s="1"/>
  <c r="J2485" i="3"/>
  <c r="F2523" i="2" l="1"/>
  <c r="G2523" i="2"/>
  <c r="K2485" i="3"/>
  <c r="L2485" i="3" s="1"/>
  <c r="J2486" i="3"/>
  <c r="F2524" i="2" l="1"/>
  <c r="G2524" i="2"/>
  <c r="K2486" i="3"/>
  <c r="L2486" i="3" s="1"/>
  <c r="J2487" i="3"/>
  <c r="G2525" i="2" l="1"/>
  <c r="F2525" i="2"/>
  <c r="K2487" i="3"/>
  <c r="L2487" i="3" s="1"/>
  <c r="J2488" i="3"/>
  <c r="F2526" i="2" l="1"/>
  <c r="G2526" i="2"/>
  <c r="K2488" i="3"/>
  <c r="L2488" i="3" s="1"/>
  <c r="J2489" i="3"/>
  <c r="G2527" i="2" l="1"/>
  <c r="F2527" i="2"/>
  <c r="K2489" i="3"/>
  <c r="L2489" i="3" s="1"/>
  <c r="J2490" i="3"/>
  <c r="F2528" i="2" l="1"/>
  <c r="G2528" i="2"/>
  <c r="K2490" i="3"/>
  <c r="L2490" i="3" s="1"/>
  <c r="J2491" i="3"/>
  <c r="F2529" i="2" l="1"/>
  <c r="G2529" i="2"/>
  <c r="K2491" i="3"/>
  <c r="L2491" i="3" s="1"/>
  <c r="J2492" i="3"/>
  <c r="F2530" i="2" l="1"/>
  <c r="G2530" i="2"/>
  <c r="K2492" i="3"/>
  <c r="L2492" i="3" s="1"/>
  <c r="J2493" i="3"/>
  <c r="F2531" i="2" l="1"/>
  <c r="G2531" i="2" s="1"/>
  <c r="K2493" i="3"/>
  <c r="L2493" i="3" s="1"/>
  <c r="J2494" i="3"/>
  <c r="F2532" i="2" l="1"/>
  <c r="G2532" i="2" s="1"/>
  <c r="K2494" i="3"/>
  <c r="L2494" i="3" s="1"/>
  <c r="J2495" i="3"/>
  <c r="F2533" i="2" l="1"/>
  <c r="G2533" i="2" s="1"/>
  <c r="K2495" i="3"/>
  <c r="L2495" i="3" s="1"/>
  <c r="J2496" i="3"/>
  <c r="F2534" i="2" l="1"/>
  <c r="G2534" i="2"/>
  <c r="K2496" i="3"/>
  <c r="L2496" i="3" s="1"/>
  <c r="J2497" i="3"/>
  <c r="G2535" i="2" l="1"/>
  <c r="F2535" i="2"/>
  <c r="K2497" i="3"/>
  <c r="L2497" i="3" s="1"/>
  <c r="J2498" i="3"/>
  <c r="F2536" i="2" l="1"/>
  <c r="G2536" i="2"/>
  <c r="K2498" i="3"/>
  <c r="L2498" i="3" s="1"/>
  <c r="J2499" i="3"/>
  <c r="F2537" i="2" l="1"/>
  <c r="G2537" i="2"/>
  <c r="K2499" i="3"/>
  <c r="L2499" i="3" s="1"/>
  <c r="J2500" i="3"/>
  <c r="F2538" i="2" l="1"/>
  <c r="G2538" i="2" s="1"/>
  <c r="K2500" i="3"/>
  <c r="L2500" i="3" s="1"/>
  <c r="J2501" i="3"/>
  <c r="F2539" i="2" l="1"/>
  <c r="G2539" i="2" s="1"/>
  <c r="K2501" i="3"/>
  <c r="L2501" i="3" s="1"/>
  <c r="J2502" i="3"/>
  <c r="F2540" i="2" l="1"/>
  <c r="G2540" i="2" s="1"/>
  <c r="K2502" i="3"/>
  <c r="L2502" i="3" s="1"/>
  <c r="J2503" i="3"/>
  <c r="G2541" i="2" l="1"/>
  <c r="F2541" i="2"/>
  <c r="K2503" i="3"/>
  <c r="L2503" i="3" s="1"/>
  <c r="J2504" i="3"/>
  <c r="G2542" i="2" l="1"/>
  <c r="F2542" i="2"/>
  <c r="K2504" i="3"/>
  <c r="L2504" i="3" s="1"/>
  <c r="J2505" i="3"/>
  <c r="F2543" i="2" l="1"/>
  <c r="G2543" i="2" s="1"/>
  <c r="K2505" i="3"/>
  <c r="L2505" i="3" s="1"/>
  <c r="J2506" i="3"/>
  <c r="G2544" i="2" l="1"/>
  <c r="F2544" i="2"/>
  <c r="K2506" i="3"/>
  <c r="L2506" i="3" s="1"/>
  <c r="J2507" i="3"/>
  <c r="F2545" i="2" l="1"/>
  <c r="G2545" i="2"/>
  <c r="K2507" i="3"/>
  <c r="L2507" i="3" s="1"/>
  <c r="J2508" i="3"/>
  <c r="F2546" i="2" l="1"/>
  <c r="G2546" i="2"/>
  <c r="K2508" i="3"/>
  <c r="L2508" i="3" s="1"/>
  <c r="J2509" i="3"/>
  <c r="G2547" i="2" l="1"/>
  <c r="F2547" i="2"/>
  <c r="K2509" i="3"/>
  <c r="L2509" i="3" s="1"/>
  <c r="J2510" i="3"/>
  <c r="G2548" i="2" l="1"/>
  <c r="F2548" i="2"/>
  <c r="K2510" i="3"/>
  <c r="L2510" i="3" s="1"/>
  <c r="J2511" i="3"/>
  <c r="G2549" i="2" l="1"/>
  <c r="F2549" i="2"/>
  <c r="K2511" i="3"/>
  <c r="L2511" i="3" s="1"/>
  <c r="J2512" i="3"/>
  <c r="G2550" i="2" l="1"/>
  <c r="F2550" i="2"/>
  <c r="K2512" i="3"/>
  <c r="L2512" i="3" s="1"/>
  <c r="J2513" i="3"/>
  <c r="G2551" i="2" l="1"/>
  <c r="F2551" i="2"/>
  <c r="K2513" i="3"/>
  <c r="L2513" i="3" s="1"/>
  <c r="J2514" i="3"/>
  <c r="F2552" i="2" l="1"/>
  <c r="G2552" i="2" s="1"/>
  <c r="K2514" i="3"/>
  <c r="L2514" i="3" s="1"/>
  <c r="J2515" i="3"/>
  <c r="F2553" i="2" l="1"/>
  <c r="G2553" i="2" s="1"/>
  <c r="K2515" i="3"/>
  <c r="L2515" i="3" s="1"/>
  <c r="J2516" i="3"/>
  <c r="F2554" i="2" l="1"/>
  <c r="G2554" i="2"/>
  <c r="K2516" i="3"/>
  <c r="L2516" i="3" s="1"/>
  <c r="J2517" i="3"/>
  <c r="F2555" i="2" l="1"/>
  <c r="G2555" i="2"/>
  <c r="K2517" i="3"/>
  <c r="L2517" i="3" s="1"/>
  <c r="J2518" i="3"/>
  <c r="F2556" i="2" l="1"/>
  <c r="G2556" i="2"/>
  <c r="K2518" i="3"/>
  <c r="L2518" i="3" s="1"/>
  <c r="J2519" i="3"/>
  <c r="F2557" i="2" l="1"/>
  <c r="G2557" i="2" s="1"/>
  <c r="K2519" i="3"/>
  <c r="L2519" i="3" s="1"/>
  <c r="J2520" i="3"/>
  <c r="G2558" i="2" l="1"/>
  <c r="F2558" i="2"/>
  <c r="K2520" i="3"/>
  <c r="L2520" i="3" s="1"/>
  <c r="J2521" i="3"/>
  <c r="F2559" i="2" l="1"/>
  <c r="G2559" i="2"/>
  <c r="K2521" i="3"/>
  <c r="L2521" i="3" s="1"/>
  <c r="J2522" i="3"/>
  <c r="G2560" i="2" l="1"/>
  <c r="F2560" i="2"/>
  <c r="K2522" i="3"/>
  <c r="L2522" i="3" s="1"/>
  <c r="J2523" i="3"/>
  <c r="F2561" i="2" l="1"/>
  <c r="G2561" i="2"/>
  <c r="K2523" i="3"/>
  <c r="L2523" i="3" s="1"/>
  <c r="J2524" i="3"/>
  <c r="F2562" i="2" l="1"/>
  <c r="G2562" i="2" s="1"/>
  <c r="K2524" i="3"/>
  <c r="L2524" i="3" s="1"/>
  <c r="J2525" i="3"/>
  <c r="G2563" i="2" l="1"/>
  <c r="F2563" i="2"/>
  <c r="K2525" i="3"/>
  <c r="L2525" i="3" s="1"/>
  <c r="J2526" i="3"/>
  <c r="F2564" i="2" l="1"/>
  <c r="G2564" i="2"/>
  <c r="K2526" i="3"/>
  <c r="L2526" i="3" s="1"/>
  <c r="J2527" i="3"/>
  <c r="F2565" i="2" l="1"/>
  <c r="G2565" i="2"/>
  <c r="K2527" i="3"/>
  <c r="L2527" i="3" s="1"/>
  <c r="J2528" i="3"/>
  <c r="F2566" i="2" l="1"/>
  <c r="G2566" i="2" s="1"/>
  <c r="K2528" i="3"/>
  <c r="L2528" i="3" s="1"/>
  <c r="J2529" i="3"/>
  <c r="F2567" i="2" l="1"/>
  <c r="G2567" i="2"/>
  <c r="K2529" i="3"/>
  <c r="L2529" i="3" s="1"/>
  <c r="J2530" i="3"/>
  <c r="F2568" i="2" l="1"/>
  <c r="G2568" i="2" s="1"/>
  <c r="K2530" i="3"/>
  <c r="L2530" i="3" s="1"/>
  <c r="J2531" i="3"/>
  <c r="F2569" i="2" l="1"/>
  <c r="G2569" i="2" s="1"/>
  <c r="K2531" i="3"/>
  <c r="L2531" i="3" s="1"/>
  <c r="J2532" i="3"/>
  <c r="F2570" i="2" l="1"/>
  <c r="G2570" i="2" s="1"/>
  <c r="K2532" i="3"/>
  <c r="L2532" i="3" s="1"/>
  <c r="J2533" i="3"/>
  <c r="F2571" i="2" l="1"/>
  <c r="G2571" i="2" s="1"/>
  <c r="K2533" i="3"/>
  <c r="L2533" i="3" s="1"/>
  <c r="J2534" i="3"/>
  <c r="F2572" i="2" l="1"/>
  <c r="G2572" i="2"/>
  <c r="K2534" i="3"/>
  <c r="L2534" i="3" s="1"/>
  <c r="J2535" i="3"/>
  <c r="F2573" i="2" l="1"/>
  <c r="G2573" i="2"/>
  <c r="K2535" i="3"/>
  <c r="L2535" i="3" s="1"/>
  <c r="J2536" i="3"/>
  <c r="F2574" i="2" l="1"/>
  <c r="G2574" i="2" s="1"/>
  <c r="K2536" i="3"/>
  <c r="L2536" i="3" s="1"/>
  <c r="J2537" i="3"/>
  <c r="F2575" i="2" l="1"/>
  <c r="G2575" i="2" s="1"/>
  <c r="K2537" i="3"/>
  <c r="L2537" i="3" s="1"/>
  <c r="J2538" i="3"/>
  <c r="F2576" i="2" l="1"/>
  <c r="G2576" i="2"/>
  <c r="K2538" i="3"/>
  <c r="L2538" i="3" s="1"/>
  <c r="J2539" i="3"/>
  <c r="F2577" i="2" l="1"/>
  <c r="G2577" i="2" s="1"/>
  <c r="K2539" i="3"/>
  <c r="L2539" i="3" s="1"/>
  <c r="J2540" i="3"/>
  <c r="F2578" i="2" l="1"/>
  <c r="G2578" i="2" s="1"/>
  <c r="K2540" i="3"/>
  <c r="L2540" i="3" s="1"/>
  <c r="J2541" i="3"/>
  <c r="F2579" i="2" l="1"/>
  <c r="G2579" i="2"/>
  <c r="K2541" i="3"/>
  <c r="L2541" i="3" s="1"/>
  <c r="J2542" i="3"/>
  <c r="F2580" i="2" l="1"/>
  <c r="G2580" i="2" s="1"/>
  <c r="K2542" i="3"/>
  <c r="L2542" i="3" s="1"/>
  <c r="J2543" i="3"/>
  <c r="F2581" i="2" l="1"/>
  <c r="G2581" i="2"/>
  <c r="K2543" i="3"/>
  <c r="L2543" i="3" s="1"/>
  <c r="J2544" i="3"/>
  <c r="F2582" i="2" l="1"/>
  <c r="G2582" i="2"/>
  <c r="K2544" i="3"/>
  <c r="L2544" i="3" s="1"/>
  <c r="J2545" i="3"/>
  <c r="F2583" i="2" l="1"/>
  <c r="G2583" i="2"/>
  <c r="K2545" i="3"/>
  <c r="L2545" i="3" s="1"/>
  <c r="J2546" i="3"/>
  <c r="F2584" i="2" l="1"/>
  <c r="G2584" i="2" s="1"/>
  <c r="K2546" i="3"/>
  <c r="L2546" i="3" s="1"/>
  <c r="J2547" i="3"/>
  <c r="F2585" i="2" l="1"/>
  <c r="G2585" i="2"/>
  <c r="K2547" i="3"/>
  <c r="L2547" i="3" s="1"/>
  <c r="J2548" i="3"/>
  <c r="G2586" i="2" l="1"/>
  <c r="F2586" i="2"/>
  <c r="F2587" i="2" s="1"/>
  <c r="K2548" i="3"/>
  <c r="L2548" i="3" s="1"/>
  <c r="J2549" i="3"/>
  <c r="G2587" i="2" l="1"/>
  <c r="F2588" i="2"/>
  <c r="G2588" i="2"/>
  <c r="K2549" i="3"/>
  <c r="L2549" i="3" s="1"/>
  <c r="J2550" i="3"/>
  <c r="F2589" i="2" l="1"/>
  <c r="G2589" i="2"/>
  <c r="K2550" i="3"/>
  <c r="L2550" i="3" s="1"/>
  <c r="J2551" i="3"/>
  <c r="F2590" i="2" l="1"/>
  <c r="G2590" i="2" s="1"/>
  <c r="K2551" i="3"/>
  <c r="L2551" i="3" s="1"/>
  <c r="J2552" i="3"/>
  <c r="F2591" i="2" l="1"/>
  <c r="G2591" i="2" s="1"/>
  <c r="K2552" i="3"/>
  <c r="L2552" i="3" s="1"/>
  <c r="J2553" i="3"/>
  <c r="G2592" i="2" l="1"/>
  <c r="F2592" i="2"/>
  <c r="K2553" i="3"/>
  <c r="L2553" i="3" s="1"/>
  <c r="J2554" i="3"/>
  <c r="F2593" i="2" l="1"/>
  <c r="G2593" i="2"/>
  <c r="K2554" i="3"/>
  <c r="L2554" i="3" s="1"/>
  <c r="J2555" i="3"/>
  <c r="F2594" i="2" l="1"/>
  <c r="G2594" i="2"/>
  <c r="K2555" i="3"/>
  <c r="L2555" i="3" s="1"/>
  <c r="J2556" i="3"/>
  <c r="G2595" i="2" l="1"/>
  <c r="F2595" i="2"/>
  <c r="K2556" i="3"/>
  <c r="L2556" i="3" s="1"/>
  <c r="J2557" i="3"/>
  <c r="F2596" i="2" l="1"/>
  <c r="G2596" i="2" s="1"/>
  <c r="K2557" i="3"/>
  <c r="L2557" i="3" s="1"/>
  <c r="J2558" i="3"/>
  <c r="F2597" i="2" l="1"/>
  <c r="G2597" i="2" s="1"/>
  <c r="K2558" i="3"/>
  <c r="L2558" i="3" s="1"/>
  <c r="J2559" i="3"/>
  <c r="F2598" i="2" l="1"/>
  <c r="G2598" i="2"/>
  <c r="K2559" i="3"/>
  <c r="L2559" i="3" s="1"/>
  <c r="J2560" i="3"/>
  <c r="F2599" i="2" l="1"/>
  <c r="G2599" i="2" s="1"/>
  <c r="K2560" i="3"/>
  <c r="L2560" i="3" s="1"/>
  <c r="J2561" i="3"/>
  <c r="F2600" i="2" l="1"/>
  <c r="G2600" i="2" s="1"/>
  <c r="K2561" i="3"/>
  <c r="L2561" i="3" s="1"/>
  <c r="J2562" i="3"/>
  <c r="F2601" i="2" l="1"/>
  <c r="G2601" i="2"/>
  <c r="K2562" i="3"/>
  <c r="L2562" i="3" s="1"/>
  <c r="J2563" i="3"/>
  <c r="F2602" i="2" l="1"/>
  <c r="G2602" i="2"/>
  <c r="K2563" i="3"/>
  <c r="L2563" i="3" s="1"/>
  <c r="J2564" i="3"/>
  <c r="G2603" i="2" l="1"/>
  <c r="F2603" i="2"/>
  <c r="K2564" i="3"/>
  <c r="L2564" i="3" s="1"/>
  <c r="J2565" i="3"/>
  <c r="F2604" i="2" l="1"/>
  <c r="G2604" i="2" s="1"/>
  <c r="K2565" i="3"/>
  <c r="L2565" i="3" s="1"/>
  <c r="J2566" i="3"/>
  <c r="F2605" i="2" l="1"/>
  <c r="G2605" i="2" s="1"/>
  <c r="K2566" i="3"/>
  <c r="L2566" i="3" s="1"/>
  <c r="J2567" i="3"/>
  <c r="F2606" i="2" l="1"/>
  <c r="G2606" i="2"/>
  <c r="K2567" i="3"/>
  <c r="L2567" i="3" s="1"/>
  <c r="J2568" i="3"/>
  <c r="F2607" i="2" l="1"/>
  <c r="G2607" i="2" s="1"/>
  <c r="K2568" i="3"/>
  <c r="L2568" i="3" s="1"/>
  <c r="J2569" i="3"/>
  <c r="F2608" i="2" l="1"/>
  <c r="G2608" i="2" s="1"/>
  <c r="K2569" i="3"/>
  <c r="L2569" i="3" s="1"/>
  <c r="J2570" i="3"/>
  <c r="F2609" i="2" l="1"/>
  <c r="G2609" i="2" s="1"/>
  <c r="K2570" i="3"/>
  <c r="L2570" i="3" s="1"/>
  <c r="J2571" i="3"/>
  <c r="F2610" i="2" l="1"/>
  <c r="G2610" i="2"/>
  <c r="K2571" i="3"/>
  <c r="L2571" i="3" s="1"/>
  <c r="J2572" i="3"/>
  <c r="F2611" i="2" l="1"/>
  <c r="G2611" i="2" s="1"/>
  <c r="K2572" i="3"/>
  <c r="L2572" i="3" s="1"/>
  <c r="J2573" i="3"/>
  <c r="F2612" i="2" l="1"/>
  <c r="G2612" i="2" s="1"/>
  <c r="K2573" i="3"/>
  <c r="L2573" i="3" s="1"/>
  <c r="J2574" i="3"/>
  <c r="G2613" i="2" l="1"/>
  <c r="F2613" i="2"/>
  <c r="K2574" i="3"/>
  <c r="L2574" i="3" s="1"/>
  <c r="J2575" i="3"/>
  <c r="G2614" i="2" l="1"/>
  <c r="F2614" i="2"/>
  <c r="K2575" i="3"/>
  <c r="L2575" i="3" s="1"/>
  <c r="J2576" i="3"/>
  <c r="F2615" i="2" l="1"/>
  <c r="G2615" i="2"/>
  <c r="K2576" i="3"/>
  <c r="L2576" i="3" s="1"/>
  <c r="J2577" i="3"/>
  <c r="F2616" i="2" l="1"/>
  <c r="G2616" i="2"/>
  <c r="K2577" i="3"/>
  <c r="L2577" i="3" s="1"/>
  <c r="J2578" i="3"/>
  <c r="F2617" i="2" l="1"/>
  <c r="G2617" i="2" s="1"/>
  <c r="K2578" i="3"/>
  <c r="L2578" i="3" s="1"/>
  <c r="J2579" i="3"/>
  <c r="F2618" i="2" l="1"/>
  <c r="G2618" i="2"/>
  <c r="K2579" i="3"/>
  <c r="L2579" i="3" s="1"/>
  <c r="J2580" i="3"/>
  <c r="G2619" i="2" l="1"/>
  <c r="F2619" i="2"/>
  <c r="K2580" i="3"/>
  <c r="L2580" i="3" s="1"/>
  <c r="J2581" i="3"/>
  <c r="F2620" i="2" l="1"/>
  <c r="G2620" i="2" s="1"/>
  <c r="K2581" i="3"/>
  <c r="L2581" i="3" s="1"/>
  <c r="J2582" i="3"/>
  <c r="F2621" i="2" l="1"/>
  <c r="G2621" i="2" s="1"/>
  <c r="K2582" i="3"/>
  <c r="L2582" i="3" s="1"/>
  <c r="J2583" i="3"/>
  <c r="F2622" i="2" l="1"/>
  <c r="G2622" i="2" s="1"/>
  <c r="K2583" i="3"/>
  <c r="L2583" i="3" s="1"/>
  <c r="J2584" i="3"/>
  <c r="F2623" i="2" l="1"/>
  <c r="G2623" i="2"/>
  <c r="K2584" i="3"/>
  <c r="L2584" i="3" s="1"/>
  <c r="J2585" i="3"/>
  <c r="F2624" i="2" l="1"/>
  <c r="G2624" i="2" s="1"/>
  <c r="K2585" i="3"/>
  <c r="L2585" i="3" s="1"/>
  <c r="J2586" i="3"/>
  <c r="F2625" i="2" l="1"/>
  <c r="G2625" i="2"/>
  <c r="K2586" i="3"/>
  <c r="L2586" i="3" s="1"/>
  <c r="J2587" i="3"/>
  <c r="G2626" i="2" l="1"/>
  <c r="F2626" i="2"/>
  <c r="K2587" i="3"/>
  <c r="L2587" i="3" s="1"/>
  <c r="J2588" i="3"/>
  <c r="F2627" i="2" l="1"/>
  <c r="G2627" i="2"/>
  <c r="K2588" i="3"/>
  <c r="L2588" i="3" s="1"/>
  <c r="J2589" i="3"/>
  <c r="F2628" i="2" l="1"/>
  <c r="G2628" i="2" s="1"/>
  <c r="K2589" i="3"/>
  <c r="L2589" i="3" s="1"/>
  <c r="J2590" i="3"/>
  <c r="F2629" i="2" l="1"/>
  <c r="G2629" i="2" s="1"/>
  <c r="K2590" i="3"/>
  <c r="L2590" i="3" s="1"/>
  <c r="J2591" i="3"/>
  <c r="F2630" i="2" l="1"/>
  <c r="G2630" i="2" s="1"/>
  <c r="K2591" i="3"/>
  <c r="L2591" i="3" s="1"/>
  <c r="J2592" i="3"/>
  <c r="F2631" i="2" l="1"/>
  <c r="G2631" i="2"/>
  <c r="K2592" i="3"/>
  <c r="L2592" i="3" s="1"/>
  <c r="J2593" i="3"/>
  <c r="F2632" i="2" l="1"/>
  <c r="G2632" i="2"/>
  <c r="K2593" i="3"/>
  <c r="L2593" i="3" s="1"/>
  <c r="J2594" i="3"/>
  <c r="F2633" i="2" l="1"/>
  <c r="G2633" i="2"/>
  <c r="K2594" i="3"/>
  <c r="L2594" i="3" s="1"/>
  <c r="J2595" i="3"/>
  <c r="F2634" i="2" l="1"/>
  <c r="G2634" i="2" s="1"/>
  <c r="K2595" i="3"/>
  <c r="L2595" i="3" s="1"/>
  <c r="J2596" i="3"/>
  <c r="G2635" i="2" l="1"/>
  <c r="F2635" i="2"/>
  <c r="K2596" i="3"/>
  <c r="L2596" i="3" s="1"/>
  <c r="J2597" i="3"/>
  <c r="F2636" i="2" l="1"/>
  <c r="G2636" i="2" s="1"/>
  <c r="K2597" i="3"/>
  <c r="L2597" i="3" s="1"/>
  <c r="J2598" i="3"/>
  <c r="G2637" i="2" l="1"/>
  <c r="F2637" i="2"/>
  <c r="K2598" i="3"/>
  <c r="L2598" i="3" s="1"/>
  <c r="J2599" i="3"/>
  <c r="F2638" i="2" l="1"/>
  <c r="G2638" i="2"/>
  <c r="K2599" i="3"/>
  <c r="L2599" i="3" s="1"/>
  <c r="J2600" i="3"/>
  <c r="F2639" i="2" l="1"/>
  <c r="G2639" i="2"/>
  <c r="K2600" i="3"/>
  <c r="L2600" i="3" s="1"/>
  <c r="J2601" i="3"/>
  <c r="F2640" i="2" l="1"/>
  <c r="G2640" i="2"/>
  <c r="K2601" i="3"/>
  <c r="L2601" i="3" s="1"/>
  <c r="J2602" i="3"/>
  <c r="F2641" i="2" l="1"/>
  <c r="G2641" i="2" s="1"/>
  <c r="K2602" i="3"/>
  <c r="L2602" i="3" s="1"/>
  <c r="J2603" i="3"/>
  <c r="F2642" i="2" l="1"/>
  <c r="G2642" i="2" s="1"/>
  <c r="K2603" i="3"/>
  <c r="L2603" i="3" s="1"/>
  <c r="J2604" i="3"/>
  <c r="F2643" i="2" l="1"/>
  <c r="G2643" i="2"/>
  <c r="K2604" i="3"/>
  <c r="L2604" i="3" s="1"/>
  <c r="J2605" i="3"/>
  <c r="F2644" i="2" l="1"/>
  <c r="G2644" i="2" s="1"/>
  <c r="K2605" i="3"/>
  <c r="L2605" i="3" s="1"/>
  <c r="J2606" i="3"/>
  <c r="G2645" i="2" l="1"/>
  <c r="F2645" i="2"/>
  <c r="K2606" i="3"/>
  <c r="L2606" i="3" s="1"/>
  <c r="J2607" i="3"/>
  <c r="F2646" i="2" l="1"/>
  <c r="G2646" i="2" s="1"/>
  <c r="K2607" i="3"/>
  <c r="L2607" i="3" s="1"/>
  <c r="J2608" i="3"/>
  <c r="F2647" i="2" l="1"/>
  <c r="G2647" i="2" s="1"/>
  <c r="K2608" i="3"/>
  <c r="L2608" i="3" s="1"/>
  <c r="J2609" i="3"/>
  <c r="F2648" i="2" l="1"/>
  <c r="G2648" i="2" s="1"/>
  <c r="K2609" i="3"/>
  <c r="L2609" i="3" s="1"/>
  <c r="J2610" i="3"/>
  <c r="G2649" i="2" l="1"/>
  <c r="F2649" i="2"/>
  <c r="K2610" i="3"/>
  <c r="L2610" i="3" s="1"/>
  <c r="J2611" i="3"/>
  <c r="G2650" i="2" l="1"/>
  <c r="F2650" i="2"/>
  <c r="K2611" i="3"/>
  <c r="L2611" i="3" s="1"/>
  <c r="J2612" i="3"/>
  <c r="F2651" i="2" l="1"/>
  <c r="G2651" i="2" s="1"/>
  <c r="K2612" i="3"/>
  <c r="L2612" i="3" s="1"/>
  <c r="J2613" i="3"/>
  <c r="F2652" i="2" l="1"/>
  <c r="G2652" i="2"/>
  <c r="K2613" i="3"/>
  <c r="L2613" i="3" s="1"/>
  <c r="J2614" i="3"/>
  <c r="F2653" i="2" l="1"/>
  <c r="G2653" i="2"/>
  <c r="K2614" i="3"/>
  <c r="L2614" i="3" s="1"/>
  <c r="J2615" i="3"/>
  <c r="F2654" i="2" l="1"/>
  <c r="F2655" i="2" s="1"/>
  <c r="K2615" i="3"/>
  <c r="L2615" i="3" s="1"/>
  <c r="J2616" i="3"/>
  <c r="G2654" i="2" l="1"/>
  <c r="G2655" i="2"/>
  <c r="F2656" i="2"/>
  <c r="G2656" i="2" s="1"/>
  <c r="K2616" i="3"/>
  <c r="L2616" i="3" s="1"/>
  <c r="J2617" i="3"/>
  <c r="F2657" i="2" l="1"/>
  <c r="G2657" i="2"/>
  <c r="K2617" i="3"/>
  <c r="L2617" i="3" s="1"/>
  <c r="J2618" i="3"/>
  <c r="F2658" i="2" l="1"/>
  <c r="G2658" i="2"/>
  <c r="K2618" i="3"/>
  <c r="L2618" i="3" s="1"/>
  <c r="J2619" i="3"/>
  <c r="F2659" i="2" l="1"/>
  <c r="G2659" i="2"/>
  <c r="K2619" i="3"/>
  <c r="L2619" i="3" s="1"/>
  <c r="J2620" i="3"/>
  <c r="F2660" i="2" l="1"/>
  <c r="G2660" i="2"/>
  <c r="K2620" i="3"/>
  <c r="L2620" i="3" s="1"/>
  <c r="J2621" i="3"/>
  <c r="F2661" i="2" l="1"/>
  <c r="G2661" i="2" s="1"/>
  <c r="K2621" i="3"/>
  <c r="L2621" i="3" s="1"/>
  <c r="J2622" i="3"/>
  <c r="F2662" i="2" l="1"/>
  <c r="F2663" i="2" s="1"/>
  <c r="K2622" i="3"/>
  <c r="L2622" i="3" s="1"/>
  <c r="J2623" i="3"/>
  <c r="G2662" i="2" l="1"/>
  <c r="G2663" i="2"/>
  <c r="F2664" i="2"/>
  <c r="G2664" i="2" s="1"/>
  <c r="K2623" i="3"/>
  <c r="L2623" i="3" s="1"/>
  <c r="J2624" i="3"/>
  <c r="F2665" i="2" l="1"/>
  <c r="G2665" i="2" s="1"/>
  <c r="K2624" i="3"/>
  <c r="L2624" i="3" s="1"/>
  <c r="J2625" i="3"/>
  <c r="F2666" i="2" l="1"/>
  <c r="G2666" i="2" s="1"/>
  <c r="K2625" i="3"/>
  <c r="L2625" i="3" s="1"/>
  <c r="J2626" i="3"/>
  <c r="F2667" i="2" l="1"/>
  <c r="G2667" i="2" s="1"/>
  <c r="K2626" i="3"/>
  <c r="L2626" i="3" s="1"/>
  <c r="J2627" i="3"/>
  <c r="F2668" i="2" l="1"/>
  <c r="G2668" i="2"/>
  <c r="K2627" i="3"/>
  <c r="L2627" i="3" s="1"/>
  <c r="J2628" i="3"/>
  <c r="F2669" i="2" l="1"/>
  <c r="G2669" i="2"/>
  <c r="K2628" i="3"/>
  <c r="L2628" i="3" s="1"/>
  <c r="J2629" i="3"/>
  <c r="F2670" i="2" l="1"/>
  <c r="G2670" i="2" s="1"/>
  <c r="K2629" i="3"/>
  <c r="L2629" i="3" s="1"/>
  <c r="J2630" i="3"/>
  <c r="F2671" i="2" l="1"/>
  <c r="G2671" i="2"/>
  <c r="K2630" i="3"/>
  <c r="L2630" i="3" s="1"/>
  <c r="J2631" i="3"/>
  <c r="F2672" i="2" l="1"/>
  <c r="G2672" i="2"/>
  <c r="K2631" i="3"/>
  <c r="L2631" i="3" s="1"/>
  <c r="J2632" i="3"/>
  <c r="G2673" i="2" l="1"/>
  <c r="F2673" i="2"/>
  <c r="K2632" i="3"/>
  <c r="L2632" i="3" s="1"/>
  <c r="J2633" i="3"/>
  <c r="F2674" i="2" l="1"/>
  <c r="G2674" i="2"/>
  <c r="K2633" i="3"/>
  <c r="L2633" i="3" s="1"/>
  <c r="J2634" i="3"/>
  <c r="G2675" i="2" l="1"/>
  <c r="F2675" i="2"/>
  <c r="K2634" i="3"/>
  <c r="L2634" i="3" s="1"/>
  <c r="J2635" i="3"/>
  <c r="G2676" i="2" l="1"/>
  <c r="F2676" i="2"/>
  <c r="K2635" i="3"/>
  <c r="L2635" i="3" s="1"/>
  <c r="J2636" i="3"/>
  <c r="G2677" i="2" l="1"/>
  <c r="F2677" i="2"/>
  <c r="K2636" i="3"/>
  <c r="L2636" i="3" s="1"/>
  <c r="J2637" i="3"/>
  <c r="G2678" i="2" l="1"/>
  <c r="F2678" i="2"/>
  <c r="K2637" i="3"/>
  <c r="L2637" i="3" s="1"/>
  <c r="J2638" i="3"/>
  <c r="F2679" i="2" l="1"/>
  <c r="G2679" i="2"/>
  <c r="K2638" i="3"/>
  <c r="L2638" i="3" s="1"/>
  <c r="J2639" i="3"/>
  <c r="G2680" i="2" l="1"/>
  <c r="F2680" i="2"/>
  <c r="K2639" i="3"/>
  <c r="L2639" i="3" s="1"/>
  <c r="J2640" i="3"/>
  <c r="F2681" i="2" l="1"/>
  <c r="G2681" i="2" s="1"/>
  <c r="K2640" i="3"/>
  <c r="L2640" i="3" s="1"/>
  <c r="J2641" i="3"/>
  <c r="F2682" i="2" l="1"/>
  <c r="G2682" i="2" s="1"/>
  <c r="K2641" i="3"/>
  <c r="L2641" i="3" s="1"/>
  <c r="J2642" i="3"/>
  <c r="G2683" i="2" l="1"/>
  <c r="F2683" i="2"/>
  <c r="K2642" i="3"/>
  <c r="L2642" i="3" s="1"/>
  <c r="J2643" i="3"/>
  <c r="F2684" i="2" l="1"/>
  <c r="G2684" i="2"/>
  <c r="K2643" i="3"/>
  <c r="L2643" i="3" s="1"/>
  <c r="J2644" i="3"/>
  <c r="F2685" i="2" l="1"/>
  <c r="G2685" i="2" s="1"/>
  <c r="K2644" i="3"/>
  <c r="L2644" i="3" s="1"/>
  <c r="J2645" i="3"/>
  <c r="F2686" i="2" l="1"/>
  <c r="G2686" i="2"/>
  <c r="K2645" i="3"/>
  <c r="L2645" i="3" s="1"/>
  <c r="J2646" i="3"/>
  <c r="G2687" i="2" l="1"/>
  <c r="F2687" i="2"/>
  <c r="K2646" i="3"/>
  <c r="L2646" i="3" s="1"/>
  <c r="J2647" i="3"/>
  <c r="F2688" i="2" l="1"/>
  <c r="G2688" i="2"/>
  <c r="K2647" i="3"/>
  <c r="L2647" i="3" s="1"/>
  <c r="J2648" i="3"/>
  <c r="G2689" i="2" l="1"/>
  <c r="F2689" i="2"/>
  <c r="K2648" i="3"/>
  <c r="L2648" i="3" s="1"/>
  <c r="J2649" i="3"/>
  <c r="G2690" i="2" l="1"/>
  <c r="F2690" i="2"/>
  <c r="K2649" i="3"/>
  <c r="L2649" i="3" s="1"/>
  <c r="J2650" i="3"/>
  <c r="F2691" i="2" l="1"/>
  <c r="G2691" i="2"/>
  <c r="K2650" i="3"/>
  <c r="L2650" i="3" s="1"/>
  <c r="J2651" i="3"/>
  <c r="G2692" i="2" l="1"/>
  <c r="F2692" i="2"/>
  <c r="K2651" i="3"/>
  <c r="L2651" i="3" s="1"/>
  <c r="J2652" i="3"/>
  <c r="F2693" i="2" l="1"/>
  <c r="G2693" i="2"/>
  <c r="K2652" i="3"/>
  <c r="L2652" i="3" s="1"/>
  <c r="J2653" i="3"/>
  <c r="F2694" i="2" l="1"/>
  <c r="G2694" i="2" s="1"/>
  <c r="K2653" i="3"/>
  <c r="L2653" i="3" s="1"/>
  <c r="J2654" i="3"/>
  <c r="F2695" i="2" l="1"/>
  <c r="G2695" i="2" s="1"/>
  <c r="K2654" i="3"/>
  <c r="L2654" i="3" s="1"/>
  <c r="J2655" i="3"/>
  <c r="F2696" i="2" l="1"/>
  <c r="G2696" i="2" s="1"/>
  <c r="K2655" i="3"/>
  <c r="L2655" i="3" s="1"/>
  <c r="J2656" i="3"/>
  <c r="F2697" i="2" l="1"/>
  <c r="G2697" i="2" s="1"/>
  <c r="K2656" i="3"/>
  <c r="L2656" i="3" s="1"/>
  <c r="J2657" i="3"/>
  <c r="G2698" i="2" l="1"/>
  <c r="F2698" i="2"/>
  <c r="K2657" i="3"/>
  <c r="L2657" i="3" s="1"/>
  <c r="J2658" i="3"/>
  <c r="F2699" i="2" l="1"/>
  <c r="G2699" i="2" s="1"/>
  <c r="K2658" i="3"/>
  <c r="L2658" i="3" s="1"/>
  <c r="J2659" i="3"/>
  <c r="G2700" i="2" l="1"/>
  <c r="F2700" i="2"/>
  <c r="K2659" i="3"/>
  <c r="L2659" i="3" s="1"/>
  <c r="J2660" i="3"/>
  <c r="F2701" i="2" l="1"/>
  <c r="G2701" i="2"/>
  <c r="K2660" i="3"/>
  <c r="L2660" i="3" s="1"/>
  <c r="J2661" i="3"/>
  <c r="F2702" i="2" l="1"/>
  <c r="G2702" i="2" s="1"/>
  <c r="K2661" i="3"/>
  <c r="L2661" i="3" s="1"/>
  <c r="J2662" i="3"/>
  <c r="G2703" i="2" l="1"/>
  <c r="F2703" i="2"/>
  <c r="K2662" i="3"/>
  <c r="L2662" i="3" s="1"/>
  <c r="J2663" i="3"/>
  <c r="F2704" i="2" l="1"/>
  <c r="G2704" i="2"/>
  <c r="K2663" i="3"/>
  <c r="L2663" i="3" s="1"/>
  <c r="J2664" i="3"/>
  <c r="F2705" i="2" l="1"/>
  <c r="G2705" i="2" s="1"/>
  <c r="K2664" i="3"/>
  <c r="L2664" i="3" s="1"/>
  <c r="J2665" i="3"/>
  <c r="F2706" i="2" l="1"/>
  <c r="G2706" i="2" s="1"/>
  <c r="K2665" i="3"/>
  <c r="L2665" i="3" s="1"/>
  <c r="J2666" i="3"/>
  <c r="F2707" i="2" l="1"/>
  <c r="G2707" i="2" s="1"/>
  <c r="K2666" i="3"/>
  <c r="L2666" i="3" s="1"/>
  <c r="J2667" i="3"/>
  <c r="F2708" i="2" l="1"/>
  <c r="G2708" i="2"/>
  <c r="K2667" i="3"/>
  <c r="L2667" i="3" s="1"/>
  <c r="J2668" i="3"/>
  <c r="F2709" i="2" l="1"/>
  <c r="G2709" i="2"/>
  <c r="K2668" i="3"/>
  <c r="L2668" i="3" s="1"/>
  <c r="J2669" i="3"/>
  <c r="F2710" i="2" l="1"/>
  <c r="G2710" i="2" s="1"/>
  <c r="K2669" i="3"/>
  <c r="L2669" i="3" s="1"/>
  <c r="J2670" i="3"/>
  <c r="F2711" i="2" l="1"/>
  <c r="G2711" i="2" s="1"/>
  <c r="K2670" i="3"/>
  <c r="L2670" i="3" s="1"/>
  <c r="J2671" i="3"/>
  <c r="F2712" i="2" l="1"/>
  <c r="G2712" i="2"/>
  <c r="K2671" i="3"/>
  <c r="L2671" i="3" s="1"/>
  <c r="J2672" i="3"/>
  <c r="F2713" i="2" l="1"/>
  <c r="G2713" i="2"/>
  <c r="K2672" i="3"/>
  <c r="L2672" i="3" s="1"/>
  <c r="J2673" i="3"/>
  <c r="F2714" i="2" l="1"/>
  <c r="G2714" i="2" s="1"/>
  <c r="K2673" i="3"/>
  <c r="L2673" i="3" s="1"/>
  <c r="J2674" i="3"/>
  <c r="F2715" i="2" l="1"/>
  <c r="G2715" i="2"/>
  <c r="K2674" i="3"/>
  <c r="L2674" i="3" s="1"/>
  <c r="J2675" i="3"/>
  <c r="F2716" i="2" l="1"/>
  <c r="G2716" i="2" s="1"/>
  <c r="K2675" i="3"/>
  <c r="L2675" i="3" s="1"/>
  <c r="J2676" i="3"/>
  <c r="F2717" i="2" l="1"/>
  <c r="G2717" i="2" s="1"/>
  <c r="K2676" i="3"/>
  <c r="L2676" i="3" s="1"/>
  <c r="J2677" i="3"/>
  <c r="F2718" i="2" l="1"/>
  <c r="G2718" i="2"/>
  <c r="K2677" i="3"/>
  <c r="L2677" i="3" s="1"/>
  <c r="J2678" i="3"/>
  <c r="F2719" i="2" l="1"/>
  <c r="G2719" i="2" s="1"/>
  <c r="K2678" i="3"/>
  <c r="L2678" i="3" s="1"/>
  <c r="J2679" i="3"/>
  <c r="F2720" i="2" l="1"/>
  <c r="G2720" i="2" s="1"/>
  <c r="K2679" i="3"/>
  <c r="L2679" i="3" s="1"/>
  <c r="J2680" i="3"/>
  <c r="F2721" i="2" l="1"/>
  <c r="G2721" i="2" s="1"/>
  <c r="K2680" i="3"/>
  <c r="L2680" i="3" s="1"/>
  <c r="J2681" i="3"/>
  <c r="F2722" i="2" l="1"/>
  <c r="G2722" i="2" s="1"/>
  <c r="K2681" i="3"/>
  <c r="L2681" i="3" s="1"/>
  <c r="J2682" i="3"/>
  <c r="F2723" i="2" l="1"/>
  <c r="F2724" i="2" s="1"/>
  <c r="K2682" i="3"/>
  <c r="L2682" i="3" s="1"/>
  <c r="J2683" i="3"/>
  <c r="G2723" i="2" l="1"/>
  <c r="G2724" i="2"/>
  <c r="F2725" i="2"/>
  <c r="K2683" i="3"/>
  <c r="L2683" i="3" s="1"/>
  <c r="J2684" i="3"/>
  <c r="G2725" i="2" l="1"/>
  <c r="G2726" i="2"/>
  <c r="F2726" i="2"/>
  <c r="K2684" i="3"/>
  <c r="L2684" i="3" s="1"/>
  <c r="J2685" i="3"/>
  <c r="F2727" i="2" l="1"/>
  <c r="G2727" i="2"/>
  <c r="K2685" i="3"/>
  <c r="L2685" i="3" s="1"/>
  <c r="J2686" i="3"/>
  <c r="F2728" i="2" l="1"/>
  <c r="G2728" i="2"/>
  <c r="K2686" i="3"/>
  <c r="L2686" i="3" s="1"/>
  <c r="J2687" i="3"/>
  <c r="F2729" i="2" l="1"/>
  <c r="G2729" i="2" s="1"/>
  <c r="K2687" i="3"/>
  <c r="L2687" i="3" s="1"/>
  <c r="J2688" i="3"/>
  <c r="F2730" i="2" l="1"/>
  <c r="G2730" i="2" s="1"/>
  <c r="K2688" i="3"/>
  <c r="L2688" i="3" s="1"/>
  <c r="J2689" i="3"/>
  <c r="F2731" i="2" l="1"/>
  <c r="G2731" i="2" s="1"/>
  <c r="K2689" i="3"/>
  <c r="L2689" i="3" s="1"/>
  <c r="J2690" i="3"/>
  <c r="F2732" i="2" l="1"/>
  <c r="G2732" i="2" s="1"/>
  <c r="K2690" i="3"/>
  <c r="L2690" i="3" s="1"/>
  <c r="J2691" i="3"/>
  <c r="F2733" i="2" l="1"/>
  <c r="G2733" i="2"/>
  <c r="K2691" i="3"/>
  <c r="L2691" i="3" s="1"/>
  <c r="J2692" i="3"/>
  <c r="F2734" i="2" l="1"/>
  <c r="G2734" i="2"/>
  <c r="K2692" i="3"/>
  <c r="L2692" i="3" s="1"/>
  <c r="J2693" i="3"/>
  <c r="F2735" i="2" l="1"/>
  <c r="G2735" i="2"/>
  <c r="K2693" i="3"/>
  <c r="L2693" i="3" s="1"/>
  <c r="J2694" i="3"/>
  <c r="F2736" i="2" l="1"/>
  <c r="G2736" i="2" s="1"/>
  <c r="K2694" i="3"/>
  <c r="L2694" i="3" s="1"/>
  <c r="J2695" i="3"/>
  <c r="F2737" i="2" l="1"/>
  <c r="G2737" i="2"/>
  <c r="K2695" i="3"/>
  <c r="L2695" i="3" s="1"/>
  <c r="J2696" i="3"/>
  <c r="F2738" i="2" l="1"/>
  <c r="G2738" i="2" s="1"/>
  <c r="K2696" i="3"/>
  <c r="L2696" i="3" s="1"/>
  <c r="J2697" i="3"/>
  <c r="F2739" i="2" l="1"/>
  <c r="G2739" i="2"/>
  <c r="K2697" i="3"/>
  <c r="L2697" i="3" s="1"/>
  <c r="J2698" i="3"/>
  <c r="F2740" i="2" l="1"/>
  <c r="G2740" i="2"/>
  <c r="K2698" i="3"/>
  <c r="L2698" i="3" s="1"/>
  <c r="J2699" i="3"/>
  <c r="F2741" i="2" l="1"/>
  <c r="G2741" i="2"/>
  <c r="K2699" i="3"/>
  <c r="L2699" i="3" s="1"/>
  <c r="J2700" i="3"/>
  <c r="F2742" i="2" l="1"/>
  <c r="G2742" i="2"/>
  <c r="K2700" i="3"/>
  <c r="L2700" i="3" s="1"/>
  <c r="J2701" i="3"/>
  <c r="F2743" i="2" l="1"/>
  <c r="G2743" i="2" s="1"/>
  <c r="K2701" i="3"/>
  <c r="L2701" i="3" s="1"/>
  <c r="J2702" i="3"/>
  <c r="F2744" i="2" l="1"/>
  <c r="G2744" i="2" s="1"/>
  <c r="K2702" i="3"/>
  <c r="L2702" i="3" s="1"/>
  <c r="J2703" i="3"/>
  <c r="F2745" i="2" l="1"/>
  <c r="G2745" i="2" s="1"/>
  <c r="K2703" i="3"/>
  <c r="L2703" i="3" s="1"/>
  <c r="J2704" i="3"/>
  <c r="F2746" i="2" l="1"/>
  <c r="G2746" i="2"/>
  <c r="K2704" i="3"/>
  <c r="L2704" i="3" s="1"/>
  <c r="J2705" i="3"/>
  <c r="F2747" i="2" l="1"/>
  <c r="G2747" i="2" s="1"/>
  <c r="K2705" i="3"/>
  <c r="L2705" i="3" s="1"/>
  <c r="J2706" i="3"/>
  <c r="F2748" i="2" l="1"/>
  <c r="G2748" i="2"/>
  <c r="K2706" i="3"/>
  <c r="L2706" i="3" s="1"/>
  <c r="J2707" i="3"/>
  <c r="G2749" i="2" l="1"/>
  <c r="F2749" i="2"/>
  <c r="F2750" i="2" s="1"/>
  <c r="K2707" i="3"/>
  <c r="L2707" i="3" s="1"/>
  <c r="J2708" i="3"/>
  <c r="G2750" i="2" l="1"/>
  <c r="F2751" i="2"/>
  <c r="G2751" i="2"/>
  <c r="K2708" i="3"/>
  <c r="L2708" i="3" s="1"/>
  <c r="J2709" i="3"/>
  <c r="F2752" i="2" l="1"/>
  <c r="G2752" i="2"/>
  <c r="K2709" i="3"/>
  <c r="L2709" i="3" s="1"/>
  <c r="J2710" i="3"/>
  <c r="G2753" i="2" l="1"/>
  <c r="F2753" i="2"/>
  <c r="K2710" i="3"/>
  <c r="L2710" i="3" s="1"/>
  <c r="J2711" i="3"/>
  <c r="F2754" i="2" l="1"/>
  <c r="G2754" i="2" s="1"/>
  <c r="K2711" i="3"/>
  <c r="L2711" i="3" s="1"/>
  <c r="J2712" i="3"/>
  <c r="F2755" i="2" l="1"/>
  <c r="F2756" i="2" s="1"/>
  <c r="K2712" i="3"/>
  <c r="L2712" i="3" s="1"/>
  <c r="J2713" i="3"/>
  <c r="G2755" i="2" l="1"/>
  <c r="G2756" i="2"/>
  <c r="F2757" i="2"/>
  <c r="G2757" i="2" s="1"/>
  <c r="K2713" i="3"/>
  <c r="L2713" i="3" s="1"/>
  <c r="J2714" i="3"/>
  <c r="F2758" i="2" l="1"/>
  <c r="G2758" i="2" s="1"/>
  <c r="K2714" i="3"/>
  <c r="L2714" i="3" s="1"/>
  <c r="J2715" i="3"/>
  <c r="F2759" i="2" l="1"/>
  <c r="G2759" i="2" s="1"/>
  <c r="K2715" i="3"/>
  <c r="L2715" i="3" s="1"/>
  <c r="J2716" i="3"/>
  <c r="F2760" i="2" l="1"/>
  <c r="G2760" i="2"/>
  <c r="K2716" i="3"/>
  <c r="L2716" i="3" s="1"/>
  <c r="J2717" i="3"/>
  <c r="F2761" i="2" l="1"/>
  <c r="G2761" i="2" s="1"/>
  <c r="K2717" i="3"/>
  <c r="L2717" i="3" s="1"/>
  <c r="J2718" i="3"/>
  <c r="F2762" i="2" l="1"/>
  <c r="G2762" i="2"/>
  <c r="K2718" i="3"/>
  <c r="L2718" i="3" s="1"/>
  <c r="J2719" i="3"/>
  <c r="F2763" i="2" l="1"/>
  <c r="G2763" i="2"/>
  <c r="K2719" i="3"/>
  <c r="L2719" i="3" s="1"/>
  <c r="J2720" i="3"/>
  <c r="G2764" i="2" l="1"/>
  <c r="F2764" i="2"/>
  <c r="K2720" i="3"/>
  <c r="L2720" i="3" s="1"/>
  <c r="J2721" i="3"/>
  <c r="G2765" i="2" l="1"/>
  <c r="F2765" i="2"/>
  <c r="K2721" i="3"/>
  <c r="L2721" i="3" s="1"/>
  <c r="J2722" i="3"/>
  <c r="F2766" i="2" l="1"/>
  <c r="G2766" i="2"/>
  <c r="K2722" i="3"/>
  <c r="L2722" i="3" s="1"/>
  <c r="J2723" i="3"/>
  <c r="F2767" i="2" l="1"/>
  <c r="G2767" i="2" s="1"/>
  <c r="K2723" i="3"/>
  <c r="L2723" i="3" s="1"/>
  <c r="J2724" i="3"/>
  <c r="G2768" i="2" l="1"/>
  <c r="F2768" i="2"/>
  <c r="K2724" i="3"/>
  <c r="L2724" i="3" s="1"/>
  <c r="J2725" i="3"/>
  <c r="F2769" i="2" l="1"/>
  <c r="G2769" i="2"/>
  <c r="K2725" i="3"/>
  <c r="L2725" i="3" s="1"/>
  <c r="J2726" i="3"/>
  <c r="G2770" i="2" l="1"/>
  <c r="F2770" i="2"/>
  <c r="K2726" i="3"/>
  <c r="L2726" i="3" s="1"/>
  <c r="J2727" i="3"/>
  <c r="G2771" i="2" l="1"/>
  <c r="F2771" i="2"/>
  <c r="K2727" i="3"/>
  <c r="L2727" i="3" s="1"/>
  <c r="J2728" i="3"/>
  <c r="F2772" i="2" l="1"/>
  <c r="G2772" i="2"/>
  <c r="K2728" i="3"/>
  <c r="L2728" i="3" s="1"/>
  <c r="J2729" i="3"/>
  <c r="F2773" i="2" l="1"/>
  <c r="G2773" i="2"/>
  <c r="K2729" i="3"/>
  <c r="L2729" i="3" s="1"/>
  <c r="J2730" i="3"/>
  <c r="F2774" i="2" l="1"/>
  <c r="G2774" i="2"/>
  <c r="K2730" i="3"/>
  <c r="L2730" i="3" s="1"/>
  <c r="J2731" i="3"/>
  <c r="F2775" i="2" l="1"/>
  <c r="G2775" i="2"/>
  <c r="K2731" i="3"/>
  <c r="L2731" i="3" s="1"/>
  <c r="J2732" i="3"/>
  <c r="G2776" i="2" l="1"/>
  <c r="F2776" i="2"/>
  <c r="K2732" i="3"/>
  <c r="L2732" i="3" s="1"/>
  <c r="J2733" i="3"/>
  <c r="G2777" i="2" l="1"/>
  <c r="F2777" i="2"/>
  <c r="K2733" i="3"/>
  <c r="L2733" i="3" s="1"/>
  <c r="J2734" i="3"/>
  <c r="F2778" i="2" l="1"/>
  <c r="G2778" i="2"/>
  <c r="K2734" i="3"/>
  <c r="L2734" i="3" s="1"/>
  <c r="J2735" i="3"/>
  <c r="F2779" i="2" l="1"/>
  <c r="G2779" i="2"/>
  <c r="K2735" i="3"/>
  <c r="L2735" i="3" s="1"/>
  <c r="J2736" i="3"/>
  <c r="F2780" i="2" l="1"/>
  <c r="G2780" i="2"/>
  <c r="K2736" i="3"/>
  <c r="L2736" i="3" s="1"/>
  <c r="J2737" i="3"/>
  <c r="F2781" i="2" l="1"/>
  <c r="G2781" i="2"/>
  <c r="K2737" i="3"/>
  <c r="L2737" i="3" s="1"/>
  <c r="J2738" i="3"/>
  <c r="F2782" i="2" l="1"/>
  <c r="G2782" i="2"/>
  <c r="K2738" i="3"/>
  <c r="L2738" i="3" s="1"/>
  <c r="J2739" i="3"/>
  <c r="F2783" i="2" l="1"/>
  <c r="G2783" i="2"/>
  <c r="K2739" i="3"/>
  <c r="L2739" i="3" s="1"/>
  <c r="J2740" i="3"/>
  <c r="F2784" i="2" l="1"/>
  <c r="G2784" i="2" s="1"/>
  <c r="K2740" i="3"/>
  <c r="L2740" i="3" s="1"/>
  <c r="J2741" i="3"/>
  <c r="F2785" i="2" l="1"/>
  <c r="G2785" i="2"/>
  <c r="K2741" i="3"/>
  <c r="L2741" i="3" s="1"/>
  <c r="J2742" i="3"/>
  <c r="F2786" i="2" l="1"/>
  <c r="G2786" i="2" s="1"/>
  <c r="K2742" i="3"/>
  <c r="L2742" i="3" s="1"/>
  <c r="J2743" i="3"/>
  <c r="F2787" i="2" l="1"/>
  <c r="G2787" i="2" s="1"/>
  <c r="K2743" i="3"/>
  <c r="L2743" i="3" s="1"/>
  <c r="J2744" i="3"/>
  <c r="F2788" i="2" l="1"/>
  <c r="G2788" i="2"/>
  <c r="K2744" i="3"/>
  <c r="L2744" i="3" s="1"/>
  <c r="J2745" i="3"/>
  <c r="F2789" i="2" l="1"/>
  <c r="G2789" i="2"/>
  <c r="K2745" i="3"/>
  <c r="L2745" i="3" s="1"/>
  <c r="J2746" i="3"/>
  <c r="F2790" i="2" l="1"/>
  <c r="G2790" i="2" s="1"/>
  <c r="K2746" i="3"/>
  <c r="L2746" i="3" s="1"/>
  <c r="J2747" i="3"/>
  <c r="F2791" i="2" l="1"/>
  <c r="G2791" i="2" s="1"/>
  <c r="K2747" i="3"/>
  <c r="L2747" i="3" s="1"/>
  <c r="J2748" i="3"/>
  <c r="F2792" i="2" l="1"/>
  <c r="G2792" i="2"/>
  <c r="K2748" i="3"/>
  <c r="L2748" i="3" s="1"/>
  <c r="J2749" i="3"/>
  <c r="G2793" i="2" l="1"/>
  <c r="F2793" i="2"/>
  <c r="K2749" i="3"/>
  <c r="L2749" i="3" s="1"/>
  <c r="J2750" i="3"/>
  <c r="F2794" i="2" l="1"/>
  <c r="G2794" i="2" s="1"/>
  <c r="K2750" i="3"/>
  <c r="L2750" i="3" s="1"/>
  <c r="J2751" i="3"/>
  <c r="F2795" i="2" l="1"/>
  <c r="G2795" i="2" s="1"/>
  <c r="K2751" i="3"/>
  <c r="L2751" i="3" s="1"/>
  <c r="J2752" i="3"/>
  <c r="F2796" i="2" l="1"/>
  <c r="G2796" i="2" s="1"/>
  <c r="K2752" i="3"/>
  <c r="L2752" i="3" s="1"/>
  <c r="J2753" i="3"/>
  <c r="F2797" i="2" l="1"/>
  <c r="G2797" i="2" s="1"/>
  <c r="K2753" i="3"/>
  <c r="L2753" i="3" s="1"/>
  <c r="J2754" i="3"/>
  <c r="F2798" i="2" l="1"/>
  <c r="G2798" i="2" s="1"/>
  <c r="K2754" i="3"/>
  <c r="L2754" i="3" s="1"/>
  <c r="J2755" i="3"/>
  <c r="F2799" i="2" l="1"/>
  <c r="G2799" i="2"/>
  <c r="K2755" i="3"/>
  <c r="L2755" i="3" s="1"/>
  <c r="J2756" i="3"/>
  <c r="F2800" i="2" l="1"/>
  <c r="G2800" i="2" s="1"/>
  <c r="K2756" i="3"/>
  <c r="L2756" i="3" s="1"/>
  <c r="J2757" i="3"/>
  <c r="F2801" i="2" l="1"/>
  <c r="G2801" i="2"/>
  <c r="K2757" i="3"/>
  <c r="L2757" i="3" s="1"/>
  <c r="J2758" i="3"/>
  <c r="F2802" i="2" l="1"/>
  <c r="G2802" i="2" s="1"/>
  <c r="K2758" i="3"/>
  <c r="L2758" i="3" s="1"/>
  <c r="J2759" i="3"/>
  <c r="F2803" i="2" l="1"/>
  <c r="G2803" i="2" s="1"/>
  <c r="K2759" i="3"/>
  <c r="L2759" i="3" s="1"/>
  <c r="J2760" i="3"/>
  <c r="F2804" i="2" l="1"/>
  <c r="G2804" i="2"/>
  <c r="K2760" i="3"/>
  <c r="L2760" i="3" s="1"/>
  <c r="J2761" i="3"/>
  <c r="F2805" i="2" l="1"/>
  <c r="G2805" i="2"/>
  <c r="K2761" i="3"/>
  <c r="L2761" i="3" s="1"/>
  <c r="J2762" i="3"/>
  <c r="F2806" i="2" l="1"/>
  <c r="G2806" i="2"/>
  <c r="K2762" i="3"/>
  <c r="L2762" i="3" s="1"/>
  <c r="J2763" i="3"/>
  <c r="F2807" i="2" l="1"/>
  <c r="G2807" i="2"/>
  <c r="K2763" i="3"/>
  <c r="L2763" i="3" s="1"/>
  <c r="J2764" i="3"/>
  <c r="F2808" i="2" l="1"/>
  <c r="G2808" i="2" s="1"/>
  <c r="K2764" i="3"/>
  <c r="L2764" i="3" s="1"/>
  <c r="J2765" i="3"/>
  <c r="F2809" i="2" l="1"/>
  <c r="G2809" i="2" s="1"/>
  <c r="K2765" i="3"/>
  <c r="L2765" i="3" s="1"/>
  <c r="J2766" i="3"/>
  <c r="G2810" i="2" l="1"/>
  <c r="F2810" i="2"/>
  <c r="K2766" i="3"/>
  <c r="L2766" i="3" s="1"/>
  <c r="J2767" i="3"/>
  <c r="G2811" i="2" l="1"/>
  <c r="F2811" i="2"/>
  <c r="K2767" i="3"/>
  <c r="L2767" i="3" s="1"/>
  <c r="J2768" i="3"/>
  <c r="G2812" i="2" l="1"/>
  <c r="F2812" i="2"/>
  <c r="K2768" i="3"/>
  <c r="L2768" i="3" s="1"/>
  <c r="J2769" i="3"/>
  <c r="G2813" i="2" l="1"/>
  <c r="F2813" i="2"/>
  <c r="K2769" i="3"/>
  <c r="L2769" i="3" s="1"/>
  <c r="J2770" i="3"/>
  <c r="F2814" i="2" l="1"/>
  <c r="G2814" i="2"/>
  <c r="K2770" i="3"/>
  <c r="L2770" i="3" s="1"/>
  <c r="J2771" i="3"/>
  <c r="G2815" i="2" l="1"/>
  <c r="F2815" i="2"/>
  <c r="K2771" i="3"/>
  <c r="L2771" i="3" s="1"/>
  <c r="J2772" i="3"/>
  <c r="G2816" i="2" l="1"/>
  <c r="F2816" i="2"/>
  <c r="K2772" i="3"/>
  <c r="L2772" i="3" s="1"/>
  <c r="J2773" i="3"/>
  <c r="F2817" i="2" l="1"/>
  <c r="G2817" i="2" s="1"/>
  <c r="K2773" i="3"/>
  <c r="L2773" i="3" s="1"/>
  <c r="J2774" i="3"/>
  <c r="F2818" i="2" l="1"/>
  <c r="G2818" i="2"/>
  <c r="K2774" i="3"/>
  <c r="L2774" i="3" s="1"/>
  <c r="J2775" i="3"/>
  <c r="G2819" i="2" l="1"/>
  <c r="F2819" i="2"/>
  <c r="K2775" i="3"/>
  <c r="L2775" i="3" s="1"/>
  <c r="J2776" i="3"/>
  <c r="F2820" i="2" l="1"/>
  <c r="G2820" i="2"/>
  <c r="K2776" i="3"/>
  <c r="L2776" i="3" s="1"/>
  <c r="J2777" i="3"/>
  <c r="F2821" i="2" l="1"/>
  <c r="G2821" i="2" s="1"/>
  <c r="K2777" i="3"/>
  <c r="L2777" i="3" s="1"/>
  <c r="J2778" i="3"/>
  <c r="F2822" i="2" l="1"/>
  <c r="G2822" i="2"/>
  <c r="K2778" i="3"/>
  <c r="L2778" i="3" s="1"/>
  <c r="J2779" i="3"/>
  <c r="F2823" i="2" l="1"/>
  <c r="G2823" i="2"/>
  <c r="K2779" i="3"/>
  <c r="L2779" i="3" s="1"/>
  <c r="J2780" i="3"/>
  <c r="F2824" i="2" l="1"/>
  <c r="G2824" i="2"/>
  <c r="K2780" i="3"/>
  <c r="L2780" i="3" s="1"/>
  <c r="J2781" i="3"/>
  <c r="G2825" i="2" l="1"/>
  <c r="F2825" i="2"/>
  <c r="K2781" i="3"/>
  <c r="L2781" i="3" s="1"/>
  <c r="J2782" i="3"/>
  <c r="F2826" i="2" l="1"/>
  <c r="G2826" i="2"/>
  <c r="K2782" i="3"/>
  <c r="L2782" i="3" s="1"/>
  <c r="J2783" i="3"/>
  <c r="F2827" i="2" l="1"/>
  <c r="G2827" i="2" s="1"/>
  <c r="K2783" i="3"/>
  <c r="L2783" i="3" s="1"/>
  <c r="J2784" i="3"/>
  <c r="F2828" i="2" l="1"/>
  <c r="G2828" i="2" s="1"/>
  <c r="K2784" i="3"/>
  <c r="L2784" i="3" s="1"/>
  <c r="J2785" i="3"/>
  <c r="F2829" i="2" l="1"/>
  <c r="G2829" i="2" s="1"/>
  <c r="K2785" i="3"/>
  <c r="L2785" i="3" s="1"/>
  <c r="J2786" i="3"/>
  <c r="F2830" i="2" l="1"/>
  <c r="G2830" i="2" s="1"/>
  <c r="K2786" i="3"/>
  <c r="L2786" i="3" s="1"/>
  <c r="J2787" i="3"/>
  <c r="F2831" i="2" l="1"/>
  <c r="G2831" i="2" s="1"/>
  <c r="K2787" i="3"/>
  <c r="L2787" i="3" s="1"/>
  <c r="J2788" i="3"/>
  <c r="F2832" i="2" l="1"/>
  <c r="G2832" i="2" s="1"/>
  <c r="K2788" i="3"/>
  <c r="L2788" i="3" s="1"/>
  <c r="J2789" i="3"/>
  <c r="F2833" i="2" l="1"/>
  <c r="G2833" i="2" s="1"/>
  <c r="K2789" i="3"/>
  <c r="L2789" i="3" s="1"/>
  <c r="J2790" i="3"/>
  <c r="F2834" i="2" l="1"/>
  <c r="G2834" i="2"/>
  <c r="K2790" i="3"/>
  <c r="L2790" i="3" s="1"/>
  <c r="J2791" i="3"/>
  <c r="F2835" i="2" l="1"/>
  <c r="G2835" i="2"/>
  <c r="K2791" i="3"/>
  <c r="L2791" i="3" s="1"/>
  <c r="J2792" i="3"/>
  <c r="G2836" i="2" l="1"/>
  <c r="F2836" i="2"/>
  <c r="K2792" i="3"/>
  <c r="L2792" i="3" s="1"/>
  <c r="J2793" i="3"/>
  <c r="F2837" i="2" l="1"/>
  <c r="G2837" i="2"/>
  <c r="K2793" i="3"/>
  <c r="L2793" i="3" s="1"/>
  <c r="J2794" i="3"/>
  <c r="F2838" i="2" l="1"/>
  <c r="G2838" i="2" s="1"/>
  <c r="K2794" i="3"/>
  <c r="L2794" i="3" s="1"/>
  <c r="J2795" i="3"/>
  <c r="F2839" i="2" l="1"/>
  <c r="G2839" i="2"/>
  <c r="K2795" i="3"/>
  <c r="L2795" i="3" s="1"/>
  <c r="J2796" i="3"/>
  <c r="F2840" i="2" l="1"/>
  <c r="G2840" i="2"/>
  <c r="K2796" i="3"/>
  <c r="L2796" i="3" s="1"/>
  <c r="J2797" i="3"/>
  <c r="F2841" i="2" l="1"/>
  <c r="G2841" i="2" s="1"/>
  <c r="K2797" i="3"/>
  <c r="L2797" i="3" s="1"/>
  <c r="J2798" i="3"/>
  <c r="G2842" i="2" l="1"/>
  <c r="F2842" i="2"/>
  <c r="K2798" i="3"/>
  <c r="L2798" i="3" s="1"/>
  <c r="J2799" i="3"/>
  <c r="F2843" i="2" l="1"/>
  <c r="G2843" i="2"/>
  <c r="K2799" i="3"/>
  <c r="L2799" i="3" s="1"/>
  <c r="J2800" i="3"/>
  <c r="F2844" i="2" l="1"/>
  <c r="G2844" i="2" s="1"/>
  <c r="K2800" i="3"/>
  <c r="L2800" i="3" s="1"/>
  <c r="J2801" i="3"/>
  <c r="F2845" i="2" l="1"/>
  <c r="G2845" i="2"/>
  <c r="K2801" i="3"/>
  <c r="L2801" i="3" s="1"/>
  <c r="J2802" i="3"/>
  <c r="F2846" i="2" l="1"/>
  <c r="G2846" i="2"/>
  <c r="K2802" i="3"/>
  <c r="L2802" i="3" s="1"/>
  <c r="J2803" i="3"/>
  <c r="F2847" i="2" l="1"/>
  <c r="G2847" i="2"/>
  <c r="K2803" i="3"/>
  <c r="L2803" i="3" s="1"/>
  <c r="J2804" i="3"/>
  <c r="G2848" i="2" l="1"/>
  <c r="F2848" i="2"/>
  <c r="K2804" i="3"/>
  <c r="L2804" i="3" s="1"/>
  <c r="J2805" i="3"/>
  <c r="F2849" i="2" l="1"/>
  <c r="G2849" i="2" s="1"/>
  <c r="K2805" i="3"/>
  <c r="L2805" i="3" s="1"/>
  <c r="J2806" i="3"/>
  <c r="F2850" i="2" l="1"/>
  <c r="G2850" i="2" s="1"/>
  <c r="K2806" i="3"/>
  <c r="L2806" i="3" s="1"/>
  <c r="J2807" i="3"/>
  <c r="F2851" i="2" l="1"/>
  <c r="G2851" i="2"/>
  <c r="K2807" i="3"/>
  <c r="L2807" i="3" s="1"/>
  <c r="J2808" i="3"/>
  <c r="F2852" i="2" l="1"/>
  <c r="G2852" i="2"/>
  <c r="K2808" i="3"/>
  <c r="L2808" i="3" s="1"/>
  <c r="J2809" i="3"/>
  <c r="F2853" i="2" l="1"/>
  <c r="G2853" i="2" s="1"/>
  <c r="K2809" i="3"/>
  <c r="L2809" i="3" s="1"/>
  <c r="J2810" i="3"/>
  <c r="F2854" i="2" l="1"/>
  <c r="G2854" i="2" s="1"/>
  <c r="K2810" i="3"/>
  <c r="L2810" i="3" s="1"/>
  <c r="J2811" i="3"/>
  <c r="F2855" i="2" l="1"/>
  <c r="G2855" i="2" s="1"/>
  <c r="K2811" i="3"/>
  <c r="L2811" i="3" s="1"/>
  <c r="J2812" i="3"/>
  <c r="F2856" i="2" l="1"/>
  <c r="G2856" i="2"/>
  <c r="K2812" i="3"/>
  <c r="L2812" i="3" s="1"/>
  <c r="J2813" i="3"/>
  <c r="F2857" i="2" l="1"/>
  <c r="G2857" i="2" s="1"/>
  <c r="K2813" i="3"/>
  <c r="L2813" i="3" s="1"/>
  <c r="J2814" i="3"/>
  <c r="F2858" i="2" l="1"/>
  <c r="G2858" i="2" s="1"/>
  <c r="K2814" i="3"/>
  <c r="L2814" i="3" s="1"/>
  <c r="J2815" i="3"/>
  <c r="F2859" i="2" l="1"/>
  <c r="G2859" i="2"/>
  <c r="K2815" i="3"/>
  <c r="L2815" i="3" s="1"/>
  <c r="J2816" i="3"/>
  <c r="F2860" i="2" l="1"/>
  <c r="G2860" i="2" s="1"/>
  <c r="K2816" i="3"/>
  <c r="L2816" i="3" s="1"/>
  <c r="J2817" i="3"/>
  <c r="F2861" i="2" l="1"/>
  <c r="G2861" i="2"/>
  <c r="K2817" i="3"/>
  <c r="L2817" i="3" s="1"/>
  <c r="J2818" i="3"/>
  <c r="F2862" i="2" l="1"/>
  <c r="G2862" i="2"/>
  <c r="K2818" i="3"/>
  <c r="L2818" i="3" s="1"/>
  <c r="J2819" i="3"/>
  <c r="F2863" i="2" l="1"/>
  <c r="G2863" i="2"/>
  <c r="K2819" i="3"/>
  <c r="L2819" i="3" s="1"/>
  <c r="J2820" i="3"/>
  <c r="F2864" i="2" l="1"/>
  <c r="G2864" i="2" s="1"/>
  <c r="K2820" i="3"/>
  <c r="L2820" i="3" s="1"/>
  <c r="J2821" i="3"/>
  <c r="F2865" i="2" l="1"/>
  <c r="G2865" i="2" s="1"/>
  <c r="K2821" i="3"/>
  <c r="L2821" i="3" s="1"/>
  <c r="J2822" i="3"/>
  <c r="F2866" i="2" l="1"/>
  <c r="G2866" i="2"/>
  <c r="K2822" i="3"/>
  <c r="L2822" i="3" s="1"/>
  <c r="J2823" i="3"/>
  <c r="F2867" i="2" l="1"/>
  <c r="G2867" i="2" s="1"/>
  <c r="K2823" i="3"/>
  <c r="L2823" i="3" s="1"/>
  <c r="J2824" i="3"/>
  <c r="G2868" i="2" l="1"/>
  <c r="F2868" i="2"/>
  <c r="K2824" i="3"/>
  <c r="L2824" i="3" s="1"/>
  <c r="J2825" i="3"/>
  <c r="F2869" i="2" l="1"/>
  <c r="G2869" i="2" s="1"/>
  <c r="K2825" i="3"/>
  <c r="L2825" i="3" s="1"/>
  <c r="J2826" i="3"/>
  <c r="F2870" i="2" l="1"/>
  <c r="G2870" i="2" s="1"/>
  <c r="K2826" i="3"/>
  <c r="L2826" i="3" s="1"/>
  <c r="J2827" i="3"/>
  <c r="F2871" i="2" l="1"/>
  <c r="G2871" i="2" s="1"/>
  <c r="K2827" i="3"/>
  <c r="L2827" i="3" s="1"/>
  <c r="J2828" i="3"/>
  <c r="F2872" i="2" l="1"/>
  <c r="G2872" i="2" s="1"/>
  <c r="K2828" i="3"/>
  <c r="L2828" i="3" s="1"/>
  <c r="J2829" i="3"/>
  <c r="F2873" i="2" l="1"/>
  <c r="G2873" i="2" s="1"/>
  <c r="K2829" i="3"/>
  <c r="L2829" i="3" s="1"/>
  <c r="J2830" i="3"/>
  <c r="F2874" i="2" l="1"/>
  <c r="G2874" i="2" s="1"/>
  <c r="K2830" i="3"/>
  <c r="L2830" i="3" s="1"/>
  <c r="J2831" i="3"/>
  <c r="F2875" i="2" l="1"/>
  <c r="G2875" i="2"/>
  <c r="K2831" i="3"/>
  <c r="L2831" i="3" s="1"/>
  <c r="J2832" i="3"/>
  <c r="F2876" i="2" l="1"/>
  <c r="G2876" i="2"/>
  <c r="K2832" i="3"/>
  <c r="L2832" i="3" s="1"/>
  <c r="J2833" i="3"/>
  <c r="F2877" i="2" l="1"/>
  <c r="G2877" i="2" s="1"/>
  <c r="K2833" i="3"/>
  <c r="L2833" i="3" s="1"/>
  <c r="J2834" i="3"/>
  <c r="F2878" i="2" l="1"/>
  <c r="G2878" i="2" s="1"/>
  <c r="K2834" i="3"/>
  <c r="L2834" i="3" s="1"/>
  <c r="J2835" i="3"/>
  <c r="F2879" i="2" l="1"/>
  <c r="G2879" i="2" s="1"/>
  <c r="K2835" i="3"/>
  <c r="L2835" i="3" s="1"/>
  <c r="J2836" i="3"/>
  <c r="F2880" i="2" l="1"/>
  <c r="G2880" i="2" s="1"/>
  <c r="K2836" i="3"/>
  <c r="L2836" i="3" s="1"/>
  <c r="J2837" i="3"/>
  <c r="F2881" i="2" l="1"/>
  <c r="G2881" i="2" s="1"/>
  <c r="K2837" i="3"/>
  <c r="L2837" i="3" s="1"/>
  <c r="J2838" i="3"/>
  <c r="F2882" i="2" l="1"/>
  <c r="G2882" i="2" s="1"/>
  <c r="K2838" i="3"/>
  <c r="L2838" i="3" s="1"/>
  <c r="J2839" i="3"/>
  <c r="F2883" i="2" l="1"/>
  <c r="G2883" i="2" s="1"/>
  <c r="K2839" i="3"/>
  <c r="L2839" i="3" s="1"/>
  <c r="J2840" i="3"/>
  <c r="F2884" i="2" l="1"/>
  <c r="G2884" i="2" s="1"/>
  <c r="K2840" i="3"/>
  <c r="L2840" i="3" s="1"/>
  <c r="J2841" i="3"/>
  <c r="F2885" i="2" l="1"/>
  <c r="G2885" i="2" s="1"/>
  <c r="K2841" i="3"/>
  <c r="L2841" i="3" s="1"/>
  <c r="J2842" i="3"/>
  <c r="G2886" i="2" l="1"/>
  <c r="F2886" i="2"/>
  <c r="K2842" i="3"/>
  <c r="L2842" i="3" s="1"/>
  <c r="J2843" i="3"/>
  <c r="G2887" i="2" l="1"/>
  <c r="F2887" i="2"/>
  <c r="F2888" i="2" s="1"/>
  <c r="K2843" i="3"/>
  <c r="L2843" i="3" s="1"/>
  <c r="J2844" i="3"/>
  <c r="G2888" i="2" l="1"/>
  <c r="F2889" i="2"/>
  <c r="G2889" i="2" s="1"/>
  <c r="K2844" i="3"/>
  <c r="L2844" i="3" s="1"/>
  <c r="J2845" i="3"/>
  <c r="F2890" i="2" l="1"/>
  <c r="G2890" i="2" s="1"/>
  <c r="K2845" i="3"/>
  <c r="L2845" i="3" s="1"/>
  <c r="J2846" i="3"/>
  <c r="G2891" i="2" l="1"/>
  <c r="F2891" i="2"/>
  <c r="F2892" i="2" s="1"/>
  <c r="K2846" i="3"/>
  <c r="L2846" i="3" s="1"/>
  <c r="J2847" i="3"/>
  <c r="G2892" i="2" l="1"/>
  <c r="F2893" i="2"/>
  <c r="K2847" i="3"/>
  <c r="L2847" i="3" s="1"/>
  <c r="J2848" i="3"/>
  <c r="G2893" i="2" l="1"/>
  <c r="F2894" i="2"/>
  <c r="K2848" i="3"/>
  <c r="L2848" i="3" s="1"/>
  <c r="J2849" i="3"/>
  <c r="G2894" i="2" l="1"/>
  <c r="F2895" i="2"/>
  <c r="K2849" i="3"/>
  <c r="L2849" i="3" s="1"/>
  <c r="J2850" i="3"/>
  <c r="G2895" i="2" l="1"/>
  <c r="F2896" i="2"/>
  <c r="G2896" i="2" s="1"/>
  <c r="K2850" i="3"/>
  <c r="L2850" i="3" s="1"/>
  <c r="J2851" i="3"/>
  <c r="F2897" i="2" l="1"/>
  <c r="F2898" i="2" s="1"/>
  <c r="G2897" i="2"/>
  <c r="K2851" i="3"/>
  <c r="L2851" i="3" s="1"/>
  <c r="J2852" i="3"/>
  <c r="G2898" i="2" l="1"/>
  <c r="F2899" i="2"/>
  <c r="K2852" i="3"/>
  <c r="L2852" i="3" s="1"/>
  <c r="J2853" i="3"/>
  <c r="G2899" i="2" l="1"/>
  <c r="F2900" i="2"/>
  <c r="G2900" i="2"/>
  <c r="K2853" i="3"/>
  <c r="L2853" i="3" s="1"/>
  <c r="J2854" i="3"/>
  <c r="F2901" i="2" l="1"/>
  <c r="G2901" i="2"/>
  <c r="K2854" i="3"/>
  <c r="L2854" i="3" s="1"/>
  <c r="J2855" i="3"/>
  <c r="F2902" i="2" l="1"/>
  <c r="G2902" i="2"/>
  <c r="K2855" i="3"/>
  <c r="L2855" i="3" s="1"/>
  <c r="J2856" i="3"/>
  <c r="F2903" i="2" l="1"/>
  <c r="G2903" i="2" s="1"/>
  <c r="K2856" i="3"/>
  <c r="L2856" i="3" s="1"/>
  <c r="J2857" i="3"/>
  <c r="F2904" i="2" l="1"/>
  <c r="G2904" i="2"/>
  <c r="K2857" i="3"/>
  <c r="L2857" i="3" s="1"/>
  <c r="J2858" i="3"/>
  <c r="G2905" i="2" l="1"/>
  <c r="F2905" i="2"/>
  <c r="K2858" i="3"/>
  <c r="L2858" i="3" s="1"/>
  <c r="J2859" i="3"/>
  <c r="G2906" i="2" l="1"/>
  <c r="F2906" i="2"/>
  <c r="K2859" i="3"/>
  <c r="L2859" i="3" s="1"/>
  <c r="J2860" i="3"/>
  <c r="F2907" i="2" l="1"/>
  <c r="G2907" i="2"/>
  <c r="K2860" i="3"/>
  <c r="L2860" i="3" s="1"/>
  <c r="J2861" i="3"/>
  <c r="G2908" i="2" l="1"/>
  <c r="F2908" i="2"/>
  <c r="K2861" i="3"/>
  <c r="L2861" i="3" s="1"/>
  <c r="J2862" i="3"/>
  <c r="F2909" i="2" l="1"/>
  <c r="G2909" i="2"/>
  <c r="K2862" i="3"/>
  <c r="L2862" i="3" s="1"/>
  <c r="J2863" i="3"/>
  <c r="F2910" i="2" l="1"/>
  <c r="G2910" i="2"/>
  <c r="K2863" i="3"/>
  <c r="L2863" i="3" s="1"/>
  <c r="J2864" i="3"/>
  <c r="F2911" i="2" l="1"/>
  <c r="G2911" i="2"/>
  <c r="K2864" i="3"/>
  <c r="L2864" i="3" s="1"/>
  <c r="J2865" i="3"/>
  <c r="F2912" i="2" l="1"/>
  <c r="G2912" i="2" s="1"/>
  <c r="K2865" i="3"/>
  <c r="L2865" i="3" s="1"/>
  <c r="J2866" i="3"/>
  <c r="F2913" i="2" l="1"/>
  <c r="G2913" i="2"/>
  <c r="K2866" i="3"/>
  <c r="L2866" i="3" s="1"/>
  <c r="J2867" i="3"/>
  <c r="G2914" i="2" l="1"/>
  <c r="F2914" i="2"/>
  <c r="K2867" i="3"/>
  <c r="L2867" i="3" s="1"/>
  <c r="J2868" i="3"/>
  <c r="F2915" i="2" l="1"/>
  <c r="G2915" i="2"/>
  <c r="K2868" i="3"/>
  <c r="L2868" i="3" s="1"/>
  <c r="J2869" i="3"/>
  <c r="F2916" i="2" l="1"/>
  <c r="G2916" i="2"/>
  <c r="K2869" i="3"/>
  <c r="L2869" i="3" s="1"/>
  <c r="J2870" i="3"/>
  <c r="F2917" i="2" l="1"/>
  <c r="F2918" i="2" s="1"/>
  <c r="G2917" i="2"/>
  <c r="K2870" i="3"/>
  <c r="L2870" i="3" s="1"/>
  <c r="J2871" i="3"/>
  <c r="G2918" i="2" l="1"/>
  <c r="F2919" i="2"/>
  <c r="G2919" i="2" s="1"/>
  <c r="K2871" i="3"/>
  <c r="L2871" i="3" s="1"/>
  <c r="J2872" i="3"/>
  <c r="F2920" i="2" l="1"/>
  <c r="G2920" i="2"/>
  <c r="K2872" i="3"/>
  <c r="L2872" i="3" s="1"/>
  <c r="J2873" i="3"/>
  <c r="G2921" i="2" l="1"/>
  <c r="F2921" i="2"/>
  <c r="K2873" i="3"/>
  <c r="L2873" i="3" s="1"/>
  <c r="J2874" i="3"/>
  <c r="F2922" i="2" l="1"/>
  <c r="G2922" i="2" s="1"/>
  <c r="K2874" i="3"/>
  <c r="L2874" i="3" s="1"/>
  <c r="J2875" i="3"/>
  <c r="F2923" i="2" l="1"/>
  <c r="G2923" i="2" s="1"/>
  <c r="K2875" i="3"/>
  <c r="L2875" i="3" s="1"/>
  <c r="J2876" i="3"/>
  <c r="F2924" i="2" l="1"/>
  <c r="G2924" i="2" s="1"/>
  <c r="K2876" i="3"/>
  <c r="L2876" i="3" s="1"/>
  <c r="J2877" i="3"/>
  <c r="F2925" i="2" l="1"/>
  <c r="G2925" i="2" s="1"/>
  <c r="K2877" i="3"/>
  <c r="L2877" i="3" s="1"/>
  <c r="J2878" i="3"/>
  <c r="F2926" i="2" l="1"/>
  <c r="G2926" i="2" s="1"/>
  <c r="K2878" i="3"/>
  <c r="L2878" i="3" s="1"/>
  <c r="J2879" i="3"/>
  <c r="F2927" i="2" l="1"/>
  <c r="G2927" i="2" s="1"/>
  <c r="K2879" i="3"/>
  <c r="L2879" i="3" s="1"/>
  <c r="J2880" i="3"/>
  <c r="F2928" i="2" l="1"/>
  <c r="G2928" i="2"/>
  <c r="K2880" i="3"/>
  <c r="L2880" i="3" s="1"/>
  <c r="J2881" i="3"/>
  <c r="F2929" i="2" l="1"/>
  <c r="G2929" i="2"/>
  <c r="K2881" i="3"/>
  <c r="L2881" i="3" s="1"/>
  <c r="J2882" i="3"/>
  <c r="F2930" i="2" l="1"/>
  <c r="G2930" i="2" s="1"/>
  <c r="K2882" i="3"/>
  <c r="L2882" i="3" s="1"/>
  <c r="J2883" i="3"/>
  <c r="F2931" i="2" l="1"/>
  <c r="F2932" i="2" s="1"/>
  <c r="G2931" i="2"/>
  <c r="K2883" i="3"/>
  <c r="L2883" i="3" s="1"/>
  <c r="J2884" i="3"/>
  <c r="G2932" i="2" l="1"/>
  <c r="F2933" i="2"/>
  <c r="G2933" i="2"/>
  <c r="K2884" i="3"/>
  <c r="L2884" i="3" s="1"/>
  <c r="J2885" i="3"/>
  <c r="F2934" i="2" l="1"/>
  <c r="G2934" i="2" s="1"/>
  <c r="K2885" i="3"/>
  <c r="L2885" i="3" s="1"/>
  <c r="J2886" i="3"/>
  <c r="F2935" i="2" l="1"/>
  <c r="G2935" i="2"/>
  <c r="K2886" i="3"/>
  <c r="L2886" i="3" s="1"/>
  <c r="J2887" i="3"/>
  <c r="G2936" i="2" l="1"/>
  <c r="F2936" i="2"/>
  <c r="K2887" i="3"/>
  <c r="L2887" i="3" s="1"/>
  <c r="J2888" i="3"/>
  <c r="F2937" i="2" l="1"/>
  <c r="G2937" i="2" s="1"/>
  <c r="K2888" i="3"/>
  <c r="L2888" i="3" s="1"/>
  <c r="J2889" i="3"/>
  <c r="F2938" i="2" l="1"/>
  <c r="G2938" i="2"/>
  <c r="K2889" i="3"/>
  <c r="L2889" i="3" s="1"/>
  <c r="J2890" i="3"/>
  <c r="F2939" i="2" l="1"/>
  <c r="G2939" i="2" s="1"/>
  <c r="K2890" i="3"/>
  <c r="L2890" i="3" s="1"/>
  <c r="J2891" i="3"/>
  <c r="F2940" i="2" l="1"/>
  <c r="G2940" i="2" s="1"/>
  <c r="K2891" i="3"/>
  <c r="L2891" i="3" s="1"/>
  <c r="J2892" i="3"/>
  <c r="F2941" i="2" l="1"/>
  <c r="G2941" i="2" s="1"/>
  <c r="K2892" i="3"/>
  <c r="L2892" i="3" s="1"/>
  <c r="J2893" i="3"/>
  <c r="F2942" i="2" l="1"/>
  <c r="G2942" i="2" s="1"/>
  <c r="K2893" i="3"/>
  <c r="L2893" i="3" s="1"/>
  <c r="J2894" i="3"/>
  <c r="F2943" i="2" l="1"/>
  <c r="F2944" i="2" s="1"/>
  <c r="K2894" i="3"/>
  <c r="L2894" i="3" s="1"/>
  <c r="J2895" i="3"/>
  <c r="G2943" i="2" l="1"/>
  <c r="G2944" i="2"/>
  <c r="F2945" i="2"/>
  <c r="G2945" i="2" s="1"/>
  <c r="K2895" i="3"/>
  <c r="L2895" i="3" s="1"/>
  <c r="J2896" i="3"/>
  <c r="F2946" i="2" l="1"/>
  <c r="G2946" i="2"/>
  <c r="K2896" i="3"/>
  <c r="L2896" i="3" s="1"/>
  <c r="J2897" i="3"/>
  <c r="F2947" i="2" l="1"/>
  <c r="G2947" i="2" s="1"/>
  <c r="K2897" i="3"/>
  <c r="L2897" i="3" s="1"/>
  <c r="J2898" i="3"/>
  <c r="F2948" i="2" l="1"/>
  <c r="G2948" i="2" s="1"/>
  <c r="K2898" i="3"/>
  <c r="L2898" i="3" s="1"/>
  <c r="J2899" i="3"/>
  <c r="F2949" i="2" l="1"/>
  <c r="G2949" i="2" s="1"/>
  <c r="K2899" i="3"/>
  <c r="L2899" i="3" s="1"/>
  <c r="J2900" i="3"/>
  <c r="F2950" i="2" l="1"/>
  <c r="G2950" i="2" s="1"/>
  <c r="K2900" i="3"/>
  <c r="L2900" i="3" s="1"/>
  <c r="J2901" i="3"/>
  <c r="F2951" i="2" l="1"/>
  <c r="F2952" i="2" s="1"/>
  <c r="G2951" i="2"/>
  <c r="K2901" i="3"/>
  <c r="L2901" i="3" s="1"/>
  <c r="J2902" i="3"/>
  <c r="G2952" i="2" l="1"/>
  <c r="G2953" i="2"/>
  <c r="F2953" i="2"/>
  <c r="K2902" i="3"/>
  <c r="L2902" i="3" s="1"/>
  <c r="J2903" i="3"/>
  <c r="G2954" i="2" l="1"/>
  <c r="F2954" i="2"/>
  <c r="K2903" i="3"/>
  <c r="L2903" i="3" s="1"/>
  <c r="J2904" i="3"/>
  <c r="G2955" i="2" l="1"/>
  <c r="F2955" i="2"/>
  <c r="F2956" i="2" s="1"/>
  <c r="K2904" i="3"/>
  <c r="L2904" i="3" s="1"/>
  <c r="J2905" i="3"/>
  <c r="G2956" i="2" l="1"/>
  <c r="F2957" i="2"/>
  <c r="F2958" i="2" s="1"/>
  <c r="K2905" i="3"/>
  <c r="L2905" i="3" s="1"/>
  <c r="J2906" i="3"/>
  <c r="G2957" i="2" l="1"/>
  <c r="G2958" i="2"/>
  <c r="F2959" i="2"/>
  <c r="G2959" i="2"/>
  <c r="K2906" i="3"/>
  <c r="L2906" i="3" s="1"/>
  <c r="J2907" i="3"/>
  <c r="F2960" i="2" l="1"/>
  <c r="G2960" i="2" s="1"/>
  <c r="K2907" i="3"/>
  <c r="L2907" i="3" s="1"/>
  <c r="J2908" i="3"/>
  <c r="F2961" i="2" l="1"/>
  <c r="G2961" i="2" s="1"/>
  <c r="K2908" i="3"/>
  <c r="L2908" i="3" s="1"/>
  <c r="J2909" i="3"/>
  <c r="F2962" i="2" l="1"/>
  <c r="G2962" i="2" s="1"/>
  <c r="K2909" i="3"/>
  <c r="L2909" i="3" s="1"/>
  <c r="J2910" i="3"/>
  <c r="F2963" i="2" l="1"/>
  <c r="F2964" i="2" s="1"/>
  <c r="K2910" i="3"/>
  <c r="L2910" i="3" s="1"/>
  <c r="J2911" i="3"/>
  <c r="G2963" i="2" l="1"/>
  <c r="G2964" i="2"/>
  <c r="F2965" i="2"/>
  <c r="G2965" i="2" s="1"/>
  <c r="K2911" i="3"/>
  <c r="L2911" i="3" s="1"/>
  <c r="J2912" i="3"/>
  <c r="F2966" i="2" l="1"/>
  <c r="G2966" i="2" s="1"/>
  <c r="K2912" i="3"/>
  <c r="L2912" i="3" s="1"/>
  <c r="J2913" i="3"/>
  <c r="G2967" i="2" l="1"/>
  <c r="F2967" i="2"/>
  <c r="F2968" i="2" s="1"/>
  <c r="K2913" i="3"/>
  <c r="L2913" i="3" s="1"/>
  <c r="J2914" i="3"/>
  <c r="G2968" i="2" l="1"/>
  <c r="F2969" i="2"/>
  <c r="F2970" i="2" s="1"/>
  <c r="K2914" i="3"/>
  <c r="L2914" i="3" s="1"/>
  <c r="J2915" i="3"/>
  <c r="G2969" i="2" l="1"/>
  <c r="G2970" i="2"/>
  <c r="F2971" i="2"/>
  <c r="G2971" i="2" s="1"/>
  <c r="K2915" i="3"/>
  <c r="L2915" i="3" s="1"/>
  <c r="J2916" i="3"/>
  <c r="F2972" i="2" l="1"/>
  <c r="G2972" i="2"/>
  <c r="K2916" i="3"/>
  <c r="L2916" i="3" s="1"/>
  <c r="J2917" i="3"/>
  <c r="F2973" i="2" l="1"/>
  <c r="G2973" i="2" s="1"/>
  <c r="K2917" i="3"/>
  <c r="L2917" i="3" s="1"/>
  <c r="J2918" i="3"/>
  <c r="F2974" i="2" l="1"/>
  <c r="G2974" i="2"/>
  <c r="K2918" i="3"/>
  <c r="L2918" i="3" s="1"/>
  <c r="J2919" i="3"/>
  <c r="F2975" i="2" l="1"/>
  <c r="G2975" i="2"/>
  <c r="K2919" i="3"/>
  <c r="L2919" i="3" s="1"/>
  <c r="J2920" i="3"/>
  <c r="F2976" i="2" l="1"/>
  <c r="G2976" i="2" s="1"/>
  <c r="K2920" i="3"/>
  <c r="L2920" i="3" s="1"/>
  <c r="J2921" i="3"/>
  <c r="F2977" i="2" l="1"/>
  <c r="G2977" i="2"/>
  <c r="K2921" i="3"/>
  <c r="L2921" i="3" s="1"/>
  <c r="J2922" i="3"/>
  <c r="F2978" i="2" l="1"/>
  <c r="G2978" i="2"/>
  <c r="K2922" i="3"/>
  <c r="L2922" i="3" s="1"/>
  <c r="J2923" i="3"/>
  <c r="F2979" i="2" l="1"/>
  <c r="G2979" i="2" s="1"/>
  <c r="K2923" i="3"/>
  <c r="L2923" i="3" s="1"/>
  <c r="J2924" i="3"/>
  <c r="F2980" i="2" l="1"/>
  <c r="G2980" i="2" s="1"/>
  <c r="K2924" i="3"/>
  <c r="L2924" i="3" s="1"/>
  <c r="J2925" i="3"/>
  <c r="F2981" i="2" l="1"/>
  <c r="G2981" i="2"/>
  <c r="K2925" i="3"/>
  <c r="L2925" i="3" s="1"/>
  <c r="J2926" i="3"/>
  <c r="F2982" i="2" l="1"/>
  <c r="G2982" i="2" s="1"/>
  <c r="K2926" i="3"/>
  <c r="L2926" i="3" s="1"/>
  <c r="J2927" i="3"/>
  <c r="F2983" i="2" l="1"/>
  <c r="G2983" i="2"/>
  <c r="K2927" i="3"/>
  <c r="L2927" i="3" s="1"/>
  <c r="J2928" i="3"/>
  <c r="G2984" i="2" l="1"/>
  <c r="F2984" i="2"/>
  <c r="K2928" i="3"/>
  <c r="L2928" i="3" s="1"/>
  <c r="J2929" i="3"/>
  <c r="F2985" i="2" l="1"/>
  <c r="G2985" i="2" s="1"/>
  <c r="K2929" i="3"/>
  <c r="L2929" i="3" s="1"/>
  <c r="J2930" i="3"/>
  <c r="F2986" i="2" l="1"/>
  <c r="G2986" i="2"/>
  <c r="K2930" i="3"/>
  <c r="L2930" i="3" s="1"/>
  <c r="J2931" i="3"/>
  <c r="F2987" i="2" l="1"/>
  <c r="G2987" i="2" s="1"/>
  <c r="K2931" i="3"/>
  <c r="L2931" i="3" s="1"/>
  <c r="J2932" i="3"/>
  <c r="F2988" i="2" l="1"/>
  <c r="G2988" i="2"/>
  <c r="K2932" i="3"/>
  <c r="L2932" i="3" s="1"/>
  <c r="J2933" i="3"/>
  <c r="F2989" i="2" l="1"/>
  <c r="G2989" i="2"/>
  <c r="K2933" i="3"/>
  <c r="L2933" i="3" s="1"/>
  <c r="J2934" i="3"/>
  <c r="F2990" i="2" l="1"/>
  <c r="G2990" i="2"/>
  <c r="K2934" i="3"/>
  <c r="L2934" i="3" s="1"/>
  <c r="J2935" i="3"/>
  <c r="G2991" i="2" l="1"/>
  <c r="F2991" i="2"/>
  <c r="K2935" i="3"/>
  <c r="L2935" i="3" s="1"/>
  <c r="J2936" i="3"/>
  <c r="F2992" i="2" l="1"/>
  <c r="G2992" i="2"/>
  <c r="K2936" i="3"/>
  <c r="L2936" i="3" s="1"/>
  <c r="J2937" i="3"/>
  <c r="F2993" i="2" l="1"/>
  <c r="G2993" i="2" s="1"/>
  <c r="K2937" i="3"/>
  <c r="L2937" i="3" s="1"/>
  <c r="J2938" i="3"/>
  <c r="F2994" i="2" l="1"/>
  <c r="G2994" i="2" s="1"/>
  <c r="K2938" i="3"/>
  <c r="L2938" i="3" s="1"/>
  <c r="J2939" i="3"/>
  <c r="F2995" i="2" l="1"/>
  <c r="G2995" i="2"/>
  <c r="K2939" i="3"/>
  <c r="L2939" i="3" s="1"/>
  <c r="J2940" i="3"/>
  <c r="F2996" i="2" l="1"/>
  <c r="G2996" i="2"/>
  <c r="K2940" i="3"/>
  <c r="L2940" i="3" s="1"/>
  <c r="J2941" i="3"/>
  <c r="F2997" i="2" l="1"/>
  <c r="G2997" i="2" s="1"/>
  <c r="K2941" i="3"/>
  <c r="L2941" i="3" s="1"/>
  <c r="J2942" i="3"/>
  <c r="F2998" i="2" l="1"/>
  <c r="G2998" i="2" s="1"/>
  <c r="K2942" i="3"/>
  <c r="L2942" i="3" s="1"/>
  <c r="J2943" i="3"/>
  <c r="G2999" i="2" l="1"/>
  <c r="F2999" i="2"/>
  <c r="K2943" i="3"/>
  <c r="L2943" i="3" s="1"/>
  <c r="J2944" i="3"/>
  <c r="F3000" i="2" l="1"/>
  <c r="G3000" i="2" s="1"/>
  <c r="K2944" i="3"/>
  <c r="L2944" i="3" s="1"/>
  <c r="J2945" i="3"/>
  <c r="F3001" i="2" l="1"/>
  <c r="G3001" i="2" s="1"/>
  <c r="K2945" i="3"/>
  <c r="L2945" i="3" s="1"/>
  <c r="J2946" i="3"/>
  <c r="F3002" i="2" l="1"/>
  <c r="G3002" i="2"/>
  <c r="K2946" i="3"/>
  <c r="L2946" i="3" s="1"/>
  <c r="J2947" i="3"/>
  <c r="F3003" i="2" l="1"/>
  <c r="G3003" i="2" s="1"/>
  <c r="K2947" i="3"/>
  <c r="L2947" i="3" s="1"/>
  <c r="J2948" i="3"/>
  <c r="F3004" i="2" l="1"/>
  <c r="G3004" i="2"/>
  <c r="K2948" i="3"/>
  <c r="L2948" i="3" s="1"/>
  <c r="J2949" i="3"/>
  <c r="F3005" i="2" l="1"/>
  <c r="G3005" i="2" s="1"/>
  <c r="K2949" i="3"/>
  <c r="L2949" i="3" s="1"/>
  <c r="J2950" i="3"/>
  <c r="F3006" i="2" l="1"/>
  <c r="G3006" i="2"/>
  <c r="K2950" i="3"/>
  <c r="L2950" i="3" s="1"/>
  <c r="J2951" i="3"/>
  <c r="F3007" i="2" l="1"/>
  <c r="G3007" i="2" s="1"/>
  <c r="K2951" i="3"/>
  <c r="L2951" i="3" s="1"/>
  <c r="J2952" i="3"/>
  <c r="F3008" i="2" l="1"/>
  <c r="G3008" i="2"/>
  <c r="K2952" i="3"/>
  <c r="L2952" i="3" s="1"/>
  <c r="J2953" i="3"/>
  <c r="F3009" i="2" l="1"/>
  <c r="G3009" i="2"/>
  <c r="K2953" i="3"/>
  <c r="L2953" i="3" s="1"/>
  <c r="J2954" i="3"/>
  <c r="F3010" i="2" l="1"/>
  <c r="G3010" i="2" s="1"/>
  <c r="K2954" i="3"/>
  <c r="L2954" i="3" s="1"/>
  <c r="J2955" i="3"/>
  <c r="G3011" i="2" l="1"/>
  <c r="F3011" i="2"/>
  <c r="F3012" i="2" s="1"/>
  <c r="K2955" i="3"/>
  <c r="L2955" i="3" s="1"/>
  <c r="J2956" i="3"/>
  <c r="G3012" i="2" l="1"/>
  <c r="F3013" i="2"/>
  <c r="K2956" i="3"/>
  <c r="L2956" i="3" s="1"/>
  <c r="J2957" i="3"/>
  <c r="G3013" i="2" l="1"/>
  <c r="F3014" i="2"/>
  <c r="G3014" i="2"/>
  <c r="K2957" i="3"/>
  <c r="L2957" i="3" s="1"/>
  <c r="J2958" i="3"/>
  <c r="G3015" i="2" l="1"/>
  <c r="F3015" i="2"/>
  <c r="K2958" i="3"/>
  <c r="L2958" i="3" s="1"/>
  <c r="J2959" i="3"/>
  <c r="F3016" i="2" l="1"/>
  <c r="G3016" i="2"/>
  <c r="K2959" i="3"/>
  <c r="L2959" i="3" s="1"/>
  <c r="J2960" i="3"/>
  <c r="F3017" i="2" l="1"/>
  <c r="G3017" i="2"/>
  <c r="K2960" i="3"/>
  <c r="L2960" i="3" s="1"/>
  <c r="J2961" i="3"/>
  <c r="F3018" i="2" l="1"/>
  <c r="G3018" i="2" s="1"/>
  <c r="K2961" i="3"/>
  <c r="L2961" i="3" s="1"/>
  <c r="J2962" i="3"/>
  <c r="F3019" i="2" l="1"/>
  <c r="G3019" i="2"/>
  <c r="K2962" i="3"/>
  <c r="L2962" i="3" s="1"/>
  <c r="J2963" i="3"/>
  <c r="F3020" i="2" l="1"/>
  <c r="G3020" i="2"/>
  <c r="K2963" i="3"/>
  <c r="L2963" i="3" s="1"/>
  <c r="J2964" i="3"/>
  <c r="F3021" i="2" l="1"/>
  <c r="G3021" i="2"/>
  <c r="K2964" i="3"/>
  <c r="L2964" i="3" s="1"/>
  <c r="J2965" i="3"/>
  <c r="G3022" i="2" l="1"/>
  <c r="F3022" i="2"/>
  <c r="K2965" i="3"/>
  <c r="L2965" i="3" s="1"/>
  <c r="J2966" i="3"/>
  <c r="F3023" i="2" l="1"/>
  <c r="G3023" i="2"/>
  <c r="K2966" i="3"/>
  <c r="L2966" i="3" s="1"/>
  <c r="J2967" i="3"/>
  <c r="F3024" i="2" l="1"/>
  <c r="G3024" i="2"/>
  <c r="K2967" i="3"/>
  <c r="L2967" i="3" s="1"/>
  <c r="J2968" i="3"/>
  <c r="F3025" i="2" l="1"/>
  <c r="G3025" i="2"/>
  <c r="K2968" i="3"/>
  <c r="L2968" i="3" s="1"/>
  <c r="J2969" i="3"/>
  <c r="F3026" i="2" l="1"/>
  <c r="G3026" i="2"/>
  <c r="K2969" i="3"/>
  <c r="L2969" i="3" s="1"/>
  <c r="J2970" i="3"/>
  <c r="F3027" i="2" l="1"/>
  <c r="G3027" i="2"/>
  <c r="K2970" i="3"/>
  <c r="L2970" i="3" s="1"/>
  <c r="J2971" i="3"/>
  <c r="G3028" i="2" l="1"/>
  <c r="F3028" i="2"/>
  <c r="K2971" i="3"/>
  <c r="L2971" i="3" s="1"/>
  <c r="J2972" i="3"/>
  <c r="G3029" i="2" l="1"/>
  <c r="F3029" i="2"/>
  <c r="K2972" i="3"/>
  <c r="L2972" i="3" s="1"/>
  <c r="J2973" i="3"/>
  <c r="F3030" i="2" l="1"/>
  <c r="G3030" i="2"/>
  <c r="K2973" i="3"/>
  <c r="L2973" i="3" s="1"/>
  <c r="J2974" i="3"/>
  <c r="F3031" i="2" l="1"/>
  <c r="G3031" i="2"/>
  <c r="K2974" i="3"/>
  <c r="L2974" i="3" s="1"/>
  <c r="J2975" i="3"/>
  <c r="G3032" i="2" l="1"/>
  <c r="F3032" i="2"/>
  <c r="K2975" i="3"/>
  <c r="L2975" i="3" s="1"/>
  <c r="J2976" i="3"/>
  <c r="G3033" i="2" l="1"/>
  <c r="F3033" i="2"/>
  <c r="K2976" i="3"/>
  <c r="L2976" i="3" s="1"/>
  <c r="M6" i="3"/>
  <c r="J2977" i="3"/>
  <c r="F3034" i="2" l="1"/>
  <c r="G3034" i="2" s="1"/>
  <c r="K2977" i="3"/>
  <c r="L2977" i="3" s="1"/>
  <c r="J2978" i="3"/>
  <c r="F3035" i="2" l="1"/>
  <c r="G3035" i="2" s="1"/>
  <c r="K2978" i="3"/>
  <c r="L2978" i="3" s="1"/>
  <c r="J2979" i="3"/>
  <c r="F3036" i="2" l="1"/>
  <c r="G3036" i="2"/>
  <c r="K2979" i="3"/>
  <c r="L2979" i="3" s="1"/>
  <c r="J2980" i="3"/>
  <c r="F3037" i="2" l="1"/>
  <c r="G3037" i="2"/>
  <c r="K2980" i="3"/>
  <c r="L2980" i="3" s="1"/>
  <c r="J2981" i="3"/>
  <c r="F3038" i="2" l="1"/>
  <c r="G3038" i="2" s="1"/>
  <c r="K2981" i="3"/>
  <c r="L2981" i="3" s="1"/>
  <c r="J2982" i="3"/>
  <c r="F3039" i="2" l="1"/>
  <c r="G3039" i="2" s="1"/>
  <c r="K2982" i="3"/>
  <c r="L2982" i="3" s="1"/>
  <c r="J2983" i="3"/>
  <c r="F3040" i="2" l="1"/>
  <c r="G3040" i="2" s="1"/>
  <c r="K2983" i="3"/>
  <c r="L2983" i="3" s="1"/>
  <c r="J2984" i="3"/>
  <c r="F3041" i="2" l="1"/>
  <c r="G3041" i="2" s="1"/>
  <c r="K2984" i="3"/>
  <c r="L2984" i="3" s="1"/>
  <c r="J2985" i="3"/>
  <c r="F3042" i="2" l="1"/>
  <c r="G3042" i="2"/>
  <c r="K2985" i="3"/>
  <c r="L2985" i="3" s="1"/>
  <c r="J2986" i="3"/>
  <c r="F3043" i="2" l="1"/>
  <c r="G3043" i="2" s="1"/>
  <c r="K2986" i="3"/>
  <c r="L2986" i="3" s="1"/>
  <c r="J2987" i="3"/>
  <c r="F3044" i="2" l="1"/>
  <c r="G3044" i="2" s="1"/>
  <c r="K2987" i="3"/>
  <c r="L2987" i="3" s="1"/>
  <c r="J2988" i="3"/>
  <c r="F3045" i="2" l="1"/>
  <c r="G3045" i="2" s="1"/>
  <c r="K2988" i="3"/>
  <c r="L2988" i="3" s="1"/>
  <c r="J2989" i="3"/>
  <c r="F3046" i="2" l="1"/>
  <c r="G3046" i="2" s="1"/>
  <c r="K2989" i="3"/>
  <c r="L2989" i="3" s="1"/>
  <c r="J2990" i="3"/>
  <c r="F3047" i="2" l="1"/>
  <c r="G3047" i="2" s="1"/>
  <c r="K2990" i="3"/>
  <c r="L2990" i="3" s="1"/>
  <c r="J2991" i="3"/>
  <c r="F3048" i="2" l="1"/>
  <c r="G3048" i="2" s="1"/>
  <c r="K2991" i="3"/>
  <c r="L2991" i="3" s="1"/>
  <c r="J2992" i="3"/>
  <c r="G3049" i="2" l="1"/>
  <c r="F3049" i="2"/>
  <c r="K2992" i="3"/>
  <c r="L2992" i="3" s="1"/>
  <c r="J2993" i="3"/>
  <c r="F3050" i="2" l="1"/>
  <c r="G3050" i="2"/>
  <c r="K2993" i="3"/>
  <c r="L2993" i="3" s="1"/>
  <c r="J2994" i="3"/>
  <c r="F3051" i="2" l="1"/>
  <c r="G3051" i="2"/>
  <c r="K2994" i="3"/>
  <c r="L2994" i="3" s="1"/>
  <c r="J2995" i="3"/>
  <c r="F3052" i="2" l="1"/>
  <c r="G3052" i="2" s="1"/>
  <c r="K2995" i="3"/>
  <c r="L2995" i="3" s="1"/>
  <c r="J2996" i="3"/>
  <c r="F3053" i="2" l="1"/>
  <c r="G3053" i="2"/>
  <c r="K2996" i="3"/>
  <c r="L2996" i="3" s="1"/>
  <c r="J2997" i="3"/>
  <c r="F3054" i="2" l="1"/>
  <c r="G3054" i="2" s="1"/>
  <c r="K2997" i="3"/>
  <c r="L2997" i="3" s="1"/>
  <c r="J2998" i="3"/>
  <c r="F3055" i="2" l="1"/>
  <c r="G3055" i="2"/>
  <c r="K2998" i="3"/>
  <c r="L2998" i="3" s="1"/>
  <c r="J2999" i="3"/>
  <c r="F3056" i="2" l="1"/>
  <c r="G3056" i="2" s="1"/>
  <c r="K2999" i="3"/>
  <c r="L2999" i="3" s="1"/>
  <c r="J3000" i="3"/>
  <c r="F3057" i="2" l="1"/>
  <c r="G3057" i="2" s="1"/>
  <c r="K3000" i="3"/>
  <c r="L3000" i="3" s="1"/>
  <c r="J3001" i="3"/>
  <c r="G3058" i="2" l="1"/>
  <c r="F3058" i="2"/>
  <c r="K3001" i="3"/>
  <c r="L3001" i="3" s="1"/>
  <c r="J3002" i="3"/>
  <c r="F3059" i="2" l="1"/>
  <c r="G3059" i="2"/>
  <c r="K3002" i="3"/>
  <c r="L3002" i="3" s="1"/>
  <c r="J3003" i="3"/>
  <c r="G3060" i="2" l="1"/>
  <c r="F3060" i="2"/>
  <c r="K3003" i="3"/>
  <c r="L3003" i="3" s="1"/>
  <c r="J3004" i="3"/>
  <c r="F3061" i="2" l="1"/>
  <c r="G3061" i="2" s="1"/>
  <c r="K3004" i="3"/>
  <c r="L3004" i="3" s="1"/>
  <c r="J3005" i="3"/>
  <c r="F3062" i="2" l="1"/>
  <c r="G3062" i="2"/>
  <c r="K3005" i="3"/>
  <c r="L3005" i="3" s="1"/>
  <c r="J3006" i="3"/>
  <c r="F3063" i="2" l="1"/>
  <c r="G3063" i="2" s="1"/>
  <c r="K3006" i="3"/>
  <c r="L3006" i="3" s="1"/>
  <c r="J3007" i="3"/>
  <c r="F3064" i="2" l="1"/>
  <c r="G3064" i="2" s="1"/>
  <c r="K3007" i="3"/>
  <c r="L3007" i="3" s="1"/>
  <c r="J3008" i="3"/>
  <c r="F3065" i="2" l="1"/>
  <c r="G3065" i="2" s="1"/>
  <c r="K3008" i="3"/>
  <c r="L3008" i="3" s="1"/>
  <c r="J3009" i="3"/>
  <c r="F3066" i="2" l="1"/>
  <c r="G3066" i="2"/>
  <c r="K3009" i="3"/>
  <c r="L3009" i="3" s="1"/>
  <c r="J3010" i="3"/>
  <c r="F3067" i="2" l="1"/>
  <c r="G3067" i="2" s="1"/>
  <c r="K3010" i="3"/>
  <c r="L3010" i="3" s="1"/>
  <c r="J3011" i="3"/>
  <c r="G3068" i="2" l="1"/>
  <c r="F3068" i="2"/>
  <c r="K3011" i="3"/>
  <c r="L3011" i="3" s="1"/>
  <c r="J3012" i="3"/>
  <c r="F3069" i="2" l="1"/>
  <c r="G3069" i="2" s="1"/>
  <c r="K3012" i="3"/>
  <c r="L3012" i="3" s="1"/>
  <c r="J3013" i="3"/>
  <c r="F3070" i="2" l="1"/>
  <c r="G3070" i="2" s="1"/>
  <c r="K3013" i="3"/>
  <c r="L3013" i="3" s="1"/>
  <c r="J3014" i="3"/>
  <c r="F3071" i="2" l="1"/>
  <c r="G3071" i="2"/>
  <c r="K3014" i="3"/>
  <c r="L3014" i="3" s="1"/>
  <c r="J3015" i="3"/>
  <c r="F3072" i="2" l="1"/>
  <c r="G3072" i="2" s="1"/>
  <c r="K3015" i="3"/>
  <c r="L3015" i="3" s="1"/>
  <c r="J3016" i="3"/>
  <c r="F3073" i="2" l="1"/>
  <c r="G3073" i="2"/>
  <c r="K3016" i="3"/>
  <c r="L3016" i="3" s="1"/>
  <c r="J3017" i="3"/>
  <c r="F3074" i="2" l="1"/>
  <c r="G3074" i="2" s="1"/>
  <c r="K3017" i="3"/>
  <c r="L3017" i="3" s="1"/>
  <c r="J3018" i="3"/>
  <c r="F3075" i="2" l="1"/>
  <c r="G3075" i="2"/>
  <c r="K3018" i="3"/>
  <c r="L3018" i="3" s="1"/>
  <c r="J3019" i="3"/>
  <c r="F3076" i="2" l="1"/>
  <c r="G3076" i="2"/>
  <c r="K3019" i="3"/>
  <c r="L3019" i="3" s="1"/>
  <c r="J3020" i="3"/>
  <c r="F3077" i="2" l="1"/>
  <c r="G3077" i="2"/>
  <c r="K3020" i="3"/>
  <c r="L3020" i="3" s="1"/>
  <c r="J3021" i="3"/>
  <c r="F3078" i="2" l="1"/>
  <c r="G3078" i="2"/>
  <c r="K3021" i="3"/>
  <c r="L3021" i="3" s="1"/>
  <c r="J3022" i="3"/>
  <c r="G3079" i="2" l="1"/>
  <c r="F3079" i="2"/>
  <c r="K3022" i="3"/>
  <c r="L3022" i="3" s="1"/>
  <c r="J3023" i="3"/>
  <c r="F3080" i="2" l="1"/>
  <c r="G3080" i="2"/>
  <c r="K3023" i="3"/>
  <c r="L3023" i="3" s="1"/>
  <c r="J3024" i="3"/>
  <c r="F3081" i="2" l="1"/>
  <c r="G3081" i="2" s="1"/>
  <c r="K3024" i="3"/>
  <c r="L3024" i="3" s="1"/>
  <c r="J3025" i="3"/>
  <c r="F3082" i="2" l="1"/>
  <c r="G3082" i="2" s="1"/>
  <c r="K3025" i="3"/>
  <c r="L3025" i="3" s="1"/>
  <c r="J3026" i="3"/>
  <c r="F3083" i="2" l="1"/>
  <c r="G3083" i="2"/>
  <c r="K3026" i="3"/>
  <c r="L3026" i="3" s="1"/>
  <c r="J3027" i="3"/>
  <c r="F3084" i="2" l="1"/>
  <c r="G3084" i="2"/>
  <c r="K3027" i="3"/>
  <c r="L3027" i="3" s="1"/>
  <c r="J3028" i="3"/>
  <c r="F3085" i="2" l="1"/>
  <c r="G3085" i="2"/>
  <c r="K3028" i="3"/>
  <c r="L3028" i="3" s="1"/>
  <c r="J3029" i="3"/>
  <c r="G3086" i="2" l="1"/>
  <c r="F3086" i="2"/>
  <c r="K3029" i="3"/>
  <c r="L3029" i="3" s="1"/>
  <c r="J3030" i="3"/>
  <c r="F3087" i="2" l="1"/>
  <c r="G3087" i="2"/>
  <c r="K3030" i="3"/>
  <c r="L3030" i="3" s="1"/>
  <c r="J3031" i="3"/>
  <c r="G3088" i="2" l="1"/>
  <c r="F3088" i="2"/>
  <c r="K3031" i="3"/>
  <c r="L3031" i="3" s="1"/>
  <c r="J3032" i="3"/>
  <c r="F3089" i="2" l="1"/>
  <c r="G3089" i="2"/>
  <c r="K3032" i="3"/>
  <c r="L3032" i="3" s="1"/>
  <c r="J3033" i="3"/>
  <c r="F3090" i="2" l="1"/>
  <c r="G3090" i="2"/>
  <c r="K3033" i="3"/>
  <c r="L3033" i="3" s="1"/>
  <c r="J3034" i="3"/>
  <c r="G3091" i="2" l="1"/>
  <c r="F3091" i="2"/>
  <c r="K3034" i="3"/>
  <c r="L3034" i="3" s="1"/>
  <c r="J3035" i="3"/>
  <c r="F3092" i="2" l="1"/>
  <c r="G3092" i="2"/>
  <c r="K3035" i="3"/>
  <c r="L3035" i="3" s="1"/>
  <c r="J3036" i="3"/>
  <c r="F3093" i="2" l="1"/>
  <c r="G3093" i="2"/>
  <c r="K3036" i="3"/>
  <c r="L3036" i="3" s="1"/>
  <c r="J3037" i="3"/>
  <c r="F3094" i="2" l="1"/>
  <c r="G3094" i="2" s="1"/>
  <c r="K3037" i="3"/>
  <c r="L3037" i="3" s="1"/>
  <c r="J3038" i="3"/>
  <c r="F3095" i="2" l="1"/>
  <c r="G3095" i="2"/>
  <c r="K3038" i="3"/>
  <c r="L3038" i="3" s="1"/>
  <c r="J3039" i="3"/>
  <c r="F3096" i="2" l="1"/>
  <c r="G3096" i="2"/>
  <c r="K3039" i="3"/>
  <c r="L3039" i="3" s="1"/>
  <c r="J3040" i="3"/>
  <c r="F3097" i="2" l="1"/>
  <c r="G3097" i="2"/>
  <c r="K3040" i="3"/>
  <c r="L3040" i="3" s="1"/>
  <c r="J3041" i="3"/>
  <c r="F3098" i="2" l="1"/>
  <c r="G3098" i="2"/>
  <c r="K3041" i="3"/>
  <c r="L3041" i="3" s="1"/>
  <c r="J3042" i="3"/>
  <c r="F3099" i="2" l="1"/>
  <c r="G3099" i="2" s="1"/>
  <c r="K3042" i="3"/>
  <c r="L3042" i="3" s="1"/>
  <c r="J3043" i="3"/>
  <c r="F3100" i="2" l="1"/>
  <c r="G3100" i="2"/>
  <c r="K3043" i="3"/>
  <c r="L3043" i="3" s="1"/>
  <c r="J3044" i="3"/>
  <c r="F3101" i="2" l="1"/>
  <c r="G3101" i="2" s="1"/>
  <c r="K3044" i="3"/>
  <c r="L3044" i="3" s="1"/>
  <c r="J3045" i="3"/>
  <c r="F3102" i="2" l="1"/>
  <c r="G3102" i="2"/>
  <c r="K3045" i="3"/>
  <c r="L3045" i="3" s="1"/>
  <c r="J3046" i="3"/>
  <c r="F3103" i="2" l="1"/>
  <c r="G3103" i="2" s="1"/>
  <c r="K3046" i="3"/>
  <c r="L3046" i="3" s="1"/>
  <c r="J3047" i="3"/>
  <c r="F3104" i="2" l="1"/>
  <c r="G3104" i="2"/>
  <c r="K3047" i="3"/>
  <c r="L3047" i="3" s="1"/>
  <c r="J3048" i="3"/>
  <c r="F3105" i="2" l="1"/>
  <c r="G3105" i="2"/>
  <c r="K3048" i="3"/>
  <c r="L3048" i="3" s="1"/>
  <c r="J3049" i="3"/>
  <c r="F3106" i="2" l="1"/>
  <c r="G3106" i="2" s="1"/>
  <c r="K3049" i="3"/>
  <c r="L3049" i="3" s="1"/>
  <c r="J3050" i="3"/>
  <c r="F3107" i="2" l="1"/>
  <c r="G3107" i="2"/>
  <c r="K3050" i="3"/>
  <c r="L3050" i="3" s="1"/>
  <c r="J3051" i="3"/>
  <c r="F3108" i="2" l="1"/>
  <c r="G3108" i="2" s="1"/>
  <c r="K3051" i="3"/>
  <c r="L3051" i="3" s="1"/>
  <c r="J3052" i="3"/>
  <c r="G3109" i="2" l="1"/>
  <c r="F3109" i="2"/>
  <c r="K3052" i="3"/>
  <c r="L3052" i="3" s="1"/>
  <c r="J3053" i="3"/>
  <c r="F3110" i="2" l="1"/>
  <c r="G3110" i="2" s="1"/>
  <c r="K3053" i="3"/>
  <c r="L3053" i="3" s="1"/>
  <c r="J3054" i="3"/>
  <c r="F3111" i="2" l="1"/>
  <c r="G3111" i="2"/>
  <c r="K3054" i="3"/>
  <c r="L3054" i="3" s="1"/>
  <c r="J3055" i="3"/>
  <c r="F3112" i="2" l="1"/>
  <c r="G3112" i="2" s="1"/>
  <c r="K3055" i="3"/>
  <c r="L3055" i="3" s="1"/>
  <c r="J3056" i="3"/>
  <c r="F3113" i="2" l="1"/>
  <c r="G3113" i="2"/>
  <c r="K3056" i="3"/>
  <c r="L3056" i="3" s="1"/>
  <c r="J3057" i="3"/>
  <c r="F3114" i="2" l="1"/>
  <c r="G3114" i="2" s="1"/>
  <c r="K3057" i="3"/>
  <c r="L3057" i="3" s="1"/>
  <c r="J3058" i="3"/>
  <c r="F3115" i="2" l="1"/>
  <c r="G3115" i="2"/>
  <c r="K3058" i="3"/>
  <c r="L3058" i="3" s="1"/>
  <c r="J3059" i="3"/>
  <c r="F3116" i="2" l="1"/>
  <c r="G3116" i="2" s="1"/>
  <c r="K3059" i="3"/>
  <c r="L3059" i="3" s="1"/>
  <c r="J3060" i="3"/>
  <c r="G3117" i="2" l="1"/>
  <c r="F3117" i="2"/>
  <c r="K3060" i="3"/>
  <c r="L3060" i="3" s="1"/>
  <c r="J3061" i="3"/>
  <c r="G3118" i="2" l="1"/>
  <c r="F3118" i="2"/>
  <c r="K3061" i="3"/>
  <c r="L3061" i="3" s="1"/>
  <c r="J3062" i="3"/>
  <c r="F3119" i="2" l="1"/>
  <c r="G3119" i="2" s="1"/>
  <c r="K3062" i="3"/>
  <c r="L3062" i="3" s="1"/>
  <c r="J3063" i="3"/>
  <c r="F3120" i="2" l="1"/>
  <c r="G3120" i="2" s="1"/>
  <c r="K3063" i="3"/>
  <c r="L3063" i="3" s="1"/>
  <c r="J3064" i="3"/>
  <c r="F3121" i="2" l="1"/>
  <c r="G3121" i="2"/>
  <c r="K3064" i="3"/>
  <c r="L3064" i="3" s="1"/>
  <c r="J3065" i="3"/>
  <c r="F3122" i="2" l="1"/>
  <c r="G3122" i="2"/>
  <c r="K3065" i="3"/>
  <c r="L3065" i="3" s="1"/>
  <c r="J3066" i="3"/>
  <c r="G3123" i="2" l="1"/>
  <c r="F3123" i="2"/>
  <c r="F3124" i="2" s="1"/>
  <c r="K3066" i="3"/>
  <c r="L3066" i="3" s="1"/>
  <c r="J3067" i="3"/>
  <c r="G3124" i="2" l="1"/>
  <c r="F3125" i="2"/>
  <c r="K3067" i="3"/>
  <c r="L3067" i="3" s="1"/>
  <c r="J3068" i="3"/>
  <c r="G3125" i="2" l="1"/>
  <c r="G3126" i="2"/>
  <c r="F3126" i="2"/>
  <c r="K3068" i="3"/>
  <c r="L3068" i="3" s="1"/>
  <c r="J3069" i="3"/>
  <c r="F3127" i="2" l="1"/>
  <c r="G3127" i="2"/>
  <c r="K3069" i="3"/>
  <c r="L3069" i="3" s="1"/>
  <c r="J3070" i="3"/>
  <c r="F3128" i="2" l="1"/>
  <c r="G3128" i="2"/>
  <c r="K3070" i="3"/>
  <c r="L3070" i="3" s="1"/>
  <c r="J3071" i="3"/>
  <c r="F3129" i="2" l="1"/>
  <c r="G3129" i="2" s="1"/>
  <c r="K3071" i="3"/>
  <c r="L3071" i="3" s="1"/>
  <c r="J3072" i="3"/>
  <c r="G3130" i="2" l="1"/>
  <c r="F3130" i="2"/>
  <c r="K3072" i="3"/>
  <c r="L3072" i="3" s="1"/>
  <c r="J3073" i="3"/>
  <c r="F3131" i="2" l="1"/>
  <c r="G3131" i="2" s="1"/>
  <c r="K3073" i="3"/>
  <c r="L3073" i="3" s="1"/>
  <c r="J3074" i="3"/>
  <c r="F3132" i="2" l="1"/>
  <c r="G3132" i="2" s="1"/>
  <c r="K3074" i="3"/>
  <c r="L3074" i="3" s="1"/>
  <c r="J3075" i="3"/>
  <c r="F3133" i="2" l="1"/>
  <c r="G3133" i="2" s="1"/>
  <c r="K3075" i="3"/>
  <c r="L3075" i="3" s="1"/>
  <c r="J3076" i="3"/>
  <c r="F3134" i="2" l="1"/>
  <c r="G3134" i="2" s="1"/>
  <c r="K3076" i="3"/>
  <c r="L3076" i="3" s="1"/>
  <c r="J3077" i="3"/>
  <c r="F3135" i="2" l="1"/>
  <c r="G3135" i="2"/>
  <c r="K3077" i="3"/>
  <c r="L3077" i="3" s="1"/>
  <c r="J3078" i="3"/>
  <c r="F3136" i="2" l="1"/>
  <c r="G3136" i="2" s="1"/>
  <c r="K3078" i="3"/>
  <c r="L3078" i="3" s="1"/>
  <c r="J3079" i="3"/>
  <c r="F3137" i="2" l="1"/>
  <c r="G3137" i="2" s="1"/>
  <c r="K3079" i="3"/>
  <c r="L3079" i="3" s="1"/>
  <c r="J3080" i="3"/>
  <c r="G3138" i="2" l="1"/>
  <c r="F3138" i="2"/>
  <c r="K3080" i="3"/>
  <c r="L3080" i="3" s="1"/>
  <c r="J3081" i="3"/>
  <c r="F3139" i="2" l="1"/>
  <c r="G3139" i="2" s="1"/>
  <c r="K3081" i="3"/>
  <c r="L3081" i="3" s="1"/>
  <c r="J3082" i="3"/>
  <c r="F3140" i="2" l="1"/>
  <c r="G3140" i="2"/>
  <c r="K3082" i="3"/>
  <c r="L3082" i="3" s="1"/>
  <c r="J3083" i="3"/>
  <c r="F3141" i="2" l="1"/>
  <c r="G3141" i="2" s="1"/>
  <c r="K3083" i="3"/>
  <c r="L3083" i="3" s="1"/>
  <c r="J3084" i="3"/>
  <c r="F3142" i="2" l="1"/>
  <c r="G3142" i="2" s="1"/>
  <c r="K3084" i="3"/>
  <c r="L3084" i="3" s="1"/>
  <c r="J3085" i="3"/>
  <c r="G3143" i="2" l="1"/>
  <c r="F3143" i="2"/>
  <c r="K3085" i="3"/>
  <c r="L3085" i="3" s="1"/>
  <c r="J3086" i="3"/>
  <c r="F3144" i="2" l="1"/>
  <c r="G3144" i="2"/>
  <c r="K3086" i="3"/>
  <c r="L3086" i="3" s="1"/>
  <c r="J3087" i="3"/>
  <c r="F3145" i="2" l="1"/>
  <c r="G3145" i="2" s="1"/>
  <c r="K3087" i="3"/>
  <c r="L3087" i="3" s="1"/>
  <c r="J3088" i="3"/>
  <c r="F3146" i="2" l="1"/>
  <c r="G3146" i="2"/>
  <c r="K3088" i="3"/>
  <c r="L3088" i="3" s="1"/>
  <c r="J3089" i="3"/>
  <c r="F3147" i="2" l="1"/>
  <c r="G3147" i="2" s="1"/>
  <c r="K3089" i="3"/>
  <c r="L3089" i="3" s="1"/>
  <c r="J3090" i="3"/>
  <c r="F3148" i="2" l="1"/>
  <c r="G3148" i="2"/>
  <c r="K3090" i="3"/>
  <c r="L3090" i="3" s="1"/>
  <c r="J3091" i="3"/>
  <c r="F3149" i="2" l="1"/>
  <c r="G3149" i="2" s="1"/>
  <c r="K3091" i="3"/>
  <c r="L3091" i="3" s="1"/>
  <c r="J3092" i="3"/>
  <c r="F3150" i="2" l="1"/>
  <c r="G3150" i="2" s="1"/>
  <c r="K3092" i="3"/>
  <c r="L3092" i="3" s="1"/>
  <c r="J3093" i="3"/>
  <c r="F3151" i="2" l="1"/>
  <c r="G3151" i="2"/>
  <c r="K3093" i="3"/>
  <c r="L3093" i="3" s="1"/>
  <c r="J3094" i="3"/>
  <c r="F3152" i="2" l="1"/>
  <c r="G3152" i="2" s="1"/>
  <c r="K3094" i="3"/>
  <c r="L3094" i="3" s="1"/>
  <c r="J3095" i="3"/>
  <c r="G3153" i="2" l="1"/>
  <c r="F3153" i="2"/>
  <c r="K3095" i="3"/>
  <c r="L3095" i="3" s="1"/>
  <c r="J3096" i="3"/>
  <c r="F3154" i="2" l="1"/>
  <c r="G3154" i="2" s="1"/>
  <c r="K3096" i="3"/>
  <c r="L3096" i="3" s="1"/>
  <c r="J3097" i="3"/>
  <c r="F3155" i="2" l="1"/>
  <c r="G3155" i="2" s="1"/>
  <c r="K3097" i="3"/>
  <c r="L3097" i="3" s="1"/>
  <c r="J3098" i="3"/>
  <c r="F3156" i="2" l="1"/>
  <c r="G3156" i="2"/>
  <c r="K3098" i="3"/>
  <c r="L3098" i="3" s="1"/>
  <c r="J3099" i="3"/>
  <c r="G3157" i="2" l="1"/>
  <c r="F3157" i="2"/>
  <c r="K3099" i="3"/>
  <c r="L3099" i="3" s="1"/>
  <c r="J3100" i="3"/>
  <c r="F3158" i="2" l="1"/>
  <c r="G3158" i="2"/>
  <c r="K3100" i="3"/>
  <c r="L3100" i="3" s="1"/>
  <c r="J3101" i="3"/>
  <c r="G3159" i="2" l="1"/>
  <c r="F3159" i="2"/>
  <c r="K3101" i="3"/>
  <c r="L3101" i="3" s="1"/>
  <c r="J3102" i="3"/>
  <c r="F3160" i="2" l="1"/>
  <c r="G3160" i="2"/>
  <c r="K3102" i="3"/>
  <c r="L3102" i="3" s="1"/>
  <c r="J3103" i="3"/>
  <c r="F3161" i="2" l="1"/>
  <c r="G3161" i="2"/>
  <c r="K3103" i="3"/>
  <c r="L3103" i="3" s="1"/>
  <c r="J3104" i="3"/>
  <c r="F3162" i="2" l="1"/>
  <c r="G3162" i="2"/>
  <c r="K3104" i="3"/>
  <c r="L3104" i="3" s="1"/>
  <c r="J3105" i="3"/>
  <c r="F3163" i="2" l="1"/>
  <c r="G3163" i="2" s="1"/>
  <c r="K3105" i="3"/>
  <c r="L3105" i="3" s="1"/>
  <c r="J3106" i="3"/>
  <c r="F3164" i="2" l="1"/>
  <c r="G3164" i="2" s="1"/>
  <c r="K3106" i="3"/>
  <c r="L3106" i="3" s="1"/>
  <c r="J3107" i="3"/>
  <c r="F3165" i="2" l="1"/>
  <c r="G3165" i="2"/>
  <c r="K3107" i="3"/>
  <c r="L3107" i="3" s="1"/>
  <c r="J3108" i="3"/>
  <c r="F3166" i="2" l="1"/>
  <c r="G3166" i="2"/>
  <c r="K3108" i="3"/>
  <c r="L3108" i="3" s="1"/>
  <c r="J3109" i="3"/>
  <c r="F3167" i="2" l="1"/>
  <c r="G3167" i="2" s="1"/>
  <c r="K3109" i="3"/>
  <c r="L3109" i="3" s="1"/>
  <c r="J3110" i="3"/>
  <c r="F3168" i="2" l="1"/>
  <c r="G3168" i="2" s="1"/>
  <c r="K3110" i="3"/>
  <c r="L3110" i="3" s="1"/>
  <c r="J3111" i="3"/>
  <c r="F3169" i="2" l="1"/>
  <c r="G3169" i="2" s="1"/>
  <c r="K3111" i="3"/>
  <c r="L3111" i="3" s="1"/>
  <c r="J3112" i="3"/>
  <c r="G3170" i="2" l="1"/>
  <c r="F3170" i="2"/>
  <c r="K3112" i="3"/>
  <c r="L3112" i="3" s="1"/>
  <c r="J3113" i="3"/>
  <c r="F3171" i="2" l="1"/>
  <c r="G3171" i="2" s="1"/>
  <c r="K3113" i="3"/>
  <c r="L3113" i="3" s="1"/>
  <c r="J3114" i="3"/>
  <c r="F3172" i="2" l="1"/>
  <c r="G3172" i="2" s="1"/>
  <c r="K3114" i="3"/>
  <c r="L3114" i="3" s="1"/>
  <c r="J3115" i="3"/>
  <c r="F3173" i="2" l="1"/>
  <c r="G3173" i="2" s="1"/>
  <c r="K3115" i="3"/>
  <c r="L3115" i="3" s="1"/>
  <c r="J3116" i="3"/>
  <c r="F3174" i="2" l="1"/>
  <c r="G3174" i="2" s="1"/>
  <c r="K3116" i="3"/>
  <c r="L3116" i="3" s="1"/>
  <c r="J3117" i="3"/>
  <c r="F3175" i="2" l="1"/>
  <c r="G3175" i="2" s="1"/>
  <c r="K3117" i="3"/>
  <c r="L3117" i="3" s="1"/>
  <c r="J3118" i="3"/>
  <c r="F3176" i="2" l="1"/>
  <c r="G3176" i="2"/>
  <c r="K3118" i="3"/>
  <c r="L3118" i="3" s="1"/>
  <c r="J3119" i="3"/>
  <c r="F3177" i="2" l="1"/>
  <c r="G3177" i="2" s="1"/>
  <c r="K3119" i="3"/>
  <c r="L3119" i="3" s="1"/>
  <c r="J3120" i="3"/>
  <c r="G3178" i="2" l="1"/>
  <c r="F3178" i="2"/>
  <c r="K3120" i="3"/>
  <c r="L3120" i="3" s="1"/>
  <c r="J3121" i="3"/>
  <c r="F3179" i="2" l="1"/>
  <c r="G3179" i="2" s="1"/>
  <c r="K3121" i="3"/>
  <c r="L3121" i="3" s="1"/>
  <c r="J3122" i="3"/>
  <c r="G3180" i="2" l="1"/>
  <c r="F3180" i="2"/>
  <c r="K3122" i="3"/>
  <c r="L3122" i="3" s="1"/>
  <c r="J3123" i="3"/>
  <c r="G3181" i="2" l="1"/>
  <c r="F3181" i="2"/>
  <c r="K3123" i="3"/>
  <c r="L3123" i="3" s="1"/>
  <c r="J3124" i="3"/>
  <c r="F3182" i="2" l="1"/>
  <c r="G3182" i="2"/>
  <c r="K3124" i="3"/>
  <c r="L3124" i="3" s="1"/>
  <c r="J3125" i="3"/>
  <c r="F3183" i="2" l="1"/>
  <c r="G3183" i="2"/>
  <c r="K3125" i="3"/>
  <c r="L3125" i="3" s="1"/>
  <c r="J3126" i="3"/>
  <c r="G3184" i="2" l="1"/>
  <c r="F3184" i="2"/>
  <c r="K3126" i="3"/>
  <c r="L3126" i="3" s="1"/>
  <c r="J3127" i="3"/>
  <c r="F3185" i="2" l="1"/>
  <c r="G3185" i="2"/>
  <c r="K3127" i="3"/>
  <c r="L3127" i="3" s="1"/>
  <c r="J3128" i="3"/>
  <c r="F3186" i="2" l="1"/>
  <c r="G3186" i="2" s="1"/>
  <c r="K3128" i="3"/>
  <c r="L3128" i="3" s="1"/>
  <c r="J3129" i="3"/>
  <c r="F3187" i="2" l="1"/>
  <c r="G3187" i="2"/>
  <c r="K3129" i="3"/>
  <c r="L3129" i="3" s="1"/>
  <c r="J3130" i="3"/>
  <c r="G3188" i="2" l="1"/>
  <c r="F3188" i="2"/>
  <c r="K3130" i="3"/>
  <c r="L3130" i="3" s="1"/>
  <c r="J3131" i="3"/>
  <c r="F3189" i="2" l="1"/>
  <c r="G3189" i="2"/>
  <c r="K3131" i="3"/>
  <c r="L3131" i="3" s="1"/>
  <c r="J3132" i="3"/>
  <c r="G3190" i="2" l="1"/>
  <c r="F3190" i="2"/>
  <c r="K3132" i="3"/>
  <c r="L3132" i="3" s="1"/>
  <c r="J3133" i="3"/>
  <c r="F3191" i="2" l="1"/>
  <c r="G3191" i="2" s="1"/>
  <c r="K3133" i="3"/>
  <c r="L3133" i="3" s="1"/>
  <c r="J3134" i="3"/>
  <c r="F3192" i="2" l="1"/>
  <c r="G3192" i="2" s="1"/>
  <c r="K3134" i="3"/>
  <c r="L3134" i="3" s="1"/>
  <c r="J3135" i="3"/>
  <c r="F3193" i="2" l="1"/>
  <c r="G3193" i="2"/>
  <c r="K3135" i="3"/>
  <c r="L3135" i="3" s="1"/>
  <c r="J3136" i="3"/>
  <c r="F3194" i="2" l="1"/>
  <c r="G3194" i="2" s="1"/>
  <c r="K3136" i="3"/>
  <c r="L3136" i="3" s="1"/>
  <c r="J3137" i="3"/>
  <c r="F3195" i="2" l="1"/>
  <c r="G3195" i="2"/>
  <c r="K3137" i="3"/>
  <c r="L3137" i="3" s="1"/>
  <c r="J3138" i="3"/>
  <c r="F3196" i="2" l="1"/>
  <c r="G3196" i="2"/>
  <c r="K3138" i="3"/>
  <c r="L3138" i="3" s="1"/>
  <c r="J3139" i="3"/>
  <c r="F3197" i="2" l="1"/>
  <c r="G3197" i="2"/>
  <c r="K3139" i="3"/>
  <c r="L3139" i="3" s="1"/>
  <c r="J3140" i="3"/>
  <c r="G3198" i="2" l="1"/>
  <c r="F3198" i="2"/>
  <c r="K3140" i="3"/>
  <c r="L3140" i="3" s="1"/>
  <c r="J3141" i="3"/>
  <c r="F3199" i="2" l="1"/>
  <c r="G3199" i="2" s="1"/>
  <c r="K3141" i="3"/>
  <c r="L3141" i="3" s="1"/>
  <c r="J3142" i="3"/>
  <c r="F3200" i="2" l="1"/>
  <c r="G3200" i="2" s="1"/>
  <c r="K3142" i="3"/>
  <c r="L3142" i="3" s="1"/>
  <c r="J3143" i="3"/>
  <c r="F3201" i="2" l="1"/>
  <c r="G3201" i="2"/>
  <c r="K3143" i="3"/>
  <c r="L3143" i="3" s="1"/>
  <c r="J3144" i="3"/>
  <c r="F3202" i="2" l="1"/>
  <c r="G3202" i="2" s="1"/>
  <c r="K3144" i="3"/>
  <c r="L3144" i="3" s="1"/>
  <c r="J3145" i="3"/>
  <c r="F3203" i="2" l="1"/>
  <c r="G3203" i="2"/>
  <c r="K3145" i="3"/>
  <c r="L3145" i="3" s="1"/>
  <c r="J3146" i="3"/>
  <c r="F3204" i="2" l="1"/>
  <c r="G3204" i="2"/>
  <c r="K3146" i="3"/>
  <c r="L3146" i="3" s="1"/>
  <c r="J3147" i="3"/>
  <c r="F3205" i="2" l="1"/>
  <c r="G3205" i="2" s="1"/>
  <c r="K3147" i="3"/>
  <c r="L3147" i="3" s="1"/>
  <c r="J3148" i="3"/>
  <c r="F3206" i="2" l="1"/>
  <c r="G3206" i="2" s="1"/>
  <c r="K3148" i="3"/>
  <c r="L3148" i="3" s="1"/>
  <c r="J3149" i="3"/>
  <c r="F3207" i="2" l="1"/>
  <c r="G3207" i="2" s="1"/>
  <c r="K3149" i="3"/>
  <c r="L3149" i="3" s="1"/>
  <c r="J3150" i="3"/>
  <c r="F3208" i="2" l="1"/>
  <c r="G3208" i="2" s="1"/>
  <c r="K3150" i="3"/>
  <c r="L3150" i="3" s="1"/>
  <c r="J3151" i="3"/>
  <c r="F3209" i="2" l="1"/>
  <c r="G3209" i="2" s="1"/>
  <c r="K3151" i="3"/>
  <c r="L3151" i="3" s="1"/>
  <c r="J3152" i="3"/>
  <c r="F3210" i="2" l="1"/>
  <c r="G3210" i="2"/>
  <c r="K3152" i="3"/>
  <c r="L3152" i="3" s="1"/>
  <c r="J3153" i="3"/>
  <c r="F3211" i="2" l="1"/>
  <c r="G3211" i="2" s="1"/>
  <c r="K3153" i="3"/>
  <c r="L3153" i="3" s="1"/>
  <c r="J3154" i="3"/>
  <c r="F3212" i="2" l="1"/>
  <c r="G3212" i="2"/>
  <c r="K3154" i="3"/>
  <c r="L3154" i="3" s="1"/>
  <c r="J3155" i="3"/>
  <c r="F3213" i="2" l="1"/>
  <c r="G3213" i="2"/>
  <c r="K3155" i="3"/>
  <c r="L3155" i="3" s="1"/>
  <c r="J3156" i="3"/>
  <c r="F3214" i="2" l="1"/>
  <c r="G3214" i="2"/>
  <c r="K3156" i="3"/>
  <c r="L3156" i="3" s="1"/>
  <c r="J3157" i="3"/>
  <c r="F3215" i="2" l="1"/>
  <c r="G3215" i="2" s="1"/>
  <c r="K3157" i="3"/>
  <c r="L3157" i="3" s="1"/>
  <c r="J3158" i="3"/>
  <c r="F3216" i="2" l="1"/>
  <c r="G3216" i="2" s="1"/>
  <c r="K3158" i="3"/>
  <c r="L3158" i="3" s="1"/>
  <c r="J3159" i="3"/>
  <c r="F3217" i="2" l="1"/>
  <c r="G3217" i="2" s="1"/>
  <c r="K3159" i="3"/>
  <c r="L3159" i="3" s="1"/>
  <c r="J3160" i="3"/>
  <c r="F3218" i="2" l="1"/>
  <c r="G3218" i="2" s="1"/>
  <c r="K3160" i="3"/>
  <c r="L3160" i="3" s="1"/>
  <c r="J3161" i="3"/>
  <c r="F3219" i="2" l="1"/>
  <c r="G3219" i="2" s="1"/>
  <c r="K3161" i="3"/>
  <c r="L3161" i="3" s="1"/>
  <c r="J3162" i="3"/>
  <c r="F3220" i="2" l="1"/>
  <c r="G3220" i="2" s="1"/>
  <c r="K3162" i="3"/>
  <c r="L3162" i="3" s="1"/>
  <c r="J3163" i="3"/>
  <c r="F3221" i="2" l="1"/>
  <c r="G3221" i="2" s="1"/>
  <c r="K3163" i="3"/>
  <c r="L3163" i="3" s="1"/>
  <c r="J3164" i="3"/>
  <c r="G3222" i="2" l="1"/>
  <c r="F3222" i="2"/>
  <c r="K3164" i="3"/>
  <c r="L3164" i="3" s="1"/>
  <c r="J3165" i="3"/>
  <c r="F3223" i="2" l="1"/>
  <c r="G3223" i="2"/>
  <c r="K3165" i="3"/>
  <c r="L3165" i="3" s="1"/>
  <c r="J3166" i="3"/>
  <c r="F3224" i="2" l="1"/>
  <c r="G3224" i="2"/>
  <c r="K3166" i="3"/>
  <c r="L3166" i="3" s="1"/>
  <c r="J3167" i="3"/>
  <c r="F3225" i="2" l="1"/>
  <c r="G3225" i="2" s="1"/>
  <c r="K3167" i="3"/>
  <c r="L3167" i="3" s="1"/>
  <c r="J3168" i="3"/>
  <c r="F3226" i="2" l="1"/>
  <c r="G3226" i="2"/>
  <c r="K3168" i="3"/>
  <c r="L3168" i="3" s="1"/>
  <c r="J3169" i="3"/>
  <c r="F3227" i="2" l="1"/>
  <c r="G3227" i="2" s="1"/>
  <c r="K3169" i="3"/>
  <c r="L3169" i="3" s="1"/>
  <c r="J3170" i="3"/>
  <c r="F3228" i="2" l="1"/>
  <c r="G3228" i="2" s="1"/>
  <c r="K3170" i="3"/>
  <c r="L3170" i="3" s="1"/>
  <c r="J3171" i="3"/>
  <c r="F3229" i="2" l="1"/>
  <c r="G3229" i="2" s="1"/>
  <c r="K3171" i="3"/>
  <c r="L3171" i="3" s="1"/>
  <c r="J3172" i="3"/>
  <c r="F3230" i="2" l="1"/>
  <c r="G3230" i="2"/>
  <c r="K3172" i="3"/>
  <c r="L3172" i="3" s="1"/>
  <c r="J3173" i="3"/>
  <c r="F3231" i="2" l="1"/>
  <c r="G3231" i="2"/>
  <c r="K3173" i="3"/>
  <c r="L3173" i="3" s="1"/>
  <c r="J3174" i="3"/>
  <c r="G3232" i="2" l="1"/>
  <c r="F3232" i="2"/>
  <c r="K3174" i="3"/>
  <c r="L3174" i="3" s="1"/>
  <c r="J3175" i="3"/>
  <c r="G3233" i="2" l="1"/>
  <c r="F3233" i="2"/>
  <c r="K3175" i="3"/>
  <c r="L3175" i="3" s="1"/>
  <c r="J3176" i="3"/>
  <c r="F3234" i="2" l="1"/>
  <c r="G3234" i="2" s="1"/>
  <c r="K3176" i="3"/>
  <c r="L3176" i="3" s="1"/>
  <c r="J3177" i="3"/>
  <c r="G3235" i="2" l="1"/>
  <c r="F3235" i="2"/>
  <c r="K3177" i="3"/>
  <c r="L3177" i="3" s="1"/>
  <c r="J3178" i="3"/>
  <c r="F3236" i="2" l="1"/>
  <c r="G3236" i="2"/>
  <c r="K3178" i="3"/>
  <c r="L3178" i="3" s="1"/>
  <c r="J3179" i="3"/>
  <c r="F3237" i="2" l="1"/>
  <c r="G3237" i="2"/>
  <c r="K3179" i="3"/>
  <c r="L3179" i="3" s="1"/>
  <c r="J3180" i="3"/>
  <c r="F3238" i="2" l="1"/>
  <c r="G3238" i="2" s="1"/>
  <c r="K3180" i="3"/>
  <c r="L3180" i="3" s="1"/>
  <c r="J3181" i="3"/>
  <c r="F3239" i="2" l="1"/>
  <c r="G3239" i="2"/>
  <c r="K3181" i="3"/>
  <c r="L3181" i="3" s="1"/>
  <c r="J3182" i="3"/>
  <c r="F3240" i="2" l="1"/>
  <c r="G3240" i="2" s="1"/>
  <c r="K3182" i="3"/>
  <c r="L3182" i="3" s="1"/>
  <c r="J3183" i="3"/>
  <c r="F3241" i="2" l="1"/>
  <c r="G3241" i="2" s="1"/>
  <c r="K3183" i="3"/>
  <c r="L3183" i="3" s="1"/>
  <c r="J3184" i="3"/>
  <c r="F3242" i="2" l="1"/>
  <c r="G3242" i="2" s="1"/>
  <c r="K3184" i="3"/>
  <c r="L3184" i="3" s="1"/>
  <c r="J3185" i="3"/>
  <c r="F3243" i="2" l="1"/>
  <c r="G3243" i="2"/>
  <c r="K3185" i="3"/>
  <c r="L3185" i="3" s="1"/>
  <c r="J3186" i="3"/>
  <c r="F3244" i="2" l="1"/>
  <c r="G3244" i="2"/>
  <c r="K3186" i="3"/>
  <c r="L3186" i="3" s="1"/>
  <c r="J3187" i="3"/>
  <c r="F3245" i="2" l="1"/>
  <c r="G3245" i="2" s="1"/>
  <c r="K3187" i="3"/>
  <c r="L3187" i="3" s="1"/>
  <c r="J3188" i="3"/>
  <c r="F3246" i="2" l="1"/>
  <c r="G3246" i="2"/>
  <c r="K3188" i="3"/>
  <c r="L3188" i="3" s="1"/>
  <c r="J3189" i="3"/>
  <c r="F3247" i="2" l="1"/>
  <c r="G3247" i="2" s="1"/>
  <c r="K3189" i="3"/>
  <c r="L3189" i="3" s="1"/>
  <c r="J3190" i="3"/>
  <c r="F3248" i="2" l="1"/>
  <c r="G3248" i="2" s="1"/>
  <c r="K3190" i="3"/>
  <c r="L3190" i="3" s="1"/>
  <c r="J3191" i="3"/>
  <c r="F3249" i="2" l="1"/>
  <c r="G3249" i="2"/>
  <c r="K3191" i="3"/>
  <c r="L3191" i="3" s="1"/>
  <c r="J3192" i="3"/>
  <c r="F3250" i="2" l="1"/>
  <c r="G3250" i="2" s="1"/>
  <c r="K3192" i="3"/>
  <c r="L3192" i="3" s="1"/>
  <c r="J3193" i="3"/>
  <c r="F3251" i="2" l="1"/>
  <c r="G3251" i="2"/>
  <c r="K3193" i="3"/>
  <c r="L3193" i="3" s="1"/>
  <c r="J3194" i="3"/>
  <c r="F3252" i="2" l="1"/>
  <c r="G3252" i="2"/>
  <c r="K3194" i="3"/>
  <c r="L3194" i="3" s="1"/>
  <c r="J3195" i="3"/>
  <c r="F3253" i="2" l="1"/>
  <c r="G3253" i="2"/>
  <c r="K3195" i="3"/>
  <c r="L3195" i="3" s="1"/>
  <c r="J3196" i="3"/>
  <c r="G3254" i="2" l="1"/>
  <c r="F3254" i="2"/>
  <c r="K3196" i="3"/>
  <c r="L3196" i="3" s="1"/>
  <c r="J3197" i="3"/>
  <c r="G3255" i="2" l="1"/>
  <c r="F3255" i="2"/>
  <c r="K3197" i="3"/>
  <c r="L3197" i="3" s="1"/>
  <c r="J3198" i="3"/>
  <c r="F3256" i="2" l="1"/>
  <c r="G3256" i="2"/>
  <c r="K3198" i="3"/>
  <c r="L3198" i="3" s="1"/>
  <c r="J3199" i="3"/>
  <c r="F3257" i="2" l="1"/>
  <c r="G3257" i="2" s="1"/>
  <c r="K3199" i="3"/>
  <c r="L3199" i="3" s="1"/>
  <c r="J3200" i="3"/>
  <c r="F3258" i="2" l="1"/>
  <c r="G3258" i="2" s="1"/>
  <c r="K3200" i="3"/>
  <c r="L3200" i="3" s="1"/>
  <c r="J3201" i="3"/>
  <c r="F3259" i="2" l="1"/>
  <c r="G3259" i="2"/>
  <c r="K3201" i="3"/>
  <c r="L3201" i="3" s="1"/>
  <c r="J3202" i="3"/>
  <c r="F3260" i="2" l="1"/>
  <c r="G3260" i="2"/>
  <c r="K3202" i="3"/>
  <c r="L3202" i="3" s="1"/>
  <c r="J3203" i="3"/>
  <c r="F3261" i="2" l="1"/>
  <c r="G3261" i="2" s="1"/>
  <c r="K3203" i="3"/>
  <c r="L3203" i="3" s="1"/>
  <c r="J3204" i="3"/>
  <c r="G3262" i="2" l="1"/>
  <c r="F3262" i="2"/>
  <c r="K3204" i="3"/>
  <c r="L3204" i="3" s="1"/>
  <c r="J3205" i="3"/>
  <c r="F3263" i="2" l="1"/>
  <c r="G3263" i="2"/>
  <c r="K3205" i="3"/>
  <c r="L3205" i="3" s="1"/>
  <c r="J3206" i="3"/>
  <c r="F3264" i="2" l="1"/>
  <c r="G3264" i="2"/>
  <c r="K3206" i="3"/>
  <c r="L3206" i="3" s="1"/>
  <c r="J3207" i="3"/>
  <c r="F3265" i="2" l="1"/>
  <c r="G3265" i="2"/>
  <c r="K3207" i="3"/>
  <c r="L3207" i="3" s="1"/>
  <c r="J3208" i="3"/>
  <c r="G3266" i="2" l="1"/>
  <c r="F3266" i="2"/>
  <c r="K3208" i="3"/>
  <c r="L3208" i="3" s="1"/>
  <c r="J3209" i="3"/>
  <c r="G3267" i="2" l="1"/>
  <c r="F3267" i="2"/>
  <c r="K3209" i="3"/>
  <c r="L3209" i="3" s="1"/>
  <c r="J3210" i="3"/>
  <c r="F3268" i="2" l="1"/>
  <c r="G3268" i="2"/>
  <c r="K3210" i="3"/>
  <c r="L3210" i="3" s="1"/>
  <c r="J3211" i="3"/>
  <c r="F3269" i="2" l="1"/>
  <c r="G3269" i="2"/>
  <c r="K3211" i="3"/>
  <c r="L3211" i="3" s="1"/>
  <c r="J3212" i="3"/>
  <c r="F3270" i="2" l="1"/>
  <c r="G3270" i="2"/>
  <c r="K3212" i="3"/>
  <c r="L3212" i="3" s="1"/>
  <c r="J3213" i="3"/>
  <c r="F3271" i="2" l="1"/>
  <c r="G3271" i="2" s="1"/>
  <c r="K3213" i="3"/>
  <c r="L3213" i="3" s="1"/>
  <c r="J3214" i="3"/>
  <c r="F3272" i="2" l="1"/>
  <c r="G3272" i="2" s="1"/>
  <c r="K3214" i="3"/>
  <c r="L3214" i="3" s="1"/>
  <c r="J3215" i="3"/>
  <c r="F3273" i="2" l="1"/>
  <c r="G3273" i="2" s="1"/>
  <c r="K3215" i="3"/>
  <c r="L3215" i="3" s="1"/>
  <c r="J3216" i="3"/>
  <c r="F3274" i="2" l="1"/>
  <c r="G3274" i="2" s="1"/>
  <c r="K3216" i="3"/>
  <c r="L3216" i="3" s="1"/>
  <c r="J3217" i="3"/>
  <c r="F3275" i="2" l="1"/>
  <c r="G3275" i="2"/>
  <c r="K3217" i="3"/>
  <c r="L3217" i="3" s="1"/>
  <c r="J3218" i="3"/>
  <c r="F3276" i="2" l="1"/>
  <c r="G3276" i="2" s="1"/>
  <c r="K3218" i="3"/>
  <c r="L3218" i="3" s="1"/>
  <c r="J3219" i="3"/>
  <c r="F3277" i="2" l="1"/>
  <c r="G3277" i="2" s="1"/>
  <c r="K3219" i="3"/>
  <c r="L3219" i="3" s="1"/>
  <c r="J3220" i="3"/>
  <c r="G3278" i="2" l="1"/>
  <c r="F3278" i="2"/>
  <c r="K3220" i="3"/>
  <c r="L3220" i="3" s="1"/>
  <c r="J3221" i="3"/>
  <c r="F3279" i="2" l="1"/>
  <c r="G3279" i="2" s="1"/>
  <c r="K3221" i="3"/>
  <c r="L3221" i="3" s="1"/>
  <c r="J3222" i="3"/>
  <c r="F3280" i="2" l="1"/>
  <c r="G3280" i="2"/>
  <c r="K3222" i="3"/>
  <c r="L3222" i="3" s="1"/>
  <c r="J3223" i="3"/>
  <c r="F3281" i="2" l="1"/>
  <c r="G3281" i="2" s="1"/>
  <c r="K3223" i="3"/>
  <c r="L3223" i="3" s="1"/>
  <c r="J3224" i="3"/>
  <c r="G3282" i="2" l="1"/>
  <c r="F3282" i="2"/>
  <c r="K3224" i="3"/>
  <c r="L3224" i="3" s="1"/>
  <c r="J3225" i="3"/>
  <c r="F3283" i="2" l="1"/>
  <c r="G3283" i="2"/>
  <c r="K3225" i="3"/>
  <c r="L3225" i="3" s="1"/>
  <c r="J3226" i="3"/>
  <c r="F3284" i="2" l="1"/>
  <c r="G3284" i="2" s="1"/>
  <c r="K3226" i="3"/>
  <c r="L3226" i="3" s="1"/>
  <c r="J3227" i="3"/>
  <c r="F3285" i="2" l="1"/>
  <c r="G3285" i="2" s="1"/>
  <c r="K3227" i="3"/>
  <c r="L3227" i="3" s="1"/>
  <c r="J3228" i="3"/>
  <c r="F3286" i="2" l="1"/>
  <c r="G3286" i="2" s="1"/>
  <c r="K3228" i="3"/>
  <c r="L3228" i="3" s="1"/>
  <c r="J3229" i="3"/>
  <c r="F3287" i="2" l="1"/>
  <c r="G3287" i="2"/>
  <c r="K3229" i="3"/>
  <c r="L3229" i="3" s="1"/>
  <c r="J3230" i="3"/>
  <c r="G3288" i="2" l="1"/>
  <c r="F3288" i="2"/>
  <c r="K3230" i="3"/>
  <c r="L3230" i="3" s="1"/>
  <c r="J3231" i="3"/>
  <c r="G3289" i="2" l="1"/>
  <c r="F3289" i="2"/>
  <c r="K3231" i="3"/>
  <c r="L3231" i="3" s="1"/>
  <c r="J3232" i="3"/>
  <c r="G3290" i="2" l="1"/>
  <c r="F3290" i="2"/>
  <c r="K3232" i="3"/>
  <c r="L3232" i="3" s="1"/>
  <c r="J3233" i="3"/>
  <c r="G3291" i="2" l="1"/>
  <c r="F3291" i="2"/>
  <c r="K3233" i="3"/>
  <c r="L3233" i="3" s="1"/>
  <c r="J3234" i="3"/>
  <c r="G3292" i="2" l="1"/>
  <c r="F3292" i="2"/>
  <c r="K3234" i="3"/>
  <c r="L3234" i="3" s="1"/>
  <c r="J3235" i="3"/>
  <c r="F3293" i="2" l="1"/>
  <c r="G3293" i="2" s="1"/>
  <c r="K3235" i="3"/>
  <c r="L3235" i="3" s="1"/>
  <c r="J3236" i="3"/>
  <c r="G3294" i="2" l="1"/>
  <c r="F3294" i="2"/>
  <c r="K3236" i="3"/>
  <c r="L3236" i="3" s="1"/>
  <c r="J3237" i="3"/>
  <c r="F3295" i="2" l="1"/>
  <c r="G3295" i="2"/>
  <c r="K3237" i="3"/>
  <c r="L3237" i="3" s="1"/>
  <c r="J3238" i="3"/>
  <c r="F3296" i="2" l="1"/>
  <c r="G3296" i="2" s="1"/>
  <c r="K3238" i="3"/>
  <c r="L3238" i="3" s="1"/>
  <c r="J3239" i="3"/>
  <c r="F3297" i="2" l="1"/>
  <c r="G3297" i="2" s="1"/>
  <c r="K3239" i="3"/>
  <c r="L3239" i="3" s="1"/>
  <c r="J3240" i="3"/>
  <c r="F3298" i="2" l="1"/>
  <c r="G3298" i="2"/>
  <c r="K3240" i="3"/>
  <c r="L3240" i="3" s="1"/>
  <c r="J3241" i="3"/>
  <c r="F3299" i="2" l="1"/>
  <c r="G3299" i="2" s="1"/>
  <c r="K3241" i="3"/>
  <c r="L3241" i="3" s="1"/>
  <c r="J3242" i="3"/>
  <c r="F3300" i="2" l="1"/>
  <c r="G3300" i="2" s="1"/>
  <c r="K3242" i="3"/>
  <c r="L3242" i="3" s="1"/>
  <c r="J3243" i="3"/>
  <c r="F3301" i="2" l="1"/>
  <c r="G3301" i="2" s="1"/>
  <c r="K3243" i="3"/>
  <c r="L3243" i="3" s="1"/>
  <c r="J3244" i="3"/>
  <c r="F3302" i="2" l="1"/>
  <c r="G3302" i="2" s="1"/>
  <c r="K3244" i="3"/>
  <c r="L3244" i="3" s="1"/>
  <c r="J3245" i="3"/>
  <c r="F3303" i="2" l="1"/>
  <c r="G3303" i="2" s="1"/>
  <c r="K3245" i="3"/>
  <c r="L3245" i="3" s="1"/>
  <c r="J3246" i="3"/>
  <c r="F3304" i="2" l="1"/>
  <c r="G3304" i="2"/>
  <c r="K3246" i="3"/>
  <c r="L3246" i="3" s="1"/>
  <c r="J3247" i="3"/>
  <c r="F3305" i="2" l="1"/>
  <c r="G3305" i="2" s="1"/>
  <c r="K3247" i="3"/>
  <c r="L3247" i="3" s="1"/>
  <c r="J3248" i="3"/>
  <c r="F3306" i="2" l="1"/>
  <c r="G3306" i="2"/>
  <c r="K3248" i="3"/>
  <c r="L3248" i="3" s="1"/>
  <c r="J3249" i="3"/>
  <c r="F3307" i="2" l="1"/>
  <c r="G3307" i="2" s="1"/>
  <c r="K3249" i="3"/>
  <c r="L3249" i="3" s="1"/>
  <c r="J3250" i="3"/>
  <c r="F3308" i="2" l="1"/>
  <c r="G3308" i="2"/>
  <c r="K3250" i="3"/>
  <c r="L3250" i="3" s="1"/>
  <c r="J3251" i="3"/>
  <c r="F3309" i="2" l="1"/>
  <c r="G3309" i="2" s="1"/>
  <c r="K3251" i="3"/>
  <c r="L3251" i="3" s="1"/>
  <c r="J3252" i="3"/>
  <c r="G3310" i="2" l="1"/>
  <c r="F3310" i="2"/>
  <c r="K3252" i="3"/>
  <c r="L3252" i="3" s="1"/>
  <c r="J3253" i="3"/>
  <c r="G3311" i="2" l="1"/>
  <c r="F3311" i="2"/>
  <c r="K3253" i="3"/>
  <c r="L3253" i="3" s="1"/>
  <c r="J3254" i="3"/>
  <c r="F3312" i="2" l="1"/>
  <c r="G3312" i="2"/>
  <c r="K3254" i="3"/>
  <c r="L3254" i="3" s="1"/>
  <c r="J3255" i="3"/>
  <c r="F3313" i="2" l="1"/>
  <c r="G3313" i="2"/>
  <c r="K3255" i="3"/>
  <c r="L3255" i="3" s="1"/>
  <c r="J3256" i="3"/>
  <c r="F3314" i="2" l="1"/>
  <c r="G3314" i="2" s="1"/>
  <c r="K3256" i="3"/>
  <c r="L3256" i="3" s="1"/>
  <c r="J3257" i="3"/>
  <c r="G3315" i="2" l="1"/>
  <c r="F3315" i="2"/>
  <c r="K3257" i="3"/>
  <c r="L3257" i="3" s="1"/>
  <c r="J3258" i="3"/>
  <c r="G3316" i="2" l="1"/>
  <c r="F3316" i="2"/>
  <c r="K3258" i="3"/>
  <c r="L3258" i="3" s="1"/>
  <c r="J3259" i="3"/>
  <c r="G3317" i="2" l="1"/>
  <c r="F3317" i="2"/>
  <c r="K3259" i="3"/>
  <c r="L3259" i="3" s="1"/>
  <c r="J3260" i="3"/>
  <c r="F3318" i="2" l="1"/>
  <c r="G3318" i="2" s="1"/>
  <c r="K3260" i="3"/>
  <c r="L3260" i="3" s="1"/>
  <c r="J3261" i="3"/>
  <c r="G3319" i="2" l="1"/>
  <c r="F3319" i="2"/>
  <c r="K3261" i="3"/>
  <c r="L3261" i="3" s="1"/>
  <c r="J3262" i="3"/>
  <c r="F3320" i="2" l="1"/>
  <c r="G3320" i="2"/>
  <c r="K3262" i="3"/>
  <c r="L3262" i="3" s="1"/>
  <c r="J3263" i="3"/>
  <c r="F3321" i="2" l="1"/>
  <c r="G3321" i="2" s="1"/>
  <c r="K3263" i="3"/>
  <c r="L3263" i="3" s="1"/>
  <c r="J3264" i="3"/>
  <c r="F3322" i="2" l="1"/>
  <c r="G3322" i="2"/>
  <c r="K3264" i="3"/>
  <c r="L3264" i="3" s="1"/>
  <c r="J3265" i="3"/>
  <c r="F3323" i="2" l="1"/>
  <c r="G3323" i="2" s="1"/>
  <c r="K3265" i="3"/>
  <c r="L3265" i="3" s="1"/>
  <c r="J3266" i="3"/>
  <c r="F3324" i="2" l="1"/>
  <c r="G3324" i="2" s="1"/>
  <c r="K3266" i="3"/>
  <c r="L3266" i="3" s="1"/>
  <c r="J3267" i="3"/>
  <c r="F3325" i="2" l="1"/>
  <c r="G3325" i="2" s="1"/>
  <c r="K3267" i="3"/>
  <c r="L3267" i="3" s="1"/>
  <c r="J3268" i="3"/>
  <c r="F3326" i="2" l="1"/>
  <c r="G3326" i="2" s="1"/>
  <c r="K3268" i="3"/>
  <c r="L3268" i="3" s="1"/>
  <c r="J3269" i="3"/>
  <c r="F3327" i="2" l="1"/>
  <c r="G3327" i="2" s="1"/>
  <c r="K3269" i="3"/>
  <c r="L3269" i="3" s="1"/>
  <c r="J3270" i="3"/>
  <c r="F3328" i="2" l="1"/>
  <c r="G3328" i="2"/>
  <c r="K3270" i="3"/>
  <c r="L3270" i="3" s="1"/>
  <c r="J3271" i="3"/>
  <c r="F3329" i="2" l="1"/>
  <c r="G3329" i="2"/>
  <c r="K3271" i="3"/>
  <c r="L3271" i="3" s="1"/>
  <c r="J3272" i="3"/>
  <c r="F3330" i="2" l="1"/>
  <c r="G3330" i="2" s="1"/>
  <c r="K3272" i="3"/>
  <c r="L3272" i="3" s="1"/>
  <c r="J3273" i="3"/>
  <c r="F3331" i="2" l="1"/>
  <c r="G3331" i="2"/>
  <c r="K3273" i="3"/>
  <c r="L3273" i="3" s="1"/>
  <c r="J3274" i="3"/>
  <c r="G3332" i="2" l="1"/>
  <c r="F3332" i="2"/>
  <c r="K3274" i="3"/>
  <c r="L3274" i="3" s="1"/>
  <c r="J3275" i="3"/>
  <c r="G3333" i="2" l="1"/>
  <c r="F3333" i="2"/>
  <c r="K3275" i="3"/>
  <c r="L3275" i="3" s="1"/>
  <c r="J3276" i="3"/>
  <c r="F3334" i="2" l="1"/>
  <c r="G3334" i="2"/>
  <c r="K3276" i="3"/>
  <c r="L3276" i="3" s="1"/>
  <c r="J3277" i="3"/>
  <c r="G3335" i="2" l="1"/>
  <c r="F3335" i="2"/>
  <c r="K3277" i="3"/>
  <c r="L3277" i="3" s="1"/>
  <c r="J3278" i="3"/>
  <c r="G3336" i="2" l="1"/>
  <c r="F3336" i="2"/>
  <c r="K3278" i="3"/>
  <c r="L3278" i="3" s="1"/>
  <c r="J3279" i="3"/>
  <c r="F3337" i="2" l="1"/>
  <c r="G3337" i="2"/>
  <c r="K3279" i="3"/>
  <c r="L3279" i="3" s="1"/>
  <c r="J3280" i="3"/>
  <c r="F3338" i="2" l="1"/>
  <c r="G3338" i="2" s="1"/>
  <c r="K3280" i="3"/>
  <c r="L3280" i="3" s="1"/>
  <c r="J3281" i="3"/>
  <c r="F3339" i="2" l="1"/>
  <c r="G3339" i="2"/>
  <c r="K3281" i="3"/>
  <c r="L3281" i="3" s="1"/>
  <c r="J3282" i="3"/>
  <c r="F3340" i="2" l="1"/>
  <c r="G3340" i="2" s="1"/>
  <c r="K3282" i="3"/>
  <c r="L3282" i="3" s="1"/>
  <c r="J3283" i="3"/>
  <c r="G3341" i="2" l="1"/>
  <c r="F3341" i="2"/>
  <c r="K3283" i="3"/>
  <c r="L3283" i="3" s="1"/>
  <c r="J3284" i="3"/>
  <c r="G3342" i="2" l="1"/>
  <c r="F3342" i="2"/>
  <c r="K3284" i="3"/>
  <c r="L3284" i="3" s="1"/>
  <c r="J3285" i="3"/>
  <c r="G3343" i="2" l="1"/>
  <c r="F3343" i="2"/>
  <c r="K3285" i="3"/>
  <c r="L3285" i="3" s="1"/>
  <c r="J3286" i="3"/>
  <c r="F3344" i="2" l="1"/>
  <c r="G3344" i="2" s="1"/>
  <c r="K3286" i="3"/>
  <c r="L3286" i="3" s="1"/>
  <c r="J3287" i="3"/>
  <c r="G3345" i="2" l="1"/>
  <c r="F3345" i="2"/>
  <c r="K3287" i="3"/>
  <c r="L3287" i="3" s="1"/>
  <c r="J3288" i="3"/>
  <c r="F3346" i="2" l="1"/>
  <c r="G3346" i="2" s="1"/>
  <c r="K3288" i="3"/>
  <c r="L3288" i="3" s="1"/>
  <c r="J3289" i="3"/>
  <c r="F3347" i="2" l="1"/>
  <c r="G3347" i="2" s="1"/>
  <c r="K3289" i="3"/>
  <c r="L3289" i="3" s="1"/>
  <c r="J3290" i="3"/>
  <c r="G3348" i="2" l="1"/>
  <c r="F3348" i="2"/>
  <c r="K3290" i="3"/>
  <c r="L3290" i="3" s="1"/>
  <c r="J3291" i="3"/>
  <c r="F3349" i="2" l="1"/>
  <c r="G3349" i="2" s="1"/>
  <c r="K3291" i="3"/>
  <c r="L3291" i="3" s="1"/>
  <c r="J3292" i="3"/>
  <c r="F3350" i="2" l="1"/>
  <c r="G3350" i="2" s="1"/>
  <c r="K3292" i="3"/>
  <c r="L3292" i="3" s="1"/>
  <c r="J3293" i="3"/>
  <c r="F3351" i="2" l="1"/>
  <c r="G3351" i="2"/>
  <c r="K3293" i="3"/>
  <c r="L3293" i="3" s="1"/>
  <c r="J3294" i="3"/>
  <c r="F3352" i="2" l="1"/>
  <c r="G3352" i="2" s="1"/>
  <c r="K3294" i="3"/>
  <c r="L3294" i="3" s="1"/>
  <c r="J3295" i="3"/>
  <c r="F3353" i="2" l="1"/>
  <c r="G3353" i="2"/>
  <c r="K3295" i="3"/>
  <c r="L3295" i="3" s="1"/>
  <c r="J3296" i="3"/>
  <c r="F3354" i="2" l="1"/>
  <c r="G3354" i="2" s="1"/>
  <c r="K3296" i="3"/>
  <c r="L3296" i="3" s="1"/>
  <c r="J3297" i="3"/>
  <c r="F3355" i="2" l="1"/>
  <c r="G3355" i="2" s="1"/>
  <c r="K3297" i="3"/>
  <c r="L3297" i="3" s="1"/>
  <c r="J3298" i="3"/>
  <c r="F3356" i="2" l="1"/>
  <c r="G3356" i="2"/>
  <c r="K3298" i="3"/>
  <c r="L3298" i="3" s="1"/>
  <c r="J3299" i="3"/>
  <c r="F3357" i="2" l="1"/>
  <c r="G3357" i="2"/>
  <c r="K3299" i="3"/>
  <c r="L3299" i="3" s="1"/>
  <c r="J3300" i="3"/>
  <c r="G3358" i="2" l="1"/>
  <c r="F3358" i="2"/>
  <c r="K3300" i="3"/>
  <c r="L3300" i="3" s="1"/>
  <c r="J3301" i="3"/>
  <c r="G3359" i="2" l="1"/>
  <c r="F3359" i="2"/>
  <c r="K3301" i="3"/>
  <c r="L3301" i="3" s="1"/>
  <c r="J3302" i="3"/>
  <c r="F3360" i="2" l="1"/>
  <c r="G3360" i="2" s="1"/>
  <c r="K3302" i="3"/>
  <c r="L3302" i="3" s="1"/>
  <c r="J3303" i="3"/>
  <c r="G3361" i="2" l="1"/>
  <c r="F3361" i="2"/>
  <c r="K3303" i="3"/>
  <c r="L3303" i="3" s="1"/>
  <c r="J3304" i="3"/>
  <c r="G3362" i="2" l="1"/>
  <c r="F3362" i="2"/>
  <c r="K3304" i="3"/>
  <c r="L3304" i="3" s="1"/>
  <c r="J3305" i="3"/>
  <c r="F3363" i="2" l="1"/>
  <c r="G3363" i="2" s="1"/>
  <c r="K3305" i="3"/>
  <c r="L3305" i="3" s="1"/>
  <c r="J3306" i="3"/>
  <c r="F3364" i="2" l="1"/>
  <c r="G3364" i="2"/>
  <c r="K3306" i="3"/>
  <c r="L3306" i="3" s="1"/>
  <c r="J3307" i="3"/>
  <c r="F3365" i="2" l="1"/>
  <c r="G3365" i="2"/>
  <c r="K3307" i="3"/>
  <c r="L3307" i="3" s="1"/>
  <c r="J3308" i="3"/>
  <c r="F3366" i="2" l="1"/>
  <c r="G3366" i="2" s="1"/>
  <c r="K3308" i="3"/>
  <c r="L3308" i="3" s="1"/>
  <c r="J3309" i="3"/>
  <c r="G3367" i="2" l="1"/>
  <c r="F3367" i="2"/>
  <c r="K3309" i="3"/>
  <c r="L3309" i="3" s="1"/>
  <c r="J3310" i="3"/>
  <c r="G3368" i="2" l="1"/>
  <c r="F3368" i="2"/>
  <c r="K3310" i="3"/>
  <c r="L3310" i="3" s="1"/>
  <c r="J3311" i="3"/>
  <c r="F3369" i="2" l="1"/>
  <c r="G3369" i="2"/>
  <c r="K3311" i="3"/>
  <c r="L3311" i="3" s="1"/>
  <c r="J3312" i="3"/>
  <c r="G3370" i="2" l="1"/>
  <c r="F3370" i="2"/>
  <c r="K3312" i="3"/>
  <c r="L3312" i="3" s="1"/>
  <c r="J3313" i="3"/>
  <c r="F3371" i="2" l="1"/>
  <c r="G3371" i="2" s="1"/>
  <c r="K3313" i="3"/>
  <c r="L3313" i="3" s="1"/>
  <c r="J3314" i="3"/>
  <c r="F3372" i="2" l="1"/>
  <c r="G3372" i="2" s="1"/>
  <c r="K3314" i="3"/>
  <c r="L3314" i="3" s="1"/>
  <c r="J3315" i="3"/>
  <c r="F3373" i="2" l="1"/>
  <c r="G3373" i="2"/>
  <c r="K3315" i="3"/>
  <c r="L3315" i="3" s="1"/>
  <c r="J3316" i="3"/>
  <c r="F3374" i="2" l="1"/>
  <c r="F3375" i="2" s="1"/>
  <c r="G3374" i="2"/>
  <c r="K3316" i="3"/>
  <c r="L3316" i="3" s="1"/>
  <c r="J3317" i="3"/>
  <c r="G3375" i="2" l="1"/>
  <c r="F3376" i="2"/>
  <c r="F3377" i="2" s="1"/>
  <c r="K3317" i="3"/>
  <c r="L3317" i="3" s="1"/>
  <c r="J3318" i="3"/>
  <c r="G3376" i="2" l="1"/>
  <c r="G3377" i="2"/>
  <c r="F3378" i="2"/>
  <c r="K3318" i="3"/>
  <c r="L3318" i="3" s="1"/>
  <c r="J3319" i="3"/>
  <c r="G3378" i="2" l="1"/>
  <c r="G3379" i="2"/>
  <c r="F3379" i="2"/>
  <c r="F3380" i="2" s="1"/>
  <c r="K3319" i="3"/>
  <c r="L3319" i="3" s="1"/>
  <c r="J3320" i="3"/>
  <c r="G3380" i="2" l="1"/>
  <c r="F3381" i="2"/>
  <c r="K3320" i="3"/>
  <c r="L3320" i="3" s="1"/>
  <c r="J3321" i="3"/>
  <c r="G3381" i="2" l="1"/>
  <c r="F3382" i="2"/>
  <c r="G3382" i="2" s="1"/>
  <c r="K3321" i="3"/>
  <c r="L3321" i="3" s="1"/>
  <c r="J3322" i="3"/>
  <c r="F3383" i="2" l="1"/>
  <c r="G3383" i="2" s="1"/>
  <c r="K3322" i="3"/>
  <c r="L3322" i="3" s="1"/>
  <c r="J3323" i="3"/>
  <c r="F3384" i="2" l="1"/>
  <c r="G3384" i="2"/>
  <c r="K3323" i="3"/>
  <c r="L3323" i="3" s="1"/>
  <c r="J3324" i="3"/>
  <c r="F3385" i="2" l="1"/>
  <c r="F3386" i="2" s="1"/>
  <c r="K3324" i="3"/>
  <c r="L3324" i="3" s="1"/>
  <c r="J3325" i="3"/>
  <c r="G3385" i="2" l="1"/>
  <c r="G3386" i="2"/>
  <c r="G3387" i="2"/>
  <c r="F3387" i="2"/>
  <c r="K3325" i="3"/>
  <c r="L3325" i="3" s="1"/>
  <c r="J3326" i="3"/>
  <c r="G3388" i="2" l="1"/>
  <c r="F3388" i="2"/>
  <c r="K3326" i="3"/>
  <c r="L3326" i="3" s="1"/>
  <c r="J3327" i="3"/>
  <c r="F3389" i="2" l="1"/>
  <c r="G3389" i="2"/>
  <c r="K3327" i="3"/>
  <c r="L3327" i="3" s="1"/>
  <c r="J3328" i="3"/>
  <c r="G3390" i="2" l="1"/>
  <c r="F3390" i="2"/>
  <c r="K3328" i="3"/>
  <c r="L3328" i="3" s="1"/>
  <c r="J3329" i="3"/>
  <c r="F3391" i="2" l="1"/>
  <c r="G3391" i="2" s="1"/>
  <c r="K3329" i="3"/>
  <c r="L3329" i="3" s="1"/>
  <c r="J3330" i="3"/>
  <c r="F3392" i="2" l="1"/>
  <c r="G3392" i="2" s="1"/>
  <c r="K3330" i="3"/>
  <c r="L3330" i="3" s="1"/>
  <c r="J3331" i="3"/>
  <c r="F3393" i="2" l="1"/>
  <c r="G3393" i="2" s="1"/>
  <c r="K3331" i="3"/>
  <c r="L3331" i="3" s="1"/>
  <c r="J3332" i="3"/>
  <c r="F3394" i="2" l="1"/>
  <c r="F3395" i="2" s="1"/>
  <c r="K3332" i="3"/>
  <c r="L3332" i="3" s="1"/>
  <c r="J3333" i="3"/>
  <c r="G3394" i="2" l="1"/>
  <c r="G3395" i="2"/>
  <c r="F3396" i="2"/>
  <c r="G3396" i="2" s="1"/>
  <c r="K3333" i="3"/>
  <c r="L3333" i="3" s="1"/>
  <c r="J3334" i="3"/>
  <c r="F3397" i="2" l="1"/>
  <c r="G3397" i="2" s="1"/>
  <c r="K3334" i="3"/>
  <c r="L3334" i="3" s="1"/>
  <c r="J3335" i="3"/>
  <c r="F3398" i="2" l="1"/>
  <c r="G3398" i="2" s="1"/>
  <c r="K3335" i="3"/>
  <c r="L3335" i="3" s="1"/>
  <c r="J3336" i="3"/>
  <c r="F3399" i="2" l="1"/>
  <c r="G3399" i="2"/>
  <c r="K3336" i="3"/>
  <c r="L3336" i="3" s="1"/>
  <c r="J3337" i="3"/>
  <c r="F3400" i="2" l="1"/>
  <c r="G3400" i="2"/>
  <c r="K3337" i="3"/>
  <c r="L3337" i="3" s="1"/>
  <c r="J3338" i="3"/>
  <c r="F3401" i="2" l="1"/>
  <c r="G3401" i="2" s="1"/>
  <c r="K3338" i="3"/>
  <c r="L3338" i="3" s="1"/>
  <c r="J3339" i="3"/>
  <c r="F3402" i="2" l="1"/>
  <c r="G3402" i="2"/>
  <c r="K3339" i="3"/>
  <c r="L3339" i="3" s="1"/>
  <c r="J3340" i="3"/>
  <c r="G3403" i="2" l="1"/>
  <c r="F3403" i="2"/>
  <c r="K3340" i="3"/>
  <c r="L3340" i="3" s="1"/>
  <c r="J3341" i="3"/>
  <c r="F3404" i="2" l="1"/>
  <c r="G3404" i="2"/>
  <c r="K3341" i="3"/>
  <c r="L3341" i="3" s="1"/>
  <c r="J3342" i="3"/>
  <c r="F3405" i="2" l="1"/>
  <c r="G3405" i="2" s="1"/>
  <c r="K3342" i="3"/>
  <c r="L3342" i="3" s="1"/>
  <c r="J3343" i="3"/>
  <c r="G3406" i="2" l="1"/>
  <c r="F3406" i="2"/>
  <c r="K3343" i="3"/>
  <c r="L3343" i="3" s="1"/>
  <c r="J3344" i="3"/>
  <c r="G3407" i="2" l="1"/>
  <c r="F3407" i="2"/>
  <c r="K3344" i="3"/>
  <c r="L3344" i="3" s="1"/>
  <c r="J3345" i="3"/>
  <c r="F3408" i="2" l="1"/>
  <c r="G3408" i="2" s="1"/>
  <c r="K3345" i="3"/>
  <c r="L3345" i="3" s="1"/>
  <c r="J3346" i="3"/>
  <c r="F3409" i="2" l="1"/>
  <c r="G3409" i="2" s="1"/>
  <c r="K3346" i="3"/>
  <c r="L3346" i="3" s="1"/>
  <c r="J3347" i="3"/>
  <c r="F3410" i="2" l="1"/>
  <c r="G3410" i="2" s="1"/>
  <c r="K3347" i="3"/>
  <c r="L3347" i="3" s="1"/>
  <c r="J3348" i="3"/>
  <c r="F3411" i="2" l="1"/>
  <c r="G3411" i="2"/>
  <c r="K3348" i="3"/>
  <c r="L3348" i="3" s="1"/>
  <c r="J3349" i="3"/>
  <c r="F3412" i="2" l="1"/>
  <c r="G3412" i="2"/>
  <c r="K3349" i="3"/>
  <c r="L3349" i="3" s="1"/>
  <c r="J3350" i="3"/>
  <c r="F3413" i="2" l="1"/>
  <c r="G3413" i="2"/>
  <c r="K3350" i="3"/>
  <c r="L3350" i="3" s="1"/>
  <c r="J3351" i="3"/>
  <c r="F3414" i="2" l="1"/>
  <c r="G3414" i="2"/>
  <c r="K3351" i="3"/>
  <c r="L3351" i="3" s="1"/>
  <c r="J3352" i="3"/>
  <c r="F3415" i="2" l="1"/>
  <c r="G3415" i="2" s="1"/>
  <c r="K3352" i="3"/>
  <c r="L3352" i="3" s="1"/>
  <c r="J3353" i="3"/>
  <c r="F3416" i="2" l="1"/>
  <c r="G3416" i="2" s="1"/>
  <c r="K3353" i="3"/>
  <c r="L3353" i="3" s="1"/>
  <c r="J3354" i="3"/>
  <c r="F3417" i="2" l="1"/>
  <c r="G3417" i="2"/>
  <c r="K3354" i="3"/>
  <c r="L3354" i="3" s="1"/>
  <c r="J3355" i="3"/>
  <c r="F3418" i="2" l="1"/>
  <c r="G3418" i="2" s="1"/>
  <c r="K3355" i="3"/>
  <c r="L3355" i="3" s="1"/>
  <c r="J3356" i="3"/>
  <c r="F3419" i="2" l="1"/>
  <c r="G3419" i="2" s="1"/>
  <c r="K3356" i="3"/>
  <c r="L3356" i="3" s="1"/>
  <c r="J3357" i="3"/>
  <c r="F3420" i="2" l="1"/>
  <c r="G3420" i="2"/>
  <c r="K3357" i="3"/>
  <c r="L3357" i="3" s="1"/>
  <c r="J3358" i="3"/>
  <c r="F3421" i="2" l="1"/>
  <c r="G3421" i="2"/>
  <c r="K3358" i="3"/>
  <c r="L3358" i="3" s="1"/>
  <c r="J3359" i="3"/>
  <c r="F3422" i="2" l="1"/>
  <c r="G3422" i="2" s="1"/>
  <c r="K3359" i="3"/>
  <c r="L3359" i="3" s="1"/>
  <c r="J3360" i="3"/>
  <c r="F3423" i="2" l="1"/>
  <c r="G3423" i="2" s="1"/>
  <c r="K3360" i="3"/>
  <c r="L3360" i="3" s="1"/>
  <c r="J3361" i="3"/>
  <c r="F3424" i="2" l="1"/>
  <c r="G3424" i="2"/>
  <c r="K3361" i="3"/>
  <c r="L3361" i="3" s="1"/>
  <c r="J3362" i="3"/>
  <c r="F3425" i="2" l="1"/>
  <c r="G3425" i="2"/>
  <c r="K3362" i="3"/>
  <c r="L3362" i="3" s="1"/>
  <c r="J3363" i="3"/>
  <c r="F3426" i="2" l="1"/>
  <c r="G3426" i="2"/>
  <c r="K3363" i="3"/>
  <c r="L3363" i="3" s="1"/>
  <c r="J3364" i="3"/>
  <c r="F3427" i="2" l="1"/>
  <c r="G3427" i="2" s="1"/>
  <c r="K3364" i="3"/>
  <c r="L3364" i="3" s="1"/>
  <c r="J3365" i="3"/>
  <c r="G3428" i="2" l="1"/>
  <c r="F3428" i="2"/>
  <c r="K3365" i="3"/>
  <c r="L3365" i="3" s="1"/>
  <c r="J3366" i="3"/>
  <c r="F3429" i="2" l="1"/>
  <c r="G3429" i="2"/>
  <c r="K3366" i="3"/>
  <c r="L3366" i="3" s="1"/>
  <c r="J3367" i="3"/>
  <c r="F3430" i="2" l="1"/>
  <c r="G3430" i="2"/>
  <c r="K3367" i="3"/>
  <c r="L3367" i="3" s="1"/>
  <c r="J3368" i="3"/>
  <c r="G3431" i="2" l="1"/>
  <c r="F3431" i="2"/>
  <c r="K3368" i="3"/>
  <c r="L3368" i="3" s="1"/>
  <c r="J3369" i="3"/>
  <c r="F3432" i="2" l="1"/>
  <c r="G3432" i="2" s="1"/>
  <c r="K3369" i="3"/>
  <c r="L3369" i="3" s="1"/>
  <c r="J3370" i="3"/>
  <c r="F3433" i="2" l="1"/>
  <c r="G3433" i="2" s="1"/>
  <c r="K3370" i="3"/>
  <c r="L3370" i="3" s="1"/>
  <c r="J3371" i="3"/>
  <c r="F3434" i="2" l="1"/>
  <c r="G3434" i="2"/>
  <c r="K3371" i="3"/>
  <c r="L3371" i="3" s="1"/>
  <c r="J3372" i="3"/>
  <c r="F3435" i="2" l="1"/>
  <c r="G3435" i="2"/>
  <c r="K3372" i="3"/>
  <c r="L3372" i="3" s="1"/>
  <c r="J3373" i="3"/>
  <c r="F3436" i="2" l="1"/>
  <c r="G3436" i="2"/>
  <c r="K3373" i="3"/>
  <c r="L3373" i="3" s="1"/>
  <c r="J3374" i="3"/>
  <c r="G3437" i="2" l="1"/>
  <c r="F3437" i="2"/>
  <c r="K3374" i="3"/>
  <c r="L3374" i="3" s="1"/>
  <c r="J3375" i="3"/>
  <c r="F3438" i="2" l="1"/>
  <c r="G3438" i="2" s="1"/>
  <c r="K3375" i="3"/>
  <c r="L3375" i="3" s="1"/>
  <c r="J3376" i="3"/>
  <c r="F3439" i="2" l="1"/>
  <c r="G3439" i="2" s="1"/>
  <c r="K3376" i="3"/>
  <c r="L3376" i="3" s="1"/>
  <c r="J3377" i="3"/>
  <c r="F3440" i="2" l="1"/>
  <c r="G3440" i="2"/>
  <c r="K3377" i="3"/>
  <c r="L3377" i="3" s="1"/>
  <c r="J3378" i="3"/>
  <c r="F3441" i="2" l="1"/>
  <c r="G3441" i="2" s="1"/>
  <c r="K3378" i="3"/>
  <c r="L3378" i="3" s="1"/>
  <c r="J3379" i="3"/>
  <c r="F3442" i="2" l="1"/>
  <c r="G3442" i="2"/>
  <c r="K3379" i="3"/>
  <c r="L3379" i="3" s="1"/>
  <c r="J3380" i="3"/>
  <c r="F3443" i="2" l="1"/>
  <c r="G3443" i="2" s="1"/>
  <c r="K3380" i="3"/>
  <c r="L3380" i="3" s="1"/>
  <c r="J3381" i="3"/>
  <c r="G3444" i="2" l="1"/>
  <c r="F3444" i="2"/>
  <c r="K3381" i="3"/>
  <c r="L3381" i="3" s="1"/>
  <c r="J3382" i="3"/>
  <c r="G3445" i="2" l="1"/>
  <c r="F3445" i="2"/>
  <c r="K3382" i="3"/>
  <c r="L3382" i="3" s="1"/>
  <c r="J3383" i="3"/>
  <c r="F3446" i="2" l="1"/>
  <c r="G3446" i="2"/>
  <c r="K3383" i="3"/>
  <c r="L3383" i="3" s="1"/>
  <c r="J3384" i="3"/>
  <c r="F3447" i="2" l="1"/>
  <c r="G3447" i="2"/>
  <c r="K3384" i="3"/>
  <c r="L3384" i="3" s="1"/>
  <c r="J3385" i="3"/>
  <c r="F3448" i="2" l="1"/>
  <c r="G3448" i="2"/>
  <c r="K3385" i="3"/>
  <c r="L3385" i="3" s="1"/>
  <c r="J3386" i="3"/>
  <c r="F3449" i="2" l="1"/>
  <c r="G3449" i="2"/>
  <c r="K3386" i="3"/>
  <c r="L3386" i="3" s="1"/>
  <c r="J3387" i="3"/>
  <c r="F3450" i="2" l="1"/>
  <c r="G3450" i="2"/>
  <c r="K3387" i="3"/>
  <c r="L3387" i="3" s="1"/>
  <c r="J3388" i="3"/>
  <c r="F3451" i="2" l="1"/>
  <c r="G3451" i="2"/>
  <c r="K3388" i="3"/>
  <c r="L3388" i="3" s="1"/>
  <c r="J3389" i="3"/>
  <c r="F3452" i="2" l="1"/>
  <c r="G3452" i="2"/>
  <c r="K3389" i="3"/>
  <c r="L3389" i="3" s="1"/>
  <c r="J3390" i="3"/>
  <c r="F3453" i="2" l="1"/>
  <c r="G3453" i="2"/>
  <c r="K3390" i="3"/>
  <c r="L3390" i="3" s="1"/>
  <c r="J3391" i="3"/>
  <c r="F3454" i="2" l="1"/>
  <c r="G3454" i="2" s="1"/>
  <c r="K3391" i="3"/>
  <c r="L3391" i="3" s="1"/>
  <c r="J3392" i="3"/>
  <c r="F3455" i="2" l="1"/>
  <c r="G3455" i="2"/>
  <c r="K3392" i="3"/>
  <c r="L3392" i="3" s="1"/>
  <c r="J3393" i="3"/>
  <c r="F3456" i="2" l="1"/>
  <c r="G3456" i="2"/>
  <c r="K3393" i="3"/>
  <c r="L3393" i="3" s="1"/>
  <c r="J3394" i="3"/>
  <c r="F3457" i="2" l="1"/>
  <c r="G3457" i="2"/>
  <c r="K3394" i="3"/>
  <c r="L3394" i="3" s="1"/>
  <c r="J3395" i="3"/>
  <c r="G3458" i="2" l="1"/>
  <c r="F3458" i="2"/>
  <c r="K3395" i="3"/>
  <c r="L3395" i="3" s="1"/>
  <c r="J3396" i="3"/>
  <c r="F3459" i="2" l="1"/>
  <c r="G3459" i="2"/>
  <c r="K3396" i="3"/>
  <c r="L3396" i="3" s="1"/>
  <c r="J3397" i="3"/>
  <c r="F3460" i="2" l="1"/>
  <c r="G3460" i="2"/>
  <c r="K3397" i="3"/>
  <c r="L3397" i="3" s="1"/>
  <c r="J3398" i="3"/>
  <c r="F3461" i="2" l="1"/>
  <c r="G3461" i="2"/>
  <c r="K3398" i="3"/>
  <c r="L3398" i="3" s="1"/>
  <c r="J3399" i="3"/>
  <c r="F3462" i="2" l="1"/>
  <c r="G3462" i="2"/>
  <c r="K3399" i="3"/>
  <c r="L3399" i="3" s="1"/>
  <c r="J3400" i="3"/>
  <c r="F3463" i="2" l="1"/>
  <c r="G3463" i="2"/>
  <c r="K3400" i="3"/>
  <c r="L3400" i="3" s="1"/>
  <c r="J3401" i="3"/>
  <c r="F3464" i="2" l="1"/>
  <c r="G3464" i="2" s="1"/>
  <c r="K3401" i="3"/>
  <c r="L3401" i="3" s="1"/>
  <c r="J3402" i="3"/>
  <c r="F3465" i="2" l="1"/>
  <c r="G3465" i="2"/>
  <c r="K3402" i="3"/>
  <c r="L3402" i="3" s="1"/>
  <c r="J3403" i="3"/>
  <c r="F3466" i="2" l="1"/>
  <c r="G3466" i="2" s="1"/>
  <c r="K3403" i="3"/>
  <c r="L3403" i="3" s="1"/>
  <c r="J3404" i="3"/>
  <c r="F3467" i="2" l="1"/>
  <c r="G3467" i="2" s="1"/>
  <c r="K3404" i="3"/>
  <c r="L3404" i="3" s="1"/>
  <c r="J3405" i="3"/>
  <c r="F3468" i="2" l="1"/>
  <c r="G3468" i="2" s="1"/>
  <c r="K3405" i="3"/>
  <c r="L3405" i="3" s="1"/>
  <c r="J3406" i="3"/>
  <c r="F3469" i="2" l="1"/>
  <c r="G3469" i="2" s="1"/>
  <c r="K3406" i="3"/>
  <c r="L3406" i="3" s="1"/>
  <c r="J3407" i="3"/>
  <c r="F3470" i="2" l="1"/>
  <c r="G3470" i="2" s="1"/>
  <c r="K3407" i="3"/>
  <c r="L3407" i="3" s="1"/>
  <c r="J3408" i="3"/>
  <c r="F3471" i="2" l="1"/>
  <c r="G3471" i="2" s="1"/>
  <c r="K3408" i="3"/>
  <c r="L3408" i="3" s="1"/>
  <c r="J3409" i="3"/>
  <c r="F3472" i="2" l="1"/>
  <c r="G3472" i="2"/>
  <c r="K3409" i="3"/>
  <c r="L3409" i="3" s="1"/>
  <c r="J3410" i="3"/>
  <c r="F3473" i="2" l="1"/>
  <c r="G3473" i="2" s="1"/>
  <c r="K3410" i="3"/>
  <c r="L3410" i="3" s="1"/>
  <c r="J3411" i="3"/>
  <c r="F3474" i="2" l="1"/>
  <c r="G3474" i="2" s="1"/>
  <c r="K3411" i="3"/>
  <c r="L3411" i="3" s="1"/>
  <c r="J3412" i="3"/>
  <c r="F3475" i="2" l="1"/>
  <c r="G3475" i="2" s="1"/>
  <c r="K3412" i="3"/>
  <c r="L3412" i="3" s="1"/>
  <c r="J3413" i="3"/>
  <c r="F3476" i="2" l="1"/>
  <c r="G3476" i="2"/>
  <c r="K3413" i="3"/>
  <c r="L3413" i="3" s="1"/>
  <c r="J3414" i="3"/>
  <c r="F3477" i="2" l="1"/>
  <c r="G3477" i="2" s="1"/>
  <c r="K3414" i="3"/>
  <c r="L3414" i="3" s="1"/>
  <c r="J3415" i="3"/>
  <c r="F3478" i="2" l="1"/>
  <c r="G3478" i="2" s="1"/>
  <c r="K3415" i="3"/>
  <c r="L3415" i="3" s="1"/>
  <c r="J3416" i="3"/>
  <c r="F3479" i="2" l="1"/>
  <c r="G3479" i="2"/>
  <c r="K3416" i="3"/>
  <c r="L3416" i="3" s="1"/>
  <c r="J3417" i="3"/>
  <c r="F3480" i="2" l="1"/>
  <c r="G3480" i="2" s="1"/>
  <c r="K3417" i="3"/>
  <c r="L3417" i="3" s="1"/>
  <c r="J3418" i="3"/>
  <c r="F3481" i="2" l="1"/>
  <c r="G3481" i="2" s="1"/>
  <c r="K3418" i="3"/>
  <c r="L3418" i="3" s="1"/>
  <c r="J3419" i="3"/>
  <c r="F3482" i="2" l="1"/>
  <c r="G3482" i="2"/>
  <c r="K3419" i="3"/>
  <c r="L3419" i="3" s="1"/>
  <c r="J3420" i="3"/>
  <c r="F3483" i="2" l="1"/>
  <c r="G3483" i="2"/>
  <c r="K3420" i="3"/>
  <c r="L3420" i="3" s="1"/>
  <c r="J3421" i="3"/>
  <c r="F3484" i="2" l="1"/>
  <c r="G3484" i="2" s="1"/>
  <c r="K3421" i="3"/>
  <c r="L3421" i="3" s="1"/>
  <c r="J3422" i="3"/>
  <c r="F3485" i="2" l="1"/>
  <c r="G3485" i="2"/>
  <c r="K3422" i="3"/>
  <c r="L3422" i="3" s="1"/>
  <c r="J3423" i="3"/>
  <c r="F3486" i="2" l="1"/>
  <c r="G3486" i="2" s="1"/>
  <c r="K3423" i="3"/>
  <c r="L3423" i="3" s="1"/>
  <c r="J3424" i="3"/>
  <c r="F3487" i="2" l="1"/>
  <c r="G3487" i="2" s="1"/>
  <c r="K3424" i="3"/>
  <c r="L3424" i="3" s="1"/>
  <c r="J3425" i="3"/>
  <c r="F3488" i="2" l="1"/>
  <c r="G3488" i="2" s="1"/>
  <c r="K3425" i="3"/>
  <c r="L3425" i="3" s="1"/>
  <c r="J3426" i="3"/>
  <c r="F3489" i="2" l="1"/>
  <c r="G3489" i="2" s="1"/>
  <c r="K3426" i="3"/>
  <c r="L3426" i="3" s="1"/>
  <c r="J3427" i="3"/>
  <c r="F3490" i="2" l="1"/>
  <c r="G3490" i="2" s="1"/>
  <c r="K3427" i="3"/>
  <c r="L3427" i="3" s="1"/>
  <c r="J3428" i="3"/>
  <c r="F3491" i="2" l="1"/>
  <c r="G3491" i="2"/>
  <c r="K3428" i="3"/>
  <c r="L3428" i="3" s="1"/>
  <c r="J3429" i="3"/>
  <c r="F3492" i="2" l="1"/>
  <c r="G3492" i="2" s="1"/>
  <c r="K3429" i="3"/>
  <c r="L3429" i="3" s="1"/>
  <c r="J3430" i="3"/>
  <c r="F3493" i="2" l="1"/>
  <c r="G3493" i="2" s="1"/>
  <c r="K3430" i="3"/>
  <c r="L3430" i="3" s="1"/>
  <c r="J3431" i="3"/>
  <c r="F3494" i="2" l="1"/>
  <c r="G3494" i="2" s="1"/>
  <c r="K3431" i="3"/>
  <c r="L3431" i="3" s="1"/>
  <c r="J3432" i="3"/>
  <c r="F3495" i="2" l="1"/>
  <c r="G3495" i="2" s="1"/>
  <c r="K3432" i="3"/>
  <c r="L3432" i="3" s="1"/>
  <c r="J3433" i="3"/>
  <c r="F3496" i="2" l="1"/>
  <c r="G3496" i="2" s="1"/>
  <c r="K3433" i="3"/>
  <c r="L3433" i="3" s="1"/>
  <c r="J3434" i="3"/>
  <c r="F3497" i="2" l="1"/>
  <c r="G3497" i="2" s="1"/>
  <c r="K3434" i="3"/>
  <c r="L3434" i="3" s="1"/>
  <c r="J3435" i="3"/>
  <c r="G3498" i="2" l="1"/>
  <c r="F3498" i="2"/>
  <c r="K3435" i="3"/>
  <c r="L3435" i="3" s="1"/>
  <c r="J3436" i="3"/>
  <c r="F3499" i="2" l="1"/>
  <c r="G3499" i="2"/>
  <c r="K3436" i="3"/>
  <c r="L3436" i="3" s="1"/>
  <c r="J3437" i="3"/>
  <c r="F3500" i="2" l="1"/>
  <c r="G3500" i="2" s="1"/>
  <c r="K3437" i="3"/>
  <c r="L3437" i="3" s="1"/>
  <c r="J3438" i="3"/>
  <c r="F3501" i="2" l="1"/>
  <c r="G3501" i="2" s="1"/>
  <c r="K3438" i="3"/>
  <c r="L3438" i="3" s="1"/>
  <c r="J3439" i="3"/>
  <c r="F3502" i="2" l="1"/>
  <c r="G3502" i="2"/>
  <c r="K3439" i="3"/>
  <c r="L3439" i="3" s="1"/>
  <c r="J3440" i="3"/>
  <c r="F3503" i="2" l="1"/>
  <c r="G3503" i="2" s="1"/>
  <c r="K3440" i="3"/>
  <c r="L3440" i="3" s="1"/>
  <c r="J3441" i="3"/>
  <c r="F3504" i="2" l="1"/>
  <c r="G3504" i="2"/>
  <c r="K3441" i="3"/>
  <c r="L3441" i="3" s="1"/>
  <c r="J3442" i="3"/>
  <c r="F3505" i="2" l="1"/>
  <c r="G3505" i="2" s="1"/>
  <c r="K3442" i="3"/>
  <c r="L3442" i="3" s="1"/>
  <c r="J3443" i="3"/>
  <c r="F3506" i="2" l="1"/>
  <c r="G3506" i="2" s="1"/>
  <c r="K3443" i="3"/>
  <c r="L3443" i="3" s="1"/>
  <c r="J3444" i="3"/>
  <c r="F3507" i="2" l="1"/>
  <c r="G3507" i="2" s="1"/>
  <c r="K3444" i="3"/>
  <c r="L3444" i="3" s="1"/>
  <c r="J3445" i="3"/>
  <c r="F3508" i="2" l="1"/>
  <c r="G3508" i="2" s="1"/>
  <c r="K3445" i="3"/>
  <c r="L3445" i="3" s="1"/>
  <c r="J3446" i="3"/>
  <c r="F3509" i="2" l="1"/>
  <c r="G3509" i="2" s="1"/>
  <c r="K3446" i="3"/>
  <c r="L3446" i="3" s="1"/>
  <c r="J3447" i="3"/>
  <c r="F3510" i="2" l="1"/>
  <c r="G3510" i="2"/>
  <c r="K3447" i="3"/>
  <c r="L3447" i="3" s="1"/>
  <c r="J3448" i="3"/>
  <c r="G3511" i="2" l="1"/>
  <c r="F3511" i="2"/>
  <c r="K3448" i="3"/>
  <c r="L3448" i="3" s="1"/>
  <c r="J3449" i="3"/>
  <c r="F3512" i="2" l="1"/>
  <c r="G3512" i="2" s="1"/>
  <c r="K3449" i="3"/>
  <c r="L3449" i="3" s="1"/>
  <c r="J3450" i="3"/>
  <c r="F3513" i="2" l="1"/>
  <c r="G3513" i="2"/>
  <c r="K3450" i="3"/>
  <c r="L3450" i="3" s="1"/>
  <c r="J3451" i="3"/>
  <c r="F3514" i="2" l="1"/>
  <c r="G3514" i="2"/>
  <c r="K3451" i="3"/>
  <c r="L3451" i="3" s="1"/>
  <c r="J3452" i="3"/>
  <c r="F3515" i="2" l="1"/>
  <c r="G3515" i="2" s="1"/>
  <c r="K3452" i="3"/>
  <c r="L3452" i="3" s="1"/>
  <c r="J3453" i="3"/>
  <c r="F3516" i="2" l="1"/>
  <c r="G3516" i="2"/>
  <c r="K3453" i="3"/>
  <c r="L3453" i="3" s="1"/>
  <c r="J3454" i="3"/>
  <c r="F3517" i="2" l="1"/>
  <c r="G3517" i="2" s="1"/>
  <c r="K3454" i="3"/>
  <c r="L3454" i="3" s="1"/>
  <c r="J3455" i="3"/>
  <c r="F3518" i="2" l="1"/>
  <c r="G3518" i="2"/>
  <c r="K3455" i="3"/>
  <c r="L3455" i="3" s="1"/>
  <c r="J3456" i="3"/>
  <c r="F3519" i="2" l="1"/>
  <c r="G3519" i="2" s="1"/>
  <c r="K3456" i="3"/>
  <c r="L3456" i="3" s="1"/>
  <c r="J3457" i="3"/>
  <c r="F3520" i="2" l="1"/>
  <c r="G3520" i="2" s="1"/>
  <c r="K3457" i="3"/>
  <c r="L3457" i="3" s="1"/>
  <c r="J3458" i="3"/>
  <c r="F3521" i="2" l="1"/>
  <c r="G3521" i="2"/>
  <c r="K3458" i="3"/>
  <c r="L3458" i="3" s="1"/>
  <c r="J3459" i="3"/>
  <c r="F3522" i="2" l="1"/>
  <c r="G3522" i="2"/>
  <c r="K3459" i="3"/>
  <c r="L3459" i="3" s="1"/>
  <c r="J3460" i="3"/>
  <c r="F3523" i="2" l="1"/>
  <c r="G3523" i="2"/>
  <c r="K3460" i="3"/>
  <c r="L3460" i="3" s="1"/>
  <c r="J3461" i="3"/>
  <c r="G3524" i="2" l="1"/>
  <c r="F3524" i="2"/>
  <c r="K3461" i="3"/>
  <c r="L3461" i="3" s="1"/>
  <c r="J3462" i="3"/>
  <c r="F3525" i="2" l="1"/>
  <c r="G3525" i="2" s="1"/>
  <c r="K3462" i="3"/>
  <c r="L3462" i="3" s="1"/>
  <c r="J3463" i="3"/>
  <c r="G3526" i="2" l="1"/>
  <c r="F3526" i="2"/>
  <c r="K3463" i="3"/>
  <c r="L3463" i="3" s="1"/>
  <c r="J3464" i="3"/>
  <c r="F3527" i="2" l="1"/>
  <c r="G3527" i="2"/>
  <c r="K3464" i="3"/>
  <c r="L3464" i="3" s="1"/>
  <c r="J3465" i="3"/>
  <c r="F3528" i="2" l="1"/>
  <c r="G3528" i="2"/>
  <c r="K3465" i="3"/>
  <c r="L3465" i="3" s="1"/>
  <c r="J3466" i="3"/>
  <c r="F3529" i="2" l="1"/>
  <c r="G3529" i="2" s="1"/>
  <c r="K3466" i="3"/>
  <c r="L3466" i="3" s="1"/>
  <c r="J3467" i="3"/>
  <c r="F3530" i="2" l="1"/>
  <c r="G3530" i="2" s="1"/>
  <c r="K3467" i="3"/>
  <c r="L3467" i="3" s="1"/>
  <c r="J3468" i="3"/>
  <c r="F3531" i="2" l="1"/>
  <c r="G3531" i="2"/>
  <c r="K3468" i="3"/>
  <c r="L3468" i="3" s="1"/>
  <c r="J3469" i="3"/>
  <c r="F3532" i="2" l="1"/>
  <c r="G3532" i="2" s="1"/>
  <c r="K3469" i="3"/>
  <c r="L3469" i="3" s="1"/>
  <c r="J3470" i="3"/>
  <c r="F3533" i="2" l="1"/>
  <c r="G3533" i="2"/>
  <c r="K3470" i="3"/>
  <c r="L3470" i="3" s="1"/>
  <c r="J3471" i="3"/>
  <c r="G3534" i="2" l="1"/>
  <c r="F3534" i="2"/>
  <c r="K3471" i="3"/>
  <c r="L3471" i="3" s="1"/>
  <c r="J3472" i="3"/>
  <c r="F3535" i="2" l="1"/>
  <c r="G3535" i="2" s="1"/>
  <c r="K3472" i="3"/>
  <c r="L3472" i="3" s="1"/>
  <c r="J3473" i="3"/>
  <c r="F3536" i="2" l="1"/>
  <c r="G3536" i="2" s="1"/>
  <c r="K3473" i="3"/>
  <c r="L3473" i="3" s="1"/>
  <c r="J3474" i="3"/>
  <c r="F3537" i="2" l="1"/>
  <c r="G3537" i="2"/>
  <c r="K3474" i="3"/>
  <c r="L3474" i="3" s="1"/>
  <c r="J3475" i="3"/>
  <c r="F3538" i="2" l="1"/>
  <c r="G3538" i="2"/>
  <c r="K3475" i="3"/>
  <c r="L3475" i="3" s="1"/>
  <c r="J3476" i="3"/>
  <c r="F3539" i="2" l="1"/>
  <c r="G3539" i="2" s="1"/>
  <c r="K3476" i="3"/>
  <c r="L3476" i="3" s="1"/>
  <c r="J3477" i="3"/>
  <c r="F3540" i="2" l="1"/>
  <c r="F3541" i="2" s="1"/>
  <c r="K3477" i="3"/>
  <c r="L3477" i="3" s="1"/>
  <c r="J3478" i="3"/>
  <c r="G3540" i="2" l="1"/>
  <c r="G3541" i="2"/>
  <c r="F3542" i="2"/>
  <c r="K3478" i="3"/>
  <c r="L3478" i="3" s="1"/>
  <c r="J3479" i="3"/>
  <c r="G3542" i="2" l="1"/>
  <c r="F3543" i="2"/>
  <c r="G3543" i="2" s="1"/>
  <c r="K3479" i="3"/>
  <c r="L3479" i="3" s="1"/>
  <c r="J3480" i="3"/>
  <c r="G3544" i="2" l="1"/>
  <c r="F3544" i="2"/>
  <c r="K3480" i="3"/>
  <c r="L3480" i="3" s="1"/>
  <c r="J3481" i="3"/>
  <c r="G3545" i="2" l="1"/>
  <c r="F3545" i="2"/>
  <c r="K3481" i="3"/>
  <c r="L3481" i="3" s="1"/>
  <c r="J3482" i="3"/>
  <c r="G3546" i="2" l="1"/>
  <c r="F3546" i="2"/>
  <c r="K3482" i="3"/>
  <c r="L3482" i="3" s="1"/>
  <c r="J3483" i="3"/>
  <c r="F3547" i="2" l="1"/>
  <c r="G3547" i="2"/>
  <c r="K3483" i="3"/>
  <c r="L3483" i="3" s="1"/>
  <c r="J3484" i="3"/>
  <c r="F3548" i="2" l="1"/>
  <c r="G3548" i="2" s="1"/>
  <c r="K3484" i="3"/>
  <c r="L3484" i="3" s="1"/>
  <c r="J3485" i="3"/>
  <c r="G3549" i="2" l="1"/>
  <c r="F3549" i="2"/>
  <c r="K3485" i="3"/>
  <c r="L3485" i="3" s="1"/>
  <c r="J3486" i="3"/>
  <c r="F3550" i="2" l="1"/>
  <c r="G3550" i="2"/>
  <c r="K3486" i="3"/>
  <c r="L3486" i="3" s="1"/>
  <c r="J3487" i="3"/>
  <c r="F3551" i="2" l="1"/>
  <c r="G3551" i="2"/>
  <c r="K3487" i="3"/>
  <c r="L3487" i="3" s="1"/>
  <c r="J3488" i="3"/>
  <c r="F3552" i="2" l="1"/>
  <c r="G3552" i="2"/>
  <c r="K3488" i="3"/>
  <c r="L3488" i="3" s="1"/>
  <c r="J3489" i="3"/>
  <c r="F3553" i="2" l="1"/>
  <c r="G3553" i="2"/>
  <c r="K3489" i="3"/>
  <c r="L3489" i="3" s="1"/>
  <c r="J3490" i="3"/>
  <c r="F3554" i="2" l="1"/>
  <c r="G3554" i="2"/>
  <c r="K3490" i="3"/>
  <c r="L3490" i="3" s="1"/>
  <c r="J3491" i="3"/>
  <c r="F3555" i="2" l="1"/>
  <c r="G3555" i="2" s="1"/>
  <c r="K3491" i="3"/>
  <c r="L3491" i="3" s="1"/>
  <c r="J3492" i="3"/>
  <c r="F3556" i="2" l="1"/>
  <c r="G3556" i="2" s="1"/>
  <c r="K3492" i="3"/>
  <c r="L3492" i="3" s="1"/>
  <c r="J3493" i="3"/>
  <c r="G3557" i="2" l="1"/>
  <c r="F3557" i="2"/>
  <c r="K3493" i="3"/>
  <c r="L3493" i="3" s="1"/>
  <c r="J3494" i="3"/>
  <c r="G3558" i="2" l="1"/>
  <c r="F3558" i="2"/>
  <c r="K3494" i="3"/>
  <c r="L3494" i="3" s="1"/>
  <c r="J3495" i="3"/>
  <c r="F3559" i="2" l="1"/>
  <c r="G3559" i="2"/>
  <c r="K3495" i="3"/>
  <c r="L3495" i="3" s="1"/>
  <c r="J3496" i="3"/>
  <c r="G3560" i="2" l="1"/>
  <c r="F3560" i="2"/>
  <c r="K3496" i="3"/>
  <c r="L3496" i="3" s="1"/>
  <c r="J3497" i="3"/>
  <c r="F3561" i="2" l="1"/>
  <c r="G3561" i="2"/>
  <c r="K3497" i="3"/>
  <c r="L3497" i="3" s="1"/>
  <c r="J3498" i="3"/>
  <c r="F3562" i="2" l="1"/>
  <c r="G3562" i="2"/>
  <c r="K3498" i="3"/>
  <c r="L3498" i="3" s="1"/>
  <c r="J3499" i="3"/>
  <c r="G3563" i="2" l="1"/>
  <c r="F3563" i="2"/>
  <c r="K3499" i="3"/>
  <c r="L3499" i="3" s="1"/>
  <c r="J3500" i="3"/>
  <c r="F3564" i="2" l="1"/>
  <c r="G3564" i="2" s="1"/>
  <c r="K3500" i="3"/>
  <c r="L3500" i="3" s="1"/>
  <c r="J3501" i="3"/>
  <c r="F3565" i="2" l="1"/>
  <c r="G3565" i="2"/>
  <c r="K3501" i="3"/>
  <c r="L3501" i="3" s="1"/>
  <c r="J3502" i="3"/>
  <c r="F3566" i="2" l="1"/>
  <c r="G3566" i="2" s="1"/>
  <c r="K3502" i="3"/>
  <c r="L3502" i="3" s="1"/>
  <c r="J3503" i="3"/>
  <c r="G3567" i="2" l="1"/>
  <c r="F3567" i="2"/>
  <c r="K3503" i="3"/>
  <c r="L3503" i="3" s="1"/>
  <c r="J3504" i="3"/>
  <c r="F3568" i="2" l="1"/>
  <c r="G3568" i="2"/>
  <c r="K3504" i="3"/>
  <c r="L3504" i="3" s="1"/>
  <c r="J3505" i="3"/>
  <c r="F3569" i="2" l="1"/>
  <c r="G3569" i="2"/>
  <c r="K3505" i="3"/>
  <c r="L3505" i="3" s="1"/>
  <c r="J3506" i="3"/>
  <c r="F3570" i="2" l="1"/>
  <c r="G3570" i="2"/>
  <c r="K3506" i="3"/>
  <c r="L3506" i="3" s="1"/>
  <c r="J3507" i="3"/>
  <c r="F3571" i="2" l="1"/>
  <c r="G3571" i="2" s="1"/>
  <c r="K3507" i="3"/>
  <c r="L3507" i="3" s="1"/>
  <c r="J3508" i="3"/>
  <c r="F3572" i="2" l="1"/>
  <c r="G3572" i="2"/>
  <c r="K3508" i="3"/>
  <c r="L3508" i="3" s="1"/>
  <c r="J3509" i="3"/>
  <c r="G3573" i="2" l="1"/>
  <c r="F3573" i="2"/>
  <c r="K3509" i="3"/>
  <c r="L3509" i="3" s="1"/>
  <c r="J3510" i="3"/>
  <c r="G3574" i="2" l="1"/>
  <c r="F3574" i="2"/>
  <c r="K3510" i="3"/>
  <c r="L3510" i="3" s="1"/>
  <c r="J3511" i="3"/>
  <c r="F3575" i="2" l="1"/>
  <c r="G3575" i="2" s="1"/>
  <c r="K3511" i="3"/>
  <c r="L3511" i="3" s="1"/>
  <c r="J3512" i="3"/>
  <c r="F3576" i="2" l="1"/>
  <c r="G3576" i="2" s="1"/>
  <c r="K3512" i="3"/>
  <c r="L3512" i="3" s="1"/>
  <c r="J3513" i="3"/>
  <c r="F3577" i="2" l="1"/>
  <c r="G3577" i="2"/>
  <c r="K3513" i="3"/>
  <c r="L3513" i="3" s="1"/>
  <c r="J3514" i="3"/>
  <c r="F3578" i="2" l="1"/>
  <c r="G3578" i="2"/>
  <c r="K3514" i="3"/>
  <c r="L3514" i="3" s="1"/>
  <c r="J3515" i="3"/>
  <c r="F3579" i="2" l="1"/>
  <c r="G3579" i="2" s="1"/>
  <c r="K3515" i="3"/>
  <c r="L3515" i="3" s="1"/>
  <c r="J3516" i="3"/>
  <c r="F3580" i="2" l="1"/>
  <c r="G3580" i="2" s="1"/>
  <c r="K3516" i="3"/>
  <c r="L3516" i="3" s="1"/>
  <c r="J3517" i="3"/>
  <c r="F3581" i="2" l="1"/>
  <c r="G3581" i="2"/>
  <c r="K3517" i="3"/>
  <c r="L3517" i="3" s="1"/>
  <c r="J3518" i="3"/>
  <c r="F3582" i="2" l="1"/>
  <c r="G3582" i="2" s="1"/>
  <c r="K3518" i="3"/>
  <c r="L3518" i="3" s="1"/>
  <c r="J3519" i="3"/>
  <c r="F3583" i="2" l="1"/>
  <c r="G3583" i="2" s="1"/>
  <c r="K3519" i="3"/>
  <c r="L3519" i="3" s="1"/>
  <c r="J3520" i="3"/>
  <c r="F3584" i="2" l="1"/>
  <c r="G3584" i="2" s="1"/>
  <c r="K3520" i="3"/>
  <c r="L3520" i="3" s="1"/>
  <c r="J3521" i="3"/>
  <c r="F3585" i="2" l="1"/>
  <c r="G3585" i="2"/>
  <c r="K3521" i="3"/>
  <c r="L3521" i="3" s="1"/>
  <c r="J3522" i="3"/>
  <c r="F3586" i="2" l="1"/>
  <c r="G3586" i="2" s="1"/>
  <c r="K3522" i="3"/>
  <c r="L3522" i="3" s="1"/>
  <c r="J3523" i="3"/>
  <c r="F3587" i="2" l="1"/>
  <c r="G3587" i="2" s="1"/>
  <c r="K3523" i="3"/>
  <c r="L3523" i="3" s="1"/>
  <c r="J3524" i="3"/>
  <c r="F3588" i="2" l="1"/>
  <c r="G3588" i="2"/>
  <c r="K3524" i="3"/>
  <c r="L3524" i="3" s="1"/>
  <c r="J3525" i="3"/>
  <c r="F3589" i="2" l="1"/>
  <c r="G3589" i="2"/>
  <c r="K3525" i="3"/>
  <c r="L3525" i="3" s="1"/>
  <c r="J3526" i="3"/>
  <c r="F3590" i="2" l="1"/>
  <c r="G3590" i="2"/>
  <c r="K3526" i="3"/>
  <c r="L3526" i="3" s="1"/>
  <c r="J3527" i="3"/>
  <c r="G3591" i="2" l="1"/>
  <c r="F3591" i="2"/>
  <c r="K3527" i="3"/>
  <c r="L3527" i="3" s="1"/>
  <c r="J3528" i="3"/>
  <c r="G3592" i="2" l="1"/>
  <c r="F3592" i="2"/>
  <c r="K3528" i="3"/>
  <c r="L3528" i="3" s="1"/>
  <c r="J3529" i="3"/>
  <c r="F3593" i="2" l="1"/>
  <c r="G3593" i="2"/>
  <c r="K3529" i="3"/>
  <c r="L3529" i="3" s="1"/>
  <c r="J3530" i="3"/>
  <c r="G3594" i="2" l="1"/>
  <c r="F3594" i="2"/>
  <c r="K3530" i="3"/>
  <c r="L3530" i="3" s="1"/>
  <c r="J3531" i="3"/>
  <c r="F3595" i="2" l="1"/>
  <c r="G3595" i="2"/>
  <c r="K3531" i="3"/>
  <c r="L3531" i="3" s="1"/>
  <c r="J3532" i="3"/>
  <c r="F3596" i="2" l="1"/>
  <c r="G3596" i="2"/>
  <c r="K3532" i="3"/>
  <c r="L3532" i="3" s="1"/>
  <c r="J3533" i="3"/>
  <c r="F3597" i="2" l="1"/>
  <c r="G3597" i="2"/>
  <c r="K3533" i="3"/>
  <c r="L3533" i="3" s="1"/>
  <c r="J3534" i="3"/>
  <c r="G3598" i="2" l="1"/>
  <c r="F3598" i="2"/>
  <c r="K3534" i="3"/>
  <c r="L3534" i="3" s="1"/>
  <c r="J3535" i="3"/>
  <c r="F3599" i="2" l="1"/>
  <c r="G3599" i="2"/>
  <c r="K3535" i="3"/>
  <c r="L3535" i="3" s="1"/>
  <c r="J3536" i="3"/>
  <c r="F3600" i="2" l="1"/>
  <c r="G3600" i="2"/>
  <c r="K3536" i="3"/>
  <c r="L3536" i="3" s="1"/>
  <c r="J3537" i="3"/>
  <c r="F3601" i="2" l="1"/>
  <c r="G3601" i="2"/>
  <c r="K3537" i="3"/>
  <c r="L3537" i="3" s="1"/>
  <c r="J3538" i="3"/>
  <c r="F3602" i="2" l="1"/>
  <c r="G3602" i="2" s="1"/>
  <c r="K3538" i="3"/>
  <c r="L3538" i="3" s="1"/>
  <c r="J3539" i="3"/>
  <c r="F3603" i="2" l="1"/>
  <c r="G3603" i="2" s="1"/>
  <c r="K3539" i="3"/>
  <c r="L3539" i="3" s="1"/>
  <c r="J3540" i="3"/>
  <c r="F3604" i="2" l="1"/>
  <c r="G3604" i="2" s="1"/>
  <c r="K3540" i="3"/>
  <c r="L3540" i="3" s="1"/>
  <c r="J3541" i="3"/>
  <c r="F3605" i="2" l="1"/>
  <c r="G3605" i="2"/>
  <c r="K3541" i="3"/>
  <c r="L3541" i="3" s="1"/>
  <c r="J3542" i="3"/>
  <c r="F3606" i="2" l="1"/>
  <c r="G3606" i="2"/>
  <c r="K3542" i="3"/>
  <c r="L3542" i="3" s="1"/>
  <c r="J3543" i="3"/>
  <c r="F3607" i="2" l="1"/>
  <c r="G3607" i="2"/>
  <c r="K3543" i="3"/>
  <c r="L3543" i="3" s="1"/>
  <c r="J3544" i="3"/>
  <c r="G3608" i="2" l="1"/>
  <c r="F3608" i="2"/>
  <c r="K3544" i="3"/>
  <c r="L3544" i="3" s="1"/>
  <c r="J3545" i="3"/>
  <c r="F3609" i="2" l="1"/>
  <c r="G3609" i="2" s="1"/>
  <c r="K3545" i="3"/>
  <c r="L3545" i="3" s="1"/>
  <c r="J3546" i="3"/>
  <c r="F3610" i="2" l="1"/>
  <c r="G3610" i="2"/>
  <c r="K3546" i="3"/>
  <c r="L3546" i="3" s="1"/>
  <c r="J3547" i="3"/>
  <c r="F3611" i="2" l="1"/>
  <c r="G3611" i="2"/>
  <c r="K3547" i="3"/>
  <c r="L3547" i="3" s="1"/>
  <c r="J3548" i="3"/>
  <c r="F3612" i="2" l="1"/>
  <c r="G3612" i="2" s="1"/>
  <c r="K3548" i="3"/>
  <c r="L3548" i="3" s="1"/>
  <c r="J3549" i="3"/>
  <c r="F3613" i="2" l="1"/>
  <c r="G3613" i="2" s="1"/>
  <c r="K3549" i="3"/>
  <c r="L3549" i="3" s="1"/>
  <c r="J3550" i="3"/>
  <c r="F3614" i="2" l="1"/>
  <c r="G3614" i="2" s="1"/>
  <c r="K3550" i="3"/>
  <c r="L3550" i="3" s="1"/>
  <c r="J3551" i="3"/>
  <c r="F3615" i="2" l="1"/>
  <c r="G3615" i="2" s="1"/>
  <c r="K3551" i="3"/>
  <c r="L3551" i="3" s="1"/>
  <c r="J3552" i="3"/>
  <c r="F3616" i="2" l="1"/>
  <c r="G3616" i="2"/>
  <c r="K3552" i="3"/>
  <c r="L3552" i="3" s="1"/>
  <c r="J3553" i="3"/>
  <c r="F3617" i="2" l="1"/>
  <c r="G3617" i="2" s="1"/>
  <c r="K3553" i="3"/>
  <c r="L3553" i="3" s="1"/>
  <c r="J3554" i="3"/>
  <c r="F3618" i="2" l="1"/>
  <c r="G3618" i="2" s="1"/>
  <c r="K3554" i="3"/>
  <c r="L3554" i="3" s="1"/>
  <c r="J3555" i="3"/>
  <c r="F3619" i="2" l="1"/>
  <c r="G3619" i="2" s="1"/>
  <c r="K3555" i="3"/>
  <c r="L3555" i="3" s="1"/>
  <c r="J3556" i="3"/>
  <c r="F3620" i="2" l="1"/>
  <c r="G3620" i="2" s="1"/>
  <c r="K3556" i="3"/>
  <c r="L3556" i="3" s="1"/>
  <c r="J3557" i="3"/>
  <c r="F3621" i="2" l="1"/>
  <c r="G3621" i="2"/>
  <c r="K3557" i="3"/>
  <c r="L3557" i="3" s="1"/>
  <c r="J3558" i="3"/>
  <c r="F3622" i="2" l="1"/>
  <c r="G3622" i="2" s="1"/>
  <c r="K3558" i="3"/>
  <c r="L3558" i="3" s="1"/>
  <c r="J3559" i="3"/>
  <c r="F3623" i="2" l="1"/>
  <c r="G3623" i="2" s="1"/>
  <c r="K3559" i="3"/>
  <c r="L3559" i="3" s="1"/>
  <c r="J3560" i="3"/>
  <c r="F3624" i="2" l="1"/>
  <c r="G3624" i="2" s="1"/>
  <c r="K3560" i="3"/>
  <c r="L3560" i="3" s="1"/>
  <c r="J3561" i="3"/>
  <c r="F3625" i="2" l="1"/>
  <c r="G3625" i="2"/>
  <c r="K3561" i="3"/>
  <c r="L3561" i="3" s="1"/>
  <c r="J3562" i="3"/>
  <c r="F3626" i="2" l="1"/>
  <c r="G3626" i="2"/>
  <c r="K3562" i="3"/>
  <c r="L3562" i="3" s="1"/>
  <c r="J3563" i="3"/>
  <c r="F3627" i="2" l="1"/>
  <c r="G3627" i="2"/>
  <c r="K3563" i="3"/>
  <c r="L3563" i="3" s="1"/>
  <c r="J3564" i="3"/>
  <c r="F3628" i="2" l="1"/>
  <c r="G3628" i="2"/>
  <c r="K3564" i="3"/>
  <c r="L3564" i="3" s="1"/>
  <c r="J3565" i="3"/>
  <c r="F3629" i="2" l="1"/>
  <c r="G3629" i="2" s="1"/>
  <c r="K3565" i="3"/>
  <c r="L3565" i="3" s="1"/>
  <c r="J3566" i="3"/>
  <c r="F3630" i="2" l="1"/>
  <c r="G3630" i="2" s="1"/>
  <c r="K3566" i="3"/>
  <c r="L3566" i="3" s="1"/>
  <c r="J3567" i="3"/>
  <c r="F3631" i="2" l="1"/>
  <c r="G3631" i="2" s="1"/>
  <c r="K3567" i="3"/>
  <c r="L3567" i="3" s="1"/>
  <c r="J3568" i="3"/>
  <c r="F3632" i="2" l="1"/>
  <c r="G3632" i="2"/>
  <c r="K3568" i="3"/>
  <c r="L3568" i="3" s="1"/>
  <c r="J3569" i="3"/>
  <c r="F3633" i="2" l="1"/>
  <c r="G3633" i="2" s="1"/>
  <c r="K3569" i="3"/>
  <c r="L3569" i="3" s="1"/>
  <c r="J3570" i="3"/>
  <c r="F3634" i="2" l="1"/>
  <c r="G3634" i="2" s="1"/>
  <c r="K3570" i="3"/>
  <c r="L3570" i="3" s="1"/>
  <c r="J3571" i="3"/>
  <c r="F3635" i="2" l="1"/>
  <c r="G3635" i="2" s="1"/>
  <c r="K3571" i="3"/>
  <c r="L3571" i="3" s="1"/>
  <c r="J3572" i="3"/>
  <c r="F3636" i="2" l="1"/>
  <c r="G3636" i="2"/>
  <c r="K3572" i="3"/>
  <c r="L3572" i="3" s="1"/>
  <c r="J3573" i="3"/>
  <c r="F3637" i="2" l="1"/>
  <c r="G3637" i="2" s="1"/>
  <c r="K3573" i="3"/>
  <c r="L3573" i="3" s="1"/>
  <c r="J3574" i="3"/>
  <c r="G3638" i="2" l="1"/>
  <c r="F3638" i="2"/>
  <c r="K3574" i="3"/>
  <c r="L3574" i="3" s="1"/>
  <c r="J3575" i="3"/>
  <c r="F3639" i="2" l="1"/>
  <c r="G3639" i="2" s="1"/>
  <c r="K3575" i="3"/>
  <c r="L3575" i="3" s="1"/>
  <c r="J3576" i="3"/>
  <c r="F3640" i="2" l="1"/>
  <c r="G3640" i="2"/>
  <c r="K3576" i="3"/>
  <c r="L3576" i="3" s="1"/>
  <c r="J3577" i="3"/>
  <c r="F3641" i="2" l="1"/>
  <c r="G3641" i="2"/>
  <c r="K3577" i="3"/>
  <c r="L3577" i="3" s="1"/>
  <c r="J3578" i="3"/>
  <c r="F3642" i="2" l="1"/>
  <c r="G3642" i="2"/>
  <c r="K3578" i="3"/>
  <c r="L3578" i="3" s="1"/>
  <c r="J3579" i="3"/>
  <c r="F3643" i="2" l="1"/>
  <c r="G3643" i="2" s="1"/>
  <c r="K3579" i="3"/>
  <c r="L3579" i="3" s="1"/>
  <c r="J3580" i="3"/>
  <c r="F3644" i="2" l="1"/>
  <c r="G3644" i="2"/>
  <c r="K3580" i="3"/>
  <c r="L3580" i="3" s="1"/>
  <c r="J3581" i="3"/>
  <c r="F3645" i="2" l="1"/>
  <c r="G3645" i="2" s="1"/>
  <c r="K3581" i="3"/>
  <c r="L3581" i="3" s="1"/>
  <c r="J3582" i="3"/>
  <c r="F3646" i="2" l="1"/>
  <c r="G3646" i="2" s="1"/>
  <c r="K3582" i="3"/>
  <c r="L3582" i="3" s="1"/>
  <c r="J3583" i="3"/>
  <c r="F3647" i="2" l="1"/>
  <c r="G3647" i="2"/>
  <c r="K3583" i="3"/>
  <c r="L3583" i="3" s="1"/>
  <c r="J3584" i="3"/>
  <c r="F3648" i="2" l="1"/>
  <c r="G3648" i="2"/>
  <c r="K3584" i="3"/>
  <c r="L3584" i="3" s="1"/>
  <c r="J3585" i="3"/>
  <c r="F3649" i="2" l="1"/>
  <c r="G3649" i="2"/>
  <c r="K3585" i="3"/>
  <c r="L3585" i="3" s="1"/>
  <c r="J3586" i="3"/>
  <c r="F3650" i="2" l="1"/>
  <c r="G3650" i="2" s="1"/>
  <c r="K3586" i="3"/>
  <c r="L3586" i="3" s="1"/>
  <c r="J3587" i="3"/>
  <c r="F3651" i="2" l="1"/>
  <c r="G3651" i="2" s="1"/>
  <c r="K3587" i="3"/>
  <c r="L3587" i="3" s="1"/>
  <c r="J3588" i="3"/>
  <c r="F3652" i="2" l="1"/>
  <c r="G3652" i="2" s="1"/>
  <c r="K3588" i="3"/>
  <c r="L3588" i="3" s="1"/>
  <c r="J3589" i="3"/>
  <c r="F3653" i="2" l="1"/>
  <c r="G3653" i="2"/>
  <c r="K3589" i="3"/>
  <c r="L3589" i="3" s="1"/>
  <c r="J3590" i="3"/>
  <c r="F3654" i="2" l="1"/>
  <c r="G3654" i="2"/>
  <c r="K3590" i="3"/>
  <c r="L3590" i="3" s="1"/>
  <c r="J3591" i="3"/>
  <c r="F3655" i="2" l="1"/>
  <c r="G3655" i="2"/>
  <c r="K3591" i="3"/>
  <c r="L3591" i="3" s="1"/>
  <c r="J3592" i="3"/>
  <c r="F3656" i="2" l="1"/>
  <c r="G3656" i="2" s="1"/>
  <c r="K3592" i="3"/>
  <c r="L3592" i="3" s="1"/>
  <c r="J3593" i="3"/>
  <c r="G3657" i="2" l="1"/>
  <c r="F3657" i="2"/>
  <c r="K3593" i="3"/>
  <c r="L3593" i="3" s="1"/>
  <c r="J3594" i="3"/>
  <c r="G3658" i="2" l="1"/>
  <c r="F3658" i="2"/>
  <c r="K3594" i="3"/>
  <c r="L3594" i="3" s="1"/>
  <c r="J3595" i="3"/>
  <c r="G3659" i="2" l="1"/>
  <c r="F3659" i="2"/>
  <c r="K3595" i="3"/>
  <c r="L3595" i="3" s="1"/>
  <c r="J3596" i="3"/>
  <c r="G3660" i="2" l="1"/>
  <c r="F3660" i="2"/>
  <c r="K3596" i="3"/>
  <c r="L3596" i="3" s="1"/>
  <c r="J3597" i="3"/>
  <c r="G3661" i="2" l="1"/>
  <c r="F3661" i="2"/>
  <c r="K3597" i="3"/>
  <c r="L3597" i="3" s="1"/>
  <c r="J3598" i="3"/>
  <c r="F3662" i="2" l="1"/>
  <c r="G3662" i="2"/>
  <c r="K3598" i="3"/>
  <c r="L3598" i="3" s="1"/>
  <c r="J3599" i="3"/>
  <c r="F3663" i="2" l="1"/>
  <c r="G3663" i="2"/>
  <c r="K3599" i="3"/>
  <c r="L3599" i="3" s="1"/>
  <c r="J3600" i="3"/>
  <c r="G3664" i="2" l="1"/>
  <c r="F3664" i="2"/>
  <c r="K3600" i="3"/>
  <c r="L3600" i="3" s="1"/>
  <c r="J3601" i="3"/>
  <c r="F3665" i="2" l="1"/>
  <c r="G3665" i="2"/>
  <c r="K3601" i="3"/>
  <c r="L3601" i="3" s="1"/>
  <c r="J3602" i="3"/>
  <c r="G3666" i="2" l="1"/>
  <c r="F3666" i="2"/>
  <c r="K3602" i="3"/>
  <c r="L3602" i="3" s="1"/>
  <c r="J3603" i="3"/>
  <c r="F3667" i="2" l="1"/>
  <c r="G3667" i="2"/>
  <c r="K3603" i="3"/>
  <c r="L3603" i="3" s="1"/>
  <c r="J3604" i="3"/>
  <c r="F3668" i="2" l="1"/>
  <c r="G3668" i="2"/>
  <c r="K3604" i="3"/>
  <c r="L3604" i="3" s="1"/>
  <c r="J3605" i="3"/>
  <c r="G3669" i="2" l="1"/>
  <c r="F3669" i="2"/>
  <c r="K3605" i="3"/>
  <c r="L3605" i="3" s="1"/>
  <c r="J3606" i="3"/>
  <c r="F3670" i="2" l="1"/>
  <c r="G3670" i="2" s="1"/>
  <c r="K3606" i="3"/>
  <c r="L3606" i="3" s="1"/>
  <c r="J3607" i="3"/>
  <c r="G3671" i="2" l="1"/>
  <c r="F3671" i="2"/>
  <c r="K3607" i="3"/>
  <c r="L3607" i="3" s="1"/>
  <c r="J3608" i="3"/>
  <c r="F3672" i="2" l="1"/>
  <c r="G3672" i="2"/>
  <c r="K3608" i="3"/>
  <c r="L3608" i="3" s="1"/>
  <c r="J3609" i="3"/>
  <c r="F3673" i="2" l="1"/>
  <c r="G3673" i="2" s="1"/>
  <c r="K3609" i="3"/>
  <c r="L3609" i="3" s="1"/>
  <c r="J3610" i="3"/>
  <c r="F3674" i="2" l="1"/>
  <c r="G3674" i="2" s="1"/>
  <c r="K3610" i="3"/>
  <c r="L3610" i="3" s="1"/>
  <c r="J3611" i="3"/>
  <c r="F3675" i="2" l="1"/>
  <c r="G3675" i="2" s="1"/>
  <c r="K3611" i="3"/>
  <c r="L3611" i="3" s="1"/>
  <c r="J3612" i="3"/>
  <c r="F3676" i="2" l="1"/>
  <c r="G3676" i="2" s="1"/>
  <c r="K3612" i="3"/>
  <c r="L3612" i="3" s="1"/>
  <c r="J3613" i="3"/>
  <c r="F3677" i="2" l="1"/>
  <c r="G3677" i="2"/>
  <c r="K3613" i="3"/>
  <c r="L3613" i="3" s="1"/>
  <c r="J3614" i="3"/>
  <c r="F3678" i="2" l="1"/>
  <c r="G3678" i="2" s="1"/>
  <c r="K3614" i="3"/>
  <c r="L3614" i="3" s="1"/>
  <c r="J3615" i="3"/>
  <c r="F3679" i="2" l="1"/>
  <c r="G3679" i="2" s="1"/>
  <c r="K3615" i="3"/>
  <c r="L3615" i="3" s="1"/>
  <c r="J3616" i="3"/>
  <c r="F3680" i="2" l="1"/>
  <c r="G3680" i="2"/>
  <c r="K3616" i="3"/>
  <c r="L3616" i="3" s="1"/>
  <c r="J3617" i="3"/>
  <c r="F3681" i="2" l="1"/>
  <c r="G3681" i="2"/>
  <c r="K3617" i="3"/>
  <c r="L3617" i="3" s="1"/>
  <c r="J3618" i="3"/>
  <c r="F3682" i="2" l="1"/>
  <c r="G3682" i="2"/>
  <c r="K3618" i="3"/>
  <c r="L3618" i="3" s="1"/>
  <c r="J3619" i="3"/>
  <c r="F3683" i="2" l="1"/>
  <c r="G3683" i="2" s="1"/>
  <c r="K3619" i="3"/>
  <c r="L3619" i="3" s="1"/>
  <c r="J3620" i="3"/>
  <c r="F3684" i="2" l="1"/>
  <c r="G3684" i="2" s="1"/>
  <c r="K3620" i="3"/>
  <c r="L3620" i="3" s="1"/>
  <c r="J3621" i="3"/>
  <c r="F3685" i="2" l="1"/>
  <c r="G3685" i="2" s="1"/>
  <c r="K3621" i="3"/>
  <c r="L3621" i="3" s="1"/>
  <c r="J3622" i="3"/>
  <c r="F3686" i="2" l="1"/>
  <c r="G3686" i="2"/>
  <c r="K3622" i="3"/>
  <c r="L3622" i="3" s="1"/>
  <c r="J3623" i="3"/>
  <c r="G3687" i="2" l="1"/>
  <c r="F3687" i="2"/>
  <c r="K3623" i="3"/>
  <c r="L3623" i="3" s="1"/>
  <c r="J3624" i="3"/>
  <c r="F3688" i="2" l="1"/>
  <c r="G3688" i="2" s="1"/>
  <c r="K3624" i="3"/>
  <c r="L3624" i="3" s="1"/>
  <c r="J3625" i="3"/>
  <c r="F3689" i="2" l="1"/>
  <c r="G3689" i="2" s="1"/>
  <c r="K3625" i="3"/>
  <c r="L3625" i="3" s="1"/>
  <c r="J3626" i="3"/>
  <c r="G3690" i="2" l="1"/>
  <c r="F3690" i="2"/>
  <c r="K3626" i="3"/>
  <c r="L3626" i="3" s="1"/>
  <c r="J3627" i="3"/>
  <c r="F3691" i="2" l="1"/>
  <c r="G3691" i="2"/>
  <c r="K3627" i="3"/>
  <c r="L3627" i="3" s="1"/>
  <c r="J3628" i="3"/>
  <c r="G3692" i="2" l="1"/>
  <c r="F3692" i="2"/>
  <c r="K3628" i="3"/>
  <c r="L3628" i="3" s="1"/>
  <c r="J3629" i="3"/>
  <c r="G3693" i="2" l="1"/>
  <c r="F3693" i="2"/>
  <c r="K3629" i="3"/>
  <c r="L3629" i="3" s="1"/>
  <c r="J3630" i="3"/>
  <c r="F3694" i="2" l="1"/>
  <c r="G3694" i="2" s="1"/>
  <c r="K3630" i="3"/>
  <c r="L3630" i="3" s="1"/>
  <c r="J3631" i="3"/>
  <c r="F3695" i="2" l="1"/>
  <c r="G3695" i="2"/>
  <c r="K3631" i="3"/>
  <c r="L3631" i="3" s="1"/>
  <c r="J3632" i="3"/>
  <c r="F3696" i="2" l="1"/>
  <c r="G3696" i="2" s="1"/>
  <c r="K3632" i="3"/>
  <c r="L3632" i="3" s="1"/>
  <c r="J3633" i="3"/>
  <c r="F3697" i="2" l="1"/>
  <c r="G3697" i="2"/>
  <c r="K3633" i="3"/>
  <c r="L3633" i="3" s="1"/>
  <c r="J3634" i="3"/>
  <c r="F3698" i="2" l="1"/>
  <c r="G3698" i="2" s="1"/>
  <c r="K3634" i="3"/>
  <c r="L3634" i="3" s="1"/>
  <c r="J3635" i="3"/>
  <c r="F3699" i="2" l="1"/>
  <c r="G3699" i="2" s="1"/>
  <c r="K3635" i="3"/>
  <c r="L3635" i="3" s="1"/>
  <c r="J3636" i="3"/>
  <c r="F3700" i="2" l="1"/>
  <c r="G3700" i="2"/>
  <c r="K3636" i="3"/>
  <c r="L3636" i="3" s="1"/>
  <c r="J3637" i="3"/>
  <c r="F3701" i="2" l="1"/>
  <c r="G3701" i="2" s="1"/>
  <c r="K3637" i="3"/>
  <c r="L3637" i="3" s="1"/>
  <c r="J3638" i="3"/>
  <c r="F3702" i="2" l="1"/>
  <c r="G3702" i="2"/>
  <c r="K3638" i="3"/>
  <c r="L3638" i="3" s="1"/>
  <c r="J3639" i="3"/>
  <c r="F3703" i="2" l="1"/>
  <c r="G3703" i="2" s="1"/>
  <c r="K3639" i="3"/>
  <c r="L3639" i="3" s="1"/>
  <c r="J3640" i="3"/>
  <c r="F3704" i="2" l="1"/>
  <c r="G3704" i="2"/>
  <c r="K3640" i="3"/>
  <c r="L3640" i="3" s="1"/>
  <c r="J3641" i="3"/>
  <c r="G3705" i="2" l="1"/>
  <c r="F3705" i="2"/>
  <c r="K3641" i="3"/>
  <c r="L3641" i="3" s="1"/>
  <c r="J3642" i="3"/>
  <c r="G3706" i="2" l="1"/>
  <c r="F3706" i="2"/>
  <c r="K3642" i="3"/>
  <c r="L3642" i="3" s="1"/>
  <c r="J3643" i="3"/>
  <c r="F3707" i="2" l="1"/>
  <c r="G3707" i="2"/>
  <c r="K3643" i="3"/>
  <c r="L3643" i="3" s="1"/>
  <c r="J3644" i="3"/>
  <c r="F3708" i="2" l="1"/>
  <c r="G3708" i="2"/>
  <c r="K3644" i="3"/>
  <c r="L3644" i="3" s="1"/>
  <c r="J3645" i="3"/>
  <c r="G3709" i="2" l="1"/>
  <c r="F3709" i="2"/>
  <c r="K3645" i="3"/>
  <c r="L3645" i="3" s="1"/>
  <c r="J3646" i="3"/>
  <c r="F3710" i="2" l="1"/>
  <c r="G3710" i="2"/>
  <c r="K3646" i="3"/>
  <c r="L3646" i="3" s="1"/>
  <c r="J3647" i="3"/>
  <c r="F3711" i="2" l="1"/>
  <c r="G3711" i="2"/>
  <c r="K3647" i="3"/>
  <c r="L3647" i="3" s="1"/>
  <c r="J3648" i="3"/>
  <c r="F3712" i="2" l="1"/>
  <c r="G3712" i="2"/>
  <c r="K3648" i="3"/>
  <c r="L3648" i="3" s="1"/>
  <c r="J3649" i="3"/>
  <c r="F3713" i="2" l="1"/>
  <c r="G3713" i="2"/>
  <c r="K3649" i="3"/>
  <c r="L3649" i="3" s="1"/>
  <c r="J3650" i="3"/>
  <c r="F3714" i="2" l="1"/>
  <c r="G3714" i="2" s="1"/>
  <c r="K3650" i="3"/>
  <c r="L3650" i="3" s="1"/>
  <c r="J3651" i="3"/>
  <c r="F3715" i="2" l="1"/>
  <c r="G3715" i="2"/>
  <c r="K3651" i="3"/>
  <c r="L3651" i="3" s="1"/>
  <c r="J3652" i="3"/>
  <c r="G3716" i="2" l="1"/>
  <c r="F3716" i="2"/>
  <c r="K3652" i="3"/>
  <c r="L3652" i="3" s="1"/>
  <c r="J3653" i="3"/>
  <c r="F3717" i="2" l="1"/>
  <c r="G3717" i="2" s="1"/>
  <c r="K3653" i="3"/>
  <c r="L3653" i="3" s="1"/>
  <c r="J3654" i="3"/>
  <c r="F3718" i="2" l="1"/>
  <c r="G3718" i="2"/>
  <c r="K3654" i="3"/>
  <c r="L3654" i="3" s="1"/>
  <c r="J3655" i="3"/>
  <c r="F3719" i="2" l="1"/>
  <c r="G3719" i="2"/>
  <c r="K3655" i="3"/>
  <c r="L3655" i="3" s="1"/>
  <c r="J3656" i="3"/>
  <c r="F3720" i="2" l="1"/>
  <c r="G3720" i="2"/>
  <c r="K3656" i="3"/>
  <c r="L3656" i="3" s="1"/>
  <c r="J3657" i="3"/>
  <c r="G3721" i="2" l="1"/>
  <c r="F3721" i="2"/>
  <c r="K3657" i="3"/>
  <c r="L3657" i="3" s="1"/>
  <c r="J3658" i="3"/>
  <c r="F3722" i="2" l="1"/>
  <c r="G3722" i="2" s="1"/>
  <c r="K3658" i="3"/>
  <c r="L3658" i="3" s="1"/>
  <c r="J3659" i="3"/>
  <c r="G3723" i="2" l="1"/>
  <c r="F3723" i="2"/>
  <c r="K3659" i="3"/>
  <c r="L3659" i="3" s="1"/>
  <c r="J3660" i="3"/>
  <c r="F3724" i="2" l="1"/>
  <c r="G3724" i="2" s="1"/>
  <c r="K3660" i="3"/>
  <c r="L3660" i="3" s="1"/>
  <c r="J3661" i="3"/>
  <c r="F3725" i="2" l="1"/>
  <c r="G3725" i="2" s="1"/>
  <c r="K3661" i="3"/>
  <c r="L3661" i="3" s="1"/>
  <c r="J3662" i="3"/>
  <c r="F3726" i="2" l="1"/>
  <c r="G3726" i="2" s="1"/>
  <c r="K3662" i="3"/>
  <c r="L3662" i="3" s="1"/>
  <c r="J3663" i="3"/>
  <c r="F3727" i="2" l="1"/>
  <c r="G3727" i="2" s="1"/>
  <c r="K3663" i="3"/>
  <c r="L3663" i="3" s="1"/>
  <c r="J3664" i="3"/>
  <c r="F3728" i="2" l="1"/>
  <c r="G3728" i="2" s="1"/>
  <c r="K3664" i="3"/>
  <c r="L3664" i="3" s="1"/>
  <c r="J3665" i="3"/>
  <c r="F3729" i="2" l="1"/>
  <c r="G3729" i="2" s="1"/>
  <c r="K3665" i="3"/>
  <c r="L3665" i="3" s="1"/>
  <c r="J3666" i="3"/>
  <c r="F3730" i="2" l="1"/>
  <c r="G3730" i="2" s="1"/>
  <c r="K3666" i="3"/>
  <c r="L3666" i="3" s="1"/>
  <c r="J3667" i="3"/>
  <c r="F3731" i="2" l="1"/>
  <c r="G3731" i="2"/>
  <c r="K3667" i="3"/>
  <c r="L3667" i="3" s="1"/>
  <c r="J3668" i="3"/>
  <c r="F3732" i="2" l="1"/>
  <c r="G3732" i="2" s="1"/>
  <c r="K3668" i="3"/>
  <c r="L3668" i="3" s="1"/>
  <c r="J3669" i="3"/>
  <c r="G3733" i="2" l="1"/>
  <c r="F3733" i="2"/>
  <c r="K3669" i="3"/>
  <c r="L3669" i="3" s="1"/>
  <c r="J3670" i="3"/>
  <c r="F3734" i="2" l="1"/>
  <c r="G3734" i="2" s="1"/>
  <c r="K3670" i="3"/>
  <c r="L3670" i="3" s="1"/>
  <c r="J3671" i="3"/>
  <c r="F3735" i="2" l="1"/>
  <c r="F3736" i="2" s="1"/>
  <c r="K3671" i="3"/>
  <c r="L3671" i="3" s="1"/>
  <c r="J3672" i="3"/>
  <c r="G3735" i="2" l="1"/>
  <c r="G3736" i="2"/>
  <c r="F3737" i="2"/>
  <c r="F3738" i="2" s="1"/>
  <c r="K3672" i="3"/>
  <c r="L3672" i="3" s="1"/>
  <c r="J3673" i="3"/>
  <c r="G3737" i="2" l="1"/>
  <c r="G3738" i="2"/>
  <c r="F3739" i="2"/>
  <c r="K3673" i="3"/>
  <c r="L3673" i="3" s="1"/>
  <c r="J3674" i="3"/>
  <c r="G3739" i="2" l="1"/>
  <c r="F3740" i="2"/>
  <c r="G3740" i="2"/>
  <c r="K3674" i="3"/>
  <c r="L3674" i="3" s="1"/>
  <c r="J3675" i="3"/>
  <c r="G3741" i="2" l="1"/>
  <c r="F3741" i="2"/>
  <c r="K3675" i="3"/>
  <c r="L3675" i="3" s="1"/>
  <c r="J3676" i="3"/>
  <c r="F3742" i="2" l="1"/>
  <c r="G3742" i="2" s="1"/>
  <c r="K3676" i="3"/>
  <c r="L3676" i="3" s="1"/>
  <c r="J3677" i="3"/>
  <c r="F3743" i="2" l="1"/>
  <c r="G3743" i="2" s="1"/>
  <c r="K3677" i="3"/>
  <c r="L3677" i="3" s="1"/>
  <c r="J3678" i="3"/>
  <c r="F3744" i="2" l="1"/>
  <c r="G3744" i="2" s="1"/>
  <c r="K3678" i="3"/>
  <c r="L3678" i="3" s="1"/>
  <c r="J3679" i="3"/>
  <c r="F3745" i="2" l="1"/>
  <c r="G3745" i="2" s="1"/>
  <c r="K3679" i="3"/>
  <c r="L3679" i="3" s="1"/>
  <c r="J3680" i="3"/>
  <c r="F3746" i="2" l="1"/>
  <c r="G3746" i="2"/>
  <c r="K3680" i="3"/>
  <c r="L3680" i="3" s="1"/>
  <c r="J3681" i="3"/>
  <c r="F3747" i="2" l="1"/>
  <c r="G3747" i="2"/>
  <c r="K3681" i="3"/>
  <c r="L3681" i="3" s="1"/>
  <c r="J3682" i="3"/>
  <c r="F3748" i="2" l="1"/>
  <c r="G3748" i="2" s="1"/>
  <c r="K3682" i="3"/>
  <c r="L3682" i="3" s="1"/>
  <c r="J3683" i="3"/>
  <c r="F3749" i="2" l="1"/>
  <c r="G3749" i="2"/>
  <c r="K3683" i="3"/>
  <c r="L3683" i="3" s="1"/>
  <c r="J3684" i="3"/>
  <c r="G3750" i="2" l="1"/>
  <c r="F3750" i="2"/>
  <c r="F3751" i="2" s="1"/>
  <c r="K3684" i="3"/>
  <c r="L3684" i="3" s="1"/>
  <c r="J3685" i="3"/>
  <c r="G3751" i="2" l="1"/>
  <c r="F3752" i="2"/>
  <c r="K3685" i="3"/>
  <c r="L3685" i="3" s="1"/>
  <c r="J3686" i="3"/>
  <c r="G3752" i="2" l="1"/>
  <c r="F3753" i="2"/>
  <c r="G3753" i="2" s="1"/>
  <c r="K3686" i="3"/>
  <c r="L3686" i="3" s="1"/>
  <c r="J3687" i="3"/>
  <c r="F3754" i="2" l="1"/>
  <c r="G3754" i="2" s="1"/>
  <c r="K3687" i="3"/>
  <c r="L3687" i="3" s="1"/>
  <c r="J3688" i="3"/>
  <c r="F3755" i="2" l="1"/>
  <c r="G3755" i="2" s="1"/>
  <c r="K3688" i="3"/>
  <c r="L3688" i="3" s="1"/>
  <c r="J3689" i="3"/>
  <c r="F3756" i="2" l="1"/>
  <c r="G3756" i="2"/>
  <c r="K3689" i="3"/>
  <c r="L3689" i="3" s="1"/>
  <c r="J3690" i="3"/>
  <c r="F3757" i="2" l="1"/>
  <c r="G3757" i="2"/>
  <c r="K3690" i="3"/>
  <c r="L3690" i="3" s="1"/>
  <c r="J3691" i="3"/>
  <c r="F3758" i="2" l="1"/>
  <c r="G3758" i="2"/>
  <c r="K3691" i="3"/>
  <c r="L3691" i="3" s="1"/>
  <c r="J3692" i="3"/>
  <c r="F3759" i="2" l="1"/>
  <c r="G3759" i="2"/>
  <c r="K3692" i="3"/>
  <c r="L3692" i="3" s="1"/>
  <c r="J3693" i="3"/>
  <c r="F3760" i="2" l="1"/>
  <c r="G3760" i="2"/>
  <c r="K3693" i="3"/>
  <c r="L3693" i="3" s="1"/>
  <c r="J3694" i="3"/>
  <c r="G3761" i="2" l="1"/>
  <c r="F3761" i="2"/>
  <c r="K3694" i="3"/>
  <c r="L3694" i="3" s="1"/>
  <c r="J3695" i="3"/>
  <c r="F3762" i="2" l="1"/>
  <c r="G3762" i="2" s="1"/>
  <c r="K3695" i="3"/>
  <c r="L3695" i="3" s="1"/>
  <c r="J3696" i="3"/>
  <c r="G3763" i="2" l="1"/>
  <c r="F3763" i="2"/>
  <c r="K3696" i="3"/>
  <c r="L3696" i="3" s="1"/>
  <c r="J3697" i="3"/>
  <c r="F3764" i="2" l="1"/>
  <c r="G3764" i="2"/>
  <c r="K3697" i="3"/>
  <c r="L3697" i="3" s="1"/>
  <c r="J3698" i="3"/>
  <c r="F3765" i="2" l="1"/>
  <c r="G3765" i="2"/>
  <c r="K3698" i="3"/>
  <c r="L3698" i="3" s="1"/>
  <c r="J3699" i="3"/>
  <c r="G3766" i="2" l="1"/>
  <c r="F3766" i="2"/>
  <c r="K3699" i="3"/>
  <c r="L3699" i="3" s="1"/>
  <c r="J3700" i="3"/>
  <c r="F3767" i="2" l="1"/>
  <c r="G3767" i="2" s="1"/>
  <c r="K3700" i="3"/>
  <c r="L3700" i="3" s="1"/>
  <c r="J3701" i="3"/>
  <c r="F3768" i="2" l="1"/>
  <c r="G3768" i="2"/>
  <c r="K3701" i="3"/>
  <c r="L3701" i="3" s="1"/>
  <c r="J3702" i="3"/>
  <c r="F3769" i="2" l="1"/>
  <c r="G3769" i="2"/>
  <c r="K3702" i="3"/>
  <c r="L3702" i="3" s="1"/>
  <c r="J3703" i="3"/>
  <c r="F3770" i="2" l="1"/>
  <c r="G3770" i="2"/>
  <c r="K3703" i="3"/>
  <c r="L3703" i="3" s="1"/>
  <c r="J3704" i="3"/>
  <c r="F3771" i="2" l="1"/>
  <c r="G3771" i="2" s="1"/>
  <c r="K3704" i="3"/>
  <c r="L3704" i="3" s="1"/>
  <c r="J3705" i="3"/>
  <c r="F3772" i="2" l="1"/>
  <c r="G3772" i="2" s="1"/>
  <c r="K3705" i="3"/>
  <c r="L3705" i="3" s="1"/>
  <c r="J3706" i="3"/>
  <c r="F3773" i="2" l="1"/>
  <c r="G3773" i="2" s="1"/>
  <c r="K3706" i="3"/>
  <c r="L3706" i="3" s="1"/>
  <c r="J3707" i="3"/>
  <c r="F3774" i="2" l="1"/>
  <c r="G3774" i="2" s="1"/>
  <c r="K3707" i="3"/>
  <c r="L3707" i="3" s="1"/>
  <c r="J3708" i="3"/>
  <c r="F3775" i="2" l="1"/>
  <c r="G3775" i="2"/>
  <c r="K3708" i="3"/>
  <c r="L3708" i="3" s="1"/>
  <c r="J3709" i="3"/>
  <c r="F3776" i="2" l="1"/>
  <c r="G3776" i="2"/>
  <c r="K3709" i="3"/>
  <c r="L3709" i="3" s="1"/>
  <c r="J3710" i="3"/>
  <c r="F3777" i="2" l="1"/>
  <c r="G3777" i="2" s="1"/>
  <c r="K3710" i="3"/>
  <c r="L3710" i="3" s="1"/>
  <c r="J3711" i="3"/>
  <c r="G3778" i="2" l="1"/>
  <c r="F3778" i="2"/>
  <c r="K3711" i="3"/>
  <c r="L3711" i="3" s="1"/>
  <c r="J3712" i="3"/>
  <c r="F3779" i="2" l="1"/>
  <c r="G3779" i="2" s="1"/>
  <c r="K3712" i="3"/>
  <c r="L3712" i="3" s="1"/>
  <c r="J3713" i="3"/>
  <c r="F3780" i="2" l="1"/>
  <c r="G3780" i="2" s="1"/>
  <c r="K3713" i="3"/>
  <c r="L3713" i="3" s="1"/>
  <c r="J3714" i="3"/>
  <c r="F3781" i="2" l="1"/>
  <c r="G3781" i="2"/>
  <c r="K3714" i="3"/>
  <c r="L3714" i="3" s="1"/>
  <c r="J3715" i="3"/>
  <c r="F3782" i="2" l="1"/>
  <c r="G3782" i="2" s="1"/>
  <c r="K3715" i="3"/>
  <c r="L3715" i="3" s="1"/>
  <c r="J3716" i="3"/>
  <c r="F3783" i="2" l="1"/>
  <c r="G3783" i="2" s="1"/>
  <c r="K3716" i="3"/>
  <c r="L3716" i="3" s="1"/>
  <c r="J3717" i="3"/>
  <c r="G3784" i="2" l="1"/>
  <c r="F3784" i="2"/>
  <c r="K3717" i="3"/>
  <c r="L3717" i="3" s="1"/>
  <c r="J3718" i="3"/>
  <c r="F3785" i="2" l="1"/>
  <c r="G3785" i="2" s="1"/>
  <c r="K3718" i="3"/>
  <c r="L3718" i="3" s="1"/>
  <c r="J3719" i="3"/>
  <c r="F3786" i="2" l="1"/>
  <c r="G3786" i="2"/>
  <c r="K3719" i="3"/>
  <c r="L3719" i="3" s="1"/>
  <c r="J3720" i="3"/>
  <c r="F3787" i="2" l="1"/>
  <c r="G3787" i="2"/>
  <c r="K3720" i="3"/>
  <c r="L3720" i="3" s="1"/>
  <c r="J3721" i="3"/>
  <c r="F3788" i="2" l="1"/>
  <c r="G3788" i="2" s="1"/>
  <c r="K3721" i="3"/>
  <c r="L3721" i="3" s="1"/>
  <c r="J3722" i="3"/>
  <c r="F3789" i="2" l="1"/>
  <c r="G3789" i="2" s="1"/>
  <c r="K3722" i="3"/>
  <c r="L3722" i="3" s="1"/>
  <c r="J3723" i="3"/>
  <c r="F3790" i="2" l="1"/>
  <c r="G3790" i="2"/>
  <c r="K3723" i="3"/>
  <c r="L3723" i="3" s="1"/>
  <c r="J3724" i="3"/>
  <c r="F3791" i="2" l="1"/>
  <c r="G3791" i="2" s="1"/>
  <c r="K3724" i="3"/>
  <c r="L3724" i="3" s="1"/>
  <c r="J3725" i="3"/>
  <c r="F3792" i="2" l="1"/>
  <c r="G3792" i="2" s="1"/>
  <c r="K3725" i="3"/>
  <c r="L3725" i="3" s="1"/>
  <c r="J3726" i="3"/>
  <c r="F3793" i="2" l="1"/>
  <c r="G3793" i="2"/>
  <c r="K3726" i="3"/>
  <c r="L3726" i="3" s="1"/>
  <c r="J3727" i="3"/>
  <c r="F3794" i="2" l="1"/>
  <c r="G3794" i="2" s="1"/>
  <c r="K3727" i="3"/>
  <c r="L3727" i="3" s="1"/>
  <c r="J3728" i="3"/>
  <c r="F3795" i="2" l="1"/>
  <c r="G3795" i="2" s="1"/>
  <c r="K3728" i="3"/>
  <c r="L3728" i="3" s="1"/>
  <c r="J3729" i="3"/>
  <c r="F3796" i="2" l="1"/>
  <c r="G3796" i="2" s="1"/>
  <c r="K3729" i="3"/>
  <c r="L3729" i="3" s="1"/>
  <c r="J3730" i="3"/>
  <c r="F3797" i="2" l="1"/>
  <c r="G3797" i="2"/>
  <c r="K3730" i="3"/>
  <c r="L3730" i="3" s="1"/>
  <c r="J3731" i="3"/>
  <c r="F3798" i="2" l="1"/>
  <c r="F3799" i="2" s="1"/>
  <c r="G3798" i="2"/>
  <c r="K3731" i="3"/>
  <c r="L3731" i="3" s="1"/>
  <c r="J3732" i="3"/>
  <c r="G3799" i="2" l="1"/>
  <c r="F3800" i="2"/>
  <c r="K3732" i="3"/>
  <c r="L3732" i="3" s="1"/>
  <c r="J3733" i="3"/>
  <c r="G3800" i="2" l="1"/>
  <c r="G3801" i="2"/>
  <c r="F3801" i="2"/>
  <c r="K3733" i="3"/>
  <c r="L3733" i="3" s="1"/>
  <c r="J3734" i="3"/>
  <c r="F3802" i="2" l="1"/>
  <c r="G3802" i="2"/>
  <c r="K3734" i="3"/>
  <c r="L3734" i="3" s="1"/>
  <c r="J3735" i="3"/>
  <c r="F3803" i="2" l="1"/>
  <c r="G3803" i="2"/>
  <c r="K3735" i="3"/>
  <c r="L3735" i="3" s="1"/>
  <c r="J3736" i="3"/>
  <c r="G3804" i="2" l="1"/>
  <c r="F3804" i="2"/>
  <c r="K3736" i="3"/>
  <c r="L3736" i="3" s="1"/>
  <c r="J3737" i="3"/>
  <c r="F3805" i="2" l="1"/>
  <c r="G3805" i="2"/>
  <c r="K3737" i="3"/>
  <c r="L3737" i="3" s="1"/>
  <c r="J3738" i="3"/>
  <c r="F3806" i="2" l="1"/>
  <c r="G3806" i="2"/>
  <c r="K3738" i="3"/>
  <c r="L3738" i="3" s="1"/>
  <c r="J3739" i="3"/>
  <c r="F3807" i="2" l="1"/>
  <c r="G3807" i="2"/>
  <c r="K3739" i="3"/>
  <c r="L3739" i="3" s="1"/>
  <c r="J3740" i="3"/>
  <c r="F3808" i="2" l="1"/>
  <c r="G3808" i="2"/>
  <c r="K3740" i="3"/>
  <c r="L3740" i="3" s="1"/>
  <c r="J3741" i="3"/>
  <c r="F3809" i="2" l="1"/>
  <c r="G3809" i="2" s="1"/>
  <c r="J3742" i="3"/>
  <c r="K3741" i="3"/>
  <c r="L3741" i="3" s="1"/>
  <c r="F3810" i="2" l="1"/>
  <c r="G3810" i="2" s="1"/>
  <c r="K3742" i="3"/>
  <c r="L3742" i="3" s="1"/>
  <c r="J3743" i="3"/>
  <c r="F3811" i="2" l="1"/>
  <c r="G3811" i="2" s="1"/>
  <c r="K3743" i="3"/>
  <c r="L3743" i="3" s="1"/>
  <c r="J3744" i="3"/>
  <c r="F3812" i="2" l="1"/>
  <c r="G3812" i="2" s="1"/>
  <c r="K3744" i="3"/>
  <c r="L3744" i="3" s="1"/>
  <c r="J3745" i="3"/>
  <c r="F3813" i="2" l="1"/>
  <c r="F3814" i="2" s="1"/>
  <c r="K3745" i="3"/>
  <c r="L3745" i="3" s="1"/>
  <c r="J3746" i="3"/>
  <c r="G3813" i="2" l="1"/>
  <c r="G3814" i="2"/>
  <c r="F3815" i="2"/>
  <c r="K3746" i="3"/>
  <c r="L3746" i="3" s="1"/>
  <c r="J3747" i="3"/>
  <c r="G3815" i="2" l="1"/>
  <c r="F3816" i="2"/>
  <c r="G3816" i="2" s="1"/>
  <c r="K3747" i="3"/>
  <c r="L3747" i="3" s="1"/>
  <c r="J3748" i="3"/>
  <c r="F3817" i="2" l="1"/>
  <c r="G3817" i="2" s="1"/>
  <c r="K3748" i="3"/>
  <c r="L3748" i="3" s="1"/>
  <c r="J3749" i="3"/>
  <c r="F3818" i="2" l="1"/>
  <c r="G3818" i="2" s="1"/>
  <c r="K3749" i="3"/>
  <c r="L3749" i="3" s="1"/>
  <c r="J3750" i="3"/>
  <c r="F3819" i="2" l="1"/>
  <c r="G3819" i="2" s="1"/>
  <c r="K3750" i="3"/>
  <c r="L3750" i="3" s="1"/>
  <c r="J3751" i="3"/>
  <c r="F3820" i="2" l="1"/>
  <c r="G3820" i="2"/>
  <c r="K3751" i="3"/>
  <c r="L3751" i="3" s="1"/>
  <c r="J3752" i="3"/>
  <c r="F3821" i="2" l="1"/>
  <c r="G3821" i="2"/>
  <c r="K3752" i="3"/>
  <c r="L3752" i="3" s="1"/>
  <c r="J3753" i="3"/>
  <c r="F3822" i="2" l="1"/>
  <c r="G3822" i="2"/>
  <c r="K3753" i="3"/>
  <c r="L3753" i="3" s="1"/>
  <c r="J3754" i="3"/>
  <c r="F3823" i="2" l="1"/>
  <c r="G3823" i="2"/>
  <c r="K3754" i="3"/>
  <c r="L3754" i="3" s="1"/>
  <c r="J3755" i="3"/>
  <c r="G3824" i="2" l="1"/>
  <c r="F3824" i="2"/>
  <c r="K3755" i="3"/>
  <c r="L3755" i="3" s="1"/>
  <c r="J3756" i="3"/>
  <c r="F3825" i="2" l="1"/>
  <c r="G3825" i="2"/>
  <c r="K3756" i="3"/>
  <c r="L3756" i="3" s="1"/>
  <c r="J3757" i="3"/>
  <c r="G3826" i="2" l="1"/>
  <c r="F3826" i="2"/>
  <c r="K3757" i="3"/>
  <c r="L3757" i="3" s="1"/>
  <c r="J3758" i="3"/>
  <c r="G3827" i="2" l="1"/>
  <c r="F3827" i="2"/>
  <c r="K3758" i="3"/>
  <c r="L3758" i="3" s="1"/>
  <c r="J3759" i="3"/>
  <c r="F3828" i="2" l="1"/>
  <c r="G3828" i="2" s="1"/>
  <c r="K3759" i="3"/>
  <c r="L3759" i="3" s="1"/>
  <c r="J3760" i="3"/>
  <c r="F3829" i="2" l="1"/>
  <c r="G3829" i="2"/>
  <c r="K3760" i="3"/>
  <c r="L3760" i="3" s="1"/>
  <c r="J3761" i="3"/>
  <c r="F3830" i="2" l="1"/>
  <c r="G3830" i="2" s="1"/>
  <c r="K3761" i="3"/>
  <c r="L3761" i="3" s="1"/>
  <c r="J3762" i="3"/>
  <c r="F3831" i="2" l="1"/>
  <c r="G3831" i="2" s="1"/>
  <c r="K3762" i="3"/>
  <c r="L3762" i="3" s="1"/>
  <c r="J3763" i="3"/>
  <c r="F3832" i="2" l="1"/>
  <c r="G3832" i="2"/>
  <c r="K3763" i="3"/>
  <c r="L3763" i="3" s="1"/>
  <c r="J3764" i="3"/>
  <c r="F3833" i="2" l="1"/>
  <c r="G3833" i="2"/>
  <c r="K3764" i="3"/>
  <c r="L3764" i="3" s="1"/>
  <c r="J3765" i="3"/>
  <c r="F3834" i="2" l="1"/>
  <c r="G3834" i="2" s="1"/>
  <c r="K3765" i="3"/>
  <c r="L3765" i="3" s="1"/>
  <c r="J3766" i="3"/>
  <c r="J3767" i="3" s="1"/>
  <c r="F3835" i="2" l="1"/>
  <c r="G3835" i="2" s="1"/>
  <c r="K3766" i="3"/>
  <c r="L3766" i="3" s="1"/>
  <c r="K3767" i="3"/>
  <c r="L3767" i="3" s="1"/>
  <c r="J3768" i="3"/>
  <c r="F3836" i="2" l="1"/>
  <c r="G3836" i="2" s="1"/>
  <c r="K3768" i="3"/>
  <c r="L3768" i="3" s="1"/>
  <c r="J3769" i="3"/>
  <c r="F3837" i="2" l="1"/>
  <c r="G3837" i="2"/>
  <c r="K3769" i="3"/>
  <c r="L3769" i="3" s="1"/>
  <c r="J3770" i="3"/>
  <c r="G3838" i="2" l="1"/>
  <c r="F3838" i="2"/>
  <c r="K3770" i="3"/>
  <c r="L3770" i="3" s="1"/>
  <c r="J3771" i="3"/>
  <c r="F3839" i="2" l="1"/>
  <c r="G3839" i="2"/>
  <c r="K3771" i="3"/>
  <c r="L3771" i="3" s="1"/>
  <c r="J3772" i="3"/>
  <c r="F3840" i="2" l="1"/>
  <c r="G3840" i="2" s="1"/>
  <c r="K3772" i="3"/>
  <c r="L3772" i="3" s="1"/>
  <c r="J3773" i="3"/>
  <c r="F3841" i="2" l="1"/>
  <c r="G3841" i="2"/>
  <c r="K3773" i="3"/>
  <c r="L3773" i="3" s="1"/>
  <c r="J3774" i="3"/>
  <c r="F3842" i="2" l="1"/>
  <c r="G3842" i="2" s="1"/>
  <c r="K3774" i="3"/>
  <c r="L3774" i="3" s="1"/>
  <c r="J3775" i="3"/>
  <c r="F3843" i="2" l="1"/>
  <c r="G3843" i="2"/>
  <c r="K3775" i="3"/>
  <c r="L3775" i="3" s="1"/>
  <c r="J3776" i="3"/>
  <c r="F3844" i="2" l="1"/>
  <c r="G3844" i="2" s="1"/>
  <c r="K3776" i="3"/>
  <c r="L3776" i="3" s="1"/>
  <c r="J3777" i="3"/>
  <c r="F3845" i="2" l="1"/>
  <c r="G3845" i="2" s="1"/>
  <c r="K3777" i="3"/>
  <c r="L3777" i="3" s="1"/>
  <c r="J3778" i="3"/>
  <c r="F3846" i="2" l="1"/>
  <c r="G3846" i="2"/>
  <c r="K3778" i="3"/>
  <c r="L3778" i="3" s="1"/>
  <c r="J3779" i="3"/>
  <c r="F3847" i="2" l="1"/>
  <c r="G3847" i="2" s="1"/>
  <c r="K3779" i="3"/>
  <c r="L3779" i="3" s="1"/>
  <c r="J3780" i="3"/>
  <c r="F3848" i="2" l="1"/>
  <c r="G3848" i="2" s="1"/>
  <c r="K3780" i="3"/>
  <c r="L3780" i="3" s="1"/>
  <c r="J3781" i="3"/>
  <c r="G3849" i="2" l="1"/>
  <c r="F3849" i="2"/>
  <c r="K3781" i="3"/>
  <c r="L3781" i="3" s="1"/>
  <c r="J3782" i="3"/>
  <c r="G3850" i="2" l="1"/>
  <c r="F3850" i="2"/>
  <c r="K3782" i="3"/>
  <c r="L3782" i="3" s="1"/>
  <c r="J3783" i="3"/>
  <c r="F3851" i="2" l="1"/>
  <c r="G3851" i="2" s="1"/>
  <c r="K3783" i="3"/>
  <c r="L3783" i="3" s="1"/>
  <c r="J3784" i="3"/>
  <c r="G3852" i="2" l="1"/>
  <c r="F3852" i="2"/>
  <c r="K3784" i="3"/>
  <c r="L3784" i="3" s="1"/>
  <c r="J3785" i="3"/>
  <c r="G3853" i="2" l="1"/>
  <c r="F3853" i="2"/>
  <c r="K3785" i="3"/>
  <c r="L3785" i="3" s="1"/>
  <c r="J3786" i="3"/>
  <c r="F3854" i="2" l="1"/>
  <c r="G3854" i="2" s="1"/>
  <c r="K3786" i="3"/>
  <c r="L3786" i="3" s="1"/>
  <c r="J3787" i="3"/>
  <c r="F3855" i="2" l="1"/>
  <c r="G3855" i="2"/>
  <c r="K3787" i="3"/>
  <c r="L3787" i="3" s="1"/>
  <c r="J3788" i="3"/>
  <c r="F3856" i="2" l="1"/>
  <c r="G3856" i="2" s="1"/>
  <c r="K3788" i="3"/>
  <c r="L3788" i="3" s="1"/>
  <c r="J3789" i="3"/>
  <c r="F3857" i="2" l="1"/>
  <c r="G3857" i="2" s="1"/>
  <c r="K3789" i="3"/>
  <c r="L3789" i="3" s="1"/>
  <c r="J3790" i="3"/>
  <c r="F3858" i="2" l="1"/>
  <c r="G3858" i="2" s="1"/>
  <c r="K3790" i="3"/>
  <c r="L3790" i="3" s="1"/>
  <c r="J3791" i="3"/>
  <c r="F3859" i="2" l="1"/>
  <c r="G3859" i="2" s="1"/>
  <c r="K3791" i="3"/>
  <c r="L3791" i="3" s="1"/>
  <c r="J3792" i="3"/>
  <c r="F3860" i="2" l="1"/>
  <c r="G3860" i="2"/>
  <c r="K3792" i="3"/>
  <c r="L3792" i="3" s="1"/>
  <c r="J3793" i="3"/>
  <c r="F3861" i="2" l="1"/>
  <c r="G3861" i="2" s="1"/>
  <c r="K3793" i="3"/>
  <c r="L3793" i="3" s="1"/>
  <c r="J3794" i="3"/>
  <c r="F3862" i="2" l="1"/>
  <c r="G3862" i="2"/>
  <c r="K3794" i="3"/>
  <c r="L3794" i="3" s="1"/>
  <c r="J3795" i="3"/>
  <c r="F3863" i="2" l="1"/>
  <c r="G3863" i="2" s="1"/>
  <c r="K3795" i="3"/>
  <c r="L3795" i="3" s="1"/>
  <c r="J3796" i="3"/>
  <c r="G3864" i="2" l="1"/>
  <c r="F3864" i="2"/>
  <c r="K3796" i="3"/>
  <c r="L3796" i="3" s="1"/>
  <c r="J3797" i="3"/>
  <c r="F3865" i="2" l="1"/>
  <c r="G3865" i="2" s="1"/>
  <c r="K3797" i="3"/>
  <c r="L3797" i="3" s="1"/>
  <c r="J3798" i="3"/>
  <c r="F3866" i="2" l="1"/>
  <c r="G3866" i="2" s="1"/>
  <c r="K3798" i="3"/>
  <c r="L3798" i="3" s="1"/>
  <c r="J3799" i="3"/>
  <c r="G3867" i="2" l="1"/>
  <c r="F3867" i="2"/>
  <c r="K3799" i="3"/>
  <c r="L3799" i="3" s="1"/>
  <c r="J3800" i="3"/>
  <c r="F3868" i="2" l="1"/>
  <c r="F3869" i="2" s="1"/>
  <c r="G3868" i="2"/>
  <c r="K3800" i="3"/>
  <c r="L3800" i="3" s="1"/>
  <c r="J3801" i="3"/>
  <c r="G3869" i="2" l="1"/>
  <c r="F3870" i="2"/>
  <c r="K3801" i="3"/>
  <c r="L3801" i="3" s="1"/>
  <c r="J3802" i="3"/>
  <c r="G3870" i="2" l="1"/>
  <c r="F3871" i="2"/>
  <c r="G3871" i="2" s="1"/>
  <c r="K3802" i="3"/>
  <c r="L3802" i="3" s="1"/>
  <c r="J3803" i="3"/>
  <c r="G3872" i="2" l="1"/>
  <c r="F3872" i="2"/>
  <c r="K3803" i="3"/>
  <c r="L3803" i="3" s="1"/>
  <c r="J3804" i="3"/>
  <c r="F3873" i="2" l="1"/>
  <c r="G3873" i="2" s="1"/>
  <c r="K3804" i="3"/>
  <c r="L3804" i="3" s="1"/>
  <c r="J3805" i="3"/>
  <c r="F3874" i="2" l="1"/>
  <c r="G3874" i="2"/>
  <c r="K3805" i="3"/>
  <c r="L3805" i="3" s="1"/>
  <c r="J3806" i="3"/>
  <c r="G3875" i="2" l="1"/>
  <c r="F3875" i="2"/>
  <c r="F3876" i="2" s="1"/>
  <c r="K3806" i="3"/>
  <c r="L3806" i="3" s="1"/>
  <c r="J3807" i="3"/>
  <c r="G3876" i="2" l="1"/>
  <c r="G3877" i="2"/>
  <c r="F3877" i="2"/>
  <c r="K3807" i="3"/>
  <c r="L3807" i="3" s="1"/>
  <c r="J3808" i="3"/>
  <c r="F3878" i="2" l="1"/>
  <c r="G3878" i="2" s="1"/>
  <c r="K3808" i="3"/>
  <c r="L3808" i="3" s="1"/>
  <c r="J3809" i="3"/>
  <c r="F3879" i="2" l="1"/>
  <c r="G3879" i="2"/>
  <c r="K3809" i="3"/>
  <c r="L3809" i="3" s="1"/>
  <c r="J3810" i="3"/>
  <c r="G3880" i="2" l="1"/>
  <c r="F3880" i="2"/>
  <c r="K3810" i="3"/>
  <c r="L3810" i="3" s="1"/>
  <c r="J3811" i="3"/>
  <c r="F3881" i="2" l="1"/>
  <c r="G3881" i="2"/>
  <c r="K3811" i="3"/>
  <c r="L3811" i="3" s="1"/>
  <c r="J3812" i="3"/>
  <c r="F3882" i="2" l="1"/>
  <c r="G3882" i="2" s="1"/>
  <c r="K3812" i="3"/>
  <c r="L3812" i="3" s="1"/>
  <c r="J3813" i="3"/>
  <c r="F3883" i="2" l="1"/>
  <c r="G3883" i="2" s="1"/>
  <c r="K3813" i="3"/>
  <c r="L3813" i="3" s="1"/>
  <c r="J3814" i="3"/>
  <c r="F3884" i="2" l="1"/>
  <c r="F3885" i="2" s="1"/>
  <c r="G3884" i="2"/>
  <c r="K3814" i="3"/>
  <c r="L3814" i="3" s="1"/>
  <c r="J3815" i="3"/>
  <c r="G3885" i="2" l="1"/>
  <c r="F3886" i="2"/>
  <c r="K3815" i="3"/>
  <c r="L3815" i="3" s="1"/>
  <c r="J3816" i="3"/>
  <c r="G3886" i="2" l="1"/>
  <c r="F3887" i="2"/>
  <c r="F3888" i="2" s="1"/>
  <c r="K3816" i="3"/>
  <c r="L3816" i="3" s="1"/>
  <c r="J3817" i="3"/>
  <c r="G3887" i="2" l="1"/>
  <c r="G3888" i="2"/>
  <c r="F3889" i="2"/>
  <c r="F3890" i="2" s="1"/>
  <c r="K3817" i="3"/>
  <c r="L3817" i="3" s="1"/>
  <c r="J3818" i="3"/>
  <c r="G3889" i="2" l="1"/>
  <c r="G3890" i="2"/>
  <c r="F3891" i="2"/>
  <c r="G3891" i="2" s="1"/>
  <c r="K3818" i="3"/>
  <c r="L3818" i="3" s="1"/>
  <c r="J3819" i="3"/>
  <c r="F3892" i="2" l="1"/>
  <c r="G3892" i="2" s="1"/>
  <c r="K3819" i="3"/>
  <c r="L3819" i="3" s="1"/>
  <c r="J3820" i="3"/>
  <c r="F3893" i="2" l="1"/>
  <c r="G3893" i="2" s="1"/>
  <c r="K3820" i="3"/>
  <c r="L3820" i="3" s="1"/>
  <c r="J3821" i="3"/>
  <c r="F3894" i="2" l="1"/>
  <c r="G3894" i="2" s="1"/>
  <c r="K3821" i="3"/>
  <c r="L3821" i="3" s="1"/>
  <c r="J3822" i="3"/>
  <c r="F3895" i="2" l="1"/>
  <c r="G3895" i="2"/>
  <c r="K3822" i="3"/>
  <c r="L3822" i="3" s="1"/>
  <c r="J3823" i="3"/>
  <c r="F3896" i="2" l="1"/>
  <c r="G3896" i="2" s="1"/>
  <c r="K3823" i="3"/>
  <c r="L3823" i="3" s="1"/>
  <c r="J3824" i="3"/>
  <c r="F3897" i="2" l="1"/>
  <c r="G3897" i="2" s="1"/>
  <c r="K3824" i="3"/>
  <c r="L3824" i="3" s="1"/>
  <c r="J3825" i="3"/>
  <c r="F3898" i="2" l="1"/>
  <c r="G3898" i="2" s="1"/>
  <c r="K3825" i="3"/>
  <c r="L3825" i="3" s="1"/>
  <c r="J3826" i="3"/>
  <c r="F3899" i="2" l="1"/>
  <c r="G3899" i="2"/>
  <c r="K3826" i="3"/>
  <c r="L3826" i="3" s="1"/>
  <c r="J3827" i="3"/>
  <c r="F3900" i="2" l="1"/>
  <c r="G3900" i="2" s="1"/>
  <c r="K3827" i="3"/>
  <c r="L3827" i="3" s="1"/>
  <c r="J3828" i="3"/>
  <c r="F3901" i="2" l="1"/>
  <c r="G3901" i="2" s="1"/>
  <c r="K3828" i="3"/>
  <c r="L3828" i="3" s="1"/>
  <c r="J3829" i="3"/>
  <c r="F3902" i="2" l="1"/>
  <c r="F3903" i="2" s="1"/>
  <c r="K3829" i="3"/>
  <c r="L3829" i="3" s="1"/>
  <c r="J3830" i="3"/>
  <c r="G3902" i="2" l="1"/>
  <c r="G3903" i="2"/>
  <c r="F3904" i="2"/>
  <c r="G3904" i="2"/>
  <c r="K3830" i="3"/>
  <c r="L3830" i="3" s="1"/>
  <c r="J3831" i="3"/>
  <c r="G3905" i="2" l="1"/>
  <c r="F3905" i="2"/>
  <c r="K3831" i="3"/>
  <c r="L3831" i="3" s="1"/>
  <c r="J3832" i="3"/>
  <c r="F3906" i="2" l="1"/>
  <c r="G3906" i="2"/>
  <c r="K3832" i="3"/>
  <c r="L3832" i="3" s="1"/>
  <c r="J3833" i="3"/>
  <c r="F3907" i="2" l="1"/>
  <c r="G3907" i="2"/>
  <c r="K3833" i="3"/>
  <c r="L3833" i="3" s="1"/>
  <c r="J3834" i="3"/>
  <c r="F3908" i="2" l="1"/>
  <c r="G3908" i="2"/>
  <c r="K3834" i="3"/>
  <c r="L3834" i="3" s="1"/>
  <c r="J3835" i="3"/>
  <c r="F3909" i="2" l="1"/>
  <c r="G3909" i="2" s="1"/>
  <c r="K3835" i="3"/>
  <c r="L3835" i="3" s="1"/>
  <c r="J3836" i="3"/>
  <c r="G3910" i="2" l="1"/>
  <c r="F3910" i="2"/>
  <c r="K3836" i="3"/>
  <c r="L3836" i="3" s="1"/>
  <c r="J3837" i="3"/>
  <c r="G3911" i="2" l="1"/>
  <c r="F3911" i="2"/>
  <c r="K3837" i="3"/>
  <c r="L3837" i="3" s="1"/>
  <c r="J3838" i="3"/>
  <c r="G3912" i="2" l="1"/>
  <c r="F3912" i="2"/>
  <c r="K3838" i="3"/>
  <c r="L3838" i="3" s="1"/>
  <c r="J3839" i="3"/>
  <c r="F3913" i="2" l="1"/>
  <c r="G3913" i="2"/>
  <c r="K3839" i="3"/>
  <c r="L3839" i="3" s="1"/>
  <c r="J3840" i="3"/>
  <c r="G3914" i="2" l="1"/>
  <c r="F3914" i="2"/>
  <c r="K3840" i="3"/>
  <c r="L3840" i="3" s="1"/>
  <c r="J3841" i="3"/>
  <c r="F3915" i="2" l="1"/>
  <c r="G3915" i="2"/>
  <c r="K3841" i="3"/>
  <c r="L3841" i="3" s="1"/>
  <c r="J3842" i="3"/>
  <c r="F3916" i="2" l="1"/>
  <c r="G3916" i="2" s="1"/>
  <c r="K3842" i="3"/>
  <c r="L3842" i="3" s="1"/>
  <c r="J3843" i="3"/>
  <c r="F3917" i="2" l="1"/>
  <c r="G3917" i="2" s="1"/>
  <c r="K3843" i="3"/>
  <c r="L3843" i="3" s="1"/>
  <c r="J3844" i="3"/>
  <c r="F3918" i="2" l="1"/>
  <c r="G3918" i="2" s="1"/>
  <c r="K3844" i="3"/>
  <c r="L3844" i="3" s="1"/>
  <c r="J3845" i="3"/>
  <c r="F3919" i="2" l="1"/>
  <c r="G3919" i="2"/>
  <c r="K3845" i="3"/>
  <c r="L3845" i="3" s="1"/>
  <c r="J3846" i="3"/>
  <c r="F3920" i="2" l="1"/>
  <c r="G3920" i="2" s="1"/>
  <c r="K3846" i="3"/>
  <c r="L3846" i="3" s="1"/>
  <c r="J3847" i="3"/>
  <c r="F3921" i="2" l="1"/>
  <c r="G3921" i="2" s="1"/>
  <c r="K3847" i="3"/>
  <c r="L3847" i="3" s="1"/>
  <c r="J3848" i="3"/>
  <c r="F3922" i="2" l="1"/>
  <c r="G3922" i="2" s="1"/>
  <c r="K3848" i="3"/>
  <c r="L3848" i="3" s="1"/>
  <c r="J3849" i="3"/>
  <c r="F3923" i="2" l="1"/>
  <c r="G3923" i="2" s="1"/>
  <c r="K3849" i="3"/>
  <c r="L3849" i="3" s="1"/>
  <c r="J3850" i="3"/>
  <c r="G3924" i="2" l="1"/>
  <c r="F3924" i="2"/>
  <c r="K3850" i="3"/>
  <c r="L3850" i="3" s="1"/>
  <c r="J3851" i="3"/>
  <c r="F3925" i="2" l="1"/>
  <c r="G3925" i="2"/>
  <c r="K3851" i="3"/>
  <c r="L3851" i="3" s="1"/>
  <c r="J3852" i="3"/>
  <c r="F3926" i="2" l="1"/>
  <c r="G3926" i="2" s="1"/>
  <c r="K3852" i="3"/>
  <c r="L3852" i="3" s="1"/>
  <c r="J3853" i="3"/>
  <c r="F3927" i="2" l="1"/>
  <c r="G3927" i="2" s="1"/>
  <c r="K3853" i="3"/>
  <c r="L3853" i="3" s="1"/>
  <c r="J3854" i="3"/>
  <c r="F3928" i="2" l="1"/>
  <c r="G3928" i="2"/>
  <c r="K3854" i="3"/>
  <c r="L3854" i="3" s="1"/>
  <c r="J3855" i="3"/>
  <c r="F3929" i="2" l="1"/>
  <c r="G3929" i="2" s="1"/>
  <c r="K3855" i="3"/>
  <c r="L3855" i="3" s="1"/>
  <c r="J3856" i="3"/>
  <c r="F3930" i="2" l="1"/>
  <c r="G3930" i="2" s="1"/>
  <c r="K3856" i="3"/>
  <c r="L3856" i="3" s="1"/>
  <c r="J3857" i="3"/>
  <c r="F3931" i="2" l="1"/>
  <c r="G3931" i="2" s="1"/>
  <c r="K3857" i="3"/>
  <c r="L3857" i="3" s="1"/>
  <c r="J3858" i="3"/>
  <c r="F3932" i="2" l="1"/>
  <c r="G3932" i="2" s="1"/>
  <c r="K3858" i="3"/>
  <c r="L3858" i="3" s="1"/>
  <c r="J3859" i="3"/>
  <c r="G3933" i="2" l="1"/>
  <c r="F3933" i="2"/>
  <c r="K3859" i="3"/>
  <c r="L3859" i="3" s="1"/>
  <c r="J3860" i="3"/>
  <c r="F3934" i="2" l="1"/>
  <c r="G3934" i="2"/>
  <c r="K3860" i="3"/>
  <c r="L3860" i="3" s="1"/>
  <c r="J3861" i="3"/>
  <c r="F3935" i="2" l="1"/>
  <c r="G3935" i="2" s="1"/>
  <c r="K3861" i="3"/>
  <c r="L3861" i="3" s="1"/>
  <c r="J3862" i="3"/>
  <c r="F3936" i="2" l="1"/>
  <c r="G3936" i="2" s="1"/>
  <c r="K3862" i="3"/>
  <c r="L3862" i="3" s="1"/>
  <c r="J3863" i="3"/>
  <c r="G3937" i="2" l="1"/>
  <c r="F3937" i="2"/>
  <c r="K3863" i="3"/>
  <c r="L3863" i="3" s="1"/>
  <c r="J3864" i="3"/>
  <c r="F3938" i="2" l="1"/>
  <c r="G3938" i="2"/>
  <c r="K3864" i="3"/>
  <c r="L3864" i="3" s="1"/>
  <c r="J3865" i="3"/>
  <c r="F3939" i="2" l="1"/>
  <c r="F3940" i="2" s="1"/>
  <c r="G3939" i="2"/>
  <c r="K3865" i="3"/>
  <c r="L3865" i="3" s="1"/>
  <c r="J3866" i="3"/>
  <c r="G3940" i="2" l="1"/>
  <c r="G3941" i="2"/>
  <c r="F3941" i="2"/>
  <c r="K3866" i="3"/>
  <c r="L3866" i="3" s="1"/>
  <c r="J3867" i="3"/>
  <c r="G3942" i="2" l="1"/>
  <c r="F3942" i="2"/>
  <c r="K3867" i="3"/>
  <c r="L3867" i="3" s="1"/>
  <c r="J3868" i="3"/>
  <c r="G3943" i="2" l="1"/>
  <c r="F3943" i="2"/>
  <c r="K3868" i="3"/>
  <c r="L3868" i="3" s="1"/>
  <c r="J3869" i="3"/>
  <c r="G3944" i="2" l="1"/>
  <c r="F3944" i="2"/>
  <c r="K3869" i="3"/>
  <c r="L3869" i="3" s="1"/>
  <c r="J3870" i="3"/>
  <c r="F3945" i="2" l="1"/>
  <c r="G3945" i="2" s="1"/>
  <c r="K3870" i="3"/>
  <c r="L3870" i="3" s="1"/>
  <c r="J3871" i="3"/>
  <c r="F3946" i="2" l="1"/>
  <c r="G3946" i="2"/>
  <c r="K3871" i="3"/>
  <c r="L3871" i="3" s="1"/>
  <c r="J3872" i="3"/>
  <c r="F3947" i="2" l="1"/>
  <c r="G3947" i="2"/>
  <c r="K3872" i="3"/>
  <c r="L3872" i="3" s="1"/>
  <c r="J3873" i="3"/>
  <c r="F3948" i="2" l="1"/>
  <c r="G3948" i="2"/>
  <c r="K3873" i="3"/>
  <c r="L3873" i="3" s="1"/>
  <c r="J3874" i="3"/>
  <c r="F3949" i="2" l="1"/>
  <c r="G3949" i="2"/>
  <c r="K3874" i="3"/>
  <c r="L3874" i="3" s="1"/>
  <c r="J3875" i="3"/>
  <c r="F3950" i="2" l="1"/>
  <c r="G3950" i="2" s="1"/>
  <c r="K3875" i="3"/>
  <c r="L3875" i="3" s="1"/>
  <c r="J3876" i="3"/>
  <c r="F3951" i="2" l="1"/>
  <c r="G3951" i="2" s="1"/>
  <c r="K3876" i="3"/>
  <c r="L3876" i="3" s="1"/>
  <c r="J3877" i="3"/>
  <c r="F3952" i="2" l="1"/>
  <c r="G3952" i="2" s="1"/>
  <c r="K3877" i="3"/>
  <c r="L3877" i="3" s="1"/>
  <c r="J3878" i="3"/>
  <c r="F3953" i="2" l="1"/>
  <c r="G3953" i="2" s="1"/>
  <c r="K3878" i="3"/>
  <c r="L3878" i="3" s="1"/>
  <c r="J3879" i="3"/>
  <c r="F3954" i="2" l="1"/>
  <c r="G3954" i="2" s="1"/>
  <c r="K3879" i="3"/>
  <c r="L3879" i="3" s="1"/>
  <c r="J3880" i="3"/>
  <c r="G3955" i="2" l="1"/>
  <c r="F3955" i="2"/>
  <c r="K3880" i="3"/>
  <c r="L3880" i="3" s="1"/>
  <c r="J3881" i="3"/>
  <c r="F3956" i="2" l="1"/>
  <c r="G3956" i="2"/>
  <c r="K3881" i="3"/>
  <c r="L3881" i="3" s="1"/>
  <c r="J3882" i="3"/>
  <c r="F3957" i="2" l="1"/>
  <c r="G3957" i="2" s="1"/>
  <c r="K3882" i="3"/>
  <c r="L3882" i="3" s="1"/>
  <c r="J3883" i="3"/>
  <c r="G3958" i="2" l="1"/>
  <c r="F3958" i="2"/>
  <c r="K3883" i="3"/>
  <c r="L3883" i="3" s="1"/>
  <c r="J3884" i="3"/>
  <c r="F3959" i="2" l="1"/>
  <c r="G3959" i="2" s="1"/>
  <c r="K3884" i="3"/>
  <c r="L3884" i="3" s="1"/>
  <c r="J3885" i="3"/>
  <c r="F3960" i="2" l="1"/>
  <c r="G3960" i="2" s="1"/>
  <c r="K3885" i="3"/>
  <c r="L3885" i="3" s="1"/>
  <c r="J3886" i="3"/>
  <c r="F3961" i="2" l="1"/>
  <c r="G3961" i="2"/>
  <c r="K3886" i="3"/>
  <c r="L3886" i="3" s="1"/>
  <c r="J3887" i="3"/>
  <c r="F3962" i="2" l="1"/>
  <c r="G3962" i="2" s="1"/>
  <c r="K3887" i="3"/>
  <c r="L3887" i="3" s="1"/>
  <c r="J3888" i="3"/>
  <c r="F3963" i="2" l="1"/>
  <c r="G3963" i="2" s="1"/>
  <c r="K3888" i="3"/>
  <c r="L3888" i="3" s="1"/>
  <c r="J3889" i="3"/>
  <c r="F3964" i="2" l="1"/>
  <c r="G3964" i="2"/>
  <c r="K3889" i="3"/>
  <c r="L3889" i="3" s="1"/>
  <c r="J3890" i="3"/>
  <c r="F3965" i="2" l="1"/>
  <c r="G3965" i="2" s="1"/>
  <c r="K3890" i="3"/>
  <c r="L3890" i="3" s="1"/>
  <c r="J3891" i="3"/>
  <c r="F3966" i="2" l="1"/>
  <c r="G3966" i="2" s="1"/>
  <c r="K3891" i="3"/>
  <c r="L3891" i="3" s="1"/>
  <c r="J3892" i="3"/>
  <c r="F3967" i="2" l="1"/>
  <c r="G3967" i="2" s="1"/>
  <c r="K3892" i="3"/>
  <c r="L3892" i="3" s="1"/>
  <c r="J3893" i="3"/>
  <c r="F3968" i="2" l="1"/>
  <c r="G3968" i="2"/>
  <c r="K3893" i="3"/>
  <c r="L3893" i="3" s="1"/>
  <c r="J3894" i="3"/>
  <c r="G3969" i="2" l="1"/>
  <c r="F3969" i="2"/>
  <c r="K3894" i="3"/>
  <c r="L3894" i="3" s="1"/>
  <c r="J3895" i="3"/>
  <c r="F3970" i="2" l="1"/>
  <c r="G3970" i="2" s="1"/>
  <c r="K3895" i="3"/>
  <c r="L3895" i="3" s="1"/>
  <c r="J3896" i="3"/>
  <c r="F3971" i="2" l="1"/>
  <c r="G3971" i="2"/>
  <c r="K3896" i="3"/>
  <c r="L3896" i="3" s="1"/>
  <c r="J3897" i="3"/>
  <c r="F3972" i="2" l="1"/>
  <c r="G3972" i="2" s="1"/>
  <c r="K3897" i="3"/>
  <c r="L3897" i="3" s="1"/>
  <c r="J3898" i="3"/>
  <c r="F3973" i="2" l="1"/>
  <c r="G3973" i="2" s="1"/>
  <c r="K3898" i="3"/>
  <c r="L3898" i="3" s="1"/>
  <c r="J3899" i="3"/>
  <c r="F3974" i="2" l="1"/>
  <c r="G3974" i="2" s="1"/>
  <c r="K3899" i="3"/>
  <c r="L3899" i="3" s="1"/>
  <c r="J3900" i="3"/>
  <c r="F3975" i="2" l="1"/>
  <c r="G3975" i="2" s="1"/>
  <c r="K3900" i="3"/>
  <c r="L3900" i="3" s="1"/>
  <c r="J3901" i="3"/>
  <c r="F3976" i="2" l="1"/>
  <c r="G3976" i="2"/>
  <c r="K3901" i="3"/>
  <c r="L3901" i="3" s="1"/>
  <c r="J3902" i="3"/>
  <c r="F3977" i="2" l="1"/>
  <c r="G3977" i="2"/>
  <c r="K3902" i="3"/>
  <c r="L3902" i="3" s="1"/>
  <c r="J3903" i="3"/>
  <c r="F3978" i="2" l="1"/>
  <c r="G3978" i="2" s="1"/>
  <c r="K3903" i="3"/>
  <c r="L3903" i="3" s="1"/>
  <c r="J3904" i="3"/>
  <c r="G3979" i="2" l="1"/>
  <c r="F3979" i="2"/>
  <c r="K3904" i="3"/>
  <c r="L3904" i="3" s="1"/>
  <c r="J3905" i="3"/>
  <c r="F3980" i="2" l="1"/>
  <c r="G3980" i="2" s="1"/>
  <c r="K3905" i="3"/>
  <c r="L3905" i="3" s="1"/>
  <c r="J3906" i="3"/>
  <c r="F3981" i="2" l="1"/>
  <c r="G3981" i="2"/>
  <c r="K3906" i="3"/>
  <c r="L3906" i="3" s="1"/>
  <c r="J3907" i="3"/>
  <c r="F3982" i="2" l="1"/>
  <c r="G3982" i="2" s="1"/>
  <c r="K3907" i="3"/>
  <c r="L3907" i="3" s="1"/>
  <c r="J3908" i="3"/>
  <c r="F3983" i="2" l="1"/>
  <c r="G3983" i="2"/>
  <c r="K3908" i="3"/>
  <c r="L3908" i="3" s="1"/>
  <c r="J3909" i="3"/>
  <c r="F3984" i="2" l="1"/>
  <c r="G3984" i="2" s="1"/>
  <c r="K3909" i="3"/>
  <c r="L3909" i="3" s="1"/>
  <c r="J3910" i="3"/>
  <c r="F3985" i="2" l="1"/>
  <c r="G3985" i="2" s="1"/>
  <c r="K3910" i="3"/>
  <c r="L3910" i="3" s="1"/>
  <c r="J3911" i="3"/>
  <c r="F3986" i="2" l="1"/>
  <c r="G3986" i="2" s="1"/>
  <c r="K3911" i="3"/>
  <c r="L3911" i="3" s="1"/>
  <c r="J3912" i="3"/>
  <c r="F3987" i="2" l="1"/>
  <c r="G3987" i="2" s="1"/>
  <c r="K3912" i="3"/>
  <c r="L3912" i="3" s="1"/>
  <c r="J3913" i="3"/>
  <c r="G3988" i="2" l="1"/>
  <c r="F3988" i="2"/>
  <c r="K3913" i="3"/>
  <c r="L3913" i="3" s="1"/>
  <c r="J3914" i="3"/>
  <c r="G3989" i="2" l="1"/>
  <c r="F3989" i="2"/>
  <c r="K3914" i="3"/>
  <c r="L3914" i="3" s="1"/>
  <c r="J3915" i="3"/>
  <c r="G3990" i="2" l="1"/>
  <c r="F3990" i="2"/>
  <c r="K3915" i="3"/>
  <c r="L3915" i="3" s="1"/>
  <c r="J3916" i="3"/>
  <c r="F3991" i="2" l="1"/>
  <c r="G3991" i="2" s="1"/>
  <c r="K3916" i="3"/>
  <c r="L3916" i="3" s="1"/>
  <c r="J3917" i="3"/>
  <c r="F3992" i="2" l="1"/>
  <c r="G3992" i="2" s="1"/>
  <c r="K3917" i="3"/>
  <c r="L3917" i="3" s="1"/>
  <c r="J3918" i="3"/>
  <c r="F3993" i="2" l="1"/>
  <c r="G3993" i="2"/>
  <c r="K3918" i="3"/>
  <c r="L3918" i="3" s="1"/>
  <c r="J3919" i="3"/>
  <c r="F3994" i="2" l="1"/>
  <c r="G3994" i="2" s="1"/>
  <c r="K3919" i="3"/>
  <c r="L3919" i="3" s="1"/>
  <c r="J3920" i="3"/>
  <c r="F3995" i="2" l="1"/>
  <c r="G3995" i="2" s="1"/>
  <c r="K3920" i="3"/>
  <c r="L3920" i="3" s="1"/>
  <c r="J3921" i="3"/>
  <c r="F3996" i="2" l="1"/>
  <c r="G3996" i="2" s="1"/>
  <c r="K3921" i="3"/>
  <c r="L3921" i="3" s="1"/>
  <c r="J3922" i="3"/>
  <c r="F3997" i="2" l="1"/>
  <c r="G3997" i="2" s="1"/>
  <c r="K3922" i="3"/>
  <c r="L3922" i="3" s="1"/>
  <c r="J3923" i="3"/>
  <c r="G3998" i="2" l="1"/>
  <c r="F3998" i="2"/>
  <c r="K3923" i="3"/>
  <c r="L3923" i="3" s="1"/>
  <c r="J3924" i="3"/>
  <c r="F3999" i="2" l="1"/>
  <c r="G3999" i="2"/>
  <c r="K3924" i="3"/>
  <c r="L3924" i="3" s="1"/>
  <c r="J3925" i="3"/>
  <c r="G4000" i="2" l="1"/>
  <c r="F4000" i="2"/>
  <c r="K3925" i="3"/>
  <c r="L3925" i="3" s="1"/>
  <c r="J3926" i="3"/>
  <c r="G4001" i="2" l="1"/>
  <c r="F4001" i="2"/>
  <c r="K3926" i="3"/>
  <c r="L3926" i="3" s="1"/>
  <c r="J3927" i="3"/>
  <c r="F4002" i="2" l="1"/>
  <c r="G4002" i="2"/>
  <c r="K3927" i="3"/>
  <c r="L3927" i="3" s="1"/>
  <c r="J3928" i="3"/>
  <c r="F4003" i="2" l="1"/>
  <c r="G4003" i="2"/>
  <c r="K3928" i="3"/>
  <c r="L3928" i="3" s="1"/>
  <c r="J3929" i="3"/>
  <c r="G4004" i="2" l="1"/>
  <c r="F4004" i="2"/>
  <c r="K3929" i="3"/>
  <c r="L3929" i="3" s="1"/>
  <c r="J3930" i="3"/>
  <c r="G4005" i="2" l="1"/>
  <c r="F4005" i="2"/>
  <c r="K3930" i="3"/>
  <c r="L3930" i="3" s="1"/>
  <c r="J3931" i="3"/>
  <c r="F4006" i="2" l="1"/>
  <c r="G4006" i="2" s="1"/>
  <c r="K3931" i="3"/>
  <c r="L3931" i="3" s="1"/>
  <c r="J3932" i="3"/>
  <c r="F4007" i="2" l="1"/>
  <c r="G4007" i="2"/>
  <c r="K3932" i="3"/>
  <c r="L3932" i="3" s="1"/>
  <c r="J3933" i="3"/>
  <c r="F4008" i="2" l="1"/>
  <c r="G4008" i="2"/>
  <c r="K3933" i="3"/>
  <c r="L3933" i="3" s="1"/>
  <c r="J3934" i="3"/>
  <c r="F4009" i="2" l="1"/>
  <c r="G4009" i="2" s="1"/>
  <c r="K3934" i="3"/>
  <c r="L3934" i="3" s="1"/>
  <c r="J3935" i="3"/>
  <c r="F4010" i="2" l="1"/>
  <c r="G4010" i="2" s="1"/>
  <c r="K3935" i="3"/>
  <c r="L3935" i="3" s="1"/>
  <c r="J3936" i="3"/>
  <c r="F4011" i="2" l="1"/>
  <c r="G4011" i="2" s="1"/>
  <c r="K3936" i="3"/>
  <c r="L3936" i="3" s="1"/>
  <c r="J3937" i="3"/>
  <c r="F4012" i="2" l="1"/>
  <c r="G4012" i="2" s="1"/>
  <c r="K3937" i="3"/>
  <c r="L3937" i="3" s="1"/>
  <c r="J3938" i="3"/>
  <c r="F4013" i="2" l="1"/>
  <c r="G4013" i="2"/>
  <c r="K3938" i="3"/>
  <c r="L3938" i="3" s="1"/>
  <c r="J3939" i="3"/>
  <c r="F4014" i="2" l="1"/>
  <c r="G4014" i="2"/>
  <c r="K3939" i="3"/>
  <c r="L3939" i="3" s="1"/>
  <c r="J3940" i="3"/>
  <c r="F4015" i="2" l="1"/>
  <c r="G4015" i="2" s="1"/>
  <c r="K3940" i="3"/>
  <c r="L3940" i="3" s="1"/>
  <c r="J3941" i="3"/>
  <c r="F4016" i="2" l="1"/>
  <c r="G4016" i="2"/>
  <c r="K3941" i="3"/>
  <c r="L3941" i="3" s="1"/>
  <c r="J3942" i="3"/>
  <c r="F4017" i="2" l="1"/>
  <c r="G4017" i="2" s="1"/>
  <c r="K3942" i="3"/>
  <c r="L3942" i="3" s="1"/>
  <c r="J3943" i="3"/>
  <c r="F4018" i="2" l="1"/>
  <c r="G4018" i="2" s="1"/>
  <c r="K3943" i="3"/>
  <c r="L3943" i="3" s="1"/>
  <c r="J3944" i="3"/>
  <c r="F4019" i="2" l="1"/>
  <c r="G4019" i="2"/>
  <c r="K3944" i="3"/>
  <c r="L3944" i="3" s="1"/>
  <c r="J3945" i="3"/>
  <c r="F4020" i="2" l="1"/>
  <c r="G4020" i="2"/>
  <c r="K3945" i="3"/>
  <c r="L3945" i="3" s="1"/>
  <c r="J3946" i="3"/>
  <c r="F4021" i="2" l="1"/>
  <c r="G4021" i="2"/>
  <c r="K3946" i="3"/>
  <c r="L3946" i="3" s="1"/>
  <c r="J3947" i="3"/>
  <c r="F4022" i="2" l="1"/>
  <c r="G4022" i="2"/>
  <c r="K3947" i="3"/>
  <c r="L3947" i="3" s="1"/>
  <c r="J3948" i="3"/>
  <c r="G4023" i="2" l="1"/>
  <c r="F4023" i="2"/>
  <c r="K3948" i="3"/>
  <c r="L3948" i="3" s="1"/>
  <c r="J3949" i="3"/>
  <c r="G4024" i="2" l="1"/>
  <c r="F4024" i="2"/>
  <c r="K3949" i="3"/>
  <c r="L3949" i="3" s="1"/>
  <c r="J3950" i="3"/>
  <c r="F4025" i="2" l="1"/>
  <c r="G4025" i="2" s="1"/>
  <c r="K3950" i="3"/>
  <c r="L3950" i="3" s="1"/>
  <c r="J3951" i="3"/>
  <c r="F4026" i="2" l="1"/>
  <c r="G4026" i="2"/>
  <c r="K3951" i="3"/>
  <c r="L3951" i="3" s="1"/>
  <c r="J3952" i="3"/>
  <c r="F4027" i="2" l="1"/>
  <c r="G4027" i="2"/>
  <c r="K3952" i="3"/>
  <c r="L3952" i="3" s="1"/>
  <c r="J3953" i="3"/>
  <c r="G4028" i="2" l="1"/>
  <c r="F4028" i="2"/>
  <c r="K3953" i="3"/>
  <c r="L3953" i="3" s="1"/>
  <c r="J3954" i="3"/>
  <c r="F4029" i="2" l="1"/>
  <c r="G4029" i="2" s="1"/>
  <c r="K3954" i="3"/>
  <c r="L3954" i="3" s="1"/>
  <c r="J3955" i="3"/>
  <c r="G4030" i="2" l="1"/>
  <c r="F4030" i="2"/>
  <c r="K3955" i="3"/>
  <c r="L3955" i="3" s="1"/>
  <c r="J3956" i="3"/>
  <c r="F4031" i="2" l="1"/>
  <c r="G4031" i="2" s="1"/>
  <c r="K3956" i="3"/>
  <c r="L3956" i="3" s="1"/>
  <c r="J3957" i="3"/>
  <c r="F4032" i="2" l="1"/>
  <c r="G4032" i="2" s="1"/>
  <c r="K3957" i="3"/>
  <c r="L3957" i="3" s="1"/>
  <c r="J3958" i="3"/>
  <c r="F4033" i="2" l="1"/>
  <c r="G4033" i="2" s="1"/>
  <c r="K3958" i="3"/>
  <c r="L3958" i="3" s="1"/>
  <c r="J3959" i="3"/>
  <c r="F4034" i="2" l="1"/>
  <c r="G4034" i="2" s="1"/>
  <c r="K3959" i="3"/>
  <c r="L3959" i="3" s="1"/>
  <c r="J3960" i="3"/>
  <c r="F4035" i="2" l="1"/>
  <c r="G4035" i="2"/>
  <c r="K3960" i="3"/>
  <c r="L3960" i="3" s="1"/>
  <c r="J3961" i="3"/>
  <c r="F4036" i="2" l="1"/>
  <c r="G4036" i="2" s="1"/>
  <c r="K3961" i="3"/>
  <c r="L3961" i="3" s="1"/>
  <c r="J3962" i="3"/>
  <c r="F4037" i="2" l="1"/>
  <c r="G4037" i="2" s="1"/>
  <c r="K3962" i="3"/>
  <c r="L3962" i="3" s="1"/>
  <c r="J3963" i="3"/>
  <c r="F4038" i="2" l="1"/>
  <c r="F4039" i="2" s="1"/>
  <c r="K3963" i="3"/>
  <c r="L3963" i="3" s="1"/>
  <c r="J3964" i="3"/>
  <c r="G4038" i="2" l="1"/>
  <c r="G4039" i="2"/>
  <c r="F4040" i="2"/>
  <c r="F4041" i="2" s="1"/>
  <c r="K3964" i="3"/>
  <c r="L3964" i="3" s="1"/>
  <c r="J3965" i="3"/>
  <c r="G4040" i="2" l="1"/>
  <c r="G4041" i="2"/>
  <c r="G4042" i="2"/>
  <c r="F4042" i="2"/>
  <c r="K3965" i="3"/>
  <c r="L3965" i="3" s="1"/>
  <c r="J3966" i="3"/>
  <c r="G4043" i="2" l="1"/>
  <c r="F4043" i="2"/>
  <c r="K3966" i="3"/>
  <c r="L3966" i="3" s="1"/>
  <c r="J3967" i="3"/>
  <c r="G4044" i="2" l="1"/>
  <c r="F4044" i="2"/>
  <c r="K3967" i="3"/>
  <c r="L3967" i="3" s="1"/>
  <c r="J3968" i="3"/>
  <c r="G4045" i="2" l="1"/>
  <c r="F4045" i="2"/>
  <c r="K3968" i="3"/>
  <c r="L3968" i="3" s="1"/>
  <c r="J3969" i="3"/>
  <c r="G4046" i="2" l="1"/>
  <c r="F4046" i="2"/>
  <c r="K3969" i="3"/>
  <c r="L3969" i="3" s="1"/>
  <c r="J3970" i="3"/>
  <c r="F4047" i="2" l="1"/>
  <c r="G4047" i="2" s="1"/>
  <c r="K3970" i="3"/>
  <c r="L3970" i="3" s="1"/>
  <c r="J3971" i="3"/>
  <c r="F4048" i="2" l="1"/>
  <c r="G4048" i="2"/>
  <c r="K3971" i="3"/>
  <c r="L3971" i="3" s="1"/>
  <c r="J3972" i="3"/>
  <c r="G4049" i="2" l="1"/>
  <c r="F4049" i="2"/>
  <c r="K3972" i="3"/>
  <c r="L3972" i="3" s="1"/>
  <c r="J3973" i="3"/>
  <c r="F4050" i="2" l="1"/>
  <c r="G4050" i="2" s="1"/>
  <c r="K3973" i="3"/>
  <c r="L3973" i="3" s="1"/>
  <c r="J3974" i="3"/>
  <c r="F4051" i="2" l="1"/>
  <c r="G4051" i="2"/>
  <c r="K3974" i="3"/>
  <c r="L3974" i="3" s="1"/>
  <c r="J3975" i="3"/>
  <c r="F4052" i="2" l="1"/>
  <c r="G4052" i="2"/>
  <c r="K3975" i="3"/>
  <c r="L3975" i="3" s="1"/>
  <c r="J3976" i="3"/>
  <c r="F4053" i="2" l="1"/>
  <c r="G4053" i="2"/>
  <c r="K3976" i="3"/>
  <c r="L3976" i="3" s="1"/>
  <c r="J3977" i="3"/>
  <c r="F4054" i="2" l="1"/>
  <c r="G4054" i="2" s="1"/>
  <c r="K3977" i="3"/>
  <c r="L3977" i="3" s="1"/>
  <c r="J3978" i="3"/>
  <c r="F4055" i="2" l="1"/>
  <c r="G4055" i="2" s="1"/>
  <c r="K3978" i="3"/>
  <c r="L3978" i="3" s="1"/>
  <c r="J3979" i="3"/>
  <c r="F4056" i="2" l="1"/>
  <c r="G4056" i="2" s="1"/>
  <c r="K3979" i="3"/>
  <c r="L3979" i="3" s="1"/>
  <c r="J3980" i="3"/>
  <c r="F4057" i="2" l="1"/>
  <c r="G4057" i="2"/>
  <c r="K3980" i="3"/>
  <c r="L3980" i="3" s="1"/>
  <c r="J3981" i="3"/>
  <c r="F4058" i="2" l="1"/>
  <c r="G4058" i="2" s="1"/>
  <c r="K3981" i="3"/>
  <c r="L3981" i="3" s="1"/>
  <c r="J3982" i="3"/>
  <c r="F4059" i="2" l="1"/>
  <c r="G4059" i="2" s="1"/>
  <c r="K3982" i="3"/>
  <c r="L3982" i="3" s="1"/>
  <c r="J3983" i="3"/>
  <c r="F4060" i="2" l="1"/>
  <c r="G4060" i="2"/>
  <c r="K3983" i="3"/>
  <c r="L3983" i="3" s="1"/>
  <c r="J3984" i="3"/>
  <c r="F4061" i="2" l="1"/>
  <c r="G4061" i="2" s="1"/>
  <c r="K3984" i="3"/>
  <c r="L3984" i="3" s="1"/>
  <c r="J3985" i="3"/>
  <c r="F4062" i="2" l="1"/>
  <c r="G4062" i="2"/>
  <c r="K3985" i="3"/>
  <c r="L3985" i="3" s="1"/>
  <c r="J3986" i="3"/>
  <c r="F4063" i="2" l="1"/>
  <c r="G4063" i="2"/>
  <c r="K3986" i="3"/>
  <c r="L3986" i="3" s="1"/>
  <c r="J3987" i="3"/>
  <c r="F4064" i="2" l="1"/>
  <c r="G4064" i="2" s="1"/>
  <c r="K3987" i="3"/>
  <c r="L3987" i="3" s="1"/>
  <c r="J3988" i="3"/>
  <c r="F4065" i="2" l="1"/>
  <c r="G4065" i="2" s="1"/>
  <c r="K3988" i="3"/>
  <c r="L3988" i="3" s="1"/>
  <c r="J3989" i="3"/>
  <c r="F4066" i="2" l="1"/>
  <c r="G4066" i="2"/>
  <c r="K3989" i="3"/>
  <c r="L3989" i="3" s="1"/>
  <c r="J3990" i="3"/>
  <c r="F4067" i="2" l="1"/>
  <c r="G4067" i="2"/>
  <c r="K3990" i="3"/>
  <c r="L3990" i="3" s="1"/>
  <c r="J3991" i="3"/>
  <c r="F4068" i="2" l="1"/>
  <c r="G4068" i="2"/>
  <c r="K3991" i="3"/>
  <c r="L3991" i="3" s="1"/>
  <c r="J3992" i="3"/>
  <c r="F4069" i="2" l="1"/>
  <c r="G4069" i="2" s="1"/>
  <c r="K3992" i="3"/>
  <c r="L3992" i="3" s="1"/>
  <c r="J3993" i="3"/>
  <c r="F4070" i="2" l="1"/>
  <c r="G4070" i="2"/>
  <c r="K3993" i="3"/>
  <c r="L3993" i="3" s="1"/>
  <c r="J3994" i="3"/>
  <c r="F4071" i="2" l="1"/>
  <c r="G4071" i="2" s="1"/>
  <c r="K3994" i="3"/>
  <c r="L3994" i="3" s="1"/>
  <c r="J3995" i="3"/>
  <c r="F4072" i="2" l="1"/>
  <c r="G4072" i="2" s="1"/>
  <c r="K3995" i="3"/>
  <c r="L3995" i="3" s="1"/>
  <c r="J3996" i="3"/>
  <c r="G4073" i="2" l="1"/>
  <c r="F4073" i="2"/>
  <c r="K3996" i="3"/>
  <c r="L3996" i="3" s="1"/>
  <c r="J3997" i="3"/>
  <c r="F4074" i="2" l="1"/>
  <c r="G4074" i="2" s="1"/>
  <c r="K3997" i="3"/>
  <c r="L3997" i="3" s="1"/>
  <c r="J3998" i="3"/>
  <c r="F4075" i="2" l="1"/>
  <c r="G4075" i="2" s="1"/>
  <c r="K3998" i="3"/>
  <c r="L3998" i="3" s="1"/>
  <c r="J3999" i="3"/>
  <c r="F4076" i="2" l="1"/>
  <c r="G4076" i="2" s="1"/>
  <c r="K3999" i="3"/>
  <c r="L3999" i="3" s="1"/>
  <c r="J4000" i="3"/>
  <c r="F4077" i="2" l="1"/>
  <c r="G4077" i="2"/>
  <c r="K4000" i="3"/>
  <c r="L4000" i="3" s="1"/>
  <c r="J4001" i="3"/>
  <c r="F4078" i="2" l="1"/>
  <c r="G4078" i="2" s="1"/>
  <c r="K4001" i="3"/>
  <c r="L4001" i="3" s="1"/>
  <c r="J4002" i="3"/>
  <c r="F4079" i="2" l="1"/>
  <c r="G4079" i="2" s="1"/>
  <c r="K4002" i="3"/>
  <c r="L4002" i="3" s="1"/>
  <c r="J4003" i="3"/>
  <c r="F4080" i="2" l="1"/>
  <c r="G4080" i="2" s="1"/>
  <c r="K4003" i="3"/>
  <c r="L4003" i="3" s="1"/>
  <c r="J4004" i="3"/>
  <c r="F4081" i="2" l="1"/>
  <c r="G4081" i="2" s="1"/>
  <c r="K4004" i="3"/>
  <c r="L4004" i="3" s="1"/>
  <c r="J4005" i="3"/>
  <c r="F4082" i="2" l="1"/>
  <c r="G4082" i="2" s="1"/>
  <c r="K4005" i="3"/>
  <c r="L4005" i="3" s="1"/>
  <c r="J4006" i="3"/>
  <c r="F4083" i="2" l="1"/>
  <c r="G4083" i="2" s="1"/>
  <c r="K4006" i="3"/>
  <c r="L4006" i="3" s="1"/>
  <c r="J4007" i="3"/>
  <c r="F4084" i="2" l="1"/>
  <c r="G4084" i="2" s="1"/>
  <c r="K4007" i="3"/>
  <c r="L4007" i="3" s="1"/>
  <c r="J4008" i="3"/>
  <c r="F4085" i="2" l="1"/>
  <c r="G4085" i="2" s="1"/>
  <c r="K4008" i="3"/>
  <c r="L4008" i="3" s="1"/>
  <c r="J4009" i="3"/>
  <c r="F4086" i="2" l="1"/>
  <c r="G4086" i="2" s="1"/>
  <c r="K4009" i="3"/>
  <c r="L4009" i="3" s="1"/>
  <c r="J4010" i="3"/>
  <c r="F4087" i="2" l="1"/>
  <c r="G4087" i="2" s="1"/>
  <c r="K4010" i="3"/>
  <c r="L4010" i="3" s="1"/>
  <c r="J4011" i="3"/>
  <c r="F4088" i="2" l="1"/>
  <c r="G4088" i="2" s="1"/>
  <c r="K4011" i="3"/>
  <c r="L4011" i="3" s="1"/>
  <c r="J4012" i="3"/>
  <c r="G4089" i="2" l="1"/>
  <c r="F4089" i="2"/>
  <c r="K4012" i="3"/>
  <c r="L4012" i="3" s="1"/>
  <c r="J4013" i="3"/>
  <c r="G4090" i="2" l="1"/>
  <c r="F4090" i="2"/>
  <c r="K4013" i="3"/>
  <c r="L4013" i="3" s="1"/>
  <c r="J4014" i="3"/>
  <c r="F4091" i="2" l="1"/>
  <c r="G4091" i="2"/>
  <c r="K4014" i="3"/>
  <c r="L4014" i="3" s="1"/>
  <c r="J4015" i="3"/>
  <c r="G4092" i="2" l="1"/>
  <c r="F4092" i="2"/>
  <c r="K4015" i="3"/>
  <c r="L4015" i="3" s="1"/>
  <c r="J4016" i="3"/>
  <c r="G4093" i="2" l="1"/>
  <c r="F4093" i="2"/>
  <c r="K4016" i="3"/>
  <c r="L4016" i="3" s="1"/>
  <c r="J4017" i="3"/>
  <c r="F4094" i="2" l="1"/>
  <c r="G4094" i="2"/>
  <c r="K4017" i="3"/>
  <c r="L4017" i="3" s="1"/>
  <c r="J4018" i="3"/>
  <c r="F4095" i="2" l="1"/>
  <c r="G4095" i="2"/>
  <c r="K4018" i="3"/>
  <c r="L4018" i="3" s="1"/>
  <c r="J4019" i="3"/>
  <c r="G4096" i="2" l="1"/>
  <c r="F4096" i="2"/>
  <c r="K4019" i="3"/>
  <c r="L4019" i="3" s="1"/>
  <c r="J4020" i="3"/>
  <c r="G4097" i="2" l="1"/>
  <c r="F4097" i="2"/>
  <c r="K4020" i="3"/>
  <c r="L4020" i="3" s="1"/>
  <c r="J4021" i="3"/>
  <c r="G4098" i="2" l="1"/>
  <c r="F4098" i="2"/>
  <c r="K4021" i="3"/>
  <c r="L4021" i="3" s="1"/>
  <c r="J4022" i="3"/>
  <c r="F4099" i="2" l="1"/>
  <c r="G4099" i="2"/>
  <c r="K4022" i="3"/>
  <c r="L4022" i="3" s="1"/>
  <c r="J4023" i="3"/>
  <c r="F4100" i="2" l="1"/>
  <c r="G4100" i="2" s="1"/>
  <c r="K4023" i="3"/>
  <c r="L4023" i="3" s="1"/>
  <c r="J4024" i="3"/>
  <c r="F4101" i="2" l="1"/>
  <c r="G4101" i="2" s="1"/>
  <c r="K4024" i="3"/>
  <c r="L4024" i="3" s="1"/>
  <c r="J4025" i="3"/>
  <c r="F4102" i="2" l="1"/>
  <c r="G4102" i="2" s="1"/>
  <c r="K4025" i="3"/>
  <c r="L4025" i="3" s="1"/>
  <c r="J4026" i="3"/>
  <c r="F4103" i="2" l="1"/>
  <c r="G4103" i="2"/>
  <c r="K4026" i="3"/>
  <c r="L4026" i="3" s="1"/>
  <c r="J4027" i="3"/>
  <c r="F4104" i="2" l="1"/>
  <c r="G4104" i="2" s="1"/>
  <c r="K4027" i="3"/>
  <c r="L4027" i="3" s="1"/>
  <c r="J4028" i="3"/>
  <c r="F4105" i="2" l="1"/>
  <c r="G4105" i="2" s="1"/>
  <c r="K4028" i="3"/>
  <c r="L4028" i="3" s="1"/>
  <c r="J4029" i="3"/>
  <c r="F4106" i="2" l="1"/>
  <c r="G4106" i="2" s="1"/>
  <c r="K4029" i="3"/>
  <c r="L4029" i="3" s="1"/>
  <c r="J4030" i="3"/>
  <c r="F4107" i="2" l="1"/>
  <c r="G4107" i="2"/>
  <c r="K4030" i="3"/>
  <c r="L4030" i="3" s="1"/>
  <c r="J4031" i="3"/>
  <c r="F4108" i="2" l="1"/>
  <c r="G4108" i="2" s="1"/>
  <c r="K4031" i="3"/>
  <c r="L4031" i="3" s="1"/>
  <c r="J4032" i="3"/>
  <c r="F4109" i="2" l="1"/>
  <c r="G4109" i="2"/>
  <c r="K4032" i="3"/>
  <c r="L4032" i="3" s="1"/>
  <c r="J4033" i="3"/>
  <c r="F4110" i="2" l="1"/>
  <c r="G4110" i="2" s="1"/>
  <c r="K4033" i="3"/>
  <c r="L4033" i="3" s="1"/>
  <c r="J4034" i="3"/>
  <c r="F4111" i="2" l="1"/>
  <c r="G4111" i="2" s="1"/>
  <c r="K4034" i="3"/>
  <c r="L4034" i="3" s="1"/>
  <c r="J4035" i="3"/>
  <c r="F4112" i="2" l="1"/>
  <c r="G4112" i="2" s="1"/>
  <c r="K4035" i="3"/>
  <c r="L4035" i="3" s="1"/>
  <c r="J4036" i="3"/>
  <c r="F4113" i="2" l="1"/>
  <c r="G4113" i="2" s="1"/>
  <c r="K4036" i="3"/>
  <c r="L4036" i="3" s="1"/>
  <c r="J4037" i="3"/>
  <c r="F4114" i="2" l="1"/>
  <c r="G4114" i="2" s="1"/>
  <c r="K4037" i="3"/>
  <c r="L4037" i="3" s="1"/>
  <c r="J4038" i="3"/>
  <c r="F4115" i="2" l="1"/>
  <c r="G4115" i="2" s="1"/>
  <c r="K4038" i="3"/>
  <c r="L4038" i="3" s="1"/>
  <c r="J4039" i="3"/>
  <c r="F4116" i="2" l="1"/>
  <c r="G4116" i="2"/>
  <c r="K4039" i="3"/>
  <c r="L4039" i="3" s="1"/>
  <c r="J4040" i="3"/>
  <c r="F4117" i="2" l="1"/>
  <c r="G4117" i="2" s="1"/>
  <c r="K4040" i="3"/>
  <c r="L4040" i="3" s="1"/>
  <c r="J4041" i="3"/>
  <c r="F4118" i="2" l="1"/>
  <c r="G4118" i="2"/>
  <c r="K4041" i="3"/>
  <c r="L4041" i="3" s="1"/>
  <c r="J4042" i="3"/>
  <c r="F4119" i="2" l="1"/>
  <c r="G4119" i="2"/>
  <c r="K4042" i="3"/>
  <c r="L4042" i="3" s="1"/>
  <c r="J4043" i="3"/>
  <c r="F4120" i="2" l="1"/>
  <c r="G4120" i="2"/>
  <c r="K4043" i="3"/>
  <c r="L4043" i="3" s="1"/>
  <c r="J4044" i="3"/>
  <c r="G4121" i="2" l="1"/>
  <c r="F4121" i="2"/>
  <c r="K4044" i="3"/>
  <c r="L4044" i="3" s="1"/>
  <c r="J4045" i="3"/>
  <c r="F4122" i="2" l="1"/>
  <c r="G4122" i="2"/>
  <c r="K4045" i="3"/>
  <c r="L4045" i="3" s="1"/>
  <c r="J4046" i="3"/>
  <c r="F4123" i="2" l="1"/>
  <c r="G4123" i="2" s="1"/>
  <c r="K4046" i="3"/>
  <c r="L4046" i="3" s="1"/>
  <c r="J4047" i="3"/>
  <c r="F4124" i="2" l="1"/>
  <c r="G4124" i="2"/>
  <c r="K4047" i="3"/>
  <c r="L4047" i="3" s="1"/>
  <c r="J4048" i="3"/>
  <c r="F4125" i="2" l="1"/>
  <c r="G4125" i="2" s="1"/>
  <c r="K4048" i="3"/>
  <c r="L4048" i="3" s="1"/>
  <c r="J4049" i="3"/>
  <c r="G4126" i="2" l="1"/>
  <c r="F4126" i="2"/>
  <c r="K4049" i="3"/>
  <c r="L4049" i="3" s="1"/>
  <c r="J4050" i="3"/>
  <c r="F4127" i="2" l="1"/>
  <c r="G4127" i="2"/>
  <c r="K4050" i="3"/>
  <c r="L4050" i="3" s="1"/>
  <c r="J4051" i="3"/>
  <c r="F4128" i="2" l="1"/>
  <c r="G4128" i="2" s="1"/>
  <c r="K4051" i="3"/>
  <c r="L4051" i="3" s="1"/>
  <c r="J4052" i="3"/>
  <c r="G4129" i="2" l="1"/>
  <c r="F4129" i="2"/>
  <c r="K4052" i="3"/>
  <c r="L4052" i="3" s="1"/>
  <c r="J4053" i="3"/>
  <c r="F4130" i="2" l="1"/>
  <c r="G4130" i="2"/>
  <c r="K4053" i="3"/>
  <c r="L4053" i="3" s="1"/>
  <c r="J4054" i="3"/>
  <c r="F4131" i="2" l="1"/>
  <c r="G4131" i="2"/>
  <c r="K4054" i="3"/>
  <c r="L4054" i="3" s="1"/>
  <c r="J4055" i="3"/>
  <c r="F4132" i="2" l="1"/>
  <c r="G4132" i="2"/>
  <c r="K4055" i="3"/>
  <c r="L4055" i="3" s="1"/>
  <c r="J4056" i="3"/>
  <c r="G4133" i="2" l="1"/>
  <c r="F4133" i="2"/>
  <c r="K4056" i="3"/>
  <c r="L4056" i="3" s="1"/>
  <c r="J4057" i="3"/>
  <c r="F4134" i="2" l="1"/>
  <c r="G4134" i="2" s="1"/>
  <c r="K4057" i="3"/>
  <c r="L4057" i="3" s="1"/>
  <c r="J4058" i="3"/>
  <c r="F4135" i="2" l="1"/>
  <c r="G4135" i="2"/>
  <c r="K4058" i="3"/>
  <c r="L4058" i="3" s="1"/>
  <c r="J4059" i="3"/>
  <c r="F4136" i="2" l="1"/>
  <c r="G4136" i="2" s="1"/>
  <c r="K4059" i="3"/>
  <c r="L4059" i="3" s="1"/>
  <c r="J4060" i="3"/>
  <c r="F4137" i="2" l="1"/>
  <c r="G4137" i="2" s="1"/>
  <c r="K4060" i="3"/>
  <c r="L4060" i="3" s="1"/>
  <c r="J4061" i="3"/>
  <c r="G4138" i="2" l="1"/>
  <c r="F4138" i="2"/>
  <c r="K4061" i="3"/>
  <c r="L4061" i="3" s="1"/>
  <c r="J4062" i="3"/>
  <c r="F4139" i="2" l="1"/>
  <c r="G4139" i="2" s="1"/>
  <c r="K4062" i="3"/>
  <c r="L4062" i="3" s="1"/>
  <c r="J4063" i="3"/>
  <c r="F4140" i="2" l="1"/>
  <c r="G4140" i="2" s="1"/>
  <c r="K4063" i="3"/>
  <c r="L4063" i="3" s="1"/>
  <c r="J4064" i="3"/>
  <c r="F4141" i="2" l="1"/>
  <c r="G4141" i="2" s="1"/>
  <c r="K4064" i="3"/>
  <c r="L4064" i="3" s="1"/>
  <c r="J4065" i="3"/>
  <c r="F4142" i="2" l="1"/>
  <c r="G4142" i="2"/>
  <c r="K4065" i="3"/>
  <c r="L4065" i="3" s="1"/>
  <c r="J4066" i="3"/>
  <c r="F4143" i="2" l="1"/>
  <c r="G4143" i="2" s="1"/>
  <c r="K4066" i="3"/>
  <c r="L4066" i="3" s="1"/>
  <c r="J4067" i="3"/>
  <c r="F4144" i="2" l="1"/>
  <c r="G4144" i="2"/>
  <c r="K4067" i="3"/>
  <c r="L4067" i="3" s="1"/>
  <c r="J4068" i="3"/>
  <c r="F4145" i="2" l="1"/>
  <c r="G4145" i="2" s="1"/>
  <c r="K4068" i="3"/>
  <c r="L4068" i="3" s="1"/>
  <c r="J4069" i="3"/>
  <c r="F4146" i="2" l="1"/>
  <c r="G4146" i="2" s="1"/>
  <c r="K4069" i="3"/>
  <c r="L4069" i="3" s="1"/>
  <c r="J4070" i="3"/>
  <c r="F4147" i="2" l="1"/>
  <c r="G4147" i="2" s="1"/>
  <c r="K4070" i="3"/>
  <c r="L4070" i="3" s="1"/>
  <c r="J4071" i="3"/>
  <c r="F4148" i="2" l="1"/>
  <c r="G4148" i="2" s="1"/>
  <c r="K4071" i="3"/>
  <c r="L4071" i="3" s="1"/>
  <c r="J4072" i="3"/>
  <c r="F4149" i="2" l="1"/>
  <c r="G4149" i="2" s="1"/>
  <c r="K4072" i="3"/>
  <c r="L4072" i="3" s="1"/>
  <c r="J4073" i="3"/>
  <c r="F4150" i="2" l="1"/>
  <c r="G4150" i="2"/>
  <c r="K4073" i="3"/>
  <c r="L4073" i="3" s="1"/>
  <c r="J4074" i="3"/>
  <c r="F4151" i="2" l="1"/>
  <c r="G4151" i="2"/>
  <c r="K4074" i="3"/>
  <c r="L4074" i="3" s="1"/>
  <c r="J4075" i="3"/>
  <c r="F4152" i="2" l="1"/>
  <c r="G4152" i="2" s="1"/>
  <c r="K4075" i="3"/>
  <c r="L4075" i="3" s="1"/>
  <c r="J4076" i="3"/>
  <c r="F4153" i="2" l="1"/>
  <c r="G4153" i="2" s="1"/>
  <c r="K4076" i="3"/>
  <c r="L4076" i="3" s="1"/>
  <c r="J4077" i="3"/>
  <c r="F4154" i="2" l="1"/>
  <c r="G4154" i="2" s="1"/>
  <c r="K4077" i="3"/>
  <c r="L4077" i="3" s="1"/>
  <c r="J4078" i="3"/>
  <c r="G4155" i="2" l="1"/>
  <c r="F4155" i="2"/>
  <c r="K4078" i="3"/>
  <c r="L4078" i="3" s="1"/>
  <c r="J4079" i="3"/>
  <c r="F4156" i="2" l="1"/>
  <c r="G4156" i="2"/>
  <c r="K4079" i="3"/>
  <c r="L4079" i="3" s="1"/>
  <c r="J4080" i="3"/>
  <c r="F4157" i="2" l="1"/>
  <c r="G4157" i="2"/>
  <c r="K4080" i="3"/>
  <c r="L4080" i="3" s="1"/>
  <c r="J4081" i="3"/>
  <c r="F4158" i="2" l="1"/>
  <c r="G4158" i="2"/>
  <c r="K4081" i="3"/>
  <c r="L4081" i="3" s="1"/>
  <c r="J4082" i="3"/>
  <c r="F4159" i="2" l="1"/>
  <c r="G4159" i="2"/>
  <c r="K4082" i="3"/>
  <c r="L4082" i="3" s="1"/>
  <c r="J4083" i="3"/>
  <c r="G4160" i="2" l="1"/>
  <c r="F4160" i="2"/>
  <c r="K4083" i="3"/>
  <c r="L4083" i="3" s="1"/>
  <c r="J4084" i="3"/>
  <c r="F4161" i="2" l="1"/>
  <c r="G4161" i="2" s="1"/>
  <c r="K4084" i="3"/>
  <c r="L4084" i="3" s="1"/>
  <c r="J4085" i="3"/>
  <c r="F4162" i="2" l="1"/>
  <c r="G4162" i="2" s="1"/>
  <c r="K4085" i="3"/>
  <c r="L4085" i="3" s="1"/>
  <c r="J4086" i="3"/>
  <c r="F4163" i="2" l="1"/>
  <c r="G4163" i="2" s="1"/>
  <c r="K4086" i="3"/>
  <c r="L4086" i="3" s="1"/>
  <c r="J4087" i="3"/>
  <c r="F4164" i="2" l="1"/>
  <c r="G4164" i="2" s="1"/>
  <c r="K4087" i="3"/>
  <c r="L4087" i="3" s="1"/>
  <c r="J4088" i="3"/>
  <c r="F4165" i="2" l="1"/>
  <c r="G4165" i="2" s="1"/>
  <c r="K4088" i="3"/>
  <c r="L4088" i="3" s="1"/>
  <c r="J4089" i="3"/>
  <c r="F4166" i="2" l="1"/>
  <c r="G4166" i="2" s="1"/>
  <c r="K4089" i="3"/>
  <c r="L4089" i="3" s="1"/>
  <c r="J4090" i="3"/>
  <c r="F4167" i="2" l="1"/>
  <c r="G4167" i="2" s="1"/>
  <c r="K4090" i="3"/>
  <c r="L4090" i="3" s="1"/>
  <c r="J4091" i="3"/>
  <c r="F4168" i="2" l="1"/>
  <c r="G4168" i="2" s="1"/>
  <c r="K4091" i="3"/>
  <c r="L4091" i="3" s="1"/>
  <c r="J4092" i="3"/>
  <c r="G4169" i="2" l="1"/>
  <c r="F4169" i="2"/>
  <c r="K4092" i="3"/>
  <c r="L4092" i="3" s="1"/>
  <c r="J4093" i="3"/>
  <c r="F4170" i="2" l="1"/>
  <c r="G4170" i="2" s="1"/>
  <c r="K4093" i="3"/>
  <c r="L4093" i="3" s="1"/>
  <c r="J4094" i="3"/>
  <c r="F4171" i="2" l="1"/>
  <c r="G4171" i="2" s="1"/>
  <c r="K4094" i="3"/>
  <c r="L4094" i="3" s="1"/>
  <c r="J4095" i="3"/>
  <c r="F4172" i="2" l="1"/>
  <c r="G4172" i="2" s="1"/>
  <c r="K4095" i="3"/>
  <c r="L4095" i="3" s="1"/>
  <c r="J4096" i="3"/>
  <c r="F4173" i="2" l="1"/>
  <c r="G4173" i="2" s="1"/>
  <c r="K4096" i="3"/>
  <c r="L4096" i="3" s="1"/>
  <c r="J4097" i="3"/>
  <c r="F4174" i="2" l="1"/>
  <c r="G4174" i="2"/>
  <c r="K4097" i="3"/>
  <c r="L4097" i="3" s="1"/>
  <c r="J4098" i="3"/>
  <c r="F4175" i="2" l="1"/>
  <c r="G4175" i="2" s="1"/>
  <c r="K4098" i="3"/>
  <c r="L4098" i="3" s="1"/>
  <c r="J4099" i="3"/>
  <c r="F4176" i="2" l="1"/>
  <c r="G4176" i="2" s="1"/>
  <c r="K4099" i="3"/>
  <c r="L4099" i="3" s="1"/>
  <c r="J4100" i="3"/>
  <c r="F4177" i="2" l="1"/>
  <c r="G4177" i="2"/>
  <c r="K4100" i="3"/>
  <c r="L4100" i="3" s="1"/>
  <c r="J4101" i="3"/>
  <c r="F4178" i="2" l="1"/>
  <c r="G4178" i="2" s="1"/>
  <c r="K4101" i="3"/>
  <c r="L4101" i="3" s="1"/>
  <c r="J4102" i="3"/>
  <c r="F4179" i="2" l="1"/>
  <c r="G4179" i="2" s="1"/>
  <c r="K4102" i="3"/>
  <c r="L4102" i="3" s="1"/>
  <c r="J4103" i="3"/>
  <c r="G4180" i="2" l="1"/>
  <c r="F4180" i="2"/>
  <c r="K4103" i="3"/>
  <c r="L4103" i="3" s="1"/>
  <c r="J4104" i="3"/>
  <c r="F4181" i="2" l="1"/>
  <c r="G4181" i="2" s="1"/>
  <c r="K4104" i="3"/>
  <c r="L4104" i="3" s="1"/>
  <c r="J4105" i="3"/>
  <c r="G4182" i="2" l="1"/>
  <c r="F4182" i="2"/>
  <c r="K4105" i="3"/>
  <c r="L4105" i="3" s="1"/>
  <c r="J4106" i="3"/>
  <c r="F4183" i="2" l="1"/>
  <c r="G4183" i="2" s="1"/>
  <c r="K4106" i="3"/>
  <c r="L4106" i="3" s="1"/>
  <c r="J4107" i="3"/>
  <c r="F4184" i="2" l="1"/>
  <c r="G4184" i="2"/>
  <c r="K4107" i="3"/>
  <c r="L4107" i="3" s="1"/>
  <c r="J4108" i="3"/>
  <c r="F4185" i="2" l="1"/>
  <c r="G4185" i="2"/>
  <c r="K4108" i="3"/>
  <c r="L4108" i="3" s="1"/>
  <c r="J4109" i="3"/>
  <c r="F4186" i="2" l="1"/>
  <c r="G4186" i="2" s="1"/>
  <c r="K4109" i="3"/>
  <c r="L4109" i="3" s="1"/>
  <c r="J4110" i="3"/>
  <c r="F4187" i="2" l="1"/>
  <c r="G4187" i="2"/>
  <c r="K4110" i="3"/>
  <c r="L4110" i="3" s="1"/>
  <c r="J4111" i="3"/>
  <c r="F4188" i="2" l="1"/>
  <c r="G4188" i="2" s="1"/>
  <c r="K4111" i="3"/>
  <c r="L4111" i="3" s="1"/>
  <c r="J4112" i="3"/>
  <c r="F4189" i="2" l="1"/>
  <c r="G4189" i="2" s="1"/>
  <c r="K4112" i="3"/>
  <c r="L4112" i="3" s="1"/>
  <c r="J4113" i="3"/>
  <c r="F4190" i="2" l="1"/>
  <c r="G4190" i="2"/>
  <c r="K4113" i="3"/>
  <c r="L4113" i="3" s="1"/>
  <c r="J4114" i="3"/>
  <c r="F4191" i="2" l="1"/>
  <c r="G4191" i="2"/>
  <c r="K4114" i="3"/>
  <c r="L4114" i="3" s="1"/>
  <c r="J4115" i="3"/>
  <c r="F4192" i="2" l="1"/>
  <c r="G4192" i="2"/>
  <c r="K4115" i="3"/>
  <c r="L4115" i="3" s="1"/>
  <c r="J4116" i="3"/>
  <c r="F4193" i="2" l="1"/>
  <c r="G4193" i="2" s="1"/>
  <c r="K4116" i="3"/>
  <c r="L4116" i="3" s="1"/>
  <c r="J4117" i="3"/>
  <c r="F4194" i="2" l="1"/>
  <c r="G4194" i="2" s="1"/>
  <c r="K4117" i="3"/>
  <c r="L4117" i="3" s="1"/>
  <c r="J4118" i="3"/>
  <c r="F4195" i="2" l="1"/>
  <c r="G4195" i="2" s="1"/>
  <c r="K4118" i="3"/>
  <c r="L4118" i="3" s="1"/>
  <c r="J4119" i="3"/>
  <c r="F4196" i="2" l="1"/>
  <c r="G4196" i="2" s="1"/>
  <c r="K4119" i="3"/>
  <c r="L4119" i="3" s="1"/>
  <c r="J4120" i="3"/>
  <c r="G4197" i="2" l="1"/>
  <c r="F4197" i="2"/>
  <c r="K4120" i="3"/>
  <c r="L4120" i="3" s="1"/>
  <c r="J4121" i="3"/>
  <c r="F4198" i="2" l="1"/>
  <c r="G4198" i="2"/>
  <c r="K4121" i="3"/>
  <c r="L4121" i="3" s="1"/>
  <c r="J4122" i="3"/>
  <c r="F4199" i="2" l="1"/>
  <c r="G4199" i="2" s="1"/>
  <c r="K4122" i="3"/>
  <c r="L4122" i="3" s="1"/>
  <c r="J4123" i="3"/>
  <c r="G4200" i="2" l="1"/>
  <c r="F4200" i="2"/>
  <c r="K4123" i="3"/>
  <c r="L4123" i="3" s="1"/>
  <c r="J4124" i="3"/>
  <c r="F4201" i="2" l="1"/>
  <c r="G4201" i="2" s="1"/>
  <c r="K4124" i="3"/>
  <c r="L4124" i="3" s="1"/>
  <c r="J4125" i="3"/>
  <c r="F4202" i="2" l="1"/>
  <c r="G4202" i="2"/>
  <c r="K4125" i="3"/>
  <c r="L4125" i="3" s="1"/>
  <c r="J4126" i="3"/>
  <c r="F4203" i="2" l="1"/>
  <c r="G4203" i="2"/>
  <c r="K4126" i="3"/>
  <c r="L4126" i="3" s="1"/>
  <c r="J4127" i="3"/>
  <c r="F4204" i="2" l="1"/>
  <c r="G4204" i="2"/>
  <c r="K4127" i="3"/>
  <c r="L4127" i="3" s="1"/>
  <c r="J4128" i="3"/>
  <c r="G4205" i="2" l="1"/>
  <c r="F4205" i="2"/>
  <c r="K4128" i="3"/>
  <c r="L4128" i="3" s="1"/>
  <c r="J4129" i="3"/>
  <c r="F4206" i="2" l="1"/>
  <c r="G4206" i="2"/>
  <c r="K4129" i="3"/>
  <c r="L4129" i="3" s="1"/>
  <c r="J4130" i="3"/>
  <c r="G4207" i="2" l="1"/>
  <c r="F4207" i="2"/>
  <c r="K4130" i="3"/>
  <c r="L4130" i="3" s="1"/>
  <c r="J4131" i="3"/>
  <c r="F4208" i="2" l="1"/>
  <c r="G4208" i="2"/>
  <c r="K4131" i="3"/>
  <c r="L4131" i="3" s="1"/>
  <c r="J4132" i="3"/>
  <c r="G4209" i="2" l="1"/>
  <c r="F4209" i="2"/>
  <c r="K4132" i="3"/>
  <c r="L4132" i="3" s="1"/>
  <c r="J4133" i="3"/>
  <c r="F4210" i="2" l="1"/>
  <c r="G4210" i="2"/>
  <c r="K4133" i="3"/>
  <c r="L4133" i="3" s="1"/>
  <c r="J4134" i="3"/>
  <c r="F4211" i="2" l="1"/>
  <c r="G4211" i="2" s="1"/>
  <c r="K4134" i="3"/>
  <c r="L4134" i="3" s="1"/>
  <c r="J4135" i="3"/>
  <c r="F4212" i="2" l="1"/>
  <c r="G4212" i="2"/>
  <c r="K4135" i="3"/>
  <c r="L4135" i="3" s="1"/>
  <c r="J4136" i="3"/>
  <c r="F4213" i="2" l="1"/>
  <c r="G4213" i="2" s="1"/>
  <c r="K4136" i="3"/>
  <c r="L4136" i="3" s="1"/>
  <c r="J4137" i="3"/>
  <c r="F4214" i="2" l="1"/>
  <c r="G4214" i="2" s="1"/>
  <c r="K4137" i="3"/>
  <c r="L4137" i="3" s="1"/>
  <c r="J4138" i="3"/>
  <c r="F4215" i="2" l="1"/>
  <c r="G4215" i="2" s="1"/>
  <c r="K4138" i="3"/>
  <c r="L4138" i="3" s="1"/>
  <c r="J4139" i="3"/>
  <c r="F4216" i="2" l="1"/>
  <c r="G4216" i="2" s="1"/>
  <c r="K4139" i="3"/>
  <c r="L4139" i="3" s="1"/>
  <c r="J4140" i="3"/>
  <c r="F4217" i="2" l="1"/>
  <c r="G4217" i="2" s="1"/>
  <c r="K4140" i="3"/>
  <c r="L4140" i="3" s="1"/>
  <c r="J4141" i="3"/>
  <c r="F4218" i="2" l="1"/>
  <c r="G4218" i="2"/>
  <c r="K4141" i="3"/>
  <c r="L4141" i="3" s="1"/>
  <c r="J4142" i="3"/>
  <c r="G4219" i="2" l="1"/>
  <c r="F4219" i="2"/>
  <c r="K4142" i="3"/>
  <c r="L4142" i="3" s="1"/>
  <c r="J4143" i="3"/>
  <c r="F4220" i="2" l="1"/>
  <c r="G4220" i="2" s="1"/>
  <c r="K4143" i="3"/>
  <c r="L4143" i="3" s="1"/>
  <c r="J4144" i="3"/>
  <c r="F4221" i="2" l="1"/>
  <c r="G4221" i="2" s="1"/>
  <c r="K4144" i="3"/>
  <c r="L4144" i="3" s="1"/>
  <c r="J4145" i="3"/>
  <c r="F4222" i="2" l="1"/>
  <c r="G4222" i="2"/>
  <c r="K4145" i="3"/>
  <c r="L4145" i="3" s="1"/>
  <c r="J4146" i="3"/>
  <c r="F4223" i="2" l="1"/>
  <c r="G4223" i="2" s="1"/>
  <c r="K4146" i="3"/>
  <c r="L4146" i="3" s="1"/>
  <c r="J4147" i="3"/>
  <c r="F4224" i="2" l="1"/>
  <c r="G4224" i="2" s="1"/>
  <c r="K4147" i="3"/>
  <c r="L4147" i="3" s="1"/>
  <c r="J4148" i="3"/>
  <c r="G4225" i="2" l="1"/>
  <c r="F4225" i="2"/>
  <c r="K4148" i="3"/>
  <c r="L4148" i="3" s="1"/>
  <c r="J4149" i="3"/>
  <c r="F4226" i="2" l="1"/>
  <c r="G4226" i="2" s="1"/>
  <c r="K4149" i="3"/>
  <c r="L4149" i="3" s="1"/>
  <c r="J4150" i="3"/>
  <c r="F4227" i="2" l="1"/>
  <c r="G4227" i="2" s="1"/>
  <c r="K4150" i="3"/>
  <c r="L4150" i="3" s="1"/>
  <c r="J4151" i="3"/>
  <c r="F4228" i="2" l="1"/>
  <c r="G4228" i="2" s="1"/>
  <c r="K4151" i="3"/>
  <c r="L4151" i="3" s="1"/>
  <c r="J4152" i="3"/>
  <c r="F4229" i="2" l="1"/>
  <c r="G4229" i="2"/>
  <c r="K4152" i="3"/>
  <c r="L4152" i="3" s="1"/>
  <c r="J4153" i="3"/>
  <c r="F4230" i="2" l="1"/>
  <c r="G4230" i="2" s="1"/>
  <c r="K4153" i="3"/>
  <c r="L4153" i="3" s="1"/>
  <c r="J4154" i="3"/>
  <c r="F4231" i="2" l="1"/>
  <c r="G4231" i="2" s="1"/>
  <c r="K4154" i="3"/>
  <c r="L4154" i="3" s="1"/>
  <c r="J4155" i="3"/>
  <c r="F4232" i="2" l="1"/>
  <c r="G4232" i="2"/>
  <c r="K4155" i="3"/>
  <c r="L4155" i="3" s="1"/>
  <c r="J4156" i="3"/>
  <c r="F4233" i="2" l="1"/>
  <c r="G4233" i="2"/>
  <c r="K4156" i="3"/>
  <c r="L4156" i="3" s="1"/>
  <c r="J4157" i="3"/>
  <c r="F4234" i="2" l="1"/>
  <c r="G4234" i="2" s="1"/>
  <c r="K4157" i="3"/>
  <c r="L4157" i="3" s="1"/>
  <c r="J4158" i="3"/>
  <c r="F4235" i="2" l="1"/>
  <c r="G4235" i="2" s="1"/>
  <c r="K4158" i="3"/>
  <c r="L4158" i="3" s="1"/>
  <c r="J4159" i="3"/>
  <c r="F4236" i="2" l="1"/>
  <c r="G4236" i="2" s="1"/>
  <c r="K5" i="2" s="1"/>
  <c r="J9" i="2" s="1"/>
  <c r="K4159" i="3"/>
  <c r="L4159" i="3" s="1"/>
  <c r="J4160" i="3"/>
  <c r="K4160" i="3" l="1"/>
  <c r="L4160" i="3" s="1"/>
  <c r="J4161" i="3"/>
  <c r="K4161" i="3" l="1"/>
  <c r="L4161" i="3" s="1"/>
  <c r="J4162" i="3"/>
  <c r="K4162" i="3" l="1"/>
  <c r="L4162" i="3" s="1"/>
  <c r="J4163" i="3"/>
  <c r="K4163" i="3" l="1"/>
  <c r="L4163" i="3" s="1"/>
  <c r="J4164" i="3"/>
  <c r="K4164" i="3" l="1"/>
  <c r="L4164" i="3" s="1"/>
  <c r="J4165" i="3"/>
  <c r="K4165" i="3" l="1"/>
  <c r="L4165" i="3" s="1"/>
  <c r="J4166" i="3"/>
  <c r="K4166" i="3" l="1"/>
  <c r="L4166" i="3" s="1"/>
  <c r="J4167" i="3"/>
  <c r="K4167" i="3" l="1"/>
  <c r="L4167" i="3" s="1"/>
  <c r="J4168" i="3"/>
  <c r="K4168" i="3" l="1"/>
  <c r="L4168" i="3" s="1"/>
  <c r="J4169" i="3"/>
  <c r="K4169" i="3" l="1"/>
  <c r="L4169" i="3" s="1"/>
  <c r="J4170" i="3"/>
  <c r="K4170" i="3" l="1"/>
  <c r="L4170" i="3" s="1"/>
  <c r="J4171" i="3"/>
  <c r="K4171" i="3" l="1"/>
  <c r="L4171" i="3" s="1"/>
  <c r="J4172" i="3"/>
  <c r="K4172" i="3" l="1"/>
  <c r="L4172" i="3" s="1"/>
  <c r="J4173" i="3"/>
  <c r="K4173" i="3" l="1"/>
  <c r="L4173" i="3" s="1"/>
  <c r="J4174" i="3"/>
  <c r="K4174" i="3" l="1"/>
  <c r="L4174" i="3" s="1"/>
  <c r="J4175" i="3"/>
  <c r="K4175" i="3" l="1"/>
  <c r="L4175" i="3" s="1"/>
  <c r="J4176" i="3"/>
  <c r="K4176" i="3" l="1"/>
  <c r="L4176" i="3" s="1"/>
  <c r="J4177" i="3"/>
  <c r="K4177" i="3" l="1"/>
  <c r="L4177" i="3" s="1"/>
  <c r="J4178" i="3"/>
  <c r="K4178" i="3" l="1"/>
  <c r="L4178" i="3" s="1"/>
  <c r="J4179" i="3"/>
  <c r="K4179" i="3" l="1"/>
  <c r="L4179" i="3" s="1"/>
  <c r="J4180" i="3"/>
  <c r="K4180" i="3" l="1"/>
  <c r="L4180" i="3" s="1"/>
  <c r="J4181" i="3"/>
  <c r="K4181" i="3" l="1"/>
  <c r="L4181" i="3" s="1"/>
  <c r="J4182" i="3"/>
  <c r="K4182" i="3" l="1"/>
  <c r="L4182" i="3" s="1"/>
  <c r="J4183" i="3"/>
  <c r="K4183" i="3" l="1"/>
  <c r="L4183" i="3" s="1"/>
  <c r="J4184" i="3"/>
  <c r="K4184" i="3" l="1"/>
  <c r="L4184" i="3" s="1"/>
  <c r="J4185" i="3"/>
  <c r="K4185" i="3" l="1"/>
  <c r="L4185" i="3" s="1"/>
  <c r="J4186" i="3"/>
  <c r="K4186" i="3" l="1"/>
  <c r="L4186" i="3" s="1"/>
  <c r="J4187" i="3"/>
  <c r="K4187" i="3" l="1"/>
  <c r="L4187" i="3" s="1"/>
  <c r="J4188" i="3"/>
  <c r="K4188" i="3" l="1"/>
  <c r="L4188" i="3" s="1"/>
  <c r="J4189" i="3"/>
  <c r="K4189" i="3" l="1"/>
  <c r="L4189" i="3" s="1"/>
  <c r="J4190" i="3"/>
  <c r="K4190" i="3" l="1"/>
  <c r="L4190" i="3" s="1"/>
  <c r="J4191" i="3"/>
  <c r="K4191" i="3" l="1"/>
  <c r="L4191" i="3" s="1"/>
  <c r="J4192" i="3"/>
  <c r="K4192" i="3" l="1"/>
  <c r="L4192" i="3" s="1"/>
  <c r="J4193" i="3"/>
  <c r="K4193" i="3" l="1"/>
  <c r="L4193" i="3" s="1"/>
  <c r="J4194" i="3"/>
  <c r="K4194" i="3" l="1"/>
  <c r="L4194" i="3" s="1"/>
  <c r="J4195" i="3"/>
  <c r="K4195" i="3" l="1"/>
  <c r="L4195" i="3" s="1"/>
  <c r="J4196" i="3"/>
  <c r="K4196" i="3" l="1"/>
  <c r="L4196" i="3" s="1"/>
  <c r="J4197" i="3"/>
  <c r="K4197" i="3" l="1"/>
  <c r="L4197" i="3" s="1"/>
  <c r="J4198" i="3"/>
  <c r="K4198" i="3" l="1"/>
  <c r="L4198" i="3" s="1"/>
  <c r="J4199" i="3"/>
  <c r="K4199" i="3" l="1"/>
  <c r="L4199" i="3" s="1"/>
  <c r="J4200" i="3"/>
  <c r="K4200" i="3" l="1"/>
  <c r="L4200" i="3" s="1"/>
  <c r="J4201" i="3"/>
  <c r="K4201" i="3" l="1"/>
  <c r="L4201" i="3" s="1"/>
  <c r="J4202" i="3"/>
  <c r="K4202" i="3" l="1"/>
  <c r="L4202" i="3" s="1"/>
  <c r="J4203" i="3"/>
  <c r="K4203" i="3" l="1"/>
  <c r="L4203" i="3" s="1"/>
  <c r="J4204" i="3"/>
  <c r="K4204" i="3" l="1"/>
  <c r="L4204" i="3" s="1"/>
  <c r="J4205" i="3"/>
  <c r="K4205" i="3" l="1"/>
  <c r="L4205" i="3" s="1"/>
  <c r="J4206" i="3"/>
  <c r="K4206" i="3" l="1"/>
  <c r="L4206" i="3" s="1"/>
  <c r="J4207" i="3"/>
  <c r="K4207" i="3" l="1"/>
  <c r="L4207" i="3" s="1"/>
  <c r="J4208" i="3"/>
  <c r="K4208" i="3" l="1"/>
  <c r="L4208" i="3" s="1"/>
  <c r="J4209" i="3"/>
  <c r="K4209" i="3" l="1"/>
  <c r="L4209" i="3" s="1"/>
  <c r="J4210" i="3"/>
  <c r="K4210" i="3" l="1"/>
  <c r="L4210" i="3" s="1"/>
  <c r="J4211" i="3"/>
  <c r="K4211" i="3" l="1"/>
  <c r="L4211" i="3" s="1"/>
  <c r="J4212" i="3"/>
  <c r="K4212" i="3" l="1"/>
  <c r="L4212" i="3" s="1"/>
  <c r="J4213" i="3"/>
  <c r="K4213" i="3" l="1"/>
  <c r="L4213" i="3" s="1"/>
  <c r="J4214" i="3"/>
  <c r="K4214" i="3" l="1"/>
  <c r="L4214" i="3" s="1"/>
  <c r="J4215" i="3"/>
  <c r="K4215" i="3" l="1"/>
  <c r="L4215" i="3" s="1"/>
  <c r="J4216" i="3"/>
  <c r="K4216" i="3" l="1"/>
  <c r="L4216" i="3" s="1"/>
  <c r="J4217" i="3"/>
  <c r="K4217" i="3" l="1"/>
  <c r="L4217" i="3" s="1"/>
  <c r="J4218" i="3"/>
  <c r="K4218" i="3" l="1"/>
  <c r="L4218" i="3" s="1"/>
  <c r="J4219" i="3"/>
  <c r="K4219" i="3" l="1"/>
  <c r="L4219" i="3" s="1"/>
  <c r="J4220" i="3"/>
  <c r="K4220" i="3" l="1"/>
  <c r="L4220" i="3" s="1"/>
  <c r="J4221" i="3"/>
  <c r="K4221" i="3" l="1"/>
  <c r="L4221" i="3" s="1"/>
  <c r="J4222" i="3"/>
  <c r="K4222" i="3" l="1"/>
  <c r="L4222" i="3" s="1"/>
  <c r="J4223" i="3"/>
  <c r="K4223" i="3" l="1"/>
  <c r="L4223" i="3" s="1"/>
  <c r="J4224" i="3"/>
  <c r="K4224" i="3" l="1"/>
  <c r="L4224" i="3" s="1"/>
  <c r="J4225" i="3"/>
  <c r="K4225" i="3" l="1"/>
  <c r="L4225" i="3" s="1"/>
  <c r="J4226" i="3"/>
  <c r="K4226" i="3" l="1"/>
  <c r="L4226" i="3" s="1"/>
  <c r="J4227" i="3"/>
  <c r="K4227" i="3" l="1"/>
  <c r="L4227" i="3" s="1"/>
  <c r="J4228" i="3"/>
  <c r="K4228" i="3" l="1"/>
  <c r="L4228" i="3" s="1"/>
  <c r="J4229" i="3"/>
  <c r="K4229" i="3" l="1"/>
  <c r="L4229" i="3" s="1"/>
  <c r="J4230" i="3"/>
  <c r="K4230" i="3" l="1"/>
  <c r="L4230" i="3" s="1"/>
  <c r="J4231" i="3"/>
  <c r="K4231" i="3" l="1"/>
  <c r="L4231" i="3" s="1"/>
  <c r="J4232" i="3"/>
  <c r="K4232" i="3" l="1"/>
  <c r="L4232" i="3" s="1"/>
  <c r="J4233" i="3"/>
  <c r="K4233" i="3" l="1"/>
  <c r="L4233" i="3" s="1"/>
  <c r="J4234" i="3"/>
  <c r="K4234" i="3" l="1"/>
  <c r="L4234" i="3" s="1"/>
  <c r="J4235" i="3"/>
  <c r="K4235" i="3" l="1"/>
  <c r="L4235" i="3" s="1"/>
  <c r="J4236" i="3"/>
  <c r="K4236" i="3" l="1"/>
  <c r="L4236" i="3" s="1"/>
  <c r="M42" i="3" l="1"/>
  <c r="M16" i="3"/>
  <c r="M18" i="3"/>
  <c r="M11" i="3"/>
  <c r="M13" i="3"/>
  <c r="M15" i="3"/>
  <c r="M12" i="3"/>
  <c r="M17" i="3" l="1"/>
  <c r="M14" i="3"/>
</calcChain>
</file>

<file path=xl/sharedStrings.xml><?xml version="1.0" encoding="utf-8"?>
<sst xmlns="http://schemas.openxmlformats.org/spreadsheetml/2006/main" count="87" uniqueCount="70">
  <si>
    <t>Date</t>
  </si>
  <si>
    <t>Close</t>
  </si>
  <si>
    <t>SMA</t>
  </si>
  <si>
    <t>LMA</t>
  </si>
  <si>
    <t>Parameters</t>
  </si>
  <si>
    <t>Profit</t>
  </si>
  <si>
    <t>Hit Ratio</t>
  </si>
  <si>
    <t>Data Table</t>
  </si>
  <si>
    <t>Year</t>
  </si>
  <si>
    <t>S No</t>
  </si>
  <si>
    <t>Trade</t>
  </si>
  <si>
    <t>Entry Price</t>
  </si>
  <si>
    <t>Returns</t>
  </si>
  <si>
    <t>Equity Curve</t>
  </si>
  <si>
    <t>Leverage</t>
  </si>
  <si>
    <t>Cumm Levrage Returns</t>
  </si>
  <si>
    <t>Positive Trades</t>
  </si>
  <si>
    <t>Negative Trades</t>
  </si>
  <si>
    <t>Avg Positive Trade</t>
  </si>
  <si>
    <t>Avg Negative Trade</t>
  </si>
  <si>
    <t>Avg. Profit/Avg Loss</t>
  </si>
  <si>
    <t>Variation of Returns</t>
  </si>
  <si>
    <t>Yearly Returns</t>
  </si>
  <si>
    <t>BUY Trades Return</t>
  </si>
  <si>
    <t>SELL Trades Return</t>
  </si>
  <si>
    <t>Maximum Draw Down</t>
  </si>
  <si>
    <t>Maximum Drawdown</t>
  </si>
  <si>
    <t>Bin</t>
  </si>
  <si>
    <t>Frequency</t>
  </si>
  <si>
    <t>All Loss Trades</t>
  </si>
  <si>
    <t>&lt; -7%</t>
  </si>
  <si>
    <t>-2 % to 2%</t>
  </si>
  <si>
    <t>2% to 7%</t>
  </si>
  <si>
    <t>7% to 12%</t>
  </si>
  <si>
    <t>12% to 17%</t>
  </si>
  <si>
    <t>17% to 21%</t>
  </si>
  <si>
    <t>21% to 26%</t>
  </si>
  <si>
    <t>26% to 31%</t>
  </si>
  <si>
    <t>31% to 35%</t>
  </si>
  <si>
    <t>35% to 40%</t>
  </si>
  <si>
    <t>40% to 45%</t>
  </si>
  <si>
    <t>45%to 49%</t>
  </si>
  <si>
    <t>More than 49%</t>
  </si>
  <si>
    <t xml:space="preserve"> -7% to -2%</t>
  </si>
  <si>
    <t>-&gt;=-7% and &lt; -5.86%</t>
  </si>
  <si>
    <t>-&gt;=-5.86% and &lt; -5.33%</t>
  </si>
  <si>
    <t>-&gt;=-5.33% and &lt; -4.80%</t>
  </si>
  <si>
    <t>-&gt;=-4.80% and &lt; -4.27%</t>
  </si>
  <si>
    <t>-&gt;=-4.27% and &lt; -3.74%</t>
  </si>
  <si>
    <t>-&gt;=-2.68% and &lt; -2.15%</t>
  </si>
  <si>
    <t>-&gt;=-2.15% and &lt; -1.62%</t>
  </si>
  <si>
    <t>-&gt;=-1.62% and &lt; -1.09%</t>
  </si>
  <si>
    <t>-&gt;=-1.09% and &lt; -0.56%</t>
  </si>
  <si>
    <t>-&gt;=-0.56% and &lt; 0%</t>
  </si>
  <si>
    <t>-&gt;=-3.74% and &lt; -3.20%</t>
  </si>
  <si>
    <t>-&gt;=-3.20% and &lt; -2.68%</t>
  </si>
  <si>
    <t>Max Equity Curve</t>
  </si>
  <si>
    <t>Max DD</t>
  </si>
  <si>
    <t>Sharpe Ratio</t>
  </si>
  <si>
    <t>Position</t>
  </si>
  <si>
    <t>10 Trades</t>
  </si>
  <si>
    <t>Profitable</t>
  </si>
  <si>
    <t>loss making</t>
  </si>
  <si>
    <t>Total returns</t>
  </si>
  <si>
    <t>Avg positive/negative returns</t>
  </si>
  <si>
    <t>Summation</t>
  </si>
  <si>
    <t>Normalized hit ratio</t>
  </si>
  <si>
    <t>56% of my trades are positive</t>
  </si>
  <si>
    <t>44% are negative</t>
  </si>
  <si>
    <t>(1+0.066x)^37 *(1-0.02x)^63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</si>
</sst>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0.00000000000000%"/>
    <numFmt numFmtId="166" formatCode="0.000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1">
    <xf numFmtId="0" fontId="0" fillId="0" borderId="0" xfId="0"/>
    <xf numFmtId="0" fontId="16" fillId="0" borderId="0" xfId="0" applyFont="1"/>
    <xf numFmtId="0" fontId="16" fillId="33" borderId="10" xfId="0" applyFont="1" applyFill="1" applyBorder="1"/>
    <xf numFmtId="0" fontId="16" fillId="33" borderId="11" xfId="0" applyFont="1" applyFill="1" applyBorder="1"/>
    <xf numFmtId="0" fontId="16" fillId="33" borderId="12" xfId="0" applyFont="1" applyFill="1" applyBorder="1"/>
    <xf numFmtId="0" fontId="16" fillId="33" borderId="13" xfId="0" applyFont="1" applyFill="1" applyBorder="1"/>
    <xf numFmtId="10" fontId="0" fillId="0" borderId="13" xfId="0" applyNumberFormat="1" applyBorder="1"/>
    <xf numFmtId="10" fontId="0" fillId="0" borderId="0" xfId="1" applyNumberFormat="1" applyFont="1"/>
    <xf numFmtId="0" fontId="16" fillId="34" borderId="0" xfId="0" applyFont="1" applyFill="1"/>
    <xf numFmtId="0" fontId="16" fillId="34" borderId="0" xfId="0" applyFont="1" applyFill="1" applyBorder="1"/>
    <xf numFmtId="0" fontId="16" fillId="0" borderId="0" xfId="0" applyFont="1" applyFill="1" applyBorder="1"/>
    <xf numFmtId="1" fontId="0" fillId="0" borderId="0" xfId="0" applyNumberFormat="1"/>
    <xf numFmtId="0" fontId="0" fillId="0" borderId="0" xfId="0" applyFill="1" applyBorder="1"/>
    <xf numFmtId="164" fontId="0" fillId="0" borderId="0" xfId="1" applyNumberFormat="1" applyFont="1"/>
    <xf numFmtId="0" fontId="16" fillId="35" borderId="14" xfId="0" applyFont="1" applyFill="1" applyBorder="1"/>
    <xf numFmtId="0" fontId="0" fillId="0" borderId="14" xfId="0" applyBorder="1"/>
    <xf numFmtId="164" fontId="0" fillId="0" borderId="14" xfId="1" applyNumberFormat="1" applyFont="1" applyBorder="1"/>
    <xf numFmtId="10" fontId="16" fillId="35" borderId="14" xfId="0" applyNumberFormat="1" applyFont="1" applyFill="1" applyBorder="1"/>
    <xf numFmtId="0" fontId="16" fillId="36" borderId="0" xfId="0" applyFont="1" applyFill="1" applyBorder="1"/>
    <xf numFmtId="164" fontId="16" fillId="35" borderId="14" xfId="1" applyNumberFormat="1" applyFont="1" applyFill="1" applyBorder="1"/>
    <xf numFmtId="0" fontId="0" fillId="0" borderId="14" xfId="0" applyFill="1" applyBorder="1"/>
    <xf numFmtId="0" fontId="16" fillId="36" borderId="13" xfId="0" applyFont="1" applyFill="1" applyBorder="1"/>
    <xf numFmtId="0" fontId="0" fillId="0" borderId="13" xfId="0" applyFill="1" applyBorder="1"/>
    <xf numFmtId="164" fontId="0" fillId="0" borderId="13" xfId="1" applyNumberFormat="1" applyFont="1" applyBorder="1"/>
    <xf numFmtId="0" fontId="16" fillId="36" borderId="0" xfId="0" applyFont="1" applyFill="1"/>
    <xf numFmtId="0" fontId="0" fillId="0" borderId="0" xfId="0" applyFill="1" applyBorder="1" applyAlignment="1"/>
    <xf numFmtId="10" fontId="16" fillId="36" borderId="0" xfId="1" applyNumberFormat="1" applyFont="1" applyFill="1"/>
    <xf numFmtId="10" fontId="17" fillId="0" borderId="0" xfId="1" applyNumberFormat="1" applyFont="1"/>
    <xf numFmtId="9" fontId="17" fillId="0" borderId="0" xfId="0" applyNumberFormat="1" applyFont="1"/>
    <xf numFmtId="0" fontId="17" fillId="0" borderId="0" xfId="0" applyFont="1"/>
    <xf numFmtId="15" fontId="0" fillId="0" borderId="0" xfId="0" applyNumberFormat="1"/>
    <xf numFmtId="9" fontId="0" fillId="0" borderId="0" xfId="1" applyFont="1"/>
    <xf numFmtId="10" fontId="0" fillId="0" borderId="14" xfId="1" applyNumberFormat="1" applyFont="1" applyBorder="1" applyAlignment="1">
      <alignment horizontal="center"/>
    </xf>
    <xf numFmtId="0" fontId="0" fillId="0" borderId="14" xfId="0" applyBorder="1" applyAlignment="1">
      <alignment horizontal="center"/>
    </xf>
    <xf numFmtId="164" fontId="0" fillId="0" borderId="14" xfId="1" applyNumberFormat="1" applyFon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0" fontId="18" fillId="35" borderId="14" xfId="0" applyFont="1" applyFill="1" applyBorder="1" applyAlignment="1">
      <alignment horizontal="center"/>
    </xf>
    <xf numFmtId="0" fontId="0" fillId="0" borderId="14" xfId="0" applyFill="1" applyBorder="1" applyAlignment="1"/>
    <xf numFmtId="0" fontId="0" fillId="0" borderId="14" xfId="0" quotePrefix="1" applyBorder="1"/>
    <xf numFmtId="0" fontId="0" fillId="0" borderId="14" xfId="0" applyFill="1" applyBorder="1" applyAlignment="1">
      <alignment horizontal="center"/>
    </xf>
    <xf numFmtId="9" fontId="0" fillId="0" borderId="14" xfId="1" applyFont="1" applyFill="1" applyBorder="1" applyAlignment="1"/>
    <xf numFmtId="9" fontId="0" fillId="0" borderId="14" xfId="1" quotePrefix="1" applyFont="1" applyFill="1" applyBorder="1" applyAlignment="1"/>
    <xf numFmtId="2" fontId="16" fillId="0" borderId="0" xfId="0" applyNumberFormat="1" applyFont="1"/>
    <xf numFmtId="10" fontId="0" fillId="0" borderId="0" xfId="0" applyNumberFormat="1"/>
    <xf numFmtId="0" fontId="0" fillId="0" borderId="0" xfId="0" applyBorder="1"/>
    <xf numFmtId="0" fontId="0" fillId="0" borderId="0" xfId="0" applyFill="1"/>
    <xf numFmtId="9" fontId="0" fillId="0" borderId="0" xfId="0" applyNumberFormat="1"/>
    <xf numFmtId="165" fontId="0" fillId="0" borderId="0" xfId="0" applyNumberFormat="1"/>
    <xf numFmtId="166" fontId="0" fillId="0" borderId="0" xfId="0" applyNumberFormat="1"/>
    <xf numFmtId="164" fontId="0" fillId="0" borderId="0" xfId="0" applyNumberFormat="1"/>
    <xf numFmtId="0" fontId="0" fillId="0" borderId="0" xfId="0" quotePrefix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2.xml"/><Relationship Id="rId7" Type="http://schemas.openxmlformats.org/officeDocument/2006/relationships/theme" Target="theme/theme1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4.xml"/><Relationship Id="rId5" Type="http://schemas.openxmlformats.org/officeDocument/2006/relationships/worksheet" Target="worksheets/sheet3.xml"/><Relationship Id="rId10" Type="http://schemas.openxmlformats.org/officeDocument/2006/relationships/calcChain" Target="calcChain.xml"/><Relationship Id="rId4" Type="http://schemas.openxmlformats.org/officeDocument/2006/relationships/chartsheet" Target="chartsheets/sheet2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SMA</a:t>
            </a:r>
            <a:r>
              <a:rPr lang="en-US" sz="1600" baseline="0"/>
              <a:t> and LMA Strategy</a:t>
            </a:r>
            <a:endParaRPr lang="en-US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SMA</c:v>
          </c:tx>
          <c:marker>
            <c:symbol val="none"/>
          </c:marker>
          <c:cat>
            <c:numRef>
              <c:f>'Back Testing'!$A$499:$A$1276</c:f>
              <c:numCache>
                <c:formatCode>dd-mmm-yy</c:formatCode>
                <c:ptCount val="778"/>
                <c:pt idx="0">
                  <c:v>37256</c:v>
                </c:pt>
                <c:pt idx="1">
                  <c:v>37257</c:v>
                </c:pt>
                <c:pt idx="2">
                  <c:v>37258</c:v>
                </c:pt>
                <c:pt idx="3">
                  <c:v>37259</c:v>
                </c:pt>
                <c:pt idx="4">
                  <c:v>37260</c:v>
                </c:pt>
                <c:pt idx="5">
                  <c:v>37263</c:v>
                </c:pt>
                <c:pt idx="6">
                  <c:v>37264</c:v>
                </c:pt>
                <c:pt idx="7">
                  <c:v>37265</c:v>
                </c:pt>
                <c:pt idx="8">
                  <c:v>37266</c:v>
                </c:pt>
                <c:pt idx="9">
                  <c:v>37267</c:v>
                </c:pt>
                <c:pt idx="10">
                  <c:v>37270</c:v>
                </c:pt>
                <c:pt idx="11">
                  <c:v>37271</c:v>
                </c:pt>
                <c:pt idx="12">
                  <c:v>37272</c:v>
                </c:pt>
                <c:pt idx="13">
                  <c:v>37273</c:v>
                </c:pt>
                <c:pt idx="14">
                  <c:v>37274</c:v>
                </c:pt>
                <c:pt idx="15">
                  <c:v>37277</c:v>
                </c:pt>
                <c:pt idx="16">
                  <c:v>37278</c:v>
                </c:pt>
                <c:pt idx="17">
                  <c:v>37279</c:v>
                </c:pt>
                <c:pt idx="18">
                  <c:v>37280</c:v>
                </c:pt>
                <c:pt idx="19">
                  <c:v>37281</c:v>
                </c:pt>
                <c:pt idx="20">
                  <c:v>37284</c:v>
                </c:pt>
                <c:pt idx="21">
                  <c:v>37285</c:v>
                </c:pt>
                <c:pt idx="22">
                  <c:v>37286</c:v>
                </c:pt>
                <c:pt idx="23">
                  <c:v>37287</c:v>
                </c:pt>
                <c:pt idx="24">
                  <c:v>37288</c:v>
                </c:pt>
                <c:pt idx="25">
                  <c:v>37291</c:v>
                </c:pt>
                <c:pt idx="26">
                  <c:v>37292</c:v>
                </c:pt>
                <c:pt idx="27">
                  <c:v>37293</c:v>
                </c:pt>
                <c:pt idx="28">
                  <c:v>37294</c:v>
                </c:pt>
                <c:pt idx="29">
                  <c:v>37295</c:v>
                </c:pt>
                <c:pt idx="30">
                  <c:v>37298</c:v>
                </c:pt>
                <c:pt idx="31">
                  <c:v>37299</c:v>
                </c:pt>
                <c:pt idx="32">
                  <c:v>37300</c:v>
                </c:pt>
                <c:pt idx="33">
                  <c:v>37301</c:v>
                </c:pt>
                <c:pt idx="34">
                  <c:v>37302</c:v>
                </c:pt>
                <c:pt idx="35">
                  <c:v>37305</c:v>
                </c:pt>
                <c:pt idx="36">
                  <c:v>37306</c:v>
                </c:pt>
                <c:pt idx="37">
                  <c:v>37307</c:v>
                </c:pt>
                <c:pt idx="38">
                  <c:v>37308</c:v>
                </c:pt>
                <c:pt idx="39">
                  <c:v>37309</c:v>
                </c:pt>
                <c:pt idx="40">
                  <c:v>37312</c:v>
                </c:pt>
                <c:pt idx="41">
                  <c:v>37313</c:v>
                </c:pt>
                <c:pt idx="42">
                  <c:v>37314</c:v>
                </c:pt>
                <c:pt idx="43">
                  <c:v>37315</c:v>
                </c:pt>
                <c:pt idx="44">
                  <c:v>37316</c:v>
                </c:pt>
                <c:pt idx="45">
                  <c:v>37319</c:v>
                </c:pt>
                <c:pt idx="46">
                  <c:v>37320</c:v>
                </c:pt>
                <c:pt idx="47">
                  <c:v>37321</c:v>
                </c:pt>
                <c:pt idx="48">
                  <c:v>37322</c:v>
                </c:pt>
                <c:pt idx="49">
                  <c:v>37323</c:v>
                </c:pt>
                <c:pt idx="50">
                  <c:v>37326</c:v>
                </c:pt>
                <c:pt idx="51">
                  <c:v>37327</c:v>
                </c:pt>
                <c:pt idx="52">
                  <c:v>37328</c:v>
                </c:pt>
                <c:pt idx="53">
                  <c:v>37329</c:v>
                </c:pt>
                <c:pt idx="54">
                  <c:v>37330</c:v>
                </c:pt>
                <c:pt idx="55">
                  <c:v>37333</c:v>
                </c:pt>
                <c:pt idx="56">
                  <c:v>37334</c:v>
                </c:pt>
                <c:pt idx="57">
                  <c:v>37335</c:v>
                </c:pt>
                <c:pt idx="58">
                  <c:v>37336</c:v>
                </c:pt>
                <c:pt idx="59">
                  <c:v>37337</c:v>
                </c:pt>
                <c:pt idx="60">
                  <c:v>37341</c:v>
                </c:pt>
                <c:pt idx="61">
                  <c:v>37342</c:v>
                </c:pt>
                <c:pt idx="62">
                  <c:v>37343</c:v>
                </c:pt>
                <c:pt idx="63">
                  <c:v>37347</c:v>
                </c:pt>
                <c:pt idx="64">
                  <c:v>37348</c:v>
                </c:pt>
                <c:pt idx="65">
                  <c:v>37349</c:v>
                </c:pt>
                <c:pt idx="66">
                  <c:v>37350</c:v>
                </c:pt>
                <c:pt idx="67">
                  <c:v>37351</c:v>
                </c:pt>
                <c:pt idx="68">
                  <c:v>37354</c:v>
                </c:pt>
                <c:pt idx="69">
                  <c:v>37355</c:v>
                </c:pt>
                <c:pt idx="70">
                  <c:v>37356</c:v>
                </c:pt>
                <c:pt idx="71">
                  <c:v>37357</c:v>
                </c:pt>
                <c:pt idx="72">
                  <c:v>37358</c:v>
                </c:pt>
                <c:pt idx="73">
                  <c:v>37361</c:v>
                </c:pt>
                <c:pt idx="74">
                  <c:v>37362</c:v>
                </c:pt>
                <c:pt idx="75">
                  <c:v>37363</c:v>
                </c:pt>
                <c:pt idx="76">
                  <c:v>37364</c:v>
                </c:pt>
                <c:pt idx="77">
                  <c:v>37365</c:v>
                </c:pt>
                <c:pt idx="78">
                  <c:v>37368</c:v>
                </c:pt>
                <c:pt idx="79">
                  <c:v>37369</c:v>
                </c:pt>
                <c:pt idx="80">
                  <c:v>37370</c:v>
                </c:pt>
                <c:pt idx="81">
                  <c:v>37371</c:v>
                </c:pt>
                <c:pt idx="82">
                  <c:v>37372</c:v>
                </c:pt>
                <c:pt idx="83">
                  <c:v>37375</c:v>
                </c:pt>
                <c:pt idx="84">
                  <c:v>37376</c:v>
                </c:pt>
                <c:pt idx="85">
                  <c:v>37378</c:v>
                </c:pt>
                <c:pt idx="86">
                  <c:v>37379</c:v>
                </c:pt>
                <c:pt idx="87">
                  <c:v>37382</c:v>
                </c:pt>
                <c:pt idx="88">
                  <c:v>37383</c:v>
                </c:pt>
                <c:pt idx="89">
                  <c:v>37384</c:v>
                </c:pt>
                <c:pt idx="90">
                  <c:v>37385</c:v>
                </c:pt>
                <c:pt idx="91">
                  <c:v>37386</c:v>
                </c:pt>
                <c:pt idx="92">
                  <c:v>37389</c:v>
                </c:pt>
                <c:pt idx="93">
                  <c:v>37390</c:v>
                </c:pt>
                <c:pt idx="94">
                  <c:v>37391</c:v>
                </c:pt>
                <c:pt idx="95">
                  <c:v>37392</c:v>
                </c:pt>
                <c:pt idx="96">
                  <c:v>37393</c:v>
                </c:pt>
                <c:pt idx="97">
                  <c:v>37396</c:v>
                </c:pt>
                <c:pt idx="98">
                  <c:v>37397</c:v>
                </c:pt>
                <c:pt idx="99">
                  <c:v>37398</c:v>
                </c:pt>
                <c:pt idx="100">
                  <c:v>37399</c:v>
                </c:pt>
                <c:pt idx="101">
                  <c:v>37400</c:v>
                </c:pt>
                <c:pt idx="102">
                  <c:v>37403</c:v>
                </c:pt>
                <c:pt idx="103">
                  <c:v>37404</c:v>
                </c:pt>
                <c:pt idx="104">
                  <c:v>37405</c:v>
                </c:pt>
                <c:pt idx="105">
                  <c:v>37406</c:v>
                </c:pt>
                <c:pt idx="106">
                  <c:v>37407</c:v>
                </c:pt>
                <c:pt idx="107">
                  <c:v>37410</c:v>
                </c:pt>
                <c:pt idx="108">
                  <c:v>37411</c:v>
                </c:pt>
                <c:pt idx="109">
                  <c:v>37412</c:v>
                </c:pt>
                <c:pt idx="110">
                  <c:v>37413</c:v>
                </c:pt>
                <c:pt idx="111">
                  <c:v>37414</c:v>
                </c:pt>
                <c:pt idx="112">
                  <c:v>37417</c:v>
                </c:pt>
                <c:pt idx="113">
                  <c:v>37418</c:v>
                </c:pt>
                <c:pt idx="114">
                  <c:v>37419</c:v>
                </c:pt>
                <c:pt idx="115">
                  <c:v>37420</c:v>
                </c:pt>
                <c:pt idx="116">
                  <c:v>37421</c:v>
                </c:pt>
                <c:pt idx="117">
                  <c:v>37424</c:v>
                </c:pt>
                <c:pt idx="118">
                  <c:v>37425</c:v>
                </c:pt>
                <c:pt idx="119">
                  <c:v>37426</c:v>
                </c:pt>
                <c:pt idx="120">
                  <c:v>37427</c:v>
                </c:pt>
                <c:pt idx="121">
                  <c:v>37428</c:v>
                </c:pt>
                <c:pt idx="122">
                  <c:v>37431</c:v>
                </c:pt>
                <c:pt idx="123">
                  <c:v>37432</c:v>
                </c:pt>
                <c:pt idx="124">
                  <c:v>37433</c:v>
                </c:pt>
                <c:pt idx="125">
                  <c:v>37434</c:v>
                </c:pt>
                <c:pt idx="126">
                  <c:v>37435</c:v>
                </c:pt>
                <c:pt idx="127">
                  <c:v>37438</c:v>
                </c:pt>
                <c:pt idx="128">
                  <c:v>37439</c:v>
                </c:pt>
                <c:pt idx="129">
                  <c:v>37440</c:v>
                </c:pt>
                <c:pt idx="130">
                  <c:v>37441</c:v>
                </c:pt>
                <c:pt idx="131">
                  <c:v>37442</c:v>
                </c:pt>
                <c:pt idx="132">
                  <c:v>37445</c:v>
                </c:pt>
                <c:pt idx="133">
                  <c:v>37446</c:v>
                </c:pt>
                <c:pt idx="134">
                  <c:v>37447</c:v>
                </c:pt>
                <c:pt idx="135">
                  <c:v>37448</c:v>
                </c:pt>
                <c:pt idx="136">
                  <c:v>37449</c:v>
                </c:pt>
                <c:pt idx="137">
                  <c:v>37452</c:v>
                </c:pt>
                <c:pt idx="138">
                  <c:v>37453</c:v>
                </c:pt>
                <c:pt idx="139">
                  <c:v>37454</c:v>
                </c:pt>
                <c:pt idx="140">
                  <c:v>37455</c:v>
                </c:pt>
                <c:pt idx="141">
                  <c:v>37456</c:v>
                </c:pt>
                <c:pt idx="142">
                  <c:v>37459</c:v>
                </c:pt>
                <c:pt idx="143">
                  <c:v>37460</c:v>
                </c:pt>
                <c:pt idx="144">
                  <c:v>37461</c:v>
                </c:pt>
                <c:pt idx="145">
                  <c:v>37462</c:v>
                </c:pt>
                <c:pt idx="146">
                  <c:v>37463</c:v>
                </c:pt>
                <c:pt idx="147">
                  <c:v>37466</c:v>
                </c:pt>
                <c:pt idx="148">
                  <c:v>37467</c:v>
                </c:pt>
                <c:pt idx="149">
                  <c:v>37468</c:v>
                </c:pt>
                <c:pt idx="150">
                  <c:v>37469</c:v>
                </c:pt>
                <c:pt idx="151">
                  <c:v>37470</c:v>
                </c:pt>
                <c:pt idx="152">
                  <c:v>37473</c:v>
                </c:pt>
                <c:pt idx="153">
                  <c:v>37474</c:v>
                </c:pt>
                <c:pt idx="154">
                  <c:v>37475</c:v>
                </c:pt>
                <c:pt idx="155">
                  <c:v>37476</c:v>
                </c:pt>
                <c:pt idx="156">
                  <c:v>37477</c:v>
                </c:pt>
                <c:pt idx="157">
                  <c:v>37480</c:v>
                </c:pt>
                <c:pt idx="158">
                  <c:v>37481</c:v>
                </c:pt>
                <c:pt idx="159">
                  <c:v>37482</c:v>
                </c:pt>
                <c:pt idx="160">
                  <c:v>37484</c:v>
                </c:pt>
                <c:pt idx="161">
                  <c:v>37487</c:v>
                </c:pt>
                <c:pt idx="162">
                  <c:v>37488</c:v>
                </c:pt>
                <c:pt idx="163">
                  <c:v>37489</c:v>
                </c:pt>
                <c:pt idx="164">
                  <c:v>37490</c:v>
                </c:pt>
                <c:pt idx="165">
                  <c:v>37491</c:v>
                </c:pt>
                <c:pt idx="166">
                  <c:v>37494</c:v>
                </c:pt>
                <c:pt idx="167">
                  <c:v>37495</c:v>
                </c:pt>
                <c:pt idx="168">
                  <c:v>37496</c:v>
                </c:pt>
                <c:pt idx="169">
                  <c:v>37497</c:v>
                </c:pt>
                <c:pt idx="170">
                  <c:v>37498</c:v>
                </c:pt>
                <c:pt idx="171">
                  <c:v>37501</c:v>
                </c:pt>
                <c:pt idx="172">
                  <c:v>37502</c:v>
                </c:pt>
                <c:pt idx="173">
                  <c:v>37503</c:v>
                </c:pt>
                <c:pt idx="174">
                  <c:v>37504</c:v>
                </c:pt>
                <c:pt idx="175">
                  <c:v>37505</c:v>
                </c:pt>
                <c:pt idx="176">
                  <c:v>37508</c:v>
                </c:pt>
                <c:pt idx="177">
                  <c:v>37510</c:v>
                </c:pt>
                <c:pt idx="178">
                  <c:v>37511</c:v>
                </c:pt>
                <c:pt idx="179">
                  <c:v>37512</c:v>
                </c:pt>
                <c:pt idx="180">
                  <c:v>37515</c:v>
                </c:pt>
                <c:pt idx="181">
                  <c:v>37516</c:v>
                </c:pt>
                <c:pt idx="182">
                  <c:v>37517</c:v>
                </c:pt>
                <c:pt idx="183">
                  <c:v>37518</c:v>
                </c:pt>
                <c:pt idx="184">
                  <c:v>37519</c:v>
                </c:pt>
                <c:pt idx="185">
                  <c:v>37522</c:v>
                </c:pt>
                <c:pt idx="186">
                  <c:v>37523</c:v>
                </c:pt>
                <c:pt idx="187">
                  <c:v>37524</c:v>
                </c:pt>
                <c:pt idx="188">
                  <c:v>37525</c:v>
                </c:pt>
                <c:pt idx="189">
                  <c:v>37526</c:v>
                </c:pt>
                <c:pt idx="190">
                  <c:v>37529</c:v>
                </c:pt>
                <c:pt idx="191">
                  <c:v>37530</c:v>
                </c:pt>
                <c:pt idx="192">
                  <c:v>37532</c:v>
                </c:pt>
                <c:pt idx="193">
                  <c:v>37533</c:v>
                </c:pt>
                <c:pt idx="194">
                  <c:v>37536</c:v>
                </c:pt>
                <c:pt idx="195">
                  <c:v>37537</c:v>
                </c:pt>
                <c:pt idx="196">
                  <c:v>37538</c:v>
                </c:pt>
                <c:pt idx="197">
                  <c:v>37539</c:v>
                </c:pt>
                <c:pt idx="198">
                  <c:v>37540</c:v>
                </c:pt>
                <c:pt idx="199">
                  <c:v>37543</c:v>
                </c:pt>
                <c:pt idx="200">
                  <c:v>37545</c:v>
                </c:pt>
                <c:pt idx="201">
                  <c:v>37546</c:v>
                </c:pt>
                <c:pt idx="202">
                  <c:v>37547</c:v>
                </c:pt>
                <c:pt idx="203">
                  <c:v>37550</c:v>
                </c:pt>
                <c:pt idx="204">
                  <c:v>37551</c:v>
                </c:pt>
                <c:pt idx="205">
                  <c:v>37552</c:v>
                </c:pt>
                <c:pt idx="206">
                  <c:v>37553</c:v>
                </c:pt>
                <c:pt idx="207">
                  <c:v>37554</c:v>
                </c:pt>
                <c:pt idx="208">
                  <c:v>37557</c:v>
                </c:pt>
                <c:pt idx="209">
                  <c:v>37558</c:v>
                </c:pt>
                <c:pt idx="210">
                  <c:v>37559</c:v>
                </c:pt>
                <c:pt idx="211">
                  <c:v>37560</c:v>
                </c:pt>
                <c:pt idx="212">
                  <c:v>37561</c:v>
                </c:pt>
                <c:pt idx="213">
                  <c:v>37564</c:v>
                </c:pt>
                <c:pt idx="214">
                  <c:v>37565</c:v>
                </c:pt>
                <c:pt idx="215">
                  <c:v>37567</c:v>
                </c:pt>
                <c:pt idx="216">
                  <c:v>37568</c:v>
                </c:pt>
                <c:pt idx="217">
                  <c:v>37571</c:v>
                </c:pt>
                <c:pt idx="218">
                  <c:v>37572</c:v>
                </c:pt>
                <c:pt idx="219">
                  <c:v>37573</c:v>
                </c:pt>
                <c:pt idx="220">
                  <c:v>37574</c:v>
                </c:pt>
                <c:pt idx="221">
                  <c:v>37575</c:v>
                </c:pt>
                <c:pt idx="222">
                  <c:v>37578</c:v>
                </c:pt>
                <c:pt idx="223">
                  <c:v>37580</c:v>
                </c:pt>
                <c:pt idx="224">
                  <c:v>37581</c:v>
                </c:pt>
                <c:pt idx="225">
                  <c:v>37582</c:v>
                </c:pt>
                <c:pt idx="226">
                  <c:v>37585</c:v>
                </c:pt>
                <c:pt idx="227">
                  <c:v>37586</c:v>
                </c:pt>
                <c:pt idx="228">
                  <c:v>37587</c:v>
                </c:pt>
                <c:pt idx="229">
                  <c:v>37588</c:v>
                </c:pt>
                <c:pt idx="230">
                  <c:v>37589</c:v>
                </c:pt>
                <c:pt idx="231">
                  <c:v>37592</c:v>
                </c:pt>
                <c:pt idx="232">
                  <c:v>37593</c:v>
                </c:pt>
                <c:pt idx="233">
                  <c:v>37594</c:v>
                </c:pt>
                <c:pt idx="234">
                  <c:v>37595</c:v>
                </c:pt>
                <c:pt idx="235">
                  <c:v>37596</c:v>
                </c:pt>
                <c:pt idx="236">
                  <c:v>37599</c:v>
                </c:pt>
                <c:pt idx="237">
                  <c:v>37600</c:v>
                </c:pt>
                <c:pt idx="238">
                  <c:v>37601</c:v>
                </c:pt>
                <c:pt idx="239">
                  <c:v>37602</c:v>
                </c:pt>
                <c:pt idx="240">
                  <c:v>37603</c:v>
                </c:pt>
                <c:pt idx="241">
                  <c:v>37606</c:v>
                </c:pt>
                <c:pt idx="242">
                  <c:v>37607</c:v>
                </c:pt>
                <c:pt idx="243">
                  <c:v>37608</c:v>
                </c:pt>
                <c:pt idx="244">
                  <c:v>37609</c:v>
                </c:pt>
                <c:pt idx="245">
                  <c:v>37610</c:v>
                </c:pt>
                <c:pt idx="246">
                  <c:v>37613</c:v>
                </c:pt>
                <c:pt idx="247">
                  <c:v>37614</c:v>
                </c:pt>
                <c:pt idx="248">
                  <c:v>37616</c:v>
                </c:pt>
                <c:pt idx="249">
                  <c:v>37617</c:v>
                </c:pt>
                <c:pt idx="250">
                  <c:v>37620</c:v>
                </c:pt>
                <c:pt idx="251">
                  <c:v>37621</c:v>
                </c:pt>
                <c:pt idx="252">
                  <c:v>37622</c:v>
                </c:pt>
                <c:pt idx="253">
                  <c:v>37623</c:v>
                </c:pt>
                <c:pt idx="254">
                  <c:v>37624</c:v>
                </c:pt>
                <c:pt idx="255">
                  <c:v>37627</c:v>
                </c:pt>
                <c:pt idx="256">
                  <c:v>37628</c:v>
                </c:pt>
                <c:pt idx="257">
                  <c:v>37629</c:v>
                </c:pt>
                <c:pt idx="258">
                  <c:v>37630</c:v>
                </c:pt>
                <c:pt idx="259">
                  <c:v>37631</c:v>
                </c:pt>
                <c:pt idx="260">
                  <c:v>37634</c:v>
                </c:pt>
                <c:pt idx="261">
                  <c:v>37635</c:v>
                </c:pt>
                <c:pt idx="262">
                  <c:v>37636</c:v>
                </c:pt>
                <c:pt idx="263">
                  <c:v>37637</c:v>
                </c:pt>
                <c:pt idx="264">
                  <c:v>37638</c:v>
                </c:pt>
                <c:pt idx="265">
                  <c:v>37641</c:v>
                </c:pt>
                <c:pt idx="266">
                  <c:v>37642</c:v>
                </c:pt>
                <c:pt idx="267">
                  <c:v>37643</c:v>
                </c:pt>
                <c:pt idx="268">
                  <c:v>37644</c:v>
                </c:pt>
                <c:pt idx="269">
                  <c:v>37645</c:v>
                </c:pt>
                <c:pt idx="270">
                  <c:v>37648</c:v>
                </c:pt>
                <c:pt idx="271">
                  <c:v>37649</c:v>
                </c:pt>
                <c:pt idx="272">
                  <c:v>37650</c:v>
                </c:pt>
                <c:pt idx="273">
                  <c:v>37651</c:v>
                </c:pt>
                <c:pt idx="274">
                  <c:v>37652</c:v>
                </c:pt>
                <c:pt idx="275">
                  <c:v>37655</c:v>
                </c:pt>
                <c:pt idx="276">
                  <c:v>37656</c:v>
                </c:pt>
                <c:pt idx="277">
                  <c:v>37657</c:v>
                </c:pt>
                <c:pt idx="278">
                  <c:v>37658</c:v>
                </c:pt>
                <c:pt idx="279">
                  <c:v>37659</c:v>
                </c:pt>
                <c:pt idx="280">
                  <c:v>37662</c:v>
                </c:pt>
                <c:pt idx="281">
                  <c:v>37663</c:v>
                </c:pt>
                <c:pt idx="282">
                  <c:v>37664</c:v>
                </c:pt>
                <c:pt idx="283">
                  <c:v>37666</c:v>
                </c:pt>
                <c:pt idx="284">
                  <c:v>37669</c:v>
                </c:pt>
                <c:pt idx="285">
                  <c:v>37670</c:v>
                </c:pt>
                <c:pt idx="286">
                  <c:v>37671</c:v>
                </c:pt>
                <c:pt idx="287">
                  <c:v>37672</c:v>
                </c:pt>
                <c:pt idx="288">
                  <c:v>37673</c:v>
                </c:pt>
                <c:pt idx="289">
                  <c:v>37676</c:v>
                </c:pt>
                <c:pt idx="290">
                  <c:v>37677</c:v>
                </c:pt>
                <c:pt idx="291">
                  <c:v>37678</c:v>
                </c:pt>
                <c:pt idx="292">
                  <c:v>37679</c:v>
                </c:pt>
                <c:pt idx="293">
                  <c:v>37680</c:v>
                </c:pt>
                <c:pt idx="294">
                  <c:v>37683</c:v>
                </c:pt>
                <c:pt idx="295">
                  <c:v>37684</c:v>
                </c:pt>
                <c:pt idx="296">
                  <c:v>37685</c:v>
                </c:pt>
                <c:pt idx="297">
                  <c:v>37686</c:v>
                </c:pt>
                <c:pt idx="298">
                  <c:v>37687</c:v>
                </c:pt>
                <c:pt idx="299">
                  <c:v>37690</c:v>
                </c:pt>
                <c:pt idx="300">
                  <c:v>37691</c:v>
                </c:pt>
                <c:pt idx="301">
                  <c:v>37692</c:v>
                </c:pt>
                <c:pt idx="302">
                  <c:v>37693</c:v>
                </c:pt>
                <c:pt idx="303">
                  <c:v>37697</c:v>
                </c:pt>
                <c:pt idx="304">
                  <c:v>37699</c:v>
                </c:pt>
                <c:pt idx="305">
                  <c:v>37700</c:v>
                </c:pt>
                <c:pt idx="306">
                  <c:v>37701</c:v>
                </c:pt>
                <c:pt idx="307">
                  <c:v>37702</c:v>
                </c:pt>
                <c:pt idx="308">
                  <c:v>37704</c:v>
                </c:pt>
                <c:pt idx="309">
                  <c:v>37705</c:v>
                </c:pt>
                <c:pt idx="310">
                  <c:v>37706</c:v>
                </c:pt>
                <c:pt idx="311">
                  <c:v>37707</c:v>
                </c:pt>
                <c:pt idx="312">
                  <c:v>37708</c:v>
                </c:pt>
                <c:pt idx="313">
                  <c:v>37711</c:v>
                </c:pt>
                <c:pt idx="314">
                  <c:v>37712</c:v>
                </c:pt>
                <c:pt idx="315">
                  <c:v>37713</c:v>
                </c:pt>
                <c:pt idx="316">
                  <c:v>37714</c:v>
                </c:pt>
                <c:pt idx="317">
                  <c:v>37715</c:v>
                </c:pt>
                <c:pt idx="318">
                  <c:v>37718</c:v>
                </c:pt>
                <c:pt idx="319">
                  <c:v>37719</c:v>
                </c:pt>
                <c:pt idx="320">
                  <c:v>37720</c:v>
                </c:pt>
                <c:pt idx="321">
                  <c:v>37721</c:v>
                </c:pt>
                <c:pt idx="322">
                  <c:v>37722</c:v>
                </c:pt>
                <c:pt idx="323">
                  <c:v>37726</c:v>
                </c:pt>
                <c:pt idx="324">
                  <c:v>37727</c:v>
                </c:pt>
                <c:pt idx="325">
                  <c:v>37728</c:v>
                </c:pt>
                <c:pt idx="326">
                  <c:v>37732</c:v>
                </c:pt>
                <c:pt idx="327">
                  <c:v>37733</c:v>
                </c:pt>
                <c:pt idx="328">
                  <c:v>37734</c:v>
                </c:pt>
                <c:pt idx="329">
                  <c:v>37735</c:v>
                </c:pt>
                <c:pt idx="330">
                  <c:v>37736</c:v>
                </c:pt>
                <c:pt idx="331">
                  <c:v>37739</c:v>
                </c:pt>
                <c:pt idx="332">
                  <c:v>37740</c:v>
                </c:pt>
                <c:pt idx="333">
                  <c:v>37741</c:v>
                </c:pt>
                <c:pt idx="334">
                  <c:v>37743</c:v>
                </c:pt>
                <c:pt idx="335">
                  <c:v>37746</c:v>
                </c:pt>
                <c:pt idx="336">
                  <c:v>37747</c:v>
                </c:pt>
                <c:pt idx="337">
                  <c:v>37748</c:v>
                </c:pt>
                <c:pt idx="338">
                  <c:v>37749</c:v>
                </c:pt>
                <c:pt idx="339">
                  <c:v>37750</c:v>
                </c:pt>
                <c:pt idx="340">
                  <c:v>37753</c:v>
                </c:pt>
                <c:pt idx="341">
                  <c:v>37754</c:v>
                </c:pt>
                <c:pt idx="342">
                  <c:v>37755</c:v>
                </c:pt>
                <c:pt idx="343">
                  <c:v>37756</c:v>
                </c:pt>
                <c:pt idx="344">
                  <c:v>37757</c:v>
                </c:pt>
                <c:pt idx="345">
                  <c:v>37760</c:v>
                </c:pt>
                <c:pt idx="346">
                  <c:v>37761</c:v>
                </c:pt>
                <c:pt idx="347">
                  <c:v>37762</c:v>
                </c:pt>
                <c:pt idx="348">
                  <c:v>37763</c:v>
                </c:pt>
                <c:pt idx="349">
                  <c:v>37764</c:v>
                </c:pt>
                <c:pt idx="350">
                  <c:v>37767</c:v>
                </c:pt>
                <c:pt idx="351">
                  <c:v>37768</c:v>
                </c:pt>
                <c:pt idx="352">
                  <c:v>37769</c:v>
                </c:pt>
                <c:pt idx="353">
                  <c:v>37770</c:v>
                </c:pt>
                <c:pt idx="354">
                  <c:v>37771</c:v>
                </c:pt>
                <c:pt idx="355">
                  <c:v>37774</c:v>
                </c:pt>
                <c:pt idx="356">
                  <c:v>37775</c:v>
                </c:pt>
                <c:pt idx="357">
                  <c:v>37776</c:v>
                </c:pt>
                <c:pt idx="358">
                  <c:v>37777</c:v>
                </c:pt>
                <c:pt idx="359">
                  <c:v>37778</c:v>
                </c:pt>
                <c:pt idx="360">
                  <c:v>37781</c:v>
                </c:pt>
                <c:pt idx="361">
                  <c:v>37782</c:v>
                </c:pt>
                <c:pt idx="362">
                  <c:v>37783</c:v>
                </c:pt>
                <c:pt idx="363">
                  <c:v>37784</c:v>
                </c:pt>
                <c:pt idx="364">
                  <c:v>37785</c:v>
                </c:pt>
                <c:pt idx="365">
                  <c:v>37788</c:v>
                </c:pt>
                <c:pt idx="366">
                  <c:v>37789</c:v>
                </c:pt>
                <c:pt idx="367">
                  <c:v>37790</c:v>
                </c:pt>
                <c:pt idx="368">
                  <c:v>37791</c:v>
                </c:pt>
                <c:pt idx="369">
                  <c:v>37792</c:v>
                </c:pt>
                <c:pt idx="370">
                  <c:v>37795</c:v>
                </c:pt>
                <c:pt idx="371">
                  <c:v>37796</c:v>
                </c:pt>
                <c:pt idx="372">
                  <c:v>37797</c:v>
                </c:pt>
                <c:pt idx="373">
                  <c:v>37798</c:v>
                </c:pt>
                <c:pt idx="374">
                  <c:v>37799</c:v>
                </c:pt>
                <c:pt idx="375">
                  <c:v>37802</c:v>
                </c:pt>
                <c:pt idx="376">
                  <c:v>37803</c:v>
                </c:pt>
                <c:pt idx="377">
                  <c:v>37804</c:v>
                </c:pt>
                <c:pt idx="378">
                  <c:v>37805</c:v>
                </c:pt>
                <c:pt idx="379">
                  <c:v>37806</c:v>
                </c:pt>
                <c:pt idx="380">
                  <c:v>37809</c:v>
                </c:pt>
                <c:pt idx="381">
                  <c:v>37810</c:v>
                </c:pt>
                <c:pt idx="382">
                  <c:v>37811</c:v>
                </c:pt>
                <c:pt idx="383">
                  <c:v>37812</c:v>
                </c:pt>
                <c:pt idx="384">
                  <c:v>37813</c:v>
                </c:pt>
                <c:pt idx="385">
                  <c:v>37816</c:v>
                </c:pt>
                <c:pt idx="386">
                  <c:v>37817</c:v>
                </c:pt>
                <c:pt idx="387">
                  <c:v>37818</c:v>
                </c:pt>
                <c:pt idx="388">
                  <c:v>37819</c:v>
                </c:pt>
                <c:pt idx="389">
                  <c:v>37820</c:v>
                </c:pt>
                <c:pt idx="390">
                  <c:v>37823</c:v>
                </c:pt>
                <c:pt idx="391">
                  <c:v>37824</c:v>
                </c:pt>
                <c:pt idx="392">
                  <c:v>37825</c:v>
                </c:pt>
                <c:pt idx="393">
                  <c:v>37826</c:v>
                </c:pt>
                <c:pt idx="394">
                  <c:v>37827</c:v>
                </c:pt>
                <c:pt idx="395">
                  <c:v>37830</c:v>
                </c:pt>
                <c:pt idx="396">
                  <c:v>37831</c:v>
                </c:pt>
                <c:pt idx="397">
                  <c:v>37832</c:v>
                </c:pt>
                <c:pt idx="398">
                  <c:v>37833</c:v>
                </c:pt>
                <c:pt idx="399">
                  <c:v>37834</c:v>
                </c:pt>
                <c:pt idx="400">
                  <c:v>37837</c:v>
                </c:pt>
                <c:pt idx="401">
                  <c:v>37838</c:v>
                </c:pt>
                <c:pt idx="402">
                  <c:v>37839</c:v>
                </c:pt>
                <c:pt idx="403">
                  <c:v>37840</c:v>
                </c:pt>
                <c:pt idx="404">
                  <c:v>37841</c:v>
                </c:pt>
                <c:pt idx="405">
                  <c:v>37844</c:v>
                </c:pt>
                <c:pt idx="406">
                  <c:v>37845</c:v>
                </c:pt>
                <c:pt idx="407">
                  <c:v>37846</c:v>
                </c:pt>
                <c:pt idx="408">
                  <c:v>37847</c:v>
                </c:pt>
                <c:pt idx="409">
                  <c:v>37851</c:v>
                </c:pt>
                <c:pt idx="410">
                  <c:v>37852</c:v>
                </c:pt>
                <c:pt idx="411">
                  <c:v>37853</c:v>
                </c:pt>
                <c:pt idx="412">
                  <c:v>37854</c:v>
                </c:pt>
                <c:pt idx="413">
                  <c:v>37855</c:v>
                </c:pt>
                <c:pt idx="414">
                  <c:v>37858</c:v>
                </c:pt>
                <c:pt idx="415">
                  <c:v>37859</c:v>
                </c:pt>
                <c:pt idx="416">
                  <c:v>37860</c:v>
                </c:pt>
                <c:pt idx="417">
                  <c:v>37861</c:v>
                </c:pt>
                <c:pt idx="418">
                  <c:v>37862</c:v>
                </c:pt>
                <c:pt idx="419">
                  <c:v>37865</c:v>
                </c:pt>
                <c:pt idx="420">
                  <c:v>37866</c:v>
                </c:pt>
                <c:pt idx="421">
                  <c:v>37867</c:v>
                </c:pt>
                <c:pt idx="422">
                  <c:v>37868</c:v>
                </c:pt>
                <c:pt idx="423">
                  <c:v>37869</c:v>
                </c:pt>
                <c:pt idx="424">
                  <c:v>37872</c:v>
                </c:pt>
                <c:pt idx="425">
                  <c:v>37873</c:v>
                </c:pt>
                <c:pt idx="426">
                  <c:v>37874</c:v>
                </c:pt>
                <c:pt idx="427">
                  <c:v>37875</c:v>
                </c:pt>
                <c:pt idx="428">
                  <c:v>37876</c:v>
                </c:pt>
                <c:pt idx="429">
                  <c:v>37879</c:v>
                </c:pt>
                <c:pt idx="430">
                  <c:v>37880</c:v>
                </c:pt>
                <c:pt idx="431">
                  <c:v>37881</c:v>
                </c:pt>
                <c:pt idx="432">
                  <c:v>37882</c:v>
                </c:pt>
                <c:pt idx="433">
                  <c:v>37883</c:v>
                </c:pt>
                <c:pt idx="434">
                  <c:v>37886</c:v>
                </c:pt>
                <c:pt idx="435">
                  <c:v>37887</c:v>
                </c:pt>
                <c:pt idx="436">
                  <c:v>37888</c:v>
                </c:pt>
                <c:pt idx="437">
                  <c:v>37889</c:v>
                </c:pt>
                <c:pt idx="438">
                  <c:v>37890</c:v>
                </c:pt>
                <c:pt idx="439">
                  <c:v>37893</c:v>
                </c:pt>
                <c:pt idx="440">
                  <c:v>37894</c:v>
                </c:pt>
                <c:pt idx="441">
                  <c:v>37895</c:v>
                </c:pt>
                <c:pt idx="442">
                  <c:v>37897</c:v>
                </c:pt>
                <c:pt idx="443">
                  <c:v>37900</c:v>
                </c:pt>
                <c:pt idx="444">
                  <c:v>37901</c:v>
                </c:pt>
                <c:pt idx="445">
                  <c:v>37902</c:v>
                </c:pt>
                <c:pt idx="446">
                  <c:v>37903</c:v>
                </c:pt>
                <c:pt idx="447">
                  <c:v>37904</c:v>
                </c:pt>
                <c:pt idx="448">
                  <c:v>37907</c:v>
                </c:pt>
                <c:pt idx="449">
                  <c:v>37908</c:v>
                </c:pt>
                <c:pt idx="450">
                  <c:v>37909</c:v>
                </c:pt>
                <c:pt idx="451">
                  <c:v>37910</c:v>
                </c:pt>
                <c:pt idx="452">
                  <c:v>37911</c:v>
                </c:pt>
                <c:pt idx="453">
                  <c:v>37914</c:v>
                </c:pt>
                <c:pt idx="454">
                  <c:v>37915</c:v>
                </c:pt>
                <c:pt idx="455">
                  <c:v>37916</c:v>
                </c:pt>
                <c:pt idx="456">
                  <c:v>37917</c:v>
                </c:pt>
                <c:pt idx="457">
                  <c:v>37918</c:v>
                </c:pt>
                <c:pt idx="458">
                  <c:v>37919</c:v>
                </c:pt>
                <c:pt idx="459">
                  <c:v>37921</c:v>
                </c:pt>
                <c:pt idx="460">
                  <c:v>37922</c:v>
                </c:pt>
                <c:pt idx="461">
                  <c:v>37923</c:v>
                </c:pt>
                <c:pt idx="462">
                  <c:v>37924</c:v>
                </c:pt>
                <c:pt idx="463">
                  <c:v>37925</c:v>
                </c:pt>
                <c:pt idx="464">
                  <c:v>37928</c:v>
                </c:pt>
                <c:pt idx="465">
                  <c:v>37929</c:v>
                </c:pt>
                <c:pt idx="466">
                  <c:v>37930</c:v>
                </c:pt>
                <c:pt idx="467">
                  <c:v>37931</c:v>
                </c:pt>
                <c:pt idx="468">
                  <c:v>37932</c:v>
                </c:pt>
                <c:pt idx="469">
                  <c:v>37935</c:v>
                </c:pt>
                <c:pt idx="470">
                  <c:v>37936</c:v>
                </c:pt>
                <c:pt idx="471">
                  <c:v>37937</c:v>
                </c:pt>
                <c:pt idx="472">
                  <c:v>37938</c:v>
                </c:pt>
                <c:pt idx="473">
                  <c:v>37939</c:v>
                </c:pt>
                <c:pt idx="474">
                  <c:v>37940</c:v>
                </c:pt>
                <c:pt idx="475">
                  <c:v>37942</c:v>
                </c:pt>
                <c:pt idx="476">
                  <c:v>37943</c:v>
                </c:pt>
                <c:pt idx="477">
                  <c:v>37944</c:v>
                </c:pt>
                <c:pt idx="478">
                  <c:v>37945</c:v>
                </c:pt>
                <c:pt idx="479">
                  <c:v>37946</c:v>
                </c:pt>
                <c:pt idx="480">
                  <c:v>37949</c:v>
                </c:pt>
                <c:pt idx="481">
                  <c:v>37950</c:v>
                </c:pt>
                <c:pt idx="482">
                  <c:v>37952</c:v>
                </c:pt>
                <c:pt idx="483">
                  <c:v>37953</c:v>
                </c:pt>
                <c:pt idx="484">
                  <c:v>37956</c:v>
                </c:pt>
                <c:pt idx="485">
                  <c:v>37957</c:v>
                </c:pt>
                <c:pt idx="486">
                  <c:v>37958</c:v>
                </c:pt>
                <c:pt idx="487">
                  <c:v>37959</c:v>
                </c:pt>
                <c:pt idx="488">
                  <c:v>37960</c:v>
                </c:pt>
                <c:pt idx="489">
                  <c:v>37963</c:v>
                </c:pt>
                <c:pt idx="490">
                  <c:v>37964</c:v>
                </c:pt>
                <c:pt idx="491">
                  <c:v>37965</c:v>
                </c:pt>
                <c:pt idx="492">
                  <c:v>37966</c:v>
                </c:pt>
                <c:pt idx="493">
                  <c:v>37967</c:v>
                </c:pt>
                <c:pt idx="494">
                  <c:v>37970</c:v>
                </c:pt>
                <c:pt idx="495">
                  <c:v>37971</c:v>
                </c:pt>
                <c:pt idx="496">
                  <c:v>37972</c:v>
                </c:pt>
                <c:pt idx="497">
                  <c:v>37973</c:v>
                </c:pt>
                <c:pt idx="498">
                  <c:v>37974</c:v>
                </c:pt>
                <c:pt idx="499">
                  <c:v>37977</c:v>
                </c:pt>
                <c:pt idx="500">
                  <c:v>37978</c:v>
                </c:pt>
                <c:pt idx="501">
                  <c:v>37979</c:v>
                </c:pt>
                <c:pt idx="502">
                  <c:v>37981</c:v>
                </c:pt>
                <c:pt idx="503">
                  <c:v>37984</c:v>
                </c:pt>
                <c:pt idx="504">
                  <c:v>37985</c:v>
                </c:pt>
                <c:pt idx="505">
                  <c:v>37986</c:v>
                </c:pt>
                <c:pt idx="506">
                  <c:v>37987</c:v>
                </c:pt>
                <c:pt idx="507">
                  <c:v>37988</c:v>
                </c:pt>
                <c:pt idx="508">
                  <c:v>37991</c:v>
                </c:pt>
                <c:pt idx="509">
                  <c:v>37992</c:v>
                </c:pt>
                <c:pt idx="510">
                  <c:v>37993</c:v>
                </c:pt>
                <c:pt idx="511">
                  <c:v>37994</c:v>
                </c:pt>
                <c:pt idx="512">
                  <c:v>37995</c:v>
                </c:pt>
                <c:pt idx="513">
                  <c:v>37998</c:v>
                </c:pt>
                <c:pt idx="514">
                  <c:v>37999</c:v>
                </c:pt>
                <c:pt idx="515">
                  <c:v>38000</c:v>
                </c:pt>
                <c:pt idx="516">
                  <c:v>38001</c:v>
                </c:pt>
                <c:pt idx="517">
                  <c:v>38002</c:v>
                </c:pt>
                <c:pt idx="518">
                  <c:v>38005</c:v>
                </c:pt>
                <c:pt idx="519">
                  <c:v>38006</c:v>
                </c:pt>
                <c:pt idx="520">
                  <c:v>38007</c:v>
                </c:pt>
                <c:pt idx="521">
                  <c:v>38008</c:v>
                </c:pt>
                <c:pt idx="522">
                  <c:v>38009</c:v>
                </c:pt>
                <c:pt idx="523">
                  <c:v>38013</c:v>
                </c:pt>
                <c:pt idx="524">
                  <c:v>38014</c:v>
                </c:pt>
                <c:pt idx="525">
                  <c:v>38015</c:v>
                </c:pt>
                <c:pt idx="526">
                  <c:v>38016</c:v>
                </c:pt>
                <c:pt idx="527">
                  <c:v>38020</c:v>
                </c:pt>
                <c:pt idx="528">
                  <c:v>38021</c:v>
                </c:pt>
                <c:pt idx="529">
                  <c:v>38022</c:v>
                </c:pt>
                <c:pt idx="530">
                  <c:v>38023</c:v>
                </c:pt>
                <c:pt idx="531">
                  <c:v>38026</c:v>
                </c:pt>
                <c:pt idx="532">
                  <c:v>38027</c:v>
                </c:pt>
                <c:pt idx="533">
                  <c:v>38028</c:v>
                </c:pt>
                <c:pt idx="534">
                  <c:v>38029</c:v>
                </c:pt>
                <c:pt idx="535">
                  <c:v>38030</c:v>
                </c:pt>
                <c:pt idx="536">
                  <c:v>38033</c:v>
                </c:pt>
                <c:pt idx="537">
                  <c:v>38034</c:v>
                </c:pt>
                <c:pt idx="538">
                  <c:v>38035</c:v>
                </c:pt>
                <c:pt idx="539">
                  <c:v>38036</c:v>
                </c:pt>
                <c:pt idx="540">
                  <c:v>38037</c:v>
                </c:pt>
                <c:pt idx="541">
                  <c:v>38040</c:v>
                </c:pt>
                <c:pt idx="542">
                  <c:v>38041</c:v>
                </c:pt>
                <c:pt idx="543">
                  <c:v>38042</c:v>
                </c:pt>
                <c:pt idx="544">
                  <c:v>38043</c:v>
                </c:pt>
                <c:pt idx="545">
                  <c:v>38044</c:v>
                </c:pt>
                <c:pt idx="546">
                  <c:v>38047</c:v>
                </c:pt>
                <c:pt idx="547">
                  <c:v>38049</c:v>
                </c:pt>
                <c:pt idx="548">
                  <c:v>38050</c:v>
                </c:pt>
                <c:pt idx="549">
                  <c:v>38051</c:v>
                </c:pt>
                <c:pt idx="550">
                  <c:v>38054</c:v>
                </c:pt>
                <c:pt idx="551">
                  <c:v>38055</c:v>
                </c:pt>
                <c:pt idx="552">
                  <c:v>38056</c:v>
                </c:pt>
                <c:pt idx="553">
                  <c:v>38057</c:v>
                </c:pt>
                <c:pt idx="554">
                  <c:v>38058</c:v>
                </c:pt>
                <c:pt idx="555">
                  <c:v>38061</c:v>
                </c:pt>
                <c:pt idx="556">
                  <c:v>38062</c:v>
                </c:pt>
                <c:pt idx="557">
                  <c:v>38063</c:v>
                </c:pt>
                <c:pt idx="558">
                  <c:v>38064</c:v>
                </c:pt>
                <c:pt idx="559">
                  <c:v>38065</c:v>
                </c:pt>
                <c:pt idx="560">
                  <c:v>38068</c:v>
                </c:pt>
                <c:pt idx="561">
                  <c:v>38069</c:v>
                </c:pt>
                <c:pt idx="562">
                  <c:v>38070</c:v>
                </c:pt>
                <c:pt idx="563">
                  <c:v>38071</c:v>
                </c:pt>
                <c:pt idx="564">
                  <c:v>38072</c:v>
                </c:pt>
                <c:pt idx="565">
                  <c:v>38075</c:v>
                </c:pt>
                <c:pt idx="566">
                  <c:v>38076</c:v>
                </c:pt>
                <c:pt idx="567">
                  <c:v>38077</c:v>
                </c:pt>
                <c:pt idx="568">
                  <c:v>38078</c:v>
                </c:pt>
                <c:pt idx="569">
                  <c:v>38079</c:v>
                </c:pt>
                <c:pt idx="570">
                  <c:v>38082</c:v>
                </c:pt>
                <c:pt idx="571">
                  <c:v>38083</c:v>
                </c:pt>
                <c:pt idx="572">
                  <c:v>38084</c:v>
                </c:pt>
                <c:pt idx="573">
                  <c:v>38085</c:v>
                </c:pt>
                <c:pt idx="574">
                  <c:v>38089</c:v>
                </c:pt>
                <c:pt idx="575">
                  <c:v>38090</c:v>
                </c:pt>
                <c:pt idx="576">
                  <c:v>38092</c:v>
                </c:pt>
                <c:pt idx="577">
                  <c:v>38093</c:v>
                </c:pt>
                <c:pt idx="578">
                  <c:v>38094</c:v>
                </c:pt>
                <c:pt idx="579">
                  <c:v>38096</c:v>
                </c:pt>
                <c:pt idx="580">
                  <c:v>38097</c:v>
                </c:pt>
                <c:pt idx="581">
                  <c:v>38098</c:v>
                </c:pt>
                <c:pt idx="582">
                  <c:v>38099</c:v>
                </c:pt>
                <c:pt idx="583">
                  <c:v>38100</c:v>
                </c:pt>
                <c:pt idx="584">
                  <c:v>38104</c:v>
                </c:pt>
                <c:pt idx="585">
                  <c:v>38105</c:v>
                </c:pt>
                <c:pt idx="586">
                  <c:v>38106</c:v>
                </c:pt>
                <c:pt idx="587">
                  <c:v>38107</c:v>
                </c:pt>
                <c:pt idx="588">
                  <c:v>38110</c:v>
                </c:pt>
                <c:pt idx="589">
                  <c:v>38111</c:v>
                </c:pt>
                <c:pt idx="590">
                  <c:v>38112</c:v>
                </c:pt>
                <c:pt idx="591">
                  <c:v>38113</c:v>
                </c:pt>
                <c:pt idx="592">
                  <c:v>38114</c:v>
                </c:pt>
                <c:pt idx="593">
                  <c:v>38117</c:v>
                </c:pt>
                <c:pt idx="594">
                  <c:v>38118</c:v>
                </c:pt>
                <c:pt idx="595">
                  <c:v>38119</c:v>
                </c:pt>
                <c:pt idx="596">
                  <c:v>38120</c:v>
                </c:pt>
                <c:pt idx="597">
                  <c:v>38121</c:v>
                </c:pt>
                <c:pt idx="598">
                  <c:v>38124</c:v>
                </c:pt>
                <c:pt idx="599">
                  <c:v>38125</c:v>
                </c:pt>
                <c:pt idx="600">
                  <c:v>38126</c:v>
                </c:pt>
                <c:pt idx="601">
                  <c:v>38127</c:v>
                </c:pt>
                <c:pt idx="602">
                  <c:v>38128</c:v>
                </c:pt>
                <c:pt idx="603">
                  <c:v>38131</c:v>
                </c:pt>
                <c:pt idx="604">
                  <c:v>38132</c:v>
                </c:pt>
                <c:pt idx="605">
                  <c:v>38133</c:v>
                </c:pt>
                <c:pt idx="606">
                  <c:v>38134</c:v>
                </c:pt>
                <c:pt idx="607">
                  <c:v>38135</c:v>
                </c:pt>
                <c:pt idx="608">
                  <c:v>38138</c:v>
                </c:pt>
                <c:pt idx="609">
                  <c:v>38139</c:v>
                </c:pt>
                <c:pt idx="610">
                  <c:v>38140</c:v>
                </c:pt>
                <c:pt idx="611">
                  <c:v>38141</c:v>
                </c:pt>
                <c:pt idx="612">
                  <c:v>38142</c:v>
                </c:pt>
                <c:pt idx="613">
                  <c:v>38145</c:v>
                </c:pt>
                <c:pt idx="614">
                  <c:v>38146</c:v>
                </c:pt>
                <c:pt idx="615">
                  <c:v>38147</c:v>
                </c:pt>
                <c:pt idx="616">
                  <c:v>38148</c:v>
                </c:pt>
                <c:pt idx="617">
                  <c:v>38149</c:v>
                </c:pt>
                <c:pt idx="618">
                  <c:v>38152</c:v>
                </c:pt>
                <c:pt idx="619">
                  <c:v>38153</c:v>
                </c:pt>
                <c:pt idx="620">
                  <c:v>38154</c:v>
                </c:pt>
                <c:pt idx="621">
                  <c:v>38155</c:v>
                </c:pt>
                <c:pt idx="622">
                  <c:v>38156</c:v>
                </c:pt>
                <c:pt idx="623">
                  <c:v>38159</c:v>
                </c:pt>
                <c:pt idx="624">
                  <c:v>38160</c:v>
                </c:pt>
                <c:pt idx="625">
                  <c:v>38161</c:v>
                </c:pt>
                <c:pt idx="626">
                  <c:v>38162</c:v>
                </c:pt>
                <c:pt idx="627">
                  <c:v>38163</c:v>
                </c:pt>
                <c:pt idx="628">
                  <c:v>38166</c:v>
                </c:pt>
                <c:pt idx="629">
                  <c:v>38167</c:v>
                </c:pt>
                <c:pt idx="630">
                  <c:v>38168</c:v>
                </c:pt>
                <c:pt idx="631">
                  <c:v>38169</c:v>
                </c:pt>
                <c:pt idx="632">
                  <c:v>38170</c:v>
                </c:pt>
                <c:pt idx="633">
                  <c:v>38173</c:v>
                </c:pt>
                <c:pt idx="634">
                  <c:v>38174</c:v>
                </c:pt>
                <c:pt idx="635">
                  <c:v>38175</c:v>
                </c:pt>
                <c:pt idx="636">
                  <c:v>38176</c:v>
                </c:pt>
                <c:pt idx="637">
                  <c:v>38177</c:v>
                </c:pt>
                <c:pt idx="638">
                  <c:v>38180</c:v>
                </c:pt>
                <c:pt idx="639">
                  <c:v>38181</c:v>
                </c:pt>
                <c:pt idx="640">
                  <c:v>38182</c:v>
                </c:pt>
                <c:pt idx="641">
                  <c:v>38183</c:v>
                </c:pt>
                <c:pt idx="642">
                  <c:v>38184</c:v>
                </c:pt>
                <c:pt idx="643">
                  <c:v>38187</c:v>
                </c:pt>
                <c:pt idx="644">
                  <c:v>38188</c:v>
                </c:pt>
                <c:pt idx="645">
                  <c:v>38189</c:v>
                </c:pt>
                <c:pt idx="646">
                  <c:v>38190</c:v>
                </c:pt>
                <c:pt idx="647">
                  <c:v>38191</c:v>
                </c:pt>
                <c:pt idx="648">
                  <c:v>38194</c:v>
                </c:pt>
                <c:pt idx="649">
                  <c:v>38195</c:v>
                </c:pt>
                <c:pt idx="650">
                  <c:v>38196</c:v>
                </c:pt>
                <c:pt idx="651">
                  <c:v>38197</c:v>
                </c:pt>
                <c:pt idx="652">
                  <c:v>38198</c:v>
                </c:pt>
                <c:pt idx="653">
                  <c:v>38201</c:v>
                </c:pt>
                <c:pt idx="654">
                  <c:v>38202</c:v>
                </c:pt>
                <c:pt idx="655">
                  <c:v>38203</c:v>
                </c:pt>
                <c:pt idx="656">
                  <c:v>38204</c:v>
                </c:pt>
                <c:pt idx="657">
                  <c:v>38205</c:v>
                </c:pt>
                <c:pt idx="658">
                  <c:v>38208</c:v>
                </c:pt>
                <c:pt idx="659">
                  <c:v>38209</c:v>
                </c:pt>
                <c:pt idx="660">
                  <c:v>38210</c:v>
                </c:pt>
                <c:pt idx="661">
                  <c:v>38211</c:v>
                </c:pt>
                <c:pt idx="662">
                  <c:v>38212</c:v>
                </c:pt>
                <c:pt idx="663">
                  <c:v>38215</c:v>
                </c:pt>
                <c:pt idx="664">
                  <c:v>38216</c:v>
                </c:pt>
                <c:pt idx="665">
                  <c:v>38217</c:v>
                </c:pt>
                <c:pt idx="666">
                  <c:v>38218</c:v>
                </c:pt>
                <c:pt idx="667">
                  <c:v>38219</c:v>
                </c:pt>
                <c:pt idx="668">
                  <c:v>38222</c:v>
                </c:pt>
                <c:pt idx="669">
                  <c:v>38223</c:v>
                </c:pt>
                <c:pt idx="670">
                  <c:v>38224</c:v>
                </c:pt>
                <c:pt idx="671">
                  <c:v>38225</c:v>
                </c:pt>
                <c:pt idx="672">
                  <c:v>38226</c:v>
                </c:pt>
                <c:pt idx="673">
                  <c:v>38229</c:v>
                </c:pt>
                <c:pt idx="674">
                  <c:v>38230</c:v>
                </c:pt>
                <c:pt idx="675">
                  <c:v>38231</c:v>
                </c:pt>
                <c:pt idx="676">
                  <c:v>38232</c:v>
                </c:pt>
                <c:pt idx="677">
                  <c:v>38233</c:v>
                </c:pt>
                <c:pt idx="678">
                  <c:v>38236</c:v>
                </c:pt>
                <c:pt idx="679">
                  <c:v>38237</c:v>
                </c:pt>
                <c:pt idx="680">
                  <c:v>38238</c:v>
                </c:pt>
                <c:pt idx="681">
                  <c:v>38239</c:v>
                </c:pt>
                <c:pt idx="682">
                  <c:v>38240</c:v>
                </c:pt>
                <c:pt idx="683">
                  <c:v>38243</c:v>
                </c:pt>
                <c:pt idx="684">
                  <c:v>38244</c:v>
                </c:pt>
                <c:pt idx="685">
                  <c:v>38245</c:v>
                </c:pt>
                <c:pt idx="686">
                  <c:v>38246</c:v>
                </c:pt>
                <c:pt idx="687">
                  <c:v>38247</c:v>
                </c:pt>
                <c:pt idx="688">
                  <c:v>38250</c:v>
                </c:pt>
                <c:pt idx="689">
                  <c:v>38251</c:v>
                </c:pt>
                <c:pt idx="690">
                  <c:v>38252</c:v>
                </c:pt>
                <c:pt idx="691">
                  <c:v>38253</c:v>
                </c:pt>
                <c:pt idx="692">
                  <c:v>38254</c:v>
                </c:pt>
                <c:pt idx="693">
                  <c:v>38257</c:v>
                </c:pt>
                <c:pt idx="694">
                  <c:v>38258</c:v>
                </c:pt>
                <c:pt idx="695">
                  <c:v>38259</c:v>
                </c:pt>
                <c:pt idx="696">
                  <c:v>38260</c:v>
                </c:pt>
                <c:pt idx="697">
                  <c:v>38261</c:v>
                </c:pt>
                <c:pt idx="698">
                  <c:v>38264</c:v>
                </c:pt>
                <c:pt idx="699">
                  <c:v>38265</c:v>
                </c:pt>
                <c:pt idx="700">
                  <c:v>38266</c:v>
                </c:pt>
                <c:pt idx="701">
                  <c:v>38267</c:v>
                </c:pt>
                <c:pt idx="702">
                  <c:v>38268</c:v>
                </c:pt>
                <c:pt idx="703">
                  <c:v>38269</c:v>
                </c:pt>
                <c:pt idx="704">
                  <c:v>38271</c:v>
                </c:pt>
                <c:pt idx="705">
                  <c:v>38272</c:v>
                </c:pt>
                <c:pt idx="706">
                  <c:v>38274</c:v>
                </c:pt>
                <c:pt idx="707">
                  <c:v>38275</c:v>
                </c:pt>
                <c:pt idx="708">
                  <c:v>38278</c:v>
                </c:pt>
                <c:pt idx="709">
                  <c:v>38279</c:v>
                </c:pt>
                <c:pt idx="710">
                  <c:v>38280</c:v>
                </c:pt>
                <c:pt idx="711">
                  <c:v>38281</c:v>
                </c:pt>
                <c:pt idx="712">
                  <c:v>38285</c:v>
                </c:pt>
                <c:pt idx="713">
                  <c:v>38286</c:v>
                </c:pt>
                <c:pt idx="714">
                  <c:v>38287</c:v>
                </c:pt>
                <c:pt idx="715">
                  <c:v>38288</c:v>
                </c:pt>
                <c:pt idx="716">
                  <c:v>38289</c:v>
                </c:pt>
                <c:pt idx="717">
                  <c:v>38292</c:v>
                </c:pt>
                <c:pt idx="718">
                  <c:v>38293</c:v>
                </c:pt>
                <c:pt idx="719">
                  <c:v>38294</c:v>
                </c:pt>
                <c:pt idx="720">
                  <c:v>38295</c:v>
                </c:pt>
                <c:pt idx="721">
                  <c:v>38296</c:v>
                </c:pt>
                <c:pt idx="722">
                  <c:v>38299</c:v>
                </c:pt>
                <c:pt idx="723">
                  <c:v>38300</c:v>
                </c:pt>
                <c:pt idx="724">
                  <c:v>38301</c:v>
                </c:pt>
                <c:pt idx="725">
                  <c:v>38302</c:v>
                </c:pt>
                <c:pt idx="726">
                  <c:v>38303</c:v>
                </c:pt>
                <c:pt idx="727">
                  <c:v>38307</c:v>
                </c:pt>
                <c:pt idx="728">
                  <c:v>38308</c:v>
                </c:pt>
                <c:pt idx="729">
                  <c:v>38309</c:v>
                </c:pt>
                <c:pt idx="730">
                  <c:v>38310</c:v>
                </c:pt>
                <c:pt idx="731">
                  <c:v>38313</c:v>
                </c:pt>
                <c:pt idx="732">
                  <c:v>38314</c:v>
                </c:pt>
                <c:pt idx="733">
                  <c:v>38315</c:v>
                </c:pt>
                <c:pt idx="734">
                  <c:v>38316</c:v>
                </c:pt>
                <c:pt idx="735">
                  <c:v>38320</c:v>
                </c:pt>
                <c:pt idx="736">
                  <c:v>38321</c:v>
                </c:pt>
                <c:pt idx="737">
                  <c:v>38322</c:v>
                </c:pt>
                <c:pt idx="738">
                  <c:v>38323</c:v>
                </c:pt>
                <c:pt idx="739">
                  <c:v>38324</c:v>
                </c:pt>
                <c:pt idx="740">
                  <c:v>38327</c:v>
                </c:pt>
                <c:pt idx="741">
                  <c:v>38328</c:v>
                </c:pt>
                <c:pt idx="742">
                  <c:v>38329</c:v>
                </c:pt>
                <c:pt idx="743">
                  <c:v>38330</c:v>
                </c:pt>
                <c:pt idx="744">
                  <c:v>38331</c:v>
                </c:pt>
                <c:pt idx="745">
                  <c:v>38334</c:v>
                </c:pt>
                <c:pt idx="746">
                  <c:v>38335</c:v>
                </c:pt>
                <c:pt idx="747">
                  <c:v>38336</c:v>
                </c:pt>
                <c:pt idx="748">
                  <c:v>38337</c:v>
                </c:pt>
                <c:pt idx="749">
                  <c:v>38338</c:v>
                </c:pt>
                <c:pt idx="750">
                  <c:v>38341</c:v>
                </c:pt>
                <c:pt idx="751">
                  <c:v>38342</c:v>
                </c:pt>
                <c:pt idx="752">
                  <c:v>38343</c:v>
                </c:pt>
                <c:pt idx="753">
                  <c:v>38344</c:v>
                </c:pt>
                <c:pt idx="754">
                  <c:v>38345</c:v>
                </c:pt>
                <c:pt idx="755">
                  <c:v>38348</c:v>
                </c:pt>
                <c:pt idx="756">
                  <c:v>38349</c:v>
                </c:pt>
                <c:pt idx="757">
                  <c:v>38350</c:v>
                </c:pt>
                <c:pt idx="758">
                  <c:v>38351</c:v>
                </c:pt>
                <c:pt idx="759">
                  <c:v>38352</c:v>
                </c:pt>
                <c:pt idx="760">
                  <c:v>38355</c:v>
                </c:pt>
                <c:pt idx="761">
                  <c:v>38356</c:v>
                </c:pt>
                <c:pt idx="762">
                  <c:v>38357</c:v>
                </c:pt>
                <c:pt idx="763">
                  <c:v>38358</c:v>
                </c:pt>
                <c:pt idx="764">
                  <c:v>38359</c:v>
                </c:pt>
                <c:pt idx="765">
                  <c:v>38362</c:v>
                </c:pt>
                <c:pt idx="766">
                  <c:v>38363</c:v>
                </c:pt>
                <c:pt idx="767">
                  <c:v>38364</c:v>
                </c:pt>
                <c:pt idx="768">
                  <c:v>38365</c:v>
                </c:pt>
                <c:pt idx="769">
                  <c:v>38366</c:v>
                </c:pt>
                <c:pt idx="770">
                  <c:v>38369</c:v>
                </c:pt>
                <c:pt idx="771">
                  <c:v>38370</c:v>
                </c:pt>
                <c:pt idx="772">
                  <c:v>38371</c:v>
                </c:pt>
                <c:pt idx="773">
                  <c:v>38372</c:v>
                </c:pt>
                <c:pt idx="774">
                  <c:v>38376</c:v>
                </c:pt>
                <c:pt idx="775">
                  <c:v>38377</c:v>
                </c:pt>
                <c:pt idx="776">
                  <c:v>38379</c:v>
                </c:pt>
                <c:pt idx="777">
                  <c:v>38380</c:v>
                </c:pt>
              </c:numCache>
            </c:numRef>
          </c:cat>
          <c:val>
            <c:numRef>
              <c:f>'Back Testing'!$C$499:$C$1276</c:f>
              <c:numCache>
                <c:formatCode>General</c:formatCode>
                <c:ptCount val="778"/>
                <c:pt idx="0">
                  <c:v>1072.2333333333331</c:v>
                </c:pt>
                <c:pt idx="1">
                  <c:v>1068.4333333333332</c:v>
                </c:pt>
                <c:pt idx="2">
                  <c:v>1064.8</c:v>
                </c:pt>
                <c:pt idx="3">
                  <c:v>1062.2699999999998</c:v>
                </c:pt>
                <c:pt idx="4">
                  <c:v>1061.5066666666667</c:v>
                </c:pt>
                <c:pt idx="5">
                  <c:v>1061.5999999999999</c:v>
                </c:pt>
                <c:pt idx="6">
                  <c:v>1063.07</c:v>
                </c:pt>
                <c:pt idx="7">
                  <c:v>1064.4366666666667</c:v>
                </c:pt>
                <c:pt idx="8">
                  <c:v>1066.9333333333334</c:v>
                </c:pt>
                <c:pt idx="9">
                  <c:v>1068.7033333333334</c:v>
                </c:pt>
                <c:pt idx="10">
                  <c:v>1072.6333333333334</c:v>
                </c:pt>
                <c:pt idx="11">
                  <c:v>1075.6766666666665</c:v>
                </c:pt>
                <c:pt idx="12">
                  <c:v>1079.4233333333332</c:v>
                </c:pt>
                <c:pt idx="13">
                  <c:v>1085.3699999999999</c:v>
                </c:pt>
                <c:pt idx="14">
                  <c:v>1089.3266666666666</c:v>
                </c:pt>
                <c:pt idx="15">
                  <c:v>1091.48</c:v>
                </c:pt>
                <c:pt idx="16">
                  <c:v>1093.9833333333333</c:v>
                </c:pt>
                <c:pt idx="17">
                  <c:v>1095.8933333333334</c:v>
                </c:pt>
                <c:pt idx="18">
                  <c:v>1096.7633333333333</c:v>
                </c:pt>
                <c:pt idx="19">
                  <c:v>1096.2433333333333</c:v>
                </c:pt>
                <c:pt idx="20">
                  <c:v>1094.3233333333333</c:v>
                </c:pt>
                <c:pt idx="21">
                  <c:v>1091.7733333333333</c:v>
                </c:pt>
                <c:pt idx="22">
                  <c:v>1089.4166666666667</c:v>
                </c:pt>
                <c:pt idx="23">
                  <c:v>1088.2333333333333</c:v>
                </c:pt>
                <c:pt idx="24">
                  <c:v>1087.7733333333333</c:v>
                </c:pt>
                <c:pt idx="25">
                  <c:v>1085.5800000000002</c:v>
                </c:pt>
                <c:pt idx="26">
                  <c:v>1084.2533333333333</c:v>
                </c:pt>
                <c:pt idx="27">
                  <c:v>1085.7633333333335</c:v>
                </c:pt>
                <c:pt idx="28">
                  <c:v>1085.8466666666668</c:v>
                </c:pt>
                <c:pt idx="29">
                  <c:v>1087.8866666666668</c:v>
                </c:pt>
                <c:pt idx="30">
                  <c:v>1090.5666666666666</c:v>
                </c:pt>
                <c:pt idx="31">
                  <c:v>1093.01</c:v>
                </c:pt>
                <c:pt idx="32">
                  <c:v>1096.0566666666666</c:v>
                </c:pt>
                <c:pt idx="33">
                  <c:v>1100.3700000000001</c:v>
                </c:pt>
                <c:pt idx="34">
                  <c:v>1105.1399999999999</c:v>
                </c:pt>
                <c:pt idx="35">
                  <c:v>1111.9066666666668</c:v>
                </c:pt>
                <c:pt idx="36">
                  <c:v>1117.7233333333336</c:v>
                </c:pt>
                <c:pt idx="37">
                  <c:v>1122.9566666666667</c:v>
                </c:pt>
                <c:pt idx="38">
                  <c:v>1127.5833333333333</c:v>
                </c:pt>
                <c:pt idx="39">
                  <c:v>1133.0400000000002</c:v>
                </c:pt>
                <c:pt idx="40">
                  <c:v>1138.9433333333334</c:v>
                </c:pt>
                <c:pt idx="41">
                  <c:v>1146.6200000000001</c:v>
                </c:pt>
                <c:pt idx="42">
                  <c:v>1151.6933333333334</c:v>
                </c:pt>
                <c:pt idx="43">
                  <c:v>1153.8</c:v>
                </c:pt>
                <c:pt idx="44">
                  <c:v>1157.4166666666667</c:v>
                </c:pt>
                <c:pt idx="45">
                  <c:v>1160.47</c:v>
                </c:pt>
                <c:pt idx="46">
                  <c:v>1163.7366666666667</c:v>
                </c:pt>
                <c:pt idx="47">
                  <c:v>1166.2366666666667</c:v>
                </c:pt>
                <c:pt idx="48">
                  <c:v>1169.1066666666668</c:v>
                </c:pt>
                <c:pt idx="49">
                  <c:v>1170.9533333333334</c:v>
                </c:pt>
                <c:pt idx="50">
                  <c:v>1170.6199999999999</c:v>
                </c:pt>
                <c:pt idx="51">
                  <c:v>1170.0566666666666</c:v>
                </c:pt>
                <c:pt idx="52">
                  <c:v>1170.7966666666666</c:v>
                </c:pt>
                <c:pt idx="53">
                  <c:v>1171.436666666667</c:v>
                </c:pt>
                <c:pt idx="54">
                  <c:v>1171.8533333333332</c:v>
                </c:pt>
                <c:pt idx="55">
                  <c:v>1172.1099999999999</c:v>
                </c:pt>
                <c:pt idx="56">
                  <c:v>1169.6266666666668</c:v>
                </c:pt>
                <c:pt idx="57">
                  <c:v>1167.3866666666665</c:v>
                </c:pt>
                <c:pt idx="58">
                  <c:v>1167.53</c:v>
                </c:pt>
                <c:pt idx="59">
                  <c:v>1164.8933333333334</c:v>
                </c:pt>
                <c:pt idx="60">
                  <c:v>1161.2733333333335</c:v>
                </c:pt>
                <c:pt idx="61">
                  <c:v>1157.5966666666666</c:v>
                </c:pt>
                <c:pt idx="62">
                  <c:v>1154.7266666666667</c:v>
                </c:pt>
                <c:pt idx="63">
                  <c:v>1151.1199999999999</c:v>
                </c:pt>
                <c:pt idx="64">
                  <c:v>1147.7400000000002</c:v>
                </c:pt>
                <c:pt idx="65">
                  <c:v>1144.7833333333333</c:v>
                </c:pt>
                <c:pt idx="66">
                  <c:v>1144.48</c:v>
                </c:pt>
                <c:pt idx="67">
                  <c:v>1143.4733333333331</c:v>
                </c:pt>
                <c:pt idx="68">
                  <c:v>1141.8600000000001</c:v>
                </c:pt>
                <c:pt idx="69">
                  <c:v>1138.9900000000002</c:v>
                </c:pt>
                <c:pt idx="70">
                  <c:v>1136.936666666667</c:v>
                </c:pt>
                <c:pt idx="71">
                  <c:v>1136.3666666666666</c:v>
                </c:pt>
                <c:pt idx="72">
                  <c:v>1135.76</c:v>
                </c:pt>
                <c:pt idx="73">
                  <c:v>1135.0900000000001</c:v>
                </c:pt>
                <c:pt idx="74">
                  <c:v>1133.7766666666669</c:v>
                </c:pt>
                <c:pt idx="75">
                  <c:v>1133.9133333333332</c:v>
                </c:pt>
                <c:pt idx="76">
                  <c:v>1134.29</c:v>
                </c:pt>
                <c:pt idx="77">
                  <c:v>1132.3400000000001</c:v>
                </c:pt>
                <c:pt idx="78">
                  <c:v>1130.02</c:v>
                </c:pt>
                <c:pt idx="79">
                  <c:v>1127.9566666666665</c:v>
                </c:pt>
                <c:pt idx="80">
                  <c:v>1127.0966666666666</c:v>
                </c:pt>
                <c:pt idx="81">
                  <c:v>1123.6566666666665</c:v>
                </c:pt>
                <c:pt idx="82">
                  <c:v>1120.6866666666667</c:v>
                </c:pt>
                <c:pt idx="83">
                  <c:v>1116.6166666666663</c:v>
                </c:pt>
                <c:pt idx="84">
                  <c:v>1113.8033333333333</c:v>
                </c:pt>
                <c:pt idx="85">
                  <c:v>1110.7900000000002</c:v>
                </c:pt>
                <c:pt idx="86">
                  <c:v>1107.68</c:v>
                </c:pt>
                <c:pt idx="87">
                  <c:v>1104.6433333333334</c:v>
                </c:pt>
                <c:pt idx="88">
                  <c:v>1103.0800000000002</c:v>
                </c:pt>
                <c:pt idx="89">
                  <c:v>1103.0033333333336</c:v>
                </c:pt>
                <c:pt idx="90">
                  <c:v>1103.1700000000003</c:v>
                </c:pt>
                <c:pt idx="91">
                  <c:v>1102.3300000000004</c:v>
                </c:pt>
                <c:pt idx="92">
                  <c:v>1103.6200000000001</c:v>
                </c:pt>
                <c:pt idx="93">
                  <c:v>1104.3499999999999</c:v>
                </c:pt>
                <c:pt idx="94">
                  <c:v>1104.4700000000003</c:v>
                </c:pt>
                <c:pt idx="95">
                  <c:v>1103.2833333333333</c:v>
                </c:pt>
                <c:pt idx="96">
                  <c:v>1103.04</c:v>
                </c:pt>
                <c:pt idx="97">
                  <c:v>1101.5033333333331</c:v>
                </c:pt>
                <c:pt idx="98">
                  <c:v>1099.8366666666666</c:v>
                </c:pt>
                <c:pt idx="99">
                  <c:v>1097.2233333333331</c:v>
                </c:pt>
                <c:pt idx="100">
                  <c:v>1092.7866666666666</c:v>
                </c:pt>
                <c:pt idx="101">
                  <c:v>1090.79</c:v>
                </c:pt>
                <c:pt idx="102">
                  <c:v>1088.2400000000002</c:v>
                </c:pt>
                <c:pt idx="103">
                  <c:v>1083.4066666666668</c:v>
                </c:pt>
                <c:pt idx="104">
                  <c:v>1078.3433333333335</c:v>
                </c:pt>
                <c:pt idx="105">
                  <c:v>1071.98</c:v>
                </c:pt>
                <c:pt idx="106">
                  <c:v>1066.1400000000001</c:v>
                </c:pt>
                <c:pt idx="107">
                  <c:v>1060.8133333333333</c:v>
                </c:pt>
                <c:pt idx="108">
                  <c:v>1056.1666666666667</c:v>
                </c:pt>
                <c:pt idx="109">
                  <c:v>1053.26</c:v>
                </c:pt>
                <c:pt idx="110">
                  <c:v>1051.3633333333332</c:v>
                </c:pt>
                <c:pt idx="111">
                  <c:v>1048.5733333333333</c:v>
                </c:pt>
                <c:pt idx="112">
                  <c:v>1048.2766666666664</c:v>
                </c:pt>
                <c:pt idx="113">
                  <c:v>1051.4666666666665</c:v>
                </c:pt>
                <c:pt idx="114">
                  <c:v>1054.6333333333332</c:v>
                </c:pt>
                <c:pt idx="115">
                  <c:v>1058.3733333333332</c:v>
                </c:pt>
                <c:pt idx="116">
                  <c:v>1059.6200000000001</c:v>
                </c:pt>
                <c:pt idx="117">
                  <c:v>1061.3666666666666</c:v>
                </c:pt>
                <c:pt idx="118">
                  <c:v>1063.8166666666666</c:v>
                </c:pt>
                <c:pt idx="119">
                  <c:v>1065.2333333333333</c:v>
                </c:pt>
                <c:pt idx="120">
                  <c:v>1067.76</c:v>
                </c:pt>
                <c:pt idx="121">
                  <c:v>1070.01</c:v>
                </c:pt>
                <c:pt idx="122">
                  <c:v>1071.4833333333333</c:v>
                </c:pt>
                <c:pt idx="123">
                  <c:v>1072.1500000000001</c:v>
                </c:pt>
                <c:pt idx="124">
                  <c:v>1070.8166666666666</c:v>
                </c:pt>
                <c:pt idx="125">
                  <c:v>1069.7633333333333</c:v>
                </c:pt>
                <c:pt idx="126">
                  <c:v>1070.3633333333332</c:v>
                </c:pt>
                <c:pt idx="127">
                  <c:v>1070.3</c:v>
                </c:pt>
                <c:pt idx="128">
                  <c:v>1068.3666666666666</c:v>
                </c:pt>
                <c:pt idx="129">
                  <c:v>1066.8399999999999</c:v>
                </c:pt>
                <c:pt idx="130">
                  <c:v>1066.02</c:v>
                </c:pt>
                <c:pt idx="131">
                  <c:v>1065.2266666666665</c:v>
                </c:pt>
                <c:pt idx="132">
                  <c:v>1064.7699999999998</c:v>
                </c:pt>
                <c:pt idx="133">
                  <c:v>1065.1266666666663</c:v>
                </c:pt>
                <c:pt idx="134">
                  <c:v>1065.7133333333331</c:v>
                </c:pt>
                <c:pt idx="135">
                  <c:v>1064.8166666666666</c:v>
                </c:pt>
                <c:pt idx="136">
                  <c:v>1064.53</c:v>
                </c:pt>
                <c:pt idx="137">
                  <c:v>1063.6066666666666</c:v>
                </c:pt>
                <c:pt idx="138">
                  <c:v>1062.3100000000002</c:v>
                </c:pt>
                <c:pt idx="139">
                  <c:v>1061.5333333333333</c:v>
                </c:pt>
                <c:pt idx="140">
                  <c:v>1061.0500000000002</c:v>
                </c:pt>
                <c:pt idx="141">
                  <c:v>1059.5899999999999</c:v>
                </c:pt>
                <c:pt idx="142">
                  <c:v>1055.7933333333333</c:v>
                </c:pt>
                <c:pt idx="143">
                  <c:v>1052.7166666666665</c:v>
                </c:pt>
                <c:pt idx="144">
                  <c:v>1048.3266666666666</c:v>
                </c:pt>
                <c:pt idx="145">
                  <c:v>1043.7266666666665</c:v>
                </c:pt>
                <c:pt idx="146">
                  <c:v>1037.0399999999997</c:v>
                </c:pt>
                <c:pt idx="147">
                  <c:v>1029.6799999999998</c:v>
                </c:pt>
                <c:pt idx="148">
                  <c:v>1021.7033333333331</c:v>
                </c:pt>
                <c:pt idx="149">
                  <c:v>1014.1833333333332</c:v>
                </c:pt>
                <c:pt idx="150">
                  <c:v>1007.5899999999999</c:v>
                </c:pt>
                <c:pt idx="151">
                  <c:v>1000.6899999999999</c:v>
                </c:pt>
                <c:pt idx="152">
                  <c:v>995.04000000000008</c:v>
                </c:pt>
                <c:pt idx="153">
                  <c:v>990.42</c:v>
                </c:pt>
                <c:pt idx="154">
                  <c:v>986.19</c:v>
                </c:pt>
                <c:pt idx="155">
                  <c:v>980.34</c:v>
                </c:pt>
                <c:pt idx="156">
                  <c:v>975.41</c:v>
                </c:pt>
                <c:pt idx="157">
                  <c:v>972.59999999999991</c:v>
                </c:pt>
                <c:pt idx="158">
                  <c:v>969.54333333333329</c:v>
                </c:pt>
                <c:pt idx="159">
                  <c:v>967.25</c:v>
                </c:pt>
                <c:pt idx="160">
                  <c:v>965.76333333333321</c:v>
                </c:pt>
                <c:pt idx="161">
                  <c:v>966.18666666666661</c:v>
                </c:pt>
                <c:pt idx="162">
                  <c:v>967.31333333333328</c:v>
                </c:pt>
                <c:pt idx="163">
                  <c:v>969.16666666666663</c:v>
                </c:pt>
                <c:pt idx="164">
                  <c:v>970.95333333333338</c:v>
                </c:pt>
                <c:pt idx="165">
                  <c:v>973.45333333333349</c:v>
                </c:pt>
                <c:pt idx="166">
                  <c:v>976.39333333333343</c:v>
                </c:pt>
                <c:pt idx="167">
                  <c:v>978.02333333333343</c:v>
                </c:pt>
                <c:pt idx="168">
                  <c:v>979.29333333333352</c:v>
                </c:pt>
                <c:pt idx="169">
                  <c:v>980.50333333333356</c:v>
                </c:pt>
                <c:pt idx="170">
                  <c:v>984.30666666666696</c:v>
                </c:pt>
                <c:pt idx="171">
                  <c:v>987.74333333333357</c:v>
                </c:pt>
                <c:pt idx="172">
                  <c:v>989.82666666666671</c:v>
                </c:pt>
                <c:pt idx="173">
                  <c:v>991.88666666666688</c:v>
                </c:pt>
                <c:pt idx="174">
                  <c:v>994.48333333333346</c:v>
                </c:pt>
                <c:pt idx="175">
                  <c:v>995.54666666666685</c:v>
                </c:pt>
                <c:pt idx="176">
                  <c:v>996.79333333333341</c:v>
                </c:pt>
                <c:pt idx="177">
                  <c:v>997.48000000000013</c:v>
                </c:pt>
                <c:pt idx="178">
                  <c:v>998.36000000000013</c:v>
                </c:pt>
                <c:pt idx="179">
                  <c:v>998.78000000000009</c:v>
                </c:pt>
                <c:pt idx="180">
                  <c:v>998.15</c:v>
                </c:pt>
                <c:pt idx="181">
                  <c:v>997.88666666666666</c:v>
                </c:pt>
                <c:pt idx="182">
                  <c:v>997.61333333333334</c:v>
                </c:pt>
                <c:pt idx="183">
                  <c:v>996.96999999999991</c:v>
                </c:pt>
                <c:pt idx="184">
                  <c:v>995.79333333333329</c:v>
                </c:pt>
                <c:pt idx="185">
                  <c:v>993.10666666666668</c:v>
                </c:pt>
                <c:pt idx="186">
                  <c:v>989.95333333333338</c:v>
                </c:pt>
                <c:pt idx="187">
                  <c:v>987.88333333333333</c:v>
                </c:pt>
                <c:pt idx="188">
                  <c:v>985.4133333333333</c:v>
                </c:pt>
                <c:pt idx="189">
                  <c:v>983.27</c:v>
                </c:pt>
                <c:pt idx="190">
                  <c:v>981.13333333333333</c:v>
                </c:pt>
                <c:pt idx="191">
                  <c:v>978.24333333333345</c:v>
                </c:pt>
                <c:pt idx="192">
                  <c:v>974.86666666666679</c:v>
                </c:pt>
                <c:pt idx="193">
                  <c:v>971.30333333333351</c:v>
                </c:pt>
                <c:pt idx="194">
                  <c:v>968.82000000000016</c:v>
                </c:pt>
                <c:pt idx="195">
                  <c:v>967.15666666666664</c:v>
                </c:pt>
                <c:pt idx="196">
                  <c:v>964.48</c:v>
                </c:pt>
                <c:pt idx="197">
                  <c:v>962.8033333333334</c:v>
                </c:pt>
                <c:pt idx="198">
                  <c:v>962.46999999999991</c:v>
                </c:pt>
                <c:pt idx="199">
                  <c:v>962.66</c:v>
                </c:pt>
                <c:pt idx="200">
                  <c:v>962.87999999999988</c:v>
                </c:pt>
                <c:pt idx="201">
                  <c:v>963.35333333333324</c:v>
                </c:pt>
                <c:pt idx="202">
                  <c:v>963.45999999999992</c:v>
                </c:pt>
                <c:pt idx="203">
                  <c:v>963.29000000000008</c:v>
                </c:pt>
                <c:pt idx="204">
                  <c:v>962.36</c:v>
                </c:pt>
                <c:pt idx="205">
                  <c:v>961.97333333333336</c:v>
                </c:pt>
                <c:pt idx="206">
                  <c:v>961.42</c:v>
                </c:pt>
                <c:pt idx="207">
                  <c:v>960.35333333333335</c:v>
                </c:pt>
                <c:pt idx="208">
                  <c:v>958.65333333333353</c:v>
                </c:pt>
                <c:pt idx="209">
                  <c:v>957.46333333333337</c:v>
                </c:pt>
                <c:pt idx="210">
                  <c:v>955.92666666666673</c:v>
                </c:pt>
                <c:pt idx="211">
                  <c:v>955.70333333333326</c:v>
                </c:pt>
                <c:pt idx="212">
                  <c:v>955.23666666666679</c:v>
                </c:pt>
                <c:pt idx="213">
                  <c:v>954.6400000000001</c:v>
                </c:pt>
                <c:pt idx="214">
                  <c:v>953.96333333333325</c:v>
                </c:pt>
                <c:pt idx="215">
                  <c:v>953.10333333333324</c:v>
                </c:pt>
                <c:pt idx="216">
                  <c:v>952.01333333333343</c:v>
                </c:pt>
                <c:pt idx="217">
                  <c:v>950.84</c:v>
                </c:pt>
                <c:pt idx="218">
                  <c:v>950.34</c:v>
                </c:pt>
                <c:pt idx="219">
                  <c:v>950.34999999999991</c:v>
                </c:pt>
                <c:pt idx="220">
                  <c:v>951.32</c:v>
                </c:pt>
                <c:pt idx="221">
                  <c:v>954.2166666666667</c:v>
                </c:pt>
                <c:pt idx="222">
                  <c:v>958.52666666666664</c:v>
                </c:pt>
                <c:pt idx="223">
                  <c:v>963.78666666666675</c:v>
                </c:pt>
                <c:pt idx="224">
                  <c:v>968.5766666666666</c:v>
                </c:pt>
                <c:pt idx="225">
                  <c:v>974.07</c:v>
                </c:pt>
                <c:pt idx="226">
                  <c:v>979.05666666666684</c:v>
                </c:pt>
                <c:pt idx="227">
                  <c:v>984.70333333333338</c:v>
                </c:pt>
                <c:pt idx="228">
                  <c:v>989.3033333333334</c:v>
                </c:pt>
                <c:pt idx="229">
                  <c:v>995.13</c:v>
                </c:pt>
                <c:pt idx="230">
                  <c:v>1001.0933333333335</c:v>
                </c:pt>
                <c:pt idx="231">
                  <c:v>1008.4900000000001</c:v>
                </c:pt>
                <c:pt idx="232">
                  <c:v>1015.22</c:v>
                </c:pt>
                <c:pt idx="233">
                  <c:v>1020.3233333333334</c:v>
                </c:pt>
                <c:pt idx="234">
                  <c:v>1025.8766666666666</c:v>
                </c:pt>
                <c:pt idx="235">
                  <c:v>1032.4033333333332</c:v>
                </c:pt>
                <c:pt idx="236">
                  <c:v>1036.9566666666667</c:v>
                </c:pt>
                <c:pt idx="237">
                  <c:v>1041.4133333333334</c:v>
                </c:pt>
                <c:pt idx="238">
                  <c:v>1045.9566666666667</c:v>
                </c:pt>
                <c:pt idx="239">
                  <c:v>1050.5066666666667</c:v>
                </c:pt>
                <c:pt idx="240">
                  <c:v>1054.9100000000001</c:v>
                </c:pt>
                <c:pt idx="241">
                  <c:v>1058.3933333333334</c:v>
                </c:pt>
                <c:pt idx="242">
                  <c:v>1060.8666666666668</c:v>
                </c:pt>
                <c:pt idx="243">
                  <c:v>1063.9900000000002</c:v>
                </c:pt>
                <c:pt idx="244">
                  <c:v>1065.7433333333336</c:v>
                </c:pt>
                <c:pt idx="245">
                  <c:v>1067.686666666667</c:v>
                </c:pt>
                <c:pt idx="246">
                  <c:v>1068.2266666666667</c:v>
                </c:pt>
                <c:pt idx="247">
                  <c:v>1070.2266666666667</c:v>
                </c:pt>
                <c:pt idx="248">
                  <c:v>1074.1199999999999</c:v>
                </c:pt>
                <c:pt idx="249">
                  <c:v>1077.6166666666666</c:v>
                </c:pt>
                <c:pt idx="250">
                  <c:v>1079.0933333333332</c:v>
                </c:pt>
                <c:pt idx="251">
                  <c:v>1081.4166666666665</c:v>
                </c:pt>
                <c:pt idx="252">
                  <c:v>1083.8466666666666</c:v>
                </c:pt>
                <c:pt idx="253">
                  <c:v>1085.3999999999999</c:v>
                </c:pt>
                <c:pt idx="254">
                  <c:v>1086.24</c:v>
                </c:pt>
                <c:pt idx="255">
                  <c:v>1086.1166666666666</c:v>
                </c:pt>
                <c:pt idx="256">
                  <c:v>1086.3399999999999</c:v>
                </c:pt>
                <c:pt idx="257">
                  <c:v>1087.4133333333334</c:v>
                </c:pt>
                <c:pt idx="258">
                  <c:v>1088.7066666666667</c:v>
                </c:pt>
                <c:pt idx="259">
                  <c:v>1088.99</c:v>
                </c:pt>
                <c:pt idx="260">
                  <c:v>1088.6200000000001</c:v>
                </c:pt>
                <c:pt idx="261">
                  <c:v>1088.8166666666668</c:v>
                </c:pt>
                <c:pt idx="262">
                  <c:v>1088.8166666666666</c:v>
                </c:pt>
                <c:pt idx="263">
                  <c:v>1088.3866666666668</c:v>
                </c:pt>
                <c:pt idx="264">
                  <c:v>1087.5933333333335</c:v>
                </c:pt>
                <c:pt idx="265">
                  <c:v>1086.5533333333335</c:v>
                </c:pt>
                <c:pt idx="266">
                  <c:v>1085.5133333333333</c:v>
                </c:pt>
                <c:pt idx="267">
                  <c:v>1084.3633333333335</c:v>
                </c:pt>
                <c:pt idx="268">
                  <c:v>1082.8866666666668</c:v>
                </c:pt>
                <c:pt idx="269">
                  <c:v>1080.6499999999999</c:v>
                </c:pt>
                <c:pt idx="270">
                  <c:v>1077.5366666666664</c:v>
                </c:pt>
                <c:pt idx="271">
                  <c:v>1075.1633333333332</c:v>
                </c:pt>
                <c:pt idx="272">
                  <c:v>1071.6866666666667</c:v>
                </c:pt>
                <c:pt idx="273">
                  <c:v>1067.5033333333333</c:v>
                </c:pt>
                <c:pt idx="274">
                  <c:v>1064.9433333333334</c:v>
                </c:pt>
                <c:pt idx="275">
                  <c:v>1063.7133333333334</c:v>
                </c:pt>
                <c:pt idx="276">
                  <c:v>1062.1033333333332</c:v>
                </c:pt>
                <c:pt idx="277">
                  <c:v>1059.5966666666668</c:v>
                </c:pt>
                <c:pt idx="278">
                  <c:v>1057.9466666666667</c:v>
                </c:pt>
                <c:pt idx="279">
                  <c:v>1056.0133333333333</c:v>
                </c:pt>
                <c:pt idx="280">
                  <c:v>1054.1633333333332</c:v>
                </c:pt>
                <c:pt idx="281">
                  <c:v>1052.1699999999998</c:v>
                </c:pt>
                <c:pt idx="282">
                  <c:v>1049.6066666666668</c:v>
                </c:pt>
                <c:pt idx="283">
                  <c:v>1047.28</c:v>
                </c:pt>
                <c:pt idx="284">
                  <c:v>1047.4233333333334</c:v>
                </c:pt>
                <c:pt idx="285">
                  <c:v>1048.8666666666668</c:v>
                </c:pt>
                <c:pt idx="286">
                  <c:v>1050.0733333333333</c:v>
                </c:pt>
                <c:pt idx="287">
                  <c:v>1051.9666666666667</c:v>
                </c:pt>
                <c:pt idx="288">
                  <c:v>1054.0700000000002</c:v>
                </c:pt>
                <c:pt idx="289">
                  <c:v>1055.9566666666667</c:v>
                </c:pt>
                <c:pt idx="290">
                  <c:v>1055.9733333333331</c:v>
                </c:pt>
                <c:pt idx="291">
                  <c:v>1055.6299999999999</c:v>
                </c:pt>
                <c:pt idx="292">
                  <c:v>1055.9999999999998</c:v>
                </c:pt>
                <c:pt idx="293">
                  <c:v>1055.9866666666667</c:v>
                </c:pt>
                <c:pt idx="294">
                  <c:v>1056.0766666666666</c:v>
                </c:pt>
                <c:pt idx="295">
                  <c:v>1055.9433333333334</c:v>
                </c:pt>
                <c:pt idx="296">
                  <c:v>1055.4566666666667</c:v>
                </c:pt>
                <c:pt idx="297">
                  <c:v>1054.5766666666666</c:v>
                </c:pt>
                <c:pt idx="298">
                  <c:v>1053.3166666666668</c:v>
                </c:pt>
                <c:pt idx="299">
                  <c:v>1049.8833333333337</c:v>
                </c:pt>
                <c:pt idx="300">
                  <c:v>1046.9000000000001</c:v>
                </c:pt>
                <c:pt idx="301">
                  <c:v>1042.7266666666669</c:v>
                </c:pt>
                <c:pt idx="302">
                  <c:v>1038.3300000000002</c:v>
                </c:pt>
                <c:pt idx="303">
                  <c:v>1033.4533333333336</c:v>
                </c:pt>
                <c:pt idx="304">
                  <c:v>1029.0366666666666</c:v>
                </c:pt>
                <c:pt idx="305">
                  <c:v>1027.0166666666667</c:v>
                </c:pt>
                <c:pt idx="306">
                  <c:v>1025.7433333333333</c:v>
                </c:pt>
                <c:pt idx="307">
                  <c:v>1024.6899999999998</c:v>
                </c:pt>
                <c:pt idx="308">
                  <c:v>1021.3899999999999</c:v>
                </c:pt>
                <c:pt idx="309">
                  <c:v>1018.2199999999998</c:v>
                </c:pt>
                <c:pt idx="310">
                  <c:v>1016.0366666666665</c:v>
                </c:pt>
                <c:pt idx="311">
                  <c:v>1013.5033333333332</c:v>
                </c:pt>
                <c:pt idx="312">
                  <c:v>1011.4599999999999</c:v>
                </c:pt>
                <c:pt idx="313">
                  <c:v>1008.8666666666668</c:v>
                </c:pt>
                <c:pt idx="314">
                  <c:v>1007.3733333333333</c:v>
                </c:pt>
                <c:pt idx="315">
                  <c:v>1006.3633333333333</c:v>
                </c:pt>
                <c:pt idx="316">
                  <c:v>1006.86</c:v>
                </c:pt>
                <c:pt idx="317">
                  <c:v>1008.0133333333334</c:v>
                </c:pt>
                <c:pt idx="318">
                  <c:v>1010.58</c:v>
                </c:pt>
                <c:pt idx="319">
                  <c:v>1011.5266666666668</c:v>
                </c:pt>
                <c:pt idx="320">
                  <c:v>1010.1666666666666</c:v>
                </c:pt>
                <c:pt idx="321">
                  <c:v>1005.6100000000002</c:v>
                </c:pt>
                <c:pt idx="322">
                  <c:v>999.78666666666675</c:v>
                </c:pt>
                <c:pt idx="323">
                  <c:v>995.6066666666668</c:v>
                </c:pt>
                <c:pt idx="324">
                  <c:v>992.09666666666669</c:v>
                </c:pt>
                <c:pt idx="325">
                  <c:v>987.22</c:v>
                </c:pt>
                <c:pt idx="326">
                  <c:v>983.52000000000021</c:v>
                </c:pt>
                <c:pt idx="327">
                  <c:v>979.71333333333348</c:v>
                </c:pt>
                <c:pt idx="328">
                  <c:v>976.7800000000002</c:v>
                </c:pt>
                <c:pt idx="329">
                  <c:v>973.14000000000021</c:v>
                </c:pt>
                <c:pt idx="330">
                  <c:v>968.13333333333344</c:v>
                </c:pt>
                <c:pt idx="331">
                  <c:v>962.82333333333338</c:v>
                </c:pt>
                <c:pt idx="332">
                  <c:v>957.18</c:v>
                </c:pt>
                <c:pt idx="333">
                  <c:v>950.68333333333317</c:v>
                </c:pt>
                <c:pt idx="334">
                  <c:v>945.36333333333312</c:v>
                </c:pt>
                <c:pt idx="335">
                  <c:v>941.39999999999975</c:v>
                </c:pt>
                <c:pt idx="336">
                  <c:v>940.70999999999981</c:v>
                </c:pt>
                <c:pt idx="337">
                  <c:v>940.73333333333323</c:v>
                </c:pt>
                <c:pt idx="338">
                  <c:v>940.0899999999998</c:v>
                </c:pt>
                <c:pt idx="339">
                  <c:v>938.70333333333326</c:v>
                </c:pt>
                <c:pt idx="340">
                  <c:v>938.39</c:v>
                </c:pt>
                <c:pt idx="341">
                  <c:v>938.19</c:v>
                </c:pt>
                <c:pt idx="342">
                  <c:v>938.76666666666665</c:v>
                </c:pt>
                <c:pt idx="343">
                  <c:v>940.4766666666668</c:v>
                </c:pt>
                <c:pt idx="344">
                  <c:v>943.37000000000012</c:v>
                </c:pt>
                <c:pt idx="345">
                  <c:v>946.18666666666661</c:v>
                </c:pt>
                <c:pt idx="346">
                  <c:v>948.99</c:v>
                </c:pt>
                <c:pt idx="347">
                  <c:v>951.37</c:v>
                </c:pt>
                <c:pt idx="348">
                  <c:v>953.31666666666672</c:v>
                </c:pt>
                <c:pt idx="349">
                  <c:v>955.28999999999985</c:v>
                </c:pt>
                <c:pt idx="350">
                  <c:v>957.75999999999988</c:v>
                </c:pt>
                <c:pt idx="351">
                  <c:v>959.42666666666662</c:v>
                </c:pt>
                <c:pt idx="352">
                  <c:v>962.13666666666677</c:v>
                </c:pt>
                <c:pt idx="353">
                  <c:v>966.20666666666671</c:v>
                </c:pt>
                <c:pt idx="354">
                  <c:v>970.8033333333334</c:v>
                </c:pt>
                <c:pt idx="355">
                  <c:v>976.07999999999993</c:v>
                </c:pt>
                <c:pt idx="356">
                  <c:v>980.50999999999988</c:v>
                </c:pt>
                <c:pt idx="357">
                  <c:v>985.10333333333313</c:v>
                </c:pt>
                <c:pt idx="358">
                  <c:v>990.11666666666645</c:v>
                </c:pt>
                <c:pt idx="359">
                  <c:v>995.00333333333322</c:v>
                </c:pt>
                <c:pt idx="360">
                  <c:v>1000.7066666666666</c:v>
                </c:pt>
                <c:pt idx="361">
                  <c:v>1005.1233333333332</c:v>
                </c:pt>
                <c:pt idx="362">
                  <c:v>1010.1966666666666</c:v>
                </c:pt>
                <c:pt idx="363">
                  <c:v>1016.0666666666665</c:v>
                </c:pt>
                <c:pt idx="364">
                  <c:v>1021.9533333333333</c:v>
                </c:pt>
                <c:pt idx="365">
                  <c:v>1026.5766666666666</c:v>
                </c:pt>
                <c:pt idx="366">
                  <c:v>1033.5833333333333</c:v>
                </c:pt>
                <c:pt idx="367">
                  <c:v>1039.98</c:v>
                </c:pt>
                <c:pt idx="368">
                  <c:v>1045.9766666666667</c:v>
                </c:pt>
                <c:pt idx="369">
                  <c:v>1052.2066666666665</c:v>
                </c:pt>
                <c:pt idx="370">
                  <c:v>1057.1433333333332</c:v>
                </c:pt>
                <c:pt idx="371">
                  <c:v>1062.1233333333334</c:v>
                </c:pt>
                <c:pt idx="372">
                  <c:v>1067.83</c:v>
                </c:pt>
                <c:pt idx="373">
                  <c:v>1073.25</c:v>
                </c:pt>
                <c:pt idx="374">
                  <c:v>1078.5266666666666</c:v>
                </c:pt>
                <c:pt idx="375">
                  <c:v>1083.9966666666667</c:v>
                </c:pt>
                <c:pt idx="376">
                  <c:v>1090.19</c:v>
                </c:pt>
                <c:pt idx="377">
                  <c:v>1096.1699999999998</c:v>
                </c:pt>
                <c:pt idx="378">
                  <c:v>1102.3933333333332</c:v>
                </c:pt>
                <c:pt idx="379">
                  <c:v>1107.8766666666666</c:v>
                </c:pt>
                <c:pt idx="380">
                  <c:v>1113.7933333333333</c:v>
                </c:pt>
                <c:pt idx="381">
                  <c:v>1118.0566666666666</c:v>
                </c:pt>
                <c:pt idx="382">
                  <c:v>1121.6766666666667</c:v>
                </c:pt>
                <c:pt idx="383">
                  <c:v>1126.3299999999997</c:v>
                </c:pt>
                <c:pt idx="384">
                  <c:v>1130.4233333333332</c:v>
                </c:pt>
                <c:pt idx="385">
                  <c:v>1135.9099999999999</c:v>
                </c:pt>
                <c:pt idx="386">
                  <c:v>1140.8766666666666</c:v>
                </c:pt>
                <c:pt idx="387">
                  <c:v>1145.0166666666667</c:v>
                </c:pt>
                <c:pt idx="388">
                  <c:v>1147.3933333333334</c:v>
                </c:pt>
                <c:pt idx="389">
                  <c:v>1148.3566666666666</c:v>
                </c:pt>
                <c:pt idx="390">
                  <c:v>1147.1333333333334</c:v>
                </c:pt>
                <c:pt idx="391">
                  <c:v>1145.7</c:v>
                </c:pt>
                <c:pt idx="392">
                  <c:v>1144.7166666666667</c:v>
                </c:pt>
                <c:pt idx="393">
                  <c:v>1144.3699999999999</c:v>
                </c:pt>
                <c:pt idx="394">
                  <c:v>1145.99</c:v>
                </c:pt>
                <c:pt idx="395">
                  <c:v>1147.9000000000001</c:v>
                </c:pt>
                <c:pt idx="396">
                  <c:v>1149.8233333333333</c:v>
                </c:pt>
                <c:pt idx="397">
                  <c:v>1152.6200000000001</c:v>
                </c:pt>
                <c:pt idx="398">
                  <c:v>1154.1866666666667</c:v>
                </c:pt>
                <c:pt idx="399">
                  <c:v>1156.46</c:v>
                </c:pt>
                <c:pt idx="400">
                  <c:v>1158.5999999999999</c:v>
                </c:pt>
                <c:pt idx="401">
                  <c:v>1160.2400000000002</c:v>
                </c:pt>
                <c:pt idx="402">
                  <c:v>1160.3933333333334</c:v>
                </c:pt>
                <c:pt idx="403">
                  <c:v>1163.3900000000001</c:v>
                </c:pt>
                <c:pt idx="404">
                  <c:v>1168.9000000000003</c:v>
                </c:pt>
                <c:pt idx="405">
                  <c:v>1176.7033333333334</c:v>
                </c:pt>
                <c:pt idx="406">
                  <c:v>1185.0733333333333</c:v>
                </c:pt>
                <c:pt idx="407">
                  <c:v>1193.596666666667</c:v>
                </c:pt>
                <c:pt idx="408">
                  <c:v>1200.8166666666666</c:v>
                </c:pt>
                <c:pt idx="409">
                  <c:v>1208.7266666666667</c:v>
                </c:pt>
                <c:pt idx="410">
                  <c:v>1215.96</c:v>
                </c:pt>
                <c:pt idx="411">
                  <c:v>1223.47</c:v>
                </c:pt>
                <c:pt idx="412">
                  <c:v>1231.3333333333333</c:v>
                </c:pt>
                <c:pt idx="413">
                  <c:v>1239.686666666667</c:v>
                </c:pt>
                <c:pt idx="414">
                  <c:v>1244.71</c:v>
                </c:pt>
                <c:pt idx="415">
                  <c:v>1252.3499999999999</c:v>
                </c:pt>
                <c:pt idx="416">
                  <c:v>1262.74</c:v>
                </c:pt>
                <c:pt idx="417">
                  <c:v>1274.0733333333333</c:v>
                </c:pt>
                <c:pt idx="418">
                  <c:v>1284.7133333333334</c:v>
                </c:pt>
                <c:pt idx="419">
                  <c:v>1294.9333333333334</c:v>
                </c:pt>
                <c:pt idx="420">
                  <c:v>1305.1066666666668</c:v>
                </c:pt>
                <c:pt idx="421">
                  <c:v>1313.4133333333332</c:v>
                </c:pt>
                <c:pt idx="422">
                  <c:v>1321.8</c:v>
                </c:pt>
                <c:pt idx="423">
                  <c:v>1331.8433333333335</c:v>
                </c:pt>
                <c:pt idx="424">
                  <c:v>1340.9066666666668</c:v>
                </c:pt>
                <c:pt idx="425">
                  <c:v>1349.53</c:v>
                </c:pt>
                <c:pt idx="426">
                  <c:v>1357.6733333333334</c:v>
                </c:pt>
                <c:pt idx="427">
                  <c:v>1364.4866666666669</c:v>
                </c:pt>
                <c:pt idx="428">
                  <c:v>1368.55</c:v>
                </c:pt>
                <c:pt idx="429">
                  <c:v>1372.4266666666667</c:v>
                </c:pt>
                <c:pt idx="430">
                  <c:v>1375.0766666666666</c:v>
                </c:pt>
                <c:pt idx="431">
                  <c:v>1375.1633333333332</c:v>
                </c:pt>
                <c:pt idx="432">
                  <c:v>1372.583333333333</c:v>
                </c:pt>
                <c:pt idx="433">
                  <c:v>1370.29</c:v>
                </c:pt>
                <c:pt idx="434">
                  <c:v>1365.4199999999998</c:v>
                </c:pt>
                <c:pt idx="435">
                  <c:v>1361.6033333333337</c:v>
                </c:pt>
                <c:pt idx="436">
                  <c:v>1362.4500000000003</c:v>
                </c:pt>
                <c:pt idx="437">
                  <c:v>1361.4166666666667</c:v>
                </c:pt>
                <c:pt idx="438">
                  <c:v>1360.6533333333334</c:v>
                </c:pt>
                <c:pt idx="439">
                  <c:v>1359.4933333333333</c:v>
                </c:pt>
                <c:pt idx="440">
                  <c:v>1360.1633333333332</c:v>
                </c:pt>
                <c:pt idx="441">
                  <c:v>1360.9166666666665</c:v>
                </c:pt>
                <c:pt idx="442">
                  <c:v>1363.9933333333331</c:v>
                </c:pt>
                <c:pt idx="443">
                  <c:v>1371.1133333333335</c:v>
                </c:pt>
                <c:pt idx="444">
                  <c:v>1381.0200000000002</c:v>
                </c:pt>
                <c:pt idx="445">
                  <c:v>1389.0633333333333</c:v>
                </c:pt>
                <c:pt idx="446">
                  <c:v>1399.7633333333331</c:v>
                </c:pt>
                <c:pt idx="447">
                  <c:v>1414.4799999999996</c:v>
                </c:pt>
                <c:pt idx="448">
                  <c:v>1429.4533333333331</c:v>
                </c:pt>
                <c:pt idx="449">
                  <c:v>1443.9799999999998</c:v>
                </c:pt>
                <c:pt idx="450">
                  <c:v>1457.9</c:v>
                </c:pt>
                <c:pt idx="451">
                  <c:v>1470.1433333333334</c:v>
                </c:pt>
                <c:pt idx="452">
                  <c:v>1484.2933333333337</c:v>
                </c:pt>
                <c:pt idx="453">
                  <c:v>1494.676666666667</c:v>
                </c:pt>
                <c:pt idx="454">
                  <c:v>1501.78</c:v>
                </c:pt>
                <c:pt idx="455">
                  <c:v>1506.9133333333334</c:v>
                </c:pt>
                <c:pt idx="456">
                  <c:v>1510.22</c:v>
                </c:pt>
                <c:pt idx="457">
                  <c:v>1514.0033333333333</c:v>
                </c:pt>
                <c:pt idx="458">
                  <c:v>1516.8733333333334</c:v>
                </c:pt>
                <c:pt idx="459">
                  <c:v>1517.37</c:v>
                </c:pt>
                <c:pt idx="460">
                  <c:v>1517.5800000000002</c:v>
                </c:pt>
                <c:pt idx="461">
                  <c:v>1517.3366666666668</c:v>
                </c:pt>
                <c:pt idx="462">
                  <c:v>1516.9199999999998</c:v>
                </c:pt>
                <c:pt idx="463">
                  <c:v>1517.53</c:v>
                </c:pt>
                <c:pt idx="464">
                  <c:v>1522.9199999999998</c:v>
                </c:pt>
                <c:pt idx="465">
                  <c:v>1528.366666666667</c:v>
                </c:pt>
                <c:pt idx="466">
                  <c:v>1531.9300000000003</c:v>
                </c:pt>
                <c:pt idx="467">
                  <c:v>1534.7800000000002</c:v>
                </c:pt>
                <c:pt idx="468">
                  <c:v>1538.0700000000002</c:v>
                </c:pt>
                <c:pt idx="469">
                  <c:v>1543.936666666667</c:v>
                </c:pt>
                <c:pt idx="470">
                  <c:v>1551.0733333333335</c:v>
                </c:pt>
                <c:pt idx="471">
                  <c:v>1559.9633333333334</c:v>
                </c:pt>
                <c:pt idx="472">
                  <c:v>1564.89</c:v>
                </c:pt>
                <c:pt idx="473">
                  <c:v>1566.7900000000002</c:v>
                </c:pt>
                <c:pt idx="474">
                  <c:v>1571.9566666666665</c:v>
                </c:pt>
                <c:pt idx="475">
                  <c:v>1578.5000000000002</c:v>
                </c:pt>
                <c:pt idx="476">
                  <c:v>1582.8966666666668</c:v>
                </c:pt>
                <c:pt idx="477">
                  <c:v>1584.48</c:v>
                </c:pt>
                <c:pt idx="478">
                  <c:v>1582.2400000000002</c:v>
                </c:pt>
                <c:pt idx="479">
                  <c:v>1578.1766666666667</c:v>
                </c:pt>
                <c:pt idx="480">
                  <c:v>1573.19</c:v>
                </c:pt>
                <c:pt idx="481">
                  <c:v>1570.4900000000002</c:v>
                </c:pt>
                <c:pt idx="482">
                  <c:v>1569.5666666666668</c:v>
                </c:pt>
                <c:pt idx="483">
                  <c:v>1571.1133333333335</c:v>
                </c:pt>
                <c:pt idx="484">
                  <c:v>1575.3233333333335</c:v>
                </c:pt>
                <c:pt idx="485">
                  <c:v>1579.1466666666668</c:v>
                </c:pt>
                <c:pt idx="486">
                  <c:v>1583.5933333333335</c:v>
                </c:pt>
                <c:pt idx="487">
                  <c:v>1589.9433333333334</c:v>
                </c:pt>
                <c:pt idx="488">
                  <c:v>1596.3</c:v>
                </c:pt>
                <c:pt idx="489">
                  <c:v>1601.8633333333332</c:v>
                </c:pt>
                <c:pt idx="490">
                  <c:v>1608.2599999999998</c:v>
                </c:pt>
                <c:pt idx="491">
                  <c:v>1616.4266666666665</c:v>
                </c:pt>
                <c:pt idx="492">
                  <c:v>1626.7466666666667</c:v>
                </c:pt>
                <c:pt idx="493">
                  <c:v>1638.5200000000002</c:v>
                </c:pt>
                <c:pt idx="494">
                  <c:v>1650.7366666666669</c:v>
                </c:pt>
                <c:pt idx="495">
                  <c:v>1663.5600000000004</c:v>
                </c:pt>
                <c:pt idx="496">
                  <c:v>1674.5333333333335</c:v>
                </c:pt>
                <c:pt idx="497">
                  <c:v>1685.05</c:v>
                </c:pt>
                <c:pt idx="498">
                  <c:v>1695.9366666666667</c:v>
                </c:pt>
                <c:pt idx="499">
                  <c:v>1704.7033333333334</c:v>
                </c:pt>
                <c:pt idx="500">
                  <c:v>1712.8233333333333</c:v>
                </c:pt>
                <c:pt idx="501">
                  <c:v>1722.0366666666666</c:v>
                </c:pt>
                <c:pt idx="502">
                  <c:v>1732.8266666666666</c:v>
                </c:pt>
                <c:pt idx="503">
                  <c:v>1748.0433333333335</c:v>
                </c:pt>
                <c:pt idx="504">
                  <c:v>1763.1766666666665</c:v>
                </c:pt>
                <c:pt idx="505">
                  <c:v>1776.77</c:v>
                </c:pt>
                <c:pt idx="506">
                  <c:v>1791.7933333333333</c:v>
                </c:pt>
                <c:pt idx="507">
                  <c:v>1808.5033333333333</c:v>
                </c:pt>
                <c:pt idx="508">
                  <c:v>1825.5766666666666</c:v>
                </c:pt>
                <c:pt idx="509">
                  <c:v>1839.0933333333335</c:v>
                </c:pt>
                <c:pt idx="510">
                  <c:v>1851.1266666666666</c:v>
                </c:pt>
                <c:pt idx="511">
                  <c:v>1866.813333333333</c:v>
                </c:pt>
                <c:pt idx="512">
                  <c:v>1881.2</c:v>
                </c:pt>
                <c:pt idx="513">
                  <c:v>1892.3366666666666</c:v>
                </c:pt>
                <c:pt idx="514">
                  <c:v>1903.9666666666667</c:v>
                </c:pt>
                <c:pt idx="515">
                  <c:v>1917.4233333333332</c:v>
                </c:pt>
                <c:pt idx="516">
                  <c:v>1926.4733333333331</c:v>
                </c:pt>
                <c:pt idx="517">
                  <c:v>1930.7133333333336</c:v>
                </c:pt>
                <c:pt idx="518">
                  <c:v>1934.8</c:v>
                </c:pt>
                <c:pt idx="519">
                  <c:v>1936.1333333333334</c:v>
                </c:pt>
                <c:pt idx="520">
                  <c:v>1932.4566666666665</c:v>
                </c:pt>
                <c:pt idx="521">
                  <c:v>1923.0066666666667</c:v>
                </c:pt>
                <c:pt idx="522">
                  <c:v>1916.4399999999998</c:v>
                </c:pt>
                <c:pt idx="523">
                  <c:v>1913.0866666666666</c:v>
                </c:pt>
                <c:pt idx="524">
                  <c:v>1908.8466666666666</c:v>
                </c:pt>
                <c:pt idx="525">
                  <c:v>1903.9699999999998</c:v>
                </c:pt>
                <c:pt idx="526">
                  <c:v>1893.383333333333</c:v>
                </c:pt>
                <c:pt idx="527">
                  <c:v>1879.8566666666666</c:v>
                </c:pt>
                <c:pt idx="528">
                  <c:v>1871.63</c:v>
                </c:pt>
                <c:pt idx="529">
                  <c:v>1861.0233333333333</c:v>
                </c:pt>
                <c:pt idx="530">
                  <c:v>1851.1233333333334</c:v>
                </c:pt>
                <c:pt idx="531">
                  <c:v>1846.8733333333334</c:v>
                </c:pt>
                <c:pt idx="532">
                  <c:v>1845.5466666666669</c:v>
                </c:pt>
                <c:pt idx="533">
                  <c:v>1842.6233333333337</c:v>
                </c:pt>
                <c:pt idx="534">
                  <c:v>1842.0933333333335</c:v>
                </c:pt>
                <c:pt idx="535">
                  <c:v>1848.0266666666669</c:v>
                </c:pt>
                <c:pt idx="536">
                  <c:v>1857.5633333333333</c:v>
                </c:pt>
                <c:pt idx="537">
                  <c:v>1862.3999999999999</c:v>
                </c:pt>
                <c:pt idx="538">
                  <c:v>1863.1833333333332</c:v>
                </c:pt>
                <c:pt idx="539">
                  <c:v>1862.8633333333332</c:v>
                </c:pt>
                <c:pt idx="540">
                  <c:v>1863.4666666666667</c:v>
                </c:pt>
                <c:pt idx="541">
                  <c:v>1863.3633333333335</c:v>
                </c:pt>
                <c:pt idx="542">
                  <c:v>1866.8533333333332</c:v>
                </c:pt>
                <c:pt idx="543">
                  <c:v>1864.4933333333331</c:v>
                </c:pt>
                <c:pt idx="544">
                  <c:v>1861.9133333333332</c:v>
                </c:pt>
                <c:pt idx="545">
                  <c:v>1859.6899999999998</c:v>
                </c:pt>
                <c:pt idx="546">
                  <c:v>1857.8233333333333</c:v>
                </c:pt>
                <c:pt idx="547">
                  <c:v>1856.4666666666665</c:v>
                </c:pt>
                <c:pt idx="548">
                  <c:v>1853.29</c:v>
                </c:pt>
                <c:pt idx="549">
                  <c:v>1852.1166666666666</c:v>
                </c:pt>
                <c:pt idx="550">
                  <c:v>1850.2266666666667</c:v>
                </c:pt>
                <c:pt idx="551">
                  <c:v>1847.0600000000002</c:v>
                </c:pt>
                <c:pt idx="552">
                  <c:v>1842.0099999999995</c:v>
                </c:pt>
                <c:pt idx="553">
                  <c:v>1834.6066666666666</c:v>
                </c:pt>
                <c:pt idx="554">
                  <c:v>1831.5333333333333</c:v>
                </c:pt>
                <c:pt idx="555">
                  <c:v>1825.5833333333335</c:v>
                </c:pt>
                <c:pt idx="556">
                  <c:v>1821.66</c:v>
                </c:pt>
                <c:pt idx="557">
                  <c:v>1816.8933333333334</c:v>
                </c:pt>
                <c:pt idx="558">
                  <c:v>1812.2166666666669</c:v>
                </c:pt>
                <c:pt idx="559">
                  <c:v>1809.5033333333333</c:v>
                </c:pt>
                <c:pt idx="560">
                  <c:v>1801.8166666666666</c:v>
                </c:pt>
                <c:pt idx="561">
                  <c:v>1791.3966666666668</c:v>
                </c:pt>
                <c:pt idx="562">
                  <c:v>1780.1766666666665</c:v>
                </c:pt>
                <c:pt idx="563">
                  <c:v>1770.8833333333334</c:v>
                </c:pt>
                <c:pt idx="564">
                  <c:v>1762.87</c:v>
                </c:pt>
                <c:pt idx="565">
                  <c:v>1754.6566666666665</c:v>
                </c:pt>
                <c:pt idx="566">
                  <c:v>1746.93</c:v>
                </c:pt>
                <c:pt idx="567">
                  <c:v>1742.1000000000001</c:v>
                </c:pt>
                <c:pt idx="568">
                  <c:v>1743.0500000000002</c:v>
                </c:pt>
                <c:pt idx="569">
                  <c:v>1744.9766666666669</c:v>
                </c:pt>
                <c:pt idx="570">
                  <c:v>1751.19</c:v>
                </c:pt>
                <c:pt idx="571">
                  <c:v>1757.9766666666667</c:v>
                </c:pt>
                <c:pt idx="572">
                  <c:v>1764.5666666666666</c:v>
                </c:pt>
                <c:pt idx="573">
                  <c:v>1773.6933333333332</c:v>
                </c:pt>
                <c:pt idx="574">
                  <c:v>1781.2333333333333</c:v>
                </c:pt>
                <c:pt idx="575">
                  <c:v>1794.13</c:v>
                </c:pt>
                <c:pt idx="576">
                  <c:v>1805.166666666667</c:v>
                </c:pt>
                <c:pt idx="577">
                  <c:v>1816.9566666666667</c:v>
                </c:pt>
                <c:pt idx="578">
                  <c:v>1827.866666666667</c:v>
                </c:pt>
                <c:pt idx="579">
                  <c:v>1834.3033333333333</c:v>
                </c:pt>
                <c:pt idx="580">
                  <c:v>1839.7833333333333</c:v>
                </c:pt>
                <c:pt idx="581">
                  <c:v>1847.9966666666664</c:v>
                </c:pt>
                <c:pt idx="582">
                  <c:v>1855.84</c:v>
                </c:pt>
                <c:pt idx="583">
                  <c:v>1860.6933333333332</c:v>
                </c:pt>
                <c:pt idx="584">
                  <c:v>1859.1033333333332</c:v>
                </c:pt>
                <c:pt idx="585">
                  <c:v>1856.4333333333334</c:v>
                </c:pt>
                <c:pt idx="586">
                  <c:v>1853.62</c:v>
                </c:pt>
                <c:pt idx="587">
                  <c:v>1850.1133333333332</c:v>
                </c:pt>
                <c:pt idx="588">
                  <c:v>1844.3233333333333</c:v>
                </c:pt>
                <c:pt idx="589">
                  <c:v>1841.3166666666664</c:v>
                </c:pt>
                <c:pt idx="590">
                  <c:v>1836.7466666666667</c:v>
                </c:pt>
                <c:pt idx="591">
                  <c:v>1834.8033333333333</c:v>
                </c:pt>
                <c:pt idx="592">
                  <c:v>1830.5033333333333</c:v>
                </c:pt>
                <c:pt idx="593">
                  <c:v>1823.9033333333332</c:v>
                </c:pt>
                <c:pt idx="594">
                  <c:v>1814.2633333333331</c:v>
                </c:pt>
                <c:pt idx="595">
                  <c:v>1805.3866666666665</c:v>
                </c:pt>
                <c:pt idx="596">
                  <c:v>1794.9966666666667</c:v>
                </c:pt>
                <c:pt idx="597">
                  <c:v>1774.52</c:v>
                </c:pt>
                <c:pt idx="598">
                  <c:v>1740.94</c:v>
                </c:pt>
                <c:pt idx="599">
                  <c:v>1720.0533333333333</c:v>
                </c:pt>
                <c:pt idx="600">
                  <c:v>1703.4733333333336</c:v>
                </c:pt>
                <c:pt idx="601">
                  <c:v>1685.8</c:v>
                </c:pt>
                <c:pt idx="602">
                  <c:v>1670.0733333333335</c:v>
                </c:pt>
                <c:pt idx="603">
                  <c:v>1659.55</c:v>
                </c:pt>
                <c:pt idx="604">
                  <c:v>1647.1233333333332</c:v>
                </c:pt>
                <c:pt idx="605">
                  <c:v>1633.0499999999997</c:v>
                </c:pt>
                <c:pt idx="606">
                  <c:v>1616.6233333333334</c:v>
                </c:pt>
                <c:pt idx="607">
                  <c:v>1596.91</c:v>
                </c:pt>
                <c:pt idx="608">
                  <c:v>1577.8766666666668</c:v>
                </c:pt>
                <c:pt idx="609">
                  <c:v>1565.1066666666668</c:v>
                </c:pt>
                <c:pt idx="610">
                  <c:v>1553.38</c:v>
                </c:pt>
                <c:pt idx="611">
                  <c:v>1538.5533333333333</c:v>
                </c:pt>
                <c:pt idx="612">
                  <c:v>1534.4666666666665</c:v>
                </c:pt>
                <c:pt idx="613">
                  <c:v>1544.7199999999998</c:v>
                </c:pt>
                <c:pt idx="614">
                  <c:v>1547.8266666666664</c:v>
                </c:pt>
                <c:pt idx="615">
                  <c:v>1546.5233333333331</c:v>
                </c:pt>
                <c:pt idx="616">
                  <c:v>1546.5833333333333</c:v>
                </c:pt>
                <c:pt idx="617">
                  <c:v>1543.1333333333334</c:v>
                </c:pt>
                <c:pt idx="618">
                  <c:v>1534.6333333333334</c:v>
                </c:pt>
                <c:pt idx="619">
                  <c:v>1527.5866666666666</c:v>
                </c:pt>
                <c:pt idx="620">
                  <c:v>1520.6499999999999</c:v>
                </c:pt>
                <c:pt idx="621">
                  <c:v>1515.6933333333329</c:v>
                </c:pt>
                <c:pt idx="622">
                  <c:v>1514.5233333333333</c:v>
                </c:pt>
                <c:pt idx="623">
                  <c:v>1514.4166666666667</c:v>
                </c:pt>
                <c:pt idx="624">
                  <c:v>1512.2033333333334</c:v>
                </c:pt>
                <c:pt idx="625">
                  <c:v>1506.2633333333333</c:v>
                </c:pt>
                <c:pt idx="626">
                  <c:v>1504.6399999999999</c:v>
                </c:pt>
                <c:pt idx="627">
                  <c:v>1502.4666666666665</c:v>
                </c:pt>
                <c:pt idx="628">
                  <c:v>1500.5866666666664</c:v>
                </c:pt>
                <c:pt idx="629">
                  <c:v>1498.4366666666667</c:v>
                </c:pt>
                <c:pt idx="630">
                  <c:v>1495.5899999999997</c:v>
                </c:pt>
                <c:pt idx="631">
                  <c:v>1495.0866666666666</c:v>
                </c:pt>
                <c:pt idx="632">
                  <c:v>1497.0233333333335</c:v>
                </c:pt>
                <c:pt idx="633">
                  <c:v>1500.0566666666666</c:v>
                </c:pt>
                <c:pt idx="634">
                  <c:v>1503.8733333333332</c:v>
                </c:pt>
                <c:pt idx="635">
                  <c:v>1508.6766666666665</c:v>
                </c:pt>
                <c:pt idx="636">
                  <c:v>1509.0833333333333</c:v>
                </c:pt>
                <c:pt idx="637">
                  <c:v>1513.2166666666667</c:v>
                </c:pt>
                <c:pt idx="638">
                  <c:v>1518.2133333333334</c:v>
                </c:pt>
                <c:pt idx="639">
                  <c:v>1522.5200000000002</c:v>
                </c:pt>
                <c:pt idx="640">
                  <c:v>1527.63</c:v>
                </c:pt>
                <c:pt idx="641">
                  <c:v>1532.2066666666667</c:v>
                </c:pt>
                <c:pt idx="642">
                  <c:v>1536.8933333333332</c:v>
                </c:pt>
                <c:pt idx="643">
                  <c:v>1540.7099999999998</c:v>
                </c:pt>
                <c:pt idx="644">
                  <c:v>1543.8966666666665</c:v>
                </c:pt>
                <c:pt idx="645">
                  <c:v>1548.95</c:v>
                </c:pt>
                <c:pt idx="646">
                  <c:v>1553.0099999999998</c:v>
                </c:pt>
                <c:pt idx="647">
                  <c:v>1557.2833333333328</c:v>
                </c:pt>
                <c:pt idx="648">
                  <c:v>1563.36</c:v>
                </c:pt>
                <c:pt idx="649">
                  <c:v>1566.1933333333332</c:v>
                </c:pt>
                <c:pt idx="650">
                  <c:v>1568.0166666666667</c:v>
                </c:pt>
                <c:pt idx="651">
                  <c:v>1574.7200000000003</c:v>
                </c:pt>
                <c:pt idx="652">
                  <c:v>1579.9933333333333</c:v>
                </c:pt>
                <c:pt idx="653">
                  <c:v>1585.4666666666669</c:v>
                </c:pt>
                <c:pt idx="654">
                  <c:v>1591.5533333333333</c:v>
                </c:pt>
                <c:pt idx="655">
                  <c:v>1598.4733333333329</c:v>
                </c:pt>
                <c:pt idx="656">
                  <c:v>1606.1766666666665</c:v>
                </c:pt>
                <c:pt idx="657">
                  <c:v>1611.15</c:v>
                </c:pt>
                <c:pt idx="658">
                  <c:v>1615.8833333333334</c:v>
                </c:pt>
                <c:pt idx="659">
                  <c:v>1621.6200000000001</c:v>
                </c:pt>
                <c:pt idx="660">
                  <c:v>1624.3</c:v>
                </c:pt>
                <c:pt idx="661">
                  <c:v>1624.9066666666665</c:v>
                </c:pt>
                <c:pt idx="662">
                  <c:v>1624.68</c:v>
                </c:pt>
                <c:pt idx="663">
                  <c:v>1623.4233333333334</c:v>
                </c:pt>
                <c:pt idx="664">
                  <c:v>1623.6633333333334</c:v>
                </c:pt>
                <c:pt idx="665">
                  <c:v>1622.84</c:v>
                </c:pt>
                <c:pt idx="666">
                  <c:v>1622.2066666666667</c:v>
                </c:pt>
                <c:pt idx="667">
                  <c:v>1619.4099999999999</c:v>
                </c:pt>
                <c:pt idx="668">
                  <c:v>1615.3533333333332</c:v>
                </c:pt>
                <c:pt idx="669">
                  <c:v>1612.7533333333333</c:v>
                </c:pt>
                <c:pt idx="670">
                  <c:v>1610.6966666666667</c:v>
                </c:pt>
                <c:pt idx="671">
                  <c:v>1607.75</c:v>
                </c:pt>
                <c:pt idx="672">
                  <c:v>1606.1233333333332</c:v>
                </c:pt>
                <c:pt idx="673">
                  <c:v>1605.18</c:v>
                </c:pt>
                <c:pt idx="674">
                  <c:v>1603.8200000000002</c:v>
                </c:pt>
                <c:pt idx="675">
                  <c:v>1604.7433333333333</c:v>
                </c:pt>
                <c:pt idx="676">
                  <c:v>1606.2166666666669</c:v>
                </c:pt>
                <c:pt idx="677">
                  <c:v>1608.6100000000001</c:v>
                </c:pt>
                <c:pt idx="678">
                  <c:v>1611.6</c:v>
                </c:pt>
                <c:pt idx="679">
                  <c:v>1614.6533333333332</c:v>
                </c:pt>
                <c:pt idx="680">
                  <c:v>1619.6166666666666</c:v>
                </c:pt>
                <c:pt idx="681">
                  <c:v>1622.27</c:v>
                </c:pt>
                <c:pt idx="682">
                  <c:v>1627.4966666666669</c:v>
                </c:pt>
                <c:pt idx="683">
                  <c:v>1633.9633333333334</c:v>
                </c:pt>
                <c:pt idx="684">
                  <c:v>1640.2266666666667</c:v>
                </c:pt>
                <c:pt idx="685">
                  <c:v>1646.06</c:v>
                </c:pt>
                <c:pt idx="686">
                  <c:v>1652.3899999999999</c:v>
                </c:pt>
                <c:pt idx="687">
                  <c:v>1660.7</c:v>
                </c:pt>
                <c:pt idx="688">
                  <c:v>1667.39</c:v>
                </c:pt>
                <c:pt idx="689">
                  <c:v>1675.2866666666669</c:v>
                </c:pt>
                <c:pt idx="690">
                  <c:v>1683.1833333333336</c:v>
                </c:pt>
                <c:pt idx="691">
                  <c:v>1689.6400000000003</c:v>
                </c:pt>
                <c:pt idx="692">
                  <c:v>1695.5333333333335</c:v>
                </c:pt>
                <c:pt idx="693">
                  <c:v>1700.4333333333336</c:v>
                </c:pt>
                <c:pt idx="694">
                  <c:v>1703.7733333333335</c:v>
                </c:pt>
                <c:pt idx="695">
                  <c:v>1708.5533333333335</c:v>
                </c:pt>
                <c:pt idx="696">
                  <c:v>1714.9866666666667</c:v>
                </c:pt>
                <c:pt idx="697">
                  <c:v>1722.0800000000002</c:v>
                </c:pt>
                <c:pt idx="698">
                  <c:v>1730.7766666666671</c:v>
                </c:pt>
                <c:pt idx="699">
                  <c:v>1739.2366666666669</c:v>
                </c:pt>
                <c:pt idx="700">
                  <c:v>1746.6833333333336</c:v>
                </c:pt>
                <c:pt idx="701">
                  <c:v>1754.0166666666671</c:v>
                </c:pt>
                <c:pt idx="702">
                  <c:v>1759.7866666666671</c:v>
                </c:pt>
                <c:pt idx="703">
                  <c:v>1765.7200000000003</c:v>
                </c:pt>
                <c:pt idx="704">
                  <c:v>1769.5566666666668</c:v>
                </c:pt>
                <c:pt idx="705">
                  <c:v>1771.7566666666669</c:v>
                </c:pt>
                <c:pt idx="706">
                  <c:v>1776.3300000000002</c:v>
                </c:pt>
                <c:pt idx="707">
                  <c:v>1781.1633333333334</c:v>
                </c:pt>
                <c:pt idx="708">
                  <c:v>1785.7300000000002</c:v>
                </c:pt>
                <c:pt idx="709">
                  <c:v>1792.9400000000003</c:v>
                </c:pt>
                <c:pt idx="710">
                  <c:v>1797.0800000000002</c:v>
                </c:pt>
                <c:pt idx="711">
                  <c:v>1799.3633333333335</c:v>
                </c:pt>
                <c:pt idx="712">
                  <c:v>1798.1699999999998</c:v>
                </c:pt>
                <c:pt idx="713">
                  <c:v>1796.5299999999997</c:v>
                </c:pt>
                <c:pt idx="714">
                  <c:v>1794.6233333333332</c:v>
                </c:pt>
                <c:pt idx="715">
                  <c:v>1794.9699999999998</c:v>
                </c:pt>
                <c:pt idx="716">
                  <c:v>1793.0499999999997</c:v>
                </c:pt>
                <c:pt idx="717">
                  <c:v>1791.5533333333333</c:v>
                </c:pt>
                <c:pt idx="718">
                  <c:v>1791.2799999999997</c:v>
                </c:pt>
                <c:pt idx="719">
                  <c:v>1793.2566666666667</c:v>
                </c:pt>
                <c:pt idx="720">
                  <c:v>1796.4533333333334</c:v>
                </c:pt>
                <c:pt idx="721">
                  <c:v>1800.2900000000002</c:v>
                </c:pt>
                <c:pt idx="722">
                  <c:v>1804.81</c:v>
                </c:pt>
                <c:pt idx="723">
                  <c:v>1809.6599999999999</c:v>
                </c:pt>
                <c:pt idx="724">
                  <c:v>1814.1733333333332</c:v>
                </c:pt>
                <c:pt idx="725">
                  <c:v>1819.5399999999997</c:v>
                </c:pt>
                <c:pt idx="726">
                  <c:v>1825.7533333333333</c:v>
                </c:pt>
                <c:pt idx="727">
                  <c:v>1833.87</c:v>
                </c:pt>
                <c:pt idx="728">
                  <c:v>1841.0433333333335</c:v>
                </c:pt>
                <c:pt idx="729">
                  <c:v>1848.2566666666667</c:v>
                </c:pt>
                <c:pt idx="730">
                  <c:v>1853.0733333333333</c:v>
                </c:pt>
                <c:pt idx="731">
                  <c:v>1858.8366666666666</c:v>
                </c:pt>
                <c:pt idx="732">
                  <c:v>1865.1599999999999</c:v>
                </c:pt>
                <c:pt idx="733">
                  <c:v>1871.1833333333332</c:v>
                </c:pt>
                <c:pt idx="734">
                  <c:v>1875.4266666666663</c:v>
                </c:pt>
                <c:pt idx="735">
                  <c:v>1882.4133333333332</c:v>
                </c:pt>
                <c:pt idx="736">
                  <c:v>1889.5133333333329</c:v>
                </c:pt>
                <c:pt idx="737">
                  <c:v>1896.1299999999997</c:v>
                </c:pt>
                <c:pt idx="738">
                  <c:v>1905.4799999999998</c:v>
                </c:pt>
                <c:pt idx="739">
                  <c:v>1913.4866666666667</c:v>
                </c:pt>
                <c:pt idx="740">
                  <c:v>1921.66</c:v>
                </c:pt>
                <c:pt idx="741">
                  <c:v>1929.6433333333334</c:v>
                </c:pt>
                <c:pt idx="742">
                  <c:v>1936.2400000000002</c:v>
                </c:pt>
                <c:pt idx="743">
                  <c:v>1942.9933333333333</c:v>
                </c:pt>
                <c:pt idx="744">
                  <c:v>1948.1233333333334</c:v>
                </c:pt>
                <c:pt idx="745">
                  <c:v>1955.6566666666668</c:v>
                </c:pt>
                <c:pt idx="746">
                  <c:v>1964.5533333333333</c:v>
                </c:pt>
                <c:pt idx="747">
                  <c:v>1973.6266666666668</c:v>
                </c:pt>
                <c:pt idx="748">
                  <c:v>1982.2366666666667</c:v>
                </c:pt>
                <c:pt idx="749">
                  <c:v>1989.6399999999999</c:v>
                </c:pt>
                <c:pt idx="750">
                  <c:v>1995.4533333333334</c:v>
                </c:pt>
                <c:pt idx="751">
                  <c:v>2001.1766666666667</c:v>
                </c:pt>
                <c:pt idx="752">
                  <c:v>2006.0633333333333</c:v>
                </c:pt>
                <c:pt idx="753">
                  <c:v>2009.1399999999999</c:v>
                </c:pt>
                <c:pt idx="754">
                  <c:v>2013.5733333333333</c:v>
                </c:pt>
                <c:pt idx="755">
                  <c:v>2018.2033333333334</c:v>
                </c:pt>
                <c:pt idx="756">
                  <c:v>2023.4466666666667</c:v>
                </c:pt>
                <c:pt idx="757">
                  <c:v>2029.5566666666666</c:v>
                </c:pt>
                <c:pt idx="758">
                  <c:v>2034.2133333333331</c:v>
                </c:pt>
                <c:pt idx="759">
                  <c:v>2041.6466666666665</c:v>
                </c:pt>
                <c:pt idx="760">
                  <c:v>2050.2899999999995</c:v>
                </c:pt>
                <c:pt idx="761">
                  <c:v>2056.7533333333331</c:v>
                </c:pt>
                <c:pt idx="762">
                  <c:v>2056.9866666666667</c:v>
                </c:pt>
                <c:pt idx="763">
                  <c:v>2054.663333333333</c:v>
                </c:pt>
                <c:pt idx="764">
                  <c:v>2054.89</c:v>
                </c:pt>
                <c:pt idx="765">
                  <c:v>2051.9</c:v>
                </c:pt>
                <c:pt idx="766">
                  <c:v>2045.7266666666665</c:v>
                </c:pt>
                <c:pt idx="767">
                  <c:v>2037.61</c:v>
                </c:pt>
                <c:pt idx="768">
                  <c:v>2031.5699999999997</c:v>
                </c:pt>
                <c:pt idx="769">
                  <c:v>2022.7966666666662</c:v>
                </c:pt>
                <c:pt idx="770">
                  <c:v>2014.1499999999999</c:v>
                </c:pt>
                <c:pt idx="771">
                  <c:v>2004.9966666666664</c:v>
                </c:pt>
                <c:pt idx="772">
                  <c:v>1995.4666666666665</c:v>
                </c:pt>
                <c:pt idx="773">
                  <c:v>1986.5</c:v>
                </c:pt>
                <c:pt idx="774">
                  <c:v>1975.0666666666666</c:v>
                </c:pt>
                <c:pt idx="775">
                  <c:v>1962.8566666666666</c:v>
                </c:pt>
                <c:pt idx="776">
                  <c:v>1952.9399999999998</c:v>
                </c:pt>
                <c:pt idx="777">
                  <c:v>1951.3466666666666</c:v>
                </c:pt>
              </c:numCache>
            </c:numRef>
          </c:val>
          <c:smooth val="0"/>
        </c:ser>
        <c:ser>
          <c:idx val="1"/>
          <c:order val="1"/>
          <c:tx>
            <c:v>LMA</c:v>
          </c:tx>
          <c:marker>
            <c:symbol val="none"/>
          </c:marker>
          <c:cat>
            <c:numRef>
              <c:f>'Back Testing'!$A$499:$A$1276</c:f>
              <c:numCache>
                <c:formatCode>dd-mmm-yy</c:formatCode>
                <c:ptCount val="778"/>
                <c:pt idx="0">
                  <c:v>37256</c:v>
                </c:pt>
                <c:pt idx="1">
                  <c:v>37257</c:v>
                </c:pt>
                <c:pt idx="2">
                  <c:v>37258</c:v>
                </c:pt>
                <c:pt idx="3">
                  <c:v>37259</c:v>
                </c:pt>
                <c:pt idx="4">
                  <c:v>37260</c:v>
                </c:pt>
                <c:pt idx="5">
                  <c:v>37263</c:v>
                </c:pt>
                <c:pt idx="6">
                  <c:v>37264</c:v>
                </c:pt>
                <c:pt idx="7">
                  <c:v>37265</c:v>
                </c:pt>
                <c:pt idx="8">
                  <c:v>37266</c:v>
                </c:pt>
                <c:pt idx="9">
                  <c:v>37267</c:v>
                </c:pt>
                <c:pt idx="10">
                  <c:v>37270</c:v>
                </c:pt>
                <c:pt idx="11">
                  <c:v>37271</c:v>
                </c:pt>
                <c:pt idx="12">
                  <c:v>37272</c:v>
                </c:pt>
                <c:pt idx="13">
                  <c:v>37273</c:v>
                </c:pt>
                <c:pt idx="14">
                  <c:v>37274</c:v>
                </c:pt>
                <c:pt idx="15">
                  <c:v>37277</c:v>
                </c:pt>
                <c:pt idx="16">
                  <c:v>37278</c:v>
                </c:pt>
                <c:pt idx="17">
                  <c:v>37279</c:v>
                </c:pt>
                <c:pt idx="18">
                  <c:v>37280</c:v>
                </c:pt>
                <c:pt idx="19">
                  <c:v>37281</c:v>
                </c:pt>
                <c:pt idx="20">
                  <c:v>37284</c:v>
                </c:pt>
                <c:pt idx="21">
                  <c:v>37285</c:v>
                </c:pt>
                <c:pt idx="22">
                  <c:v>37286</c:v>
                </c:pt>
                <c:pt idx="23">
                  <c:v>37287</c:v>
                </c:pt>
                <c:pt idx="24">
                  <c:v>37288</c:v>
                </c:pt>
                <c:pt idx="25">
                  <c:v>37291</c:v>
                </c:pt>
                <c:pt idx="26">
                  <c:v>37292</c:v>
                </c:pt>
                <c:pt idx="27">
                  <c:v>37293</c:v>
                </c:pt>
                <c:pt idx="28">
                  <c:v>37294</c:v>
                </c:pt>
                <c:pt idx="29">
                  <c:v>37295</c:v>
                </c:pt>
                <c:pt idx="30">
                  <c:v>37298</c:v>
                </c:pt>
                <c:pt idx="31">
                  <c:v>37299</c:v>
                </c:pt>
                <c:pt idx="32">
                  <c:v>37300</c:v>
                </c:pt>
                <c:pt idx="33">
                  <c:v>37301</c:v>
                </c:pt>
                <c:pt idx="34">
                  <c:v>37302</c:v>
                </c:pt>
                <c:pt idx="35">
                  <c:v>37305</c:v>
                </c:pt>
                <c:pt idx="36">
                  <c:v>37306</c:v>
                </c:pt>
                <c:pt idx="37">
                  <c:v>37307</c:v>
                </c:pt>
                <c:pt idx="38">
                  <c:v>37308</c:v>
                </c:pt>
                <c:pt idx="39">
                  <c:v>37309</c:v>
                </c:pt>
                <c:pt idx="40">
                  <c:v>37312</c:v>
                </c:pt>
                <c:pt idx="41">
                  <c:v>37313</c:v>
                </c:pt>
                <c:pt idx="42">
                  <c:v>37314</c:v>
                </c:pt>
                <c:pt idx="43">
                  <c:v>37315</c:v>
                </c:pt>
                <c:pt idx="44">
                  <c:v>37316</c:v>
                </c:pt>
                <c:pt idx="45">
                  <c:v>37319</c:v>
                </c:pt>
                <c:pt idx="46">
                  <c:v>37320</c:v>
                </c:pt>
                <c:pt idx="47">
                  <c:v>37321</c:v>
                </c:pt>
                <c:pt idx="48">
                  <c:v>37322</c:v>
                </c:pt>
                <c:pt idx="49">
                  <c:v>37323</c:v>
                </c:pt>
                <c:pt idx="50">
                  <c:v>37326</c:v>
                </c:pt>
                <c:pt idx="51">
                  <c:v>37327</c:v>
                </c:pt>
                <c:pt idx="52">
                  <c:v>37328</c:v>
                </c:pt>
                <c:pt idx="53">
                  <c:v>37329</c:v>
                </c:pt>
                <c:pt idx="54">
                  <c:v>37330</c:v>
                </c:pt>
                <c:pt idx="55">
                  <c:v>37333</c:v>
                </c:pt>
                <c:pt idx="56">
                  <c:v>37334</c:v>
                </c:pt>
                <c:pt idx="57">
                  <c:v>37335</c:v>
                </c:pt>
                <c:pt idx="58">
                  <c:v>37336</c:v>
                </c:pt>
                <c:pt idx="59">
                  <c:v>37337</c:v>
                </c:pt>
                <c:pt idx="60">
                  <c:v>37341</c:v>
                </c:pt>
                <c:pt idx="61">
                  <c:v>37342</c:v>
                </c:pt>
                <c:pt idx="62">
                  <c:v>37343</c:v>
                </c:pt>
                <c:pt idx="63">
                  <c:v>37347</c:v>
                </c:pt>
                <c:pt idx="64">
                  <c:v>37348</c:v>
                </c:pt>
                <c:pt idx="65">
                  <c:v>37349</c:v>
                </c:pt>
                <c:pt idx="66">
                  <c:v>37350</c:v>
                </c:pt>
                <c:pt idx="67">
                  <c:v>37351</c:v>
                </c:pt>
                <c:pt idx="68">
                  <c:v>37354</c:v>
                </c:pt>
                <c:pt idx="69">
                  <c:v>37355</c:v>
                </c:pt>
                <c:pt idx="70">
                  <c:v>37356</c:v>
                </c:pt>
                <c:pt idx="71">
                  <c:v>37357</c:v>
                </c:pt>
                <c:pt idx="72">
                  <c:v>37358</c:v>
                </c:pt>
                <c:pt idx="73">
                  <c:v>37361</c:v>
                </c:pt>
                <c:pt idx="74">
                  <c:v>37362</c:v>
                </c:pt>
                <c:pt idx="75">
                  <c:v>37363</c:v>
                </c:pt>
                <c:pt idx="76">
                  <c:v>37364</c:v>
                </c:pt>
                <c:pt idx="77">
                  <c:v>37365</c:v>
                </c:pt>
                <c:pt idx="78">
                  <c:v>37368</c:v>
                </c:pt>
                <c:pt idx="79">
                  <c:v>37369</c:v>
                </c:pt>
                <c:pt idx="80">
                  <c:v>37370</c:v>
                </c:pt>
                <c:pt idx="81">
                  <c:v>37371</c:v>
                </c:pt>
                <c:pt idx="82">
                  <c:v>37372</c:v>
                </c:pt>
                <c:pt idx="83">
                  <c:v>37375</c:v>
                </c:pt>
                <c:pt idx="84">
                  <c:v>37376</c:v>
                </c:pt>
                <c:pt idx="85">
                  <c:v>37378</c:v>
                </c:pt>
                <c:pt idx="86">
                  <c:v>37379</c:v>
                </c:pt>
                <c:pt idx="87">
                  <c:v>37382</c:v>
                </c:pt>
                <c:pt idx="88">
                  <c:v>37383</c:v>
                </c:pt>
                <c:pt idx="89">
                  <c:v>37384</c:v>
                </c:pt>
                <c:pt idx="90">
                  <c:v>37385</c:v>
                </c:pt>
                <c:pt idx="91">
                  <c:v>37386</c:v>
                </c:pt>
                <c:pt idx="92">
                  <c:v>37389</c:v>
                </c:pt>
                <c:pt idx="93">
                  <c:v>37390</c:v>
                </c:pt>
                <c:pt idx="94">
                  <c:v>37391</c:v>
                </c:pt>
                <c:pt idx="95">
                  <c:v>37392</c:v>
                </c:pt>
                <c:pt idx="96">
                  <c:v>37393</c:v>
                </c:pt>
                <c:pt idx="97">
                  <c:v>37396</c:v>
                </c:pt>
                <c:pt idx="98">
                  <c:v>37397</c:v>
                </c:pt>
                <c:pt idx="99">
                  <c:v>37398</c:v>
                </c:pt>
                <c:pt idx="100">
                  <c:v>37399</c:v>
                </c:pt>
                <c:pt idx="101">
                  <c:v>37400</c:v>
                </c:pt>
                <c:pt idx="102">
                  <c:v>37403</c:v>
                </c:pt>
                <c:pt idx="103">
                  <c:v>37404</c:v>
                </c:pt>
                <c:pt idx="104">
                  <c:v>37405</c:v>
                </c:pt>
                <c:pt idx="105">
                  <c:v>37406</c:v>
                </c:pt>
                <c:pt idx="106">
                  <c:v>37407</c:v>
                </c:pt>
                <c:pt idx="107">
                  <c:v>37410</c:v>
                </c:pt>
                <c:pt idx="108">
                  <c:v>37411</c:v>
                </c:pt>
                <c:pt idx="109">
                  <c:v>37412</c:v>
                </c:pt>
                <c:pt idx="110">
                  <c:v>37413</c:v>
                </c:pt>
                <c:pt idx="111">
                  <c:v>37414</c:v>
                </c:pt>
                <c:pt idx="112">
                  <c:v>37417</c:v>
                </c:pt>
                <c:pt idx="113">
                  <c:v>37418</c:v>
                </c:pt>
                <c:pt idx="114">
                  <c:v>37419</c:v>
                </c:pt>
                <c:pt idx="115">
                  <c:v>37420</c:v>
                </c:pt>
                <c:pt idx="116">
                  <c:v>37421</c:v>
                </c:pt>
                <c:pt idx="117">
                  <c:v>37424</c:v>
                </c:pt>
                <c:pt idx="118">
                  <c:v>37425</c:v>
                </c:pt>
                <c:pt idx="119">
                  <c:v>37426</c:v>
                </c:pt>
                <c:pt idx="120">
                  <c:v>37427</c:v>
                </c:pt>
                <c:pt idx="121">
                  <c:v>37428</c:v>
                </c:pt>
                <c:pt idx="122">
                  <c:v>37431</c:v>
                </c:pt>
                <c:pt idx="123">
                  <c:v>37432</c:v>
                </c:pt>
                <c:pt idx="124">
                  <c:v>37433</c:v>
                </c:pt>
                <c:pt idx="125">
                  <c:v>37434</c:v>
                </c:pt>
                <c:pt idx="126">
                  <c:v>37435</c:v>
                </c:pt>
                <c:pt idx="127">
                  <c:v>37438</c:v>
                </c:pt>
                <c:pt idx="128">
                  <c:v>37439</c:v>
                </c:pt>
                <c:pt idx="129">
                  <c:v>37440</c:v>
                </c:pt>
                <c:pt idx="130">
                  <c:v>37441</c:v>
                </c:pt>
                <c:pt idx="131">
                  <c:v>37442</c:v>
                </c:pt>
                <c:pt idx="132">
                  <c:v>37445</c:v>
                </c:pt>
                <c:pt idx="133">
                  <c:v>37446</c:v>
                </c:pt>
                <c:pt idx="134">
                  <c:v>37447</c:v>
                </c:pt>
                <c:pt idx="135">
                  <c:v>37448</c:v>
                </c:pt>
                <c:pt idx="136">
                  <c:v>37449</c:v>
                </c:pt>
                <c:pt idx="137">
                  <c:v>37452</c:v>
                </c:pt>
                <c:pt idx="138">
                  <c:v>37453</c:v>
                </c:pt>
                <c:pt idx="139">
                  <c:v>37454</c:v>
                </c:pt>
                <c:pt idx="140">
                  <c:v>37455</c:v>
                </c:pt>
                <c:pt idx="141">
                  <c:v>37456</c:v>
                </c:pt>
                <c:pt idx="142">
                  <c:v>37459</c:v>
                </c:pt>
                <c:pt idx="143">
                  <c:v>37460</c:v>
                </c:pt>
                <c:pt idx="144">
                  <c:v>37461</c:v>
                </c:pt>
                <c:pt idx="145">
                  <c:v>37462</c:v>
                </c:pt>
                <c:pt idx="146">
                  <c:v>37463</c:v>
                </c:pt>
                <c:pt idx="147">
                  <c:v>37466</c:v>
                </c:pt>
                <c:pt idx="148">
                  <c:v>37467</c:v>
                </c:pt>
                <c:pt idx="149">
                  <c:v>37468</c:v>
                </c:pt>
                <c:pt idx="150">
                  <c:v>37469</c:v>
                </c:pt>
                <c:pt idx="151">
                  <c:v>37470</c:v>
                </c:pt>
                <c:pt idx="152">
                  <c:v>37473</c:v>
                </c:pt>
                <c:pt idx="153">
                  <c:v>37474</c:v>
                </c:pt>
                <c:pt idx="154">
                  <c:v>37475</c:v>
                </c:pt>
                <c:pt idx="155">
                  <c:v>37476</c:v>
                </c:pt>
                <c:pt idx="156">
                  <c:v>37477</c:v>
                </c:pt>
                <c:pt idx="157">
                  <c:v>37480</c:v>
                </c:pt>
                <c:pt idx="158">
                  <c:v>37481</c:v>
                </c:pt>
                <c:pt idx="159">
                  <c:v>37482</c:v>
                </c:pt>
                <c:pt idx="160">
                  <c:v>37484</c:v>
                </c:pt>
                <c:pt idx="161">
                  <c:v>37487</c:v>
                </c:pt>
                <c:pt idx="162">
                  <c:v>37488</c:v>
                </c:pt>
                <c:pt idx="163">
                  <c:v>37489</c:v>
                </c:pt>
                <c:pt idx="164">
                  <c:v>37490</c:v>
                </c:pt>
                <c:pt idx="165">
                  <c:v>37491</c:v>
                </c:pt>
                <c:pt idx="166">
                  <c:v>37494</c:v>
                </c:pt>
                <c:pt idx="167">
                  <c:v>37495</c:v>
                </c:pt>
                <c:pt idx="168">
                  <c:v>37496</c:v>
                </c:pt>
                <c:pt idx="169">
                  <c:v>37497</c:v>
                </c:pt>
                <c:pt idx="170">
                  <c:v>37498</c:v>
                </c:pt>
                <c:pt idx="171">
                  <c:v>37501</c:v>
                </c:pt>
                <c:pt idx="172">
                  <c:v>37502</c:v>
                </c:pt>
                <c:pt idx="173">
                  <c:v>37503</c:v>
                </c:pt>
                <c:pt idx="174">
                  <c:v>37504</c:v>
                </c:pt>
                <c:pt idx="175">
                  <c:v>37505</c:v>
                </c:pt>
                <c:pt idx="176">
                  <c:v>37508</c:v>
                </c:pt>
                <c:pt idx="177">
                  <c:v>37510</c:v>
                </c:pt>
                <c:pt idx="178">
                  <c:v>37511</c:v>
                </c:pt>
                <c:pt idx="179">
                  <c:v>37512</c:v>
                </c:pt>
                <c:pt idx="180">
                  <c:v>37515</c:v>
                </c:pt>
                <c:pt idx="181">
                  <c:v>37516</c:v>
                </c:pt>
                <c:pt idx="182">
                  <c:v>37517</c:v>
                </c:pt>
                <c:pt idx="183">
                  <c:v>37518</c:v>
                </c:pt>
                <c:pt idx="184">
                  <c:v>37519</c:v>
                </c:pt>
                <c:pt idx="185">
                  <c:v>37522</c:v>
                </c:pt>
                <c:pt idx="186">
                  <c:v>37523</c:v>
                </c:pt>
                <c:pt idx="187">
                  <c:v>37524</c:v>
                </c:pt>
                <c:pt idx="188">
                  <c:v>37525</c:v>
                </c:pt>
                <c:pt idx="189">
                  <c:v>37526</c:v>
                </c:pt>
                <c:pt idx="190">
                  <c:v>37529</c:v>
                </c:pt>
                <c:pt idx="191">
                  <c:v>37530</c:v>
                </c:pt>
                <c:pt idx="192">
                  <c:v>37532</c:v>
                </c:pt>
                <c:pt idx="193">
                  <c:v>37533</c:v>
                </c:pt>
                <c:pt idx="194">
                  <c:v>37536</c:v>
                </c:pt>
                <c:pt idx="195">
                  <c:v>37537</c:v>
                </c:pt>
                <c:pt idx="196">
                  <c:v>37538</c:v>
                </c:pt>
                <c:pt idx="197">
                  <c:v>37539</c:v>
                </c:pt>
                <c:pt idx="198">
                  <c:v>37540</c:v>
                </c:pt>
                <c:pt idx="199">
                  <c:v>37543</c:v>
                </c:pt>
                <c:pt idx="200">
                  <c:v>37545</c:v>
                </c:pt>
                <c:pt idx="201">
                  <c:v>37546</c:v>
                </c:pt>
                <c:pt idx="202">
                  <c:v>37547</c:v>
                </c:pt>
                <c:pt idx="203">
                  <c:v>37550</c:v>
                </c:pt>
                <c:pt idx="204">
                  <c:v>37551</c:v>
                </c:pt>
                <c:pt idx="205">
                  <c:v>37552</c:v>
                </c:pt>
                <c:pt idx="206">
                  <c:v>37553</c:v>
                </c:pt>
                <c:pt idx="207">
                  <c:v>37554</c:v>
                </c:pt>
                <c:pt idx="208">
                  <c:v>37557</c:v>
                </c:pt>
                <c:pt idx="209">
                  <c:v>37558</c:v>
                </c:pt>
                <c:pt idx="210">
                  <c:v>37559</c:v>
                </c:pt>
                <c:pt idx="211">
                  <c:v>37560</c:v>
                </c:pt>
                <c:pt idx="212">
                  <c:v>37561</c:v>
                </c:pt>
                <c:pt idx="213">
                  <c:v>37564</c:v>
                </c:pt>
                <c:pt idx="214">
                  <c:v>37565</c:v>
                </c:pt>
                <c:pt idx="215">
                  <c:v>37567</c:v>
                </c:pt>
                <c:pt idx="216">
                  <c:v>37568</c:v>
                </c:pt>
                <c:pt idx="217">
                  <c:v>37571</c:v>
                </c:pt>
                <c:pt idx="218">
                  <c:v>37572</c:v>
                </c:pt>
                <c:pt idx="219">
                  <c:v>37573</c:v>
                </c:pt>
                <c:pt idx="220">
                  <c:v>37574</c:v>
                </c:pt>
                <c:pt idx="221">
                  <c:v>37575</c:v>
                </c:pt>
                <c:pt idx="222">
                  <c:v>37578</c:v>
                </c:pt>
                <c:pt idx="223">
                  <c:v>37580</c:v>
                </c:pt>
                <c:pt idx="224">
                  <c:v>37581</c:v>
                </c:pt>
                <c:pt idx="225">
                  <c:v>37582</c:v>
                </c:pt>
                <c:pt idx="226">
                  <c:v>37585</c:v>
                </c:pt>
                <c:pt idx="227">
                  <c:v>37586</c:v>
                </c:pt>
                <c:pt idx="228">
                  <c:v>37587</c:v>
                </c:pt>
                <c:pt idx="229">
                  <c:v>37588</c:v>
                </c:pt>
                <c:pt idx="230">
                  <c:v>37589</c:v>
                </c:pt>
                <c:pt idx="231">
                  <c:v>37592</c:v>
                </c:pt>
                <c:pt idx="232">
                  <c:v>37593</c:v>
                </c:pt>
                <c:pt idx="233">
                  <c:v>37594</c:v>
                </c:pt>
                <c:pt idx="234">
                  <c:v>37595</c:v>
                </c:pt>
                <c:pt idx="235">
                  <c:v>37596</c:v>
                </c:pt>
                <c:pt idx="236">
                  <c:v>37599</c:v>
                </c:pt>
                <c:pt idx="237">
                  <c:v>37600</c:v>
                </c:pt>
                <c:pt idx="238">
                  <c:v>37601</c:v>
                </c:pt>
                <c:pt idx="239">
                  <c:v>37602</c:v>
                </c:pt>
                <c:pt idx="240">
                  <c:v>37603</c:v>
                </c:pt>
                <c:pt idx="241">
                  <c:v>37606</c:v>
                </c:pt>
                <c:pt idx="242">
                  <c:v>37607</c:v>
                </c:pt>
                <c:pt idx="243">
                  <c:v>37608</c:v>
                </c:pt>
                <c:pt idx="244">
                  <c:v>37609</c:v>
                </c:pt>
                <c:pt idx="245">
                  <c:v>37610</c:v>
                </c:pt>
                <c:pt idx="246">
                  <c:v>37613</c:v>
                </c:pt>
                <c:pt idx="247">
                  <c:v>37614</c:v>
                </c:pt>
                <c:pt idx="248">
                  <c:v>37616</c:v>
                </c:pt>
                <c:pt idx="249">
                  <c:v>37617</c:v>
                </c:pt>
                <c:pt idx="250">
                  <c:v>37620</c:v>
                </c:pt>
                <c:pt idx="251">
                  <c:v>37621</c:v>
                </c:pt>
                <c:pt idx="252">
                  <c:v>37622</c:v>
                </c:pt>
                <c:pt idx="253">
                  <c:v>37623</c:v>
                </c:pt>
                <c:pt idx="254">
                  <c:v>37624</c:v>
                </c:pt>
                <c:pt idx="255">
                  <c:v>37627</c:v>
                </c:pt>
                <c:pt idx="256">
                  <c:v>37628</c:v>
                </c:pt>
                <c:pt idx="257">
                  <c:v>37629</c:v>
                </c:pt>
                <c:pt idx="258">
                  <c:v>37630</c:v>
                </c:pt>
                <c:pt idx="259">
                  <c:v>37631</c:v>
                </c:pt>
                <c:pt idx="260">
                  <c:v>37634</c:v>
                </c:pt>
                <c:pt idx="261">
                  <c:v>37635</c:v>
                </c:pt>
                <c:pt idx="262">
                  <c:v>37636</c:v>
                </c:pt>
                <c:pt idx="263">
                  <c:v>37637</c:v>
                </c:pt>
                <c:pt idx="264">
                  <c:v>37638</c:v>
                </c:pt>
                <c:pt idx="265">
                  <c:v>37641</c:v>
                </c:pt>
                <c:pt idx="266">
                  <c:v>37642</c:v>
                </c:pt>
                <c:pt idx="267">
                  <c:v>37643</c:v>
                </c:pt>
                <c:pt idx="268">
                  <c:v>37644</c:v>
                </c:pt>
                <c:pt idx="269">
                  <c:v>37645</c:v>
                </c:pt>
                <c:pt idx="270">
                  <c:v>37648</c:v>
                </c:pt>
                <c:pt idx="271">
                  <c:v>37649</c:v>
                </c:pt>
                <c:pt idx="272">
                  <c:v>37650</c:v>
                </c:pt>
                <c:pt idx="273">
                  <c:v>37651</c:v>
                </c:pt>
                <c:pt idx="274">
                  <c:v>37652</c:v>
                </c:pt>
                <c:pt idx="275">
                  <c:v>37655</c:v>
                </c:pt>
                <c:pt idx="276">
                  <c:v>37656</c:v>
                </c:pt>
                <c:pt idx="277">
                  <c:v>37657</c:v>
                </c:pt>
                <c:pt idx="278">
                  <c:v>37658</c:v>
                </c:pt>
                <c:pt idx="279">
                  <c:v>37659</c:v>
                </c:pt>
                <c:pt idx="280">
                  <c:v>37662</c:v>
                </c:pt>
                <c:pt idx="281">
                  <c:v>37663</c:v>
                </c:pt>
                <c:pt idx="282">
                  <c:v>37664</c:v>
                </c:pt>
                <c:pt idx="283">
                  <c:v>37666</c:v>
                </c:pt>
                <c:pt idx="284">
                  <c:v>37669</c:v>
                </c:pt>
                <c:pt idx="285">
                  <c:v>37670</c:v>
                </c:pt>
                <c:pt idx="286">
                  <c:v>37671</c:v>
                </c:pt>
                <c:pt idx="287">
                  <c:v>37672</c:v>
                </c:pt>
                <c:pt idx="288">
                  <c:v>37673</c:v>
                </c:pt>
                <c:pt idx="289">
                  <c:v>37676</c:v>
                </c:pt>
                <c:pt idx="290">
                  <c:v>37677</c:v>
                </c:pt>
                <c:pt idx="291">
                  <c:v>37678</c:v>
                </c:pt>
                <c:pt idx="292">
                  <c:v>37679</c:v>
                </c:pt>
                <c:pt idx="293">
                  <c:v>37680</c:v>
                </c:pt>
                <c:pt idx="294">
                  <c:v>37683</c:v>
                </c:pt>
                <c:pt idx="295">
                  <c:v>37684</c:v>
                </c:pt>
                <c:pt idx="296">
                  <c:v>37685</c:v>
                </c:pt>
                <c:pt idx="297">
                  <c:v>37686</c:v>
                </c:pt>
                <c:pt idx="298">
                  <c:v>37687</c:v>
                </c:pt>
                <c:pt idx="299">
                  <c:v>37690</c:v>
                </c:pt>
                <c:pt idx="300">
                  <c:v>37691</c:v>
                </c:pt>
                <c:pt idx="301">
                  <c:v>37692</c:v>
                </c:pt>
                <c:pt idx="302">
                  <c:v>37693</c:v>
                </c:pt>
                <c:pt idx="303">
                  <c:v>37697</c:v>
                </c:pt>
                <c:pt idx="304">
                  <c:v>37699</c:v>
                </c:pt>
                <c:pt idx="305">
                  <c:v>37700</c:v>
                </c:pt>
                <c:pt idx="306">
                  <c:v>37701</c:v>
                </c:pt>
                <c:pt idx="307">
                  <c:v>37702</c:v>
                </c:pt>
                <c:pt idx="308">
                  <c:v>37704</c:v>
                </c:pt>
                <c:pt idx="309">
                  <c:v>37705</c:v>
                </c:pt>
                <c:pt idx="310">
                  <c:v>37706</c:v>
                </c:pt>
                <c:pt idx="311">
                  <c:v>37707</c:v>
                </c:pt>
                <c:pt idx="312">
                  <c:v>37708</c:v>
                </c:pt>
                <c:pt idx="313">
                  <c:v>37711</c:v>
                </c:pt>
                <c:pt idx="314">
                  <c:v>37712</c:v>
                </c:pt>
                <c:pt idx="315">
                  <c:v>37713</c:v>
                </c:pt>
                <c:pt idx="316">
                  <c:v>37714</c:v>
                </c:pt>
                <c:pt idx="317">
                  <c:v>37715</c:v>
                </c:pt>
                <c:pt idx="318">
                  <c:v>37718</c:v>
                </c:pt>
                <c:pt idx="319">
                  <c:v>37719</c:v>
                </c:pt>
                <c:pt idx="320">
                  <c:v>37720</c:v>
                </c:pt>
                <c:pt idx="321">
                  <c:v>37721</c:v>
                </c:pt>
                <c:pt idx="322">
                  <c:v>37722</c:v>
                </c:pt>
                <c:pt idx="323">
                  <c:v>37726</c:v>
                </c:pt>
                <c:pt idx="324">
                  <c:v>37727</c:v>
                </c:pt>
                <c:pt idx="325">
                  <c:v>37728</c:v>
                </c:pt>
                <c:pt idx="326">
                  <c:v>37732</c:v>
                </c:pt>
                <c:pt idx="327">
                  <c:v>37733</c:v>
                </c:pt>
                <c:pt idx="328">
                  <c:v>37734</c:v>
                </c:pt>
                <c:pt idx="329">
                  <c:v>37735</c:v>
                </c:pt>
                <c:pt idx="330">
                  <c:v>37736</c:v>
                </c:pt>
                <c:pt idx="331">
                  <c:v>37739</c:v>
                </c:pt>
                <c:pt idx="332">
                  <c:v>37740</c:v>
                </c:pt>
                <c:pt idx="333">
                  <c:v>37741</c:v>
                </c:pt>
                <c:pt idx="334">
                  <c:v>37743</c:v>
                </c:pt>
                <c:pt idx="335">
                  <c:v>37746</c:v>
                </c:pt>
                <c:pt idx="336">
                  <c:v>37747</c:v>
                </c:pt>
                <c:pt idx="337">
                  <c:v>37748</c:v>
                </c:pt>
                <c:pt idx="338">
                  <c:v>37749</c:v>
                </c:pt>
                <c:pt idx="339">
                  <c:v>37750</c:v>
                </c:pt>
                <c:pt idx="340">
                  <c:v>37753</c:v>
                </c:pt>
                <c:pt idx="341">
                  <c:v>37754</c:v>
                </c:pt>
                <c:pt idx="342">
                  <c:v>37755</c:v>
                </c:pt>
                <c:pt idx="343">
                  <c:v>37756</c:v>
                </c:pt>
                <c:pt idx="344">
                  <c:v>37757</c:v>
                </c:pt>
                <c:pt idx="345">
                  <c:v>37760</c:v>
                </c:pt>
                <c:pt idx="346">
                  <c:v>37761</c:v>
                </c:pt>
                <c:pt idx="347">
                  <c:v>37762</c:v>
                </c:pt>
                <c:pt idx="348">
                  <c:v>37763</c:v>
                </c:pt>
                <c:pt idx="349">
                  <c:v>37764</c:v>
                </c:pt>
                <c:pt idx="350">
                  <c:v>37767</c:v>
                </c:pt>
                <c:pt idx="351">
                  <c:v>37768</c:v>
                </c:pt>
                <c:pt idx="352">
                  <c:v>37769</c:v>
                </c:pt>
                <c:pt idx="353">
                  <c:v>37770</c:v>
                </c:pt>
                <c:pt idx="354">
                  <c:v>37771</c:v>
                </c:pt>
                <c:pt idx="355">
                  <c:v>37774</c:v>
                </c:pt>
                <c:pt idx="356">
                  <c:v>37775</c:v>
                </c:pt>
                <c:pt idx="357">
                  <c:v>37776</c:v>
                </c:pt>
                <c:pt idx="358">
                  <c:v>37777</c:v>
                </c:pt>
                <c:pt idx="359">
                  <c:v>37778</c:v>
                </c:pt>
                <c:pt idx="360">
                  <c:v>37781</c:v>
                </c:pt>
                <c:pt idx="361">
                  <c:v>37782</c:v>
                </c:pt>
                <c:pt idx="362">
                  <c:v>37783</c:v>
                </c:pt>
                <c:pt idx="363">
                  <c:v>37784</c:v>
                </c:pt>
                <c:pt idx="364">
                  <c:v>37785</c:v>
                </c:pt>
                <c:pt idx="365">
                  <c:v>37788</c:v>
                </c:pt>
                <c:pt idx="366">
                  <c:v>37789</c:v>
                </c:pt>
                <c:pt idx="367">
                  <c:v>37790</c:v>
                </c:pt>
                <c:pt idx="368">
                  <c:v>37791</c:v>
                </c:pt>
                <c:pt idx="369">
                  <c:v>37792</c:v>
                </c:pt>
                <c:pt idx="370">
                  <c:v>37795</c:v>
                </c:pt>
                <c:pt idx="371">
                  <c:v>37796</c:v>
                </c:pt>
                <c:pt idx="372">
                  <c:v>37797</c:v>
                </c:pt>
                <c:pt idx="373">
                  <c:v>37798</c:v>
                </c:pt>
                <c:pt idx="374">
                  <c:v>37799</c:v>
                </c:pt>
                <c:pt idx="375">
                  <c:v>37802</c:v>
                </c:pt>
                <c:pt idx="376">
                  <c:v>37803</c:v>
                </c:pt>
                <c:pt idx="377">
                  <c:v>37804</c:v>
                </c:pt>
                <c:pt idx="378">
                  <c:v>37805</c:v>
                </c:pt>
                <c:pt idx="379">
                  <c:v>37806</c:v>
                </c:pt>
                <c:pt idx="380">
                  <c:v>37809</c:v>
                </c:pt>
                <c:pt idx="381">
                  <c:v>37810</c:v>
                </c:pt>
                <c:pt idx="382">
                  <c:v>37811</c:v>
                </c:pt>
                <c:pt idx="383">
                  <c:v>37812</c:v>
                </c:pt>
                <c:pt idx="384">
                  <c:v>37813</c:v>
                </c:pt>
                <c:pt idx="385">
                  <c:v>37816</c:v>
                </c:pt>
                <c:pt idx="386">
                  <c:v>37817</c:v>
                </c:pt>
                <c:pt idx="387">
                  <c:v>37818</c:v>
                </c:pt>
                <c:pt idx="388">
                  <c:v>37819</c:v>
                </c:pt>
                <c:pt idx="389">
                  <c:v>37820</c:v>
                </c:pt>
                <c:pt idx="390">
                  <c:v>37823</c:v>
                </c:pt>
                <c:pt idx="391">
                  <c:v>37824</c:v>
                </c:pt>
                <c:pt idx="392">
                  <c:v>37825</c:v>
                </c:pt>
                <c:pt idx="393">
                  <c:v>37826</c:v>
                </c:pt>
                <c:pt idx="394">
                  <c:v>37827</c:v>
                </c:pt>
                <c:pt idx="395">
                  <c:v>37830</c:v>
                </c:pt>
                <c:pt idx="396">
                  <c:v>37831</c:v>
                </c:pt>
                <c:pt idx="397">
                  <c:v>37832</c:v>
                </c:pt>
                <c:pt idx="398">
                  <c:v>37833</c:v>
                </c:pt>
                <c:pt idx="399">
                  <c:v>37834</c:v>
                </c:pt>
                <c:pt idx="400">
                  <c:v>37837</c:v>
                </c:pt>
                <c:pt idx="401">
                  <c:v>37838</c:v>
                </c:pt>
                <c:pt idx="402">
                  <c:v>37839</c:v>
                </c:pt>
                <c:pt idx="403">
                  <c:v>37840</c:v>
                </c:pt>
                <c:pt idx="404">
                  <c:v>37841</c:v>
                </c:pt>
                <c:pt idx="405">
                  <c:v>37844</c:v>
                </c:pt>
                <c:pt idx="406">
                  <c:v>37845</c:v>
                </c:pt>
                <c:pt idx="407">
                  <c:v>37846</c:v>
                </c:pt>
                <c:pt idx="408">
                  <c:v>37847</c:v>
                </c:pt>
                <c:pt idx="409">
                  <c:v>37851</c:v>
                </c:pt>
                <c:pt idx="410">
                  <c:v>37852</c:v>
                </c:pt>
                <c:pt idx="411">
                  <c:v>37853</c:v>
                </c:pt>
                <c:pt idx="412">
                  <c:v>37854</c:v>
                </c:pt>
                <c:pt idx="413">
                  <c:v>37855</c:v>
                </c:pt>
                <c:pt idx="414">
                  <c:v>37858</c:v>
                </c:pt>
                <c:pt idx="415">
                  <c:v>37859</c:v>
                </c:pt>
                <c:pt idx="416">
                  <c:v>37860</c:v>
                </c:pt>
                <c:pt idx="417">
                  <c:v>37861</c:v>
                </c:pt>
                <c:pt idx="418">
                  <c:v>37862</c:v>
                </c:pt>
                <c:pt idx="419">
                  <c:v>37865</c:v>
                </c:pt>
                <c:pt idx="420">
                  <c:v>37866</c:v>
                </c:pt>
                <c:pt idx="421">
                  <c:v>37867</c:v>
                </c:pt>
                <c:pt idx="422">
                  <c:v>37868</c:v>
                </c:pt>
                <c:pt idx="423">
                  <c:v>37869</c:v>
                </c:pt>
                <c:pt idx="424">
                  <c:v>37872</c:v>
                </c:pt>
                <c:pt idx="425">
                  <c:v>37873</c:v>
                </c:pt>
                <c:pt idx="426">
                  <c:v>37874</c:v>
                </c:pt>
                <c:pt idx="427">
                  <c:v>37875</c:v>
                </c:pt>
                <c:pt idx="428">
                  <c:v>37876</c:v>
                </c:pt>
                <c:pt idx="429">
                  <c:v>37879</c:v>
                </c:pt>
                <c:pt idx="430">
                  <c:v>37880</c:v>
                </c:pt>
                <c:pt idx="431">
                  <c:v>37881</c:v>
                </c:pt>
                <c:pt idx="432">
                  <c:v>37882</c:v>
                </c:pt>
                <c:pt idx="433">
                  <c:v>37883</c:v>
                </c:pt>
                <c:pt idx="434">
                  <c:v>37886</c:v>
                </c:pt>
                <c:pt idx="435">
                  <c:v>37887</c:v>
                </c:pt>
                <c:pt idx="436">
                  <c:v>37888</c:v>
                </c:pt>
                <c:pt idx="437">
                  <c:v>37889</c:v>
                </c:pt>
                <c:pt idx="438">
                  <c:v>37890</c:v>
                </c:pt>
                <c:pt idx="439">
                  <c:v>37893</c:v>
                </c:pt>
                <c:pt idx="440">
                  <c:v>37894</c:v>
                </c:pt>
                <c:pt idx="441">
                  <c:v>37895</c:v>
                </c:pt>
                <c:pt idx="442">
                  <c:v>37897</c:v>
                </c:pt>
                <c:pt idx="443">
                  <c:v>37900</c:v>
                </c:pt>
                <c:pt idx="444">
                  <c:v>37901</c:v>
                </c:pt>
                <c:pt idx="445">
                  <c:v>37902</c:v>
                </c:pt>
                <c:pt idx="446">
                  <c:v>37903</c:v>
                </c:pt>
                <c:pt idx="447">
                  <c:v>37904</c:v>
                </c:pt>
                <c:pt idx="448">
                  <c:v>37907</c:v>
                </c:pt>
                <c:pt idx="449">
                  <c:v>37908</c:v>
                </c:pt>
                <c:pt idx="450">
                  <c:v>37909</c:v>
                </c:pt>
                <c:pt idx="451">
                  <c:v>37910</c:v>
                </c:pt>
                <c:pt idx="452">
                  <c:v>37911</c:v>
                </c:pt>
                <c:pt idx="453">
                  <c:v>37914</c:v>
                </c:pt>
                <c:pt idx="454">
                  <c:v>37915</c:v>
                </c:pt>
                <c:pt idx="455">
                  <c:v>37916</c:v>
                </c:pt>
                <c:pt idx="456">
                  <c:v>37917</c:v>
                </c:pt>
                <c:pt idx="457">
                  <c:v>37918</c:v>
                </c:pt>
                <c:pt idx="458">
                  <c:v>37919</c:v>
                </c:pt>
                <c:pt idx="459">
                  <c:v>37921</c:v>
                </c:pt>
                <c:pt idx="460">
                  <c:v>37922</c:v>
                </c:pt>
                <c:pt idx="461">
                  <c:v>37923</c:v>
                </c:pt>
                <c:pt idx="462">
                  <c:v>37924</c:v>
                </c:pt>
                <c:pt idx="463">
                  <c:v>37925</c:v>
                </c:pt>
                <c:pt idx="464">
                  <c:v>37928</c:v>
                </c:pt>
                <c:pt idx="465">
                  <c:v>37929</c:v>
                </c:pt>
                <c:pt idx="466">
                  <c:v>37930</c:v>
                </c:pt>
                <c:pt idx="467">
                  <c:v>37931</c:v>
                </c:pt>
                <c:pt idx="468">
                  <c:v>37932</c:v>
                </c:pt>
                <c:pt idx="469">
                  <c:v>37935</c:v>
                </c:pt>
                <c:pt idx="470">
                  <c:v>37936</c:v>
                </c:pt>
                <c:pt idx="471">
                  <c:v>37937</c:v>
                </c:pt>
                <c:pt idx="472">
                  <c:v>37938</c:v>
                </c:pt>
                <c:pt idx="473">
                  <c:v>37939</c:v>
                </c:pt>
                <c:pt idx="474">
                  <c:v>37940</c:v>
                </c:pt>
                <c:pt idx="475">
                  <c:v>37942</c:v>
                </c:pt>
                <c:pt idx="476">
                  <c:v>37943</c:v>
                </c:pt>
                <c:pt idx="477">
                  <c:v>37944</c:v>
                </c:pt>
                <c:pt idx="478">
                  <c:v>37945</c:v>
                </c:pt>
                <c:pt idx="479">
                  <c:v>37946</c:v>
                </c:pt>
                <c:pt idx="480">
                  <c:v>37949</c:v>
                </c:pt>
                <c:pt idx="481">
                  <c:v>37950</c:v>
                </c:pt>
                <c:pt idx="482">
                  <c:v>37952</c:v>
                </c:pt>
                <c:pt idx="483">
                  <c:v>37953</c:v>
                </c:pt>
                <c:pt idx="484">
                  <c:v>37956</c:v>
                </c:pt>
                <c:pt idx="485">
                  <c:v>37957</c:v>
                </c:pt>
                <c:pt idx="486">
                  <c:v>37958</c:v>
                </c:pt>
                <c:pt idx="487">
                  <c:v>37959</c:v>
                </c:pt>
                <c:pt idx="488">
                  <c:v>37960</c:v>
                </c:pt>
                <c:pt idx="489">
                  <c:v>37963</c:v>
                </c:pt>
                <c:pt idx="490">
                  <c:v>37964</c:v>
                </c:pt>
                <c:pt idx="491">
                  <c:v>37965</c:v>
                </c:pt>
                <c:pt idx="492">
                  <c:v>37966</c:v>
                </c:pt>
                <c:pt idx="493">
                  <c:v>37967</c:v>
                </c:pt>
                <c:pt idx="494">
                  <c:v>37970</c:v>
                </c:pt>
                <c:pt idx="495">
                  <c:v>37971</c:v>
                </c:pt>
                <c:pt idx="496">
                  <c:v>37972</c:v>
                </c:pt>
                <c:pt idx="497">
                  <c:v>37973</c:v>
                </c:pt>
                <c:pt idx="498">
                  <c:v>37974</c:v>
                </c:pt>
                <c:pt idx="499">
                  <c:v>37977</c:v>
                </c:pt>
                <c:pt idx="500">
                  <c:v>37978</c:v>
                </c:pt>
                <c:pt idx="501">
                  <c:v>37979</c:v>
                </c:pt>
                <c:pt idx="502">
                  <c:v>37981</c:v>
                </c:pt>
                <c:pt idx="503">
                  <c:v>37984</c:v>
                </c:pt>
                <c:pt idx="504">
                  <c:v>37985</c:v>
                </c:pt>
                <c:pt idx="505">
                  <c:v>37986</c:v>
                </c:pt>
                <c:pt idx="506">
                  <c:v>37987</c:v>
                </c:pt>
                <c:pt idx="507">
                  <c:v>37988</c:v>
                </c:pt>
                <c:pt idx="508">
                  <c:v>37991</c:v>
                </c:pt>
                <c:pt idx="509">
                  <c:v>37992</c:v>
                </c:pt>
                <c:pt idx="510">
                  <c:v>37993</c:v>
                </c:pt>
                <c:pt idx="511">
                  <c:v>37994</c:v>
                </c:pt>
                <c:pt idx="512">
                  <c:v>37995</c:v>
                </c:pt>
                <c:pt idx="513">
                  <c:v>37998</c:v>
                </c:pt>
                <c:pt idx="514">
                  <c:v>37999</c:v>
                </c:pt>
                <c:pt idx="515">
                  <c:v>38000</c:v>
                </c:pt>
                <c:pt idx="516">
                  <c:v>38001</c:v>
                </c:pt>
                <c:pt idx="517">
                  <c:v>38002</c:v>
                </c:pt>
                <c:pt idx="518">
                  <c:v>38005</c:v>
                </c:pt>
                <c:pt idx="519">
                  <c:v>38006</c:v>
                </c:pt>
                <c:pt idx="520">
                  <c:v>38007</c:v>
                </c:pt>
                <c:pt idx="521">
                  <c:v>38008</c:v>
                </c:pt>
                <c:pt idx="522">
                  <c:v>38009</c:v>
                </c:pt>
                <c:pt idx="523">
                  <c:v>38013</c:v>
                </c:pt>
                <c:pt idx="524">
                  <c:v>38014</c:v>
                </c:pt>
                <c:pt idx="525">
                  <c:v>38015</c:v>
                </c:pt>
                <c:pt idx="526">
                  <c:v>38016</c:v>
                </c:pt>
                <c:pt idx="527">
                  <c:v>38020</c:v>
                </c:pt>
                <c:pt idx="528">
                  <c:v>38021</c:v>
                </c:pt>
                <c:pt idx="529">
                  <c:v>38022</c:v>
                </c:pt>
                <c:pt idx="530">
                  <c:v>38023</c:v>
                </c:pt>
                <c:pt idx="531">
                  <c:v>38026</c:v>
                </c:pt>
                <c:pt idx="532">
                  <c:v>38027</c:v>
                </c:pt>
                <c:pt idx="533">
                  <c:v>38028</c:v>
                </c:pt>
                <c:pt idx="534">
                  <c:v>38029</c:v>
                </c:pt>
                <c:pt idx="535">
                  <c:v>38030</c:v>
                </c:pt>
                <c:pt idx="536">
                  <c:v>38033</c:v>
                </c:pt>
                <c:pt idx="537">
                  <c:v>38034</c:v>
                </c:pt>
                <c:pt idx="538">
                  <c:v>38035</c:v>
                </c:pt>
                <c:pt idx="539">
                  <c:v>38036</c:v>
                </c:pt>
                <c:pt idx="540">
                  <c:v>38037</c:v>
                </c:pt>
                <c:pt idx="541">
                  <c:v>38040</c:v>
                </c:pt>
                <c:pt idx="542">
                  <c:v>38041</c:v>
                </c:pt>
                <c:pt idx="543">
                  <c:v>38042</c:v>
                </c:pt>
                <c:pt idx="544">
                  <c:v>38043</c:v>
                </c:pt>
                <c:pt idx="545">
                  <c:v>38044</c:v>
                </c:pt>
                <c:pt idx="546">
                  <c:v>38047</c:v>
                </c:pt>
                <c:pt idx="547">
                  <c:v>38049</c:v>
                </c:pt>
                <c:pt idx="548">
                  <c:v>38050</c:v>
                </c:pt>
                <c:pt idx="549">
                  <c:v>38051</c:v>
                </c:pt>
                <c:pt idx="550">
                  <c:v>38054</c:v>
                </c:pt>
                <c:pt idx="551">
                  <c:v>38055</c:v>
                </c:pt>
                <c:pt idx="552">
                  <c:v>38056</c:v>
                </c:pt>
                <c:pt idx="553">
                  <c:v>38057</c:v>
                </c:pt>
                <c:pt idx="554">
                  <c:v>38058</c:v>
                </c:pt>
                <c:pt idx="555">
                  <c:v>38061</c:v>
                </c:pt>
                <c:pt idx="556">
                  <c:v>38062</c:v>
                </c:pt>
                <c:pt idx="557">
                  <c:v>38063</c:v>
                </c:pt>
                <c:pt idx="558">
                  <c:v>38064</c:v>
                </c:pt>
                <c:pt idx="559">
                  <c:v>38065</c:v>
                </c:pt>
                <c:pt idx="560">
                  <c:v>38068</c:v>
                </c:pt>
                <c:pt idx="561">
                  <c:v>38069</c:v>
                </c:pt>
                <c:pt idx="562">
                  <c:v>38070</c:v>
                </c:pt>
                <c:pt idx="563">
                  <c:v>38071</c:v>
                </c:pt>
                <c:pt idx="564">
                  <c:v>38072</c:v>
                </c:pt>
                <c:pt idx="565">
                  <c:v>38075</c:v>
                </c:pt>
                <c:pt idx="566">
                  <c:v>38076</c:v>
                </c:pt>
                <c:pt idx="567">
                  <c:v>38077</c:v>
                </c:pt>
                <c:pt idx="568">
                  <c:v>38078</c:v>
                </c:pt>
                <c:pt idx="569">
                  <c:v>38079</c:v>
                </c:pt>
                <c:pt idx="570">
                  <c:v>38082</c:v>
                </c:pt>
                <c:pt idx="571">
                  <c:v>38083</c:v>
                </c:pt>
                <c:pt idx="572">
                  <c:v>38084</c:v>
                </c:pt>
                <c:pt idx="573">
                  <c:v>38085</c:v>
                </c:pt>
                <c:pt idx="574">
                  <c:v>38089</c:v>
                </c:pt>
                <c:pt idx="575">
                  <c:v>38090</c:v>
                </c:pt>
                <c:pt idx="576">
                  <c:v>38092</c:v>
                </c:pt>
                <c:pt idx="577">
                  <c:v>38093</c:v>
                </c:pt>
                <c:pt idx="578">
                  <c:v>38094</c:v>
                </c:pt>
                <c:pt idx="579">
                  <c:v>38096</c:v>
                </c:pt>
                <c:pt idx="580">
                  <c:v>38097</c:v>
                </c:pt>
                <c:pt idx="581">
                  <c:v>38098</c:v>
                </c:pt>
                <c:pt idx="582">
                  <c:v>38099</c:v>
                </c:pt>
                <c:pt idx="583">
                  <c:v>38100</c:v>
                </c:pt>
                <c:pt idx="584">
                  <c:v>38104</c:v>
                </c:pt>
                <c:pt idx="585">
                  <c:v>38105</c:v>
                </c:pt>
                <c:pt idx="586">
                  <c:v>38106</c:v>
                </c:pt>
                <c:pt idx="587">
                  <c:v>38107</c:v>
                </c:pt>
                <c:pt idx="588">
                  <c:v>38110</c:v>
                </c:pt>
                <c:pt idx="589">
                  <c:v>38111</c:v>
                </c:pt>
                <c:pt idx="590">
                  <c:v>38112</c:v>
                </c:pt>
                <c:pt idx="591">
                  <c:v>38113</c:v>
                </c:pt>
                <c:pt idx="592">
                  <c:v>38114</c:v>
                </c:pt>
                <c:pt idx="593">
                  <c:v>38117</c:v>
                </c:pt>
                <c:pt idx="594">
                  <c:v>38118</c:v>
                </c:pt>
                <c:pt idx="595">
                  <c:v>38119</c:v>
                </c:pt>
                <c:pt idx="596">
                  <c:v>38120</c:v>
                </c:pt>
                <c:pt idx="597">
                  <c:v>38121</c:v>
                </c:pt>
                <c:pt idx="598">
                  <c:v>38124</c:v>
                </c:pt>
                <c:pt idx="599">
                  <c:v>38125</c:v>
                </c:pt>
                <c:pt idx="600">
                  <c:v>38126</c:v>
                </c:pt>
                <c:pt idx="601">
                  <c:v>38127</c:v>
                </c:pt>
                <c:pt idx="602">
                  <c:v>38128</c:v>
                </c:pt>
                <c:pt idx="603">
                  <c:v>38131</c:v>
                </c:pt>
                <c:pt idx="604">
                  <c:v>38132</c:v>
                </c:pt>
                <c:pt idx="605">
                  <c:v>38133</c:v>
                </c:pt>
                <c:pt idx="606">
                  <c:v>38134</c:v>
                </c:pt>
                <c:pt idx="607">
                  <c:v>38135</c:v>
                </c:pt>
                <c:pt idx="608">
                  <c:v>38138</c:v>
                </c:pt>
                <c:pt idx="609">
                  <c:v>38139</c:v>
                </c:pt>
                <c:pt idx="610">
                  <c:v>38140</c:v>
                </c:pt>
                <c:pt idx="611">
                  <c:v>38141</c:v>
                </c:pt>
                <c:pt idx="612">
                  <c:v>38142</c:v>
                </c:pt>
                <c:pt idx="613">
                  <c:v>38145</c:v>
                </c:pt>
                <c:pt idx="614">
                  <c:v>38146</c:v>
                </c:pt>
                <c:pt idx="615">
                  <c:v>38147</c:v>
                </c:pt>
                <c:pt idx="616">
                  <c:v>38148</c:v>
                </c:pt>
                <c:pt idx="617">
                  <c:v>38149</c:v>
                </c:pt>
                <c:pt idx="618">
                  <c:v>38152</c:v>
                </c:pt>
                <c:pt idx="619">
                  <c:v>38153</c:v>
                </c:pt>
                <c:pt idx="620">
                  <c:v>38154</c:v>
                </c:pt>
                <c:pt idx="621">
                  <c:v>38155</c:v>
                </c:pt>
                <c:pt idx="622">
                  <c:v>38156</c:v>
                </c:pt>
                <c:pt idx="623">
                  <c:v>38159</c:v>
                </c:pt>
                <c:pt idx="624">
                  <c:v>38160</c:v>
                </c:pt>
                <c:pt idx="625">
                  <c:v>38161</c:v>
                </c:pt>
                <c:pt idx="626">
                  <c:v>38162</c:v>
                </c:pt>
                <c:pt idx="627">
                  <c:v>38163</c:v>
                </c:pt>
                <c:pt idx="628">
                  <c:v>38166</c:v>
                </c:pt>
                <c:pt idx="629">
                  <c:v>38167</c:v>
                </c:pt>
                <c:pt idx="630">
                  <c:v>38168</c:v>
                </c:pt>
                <c:pt idx="631">
                  <c:v>38169</c:v>
                </c:pt>
                <c:pt idx="632">
                  <c:v>38170</c:v>
                </c:pt>
                <c:pt idx="633">
                  <c:v>38173</c:v>
                </c:pt>
                <c:pt idx="634">
                  <c:v>38174</c:v>
                </c:pt>
                <c:pt idx="635">
                  <c:v>38175</c:v>
                </c:pt>
                <c:pt idx="636">
                  <c:v>38176</c:v>
                </c:pt>
                <c:pt idx="637">
                  <c:v>38177</c:v>
                </c:pt>
                <c:pt idx="638">
                  <c:v>38180</c:v>
                </c:pt>
                <c:pt idx="639">
                  <c:v>38181</c:v>
                </c:pt>
                <c:pt idx="640">
                  <c:v>38182</c:v>
                </c:pt>
                <c:pt idx="641">
                  <c:v>38183</c:v>
                </c:pt>
                <c:pt idx="642">
                  <c:v>38184</c:v>
                </c:pt>
                <c:pt idx="643">
                  <c:v>38187</c:v>
                </c:pt>
                <c:pt idx="644">
                  <c:v>38188</c:v>
                </c:pt>
                <c:pt idx="645">
                  <c:v>38189</c:v>
                </c:pt>
                <c:pt idx="646">
                  <c:v>38190</c:v>
                </c:pt>
                <c:pt idx="647">
                  <c:v>38191</c:v>
                </c:pt>
                <c:pt idx="648">
                  <c:v>38194</c:v>
                </c:pt>
                <c:pt idx="649">
                  <c:v>38195</c:v>
                </c:pt>
                <c:pt idx="650">
                  <c:v>38196</c:v>
                </c:pt>
                <c:pt idx="651">
                  <c:v>38197</c:v>
                </c:pt>
                <c:pt idx="652">
                  <c:v>38198</c:v>
                </c:pt>
                <c:pt idx="653">
                  <c:v>38201</c:v>
                </c:pt>
                <c:pt idx="654">
                  <c:v>38202</c:v>
                </c:pt>
                <c:pt idx="655">
                  <c:v>38203</c:v>
                </c:pt>
                <c:pt idx="656">
                  <c:v>38204</c:v>
                </c:pt>
                <c:pt idx="657">
                  <c:v>38205</c:v>
                </c:pt>
                <c:pt idx="658">
                  <c:v>38208</c:v>
                </c:pt>
                <c:pt idx="659">
                  <c:v>38209</c:v>
                </c:pt>
                <c:pt idx="660">
                  <c:v>38210</c:v>
                </c:pt>
                <c:pt idx="661">
                  <c:v>38211</c:v>
                </c:pt>
                <c:pt idx="662">
                  <c:v>38212</c:v>
                </c:pt>
                <c:pt idx="663">
                  <c:v>38215</c:v>
                </c:pt>
                <c:pt idx="664">
                  <c:v>38216</c:v>
                </c:pt>
                <c:pt idx="665">
                  <c:v>38217</c:v>
                </c:pt>
                <c:pt idx="666">
                  <c:v>38218</c:v>
                </c:pt>
                <c:pt idx="667">
                  <c:v>38219</c:v>
                </c:pt>
                <c:pt idx="668">
                  <c:v>38222</c:v>
                </c:pt>
                <c:pt idx="669">
                  <c:v>38223</c:v>
                </c:pt>
                <c:pt idx="670">
                  <c:v>38224</c:v>
                </c:pt>
                <c:pt idx="671">
                  <c:v>38225</c:v>
                </c:pt>
                <c:pt idx="672">
                  <c:v>38226</c:v>
                </c:pt>
                <c:pt idx="673">
                  <c:v>38229</c:v>
                </c:pt>
                <c:pt idx="674">
                  <c:v>38230</c:v>
                </c:pt>
                <c:pt idx="675">
                  <c:v>38231</c:v>
                </c:pt>
                <c:pt idx="676">
                  <c:v>38232</c:v>
                </c:pt>
                <c:pt idx="677">
                  <c:v>38233</c:v>
                </c:pt>
                <c:pt idx="678">
                  <c:v>38236</c:v>
                </c:pt>
                <c:pt idx="679">
                  <c:v>38237</c:v>
                </c:pt>
                <c:pt idx="680">
                  <c:v>38238</c:v>
                </c:pt>
                <c:pt idx="681">
                  <c:v>38239</c:v>
                </c:pt>
                <c:pt idx="682">
                  <c:v>38240</c:v>
                </c:pt>
                <c:pt idx="683">
                  <c:v>38243</c:v>
                </c:pt>
                <c:pt idx="684">
                  <c:v>38244</c:v>
                </c:pt>
                <c:pt idx="685">
                  <c:v>38245</c:v>
                </c:pt>
                <c:pt idx="686">
                  <c:v>38246</c:v>
                </c:pt>
                <c:pt idx="687">
                  <c:v>38247</c:v>
                </c:pt>
                <c:pt idx="688">
                  <c:v>38250</c:v>
                </c:pt>
                <c:pt idx="689">
                  <c:v>38251</c:v>
                </c:pt>
                <c:pt idx="690">
                  <c:v>38252</c:v>
                </c:pt>
                <c:pt idx="691">
                  <c:v>38253</c:v>
                </c:pt>
                <c:pt idx="692">
                  <c:v>38254</c:v>
                </c:pt>
                <c:pt idx="693">
                  <c:v>38257</c:v>
                </c:pt>
                <c:pt idx="694">
                  <c:v>38258</c:v>
                </c:pt>
                <c:pt idx="695">
                  <c:v>38259</c:v>
                </c:pt>
                <c:pt idx="696">
                  <c:v>38260</c:v>
                </c:pt>
                <c:pt idx="697">
                  <c:v>38261</c:v>
                </c:pt>
                <c:pt idx="698">
                  <c:v>38264</c:v>
                </c:pt>
                <c:pt idx="699">
                  <c:v>38265</c:v>
                </c:pt>
                <c:pt idx="700">
                  <c:v>38266</c:v>
                </c:pt>
                <c:pt idx="701">
                  <c:v>38267</c:v>
                </c:pt>
                <c:pt idx="702">
                  <c:v>38268</c:v>
                </c:pt>
                <c:pt idx="703">
                  <c:v>38269</c:v>
                </c:pt>
                <c:pt idx="704">
                  <c:v>38271</c:v>
                </c:pt>
                <c:pt idx="705">
                  <c:v>38272</c:v>
                </c:pt>
                <c:pt idx="706">
                  <c:v>38274</c:v>
                </c:pt>
                <c:pt idx="707">
                  <c:v>38275</c:v>
                </c:pt>
                <c:pt idx="708">
                  <c:v>38278</c:v>
                </c:pt>
                <c:pt idx="709">
                  <c:v>38279</c:v>
                </c:pt>
                <c:pt idx="710">
                  <c:v>38280</c:v>
                </c:pt>
                <c:pt idx="711">
                  <c:v>38281</c:v>
                </c:pt>
                <c:pt idx="712">
                  <c:v>38285</c:v>
                </c:pt>
                <c:pt idx="713">
                  <c:v>38286</c:v>
                </c:pt>
                <c:pt idx="714">
                  <c:v>38287</c:v>
                </c:pt>
                <c:pt idx="715">
                  <c:v>38288</c:v>
                </c:pt>
                <c:pt idx="716">
                  <c:v>38289</c:v>
                </c:pt>
                <c:pt idx="717">
                  <c:v>38292</c:v>
                </c:pt>
                <c:pt idx="718">
                  <c:v>38293</c:v>
                </c:pt>
                <c:pt idx="719">
                  <c:v>38294</c:v>
                </c:pt>
                <c:pt idx="720">
                  <c:v>38295</c:v>
                </c:pt>
                <c:pt idx="721">
                  <c:v>38296</c:v>
                </c:pt>
                <c:pt idx="722">
                  <c:v>38299</c:v>
                </c:pt>
                <c:pt idx="723">
                  <c:v>38300</c:v>
                </c:pt>
                <c:pt idx="724">
                  <c:v>38301</c:v>
                </c:pt>
                <c:pt idx="725">
                  <c:v>38302</c:v>
                </c:pt>
                <c:pt idx="726">
                  <c:v>38303</c:v>
                </c:pt>
                <c:pt idx="727">
                  <c:v>38307</c:v>
                </c:pt>
                <c:pt idx="728">
                  <c:v>38308</c:v>
                </c:pt>
                <c:pt idx="729">
                  <c:v>38309</c:v>
                </c:pt>
                <c:pt idx="730">
                  <c:v>38310</c:v>
                </c:pt>
                <c:pt idx="731">
                  <c:v>38313</c:v>
                </c:pt>
                <c:pt idx="732">
                  <c:v>38314</c:v>
                </c:pt>
                <c:pt idx="733">
                  <c:v>38315</c:v>
                </c:pt>
                <c:pt idx="734">
                  <c:v>38316</c:v>
                </c:pt>
                <c:pt idx="735">
                  <c:v>38320</c:v>
                </c:pt>
                <c:pt idx="736">
                  <c:v>38321</c:v>
                </c:pt>
                <c:pt idx="737">
                  <c:v>38322</c:v>
                </c:pt>
                <c:pt idx="738">
                  <c:v>38323</c:v>
                </c:pt>
                <c:pt idx="739">
                  <c:v>38324</c:v>
                </c:pt>
                <c:pt idx="740">
                  <c:v>38327</c:v>
                </c:pt>
                <c:pt idx="741">
                  <c:v>38328</c:v>
                </c:pt>
                <c:pt idx="742">
                  <c:v>38329</c:v>
                </c:pt>
                <c:pt idx="743">
                  <c:v>38330</c:v>
                </c:pt>
                <c:pt idx="744">
                  <c:v>38331</c:v>
                </c:pt>
                <c:pt idx="745">
                  <c:v>38334</c:v>
                </c:pt>
                <c:pt idx="746">
                  <c:v>38335</c:v>
                </c:pt>
                <c:pt idx="747">
                  <c:v>38336</c:v>
                </c:pt>
                <c:pt idx="748">
                  <c:v>38337</c:v>
                </c:pt>
                <c:pt idx="749">
                  <c:v>38338</c:v>
                </c:pt>
                <c:pt idx="750">
                  <c:v>38341</c:v>
                </c:pt>
                <c:pt idx="751">
                  <c:v>38342</c:v>
                </c:pt>
                <c:pt idx="752">
                  <c:v>38343</c:v>
                </c:pt>
                <c:pt idx="753">
                  <c:v>38344</c:v>
                </c:pt>
                <c:pt idx="754">
                  <c:v>38345</c:v>
                </c:pt>
                <c:pt idx="755">
                  <c:v>38348</c:v>
                </c:pt>
                <c:pt idx="756">
                  <c:v>38349</c:v>
                </c:pt>
                <c:pt idx="757">
                  <c:v>38350</c:v>
                </c:pt>
                <c:pt idx="758">
                  <c:v>38351</c:v>
                </c:pt>
                <c:pt idx="759">
                  <c:v>38352</c:v>
                </c:pt>
                <c:pt idx="760">
                  <c:v>38355</c:v>
                </c:pt>
                <c:pt idx="761">
                  <c:v>38356</c:v>
                </c:pt>
                <c:pt idx="762">
                  <c:v>38357</c:v>
                </c:pt>
                <c:pt idx="763">
                  <c:v>38358</c:v>
                </c:pt>
                <c:pt idx="764">
                  <c:v>38359</c:v>
                </c:pt>
                <c:pt idx="765">
                  <c:v>38362</c:v>
                </c:pt>
                <c:pt idx="766">
                  <c:v>38363</c:v>
                </c:pt>
                <c:pt idx="767">
                  <c:v>38364</c:v>
                </c:pt>
                <c:pt idx="768">
                  <c:v>38365</c:v>
                </c:pt>
                <c:pt idx="769">
                  <c:v>38366</c:v>
                </c:pt>
                <c:pt idx="770">
                  <c:v>38369</c:v>
                </c:pt>
                <c:pt idx="771">
                  <c:v>38370</c:v>
                </c:pt>
                <c:pt idx="772">
                  <c:v>38371</c:v>
                </c:pt>
                <c:pt idx="773">
                  <c:v>38372</c:v>
                </c:pt>
                <c:pt idx="774">
                  <c:v>38376</c:v>
                </c:pt>
                <c:pt idx="775">
                  <c:v>38377</c:v>
                </c:pt>
                <c:pt idx="776">
                  <c:v>38379</c:v>
                </c:pt>
                <c:pt idx="777">
                  <c:v>38380</c:v>
                </c:pt>
              </c:numCache>
            </c:numRef>
          </c:cat>
          <c:val>
            <c:numRef>
              <c:f>'Back Testing'!$D$499:$D$1276</c:f>
              <c:numCache>
                <c:formatCode>General</c:formatCode>
                <c:ptCount val="778"/>
                <c:pt idx="0">
                  <c:v>1051.1462500000002</c:v>
                </c:pt>
                <c:pt idx="1">
                  <c:v>1053.2312500000003</c:v>
                </c:pt>
                <c:pt idx="2">
                  <c:v>1054.9000000000001</c:v>
                </c:pt>
                <c:pt idx="3">
                  <c:v>1056.7662500000004</c:v>
                </c:pt>
                <c:pt idx="4">
                  <c:v>1059.3950000000002</c:v>
                </c:pt>
                <c:pt idx="5">
                  <c:v>1061.8512500000002</c:v>
                </c:pt>
                <c:pt idx="6">
                  <c:v>1064.9112500000003</c:v>
                </c:pt>
                <c:pt idx="7">
                  <c:v>1067.5387500000002</c:v>
                </c:pt>
                <c:pt idx="8">
                  <c:v>1069.8925000000002</c:v>
                </c:pt>
                <c:pt idx="9">
                  <c:v>1071.83375</c:v>
                </c:pt>
                <c:pt idx="10">
                  <c:v>1074.4437499999999</c:v>
                </c:pt>
                <c:pt idx="11">
                  <c:v>1076.4024999999999</c:v>
                </c:pt>
                <c:pt idx="12">
                  <c:v>1077.77125</c:v>
                </c:pt>
                <c:pt idx="13">
                  <c:v>1078.7975000000001</c:v>
                </c:pt>
                <c:pt idx="14">
                  <c:v>1079.8712499999999</c:v>
                </c:pt>
                <c:pt idx="15">
                  <c:v>1080.7462499999999</c:v>
                </c:pt>
                <c:pt idx="16">
                  <c:v>1081.5062499999999</c:v>
                </c:pt>
                <c:pt idx="17">
                  <c:v>1082.2662500000001</c:v>
                </c:pt>
                <c:pt idx="18">
                  <c:v>1082.3837500000002</c:v>
                </c:pt>
                <c:pt idx="19">
                  <c:v>1082.6925000000001</c:v>
                </c:pt>
                <c:pt idx="20">
                  <c:v>1082.70625</c:v>
                </c:pt>
                <c:pt idx="21">
                  <c:v>1082.8187499999999</c:v>
                </c:pt>
                <c:pt idx="22">
                  <c:v>1082.8700000000001</c:v>
                </c:pt>
                <c:pt idx="23">
                  <c:v>1082.93875</c:v>
                </c:pt>
                <c:pt idx="24">
                  <c:v>1082.3662500000003</c:v>
                </c:pt>
                <c:pt idx="25">
                  <c:v>1081.5275000000001</c:v>
                </c:pt>
                <c:pt idx="26">
                  <c:v>1080.5762500000001</c:v>
                </c:pt>
                <c:pt idx="27">
                  <c:v>1080.5225</c:v>
                </c:pt>
                <c:pt idx="28">
                  <c:v>1080.5287499999999</c:v>
                </c:pt>
                <c:pt idx="29">
                  <c:v>1080.9312500000001</c:v>
                </c:pt>
                <c:pt idx="30">
                  <c:v>1081.7512499999998</c:v>
                </c:pt>
                <c:pt idx="31">
                  <c:v>1082.7925</c:v>
                </c:pt>
                <c:pt idx="32">
                  <c:v>1084.1125</c:v>
                </c:pt>
                <c:pt idx="33">
                  <c:v>1086.34375</c:v>
                </c:pt>
                <c:pt idx="34">
                  <c:v>1088.7925</c:v>
                </c:pt>
                <c:pt idx="35">
                  <c:v>1091.8425000000002</c:v>
                </c:pt>
                <c:pt idx="36">
                  <c:v>1094.6025</c:v>
                </c:pt>
                <c:pt idx="37">
                  <c:v>1097.395</c:v>
                </c:pt>
                <c:pt idx="38">
                  <c:v>1100.6412499999999</c:v>
                </c:pt>
                <c:pt idx="39">
                  <c:v>1103.88375</c:v>
                </c:pt>
                <c:pt idx="40">
                  <c:v>1106.5437499999998</c:v>
                </c:pt>
                <c:pt idx="41">
                  <c:v>1109.89625</c:v>
                </c:pt>
                <c:pt idx="42">
                  <c:v>1113.1074999999998</c:v>
                </c:pt>
                <c:pt idx="43">
                  <c:v>1114.8524999999997</c:v>
                </c:pt>
                <c:pt idx="44">
                  <c:v>1116.8974999999998</c:v>
                </c:pt>
                <c:pt idx="45">
                  <c:v>1118.8274999999999</c:v>
                </c:pt>
                <c:pt idx="46">
                  <c:v>1120.5424999999998</c:v>
                </c:pt>
                <c:pt idx="47">
                  <c:v>1122.2874999999999</c:v>
                </c:pt>
                <c:pt idx="48">
                  <c:v>1124.6587500000001</c:v>
                </c:pt>
                <c:pt idx="49">
                  <c:v>1127.13625</c:v>
                </c:pt>
                <c:pt idx="50">
                  <c:v>1128.5875000000001</c:v>
                </c:pt>
                <c:pt idx="51">
                  <c:v>1129.9949999999999</c:v>
                </c:pt>
                <c:pt idx="52">
                  <c:v>1131.6600000000001</c:v>
                </c:pt>
                <c:pt idx="53">
                  <c:v>1132.91625</c:v>
                </c:pt>
                <c:pt idx="54">
                  <c:v>1134.83125</c:v>
                </c:pt>
                <c:pt idx="55">
                  <c:v>1136.7800000000002</c:v>
                </c:pt>
                <c:pt idx="56">
                  <c:v>1138.2625</c:v>
                </c:pt>
                <c:pt idx="57">
                  <c:v>1139.9175</c:v>
                </c:pt>
                <c:pt idx="58">
                  <c:v>1141.3900000000001</c:v>
                </c:pt>
                <c:pt idx="59">
                  <c:v>1142.6412499999999</c:v>
                </c:pt>
                <c:pt idx="60">
                  <c:v>1143.9337499999999</c:v>
                </c:pt>
                <c:pt idx="61">
                  <c:v>1145.2262499999999</c:v>
                </c:pt>
                <c:pt idx="62">
                  <c:v>1146.7787499999999</c:v>
                </c:pt>
                <c:pt idx="63">
                  <c:v>1148.2412499999998</c:v>
                </c:pt>
                <c:pt idx="64">
                  <c:v>1149.62375</c:v>
                </c:pt>
                <c:pt idx="65">
                  <c:v>1150.7887499999999</c:v>
                </c:pt>
                <c:pt idx="66">
                  <c:v>1152.58</c:v>
                </c:pt>
                <c:pt idx="67">
                  <c:v>1153.3012499999998</c:v>
                </c:pt>
                <c:pt idx="68">
                  <c:v>1153.9212499999999</c:v>
                </c:pt>
                <c:pt idx="69">
                  <c:v>1153.9949999999997</c:v>
                </c:pt>
                <c:pt idx="70">
                  <c:v>1154.1687499999998</c:v>
                </c:pt>
                <c:pt idx="71">
                  <c:v>1154.5212499999998</c:v>
                </c:pt>
                <c:pt idx="72">
                  <c:v>1154.8062499999999</c:v>
                </c:pt>
                <c:pt idx="73">
                  <c:v>1154.4099999999999</c:v>
                </c:pt>
                <c:pt idx="74">
                  <c:v>1153.3799999999997</c:v>
                </c:pt>
                <c:pt idx="75">
                  <c:v>1152.1862499999997</c:v>
                </c:pt>
                <c:pt idx="76">
                  <c:v>1151.4387499999998</c:v>
                </c:pt>
                <c:pt idx="77">
                  <c:v>1150.2974999999999</c:v>
                </c:pt>
                <c:pt idx="78">
                  <c:v>1149.1550000000002</c:v>
                </c:pt>
                <c:pt idx="79">
                  <c:v>1147.7175</c:v>
                </c:pt>
                <c:pt idx="80">
                  <c:v>1146.3462500000001</c:v>
                </c:pt>
                <c:pt idx="81">
                  <c:v>1143.9687500000002</c:v>
                </c:pt>
                <c:pt idx="82">
                  <c:v>1141.6737500000004</c:v>
                </c:pt>
                <c:pt idx="83">
                  <c:v>1139.9775000000002</c:v>
                </c:pt>
                <c:pt idx="84">
                  <c:v>1137.6400000000001</c:v>
                </c:pt>
                <c:pt idx="85">
                  <c:v>1135.5387500000002</c:v>
                </c:pt>
                <c:pt idx="86">
                  <c:v>1133.5000000000002</c:v>
                </c:pt>
                <c:pt idx="87">
                  <c:v>1131.7087500000002</c:v>
                </c:pt>
                <c:pt idx="88">
                  <c:v>1129.6500000000001</c:v>
                </c:pt>
                <c:pt idx="89">
                  <c:v>1127.8987499999998</c:v>
                </c:pt>
                <c:pt idx="90">
                  <c:v>1126.8924999999999</c:v>
                </c:pt>
                <c:pt idx="91">
                  <c:v>1126.0412499999998</c:v>
                </c:pt>
                <c:pt idx="92">
                  <c:v>1125.1062499999998</c:v>
                </c:pt>
                <c:pt idx="93">
                  <c:v>1123.9974999999997</c:v>
                </c:pt>
                <c:pt idx="94">
                  <c:v>1122.44875</c:v>
                </c:pt>
                <c:pt idx="95">
                  <c:v>1120.5362499999999</c:v>
                </c:pt>
                <c:pt idx="96">
                  <c:v>1118.99875</c:v>
                </c:pt>
                <c:pt idx="97">
                  <c:v>1116.9675000000002</c:v>
                </c:pt>
                <c:pt idx="98">
                  <c:v>1114.5925000000002</c:v>
                </c:pt>
                <c:pt idx="99">
                  <c:v>1112.2637500000003</c:v>
                </c:pt>
                <c:pt idx="100">
                  <c:v>1109.8562500000003</c:v>
                </c:pt>
                <c:pt idx="101">
                  <c:v>1108.4475</c:v>
                </c:pt>
                <c:pt idx="102">
                  <c:v>1106.7762500000001</c:v>
                </c:pt>
                <c:pt idx="103">
                  <c:v>1104.2575000000002</c:v>
                </c:pt>
                <c:pt idx="104">
                  <c:v>1101.875</c:v>
                </c:pt>
                <c:pt idx="105">
                  <c:v>1099.5912499999999</c:v>
                </c:pt>
                <c:pt idx="106">
                  <c:v>1096.6637499999999</c:v>
                </c:pt>
                <c:pt idx="107">
                  <c:v>1094.1087499999999</c:v>
                </c:pt>
                <c:pt idx="108">
                  <c:v>1091.8625</c:v>
                </c:pt>
                <c:pt idx="109">
                  <c:v>1090.3</c:v>
                </c:pt>
                <c:pt idx="110">
                  <c:v>1088.44625</c:v>
                </c:pt>
                <c:pt idx="111">
                  <c:v>1086.0762500000001</c:v>
                </c:pt>
                <c:pt idx="112">
                  <c:v>1084.1612500000001</c:v>
                </c:pt>
                <c:pt idx="113">
                  <c:v>1083.2337500000001</c:v>
                </c:pt>
                <c:pt idx="114">
                  <c:v>1082.5850000000005</c:v>
                </c:pt>
                <c:pt idx="115">
                  <c:v>1081.5287500000004</c:v>
                </c:pt>
                <c:pt idx="116">
                  <c:v>1080.4462500000002</c:v>
                </c:pt>
                <c:pt idx="117">
                  <c:v>1080.1612500000001</c:v>
                </c:pt>
                <c:pt idx="118">
                  <c:v>1079.4312500000001</c:v>
                </c:pt>
                <c:pt idx="119">
                  <c:v>1078.3537500000004</c:v>
                </c:pt>
                <c:pt idx="120">
                  <c:v>1077.3400000000004</c:v>
                </c:pt>
                <c:pt idx="121">
                  <c:v>1076.5462500000001</c:v>
                </c:pt>
                <c:pt idx="122">
                  <c:v>1075.6575</c:v>
                </c:pt>
                <c:pt idx="123">
                  <c:v>1075.1875000000002</c:v>
                </c:pt>
                <c:pt idx="124">
                  <c:v>1074.18</c:v>
                </c:pt>
                <c:pt idx="125">
                  <c:v>1073.0612500000002</c:v>
                </c:pt>
                <c:pt idx="126">
                  <c:v>1072.0825000000002</c:v>
                </c:pt>
                <c:pt idx="127">
                  <c:v>1071.2825000000003</c:v>
                </c:pt>
                <c:pt idx="128">
                  <c:v>1070.2162500000004</c:v>
                </c:pt>
                <c:pt idx="129">
                  <c:v>1069.0237500000003</c:v>
                </c:pt>
                <c:pt idx="130">
                  <c:v>1067.5975000000003</c:v>
                </c:pt>
                <c:pt idx="131">
                  <c:v>1066.5325000000003</c:v>
                </c:pt>
                <c:pt idx="132">
                  <c:v>1065.5925000000002</c:v>
                </c:pt>
                <c:pt idx="133">
                  <c:v>1064.7225000000003</c:v>
                </c:pt>
                <c:pt idx="134">
                  <c:v>1063.8200000000004</c:v>
                </c:pt>
                <c:pt idx="135">
                  <c:v>1062.9150000000004</c:v>
                </c:pt>
                <c:pt idx="136">
                  <c:v>1062.1050000000002</c:v>
                </c:pt>
                <c:pt idx="137">
                  <c:v>1061.4462500000002</c:v>
                </c:pt>
                <c:pt idx="138">
                  <c:v>1061.1150000000002</c:v>
                </c:pt>
                <c:pt idx="139">
                  <c:v>1060.7962500000001</c:v>
                </c:pt>
                <c:pt idx="140">
                  <c:v>1061.1600000000003</c:v>
                </c:pt>
                <c:pt idx="141">
                  <c:v>1060.3825000000002</c:v>
                </c:pt>
                <c:pt idx="142">
                  <c:v>1059.115</c:v>
                </c:pt>
                <c:pt idx="143">
                  <c:v>1058.7075</c:v>
                </c:pt>
                <c:pt idx="144">
                  <c:v>1057.7675000000002</c:v>
                </c:pt>
                <c:pt idx="145">
                  <c:v>1057.0025000000001</c:v>
                </c:pt>
                <c:pt idx="146">
                  <c:v>1055.6200000000003</c:v>
                </c:pt>
                <c:pt idx="147">
                  <c:v>1053.9175000000002</c:v>
                </c:pt>
                <c:pt idx="148">
                  <c:v>1051.7987500000004</c:v>
                </c:pt>
                <c:pt idx="149">
                  <c:v>1049.1662500000002</c:v>
                </c:pt>
                <c:pt idx="150">
                  <c:v>1046.5000000000002</c:v>
                </c:pt>
                <c:pt idx="151">
                  <c:v>1044.1487500000001</c:v>
                </c:pt>
                <c:pt idx="152">
                  <c:v>1041.4825000000001</c:v>
                </c:pt>
                <c:pt idx="153">
                  <c:v>1038.2225000000003</c:v>
                </c:pt>
                <c:pt idx="154">
                  <c:v>1035.1300000000001</c:v>
                </c:pt>
                <c:pt idx="155">
                  <c:v>1031.8975</c:v>
                </c:pt>
                <c:pt idx="156">
                  <c:v>1028.8037499999998</c:v>
                </c:pt>
                <c:pt idx="157">
                  <c:v>1025.8274999999999</c:v>
                </c:pt>
                <c:pt idx="158">
                  <c:v>1023.3549999999999</c:v>
                </c:pt>
                <c:pt idx="159">
                  <c:v>1021.0237500000001</c:v>
                </c:pt>
                <c:pt idx="160">
                  <c:v>1018.7537500000002</c:v>
                </c:pt>
                <c:pt idx="161">
                  <c:v>1016.6862500000001</c:v>
                </c:pt>
                <c:pt idx="162">
                  <c:v>1014.8537500000002</c:v>
                </c:pt>
                <c:pt idx="163">
                  <c:v>1013.1800000000001</c:v>
                </c:pt>
                <c:pt idx="164">
                  <c:v>1011.7175000000001</c:v>
                </c:pt>
                <c:pt idx="165">
                  <c:v>1010.38375</c:v>
                </c:pt>
                <c:pt idx="166">
                  <c:v>1008.9099999999999</c:v>
                </c:pt>
                <c:pt idx="167">
                  <c:v>1006.8787499999999</c:v>
                </c:pt>
                <c:pt idx="168">
                  <c:v>1004.8199999999997</c:v>
                </c:pt>
                <c:pt idx="169">
                  <c:v>1002.7537499999996</c:v>
                </c:pt>
                <c:pt idx="170">
                  <c:v>1001.2549999999995</c:v>
                </c:pt>
                <c:pt idx="171">
                  <c:v>999.74749999999972</c:v>
                </c:pt>
                <c:pt idx="172">
                  <c:v>997.72374999999977</c:v>
                </c:pt>
                <c:pt idx="173">
                  <c:v>995.88999999999965</c:v>
                </c:pt>
                <c:pt idx="174">
                  <c:v>994.31249999999966</c:v>
                </c:pt>
                <c:pt idx="175">
                  <c:v>992.77749999999958</c:v>
                </c:pt>
                <c:pt idx="176">
                  <c:v>991.28499999999985</c:v>
                </c:pt>
                <c:pt idx="177">
                  <c:v>990.05624999999986</c:v>
                </c:pt>
                <c:pt idx="178">
                  <c:v>989.1987499999999</c:v>
                </c:pt>
                <c:pt idx="179">
                  <c:v>988.18499999999983</c:v>
                </c:pt>
                <c:pt idx="180">
                  <c:v>986.79624999999999</c:v>
                </c:pt>
                <c:pt idx="181">
                  <c:v>985.77125000000001</c:v>
                </c:pt>
                <c:pt idx="182">
                  <c:v>985.06124999999997</c:v>
                </c:pt>
                <c:pt idx="183">
                  <c:v>983.91499999999996</c:v>
                </c:pt>
                <c:pt idx="184">
                  <c:v>983.05374999999981</c:v>
                </c:pt>
                <c:pt idx="185">
                  <c:v>982.27250000000004</c:v>
                </c:pt>
                <c:pt idx="186">
                  <c:v>982.08999999999992</c:v>
                </c:pt>
                <c:pt idx="187">
                  <c:v>982.05</c:v>
                </c:pt>
                <c:pt idx="188">
                  <c:v>982.28125000000023</c:v>
                </c:pt>
                <c:pt idx="189">
                  <c:v>982.72</c:v>
                </c:pt>
                <c:pt idx="190">
                  <c:v>982.85625000000005</c:v>
                </c:pt>
                <c:pt idx="191">
                  <c:v>982.86749999999995</c:v>
                </c:pt>
                <c:pt idx="192">
                  <c:v>982.49124999999981</c:v>
                </c:pt>
                <c:pt idx="193">
                  <c:v>982.02999999999975</c:v>
                </c:pt>
                <c:pt idx="194">
                  <c:v>981.67124999999965</c:v>
                </c:pt>
                <c:pt idx="195">
                  <c:v>981.85249999999996</c:v>
                </c:pt>
                <c:pt idx="196">
                  <c:v>981.6724999999999</c:v>
                </c:pt>
                <c:pt idx="197">
                  <c:v>981.38749999999982</c:v>
                </c:pt>
                <c:pt idx="198">
                  <c:v>981.26250000000005</c:v>
                </c:pt>
                <c:pt idx="199">
                  <c:v>981.3325000000001</c:v>
                </c:pt>
                <c:pt idx="200">
                  <c:v>981.19125000000008</c:v>
                </c:pt>
                <c:pt idx="201">
                  <c:v>981.02750000000015</c:v>
                </c:pt>
                <c:pt idx="202">
                  <c:v>980.60500000000013</c:v>
                </c:pt>
                <c:pt idx="203">
                  <c:v>980.0775000000001</c:v>
                </c:pt>
                <c:pt idx="204">
                  <c:v>979.49750000000006</c:v>
                </c:pt>
                <c:pt idx="205">
                  <c:v>978.5512500000001</c:v>
                </c:pt>
                <c:pt idx="206">
                  <c:v>977.25250000000017</c:v>
                </c:pt>
                <c:pt idx="207">
                  <c:v>975.86500000000001</c:v>
                </c:pt>
                <c:pt idx="208">
                  <c:v>974.29</c:v>
                </c:pt>
                <c:pt idx="209">
                  <c:v>973.03125</c:v>
                </c:pt>
                <c:pt idx="210">
                  <c:v>971.21</c:v>
                </c:pt>
                <c:pt idx="211">
                  <c:v>969.65750000000003</c:v>
                </c:pt>
                <c:pt idx="212">
                  <c:v>968.41624999999988</c:v>
                </c:pt>
                <c:pt idx="213">
                  <c:v>967.29499999999985</c:v>
                </c:pt>
                <c:pt idx="214">
                  <c:v>966.13750000000005</c:v>
                </c:pt>
                <c:pt idx="215">
                  <c:v>965.27499999999998</c:v>
                </c:pt>
                <c:pt idx="216">
                  <c:v>964.2349999999999</c:v>
                </c:pt>
                <c:pt idx="217">
                  <c:v>963.11500000000001</c:v>
                </c:pt>
                <c:pt idx="218">
                  <c:v>962.07</c:v>
                </c:pt>
                <c:pt idx="219">
                  <c:v>961.33625000000006</c:v>
                </c:pt>
                <c:pt idx="220">
                  <c:v>960.99</c:v>
                </c:pt>
                <c:pt idx="221">
                  <c:v>960.87625000000003</c:v>
                </c:pt>
                <c:pt idx="222">
                  <c:v>961.2075000000001</c:v>
                </c:pt>
                <c:pt idx="223">
                  <c:v>961.84625000000017</c:v>
                </c:pt>
                <c:pt idx="224">
                  <c:v>962.82500000000005</c:v>
                </c:pt>
                <c:pt idx="225">
                  <c:v>964.07124999999996</c:v>
                </c:pt>
                <c:pt idx="226">
                  <c:v>965.57124999999996</c:v>
                </c:pt>
                <c:pt idx="227">
                  <c:v>967.22375000000011</c:v>
                </c:pt>
                <c:pt idx="228">
                  <c:v>968.75375000000008</c:v>
                </c:pt>
                <c:pt idx="229">
                  <c:v>970.58499999999981</c:v>
                </c:pt>
                <c:pt idx="230">
                  <c:v>972.75999999999988</c:v>
                </c:pt>
                <c:pt idx="231">
                  <c:v>975.57749999999999</c:v>
                </c:pt>
                <c:pt idx="232">
                  <c:v>978.24750000000006</c:v>
                </c:pt>
                <c:pt idx="233">
                  <c:v>980.45249999999999</c:v>
                </c:pt>
                <c:pt idx="234">
                  <c:v>982.73249999999985</c:v>
                </c:pt>
                <c:pt idx="235">
                  <c:v>985.4575000000001</c:v>
                </c:pt>
                <c:pt idx="236">
                  <c:v>988.05500000000006</c:v>
                </c:pt>
                <c:pt idx="237">
                  <c:v>990.68625000000009</c:v>
                </c:pt>
                <c:pt idx="238">
                  <c:v>993.15375000000017</c:v>
                </c:pt>
                <c:pt idx="239">
                  <c:v>995.76750000000015</c:v>
                </c:pt>
                <c:pt idx="240">
                  <c:v>998.5825000000001</c:v>
                </c:pt>
                <c:pt idx="241">
                  <c:v>1001.2112499999999</c:v>
                </c:pt>
                <c:pt idx="242">
                  <c:v>1003.7512499999999</c:v>
                </c:pt>
                <c:pt idx="243">
                  <c:v>1006.5162499999999</c:v>
                </c:pt>
                <c:pt idx="244">
                  <c:v>1009.3537499999999</c:v>
                </c:pt>
                <c:pt idx="245">
                  <c:v>1012.4025000000001</c:v>
                </c:pt>
                <c:pt idx="246">
                  <c:v>1015.6300000000001</c:v>
                </c:pt>
                <c:pt idx="247">
                  <c:v>1019.4500000000002</c:v>
                </c:pt>
                <c:pt idx="248">
                  <c:v>1023.7525000000003</c:v>
                </c:pt>
                <c:pt idx="249">
                  <c:v>1027.7900000000004</c:v>
                </c:pt>
                <c:pt idx="250">
                  <c:v>1031.6450000000002</c:v>
                </c:pt>
                <c:pt idx="251">
                  <c:v>1035.1975000000004</c:v>
                </c:pt>
                <c:pt idx="252">
                  <c:v>1038.9150000000004</c:v>
                </c:pt>
                <c:pt idx="253">
                  <c:v>1042.1887500000005</c:v>
                </c:pt>
                <c:pt idx="254">
                  <c:v>1045.3712500000004</c:v>
                </c:pt>
                <c:pt idx="255">
                  <c:v>1048.4625000000003</c:v>
                </c:pt>
                <c:pt idx="256">
                  <c:v>1051.5837500000002</c:v>
                </c:pt>
                <c:pt idx="257">
                  <c:v>1054.9662499999999</c:v>
                </c:pt>
                <c:pt idx="258">
                  <c:v>1058.4037500000002</c:v>
                </c:pt>
                <c:pt idx="259">
                  <c:v>1061.3437500000002</c:v>
                </c:pt>
                <c:pt idx="260">
                  <c:v>1063.8900000000001</c:v>
                </c:pt>
                <c:pt idx="261">
                  <c:v>1066.105</c:v>
                </c:pt>
                <c:pt idx="262">
                  <c:v>1068.3087499999999</c:v>
                </c:pt>
                <c:pt idx="263">
                  <c:v>1070.4775</c:v>
                </c:pt>
                <c:pt idx="264">
                  <c:v>1072.4212499999999</c:v>
                </c:pt>
                <c:pt idx="265">
                  <c:v>1073.8262499999998</c:v>
                </c:pt>
                <c:pt idx="266">
                  <c:v>1075.1187499999999</c:v>
                </c:pt>
                <c:pt idx="267">
                  <c:v>1076.2874999999999</c:v>
                </c:pt>
                <c:pt idx="268">
                  <c:v>1077.2824999999998</c:v>
                </c:pt>
                <c:pt idx="269">
                  <c:v>1077.4412500000001</c:v>
                </c:pt>
                <c:pt idx="270">
                  <c:v>1077.1287500000001</c:v>
                </c:pt>
                <c:pt idx="271">
                  <c:v>1076.5862499999998</c:v>
                </c:pt>
                <c:pt idx="272">
                  <c:v>1076.1412500000001</c:v>
                </c:pt>
                <c:pt idx="273">
                  <c:v>1076.0962499999998</c:v>
                </c:pt>
                <c:pt idx="274">
                  <c:v>1075.9937499999999</c:v>
                </c:pt>
                <c:pt idx="275">
                  <c:v>1075.6312499999999</c:v>
                </c:pt>
                <c:pt idx="276">
                  <c:v>1075.5349999999999</c:v>
                </c:pt>
                <c:pt idx="277">
                  <c:v>1075.1275000000001</c:v>
                </c:pt>
                <c:pt idx="278">
                  <c:v>1074.9737499999999</c:v>
                </c:pt>
                <c:pt idx="279">
                  <c:v>1074.4862499999999</c:v>
                </c:pt>
                <c:pt idx="280">
                  <c:v>1073.5462499999999</c:v>
                </c:pt>
                <c:pt idx="281">
                  <c:v>1072.7850000000001</c:v>
                </c:pt>
                <c:pt idx="282">
                  <c:v>1072.0650000000001</c:v>
                </c:pt>
                <c:pt idx="283">
                  <c:v>1071.0162500000001</c:v>
                </c:pt>
                <c:pt idx="284">
                  <c:v>1070.57125</c:v>
                </c:pt>
                <c:pt idx="285">
                  <c:v>1070.07125</c:v>
                </c:pt>
                <c:pt idx="286">
                  <c:v>1069.7787499999999</c:v>
                </c:pt>
                <c:pt idx="287">
                  <c:v>1069.29375</c:v>
                </c:pt>
                <c:pt idx="288">
                  <c:v>1068.5774999999999</c:v>
                </c:pt>
                <c:pt idx="289">
                  <c:v>1067.8712500000001</c:v>
                </c:pt>
                <c:pt idx="290">
                  <c:v>1066.9612500000001</c:v>
                </c:pt>
                <c:pt idx="291">
                  <c:v>1065.8650000000002</c:v>
                </c:pt>
                <c:pt idx="292">
                  <c:v>1064.6850000000002</c:v>
                </c:pt>
                <c:pt idx="293">
                  <c:v>1063.9437500000001</c:v>
                </c:pt>
                <c:pt idx="294">
                  <c:v>1063.175</c:v>
                </c:pt>
                <c:pt idx="295">
                  <c:v>1062.2312499999998</c:v>
                </c:pt>
                <c:pt idx="296">
                  <c:v>1061.2037499999999</c:v>
                </c:pt>
                <c:pt idx="297">
                  <c:v>1059.7512499999998</c:v>
                </c:pt>
                <c:pt idx="298">
                  <c:v>1057.7449999999997</c:v>
                </c:pt>
                <c:pt idx="299">
                  <c:v>1055.9062499999998</c:v>
                </c:pt>
                <c:pt idx="300">
                  <c:v>1054.4262499999998</c:v>
                </c:pt>
                <c:pt idx="301">
                  <c:v>1052.4949999999997</c:v>
                </c:pt>
                <c:pt idx="302">
                  <c:v>1050.3612499999997</c:v>
                </c:pt>
                <c:pt idx="303">
                  <c:v>1047.9775</c:v>
                </c:pt>
                <c:pt idx="304">
                  <c:v>1045.9124999999999</c:v>
                </c:pt>
                <c:pt idx="305">
                  <c:v>1044.635</c:v>
                </c:pt>
                <c:pt idx="306">
                  <c:v>1043.4512500000001</c:v>
                </c:pt>
                <c:pt idx="307">
                  <c:v>1042.3075000000001</c:v>
                </c:pt>
                <c:pt idx="308">
                  <c:v>1040.8825000000002</c:v>
                </c:pt>
                <c:pt idx="309">
                  <c:v>1039.7637500000003</c:v>
                </c:pt>
                <c:pt idx="310">
                  <c:v>1039.1687500000003</c:v>
                </c:pt>
                <c:pt idx="311">
                  <c:v>1038.0812500000004</c:v>
                </c:pt>
                <c:pt idx="312">
                  <c:v>1037.1662500000002</c:v>
                </c:pt>
                <c:pt idx="313">
                  <c:v>1035.7562499999999</c:v>
                </c:pt>
                <c:pt idx="314">
                  <c:v>1034.3175000000001</c:v>
                </c:pt>
                <c:pt idx="315">
                  <c:v>1032.9199999999998</c:v>
                </c:pt>
                <c:pt idx="316">
                  <c:v>1031.7787499999999</c:v>
                </c:pt>
                <c:pt idx="317">
                  <c:v>1031.0174999999999</c:v>
                </c:pt>
                <c:pt idx="318">
                  <c:v>1030.2149999999999</c:v>
                </c:pt>
                <c:pt idx="319">
                  <c:v>1029.23</c:v>
                </c:pt>
                <c:pt idx="320">
                  <c:v>1028.13625</c:v>
                </c:pt>
                <c:pt idx="321">
                  <c:v>1025.9912499999998</c:v>
                </c:pt>
                <c:pt idx="322">
                  <c:v>1023.625</c:v>
                </c:pt>
                <c:pt idx="323">
                  <c:v>1021.5049999999999</c:v>
                </c:pt>
                <c:pt idx="324">
                  <c:v>1019.01625</c:v>
                </c:pt>
                <c:pt idx="325">
                  <c:v>1016.0512499999999</c:v>
                </c:pt>
                <c:pt idx="326">
                  <c:v>1013.12375</c:v>
                </c:pt>
                <c:pt idx="327">
                  <c:v>1010.07125</c:v>
                </c:pt>
                <c:pt idx="328">
                  <c:v>1006.7724999999998</c:v>
                </c:pt>
                <c:pt idx="329">
                  <c:v>1003.2612499999998</c:v>
                </c:pt>
                <c:pt idx="330">
                  <c:v>999.97999999999979</c:v>
                </c:pt>
                <c:pt idx="331">
                  <c:v>996.97624999999971</c:v>
                </c:pt>
                <c:pt idx="332">
                  <c:v>993.95999999999981</c:v>
                </c:pt>
                <c:pt idx="333">
                  <c:v>990.72625000000005</c:v>
                </c:pt>
                <c:pt idx="334">
                  <c:v>987.7125000000002</c:v>
                </c:pt>
                <c:pt idx="335">
                  <c:v>985.18250000000023</c:v>
                </c:pt>
                <c:pt idx="336">
                  <c:v>982.96125000000029</c:v>
                </c:pt>
                <c:pt idx="337">
                  <c:v>980.93375000000037</c:v>
                </c:pt>
                <c:pt idx="338">
                  <c:v>979.04500000000041</c:v>
                </c:pt>
                <c:pt idx="339">
                  <c:v>977.32375000000025</c:v>
                </c:pt>
                <c:pt idx="340">
                  <c:v>975.36</c:v>
                </c:pt>
                <c:pt idx="341">
                  <c:v>973.9224999999999</c:v>
                </c:pt>
                <c:pt idx="342">
                  <c:v>972.73500000000001</c:v>
                </c:pt>
                <c:pt idx="343">
                  <c:v>971.90625</c:v>
                </c:pt>
                <c:pt idx="344">
                  <c:v>971.1362499999999</c:v>
                </c:pt>
                <c:pt idx="345">
                  <c:v>969.66875000000005</c:v>
                </c:pt>
                <c:pt idx="346">
                  <c:v>968.19375000000014</c:v>
                </c:pt>
                <c:pt idx="347">
                  <c:v>966.46500000000015</c:v>
                </c:pt>
                <c:pt idx="348">
                  <c:v>965.19875000000013</c:v>
                </c:pt>
                <c:pt idx="349">
                  <c:v>964.11375000000021</c:v>
                </c:pt>
                <c:pt idx="350">
                  <c:v>963.32875000000001</c:v>
                </c:pt>
                <c:pt idx="351">
                  <c:v>962.68249999999989</c:v>
                </c:pt>
                <c:pt idx="352">
                  <c:v>962.4375</c:v>
                </c:pt>
                <c:pt idx="353">
                  <c:v>963.04750000000001</c:v>
                </c:pt>
                <c:pt idx="354">
                  <c:v>963.6099999999999</c:v>
                </c:pt>
                <c:pt idx="355">
                  <c:v>964.00375000000008</c:v>
                </c:pt>
                <c:pt idx="356">
                  <c:v>964.04125000000022</c:v>
                </c:pt>
                <c:pt idx="357">
                  <c:v>964.14374999999995</c:v>
                </c:pt>
                <c:pt idx="358">
                  <c:v>964.23250000000007</c:v>
                </c:pt>
                <c:pt idx="359">
                  <c:v>964.94000000000017</c:v>
                </c:pt>
                <c:pt idx="360">
                  <c:v>966.12124999999992</c:v>
                </c:pt>
                <c:pt idx="361">
                  <c:v>968.01125000000013</c:v>
                </c:pt>
                <c:pt idx="362">
                  <c:v>970.36874999999998</c:v>
                </c:pt>
                <c:pt idx="363">
                  <c:v>972.87124999999992</c:v>
                </c:pt>
                <c:pt idx="364">
                  <c:v>975.30999999999983</c:v>
                </c:pt>
                <c:pt idx="365">
                  <c:v>978.08749999999998</c:v>
                </c:pt>
                <c:pt idx="366">
                  <c:v>981.45624999999995</c:v>
                </c:pt>
                <c:pt idx="367">
                  <c:v>985.03750000000002</c:v>
                </c:pt>
                <c:pt idx="368">
                  <c:v>988.99625000000015</c:v>
                </c:pt>
                <c:pt idx="369">
                  <c:v>993.26</c:v>
                </c:pt>
                <c:pt idx="370">
                  <c:v>997.38249999999994</c:v>
                </c:pt>
                <c:pt idx="371">
                  <c:v>1001.2787499999998</c:v>
                </c:pt>
                <c:pt idx="372">
                  <c:v>1005.6374999999998</c:v>
                </c:pt>
                <c:pt idx="373">
                  <c:v>1010.1949999999999</c:v>
                </c:pt>
                <c:pt idx="374">
                  <c:v>1014.8762499999999</c:v>
                </c:pt>
                <c:pt idx="375">
                  <c:v>1019.5949999999999</c:v>
                </c:pt>
                <c:pt idx="376">
                  <c:v>1024.0662499999999</c:v>
                </c:pt>
                <c:pt idx="377">
                  <c:v>1028.6575</c:v>
                </c:pt>
                <c:pt idx="378">
                  <c:v>1033.7350000000001</c:v>
                </c:pt>
                <c:pt idx="379">
                  <c:v>1038.75</c:v>
                </c:pt>
                <c:pt idx="380">
                  <c:v>1043.86375</c:v>
                </c:pt>
                <c:pt idx="381">
                  <c:v>1048.90625</c:v>
                </c:pt>
                <c:pt idx="382">
                  <c:v>1053.6287500000001</c:v>
                </c:pt>
                <c:pt idx="383">
                  <c:v>1058.6912499999999</c:v>
                </c:pt>
                <c:pt idx="384">
                  <c:v>1063.4050000000002</c:v>
                </c:pt>
                <c:pt idx="385">
                  <c:v>1068.5287499999999</c:v>
                </c:pt>
                <c:pt idx="386">
                  <c:v>1073.2362500000002</c:v>
                </c:pt>
                <c:pt idx="387">
                  <c:v>1078.2550000000001</c:v>
                </c:pt>
                <c:pt idx="388">
                  <c:v>1082.9737500000001</c:v>
                </c:pt>
                <c:pt idx="389">
                  <c:v>1087.2762500000001</c:v>
                </c:pt>
                <c:pt idx="390">
                  <c:v>1090.6100000000001</c:v>
                </c:pt>
                <c:pt idx="391">
                  <c:v>1093.91875</c:v>
                </c:pt>
                <c:pt idx="392">
                  <c:v>1097.1250000000002</c:v>
                </c:pt>
                <c:pt idx="393">
                  <c:v>1100.5462499999999</c:v>
                </c:pt>
                <c:pt idx="394">
                  <c:v>1104.4449999999999</c:v>
                </c:pt>
                <c:pt idx="395">
                  <c:v>1108.2962499999999</c:v>
                </c:pt>
                <c:pt idx="396">
                  <c:v>1112.3987499999998</c:v>
                </c:pt>
                <c:pt idx="397">
                  <c:v>1116.4474999999998</c:v>
                </c:pt>
                <c:pt idx="398">
                  <c:v>1120.2175</c:v>
                </c:pt>
                <c:pt idx="399">
                  <c:v>1123.9512499999998</c:v>
                </c:pt>
                <c:pt idx="400">
                  <c:v>1127.7387499999998</c:v>
                </c:pt>
                <c:pt idx="401">
                  <c:v>1131.4049999999997</c:v>
                </c:pt>
                <c:pt idx="402">
                  <c:v>1134.5787499999999</c:v>
                </c:pt>
                <c:pt idx="403">
                  <c:v>1138.2199999999998</c:v>
                </c:pt>
                <c:pt idx="404">
                  <c:v>1142.3812499999999</c:v>
                </c:pt>
                <c:pt idx="405">
                  <c:v>1146.9074999999998</c:v>
                </c:pt>
                <c:pt idx="406">
                  <c:v>1150.7274999999997</c:v>
                </c:pt>
                <c:pt idx="407">
                  <c:v>1154.7312499999998</c:v>
                </c:pt>
                <c:pt idx="408">
                  <c:v>1158.6112499999997</c:v>
                </c:pt>
                <c:pt idx="409">
                  <c:v>1163.1399999999999</c:v>
                </c:pt>
                <c:pt idx="410">
                  <c:v>1167.8524999999997</c:v>
                </c:pt>
                <c:pt idx="411">
                  <c:v>1172.9037499999999</c:v>
                </c:pt>
                <c:pt idx="412">
                  <c:v>1177.76125</c:v>
                </c:pt>
                <c:pt idx="413">
                  <c:v>1182.6312499999999</c:v>
                </c:pt>
                <c:pt idx="414">
                  <c:v>1186.27</c:v>
                </c:pt>
                <c:pt idx="415">
                  <c:v>1190.8712499999997</c:v>
                </c:pt>
                <c:pt idx="416">
                  <c:v>1196.1112499999999</c:v>
                </c:pt>
                <c:pt idx="417">
                  <c:v>1201.2925</c:v>
                </c:pt>
                <c:pt idx="418">
                  <c:v>1206.5899999999999</c:v>
                </c:pt>
                <c:pt idx="419">
                  <c:v>1212.5274999999999</c:v>
                </c:pt>
                <c:pt idx="420">
                  <c:v>1218.6500000000001</c:v>
                </c:pt>
                <c:pt idx="421">
                  <c:v>1223.9862499999997</c:v>
                </c:pt>
                <c:pt idx="422">
                  <c:v>1229.7774999999999</c:v>
                </c:pt>
                <c:pt idx="423">
                  <c:v>1235.6787499999998</c:v>
                </c:pt>
                <c:pt idx="424">
                  <c:v>1242.07125</c:v>
                </c:pt>
                <c:pt idx="425">
                  <c:v>1247.96</c:v>
                </c:pt>
                <c:pt idx="426">
                  <c:v>1254.2025000000003</c:v>
                </c:pt>
                <c:pt idx="427">
                  <c:v>1260.0625000000005</c:v>
                </c:pt>
                <c:pt idx="428">
                  <c:v>1265.5650000000003</c:v>
                </c:pt>
                <c:pt idx="429">
                  <c:v>1270.2962500000003</c:v>
                </c:pt>
                <c:pt idx="430">
                  <c:v>1276.3499999999999</c:v>
                </c:pt>
                <c:pt idx="431">
                  <c:v>1282.1599999999999</c:v>
                </c:pt>
                <c:pt idx="432">
                  <c:v>1286.7424999999998</c:v>
                </c:pt>
                <c:pt idx="433">
                  <c:v>1291.31</c:v>
                </c:pt>
                <c:pt idx="434">
                  <c:v>1294.81375</c:v>
                </c:pt>
                <c:pt idx="435">
                  <c:v>1298.7887500000002</c:v>
                </c:pt>
                <c:pt idx="436">
                  <c:v>1303.7212500000001</c:v>
                </c:pt>
                <c:pt idx="437">
                  <c:v>1308.0762499999998</c:v>
                </c:pt>
                <c:pt idx="438">
                  <c:v>1313.10375</c:v>
                </c:pt>
                <c:pt idx="439">
                  <c:v>1318.2087499999998</c:v>
                </c:pt>
                <c:pt idx="440">
                  <c:v>1323.5462499999996</c:v>
                </c:pt>
                <c:pt idx="441">
                  <c:v>1329.4562499999995</c:v>
                </c:pt>
                <c:pt idx="442">
                  <c:v>1336.4124999999997</c:v>
                </c:pt>
                <c:pt idx="443">
                  <c:v>1343.4612499999998</c:v>
                </c:pt>
                <c:pt idx="444">
                  <c:v>1349.8412499999997</c:v>
                </c:pt>
                <c:pt idx="445">
                  <c:v>1355.9849999999997</c:v>
                </c:pt>
                <c:pt idx="446">
                  <c:v>1362.6687499999996</c:v>
                </c:pt>
                <c:pt idx="447">
                  <c:v>1369.5737499999998</c:v>
                </c:pt>
                <c:pt idx="448">
                  <c:v>1377.0487499999995</c:v>
                </c:pt>
                <c:pt idx="449">
                  <c:v>1383.0337499999998</c:v>
                </c:pt>
                <c:pt idx="450">
                  <c:v>1389.5162499999999</c:v>
                </c:pt>
                <c:pt idx="451">
                  <c:v>1396.2237499999997</c:v>
                </c:pt>
                <c:pt idx="452">
                  <c:v>1402.9362499999997</c:v>
                </c:pt>
                <c:pt idx="453">
                  <c:v>1408.7249999999997</c:v>
                </c:pt>
                <c:pt idx="454">
                  <c:v>1414.61</c:v>
                </c:pt>
                <c:pt idx="455">
                  <c:v>1419.0074999999997</c:v>
                </c:pt>
                <c:pt idx="456">
                  <c:v>1422.2612499999998</c:v>
                </c:pt>
                <c:pt idx="457">
                  <c:v>1426.3862499999998</c:v>
                </c:pt>
                <c:pt idx="458">
                  <c:v>1430.5212499999996</c:v>
                </c:pt>
                <c:pt idx="459">
                  <c:v>1433.2549999999997</c:v>
                </c:pt>
                <c:pt idx="460">
                  <c:v>1435.6624999999999</c:v>
                </c:pt>
                <c:pt idx="461">
                  <c:v>1439.1399999999999</c:v>
                </c:pt>
                <c:pt idx="462">
                  <c:v>1442.7437499999996</c:v>
                </c:pt>
                <c:pt idx="463">
                  <c:v>1446.6812499999996</c:v>
                </c:pt>
                <c:pt idx="464">
                  <c:v>1451.2887499999997</c:v>
                </c:pt>
                <c:pt idx="465">
                  <c:v>1456.5799999999995</c:v>
                </c:pt>
                <c:pt idx="466">
                  <c:v>1461.5699999999995</c:v>
                </c:pt>
                <c:pt idx="467">
                  <c:v>1466.7962499999994</c:v>
                </c:pt>
                <c:pt idx="468">
                  <c:v>1472.2949999999996</c:v>
                </c:pt>
                <c:pt idx="469">
                  <c:v>1478.9262499999998</c:v>
                </c:pt>
                <c:pt idx="470">
                  <c:v>1485.0062499999999</c:v>
                </c:pt>
                <c:pt idx="471">
                  <c:v>1491.56125</c:v>
                </c:pt>
                <c:pt idx="472">
                  <c:v>1498.5012499999998</c:v>
                </c:pt>
                <c:pt idx="473">
                  <c:v>1504.2087499999998</c:v>
                </c:pt>
                <c:pt idx="474">
                  <c:v>1510.70625</c:v>
                </c:pt>
                <c:pt idx="475">
                  <c:v>1516.9987500000002</c:v>
                </c:pt>
                <c:pt idx="476">
                  <c:v>1521.8075000000001</c:v>
                </c:pt>
                <c:pt idx="477">
                  <c:v>1526.3925000000002</c:v>
                </c:pt>
                <c:pt idx="478">
                  <c:v>1529.7762500000001</c:v>
                </c:pt>
                <c:pt idx="479">
                  <c:v>1533.2950000000001</c:v>
                </c:pt>
                <c:pt idx="480">
                  <c:v>1536.4650000000001</c:v>
                </c:pt>
                <c:pt idx="481">
                  <c:v>1540.16</c:v>
                </c:pt>
                <c:pt idx="482">
                  <c:v>1543.88625</c:v>
                </c:pt>
                <c:pt idx="483">
                  <c:v>1547.2950000000003</c:v>
                </c:pt>
                <c:pt idx="484">
                  <c:v>1551.7900000000002</c:v>
                </c:pt>
                <c:pt idx="485">
                  <c:v>1556.2875000000004</c:v>
                </c:pt>
                <c:pt idx="486">
                  <c:v>1560.4975000000004</c:v>
                </c:pt>
                <c:pt idx="487">
                  <c:v>1564.3000000000002</c:v>
                </c:pt>
                <c:pt idx="488">
                  <c:v>1566.7762500000003</c:v>
                </c:pt>
                <c:pt idx="489">
                  <c:v>1569.9125000000001</c:v>
                </c:pt>
                <c:pt idx="490">
                  <c:v>1573.3837500000002</c:v>
                </c:pt>
                <c:pt idx="491">
                  <c:v>1576.6637500000002</c:v>
                </c:pt>
                <c:pt idx="492">
                  <c:v>1579.8125000000005</c:v>
                </c:pt>
                <c:pt idx="493">
                  <c:v>1583.7175000000002</c:v>
                </c:pt>
                <c:pt idx="494">
                  <c:v>1589.1537500000002</c:v>
                </c:pt>
                <c:pt idx="495">
                  <c:v>1595.2075000000002</c:v>
                </c:pt>
                <c:pt idx="496">
                  <c:v>1601.7775000000001</c:v>
                </c:pt>
                <c:pt idx="497">
                  <c:v>1608.0287499999999</c:v>
                </c:pt>
                <c:pt idx="498">
                  <c:v>1614.4437500000001</c:v>
                </c:pt>
                <c:pt idx="499">
                  <c:v>1622.0400000000002</c:v>
                </c:pt>
                <c:pt idx="500">
                  <c:v>1629.5037500000003</c:v>
                </c:pt>
                <c:pt idx="501">
                  <c:v>1637.2600000000002</c:v>
                </c:pt>
                <c:pt idx="502">
                  <c:v>1645.2650000000001</c:v>
                </c:pt>
                <c:pt idx="503">
                  <c:v>1653.2187500000005</c:v>
                </c:pt>
                <c:pt idx="504">
                  <c:v>1660.0087500000002</c:v>
                </c:pt>
                <c:pt idx="505">
                  <c:v>1666.5350000000003</c:v>
                </c:pt>
                <c:pt idx="506">
                  <c:v>1674.1125000000004</c:v>
                </c:pt>
                <c:pt idx="507">
                  <c:v>1682.4587500000005</c:v>
                </c:pt>
                <c:pt idx="508">
                  <c:v>1691.5325000000005</c:v>
                </c:pt>
                <c:pt idx="509">
                  <c:v>1699.8375000000003</c:v>
                </c:pt>
                <c:pt idx="510">
                  <c:v>1707.7275000000002</c:v>
                </c:pt>
                <c:pt idx="511">
                  <c:v>1716.8462500000005</c:v>
                </c:pt>
                <c:pt idx="512">
                  <c:v>1726.645</c:v>
                </c:pt>
                <c:pt idx="513">
                  <c:v>1736.5237500000003</c:v>
                </c:pt>
                <c:pt idx="514">
                  <c:v>1746.5437500000003</c:v>
                </c:pt>
                <c:pt idx="515">
                  <c:v>1756.6000000000004</c:v>
                </c:pt>
                <c:pt idx="516">
                  <c:v>1766.1012500000002</c:v>
                </c:pt>
                <c:pt idx="517">
                  <c:v>1775.1025000000002</c:v>
                </c:pt>
                <c:pt idx="518">
                  <c:v>1785.4287500000003</c:v>
                </c:pt>
                <c:pt idx="519">
                  <c:v>1794.2425000000003</c:v>
                </c:pt>
                <c:pt idx="520">
                  <c:v>1801.2600000000007</c:v>
                </c:pt>
                <c:pt idx="521">
                  <c:v>1806.3062500000003</c:v>
                </c:pt>
                <c:pt idx="522">
                  <c:v>1812.5362500000003</c:v>
                </c:pt>
                <c:pt idx="523">
                  <c:v>1819.7725000000003</c:v>
                </c:pt>
                <c:pt idx="524">
                  <c:v>1824.9087500000001</c:v>
                </c:pt>
                <c:pt idx="525">
                  <c:v>1829.5362500000003</c:v>
                </c:pt>
                <c:pt idx="526">
                  <c:v>1833.0174999999999</c:v>
                </c:pt>
                <c:pt idx="527">
                  <c:v>1835.3625000000004</c:v>
                </c:pt>
                <c:pt idx="528">
                  <c:v>1839.7725000000003</c:v>
                </c:pt>
                <c:pt idx="529">
                  <c:v>1843.7287499999998</c:v>
                </c:pt>
                <c:pt idx="530">
                  <c:v>1847.6737499999995</c:v>
                </c:pt>
                <c:pt idx="531">
                  <c:v>1852.5187499999993</c:v>
                </c:pt>
                <c:pt idx="532">
                  <c:v>1857.1524999999997</c:v>
                </c:pt>
                <c:pt idx="533">
                  <c:v>1861.9674999999995</c:v>
                </c:pt>
                <c:pt idx="534">
                  <c:v>1866.0012499999998</c:v>
                </c:pt>
                <c:pt idx="535">
                  <c:v>1870.4349999999999</c:v>
                </c:pt>
                <c:pt idx="536">
                  <c:v>1874.9424999999999</c:v>
                </c:pt>
                <c:pt idx="537">
                  <c:v>1879.0425000000002</c:v>
                </c:pt>
                <c:pt idx="538">
                  <c:v>1882.4900000000002</c:v>
                </c:pt>
                <c:pt idx="539">
                  <c:v>1884.21875</c:v>
                </c:pt>
                <c:pt idx="540">
                  <c:v>1886.0275000000001</c:v>
                </c:pt>
                <c:pt idx="541">
                  <c:v>1886.0149999999999</c:v>
                </c:pt>
                <c:pt idx="542">
                  <c:v>1885.6224999999999</c:v>
                </c:pt>
                <c:pt idx="543">
                  <c:v>1883.4412499999999</c:v>
                </c:pt>
                <c:pt idx="544">
                  <c:v>1880.7549999999999</c:v>
                </c:pt>
                <c:pt idx="545">
                  <c:v>1878.76875</c:v>
                </c:pt>
                <c:pt idx="546">
                  <c:v>1877.2800000000002</c:v>
                </c:pt>
                <c:pt idx="547">
                  <c:v>1875.1387500000001</c:v>
                </c:pt>
                <c:pt idx="548">
                  <c:v>1872.36</c:v>
                </c:pt>
                <c:pt idx="549">
                  <c:v>1870.8849999999998</c:v>
                </c:pt>
                <c:pt idx="550">
                  <c:v>1870.0974999999999</c:v>
                </c:pt>
                <c:pt idx="551">
                  <c:v>1867.5350000000003</c:v>
                </c:pt>
                <c:pt idx="552">
                  <c:v>1864.3462500000001</c:v>
                </c:pt>
                <c:pt idx="553">
                  <c:v>1860.8412500000002</c:v>
                </c:pt>
                <c:pt idx="554">
                  <c:v>1857.0562500000001</c:v>
                </c:pt>
                <c:pt idx="555">
                  <c:v>1851.5875000000001</c:v>
                </c:pt>
                <c:pt idx="556">
                  <c:v>1846.7099999999998</c:v>
                </c:pt>
                <c:pt idx="557">
                  <c:v>1842.94</c:v>
                </c:pt>
                <c:pt idx="558">
                  <c:v>1837.4725000000003</c:v>
                </c:pt>
                <c:pt idx="559">
                  <c:v>1833.2687500000004</c:v>
                </c:pt>
                <c:pt idx="560">
                  <c:v>1829.7787500000002</c:v>
                </c:pt>
                <c:pt idx="561">
                  <c:v>1827.92625</c:v>
                </c:pt>
                <c:pt idx="562">
                  <c:v>1824.0399999999997</c:v>
                </c:pt>
                <c:pt idx="563">
                  <c:v>1819.0337499999998</c:v>
                </c:pt>
                <c:pt idx="564">
                  <c:v>1816.14375</c:v>
                </c:pt>
                <c:pt idx="565">
                  <c:v>1814.105</c:v>
                </c:pt>
                <c:pt idx="566">
                  <c:v>1812.6149999999998</c:v>
                </c:pt>
                <c:pt idx="567">
                  <c:v>1812.6874999999995</c:v>
                </c:pt>
                <c:pt idx="568">
                  <c:v>1812.6237499999993</c:v>
                </c:pt>
                <c:pt idx="569">
                  <c:v>1813.5387499999997</c:v>
                </c:pt>
                <c:pt idx="570">
                  <c:v>1814.1125</c:v>
                </c:pt>
                <c:pt idx="571">
                  <c:v>1813.37375</c:v>
                </c:pt>
                <c:pt idx="572">
                  <c:v>1812.5724999999998</c:v>
                </c:pt>
                <c:pt idx="573">
                  <c:v>1811.62375</c:v>
                </c:pt>
                <c:pt idx="574">
                  <c:v>1810.4462499999997</c:v>
                </c:pt>
                <c:pt idx="575">
                  <c:v>1809.5674999999999</c:v>
                </c:pt>
                <c:pt idx="576">
                  <c:v>1808.2774999999997</c:v>
                </c:pt>
                <c:pt idx="577">
                  <c:v>1806.9987499999995</c:v>
                </c:pt>
                <c:pt idx="578">
                  <c:v>1805.7900000000002</c:v>
                </c:pt>
                <c:pt idx="579">
                  <c:v>1805.4337500000001</c:v>
                </c:pt>
                <c:pt idx="580">
                  <c:v>1805.2237500000003</c:v>
                </c:pt>
                <c:pt idx="581">
                  <c:v>1806.8525000000002</c:v>
                </c:pt>
                <c:pt idx="582">
                  <c:v>1808.5575000000001</c:v>
                </c:pt>
                <c:pt idx="583">
                  <c:v>1811.1987500000002</c:v>
                </c:pt>
                <c:pt idx="584">
                  <c:v>1812.4849999999999</c:v>
                </c:pt>
                <c:pt idx="585">
                  <c:v>1812.8912499999999</c:v>
                </c:pt>
                <c:pt idx="586">
                  <c:v>1811.7974999999999</c:v>
                </c:pt>
                <c:pt idx="587">
                  <c:v>1810.1899999999998</c:v>
                </c:pt>
                <c:pt idx="588">
                  <c:v>1808.2612499999996</c:v>
                </c:pt>
                <c:pt idx="589">
                  <c:v>1806.3962500000002</c:v>
                </c:pt>
                <c:pt idx="590">
                  <c:v>1804.5124999999996</c:v>
                </c:pt>
                <c:pt idx="591">
                  <c:v>1803.6812500000001</c:v>
                </c:pt>
                <c:pt idx="592">
                  <c:v>1802.6837499999995</c:v>
                </c:pt>
                <c:pt idx="593">
                  <c:v>1801.7762499999997</c:v>
                </c:pt>
                <c:pt idx="594">
                  <c:v>1798.9574999999998</c:v>
                </c:pt>
                <c:pt idx="595">
                  <c:v>1797.65</c:v>
                </c:pt>
                <c:pt idx="596">
                  <c:v>1796.8537499999998</c:v>
                </c:pt>
                <c:pt idx="597">
                  <c:v>1792.6675</c:v>
                </c:pt>
                <c:pt idx="598">
                  <c:v>1784.4699999999998</c:v>
                </c:pt>
                <c:pt idx="599">
                  <c:v>1778.9412499999994</c:v>
                </c:pt>
                <c:pt idx="600">
                  <c:v>1776.0124999999996</c:v>
                </c:pt>
                <c:pt idx="601">
                  <c:v>1772.19875</c:v>
                </c:pt>
                <c:pt idx="602">
                  <c:v>1768.9012500000001</c:v>
                </c:pt>
                <c:pt idx="603">
                  <c:v>1766.51125</c:v>
                </c:pt>
                <c:pt idx="604">
                  <c:v>1762.9912499999996</c:v>
                </c:pt>
                <c:pt idx="605">
                  <c:v>1758.9099999999999</c:v>
                </c:pt>
                <c:pt idx="606">
                  <c:v>1754.8162499999994</c:v>
                </c:pt>
                <c:pt idx="607">
                  <c:v>1748.2374999999993</c:v>
                </c:pt>
                <c:pt idx="608">
                  <c:v>1739.8362499999996</c:v>
                </c:pt>
                <c:pt idx="609">
                  <c:v>1731.5062499999997</c:v>
                </c:pt>
                <c:pt idx="610">
                  <c:v>1723.4712499999994</c:v>
                </c:pt>
                <c:pt idx="611">
                  <c:v>1714.5699999999997</c:v>
                </c:pt>
                <c:pt idx="612">
                  <c:v>1706.3799999999997</c:v>
                </c:pt>
                <c:pt idx="613">
                  <c:v>1698.6049999999996</c:v>
                </c:pt>
                <c:pt idx="614">
                  <c:v>1691.4137499999993</c:v>
                </c:pt>
                <c:pt idx="615">
                  <c:v>1683.1599999999999</c:v>
                </c:pt>
                <c:pt idx="616">
                  <c:v>1675.2299999999996</c:v>
                </c:pt>
                <c:pt idx="617">
                  <c:v>1666.2175</c:v>
                </c:pt>
                <c:pt idx="618">
                  <c:v>1656.5487499999999</c:v>
                </c:pt>
                <c:pt idx="619">
                  <c:v>1647.9724999999999</c:v>
                </c:pt>
                <c:pt idx="620">
                  <c:v>1639.2349999999999</c:v>
                </c:pt>
                <c:pt idx="621">
                  <c:v>1630.2024999999999</c:v>
                </c:pt>
                <c:pt idx="622">
                  <c:v>1620.2437499999999</c:v>
                </c:pt>
                <c:pt idx="623">
                  <c:v>1609.9825000000001</c:v>
                </c:pt>
                <c:pt idx="624">
                  <c:v>1601.4187499999998</c:v>
                </c:pt>
                <c:pt idx="625">
                  <c:v>1592.1574999999998</c:v>
                </c:pt>
                <c:pt idx="626">
                  <c:v>1583.7024999999999</c:v>
                </c:pt>
                <c:pt idx="627">
                  <c:v>1576.0125</c:v>
                </c:pt>
                <c:pt idx="628">
                  <c:v>1569.7037499999999</c:v>
                </c:pt>
                <c:pt idx="629">
                  <c:v>1562.83375</c:v>
                </c:pt>
                <c:pt idx="630">
                  <c:v>1555.2262499999999</c:v>
                </c:pt>
                <c:pt idx="631">
                  <c:v>1547.8362499999998</c:v>
                </c:pt>
                <c:pt idx="632">
                  <c:v>1541.1624999999999</c:v>
                </c:pt>
                <c:pt idx="633">
                  <c:v>1535.1062499999998</c:v>
                </c:pt>
                <c:pt idx="634">
                  <c:v>1531.5762499999996</c:v>
                </c:pt>
                <c:pt idx="635">
                  <c:v>1527.9687499999995</c:v>
                </c:pt>
                <c:pt idx="636">
                  <c:v>1522.9849999999999</c:v>
                </c:pt>
                <c:pt idx="637">
                  <c:v>1522.2549999999997</c:v>
                </c:pt>
                <c:pt idx="638">
                  <c:v>1526.4599999999996</c:v>
                </c:pt>
                <c:pt idx="639">
                  <c:v>1527.3437499999995</c:v>
                </c:pt>
                <c:pt idx="640">
                  <c:v>1526.2162499999997</c:v>
                </c:pt>
                <c:pt idx="641">
                  <c:v>1526.105</c:v>
                </c:pt>
                <c:pt idx="642">
                  <c:v>1526.07</c:v>
                </c:pt>
                <c:pt idx="643">
                  <c:v>1525.1387500000001</c:v>
                </c:pt>
                <c:pt idx="644">
                  <c:v>1524.12375</c:v>
                </c:pt>
                <c:pt idx="645">
                  <c:v>1523.6887499999998</c:v>
                </c:pt>
                <c:pt idx="646">
                  <c:v>1523.9812499999998</c:v>
                </c:pt>
                <c:pt idx="647">
                  <c:v>1526.3024999999998</c:v>
                </c:pt>
                <c:pt idx="648">
                  <c:v>1529.6624999999999</c:v>
                </c:pt>
                <c:pt idx="649">
                  <c:v>1531.9837499999999</c:v>
                </c:pt>
                <c:pt idx="650">
                  <c:v>1533.4575</c:v>
                </c:pt>
                <c:pt idx="651">
                  <c:v>1536.5474999999999</c:v>
                </c:pt>
                <c:pt idx="652">
                  <c:v>1539.3274999999999</c:v>
                </c:pt>
                <c:pt idx="653">
                  <c:v>1541.74</c:v>
                </c:pt>
                <c:pt idx="654">
                  <c:v>1543.7412499999998</c:v>
                </c:pt>
                <c:pt idx="655">
                  <c:v>1545.6975</c:v>
                </c:pt>
                <c:pt idx="656">
                  <c:v>1548.4525000000001</c:v>
                </c:pt>
                <c:pt idx="657">
                  <c:v>1551.5762500000003</c:v>
                </c:pt>
                <c:pt idx="658">
                  <c:v>1555.6075000000001</c:v>
                </c:pt>
                <c:pt idx="659">
                  <c:v>1559.38625</c:v>
                </c:pt>
                <c:pt idx="660">
                  <c:v>1562.5575000000001</c:v>
                </c:pt>
                <c:pt idx="661">
                  <c:v>1564.93625</c:v>
                </c:pt>
                <c:pt idx="662">
                  <c:v>1567.6112499999999</c:v>
                </c:pt>
                <c:pt idx="663">
                  <c:v>1570.5399999999997</c:v>
                </c:pt>
                <c:pt idx="664">
                  <c:v>1573.78125</c:v>
                </c:pt>
                <c:pt idx="665">
                  <c:v>1577.1737499999999</c:v>
                </c:pt>
                <c:pt idx="666">
                  <c:v>1580.6349999999998</c:v>
                </c:pt>
                <c:pt idx="667">
                  <c:v>1583.1812499999999</c:v>
                </c:pt>
                <c:pt idx="668">
                  <c:v>1584.7774999999997</c:v>
                </c:pt>
                <c:pt idx="669">
                  <c:v>1586.6099999999997</c:v>
                </c:pt>
                <c:pt idx="670">
                  <c:v>1588.8624999999997</c:v>
                </c:pt>
                <c:pt idx="671">
                  <c:v>1590.7012499999996</c:v>
                </c:pt>
                <c:pt idx="672">
                  <c:v>1592.4887499999995</c:v>
                </c:pt>
                <c:pt idx="673">
                  <c:v>1595.0287499999995</c:v>
                </c:pt>
                <c:pt idx="674">
                  <c:v>1596.8662499999996</c:v>
                </c:pt>
                <c:pt idx="675">
                  <c:v>1598.5824999999993</c:v>
                </c:pt>
                <c:pt idx="676">
                  <c:v>1601.3612499999995</c:v>
                </c:pt>
                <c:pt idx="677">
                  <c:v>1603.3837499999995</c:v>
                </c:pt>
                <c:pt idx="678">
                  <c:v>1605.5599999999995</c:v>
                </c:pt>
                <c:pt idx="679">
                  <c:v>1608.3312499999997</c:v>
                </c:pt>
                <c:pt idx="680">
                  <c:v>1611.6687499999994</c:v>
                </c:pt>
                <c:pt idx="681">
                  <c:v>1614.4087499999996</c:v>
                </c:pt>
                <c:pt idx="682">
                  <c:v>1617.1574999999998</c:v>
                </c:pt>
                <c:pt idx="683">
                  <c:v>1619.7474999999997</c:v>
                </c:pt>
                <c:pt idx="684">
                  <c:v>1622.7337499999999</c:v>
                </c:pt>
                <c:pt idx="685">
                  <c:v>1625.2787499999997</c:v>
                </c:pt>
                <c:pt idx="686">
                  <c:v>1627.9687499999995</c:v>
                </c:pt>
                <c:pt idx="687">
                  <c:v>1631.2699999999998</c:v>
                </c:pt>
                <c:pt idx="688">
                  <c:v>1634.0399999999997</c:v>
                </c:pt>
                <c:pt idx="689">
                  <c:v>1637.7762499999997</c:v>
                </c:pt>
                <c:pt idx="690">
                  <c:v>1641.7699999999998</c:v>
                </c:pt>
                <c:pt idx="691">
                  <c:v>1644.4562499999997</c:v>
                </c:pt>
                <c:pt idx="692">
                  <c:v>1646.7112499999998</c:v>
                </c:pt>
                <c:pt idx="693">
                  <c:v>1648.6724999999999</c:v>
                </c:pt>
                <c:pt idx="694">
                  <c:v>1650.4137500000002</c:v>
                </c:pt>
                <c:pt idx="695">
                  <c:v>1652.94875</c:v>
                </c:pt>
                <c:pt idx="696">
                  <c:v>1655.2125000000001</c:v>
                </c:pt>
                <c:pt idx="697">
                  <c:v>1658.7562499999997</c:v>
                </c:pt>
                <c:pt idx="698">
                  <c:v>1662.8324999999998</c:v>
                </c:pt>
                <c:pt idx="699">
                  <c:v>1666.8400000000001</c:v>
                </c:pt>
                <c:pt idx="700">
                  <c:v>1671.1724999999999</c:v>
                </c:pt>
                <c:pt idx="701">
                  <c:v>1676.3849999999998</c:v>
                </c:pt>
                <c:pt idx="702">
                  <c:v>1681.9349999999999</c:v>
                </c:pt>
                <c:pt idx="703">
                  <c:v>1687.4012500000001</c:v>
                </c:pt>
                <c:pt idx="704">
                  <c:v>1692.4862499999999</c:v>
                </c:pt>
                <c:pt idx="705">
                  <c:v>1697.6137499999998</c:v>
                </c:pt>
                <c:pt idx="706">
                  <c:v>1702.2524999999998</c:v>
                </c:pt>
                <c:pt idx="707">
                  <c:v>1707.3687500000001</c:v>
                </c:pt>
                <c:pt idx="708">
                  <c:v>1712.56375</c:v>
                </c:pt>
                <c:pt idx="709">
                  <c:v>1717.9837500000001</c:v>
                </c:pt>
                <c:pt idx="710">
                  <c:v>1722.8425</c:v>
                </c:pt>
                <c:pt idx="711">
                  <c:v>1727.0674999999999</c:v>
                </c:pt>
                <c:pt idx="712">
                  <c:v>1730.7737499999998</c:v>
                </c:pt>
                <c:pt idx="713">
                  <c:v>1734.5887500000001</c:v>
                </c:pt>
                <c:pt idx="714">
                  <c:v>1738.3912500000001</c:v>
                </c:pt>
                <c:pt idx="715">
                  <c:v>1742.5075000000004</c:v>
                </c:pt>
                <c:pt idx="716">
                  <c:v>1746.4475000000002</c:v>
                </c:pt>
                <c:pt idx="717">
                  <c:v>1750.5387500000002</c:v>
                </c:pt>
                <c:pt idx="718">
                  <c:v>1754.78125</c:v>
                </c:pt>
                <c:pt idx="719">
                  <c:v>1759.4625000000001</c:v>
                </c:pt>
                <c:pt idx="720">
                  <c:v>1763.9275000000002</c:v>
                </c:pt>
                <c:pt idx="721">
                  <c:v>1769.0100000000002</c:v>
                </c:pt>
                <c:pt idx="722">
                  <c:v>1773.8612500000004</c:v>
                </c:pt>
                <c:pt idx="723">
                  <c:v>1778.4500000000007</c:v>
                </c:pt>
                <c:pt idx="724">
                  <c:v>1783.2137500000003</c:v>
                </c:pt>
                <c:pt idx="725">
                  <c:v>1787.8975000000005</c:v>
                </c:pt>
                <c:pt idx="726">
                  <c:v>1792.0787500000006</c:v>
                </c:pt>
                <c:pt idx="727">
                  <c:v>1795.7125000000003</c:v>
                </c:pt>
                <c:pt idx="728">
                  <c:v>1799.7087500000002</c:v>
                </c:pt>
                <c:pt idx="729">
                  <c:v>1803.2550000000003</c:v>
                </c:pt>
                <c:pt idx="730">
                  <c:v>1806.2162500000002</c:v>
                </c:pt>
                <c:pt idx="731">
                  <c:v>1809.8962500000005</c:v>
                </c:pt>
                <c:pt idx="732">
                  <c:v>1814.1487500000007</c:v>
                </c:pt>
                <c:pt idx="733">
                  <c:v>1818.8125000000007</c:v>
                </c:pt>
                <c:pt idx="734">
                  <c:v>1823.8325000000004</c:v>
                </c:pt>
                <c:pt idx="735">
                  <c:v>1829.125</c:v>
                </c:pt>
                <c:pt idx="736">
                  <c:v>1834.4575</c:v>
                </c:pt>
                <c:pt idx="737">
                  <c:v>1839.1299999999999</c:v>
                </c:pt>
                <c:pt idx="738">
                  <c:v>1843.9637500000001</c:v>
                </c:pt>
                <c:pt idx="739">
                  <c:v>1848.5575000000001</c:v>
                </c:pt>
                <c:pt idx="740">
                  <c:v>1853.5137500000001</c:v>
                </c:pt>
                <c:pt idx="741">
                  <c:v>1857.93875</c:v>
                </c:pt>
                <c:pt idx="742">
                  <c:v>1861.8825000000002</c:v>
                </c:pt>
                <c:pt idx="743">
                  <c:v>1866.18625</c:v>
                </c:pt>
                <c:pt idx="744">
                  <c:v>1870.2175</c:v>
                </c:pt>
                <c:pt idx="745">
                  <c:v>1875.1787500000003</c:v>
                </c:pt>
                <c:pt idx="746">
                  <c:v>1880.4800000000002</c:v>
                </c:pt>
                <c:pt idx="747">
                  <c:v>1886.3225000000002</c:v>
                </c:pt>
                <c:pt idx="748">
                  <c:v>1892.5025000000001</c:v>
                </c:pt>
                <c:pt idx="749">
                  <c:v>1897.595</c:v>
                </c:pt>
                <c:pt idx="750">
                  <c:v>1903.5150000000001</c:v>
                </c:pt>
                <c:pt idx="751">
                  <c:v>1910.1375</c:v>
                </c:pt>
                <c:pt idx="752">
                  <c:v>1917.0900000000001</c:v>
                </c:pt>
                <c:pt idx="753">
                  <c:v>1923.6925000000003</c:v>
                </c:pt>
                <c:pt idx="754">
                  <c:v>1930.6637499999997</c:v>
                </c:pt>
                <c:pt idx="755">
                  <c:v>1937.2262499999997</c:v>
                </c:pt>
                <c:pt idx="756">
                  <c:v>1944.3375000000001</c:v>
                </c:pt>
                <c:pt idx="757">
                  <c:v>1951.1337499999997</c:v>
                </c:pt>
                <c:pt idx="758">
                  <c:v>1957.2862499999999</c:v>
                </c:pt>
                <c:pt idx="759">
                  <c:v>1963.3637499999998</c:v>
                </c:pt>
                <c:pt idx="760">
                  <c:v>1970.3674999999998</c:v>
                </c:pt>
                <c:pt idx="761">
                  <c:v>1976.6537499999999</c:v>
                </c:pt>
                <c:pt idx="762">
                  <c:v>1980.8887499999996</c:v>
                </c:pt>
                <c:pt idx="763">
                  <c:v>1984.3787499999999</c:v>
                </c:pt>
                <c:pt idx="764">
                  <c:v>1987.8637499999998</c:v>
                </c:pt>
                <c:pt idx="765">
                  <c:v>1990.6499999999996</c:v>
                </c:pt>
                <c:pt idx="766">
                  <c:v>1992.6275000000001</c:v>
                </c:pt>
                <c:pt idx="767">
                  <c:v>1993.4925000000003</c:v>
                </c:pt>
                <c:pt idx="768">
                  <c:v>1995.14</c:v>
                </c:pt>
                <c:pt idx="769">
                  <c:v>1996.1162500000003</c:v>
                </c:pt>
                <c:pt idx="770">
                  <c:v>1997.6299999999999</c:v>
                </c:pt>
                <c:pt idx="771">
                  <c:v>1999.1475000000003</c:v>
                </c:pt>
                <c:pt idx="772">
                  <c:v>1999.99875</c:v>
                </c:pt>
                <c:pt idx="773">
                  <c:v>2000.53</c:v>
                </c:pt>
                <c:pt idx="774">
                  <c:v>2000.7287499999998</c:v>
                </c:pt>
                <c:pt idx="775">
                  <c:v>2000.5337500000001</c:v>
                </c:pt>
                <c:pt idx="776">
                  <c:v>2000.43875</c:v>
                </c:pt>
                <c:pt idx="777">
                  <c:v>2001.595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308224"/>
        <c:axId val="242309760"/>
      </c:lineChart>
      <c:dateAx>
        <c:axId val="242308224"/>
        <c:scaling>
          <c:orientation val="minMax"/>
        </c:scaling>
        <c:delete val="0"/>
        <c:axPos val="b"/>
        <c:numFmt formatCode="dd-mmm-yy" sourceLinked="1"/>
        <c:majorTickMark val="none"/>
        <c:minorTickMark val="none"/>
        <c:tickLblPos val="nextTo"/>
        <c:crossAx val="242309760"/>
        <c:crosses val="autoZero"/>
        <c:auto val="1"/>
        <c:lblOffset val="100"/>
        <c:baseTimeUnit val="days"/>
      </c:dateAx>
      <c:valAx>
        <c:axId val="242309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0"/>
                </a:pPr>
                <a:r>
                  <a:rPr lang="en-US" sz="1400" b="0"/>
                  <a:t>Price Level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23082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33280456347E-2"/>
          <c:y val="7.6974787242503784E-2"/>
          <c:w val="0.90513600099594727"/>
          <c:h val="0.88251682176091584"/>
        </c:manualLayout>
      </c:layout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'Parameters for Optimized MAs'!$B$55:$B$4236</c:f>
              <c:numCache>
                <c:formatCode>dd-mmm-yy</c:formatCode>
                <c:ptCount val="4182"/>
                <c:pt idx="0">
                  <c:v>36606</c:v>
                </c:pt>
                <c:pt idx="1">
                  <c:v>36607</c:v>
                </c:pt>
                <c:pt idx="2">
                  <c:v>36608</c:v>
                </c:pt>
                <c:pt idx="3">
                  <c:v>36609</c:v>
                </c:pt>
                <c:pt idx="4">
                  <c:v>36612</c:v>
                </c:pt>
                <c:pt idx="5">
                  <c:v>36613</c:v>
                </c:pt>
                <c:pt idx="6">
                  <c:v>36614</c:v>
                </c:pt>
                <c:pt idx="7">
                  <c:v>36615</c:v>
                </c:pt>
                <c:pt idx="8">
                  <c:v>36616</c:v>
                </c:pt>
                <c:pt idx="9">
                  <c:v>36619</c:v>
                </c:pt>
                <c:pt idx="10">
                  <c:v>36620</c:v>
                </c:pt>
                <c:pt idx="11">
                  <c:v>36621</c:v>
                </c:pt>
                <c:pt idx="12">
                  <c:v>36622</c:v>
                </c:pt>
                <c:pt idx="13">
                  <c:v>36623</c:v>
                </c:pt>
                <c:pt idx="14">
                  <c:v>36626</c:v>
                </c:pt>
                <c:pt idx="15">
                  <c:v>36627</c:v>
                </c:pt>
                <c:pt idx="16">
                  <c:v>36628</c:v>
                </c:pt>
                <c:pt idx="17">
                  <c:v>36629</c:v>
                </c:pt>
                <c:pt idx="18">
                  <c:v>36633</c:v>
                </c:pt>
                <c:pt idx="19">
                  <c:v>36634</c:v>
                </c:pt>
                <c:pt idx="20">
                  <c:v>36635</c:v>
                </c:pt>
                <c:pt idx="21">
                  <c:v>36636</c:v>
                </c:pt>
                <c:pt idx="22">
                  <c:v>36640</c:v>
                </c:pt>
                <c:pt idx="23">
                  <c:v>36641</c:v>
                </c:pt>
                <c:pt idx="24">
                  <c:v>36642</c:v>
                </c:pt>
                <c:pt idx="25">
                  <c:v>36643</c:v>
                </c:pt>
                <c:pt idx="26">
                  <c:v>36644</c:v>
                </c:pt>
                <c:pt idx="27">
                  <c:v>36648</c:v>
                </c:pt>
                <c:pt idx="28">
                  <c:v>36649</c:v>
                </c:pt>
                <c:pt idx="29">
                  <c:v>36650</c:v>
                </c:pt>
                <c:pt idx="30">
                  <c:v>36651</c:v>
                </c:pt>
                <c:pt idx="31">
                  <c:v>36654</c:v>
                </c:pt>
                <c:pt idx="32">
                  <c:v>36655</c:v>
                </c:pt>
                <c:pt idx="33">
                  <c:v>36656</c:v>
                </c:pt>
                <c:pt idx="34">
                  <c:v>36657</c:v>
                </c:pt>
                <c:pt idx="35">
                  <c:v>36658</c:v>
                </c:pt>
                <c:pt idx="36">
                  <c:v>36661</c:v>
                </c:pt>
                <c:pt idx="37">
                  <c:v>36662</c:v>
                </c:pt>
                <c:pt idx="38">
                  <c:v>36663</c:v>
                </c:pt>
                <c:pt idx="39">
                  <c:v>36664</c:v>
                </c:pt>
                <c:pt idx="40">
                  <c:v>36665</c:v>
                </c:pt>
                <c:pt idx="41">
                  <c:v>36668</c:v>
                </c:pt>
                <c:pt idx="42">
                  <c:v>36669</c:v>
                </c:pt>
                <c:pt idx="43">
                  <c:v>36670</c:v>
                </c:pt>
                <c:pt idx="44">
                  <c:v>36671</c:v>
                </c:pt>
                <c:pt idx="45">
                  <c:v>36672</c:v>
                </c:pt>
                <c:pt idx="46">
                  <c:v>36675</c:v>
                </c:pt>
                <c:pt idx="47">
                  <c:v>36676</c:v>
                </c:pt>
                <c:pt idx="48">
                  <c:v>36677</c:v>
                </c:pt>
                <c:pt idx="49">
                  <c:v>36678</c:v>
                </c:pt>
                <c:pt idx="50">
                  <c:v>36679</c:v>
                </c:pt>
                <c:pt idx="51">
                  <c:v>36682</c:v>
                </c:pt>
                <c:pt idx="52">
                  <c:v>36683</c:v>
                </c:pt>
                <c:pt idx="53">
                  <c:v>36684</c:v>
                </c:pt>
                <c:pt idx="54">
                  <c:v>36685</c:v>
                </c:pt>
                <c:pt idx="55">
                  <c:v>36686</c:v>
                </c:pt>
                <c:pt idx="56">
                  <c:v>36689</c:v>
                </c:pt>
                <c:pt idx="57">
                  <c:v>36690</c:v>
                </c:pt>
                <c:pt idx="58">
                  <c:v>36691</c:v>
                </c:pt>
                <c:pt idx="59">
                  <c:v>36692</c:v>
                </c:pt>
                <c:pt idx="60">
                  <c:v>36693</c:v>
                </c:pt>
                <c:pt idx="61">
                  <c:v>36696</c:v>
                </c:pt>
                <c:pt idx="62">
                  <c:v>36697</c:v>
                </c:pt>
                <c:pt idx="63">
                  <c:v>36698</c:v>
                </c:pt>
                <c:pt idx="64">
                  <c:v>36699</c:v>
                </c:pt>
                <c:pt idx="65">
                  <c:v>36700</c:v>
                </c:pt>
                <c:pt idx="66">
                  <c:v>36703</c:v>
                </c:pt>
                <c:pt idx="67">
                  <c:v>36704</c:v>
                </c:pt>
                <c:pt idx="68">
                  <c:v>36705</c:v>
                </c:pt>
                <c:pt idx="69">
                  <c:v>36706</c:v>
                </c:pt>
                <c:pt idx="70">
                  <c:v>36707</c:v>
                </c:pt>
                <c:pt idx="71">
                  <c:v>36710</c:v>
                </c:pt>
                <c:pt idx="72">
                  <c:v>36711</c:v>
                </c:pt>
                <c:pt idx="73">
                  <c:v>36712</c:v>
                </c:pt>
                <c:pt idx="74">
                  <c:v>36713</c:v>
                </c:pt>
                <c:pt idx="75">
                  <c:v>36714</c:v>
                </c:pt>
                <c:pt idx="76">
                  <c:v>36717</c:v>
                </c:pt>
                <c:pt idx="77">
                  <c:v>36718</c:v>
                </c:pt>
                <c:pt idx="78">
                  <c:v>36719</c:v>
                </c:pt>
                <c:pt idx="79">
                  <c:v>36720</c:v>
                </c:pt>
                <c:pt idx="80">
                  <c:v>36721</c:v>
                </c:pt>
                <c:pt idx="81">
                  <c:v>36724</c:v>
                </c:pt>
                <c:pt idx="82">
                  <c:v>36725</c:v>
                </c:pt>
                <c:pt idx="83">
                  <c:v>36726</c:v>
                </c:pt>
                <c:pt idx="84">
                  <c:v>36727</c:v>
                </c:pt>
                <c:pt idx="85">
                  <c:v>36728</c:v>
                </c:pt>
                <c:pt idx="86">
                  <c:v>36731</c:v>
                </c:pt>
                <c:pt idx="87">
                  <c:v>36732</c:v>
                </c:pt>
                <c:pt idx="88">
                  <c:v>36733</c:v>
                </c:pt>
                <c:pt idx="89">
                  <c:v>36734</c:v>
                </c:pt>
                <c:pt idx="90">
                  <c:v>36735</c:v>
                </c:pt>
                <c:pt idx="91">
                  <c:v>36738</c:v>
                </c:pt>
                <c:pt idx="92">
                  <c:v>36739</c:v>
                </c:pt>
                <c:pt idx="93">
                  <c:v>36740</c:v>
                </c:pt>
                <c:pt idx="94">
                  <c:v>36741</c:v>
                </c:pt>
                <c:pt idx="95">
                  <c:v>36742</c:v>
                </c:pt>
                <c:pt idx="96">
                  <c:v>36745</c:v>
                </c:pt>
                <c:pt idx="97">
                  <c:v>36746</c:v>
                </c:pt>
                <c:pt idx="98">
                  <c:v>36747</c:v>
                </c:pt>
                <c:pt idx="99">
                  <c:v>36748</c:v>
                </c:pt>
                <c:pt idx="100">
                  <c:v>36749</c:v>
                </c:pt>
                <c:pt idx="101">
                  <c:v>36752</c:v>
                </c:pt>
                <c:pt idx="102">
                  <c:v>36754</c:v>
                </c:pt>
                <c:pt idx="103">
                  <c:v>36755</c:v>
                </c:pt>
                <c:pt idx="104">
                  <c:v>36756</c:v>
                </c:pt>
                <c:pt idx="105">
                  <c:v>36759</c:v>
                </c:pt>
                <c:pt idx="106">
                  <c:v>36760</c:v>
                </c:pt>
                <c:pt idx="107">
                  <c:v>36761</c:v>
                </c:pt>
                <c:pt idx="108">
                  <c:v>36762</c:v>
                </c:pt>
                <c:pt idx="109">
                  <c:v>36763</c:v>
                </c:pt>
                <c:pt idx="110">
                  <c:v>36766</c:v>
                </c:pt>
                <c:pt idx="111">
                  <c:v>36767</c:v>
                </c:pt>
                <c:pt idx="112">
                  <c:v>36768</c:v>
                </c:pt>
                <c:pt idx="113">
                  <c:v>36769</c:v>
                </c:pt>
                <c:pt idx="114">
                  <c:v>36773</c:v>
                </c:pt>
                <c:pt idx="115">
                  <c:v>36774</c:v>
                </c:pt>
                <c:pt idx="116">
                  <c:v>36775</c:v>
                </c:pt>
                <c:pt idx="117">
                  <c:v>36776</c:v>
                </c:pt>
                <c:pt idx="118">
                  <c:v>36777</c:v>
                </c:pt>
                <c:pt idx="119">
                  <c:v>36780</c:v>
                </c:pt>
                <c:pt idx="120">
                  <c:v>36781</c:v>
                </c:pt>
                <c:pt idx="121">
                  <c:v>36782</c:v>
                </c:pt>
                <c:pt idx="122">
                  <c:v>36783</c:v>
                </c:pt>
                <c:pt idx="123">
                  <c:v>36784</c:v>
                </c:pt>
                <c:pt idx="124">
                  <c:v>36787</c:v>
                </c:pt>
                <c:pt idx="125">
                  <c:v>36788</c:v>
                </c:pt>
                <c:pt idx="126">
                  <c:v>36789</c:v>
                </c:pt>
                <c:pt idx="127">
                  <c:v>36790</c:v>
                </c:pt>
                <c:pt idx="128">
                  <c:v>36791</c:v>
                </c:pt>
                <c:pt idx="129">
                  <c:v>36794</c:v>
                </c:pt>
                <c:pt idx="130">
                  <c:v>36795</c:v>
                </c:pt>
                <c:pt idx="131">
                  <c:v>36796</c:v>
                </c:pt>
                <c:pt idx="132">
                  <c:v>36797</c:v>
                </c:pt>
                <c:pt idx="133">
                  <c:v>36798</c:v>
                </c:pt>
                <c:pt idx="134">
                  <c:v>36802</c:v>
                </c:pt>
                <c:pt idx="135">
                  <c:v>36803</c:v>
                </c:pt>
                <c:pt idx="136">
                  <c:v>36804</c:v>
                </c:pt>
                <c:pt idx="137">
                  <c:v>36805</c:v>
                </c:pt>
                <c:pt idx="138">
                  <c:v>36808</c:v>
                </c:pt>
                <c:pt idx="139">
                  <c:v>36809</c:v>
                </c:pt>
                <c:pt idx="140">
                  <c:v>36810</c:v>
                </c:pt>
                <c:pt idx="141">
                  <c:v>36811</c:v>
                </c:pt>
                <c:pt idx="142">
                  <c:v>36812</c:v>
                </c:pt>
                <c:pt idx="143">
                  <c:v>36815</c:v>
                </c:pt>
                <c:pt idx="144">
                  <c:v>36816</c:v>
                </c:pt>
                <c:pt idx="145">
                  <c:v>36817</c:v>
                </c:pt>
                <c:pt idx="146">
                  <c:v>36818</c:v>
                </c:pt>
                <c:pt idx="147">
                  <c:v>36819</c:v>
                </c:pt>
                <c:pt idx="148">
                  <c:v>36822</c:v>
                </c:pt>
                <c:pt idx="149">
                  <c:v>36823</c:v>
                </c:pt>
                <c:pt idx="150">
                  <c:v>36824</c:v>
                </c:pt>
                <c:pt idx="151">
                  <c:v>36825</c:v>
                </c:pt>
                <c:pt idx="152">
                  <c:v>36826</c:v>
                </c:pt>
                <c:pt idx="153">
                  <c:v>36829</c:v>
                </c:pt>
                <c:pt idx="154">
                  <c:v>36830</c:v>
                </c:pt>
                <c:pt idx="155">
                  <c:v>36831</c:v>
                </c:pt>
                <c:pt idx="156">
                  <c:v>36832</c:v>
                </c:pt>
                <c:pt idx="157">
                  <c:v>36833</c:v>
                </c:pt>
                <c:pt idx="158">
                  <c:v>36836</c:v>
                </c:pt>
                <c:pt idx="159">
                  <c:v>36837</c:v>
                </c:pt>
                <c:pt idx="160">
                  <c:v>36838</c:v>
                </c:pt>
                <c:pt idx="161">
                  <c:v>36839</c:v>
                </c:pt>
                <c:pt idx="162">
                  <c:v>36840</c:v>
                </c:pt>
                <c:pt idx="163">
                  <c:v>36843</c:v>
                </c:pt>
                <c:pt idx="164">
                  <c:v>36844</c:v>
                </c:pt>
                <c:pt idx="165">
                  <c:v>36845</c:v>
                </c:pt>
                <c:pt idx="166">
                  <c:v>36846</c:v>
                </c:pt>
                <c:pt idx="167">
                  <c:v>36847</c:v>
                </c:pt>
                <c:pt idx="168">
                  <c:v>36850</c:v>
                </c:pt>
                <c:pt idx="169">
                  <c:v>36851</c:v>
                </c:pt>
                <c:pt idx="170">
                  <c:v>36852</c:v>
                </c:pt>
                <c:pt idx="171">
                  <c:v>36853</c:v>
                </c:pt>
                <c:pt idx="172">
                  <c:v>36854</c:v>
                </c:pt>
                <c:pt idx="173">
                  <c:v>36857</c:v>
                </c:pt>
                <c:pt idx="174">
                  <c:v>36858</c:v>
                </c:pt>
                <c:pt idx="175">
                  <c:v>36859</c:v>
                </c:pt>
                <c:pt idx="176">
                  <c:v>36860</c:v>
                </c:pt>
                <c:pt idx="177">
                  <c:v>36861</c:v>
                </c:pt>
                <c:pt idx="178">
                  <c:v>36864</c:v>
                </c:pt>
                <c:pt idx="179">
                  <c:v>36865</c:v>
                </c:pt>
                <c:pt idx="180">
                  <c:v>36866</c:v>
                </c:pt>
                <c:pt idx="181">
                  <c:v>36867</c:v>
                </c:pt>
                <c:pt idx="182">
                  <c:v>36868</c:v>
                </c:pt>
                <c:pt idx="183">
                  <c:v>36871</c:v>
                </c:pt>
                <c:pt idx="184">
                  <c:v>36872</c:v>
                </c:pt>
                <c:pt idx="185">
                  <c:v>36873</c:v>
                </c:pt>
                <c:pt idx="186">
                  <c:v>36874</c:v>
                </c:pt>
                <c:pt idx="187">
                  <c:v>36875</c:v>
                </c:pt>
                <c:pt idx="188">
                  <c:v>36878</c:v>
                </c:pt>
                <c:pt idx="189">
                  <c:v>36879</c:v>
                </c:pt>
                <c:pt idx="190">
                  <c:v>36880</c:v>
                </c:pt>
                <c:pt idx="191">
                  <c:v>36881</c:v>
                </c:pt>
                <c:pt idx="192">
                  <c:v>36882</c:v>
                </c:pt>
                <c:pt idx="193">
                  <c:v>36886</c:v>
                </c:pt>
                <c:pt idx="194">
                  <c:v>36887</c:v>
                </c:pt>
                <c:pt idx="195">
                  <c:v>36888</c:v>
                </c:pt>
                <c:pt idx="196">
                  <c:v>36889</c:v>
                </c:pt>
                <c:pt idx="197">
                  <c:v>36892</c:v>
                </c:pt>
                <c:pt idx="198">
                  <c:v>36893</c:v>
                </c:pt>
                <c:pt idx="199">
                  <c:v>36894</c:v>
                </c:pt>
                <c:pt idx="200">
                  <c:v>36895</c:v>
                </c:pt>
                <c:pt idx="201">
                  <c:v>36896</c:v>
                </c:pt>
                <c:pt idx="202">
                  <c:v>36899</c:v>
                </c:pt>
                <c:pt idx="203">
                  <c:v>36900</c:v>
                </c:pt>
                <c:pt idx="204">
                  <c:v>36901</c:v>
                </c:pt>
                <c:pt idx="205">
                  <c:v>36902</c:v>
                </c:pt>
                <c:pt idx="206">
                  <c:v>36903</c:v>
                </c:pt>
                <c:pt idx="207">
                  <c:v>36906</c:v>
                </c:pt>
                <c:pt idx="208">
                  <c:v>36907</c:v>
                </c:pt>
                <c:pt idx="209">
                  <c:v>36908</c:v>
                </c:pt>
                <c:pt idx="210">
                  <c:v>36909</c:v>
                </c:pt>
                <c:pt idx="211">
                  <c:v>36910</c:v>
                </c:pt>
                <c:pt idx="212">
                  <c:v>36913</c:v>
                </c:pt>
                <c:pt idx="213">
                  <c:v>36914</c:v>
                </c:pt>
                <c:pt idx="214">
                  <c:v>36915</c:v>
                </c:pt>
                <c:pt idx="215">
                  <c:v>36916</c:v>
                </c:pt>
                <c:pt idx="216">
                  <c:v>36920</c:v>
                </c:pt>
                <c:pt idx="217">
                  <c:v>36921</c:v>
                </c:pt>
                <c:pt idx="218">
                  <c:v>36922</c:v>
                </c:pt>
                <c:pt idx="219">
                  <c:v>36923</c:v>
                </c:pt>
                <c:pt idx="220">
                  <c:v>36924</c:v>
                </c:pt>
                <c:pt idx="221">
                  <c:v>36927</c:v>
                </c:pt>
                <c:pt idx="222">
                  <c:v>36928</c:v>
                </c:pt>
                <c:pt idx="223">
                  <c:v>36929</c:v>
                </c:pt>
                <c:pt idx="224">
                  <c:v>36930</c:v>
                </c:pt>
                <c:pt idx="225">
                  <c:v>36931</c:v>
                </c:pt>
                <c:pt idx="226">
                  <c:v>36934</c:v>
                </c:pt>
                <c:pt idx="227">
                  <c:v>36935</c:v>
                </c:pt>
                <c:pt idx="228">
                  <c:v>36936</c:v>
                </c:pt>
                <c:pt idx="229">
                  <c:v>36937</c:v>
                </c:pt>
                <c:pt idx="230">
                  <c:v>36938</c:v>
                </c:pt>
                <c:pt idx="231">
                  <c:v>36941</c:v>
                </c:pt>
                <c:pt idx="232">
                  <c:v>36942</c:v>
                </c:pt>
                <c:pt idx="233">
                  <c:v>36943</c:v>
                </c:pt>
                <c:pt idx="234">
                  <c:v>36944</c:v>
                </c:pt>
                <c:pt idx="235">
                  <c:v>36945</c:v>
                </c:pt>
                <c:pt idx="236">
                  <c:v>36948</c:v>
                </c:pt>
                <c:pt idx="237">
                  <c:v>36949</c:v>
                </c:pt>
                <c:pt idx="238">
                  <c:v>36950</c:v>
                </c:pt>
                <c:pt idx="239">
                  <c:v>36951</c:v>
                </c:pt>
                <c:pt idx="240">
                  <c:v>36952</c:v>
                </c:pt>
                <c:pt idx="241">
                  <c:v>36955</c:v>
                </c:pt>
                <c:pt idx="242">
                  <c:v>36957</c:v>
                </c:pt>
                <c:pt idx="243">
                  <c:v>36958</c:v>
                </c:pt>
                <c:pt idx="244">
                  <c:v>36959</c:v>
                </c:pt>
                <c:pt idx="245">
                  <c:v>36962</c:v>
                </c:pt>
                <c:pt idx="246">
                  <c:v>36963</c:v>
                </c:pt>
                <c:pt idx="247">
                  <c:v>36964</c:v>
                </c:pt>
                <c:pt idx="248">
                  <c:v>36965</c:v>
                </c:pt>
                <c:pt idx="249">
                  <c:v>36966</c:v>
                </c:pt>
                <c:pt idx="250">
                  <c:v>36969</c:v>
                </c:pt>
                <c:pt idx="251">
                  <c:v>36970</c:v>
                </c:pt>
                <c:pt idx="252">
                  <c:v>36971</c:v>
                </c:pt>
                <c:pt idx="253">
                  <c:v>36972</c:v>
                </c:pt>
                <c:pt idx="254">
                  <c:v>36973</c:v>
                </c:pt>
                <c:pt idx="255">
                  <c:v>36976</c:v>
                </c:pt>
                <c:pt idx="256">
                  <c:v>36977</c:v>
                </c:pt>
                <c:pt idx="257">
                  <c:v>36978</c:v>
                </c:pt>
                <c:pt idx="258">
                  <c:v>36979</c:v>
                </c:pt>
                <c:pt idx="259">
                  <c:v>36980</c:v>
                </c:pt>
                <c:pt idx="260">
                  <c:v>36983</c:v>
                </c:pt>
                <c:pt idx="261">
                  <c:v>36984</c:v>
                </c:pt>
                <c:pt idx="262">
                  <c:v>36985</c:v>
                </c:pt>
                <c:pt idx="263">
                  <c:v>36987</c:v>
                </c:pt>
                <c:pt idx="264">
                  <c:v>36990</c:v>
                </c:pt>
                <c:pt idx="265">
                  <c:v>36991</c:v>
                </c:pt>
                <c:pt idx="266">
                  <c:v>36992</c:v>
                </c:pt>
                <c:pt idx="267">
                  <c:v>36993</c:v>
                </c:pt>
                <c:pt idx="268">
                  <c:v>36997</c:v>
                </c:pt>
                <c:pt idx="269">
                  <c:v>36998</c:v>
                </c:pt>
                <c:pt idx="270">
                  <c:v>36999</c:v>
                </c:pt>
                <c:pt idx="271">
                  <c:v>37000</c:v>
                </c:pt>
                <c:pt idx="272">
                  <c:v>37001</c:v>
                </c:pt>
                <c:pt idx="273">
                  <c:v>37004</c:v>
                </c:pt>
                <c:pt idx="274">
                  <c:v>37005</c:v>
                </c:pt>
                <c:pt idx="275">
                  <c:v>37006</c:v>
                </c:pt>
                <c:pt idx="276">
                  <c:v>37007</c:v>
                </c:pt>
                <c:pt idx="277">
                  <c:v>37008</c:v>
                </c:pt>
                <c:pt idx="278">
                  <c:v>37011</c:v>
                </c:pt>
                <c:pt idx="279">
                  <c:v>37013</c:v>
                </c:pt>
                <c:pt idx="280">
                  <c:v>37014</c:v>
                </c:pt>
                <c:pt idx="281">
                  <c:v>37015</c:v>
                </c:pt>
                <c:pt idx="282">
                  <c:v>37018</c:v>
                </c:pt>
                <c:pt idx="283">
                  <c:v>37019</c:v>
                </c:pt>
                <c:pt idx="284">
                  <c:v>37020</c:v>
                </c:pt>
                <c:pt idx="285">
                  <c:v>37021</c:v>
                </c:pt>
                <c:pt idx="286">
                  <c:v>37022</c:v>
                </c:pt>
                <c:pt idx="287">
                  <c:v>37025</c:v>
                </c:pt>
                <c:pt idx="288">
                  <c:v>37026</c:v>
                </c:pt>
                <c:pt idx="289">
                  <c:v>37027</c:v>
                </c:pt>
                <c:pt idx="290">
                  <c:v>37028</c:v>
                </c:pt>
                <c:pt idx="291">
                  <c:v>37029</c:v>
                </c:pt>
                <c:pt idx="292">
                  <c:v>37032</c:v>
                </c:pt>
                <c:pt idx="293">
                  <c:v>37033</c:v>
                </c:pt>
                <c:pt idx="294">
                  <c:v>37034</c:v>
                </c:pt>
                <c:pt idx="295">
                  <c:v>37035</c:v>
                </c:pt>
                <c:pt idx="296">
                  <c:v>37036</c:v>
                </c:pt>
                <c:pt idx="297">
                  <c:v>37039</c:v>
                </c:pt>
                <c:pt idx="298">
                  <c:v>37040</c:v>
                </c:pt>
                <c:pt idx="299">
                  <c:v>37041</c:v>
                </c:pt>
                <c:pt idx="300">
                  <c:v>37042</c:v>
                </c:pt>
                <c:pt idx="301">
                  <c:v>37043</c:v>
                </c:pt>
                <c:pt idx="302">
                  <c:v>37046</c:v>
                </c:pt>
                <c:pt idx="303">
                  <c:v>37047</c:v>
                </c:pt>
                <c:pt idx="304">
                  <c:v>37048</c:v>
                </c:pt>
                <c:pt idx="305">
                  <c:v>37049</c:v>
                </c:pt>
                <c:pt idx="306">
                  <c:v>37050</c:v>
                </c:pt>
                <c:pt idx="307">
                  <c:v>37053</c:v>
                </c:pt>
                <c:pt idx="308">
                  <c:v>37054</c:v>
                </c:pt>
                <c:pt idx="309">
                  <c:v>37055</c:v>
                </c:pt>
                <c:pt idx="310">
                  <c:v>37056</c:v>
                </c:pt>
                <c:pt idx="311">
                  <c:v>37057</c:v>
                </c:pt>
                <c:pt idx="312">
                  <c:v>37060</c:v>
                </c:pt>
                <c:pt idx="313">
                  <c:v>37061</c:v>
                </c:pt>
                <c:pt idx="314">
                  <c:v>37062</c:v>
                </c:pt>
                <c:pt idx="315">
                  <c:v>37063</c:v>
                </c:pt>
                <c:pt idx="316">
                  <c:v>37064</c:v>
                </c:pt>
                <c:pt idx="317">
                  <c:v>37067</c:v>
                </c:pt>
                <c:pt idx="318">
                  <c:v>37068</c:v>
                </c:pt>
                <c:pt idx="319">
                  <c:v>37069</c:v>
                </c:pt>
                <c:pt idx="320">
                  <c:v>37070</c:v>
                </c:pt>
                <c:pt idx="321">
                  <c:v>37071</c:v>
                </c:pt>
                <c:pt idx="322">
                  <c:v>37074</c:v>
                </c:pt>
                <c:pt idx="323">
                  <c:v>37075</c:v>
                </c:pt>
                <c:pt idx="324">
                  <c:v>37076</c:v>
                </c:pt>
                <c:pt idx="325">
                  <c:v>37077</c:v>
                </c:pt>
                <c:pt idx="326">
                  <c:v>37078</c:v>
                </c:pt>
                <c:pt idx="327">
                  <c:v>37081</c:v>
                </c:pt>
                <c:pt idx="328">
                  <c:v>37082</c:v>
                </c:pt>
                <c:pt idx="329">
                  <c:v>37083</c:v>
                </c:pt>
                <c:pt idx="330">
                  <c:v>37084</c:v>
                </c:pt>
                <c:pt idx="331">
                  <c:v>37085</c:v>
                </c:pt>
                <c:pt idx="332">
                  <c:v>37088</c:v>
                </c:pt>
                <c:pt idx="333">
                  <c:v>37089</c:v>
                </c:pt>
                <c:pt idx="334">
                  <c:v>37090</c:v>
                </c:pt>
                <c:pt idx="335">
                  <c:v>37091</c:v>
                </c:pt>
                <c:pt idx="336">
                  <c:v>37092</c:v>
                </c:pt>
                <c:pt idx="337">
                  <c:v>37095</c:v>
                </c:pt>
                <c:pt idx="338">
                  <c:v>37096</c:v>
                </c:pt>
                <c:pt idx="339">
                  <c:v>37097</c:v>
                </c:pt>
                <c:pt idx="340">
                  <c:v>37098</c:v>
                </c:pt>
                <c:pt idx="341">
                  <c:v>37099</c:v>
                </c:pt>
                <c:pt idx="342">
                  <c:v>37102</c:v>
                </c:pt>
                <c:pt idx="343">
                  <c:v>37103</c:v>
                </c:pt>
                <c:pt idx="344">
                  <c:v>37104</c:v>
                </c:pt>
                <c:pt idx="345">
                  <c:v>37105</c:v>
                </c:pt>
                <c:pt idx="346">
                  <c:v>37106</c:v>
                </c:pt>
                <c:pt idx="347">
                  <c:v>37109</c:v>
                </c:pt>
                <c:pt idx="348">
                  <c:v>37110</c:v>
                </c:pt>
                <c:pt idx="349">
                  <c:v>37111</c:v>
                </c:pt>
                <c:pt idx="350">
                  <c:v>37112</c:v>
                </c:pt>
                <c:pt idx="351">
                  <c:v>37113</c:v>
                </c:pt>
                <c:pt idx="352">
                  <c:v>37116</c:v>
                </c:pt>
                <c:pt idx="353">
                  <c:v>37117</c:v>
                </c:pt>
                <c:pt idx="354">
                  <c:v>37119</c:v>
                </c:pt>
                <c:pt idx="355">
                  <c:v>37120</c:v>
                </c:pt>
                <c:pt idx="356">
                  <c:v>37123</c:v>
                </c:pt>
                <c:pt idx="357">
                  <c:v>37124</c:v>
                </c:pt>
                <c:pt idx="358">
                  <c:v>37126</c:v>
                </c:pt>
                <c:pt idx="359">
                  <c:v>37127</c:v>
                </c:pt>
                <c:pt idx="360">
                  <c:v>37130</c:v>
                </c:pt>
                <c:pt idx="361">
                  <c:v>37131</c:v>
                </c:pt>
                <c:pt idx="362">
                  <c:v>37132</c:v>
                </c:pt>
                <c:pt idx="363">
                  <c:v>37133</c:v>
                </c:pt>
                <c:pt idx="364">
                  <c:v>37134</c:v>
                </c:pt>
                <c:pt idx="365">
                  <c:v>37137</c:v>
                </c:pt>
                <c:pt idx="366">
                  <c:v>37138</c:v>
                </c:pt>
                <c:pt idx="367">
                  <c:v>37139</c:v>
                </c:pt>
                <c:pt idx="368">
                  <c:v>37140</c:v>
                </c:pt>
                <c:pt idx="369">
                  <c:v>37141</c:v>
                </c:pt>
                <c:pt idx="370">
                  <c:v>37144</c:v>
                </c:pt>
                <c:pt idx="371">
                  <c:v>37145</c:v>
                </c:pt>
                <c:pt idx="372">
                  <c:v>37146</c:v>
                </c:pt>
                <c:pt idx="373">
                  <c:v>37147</c:v>
                </c:pt>
                <c:pt idx="374">
                  <c:v>37148</c:v>
                </c:pt>
                <c:pt idx="375">
                  <c:v>37151</c:v>
                </c:pt>
                <c:pt idx="376">
                  <c:v>37152</c:v>
                </c:pt>
                <c:pt idx="377">
                  <c:v>37153</c:v>
                </c:pt>
                <c:pt idx="378">
                  <c:v>37154</c:v>
                </c:pt>
                <c:pt idx="379">
                  <c:v>37155</c:v>
                </c:pt>
                <c:pt idx="380">
                  <c:v>37158</c:v>
                </c:pt>
                <c:pt idx="381">
                  <c:v>37159</c:v>
                </c:pt>
                <c:pt idx="382">
                  <c:v>37160</c:v>
                </c:pt>
                <c:pt idx="383">
                  <c:v>37161</c:v>
                </c:pt>
                <c:pt idx="384">
                  <c:v>37162</c:v>
                </c:pt>
                <c:pt idx="385">
                  <c:v>37165</c:v>
                </c:pt>
                <c:pt idx="386">
                  <c:v>37167</c:v>
                </c:pt>
                <c:pt idx="387">
                  <c:v>37168</c:v>
                </c:pt>
                <c:pt idx="388">
                  <c:v>37169</c:v>
                </c:pt>
                <c:pt idx="389">
                  <c:v>37172</c:v>
                </c:pt>
                <c:pt idx="390">
                  <c:v>37173</c:v>
                </c:pt>
                <c:pt idx="391">
                  <c:v>37174</c:v>
                </c:pt>
                <c:pt idx="392">
                  <c:v>37175</c:v>
                </c:pt>
                <c:pt idx="393">
                  <c:v>37176</c:v>
                </c:pt>
                <c:pt idx="394">
                  <c:v>37179</c:v>
                </c:pt>
                <c:pt idx="395">
                  <c:v>37180</c:v>
                </c:pt>
                <c:pt idx="396">
                  <c:v>37181</c:v>
                </c:pt>
                <c:pt idx="397">
                  <c:v>37182</c:v>
                </c:pt>
                <c:pt idx="398">
                  <c:v>37183</c:v>
                </c:pt>
                <c:pt idx="399">
                  <c:v>37186</c:v>
                </c:pt>
                <c:pt idx="400">
                  <c:v>37187</c:v>
                </c:pt>
                <c:pt idx="401">
                  <c:v>37188</c:v>
                </c:pt>
                <c:pt idx="402">
                  <c:v>37189</c:v>
                </c:pt>
                <c:pt idx="403">
                  <c:v>37193</c:v>
                </c:pt>
                <c:pt idx="404">
                  <c:v>37194</c:v>
                </c:pt>
                <c:pt idx="405">
                  <c:v>37195</c:v>
                </c:pt>
                <c:pt idx="406">
                  <c:v>37196</c:v>
                </c:pt>
                <c:pt idx="407">
                  <c:v>37197</c:v>
                </c:pt>
                <c:pt idx="408">
                  <c:v>37200</c:v>
                </c:pt>
                <c:pt idx="409">
                  <c:v>37201</c:v>
                </c:pt>
                <c:pt idx="410">
                  <c:v>37202</c:v>
                </c:pt>
                <c:pt idx="411">
                  <c:v>37203</c:v>
                </c:pt>
                <c:pt idx="412">
                  <c:v>37204</c:v>
                </c:pt>
                <c:pt idx="413">
                  <c:v>37207</c:v>
                </c:pt>
                <c:pt idx="414">
                  <c:v>37208</c:v>
                </c:pt>
                <c:pt idx="415">
                  <c:v>37209</c:v>
                </c:pt>
                <c:pt idx="416">
                  <c:v>37210</c:v>
                </c:pt>
                <c:pt idx="417">
                  <c:v>37214</c:v>
                </c:pt>
                <c:pt idx="418">
                  <c:v>37215</c:v>
                </c:pt>
                <c:pt idx="419">
                  <c:v>37216</c:v>
                </c:pt>
                <c:pt idx="420">
                  <c:v>37217</c:v>
                </c:pt>
                <c:pt idx="421">
                  <c:v>37218</c:v>
                </c:pt>
                <c:pt idx="422">
                  <c:v>37221</c:v>
                </c:pt>
                <c:pt idx="423">
                  <c:v>37222</c:v>
                </c:pt>
                <c:pt idx="424">
                  <c:v>37223</c:v>
                </c:pt>
                <c:pt idx="425">
                  <c:v>37224</c:v>
                </c:pt>
                <c:pt idx="426">
                  <c:v>37228</c:v>
                </c:pt>
                <c:pt idx="427">
                  <c:v>37229</c:v>
                </c:pt>
                <c:pt idx="428">
                  <c:v>37230</c:v>
                </c:pt>
                <c:pt idx="429">
                  <c:v>37231</c:v>
                </c:pt>
                <c:pt idx="430">
                  <c:v>37232</c:v>
                </c:pt>
                <c:pt idx="431">
                  <c:v>37235</c:v>
                </c:pt>
                <c:pt idx="432">
                  <c:v>37236</c:v>
                </c:pt>
                <c:pt idx="433">
                  <c:v>37237</c:v>
                </c:pt>
                <c:pt idx="434">
                  <c:v>37238</c:v>
                </c:pt>
                <c:pt idx="435">
                  <c:v>37239</c:v>
                </c:pt>
                <c:pt idx="436">
                  <c:v>37243</c:v>
                </c:pt>
                <c:pt idx="437">
                  <c:v>37244</c:v>
                </c:pt>
                <c:pt idx="438">
                  <c:v>37245</c:v>
                </c:pt>
                <c:pt idx="439">
                  <c:v>37246</c:v>
                </c:pt>
                <c:pt idx="440">
                  <c:v>37249</c:v>
                </c:pt>
                <c:pt idx="441">
                  <c:v>37251</c:v>
                </c:pt>
                <c:pt idx="442">
                  <c:v>37252</c:v>
                </c:pt>
                <c:pt idx="443">
                  <c:v>37253</c:v>
                </c:pt>
                <c:pt idx="444">
                  <c:v>37256</c:v>
                </c:pt>
                <c:pt idx="445">
                  <c:v>37257</c:v>
                </c:pt>
                <c:pt idx="446">
                  <c:v>37258</c:v>
                </c:pt>
                <c:pt idx="447">
                  <c:v>37259</c:v>
                </c:pt>
                <c:pt idx="448">
                  <c:v>37260</c:v>
                </c:pt>
                <c:pt idx="449">
                  <c:v>37263</c:v>
                </c:pt>
                <c:pt idx="450">
                  <c:v>37264</c:v>
                </c:pt>
                <c:pt idx="451">
                  <c:v>37265</c:v>
                </c:pt>
                <c:pt idx="452">
                  <c:v>37266</c:v>
                </c:pt>
                <c:pt idx="453">
                  <c:v>37267</c:v>
                </c:pt>
                <c:pt idx="454">
                  <c:v>37270</c:v>
                </c:pt>
                <c:pt idx="455">
                  <c:v>37271</c:v>
                </c:pt>
                <c:pt idx="456">
                  <c:v>37272</c:v>
                </c:pt>
                <c:pt idx="457">
                  <c:v>37273</c:v>
                </c:pt>
                <c:pt idx="458">
                  <c:v>37274</c:v>
                </c:pt>
                <c:pt idx="459">
                  <c:v>37277</c:v>
                </c:pt>
                <c:pt idx="460">
                  <c:v>37278</c:v>
                </c:pt>
                <c:pt idx="461">
                  <c:v>37279</c:v>
                </c:pt>
                <c:pt idx="462">
                  <c:v>37280</c:v>
                </c:pt>
                <c:pt idx="463">
                  <c:v>37281</c:v>
                </c:pt>
                <c:pt idx="464">
                  <c:v>37284</c:v>
                </c:pt>
                <c:pt idx="465">
                  <c:v>37285</c:v>
                </c:pt>
                <c:pt idx="466">
                  <c:v>37286</c:v>
                </c:pt>
                <c:pt idx="467">
                  <c:v>37287</c:v>
                </c:pt>
                <c:pt idx="468">
                  <c:v>37288</c:v>
                </c:pt>
                <c:pt idx="469">
                  <c:v>37291</c:v>
                </c:pt>
                <c:pt idx="470">
                  <c:v>37292</c:v>
                </c:pt>
                <c:pt idx="471">
                  <c:v>37293</c:v>
                </c:pt>
                <c:pt idx="472">
                  <c:v>37294</c:v>
                </c:pt>
                <c:pt idx="473">
                  <c:v>37295</c:v>
                </c:pt>
                <c:pt idx="474">
                  <c:v>37298</c:v>
                </c:pt>
                <c:pt idx="475">
                  <c:v>37299</c:v>
                </c:pt>
                <c:pt idx="476">
                  <c:v>37300</c:v>
                </c:pt>
                <c:pt idx="477">
                  <c:v>37301</c:v>
                </c:pt>
                <c:pt idx="478">
                  <c:v>37302</c:v>
                </c:pt>
                <c:pt idx="479">
                  <c:v>37305</c:v>
                </c:pt>
                <c:pt idx="480">
                  <c:v>37306</c:v>
                </c:pt>
                <c:pt idx="481">
                  <c:v>37307</c:v>
                </c:pt>
                <c:pt idx="482">
                  <c:v>37308</c:v>
                </c:pt>
                <c:pt idx="483">
                  <c:v>37309</c:v>
                </c:pt>
                <c:pt idx="484">
                  <c:v>37312</c:v>
                </c:pt>
                <c:pt idx="485">
                  <c:v>37313</c:v>
                </c:pt>
                <c:pt idx="486">
                  <c:v>37314</c:v>
                </c:pt>
                <c:pt idx="487">
                  <c:v>37315</c:v>
                </c:pt>
                <c:pt idx="488">
                  <c:v>37316</c:v>
                </c:pt>
                <c:pt idx="489">
                  <c:v>37319</c:v>
                </c:pt>
                <c:pt idx="490">
                  <c:v>37320</c:v>
                </c:pt>
                <c:pt idx="491">
                  <c:v>37321</c:v>
                </c:pt>
                <c:pt idx="492">
                  <c:v>37322</c:v>
                </c:pt>
                <c:pt idx="493">
                  <c:v>37323</c:v>
                </c:pt>
                <c:pt idx="494">
                  <c:v>37326</c:v>
                </c:pt>
                <c:pt idx="495">
                  <c:v>37327</c:v>
                </c:pt>
                <c:pt idx="496">
                  <c:v>37328</c:v>
                </c:pt>
                <c:pt idx="497">
                  <c:v>37329</c:v>
                </c:pt>
                <c:pt idx="498">
                  <c:v>37330</c:v>
                </c:pt>
                <c:pt idx="499">
                  <c:v>37333</c:v>
                </c:pt>
                <c:pt idx="500">
                  <c:v>37334</c:v>
                </c:pt>
                <c:pt idx="501">
                  <c:v>37335</c:v>
                </c:pt>
                <c:pt idx="502">
                  <c:v>37336</c:v>
                </c:pt>
                <c:pt idx="503">
                  <c:v>37337</c:v>
                </c:pt>
                <c:pt idx="504">
                  <c:v>37341</c:v>
                </c:pt>
                <c:pt idx="505">
                  <c:v>37342</c:v>
                </c:pt>
                <c:pt idx="506">
                  <c:v>37343</c:v>
                </c:pt>
                <c:pt idx="507">
                  <c:v>37347</c:v>
                </c:pt>
                <c:pt idx="508">
                  <c:v>37348</c:v>
                </c:pt>
                <c:pt idx="509">
                  <c:v>37349</c:v>
                </c:pt>
                <c:pt idx="510">
                  <c:v>37350</c:v>
                </c:pt>
                <c:pt idx="511">
                  <c:v>37351</c:v>
                </c:pt>
                <c:pt idx="512">
                  <c:v>37354</c:v>
                </c:pt>
                <c:pt idx="513">
                  <c:v>37355</c:v>
                </c:pt>
                <c:pt idx="514">
                  <c:v>37356</c:v>
                </c:pt>
                <c:pt idx="515">
                  <c:v>37357</c:v>
                </c:pt>
                <c:pt idx="516">
                  <c:v>37358</c:v>
                </c:pt>
                <c:pt idx="517">
                  <c:v>37361</c:v>
                </c:pt>
                <c:pt idx="518">
                  <c:v>37362</c:v>
                </c:pt>
                <c:pt idx="519">
                  <c:v>37363</c:v>
                </c:pt>
                <c:pt idx="520">
                  <c:v>37364</c:v>
                </c:pt>
                <c:pt idx="521">
                  <c:v>37365</c:v>
                </c:pt>
                <c:pt idx="522">
                  <c:v>37368</c:v>
                </c:pt>
                <c:pt idx="523">
                  <c:v>37369</c:v>
                </c:pt>
                <c:pt idx="524">
                  <c:v>37370</c:v>
                </c:pt>
                <c:pt idx="525">
                  <c:v>37371</c:v>
                </c:pt>
                <c:pt idx="526">
                  <c:v>37372</c:v>
                </c:pt>
                <c:pt idx="527">
                  <c:v>37375</c:v>
                </c:pt>
                <c:pt idx="528">
                  <c:v>37376</c:v>
                </c:pt>
                <c:pt idx="529">
                  <c:v>37378</c:v>
                </c:pt>
                <c:pt idx="530">
                  <c:v>37379</c:v>
                </c:pt>
                <c:pt idx="531">
                  <c:v>37382</c:v>
                </c:pt>
                <c:pt idx="532">
                  <c:v>37383</c:v>
                </c:pt>
                <c:pt idx="533">
                  <c:v>37384</c:v>
                </c:pt>
                <c:pt idx="534">
                  <c:v>37385</c:v>
                </c:pt>
                <c:pt idx="535">
                  <c:v>37386</c:v>
                </c:pt>
                <c:pt idx="536">
                  <c:v>37389</c:v>
                </c:pt>
                <c:pt idx="537">
                  <c:v>37390</c:v>
                </c:pt>
                <c:pt idx="538">
                  <c:v>37391</c:v>
                </c:pt>
                <c:pt idx="539">
                  <c:v>37392</c:v>
                </c:pt>
                <c:pt idx="540">
                  <c:v>37393</c:v>
                </c:pt>
                <c:pt idx="541">
                  <c:v>37396</c:v>
                </c:pt>
                <c:pt idx="542">
                  <c:v>37397</c:v>
                </c:pt>
                <c:pt idx="543">
                  <c:v>37398</c:v>
                </c:pt>
                <c:pt idx="544">
                  <c:v>37399</c:v>
                </c:pt>
                <c:pt idx="545">
                  <c:v>37400</c:v>
                </c:pt>
                <c:pt idx="546">
                  <c:v>37403</c:v>
                </c:pt>
                <c:pt idx="547">
                  <c:v>37404</c:v>
                </c:pt>
                <c:pt idx="548">
                  <c:v>37405</c:v>
                </c:pt>
                <c:pt idx="549">
                  <c:v>37406</c:v>
                </c:pt>
                <c:pt idx="550">
                  <c:v>37407</c:v>
                </c:pt>
                <c:pt idx="551">
                  <c:v>37410</c:v>
                </c:pt>
                <c:pt idx="552">
                  <c:v>37411</c:v>
                </c:pt>
                <c:pt idx="553">
                  <c:v>37412</c:v>
                </c:pt>
                <c:pt idx="554">
                  <c:v>37413</c:v>
                </c:pt>
                <c:pt idx="555">
                  <c:v>37414</c:v>
                </c:pt>
                <c:pt idx="556">
                  <c:v>37417</c:v>
                </c:pt>
                <c:pt idx="557">
                  <c:v>37418</c:v>
                </c:pt>
                <c:pt idx="558">
                  <c:v>37419</c:v>
                </c:pt>
                <c:pt idx="559">
                  <c:v>37420</c:v>
                </c:pt>
                <c:pt idx="560">
                  <c:v>37421</c:v>
                </c:pt>
                <c:pt idx="561">
                  <c:v>37424</c:v>
                </c:pt>
                <c:pt idx="562">
                  <c:v>37425</c:v>
                </c:pt>
                <c:pt idx="563">
                  <c:v>37426</c:v>
                </c:pt>
                <c:pt idx="564">
                  <c:v>37427</c:v>
                </c:pt>
                <c:pt idx="565">
                  <c:v>37428</c:v>
                </c:pt>
                <c:pt idx="566">
                  <c:v>37431</c:v>
                </c:pt>
                <c:pt idx="567">
                  <c:v>37432</c:v>
                </c:pt>
                <c:pt idx="568">
                  <c:v>37433</c:v>
                </c:pt>
                <c:pt idx="569">
                  <c:v>37434</c:v>
                </c:pt>
                <c:pt idx="570">
                  <c:v>37435</c:v>
                </c:pt>
                <c:pt idx="571">
                  <c:v>37438</c:v>
                </c:pt>
                <c:pt idx="572">
                  <c:v>37439</c:v>
                </c:pt>
                <c:pt idx="573">
                  <c:v>37440</c:v>
                </c:pt>
                <c:pt idx="574">
                  <c:v>37441</c:v>
                </c:pt>
                <c:pt idx="575">
                  <c:v>37442</c:v>
                </c:pt>
                <c:pt idx="576">
                  <c:v>37445</c:v>
                </c:pt>
                <c:pt idx="577">
                  <c:v>37446</c:v>
                </c:pt>
                <c:pt idx="578">
                  <c:v>37447</c:v>
                </c:pt>
                <c:pt idx="579">
                  <c:v>37448</c:v>
                </c:pt>
                <c:pt idx="580">
                  <c:v>37449</c:v>
                </c:pt>
                <c:pt idx="581">
                  <c:v>37452</c:v>
                </c:pt>
                <c:pt idx="582">
                  <c:v>37453</c:v>
                </c:pt>
                <c:pt idx="583">
                  <c:v>37454</c:v>
                </c:pt>
                <c:pt idx="584">
                  <c:v>37455</c:v>
                </c:pt>
                <c:pt idx="585">
                  <c:v>37456</c:v>
                </c:pt>
                <c:pt idx="586">
                  <c:v>37459</c:v>
                </c:pt>
                <c:pt idx="587">
                  <c:v>37460</c:v>
                </c:pt>
                <c:pt idx="588">
                  <c:v>37461</c:v>
                </c:pt>
                <c:pt idx="589">
                  <c:v>37462</c:v>
                </c:pt>
                <c:pt idx="590">
                  <c:v>37463</c:v>
                </c:pt>
                <c:pt idx="591">
                  <c:v>37466</c:v>
                </c:pt>
                <c:pt idx="592">
                  <c:v>37467</c:v>
                </c:pt>
                <c:pt idx="593">
                  <c:v>37468</c:v>
                </c:pt>
                <c:pt idx="594">
                  <c:v>37469</c:v>
                </c:pt>
                <c:pt idx="595">
                  <c:v>37470</c:v>
                </c:pt>
                <c:pt idx="596">
                  <c:v>37473</c:v>
                </c:pt>
                <c:pt idx="597">
                  <c:v>37474</c:v>
                </c:pt>
                <c:pt idx="598">
                  <c:v>37475</c:v>
                </c:pt>
                <c:pt idx="599">
                  <c:v>37476</c:v>
                </c:pt>
                <c:pt idx="600">
                  <c:v>37477</c:v>
                </c:pt>
                <c:pt idx="601">
                  <c:v>37480</c:v>
                </c:pt>
                <c:pt idx="602">
                  <c:v>37481</c:v>
                </c:pt>
                <c:pt idx="603">
                  <c:v>37482</c:v>
                </c:pt>
                <c:pt idx="604">
                  <c:v>37484</c:v>
                </c:pt>
                <c:pt idx="605">
                  <c:v>37487</c:v>
                </c:pt>
                <c:pt idx="606">
                  <c:v>37488</c:v>
                </c:pt>
                <c:pt idx="607">
                  <c:v>37489</c:v>
                </c:pt>
                <c:pt idx="608">
                  <c:v>37490</c:v>
                </c:pt>
                <c:pt idx="609">
                  <c:v>37491</c:v>
                </c:pt>
                <c:pt idx="610">
                  <c:v>37494</c:v>
                </c:pt>
                <c:pt idx="611">
                  <c:v>37495</c:v>
                </c:pt>
                <c:pt idx="612">
                  <c:v>37496</c:v>
                </c:pt>
                <c:pt idx="613">
                  <c:v>37497</c:v>
                </c:pt>
                <c:pt idx="614">
                  <c:v>37498</c:v>
                </c:pt>
                <c:pt idx="615">
                  <c:v>37501</c:v>
                </c:pt>
                <c:pt idx="616">
                  <c:v>37502</c:v>
                </c:pt>
                <c:pt idx="617">
                  <c:v>37503</c:v>
                </c:pt>
                <c:pt idx="618">
                  <c:v>37504</c:v>
                </c:pt>
                <c:pt idx="619">
                  <c:v>37505</c:v>
                </c:pt>
                <c:pt idx="620">
                  <c:v>37508</c:v>
                </c:pt>
                <c:pt idx="621">
                  <c:v>37510</c:v>
                </c:pt>
                <c:pt idx="622">
                  <c:v>37511</c:v>
                </c:pt>
                <c:pt idx="623">
                  <c:v>37512</c:v>
                </c:pt>
                <c:pt idx="624">
                  <c:v>37515</c:v>
                </c:pt>
                <c:pt idx="625">
                  <c:v>37516</c:v>
                </c:pt>
                <c:pt idx="626">
                  <c:v>37517</c:v>
                </c:pt>
                <c:pt idx="627">
                  <c:v>37518</c:v>
                </c:pt>
                <c:pt idx="628">
                  <c:v>37519</c:v>
                </c:pt>
                <c:pt idx="629">
                  <c:v>37522</c:v>
                </c:pt>
                <c:pt idx="630">
                  <c:v>37523</c:v>
                </c:pt>
                <c:pt idx="631">
                  <c:v>37524</c:v>
                </c:pt>
                <c:pt idx="632">
                  <c:v>37525</c:v>
                </c:pt>
                <c:pt idx="633">
                  <c:v>37526</c:v>
                </c:pt>
                <c:pt idx="634">
                  <c:v>37529</c:v>
                </c:pt>
                <c:pt idx="635">
                  <c:v>37530</c:v>
                </c:pt>
                <c:pt idx="636">
                  <c:v>37532</c:v>
                </c:pt>
                <c:pt idx="637">
                  <c:v>37533</c:v>
                </c:pt>
                <c:pt idx="638">
                  <c:v>37536</c:v>
                </c:pt>
                <c:pt idx="639">
                  <c:v>37537</c:v>
                </c:pt>
                <c:pt idx="640">
                  <c:v>37538</c:v>
                </c:pt>
                <c:pt idx="641">
                  <c:v>37539</c:v>
                </c:pt>
                <c:pt idx="642">
                  <c:v>37540</c:v>
                </c:pt>
                <c:pt idx="643">
                  <c:v>37543</c:v>
                </c:pt>
                <c:pt idx="644">
                  <c:v>37545</c:v>
                </c:pt>
                <c:pt idx="645">
                  <c:v>37546</c:v>
                </c:pt>
                <c:pt idx="646">
                  <c:v>37547</c:v>
                </c:pt>
                <c:pt idx="647">
                  <c:v>37550</c:v>
                </c:pt>
                <c:pt idx="648">
                  <c:v>37551</c:v>
                </c:pt>
                <c:pt idx="649">
                  <c:v>37552</c:v>
                </c:pt>
                <c:pt idx="650">
                  <c:v>37553</c:v>
                </c:pt>
                <c:pt idx="651">
                  <c:v>37554</c:v>
                </c:pt>
                <c:pt idx="652">
                  <c:v>37557</c:v>
                </c:pt>
                <c:pt idx="653">
                  <c:v>37558</c:v>
                </c:pt>
                <c:pt idx="654">
                  <c:v>37559</c:v>
                </c:pt>
                <c:pt idx="655">
                  <c:v>37560</c:v>
                </c:pt>
                <c:pt idx="656">
                  <c:v>37561</c:v>
                </c:pt>
                <c:pt idx="657">
                  <c:v>37564</c:v>
                </c:pt>
                <c:pt idx="658">
                  <c:v>37565</c:v>
                </c:pt>
                <c:pt idx="659">
                  <c:v>37567</c:v>
                </c:pt>
                <c:pt idx="660">
                  <c:v>37568</c:v>
                </c:pt>
                <c:pt idx="661">
                  <c:v>37571</c:v>
                </c:pt>
                <c:pt idx="662">
                  <c:v>37572</c:v>
                </c:pt>
                <c:pt idx="663">
                  <c:v>37573</c:v>
                </c:pt>
                <c:pt idx="664">
                  <c:v>37574</c:v>
                </c:pt>
                <c:pt idx="665">
                  <c:v>37575</c:v>
                </c:pt>
                <c:pt idx="666">
                  <c:v>37578</c:v>
                </c:pt>
                <c:pt idx="667">
                  <c:v>37580</c:v>
                </c:pt>
                <c:pt idx="668">
                  <c:v>37581</c:v>
                </c:pt>
                <c:pt idx="669">
                  <c:v>37582</c:v>
                </c:pt>
                <c:pt idx="670">
                  <c:v>37585</c:v>
                </c:pt>
                <c:pt idx="671">
                  <c:v>37586</c:v>
                </c:pt>
                <c:pt idx="672">
                  <c:v>37587</c:v>
                </c:pt>
                <c:pt idx="673">
                  <c:v>37588</c:v>
                </c:pt>
                <c:pt idx="674">
                  <c:v>37589</c:v>
                </c:pt>
                <c:pt idx="675">
                  <c:v>37592</c:v>
                </c:pt>
                <c:pt idx="676">
                  <c:v>37593</c:v>
                </c:pt>
                <c:pt idx="677">
                  <c:v>37594</c:v>
                </c:pt>
                <c:pt idx="678">
                  <c:v>37595</c:v>
                </c:pt>
                <c:pt idx="679">
                  <c:v>37596</c:v>
                </c:pt>
                <c:pt idx="680">
                  <c:v>37599</c:v>
                </c:pt>
                <c:pt idx="681">
                  <c:v>37600</c:v>
                </c:pt>
                <c:pt idx="682">
                  <c:v>37601</c:v>
                </c:pt>
                <c:pt idx="683">
                  <c:v>37602</c:v>
                </c:pt>
                <c:pt idx="684">
                  <c:v>37603</c:v>
                </c:pt>
                <c:pt idx="685">
                  <c:v>37606</c:v>
                </c:pt>
                <c:pt idx="686">
                  <c:v>37607</c:v>
                </c:pt>
                <c:pt idx="687">
                  <c:v>37608</c:v>
                </c:pt>
                <c:pt idx="688">
                  <c:v>37609</c:v>
                </c:pt>
                <c:pt idx="689">
                  <c:v>37610</c:v>
                </c:pt>
                <c:pt idx="690">
                  <c:v>37613</c:v>
                </c:pt>
                <c:pt idx="691">
                  <c:v>37614</c:v>
                </c:pt>
                <c:pt idx="692">
                  <c:v>37616</c:v>
                </c:pt>
                <c:pt idx="693">
                  <c:v>37617</c:v>
                </c:pt>
                <c:pt idx="694">
                  <c:v>37620</c:v>
                </c:pt>
                <c:pt idx="695">
                  <c:v>37621</c:v>
                </c:pt>
                <c:pt idx="696">
                  <c:v>37622</c:v>
                </c:pt>
                <c:pt idx="697">
                  <c:v>37623</c:v>
                </c:pt>
                <c:pt idx="698">
                  <c:v>37624</c:v>
                </c:pt>
                <c:pt idx="699">
                  <c:v>37627</c:v>
                </c:pt>
                <c:pt idx="700">
                  <c:v>37628</c:v>
                </c:pt>
                <c:pt idx="701">
                  <c:v>37629</c:v>
                </c:pt>
                <c:pt idx="702">
                  <c:v>37630</c:v>
                </c:pt>
                <c:pt idx="703">
                  <c:v>37631</c:v>
                </c:pt>
                <c:pt idx="704">
                  <c:v>37634</c:v>
                </c:pt>
                <c:pt idx="705">
                  <c:v>37635</c:v>
                </c:pt>
                <c:pt idx="706">
                  <c:v>37636</c:v>
                </c:pt>
                <c:pt idx="707">
                  <c:v>37637</c:v>
                </c:pt>
                <c:pt idx="708">
                  <c:v>37638</c:v>
                </c:pt>
                <c:pt idx="709">
                  <c:v>37641</c:v>
                </c:pt>
                <c:pt idx="710">
                  <c:v>37642</c:v>
                </c:pt>
                <c:pt idx="711">
                  <c:v>37643</c:v>
                </c:pt>
                <c:pt idx="712">
                  <c:v>37644</c:v>
                </c:pt>
                <c:pt idx="713">
                  <c:v>37645</c:v>
                </c:pt>
                <c:pt idx="714">
                  <c:v>37648</c:v>
                </c:pt>
                <c:pt idx="715">
                  <c:v>37649</c:v>
                </c:pt>
                <c:pt idx="716">
                  <c:v>37650</c:v>
                </c:pt>
                <c:pt idx="717">
                  <c:v>37651</c:v>
                </c:pt>
                <c:pt idx="718">
                  <c:v>37652</c:v>
                </c:pt>
                <c:pt idx="719">
                  <c:v>37655</c:v>
                </c:pt>
                <c:pt idx="720">
                  <c:v>37656</c:v>
                </c:pt>
                <c:pt idx="721">
                  <c:v>37657</c:v>
                </c:pt>
                <c:pt idx="722">
                  <c:v>37658</c:v>
                </c:pt>
                <c:pt idx="723">
                  <c:v>37659</c:v>
                </c:pt>
                <c:pt idx="724">
                  <c:v>37662</c:v>
                </c:pt>
                <c:pt idx="725">
                  <c:v>37663</c:v>
                </c:pt>
                <c:pt idx="726">
                  <c:v>37664</c:v>
                </c:pt>
                <c:pt idx="727">
                  <c:v>37666</c:v>
                </c:pt>
                <c:pt idx="728">
                  <c:v>37669</c:v>
                </c:pt>
                <c:pt idx="729">
                  <c:v>37670</c:v>
                </c:pt>
                <c:pt idx="730">
                  <c:v>37671</c:v>
                </c:pt>
                <c:pt idx="731">
                  <c:v>37672</c:v>
                </c:pt>
                <c:pt idx="732">
                  <c:v>37673</c:v>
                </c:pt>
                <c:pt idx="733">
                  <c:v>37676</c:v>
                </c:pt>
                <c:pt idx="734">
                  <c:v>37677</c:v>
                </c:pt>
                <c:pt idx="735">
                  <c:v>37678</c:v>
                </c:pt>
                <c:pt idx="736">
                  <c:v>37679</c:v>
                </c:pt>
                <c:pt idx="737">
                  <c:v>37680</c:v>
                </c:pt>
                <c:pt idx="738">
                  <c:v>37683</c:v>
                </c:pt>
                <c:pt idx="739">
                  <c:v>37684</c:v>
                </c:pt>
                <c:pt idx="740">
                  <c:v>37685</c:v>
                </c:pt>
                <c:pt idx="741">
                  <c:v>37686</c:v>
                </c:pt>
                <c:pt idx="742">
                  <c:v>37687</c:v>
                </c:pt>
                <c:pt idx="743">
                  <c:v>37690</c:v>
                </c:pt>
                <c:pt idx="744">
                  <c:v>37691</c:v>
                </c:pt>
                <c:pt idx="745">
                  <c:v>37692</c:v>
                </c:pt>
                <c:pt idx="746">
                  <c:v>37693</c:v>
                </c:pt>
                <c:pt idx="747">
                  <c:v>37697</c:v>
                </c:pt>
                <c:pt idx="748">
                  <c:v>37699</c:v>
                </c:pt>
                <c:pt idx="749">
                  <c:v>37700</c:v>
                </c:pt>
                <c:pt idx="750">
                  <c:v>37701</c:v>
                </c:pt>
                <c:pt idx="751">
                  <c:v>37702</c:v>
                </c:pt>
                <c:pt idx="752">
                  <c:v>37704</c:v>
                </c:pt>
                <c:pt idx="753">
                  <c:v>37705</c:v>
                </c:pt>
                <c:pt idx="754">
                  <c:v>37706</c:v>
                </c:pt>
                <c:pt idx="755">
                  <c:v>37707</c:v>
                </c:pt>
                <c:pt idx="756">
                  <c:v>37708</c:v>
                </c:pt>
                <c:pt idx="757">
                  <c:v>37711</c:v>
                </c:pt>
                <c:pt idx="758">
                  <c:v>37712</c:v>
                </c:pt>
                <c:pt idx="759">
                  <c:v>37713</c:v>
                </c:pt>
                <c:pt idx="760">
                  <c:v>37714</c:v>
                </c:pt>
                <c:pt idx="761">
                  <c:v>37715</c:v>
                </c:pt>
                <c:pt idx="762">
                  <c:v>37718</c:v>
                </c:pt>
                <c:pt idx="763">
                  <c:v>37719</c:v>
                </c:pt>
                <c:pt idx="764">
                  <c:v>37720</c:v>
                </c:pt>
                <c:pt idx="765">
                  <c:v>37721</c:v>
                </c:pt>
                <c:pt idx="766">
                  <c:v>37722</c:v>
                </c:pt>
                <c:pt idx="767">
                  <c:v>37726</c:v>
                </c:pt>
                <c:pt idx="768">
                  <c:v>37727</c:v>
                </c:pt>
                <c:pt idx="769">
                  <c:v>37728</c:v>
                </c:pt>
                <c:pt idx="770">
                  <c:v>37732</c:v>
                </c:pt>
                <c:pt idx="771">
                  <c:v>37733</c:v>
                </c:pt>
                <c:pt idx="772">
                  <c:v>37734</c:v>
                </c:pt>
                <c:pt idx="773">
                  <c:v>37735</c:v>
                </c:pt>
                <c:pt idx="774">
                  <c:v>37736</c:v>
                </c:pt>
                <c:pt idx="775">
                  <c:v>37739</c:v>
                </c:pt>
                <c:pt idx="776">
                  <c:v>37740</c:v>
                </c:pt>
                <c:pt idx="777">
                  <c:v>37741</c:v>
                </c:pt>
                <c:pt idx="778">
                  <c:v>37743</c:v>
                </c:pt>
                <c:pt idx="779">
                  <c:v>37746</c:v>
                </c:pt>
                <c:pt idx="780">
                  <c:v>37747</c:v>
                </c:pt>
                <c:pt idx="781">
                  <c:v>37748</c:v>
                </c:pt>
                <c:pt idx="782">
                  <c:v>37749</c:v>
                </c:pt>
                <c:pt idx="783">
                  <c:v>37750</c:v>
                </c:pt>
                <c:pt idx="784">
                  <c:v>37753</c:v>
                </c:pt>
                <c:pt idx="785">
                  <c:v>37754</c:v>
                </c:pt>
                <c:pt idx="786">
                  <c:v>37755</c:v>
                </c:pt>
                <c:pt idx="787">
                  <c:v>37756</c:v>
                </c:pt>
                <c:pt idx="788">
                  <c:v>37757</c:v>
                </c:pt>
                <c:pt idx="789">
                  <c:v>37760</c:v>
                </c:pt>
                <c:pt idx="790">
                  <c:v>37761</c:v>
                </c:pt>
                <c:pt idx="791">
                  <c:v>37762</c:v>
                </c:pt>
                <c:pt idx="792">
                  <c:v>37763</c:v>
                </c:pt>
                <c:pt idx="793">
                  <c:v>37764</c:v>
                </c:pt>
                <c:pt idx="794">
                  <c:v>37767</c:v>
                </c:pt>
                <c:pt idx="795">
                  <c:v>37768</c:v>
                </c:pt>
                <c:pt idx="796">
                  <c:v>37769</c:v>
                </c:pt>
                <c:pt idx="797">
                  <c:v>37770</c:v>
                </c:pt>
                <c:pt idx="798">
                  <c:v>37771</c:v>
                </c:pt>
                <c:pt idx="799">
                  <c:v>37774</c:v>
                </c:pt>
                <c:pt idx="800">
                  <c:v>37775</c:v>
                </c:pt>
                <c:pt idx="801">
                  <c:v>37776</c:v>
                </c:pt>
                <c:pt idx="802">
                  <c:v>37777</c:v>
                </c:pt>
                <c:pt idx="803">
                  <c:v>37778</c:v>
                </c:pt>
                <c:pt idx="804">
                  <c:v>37781</c:v>
                </c:pt>
                <c:pt idx="805">
                  <c:v>37782</c:v>
                </c:pt>
                <c:pt idx="806">
                  <c:v>37783</c:v>
                </c:pt>
                <c:pt idx="807">
                  <c:v>37784</c:v>
                </c:pt>
                <c:pt idx="808">
                  <c:v>37785</c:v>
                </c:pt>
                <c:pt idx="809">
                  <c:v>37788</c:v>
                </c:pt>
                <c:pt idx="810">
                  <c:v>37789</c:v>
                </c:pt>
                <c:pt idx="811">
                  <c:v>37790</c:v>
                </c:pt>
                <c:pt idx="812">
                  <c:v>37791</c:v>
                </c:pt>
                <c:pt idx="813">
                  <c:v>37792</c:v>
                </c:pt>
                <c:pt idx="814">
                  <c:v>37795</c:v>
                </c:pt>
                <c:pt idx="815">
                  <c:v>37796</c:v>
                </c:pt>
                <c:pt idx="816">
                  <c:v>37797</c:v>
                </c:pt>
                <c:pt idx="817">
                  <c:v>37798</c:v>
                </c:pt>
                <c:pt idx="818">
                  <c:v>37799</c:v>
                </c:pt>
                <c:pt idx="819">
                  <c:v>37802</c:v>
                </c:pt>
                <c:pt idx="820">
                  <c:v>37803</c:v>
                </c:pt>
                <c:pt idx="821">
                  <c:v>37804</c:v>
                </c:pt>
                <c:pt idx="822">
                  <c:v>37805</c:v>
                </c:pt>
                <c:pt idx="823">
                  <c:v>37806</c:v>
                </c:pt>
                <c:pt idx="824">
                  <c:v>37809</c:v>
                </c:pt>
                <c:pt idx="825">
                  <c:v>37810</c:v>
                </c:pt>
                <c:pt idx="826">
                  <c:v>37811</c:v>
                </c:pt>
                <c:pt idx="827">
                  <c:v>37812</c:v>
                </c:pt>
                <c:pt idx="828">
                  <c:v>37813</c:v>
                </c:pt>
                <c:pt idx="829">
                  <c:v>37816</c:v>
                </c:pt>
                <c:pt idx="830">
                  <c:v>37817</c:v>
                </c:pt>
                <c:pt idx="831">
                  <c:v>37818</c:v>
                </c:pt>
                <c:pt idx="832">
                  <c:v>37819</c:v>
                </c:pt>
                <c:pt idx="833">
                  <c:v>37820</c:v>
                </c:pt>
                <c:pt idx="834">
                  <c:v>37823</c:v>
                </c:pt>
                <c:pt idx="835">
                  <c:v>37824</c:v>
                </c:pt>
                <c:pt idx="836">
                  <c:v>37825</c:v>
                </c:pt>
                <c:pt idx="837">
                  <c:v>37826</c:v>
                </c:pt>
                <c:pt idx="838">
                  <c:v>37827</c:v>
                </c:pt>
                <c:pt idx="839">
                  <c:v>37830</c:v>
                </c:pt>
                <c:pt idx="840">
                  <c:v>37831</c:v>
                </c:pt>
                <c:pt idx="841">
                  <c:v>37832</c:v>
                </c:pt>
                <c:pt idx="842">
                  <c:v>37833</c:v>
                </c:pt>
                <c:pt idx="843">
                  <c:v>37834</c:v>
                </c:pt>
                <c:pt idx="844">
                  <c:v>37837</c:v>
                </c:pt>
                <c:pt idx="845">
                  <c:v>37838</c:v>
                </c:pt>
                <c:pt idx="846">
                  <c:v>37839</c:v>
                </c:pt>
                <c:pt idx="847">
                  <c:v>37840</c:v>
                </c:pt>
                <c:pt idx="848">
                  <c:v>37841</c:v>
                </c:pt>
                <c:pt idx="849">
                  <c:v>37844</c:v>
                </c:pt>
                <c:pt idx="850">
                  <c:v>37845</c:v>
                </c:pt>
                <c:pt idx="851">
                  <c:v>37846</c:v>
                </c:pt>
                <c:pt idx="852">
                  <c:v>37847</c:v>
                </c:pt>
                <c:pt idx="853">
                  <c:v>37851</c:v>
                </c:pt>
                <c:pt idx="854">
                  <c:v>37852</c:v>
                </c:pt>
                <c:pt idx="855">
                  <c:v>37853</c:v>
                </c:pt>
                <c:pt idx="856">
                  <c:v>37854</c:v>
                </c:pt>
                <c:pt idx="857">
                  <c:v>37855</c:v>
                </c:pt>
                <c:pt idx="858">
                  <c:v>37858</c:v>
                </c:pt>
                <c:pt idx="859">
                  <c:v>37859</c:v>
                </c:pt>
                <c:pt idx="860">
                  <c:v>37860</c:v>
                </c:pt>
                <c:pt idx="861">
                  <c:v>37861</c:v>
                </c:pt>
                <c:pt idx="862">
                  <c:v>37862</c:v>
                </c:pt>
                <c:pt idx="863">
                  <c:v>37865</c:v>
                </c:pt>
                <c:pt idx="864">
                  <c:v>37866</c:v>
                </c:pt>
                <c:pt idx="865">
                  <c:v>37867</c:v>
                </c:pt>
                <c:pt idx="866">
                  <c:v>37868</c:v>
                </c:pt>
                <c:pt idx="867">
                  <c:v>37869</c:v>
                </c:pt>
                <c:pt idx="868">
                  <c:v>37872</c:v>
                </c:pt>
                <c:pt idx="869">
                  <c:v>37873</c:v>
                </c:pt>
                <c:pt idx="870">
                  <c:v>37874</c:v>
                </c:pt>
                <c:pt idx="871">
                  <c:v>37875</c:v>
                </c:pt>
                <c:pt idx="872">
                  <c:v>37876</c:v>
                </c:pt>
                <c:pt idx="873">
                  <c:v>37879</c:v>
                </c:pt>
                <c:pt idx="874">
                  <c:v>37880</c:v>
                </c:pt>
                <c:pt idx="875">
                  <c:v>37881</c:v>
                </c:pt>
                <c:pt idx="876">
                  <c:v>37882</c:v>
                </c:pt>
                <c:pt idx="877">
                  <c:v>37883</c:v>
                </c:pt>
                <c:pt idx="878">
                  <c:v>37886</c:v>
                </c:pt>
                <c:pt idx="879">
                  <c:v>37887</c:v>
                </c:pt>
                <c:pt idx="880">
                  <c:v>37888</c:v>
                </c:pt>
                <c:pt idx="881">
                  <c:v>37889</c:v>
                </c:pt>
                <c:pt idx="882">
                  <c:v>37890</c:v>
                </c:pt>
                <c:pt idx="883">
                  <c:v>37893</c:v>
                </c:pt>
                <c:pt idx="884">
                  <c:v>37894</c:v>
                </c:pt>
                <c:pt idx="885">
                  <c:v>37895</c:v>
                </c:pt>
                <c:pt idx="886">
                  <c:v>37897</c:v>
                </c:pt>
                <c:pt idx="887">
                  <c:v>37900</c:v>
                </c:pt>
                <c:pt idx="888">
                  <c:v>37901</c:v>
                </c:pt>
                <c:pt idx="889">
                  <c:v>37902</c:v>
                </c:pt>
                <c:pt idx="890">
                  <c:v>37903</c:v>
                </c:pt>
                <c:pt idx="891">
                  <c:v>37904</c:v>
                </c:pt>
                <c:pt idx="892">
                  <c:v>37907</c:v>
                </c:pt>
                <c:pt idx="893">
                  <c:v>37908</c:v>
                </c:pt>
                <c:pt idx="894">
                  <c:v>37909</c:v>
                </c:pt>
                <c:pt idx="895">
                  <c:v>37910</c:v>
                </c:pt>
                <c:pt idx="896">
                  <c:v>37911</c:v>
                </c:pt>
                <c:pt idx="897">
                  <c:v>37914</c:v>
                </c:pt>
                <c:pt idx="898">
                  <c:v>37915</c:v>
                </c:pt>
                <c:pt idx="899">
                  <c:v>37916</c:v>
                </c:pt>
                <c:pt idx="900">
                  <c:v>37917</c:v>
                </c:pt>
                <c:pt idx="901">
                  <c:v>37918</c:v>
                </c:pt>
                <c:pt idx="902">
                  <c:v>37919</c:v>
                </c:pt>
                <c:pt idx="903">
                  <c:v>37921</c:v>
                </c:pt>
                <c:pt idx="904">
                  <c:v>37922</c:v>
                </c:pt>
                <c:pt idx="905">
                  <c:v>37923</c:v>
                </c:pt>
                <c:pt idx="906">
                  <c:v>37924</c:v>
                </c:pt>
                <c:pt idx="907">
                  <c:v>37925</c:v>
                </c:pt>
                <c:pt idx="908">
                  <c:v>37928</c:v>
                </c:pt>
                <c:pt idx="909">
                  <c:v>37929</c:v>
                </c:pt>
                <c:pt idx="910">
                  <c:v>37930</c:v>
                </c:pt>
                <c:pt idx="911">
                  <c:v>37931</c:v>
                </c:pt>
                <c:pt idx="912">
                  <c:v>37932</c:v>
                </c:pt>
                <c:pt idx="913">
                  <c:v>37935</c:v>
                </c:pt>
                <c:pt idx="914">
                  <c:v>37936</c:v>
                </c:pt>
                <c:pt idx="915">
                  <c:v>37937</c:v>
                </c:pt>
                <c:pt idx="916">
                  <c:v>37938</c:v>
                </c:pt>
                <c:pt idx="917">
                  <c:v>37939</c:v>
                </c:pt>
                <c:pt idx="918">
                  <c:v>37940</c:v>
                </c:pt>
                <c:pt idx="919">
                  <c:v>37942</c:v>
                </c:pt>
                <c:pt idx="920">
                  <c:v>37943</c:v>
                </c:pt>
                <c:pt idx="921">
                  <c:v>37944</c:v>
                </c:pt>
                <c:pt idx="922">
                  <c:v>37945</c:v>
                </c:pt>
                <c:pt idx="923">
                  <c:v>37946</c:v>
                </c:pt>
                <c:pt idx="924">
                  <c:v>37949</c:v>
                </c:pt>
                <c:pt idx="925">
                  <c:v>37950</c:v>
                </c:pt>
                <c:pt idx="926">
                  <c:v>37952</c:v>
                </c:pt>
                <c:pt idx="927">
                  <c:v>37953</c:v>
                </c:pt>
                <c:pt idx="928">
                  <c:v>37956</c:v>
                </c:pt>
                <c:pt idx="929">
                  <c:v>37957</c:v>
                </c:pt>
                <c:pt idx="930">
                  <c:v>37958</c:v>
                </c:pt>
                <c:pt idx="931">
                  <c:v>37959</c:v>
                </c:pt>
                <c:pt idx="932">
                  <c:v>37960</c:v>
                </c:pt>
                <c:pt idx="933">
                  <c:v>37963</c:v>
                </c:pt>
                <c:pt idx="934">
                  <c:v>37964</c:v>
                </c:pt>
                <c:pt idx="935">
                  <c:v>37965</c:v>
                </c:pt>
                <c:pt idx="936">
                  <c:v>37966</c:v>
                </c:pt>
                <c:pt idx="937">
                  <c:v>37967</c:v>
                </c:pt>
                <c:pt idx="938">
                  <c:v>37970</c:v>
                </c:pt>
                <c:pt idx="939">
                  <c:v>37971</c:v>
                </c:pt>
                <c:pt idx="940">
                  <c:v>37972</c:v>
                </c:pt>
                <c:pt idx="941">
                  <c:v>37973</c:v>
                </c:pt>
                <c:pt idx="942">
                  <c:v>37974</c:v>
                </c:pt>
                <c:pt idx="943">
                  <c:v>37977</c:v>
                </c:pt>
                <c:pt idx="944">
                  <c:v>37978</c:v>
                </c:pt>
                <c:pt idx="945">
                  <c:v>37979</c:v>
                </c:pt>
                <c:pt idx="946">
                  <c:v>37981</c:v>
                </c:pt>
                <c:pt idx="947">
                  <c:v>37984</c:v>
                </c:pt>
                <c:pt idx="948">
                  <c:v>37985</c:v>
                </c:pt>
                <c:pt idx="949">
                  <c:v>37986</c:v>
                </c:pt>
                <c:pt idx="950">
                  <c:v>37987</c:v>
                </c:pt>
                <c:pt idx="951">
                  <c:v>37988</c:v>
                </c:pt>
                <c:pt idx="952">
                  <c:v>37991</c:v>
                </c:pt>
                <c:pt idx="953">
                  <c:v>37992</c:v>
                </c:pt>
                <c:pt idx="954">
                  <c:v>37993</c:v>
                </c:pt>
                <c:pt idx="955">
                  <c:v>37994</c:v>
                </c:pt>
                <c:pt idx="956">
                  <c:v>37995</c:v>
                </c:pt>
                <c:pt idx="957">
                  <c:v>37998</c:v>
                </c:pt>
                <c:pt idx="958">
                  <c:v>37999</c:v>
                </c:pt>
                <c:pt idx="959">
                  <c:v>38000</c:v>
                </c:pt>
                <c:pt idx="960">
                  <c:v>38001</c:v>
                </c:pt>
                <c:pt idx="961">
                  <c:v>38002</c:v>
                </c:pt>
                <c:pt idx="962">
                  <c:v>38005</c:v>
                </c:pt>
                <c:pt idx="963">
                  <c:v>38006</c:v>
                </c:pt>
                <c:pt idx="964">
                  <c:v>38007</c:v>
                </c:pt>
                <c:pt idx="965">
                  <c:v>38008</c:v>
                </c:pt>
                <c:pt idx="966">
                  <c:v>38009</c:v>
                </c:pt>
                <c:pt idx="967">
                  <c:v>38013</c:v>
                </c:pt>
                <c:pt idx="968">
                  <c:v>38014</c:v>
                </c:pt>
                <c:pt idx="969">
                  <c:v>38015</c:v>
                </c:pt>
                <c:pt idx="970">
                  <c:v>38016</c:v>
                </c:pt>
                <c:pt idx="971">
                  <c:v>38020</c:v>
                </c:pt>
                <c:pt idx="972">
                  <c:v>38021</c:v>
                </c:pt>
                <c:pt idx="973">
                  <c:v>38022</c:v>
                </c:pt>
                <c:pt idx="974">
                  <c:v>38023</c:v>
                </c:pt>
                <c:pt idx="975">
                  <c:v>38026</c:v>
                </c:pt>
                <c:pt idx="976">
                  <c:v>38027</c:v>
                </c:pt>
                <c:pt idx="977">
                  <c:v>38028</c:v>
                </c:pt>
                <c:pt idx="978">
                  <c:v>38029</c:v>
                </c:pt>
                <c:pt idx="979">
                  <c:v>38030</c:v>
                </c:pt>
                <c:pt idx="980">
                  <c:v>38033</c:v>
                </c:pt>
                <c:pt idx="981">
                  <c:v>38034</c:v>
                </c:pt>
                <c:pt idx="982">
                  <c:v>38035</c:v>
                </c:pt>
                <c:pt idx="983">
                  <c:v>38036</c:v>
                </c:pt>
                <c:pt idx="984">
                  <c:v>38037</c:v>
                </c:pt>
                <c:pt idx="985">
                  <c:v>38040</c:v>
                </c:pt>
                <c:pt idx="986">
                  <c:v>38041</c:v>
                </c:pt>
                <c:pt idx="987">
                  <c:v>38042</c:v>
                </c:pt>
                <c:pt idx="988">
                  <c:v>38043</c:v>
                </c:pt>
                <c:pt idx="989">
                  <c:v>38044</c:v>
                </c:pt>
                <c:pt idx="990">
                  <c:v>38047</c:v>
                </c:pt>
                <c:pt idx="991">
                  <c:v>38049</c:v>
                </c:pt>
                <c:pt idx="992">
                  <c:v>38050</c:v>
                </c:pt>
                <c:pt idx="993">
                  <c:v>38051</c:v>
                </c:pt>
                <c:pt idx="994">
                  <c:v>38054</c:v>
                </c:pt>
                <c:pt idx="995">
                  <c:v>38055</c:v>
                </c:pt>
                <c:pt idx="996">
                  <c:v>38056</c:v>
                </c:pt>
                <c:pt idx="997">
                  <c:v>38057</c:v>
                </c:pt>
                <c:pt idx="998">
                  <c:v>38058</c:v>
                </c:pt>
                <c:pt idx="999">
                  <c:v>38061</c:v>
                </c:pt>
                <c:pt idx="1000">
                  <c:v>38062</c:v>
                </c:pt>
                <c:pt idx="1001">
                  <c:v>38063</c:v>
                </c:pt>
                <c:pt idx="1002">
                  <c:v>38064</c:v>
                </c:pt>
                <c:pt idx="1003">
                  <c:v>38065</c:v>
                </c:pt>
                <c:pt idx="1004">
                  <c:v>38068</c:v>
                </c:pt>
                <c:pt idx="1005">
                  <c:v>38069</c:v>
                </c:pt>
                <c:pt idx="1006">
                  <c:v>38070</c:v>
                </c:pt>
                <c:pt idx="1007">
                  <c:v>38071</c:v>
                </c:pt>
                <c:pt idx="1008">
                  <c:v>38072</c:v>
                </c:pt>
                <c:pt idx="1009">
                  <c:v>38075</c:v>
                </c:pt>
                <c:pt idx="1010">
                  <c:v>38076</c:v>
                </c:pt>
                <c:pt idx="1011">
                  <c:v>38077</c:v>
                </c:pt>
                <c:pt idx="1012">
                  <c:v>38078</c:v>
                </c:pt>
                <c:pt idx="1013">
                  <c:v>38079</c:v>
                </c:pt>
                <c:pt idx="1014">
                  <c:v>38082</c:v>
                </c:pt>
                <c:pt idx="1015">
                  <c:v>38083</c:v>
                </c:pt>
                <c:pt idx="1016">
                  <c:v>38084</c:v>
                </c:pt>
                <c:pt idx="1017">
                  <c:v>38085</c:v>
                </c:pt>
                <c:pt idx="1018">
                  <c:v>38089</c:v>
                </c:pt>
                <c:pt idx="1019">
                  <c:v>38090</c:v>
                </c:pt>
                <c:pt idx="1020">
                  <c:v>38092</c:v>
                </c:pt>
                <c:pt idx="1021">
                  <c:v>38093</c:v>
                </c:pt>
                <c:pt idx="1022">
                  <c:v>38094</c:v>
                </c:pt>
                <c:pt idx="1023">
                  <c:v>38096</c:v>
                </c:pt>
                <c:pt idx="1024">
                  <c:v>38097</c:v>
                </c:pt>
                <c:pt idx="1025">
                  <c:v>38098</c:v>
                </c:pt>
                <c:pt idx="1026">
                  <c:v>38099</c:v>
                </c:pt>
                <c:pt idx="1027">
                  <c:v>38100</c:v>
                </c:pt>
                <c:pt idx="1028">
                  <c:v>38104</c:v>
                </c:pt>
                <c:pt idx="1029">
                  <c:v>38105</c:v>
                </c:pt>
                <c:pt idx="1030">
                  <c:v>38106</c:v>
                </c:pt>
                <c:pt idx="1031">
                  <c:v>38107</c:v>
                </c:pt>
                <c:pt idx="1032">
                  <c:v>38110</c:v>
                </c:pt>
                <c:pt idx="1033">
                  <c:v>38111</c:v>
                </c:pt>
                <c:pt idx="1034">
                  <c:v>38112</c:v>
                </c:pt>
                <c:pt idx="1035">
                  <c:v>38113</c:v>
                </c:pt>
                <c:pt idx="1036">
                  <c:v>38114</c:v>
                </c:pt>
                <c:pt idx="1037">
                  <c:v>38117</c:v>
                </c:pt>
                <c:pt idx="1038">
                  <c:v>38118</c:v>
                </c:pt>
                <c:pt idx="1039">
                  <c:v>38119</c:v>
                </c:pt>
                <c:pt idx="1040">
                  <c:v>38120</c:v>
                </c:pt>
                <c:pt idx="1041">
                  <c:v>38121</c:v>
                </c:pt>
                <c:pt idx="1042">
                  <c:v>38124</c:v>
                </c:pt>
                <c:pt idx="1043">
                  <c:v>38125</c:v>
                </c:pt>
                <c:pt idx="1044">
                  <c:v>38126</c:v>
                </c:pt>
                <c:pt idx="1045">
                  <c:v>38127</c:v>
                </c:pt>
                <c:pt idx="1046">
                  <c:v>38128</c:v>
                </c:pt>
                <c:pt idx="1047">
                  <c:v>38131</c:v>
                </c:pt>
                <c:pt idx="1048">
                  <c:v>38132</c:v>
                </c:pt>
                <c:pt idx="1049">
                  <c:v>38133</c:v>
                </c:pt>
                <c:pt idx="1050">
                  <c:v>38134</c:v>
                </c:pt>
                <c:pt idx="1051">
                  <c:v>38135</c:v>
                </c:pt>
                <c:pt idx="1052">
                  <c:v>38138</c:v>
                </c:pt>
                <c:pt idx="1053">
                  <c:v>38139</c:v>
                </c:pt>
                <c:pt idx="1054">
                  <c:v>38140</c:v>
                </c:pt>
                <c:pt idx="1055">
                  <c:v>38141</c:v>
                </c:pt>
                <c:pt idx="1056">
                  <c:v>38142</c:v>
                </c:pt>
                <c:pt idx="1057">
                  <c:v>38145</c:v>
                </c:pt>
                <c:pt idx="1058">
                  <c:v>38146</c:v>
                </c:pt>
                <c:pt idx="1059">
                  <c:v>38147</c:v>
                </c:pt>
                <c:pt idx="1060">
                  <c:v>38148</c:v>
                </c:pt>
                <c:pt idx="1061">
                  <c:v>38149</c:v>
                </c:pt>
                <c:pt idx="1062">
                  <c:v>38152</c:v>
                </c:pt>
                <c:pt idx="1063">
                  <c:v>38153</c:v>
                </c:pt>
                <c:pt idx="1064">
                  <c:v>38154</c:v>
                </c:pt>
                <c:pt idx="1065">
                  <c:v>38155</c:v>
                </c:pt>
                <c:pt idx="1066">
                  <c:v>38156</c:v>
                </c:pt>
                <c:pt idx="1067">
                  <c:v>38159</c:v>
                </c:pt>
                <c:pt idx="1068">
                  <c:v>38160</c:v>
                </c:pt>
                <c:pt idx="1069">
                  <c:v>38161</c:v>
                </c:pt>
                <c:pt idx="1070">
                  <c:v>38162</c:v>
                </c:pt>
                <c:pt idx="1071">
                  <c:v>38163</c:v>
                </c:pt>
                <c:pt idx="1072">
                  <c:v>38166</c:v>
                </c:pt>
                <c:pt idx="1073">
                  <c:v>38167</c:v>
                </c:pt>
                <c:pt idx="1074">
                  <c:v>38168</c:v>
                </c:pt>
                <c:pt idx="1075">
                  <c:v>38169</c:v>
                </c:pt>
                <c:pt idx="1076">
                  <c:v>38170</c:v>
                </c:pt>
                <c:pt idx="1077">
                  <c:v>38173</c:v>
                </c:pt>
                <c:pt idx="1078">
                  <c:v>38174</c:v>
                </c:pt>
                <c:pt idx="1079">
                  <c:v>38175</c:v>
                </c:pt>
                <c:pt idx="1080">
                  <c:v>38176</c:v>
                </c:pt>
                <c:pt idx="1081">
                  <c:v>38177</c:v>
                </c:pt>
                <c:pt idx="1082">
                  <c:v>38180</c:v>
                </c:pt>
                <c:pt idx="1083">
                  <c:v>38181</c:v>
                </c:pt>
                <c:pt idx="1084">
                  <c:v>38182</c:v>
                </c:pt>
                <c:pt idx="1085">
                  <c:v>38183</c:v>
                </c:pt>
                <c:pt idx="1086">
                  <c:v>38184</c:v>
                </c:pt>
                <c:pt idx="1087">
                  <c:v>38187</c:v>
                </c:pt>
                <c:pt idx="1088">
                  <c:v>38188</c:v>
                </c:pt>
                <c:pt idx="1089">
                  <c:v>38189</c:v>
                </c:pt>
                <c:pt idx="1090">
                  <c:v>38190</c:v>
                </c:pt>
                <c:pt idx="1091">
                  <c:v>38191</c:v>
                </c:pt>
                <c:pt idx="1092">
                  <c:v>38194</c:v>
                </c:pt>
                <c:pt idx="1093">
                  <c:v>38195</c:v>
                </c:pt>
                <c:pt idx="1094">
                  <c:v>38196</c:v>
                </c:pt>
                <c:pt idx="1095">
                  <c:v>38197</c:v>
                </c:pt>
                <c:pt idx="1096">
                  <c:v>38198</c:v>
                </c:pt>
                <c:pt idx="1097">
                  <c:v>38201</c:v>
                </c:pt>
                <c:pt idx="1098">
                  <c:v>38202</c:v>
                </c:pt>
                <c:pt idx="1099">
                  <c:v>38203</c:v>
                </c:pt>
                <c:pt idx="1100">
                  <c:v>38204</c:v>
                </c:pt>
                <c:pt idx="1101">
                  <c:v>38205</c:v>
                </c:pt>
                <c:pt idx="1102">
                  <c:v>38208</c:v>
                </c:pt>
                <c:pt idx="1103">
                  <c:v>38209</c:v>
                </c:pt>
                <c:pt idx="1104">
                  <c:v>38210</c:v>
                </c:pt>
                <c:pt idx="1105">
                  <c:v>38211</c:v>
                </c:pt>
                <c:pt idx="1106">
                  <c:v>38212</c:v>
                </c:pt>
                <c:pt idx="1107">
                  <c:v>38215</c:v>
                </c:pt>
                <c:pt idx="1108">
                  <c:v>38216</c:v>
                </c:pt>
                <c:pt idx="1109">
                  <c:v>38217</c:v>
                </c:pt>
                <c:pt idx="1110">
                  <c:v>38218</c:v>
                </c:pt>
                <c:pt idx="1111">
                  <c:v>38219</c:v>
                </c:pt>
                <c:pt idx="1112">
                  <c:v>38222</c:v>
                </c:pt>
                <c:pt idx="1113">
                  <c:v>38223</c:v>
                </c:pt>
                <c:pt idx="1114">
                  <c:v>38224</c:v>
                </c:pt>
                <c:pt idx="1115">
                  <c:v>38225</c:v>
                </c:pt>
                <c:pt idx="1116">
                  <c:v>38226</c:v>
                </c:pt>
                <c:pt idx="1117">
                  <c:v>38229</c:v>
                </c:pt>
                <c:pt idx="1118">
                  <c:v>38230</c:v>
                </c:pt>
                <c:pt idx="1119">
                  <c:v>38231</c:v>
                </c:pt>
                <c:pt idx="1120">
                  <c:v>38232</c:v>
                </c:pt>
                <c:pt idx="1121">
                  <c:v>38233</c:v>
                </c:pt>
                <c:pt idx="1122">
                  <c:v>38236</c:v>
                </c:pt>
                <c:pt idx="1123">
                  <c:v>38237</c:v>
                </c:pt>
                <c:pt idx="1124">
                  <c:v>38238</c:v>
                </c:pt>
                <c:pt idx="1125">
                  <c:v>38239</c:v>
                </c:pt>
                <c:pt idx="1126">
                  <c:v>38240</c:v>
                </c:pt>
                <c:pt idx="1127">
                  <c:v>38243</c:v>
                </c:pt>
                <c:pt idx="1128">
                  <c:v>38244</c:v>
                </c:pt>
                <c:pt idx="1129">
                  <c:v>38245</c:v>
                </c:pt>
                <c:pt idx="1130">
                  <c:v>38246</c:v>
                </c:pt>
                <c:pt idx="1131">
                  <c:v>38247</c:v>
                </c:pt>
                <c:pt idx="1132">
                  <c:v>38250</c:v>
                </c:pt>
                <c:pt idx="1133">
                  <c:v>38251</c:v>
                </c:pt>
                <c:pt idx="1134">
                  <c:v>38252</c:v>
                </c:pt>
                <c:pt idx="1135">
                  <c:v>38253</c:v>
                </c:pt>
                <c:pt idx="1136">
                  <c:v>38254</c:v>
                </c:pt>
                <c:pt idx="1137">
                  <c:v>38257</c:v>
                </c:pt>
                <c:pt idx="1138">
                  <c:v>38258</c:v>
                </c:pt>
                <c:pt idx="1139">
                  <c:v>38259</c:v>
                </c:pt>
                <c:pt idx="1140">
                  <c:v>38260</c:v>
                </c:pt>
                <c:pt idx="1141">
                  <c:v>38261</c:v>
                </c:pt>
                <c:pt idx="1142">
                  <c:v>38264</c:v>
                </c:pt>
                <c:pt idx="1143">
                  <c:v>38265</c:v>
                </c:pt>
                <c:pt idx="1144">
                  <c:v>38266</c:v>
                </c:pt>
                <c:pt idx="1145">
                  <c:v>38267</c:v>
                </c:pt>
                <c:pt idx="1146">
                  <c:v>38268</c:v>
                </c:pt>
                <c:pt idx="1147">
                  <c:v>38269</c:v>
                </c:pt>
                <c:pt idx="1148">
                  <c:v>38271</c:v>
                </c:pt>
                <c:pt idx="1149">
                  <c:v>38272</c:v>
                </c:pt>
                <c:pt idx="1150">
                  <c:v>38274</c:v>
                </c:pt>
                <c:pt idx="1151">
                  <c:v>38275</c:v>
                </c:pt>
                <c:pt idx="1152">
                  <c:v>38278</c:v>
                </c:pt>
                <c:pt idx="1153">
                  <c:v>38279</c:v>
                </c:pt>
                <c:pt idx="1154">
                  <c:v>38280</c:v>
                </c:pt>
                <c:pt idx="1155">
                  <c:v>38281</c:v>
                </c:pt>
                <c:pt idx="1156">
                  <c:v>38285</c:v>
                </c:pt>
                <c:pt idx="1157">
                  <c:v>38286</c:v>
                </c:pt>
                <c:pt idx="1158">
                  <c:v>38287</c:v>
                </c:pt>
                <c:pt idx="1159">
                  <c:v>38288</c:v>
                </c:pt>
                <c:pt idx="1160">
                  <c:v>38289</c:v>
                </c:pt>
                <c:pt idx="1161">
                  <c:v>38292</c:v>
                </c:pt>
                <c:pt idx="1162">
                  <c:v>38293</c:v>
                </c:pt>
                <c:pt idx="1163">
                  <c:v>38294</c:v>
                </c:pt>
                <c:pt idx="1164">
                  <c:v>38295</c:v>
                </c:pt>
                <c:pt idx="1165">
                  <c:v>38296</c:v>
                </c:pt>
                <c:pt idx="1166">
                  <c:v>38299</c:v>
                </c:pt>
                <c:pt idx="1167">
                  <c:v>38300</c:v>
                </c:pt>
                <c:pt idx="1168">
                  <c:v>38301</c:v>
                </c:pt>
                <c:pt idx="1169">
                  <c:v>38302</c:v>
                </c:pt>
                <c:pt idx="1170">
                  <c:v>38303</c:v>
                </c:pt>
                <c:pt idx="1171">
                  <c:v>38307</c:v>
                </c:pt>
                <c:pt idx="1172">
                  <c:v>38308</c:v>
                </c:pt>
                <c:pt idx="1173">
                  <c:v>38309</c:v>
                </c:pt>
                <c:pt idx="1174">
                  <c:v>38310</c:v>
                </c:pt>
                <c:pt idx="1175">
                  <c:v>38313</c:v>
                </c:pt>
                <c:pt idx="1176">
                  <c:v>38314</c:v>
                </c:pt>
                <c:pt idx="1177">
                  <c:v>38315</c:v>
                </c:pt>
                <c:pt idx="1178">
                  <c:v>38316</c:v>
                </c:pt>
                <c:pt idx="1179">
                  <c:v>38320</c:v>
                </c:pt>
                <c:pt idx="1180">
                  <c:v>38321</c:v>
                </c:pt>
                <c:pt idx="1181">
                  <c:v>38322</c:v>
                </c:pt>
                <c:pt idx="1182">
                  <c:v>38323</c:v>
                </c:pt>
                <c:pt idx="1183">
                  <c:v>38324</c:v>
                </c:pt>
                <c:pt idx="1184">
                  <c:v>38327</c:v>
                </c:pt>
                <c:pt idx="1185">
                  <c:v>38328</c:v>
                </c:pt>
                <c:pt idx="1186">
                  <c:v>38329</c:v>
                </c:pt>
                <c:pt idx="1187">
                  <c:v>38330</c:v>
                </c:pt>
                <c:pt idx="1188">
                  <c:v>38331</c:v>
                </c:pt>
                <c:pt idx="1189">
                  <c:v>38334</c:v>
                </c:pt>
                <c:pt idx="1190">
                  <c:v>38335</c:v>
                </c:pt>
                <c:pt idx="1191">
                  <c:v>38336</c:v>
                </c:pt>
                <c:pt idx="1192">
                  <c:v>38337</c:v>
                </c:pt>
                <c:pt idx="1193">
                  <c:v>38338</c:v>
                </c:pt>
                <c:pt idx="1194">
                  <c:v>38341</c:v>
                </c:pt>
                <c:pt idx="1195">
                  <c:v>38342</c:v>
                </c:pt>
                <c:pt idx="1196">
                  <c:v>38343</c:v>
                </c:pt>
                <c:pt idx="1197">
                  <c:v>38344</c:v>
                </c:pt>
                <c:pt idx="1198">
                  <c:v>38345</c:v>
                </c:pt>
                <c:pt idx="1199">
                  <c:v>38348</c:v>
                </c:pt>
                <c:pt idx="1200">
                  <c:v>38349</c:v>
                </c:pt>
                <c:pt idx="1201">
                  <c:v>38350</c:v>
                </c:pt>
                <c:pt idx="1202">
                  <c:v>38351</c:v>
                </c:pt>
                <c:pt idx="1203">
                  <c:v>38352</c:v>
                </c:pt>
                <c:pt idx="1204">
                  <c:v>38355</c:v>
                </c:pt>
                <c:pt idx="1205">
                  <c:v>38356</c:v>
                </c:pt>
                <c:pt idx="1206">
                  <c:v>38357</c:v>
                </c:pt>
                <c:pt idx="1207">
                  <c:v>38358</c:v>
                </c:pt>
                <c:pt idx="1208">
                  <c:v>38359</c:v>
                </c:pt>
                <c:pt idx="1209">
                  <c:v>38362</c:v>
                </c:pt>
                <c:pt idx="1210">
                  <c:v>38363</c:v>
                </c:pt>
                <c:pt idx="1211">
                  <c:v>38364</c:v>
                </c:pt>
                <c:pt idx="1212">
                  <c:v>38365</c:v>
                </c:pt>
                <c:pt idx="1213">
                  <c:v>38366</c:v>
                </c:pt>
                <c:pt idx="1214">
                  <c:v>38369</c:v>
                </c:pt>
                <c:pt idx="1215">
                  <c:v>38370</c:v>
                </c:pt>
                <c:pt idx="1216">
                  <c:v>38371</c:v>
                </c:pt>
                <c:pt idx="1217">
                  <c:v>38372</c:v>
                </c:pt>
                <c:pt idx="1218">
                  <c:v>38376</c:v>
                </c:pt>
                <c:pt idx="1219">
                  <c:v>38377</c:v>
                </c:pt>
                <c:pt idx="1220">
                  <c:v>38379</c:v>
                </c:pt>
                <c:pt idx="1221">
                  <c:v>38380</c:v>
                </c:pt>
                <c:pt idx="1222">
                  <c:v>38383</c:v>
                </c:pt>
                <c:pt idx="1223">
                  <c:v>38384</c:v>
                </c:pt>
                <c:pt idx="1224">
                  <c:v>38385</c:v>
                </c:pt>
                <c:pt idx="1225">
                  <c:v>38386</c:v>
                </c:pt>
                <c:pt idx="1226">
                  <c:v>38387</c:v>
                </c:pt>
                <c:pt idx="1227">
                  <c:v>38390</c:v>
                </c:pt>
                <c:pt idx="1228">
                  <c:v>38391</c:v>
                </c:pt>
                <c:pt idx="1229">
                  <c:v>38392</c:v>
                </c:pt>
                <c:pt idx="1230">
                  <c:v>38393</c:v>
                </c:pt>
                <c:pt idx="1231">
                  <c:v>38394</c:v>
                </c:pt>
                <c:pt idx="1232">
                  <c:v>38397</c:v>
                </c:pt>
                <c:pt idx="1233">
                  <c:v>38398</c:v>
                </c:pt>
                <c:pt idx="1234">
                  <c:v>38399</c:v>
                </c:pt>
                <c:pt idx="1235">
                  <c:v>38400</c:v>
                </c:pt>
                <c:pt idx="1236">
                  <c:v>38401</c:v>
                </c:pt>
                <c:pt idx="1237">
                  <c:v>38404</c:v>
                </c:pt>
                <c:pt idx="1238">
                  <c:v>38405</c:v>
                </c:pt>
                <c:pt idx="1239">
                  <c:v>38406</c:v>
                </c:pt>
                <c:pt idx="1240">
                  <c:v>38407</c:v>
                </c:pt>
                <c:pt idx="1241">
                  <c:v>38408</c:v>
                </c:pt>
                <c:pt idx="1242">
                  <c:v>38411</c:v>
                </c:pt>
                <c:pt idx="1243">
                  <c:v>38412</c:v>
                </c:pt>
                <c:pt idx="1244">
                  <c:v>38413</c:v>
                </c:pt>
                <c:pt idx="1245">
                  <c:v>38414</c:v>
                </c:pt>
                <c:pt idx="1246">
                  <c:v>38415</c:v>
                </c:pt>
                <c:pt idx="1247">
                  <c:v>38418</c:v>
                </c:pt>
                <c:pt idx="1248">
                  <c:v>38419</c:v>
                </c:pt>
                <c:pt idx="1249">
                  <c:v>38420</c:v>
                </c:pt>
                <c:pt idx="1250">
                  <c:v>38421</c:v>
                </c:pt>
                <c:pt idx="1251">
                  <c:v>38422</c:v>
                </c:pt>
                <c:pt idx="1252">
                  <c:v>38425</c:v>
                </c:pt>
                <c:pt idx="1253">
                  <c:v>38426</c:v>
                </c:pt>
                <c:pt idx="1254">
                  <c:v>38427</c:v>
                </c:pt>
                <c:pt idx="1255">
                  <c:v>38428</c:v>
                </c:pt>
                <c:pt idx="1256">
                  <c:v>38429</c:v>
                </c:pt>
                <c:pt idx="1257">
                  <c:v>38432</c:v>
                </c:pt>
                <c:pt idx="1258">
                  <c:v>38433</c:v>
                </c:pt>
                <c:pt idx="1259">
                  <c:v>38434</c:v>
                </c:pt>
                <c:pt idx="1260">
                  <c:v>38435</c:v>
                </c:pt>
                <c:pt idx="1261">
                  <c:v>38439</c:v>
                </c:pt>
                <c:pt idx="1262">
                  <c:v>38440</c:v>
                </c:pt>
                <c:pt idx="1263">
                  <c:v>38441</c:v>
                </c:pt>
                <c:pt idx="1264">
                  <c:v>38442</c:v>
                </c:pt>
                <c:pt idx="1265">
                  <c:v>38443</c:v>
                </c:pt>
                <c:pt idx="1266">
                  <c:v>38446</c:v>
                </c:pt>
                <c:pt idx="1267">
                  <c:v>38447</c:v>
                </c:pt>
                <c:pt idx="1268">
                  <c:v>38448</c:v>
                </c:pt>
                <c:pt idx="1269">
                  <c:v>38449</c:v>
                </c:pt>
                <c:pt idx="1270">
                  <c:v>38450</c:v>
                </c:pt>
                <c:pt idx="1271">
                  <c:v>38453</c:v>
                </c:pt>
                <c:pt idx="1272">
                  <c:v>38454</c:v>
                </c:pt>
                <c:pt idx="1273">
                  <c:v>38455</c:v>
                </c:pt>
                <c:pt idx="1274">
                  <c:v>38457</c:v>
                </c:pt>
                <c:pt idx="1275">
                  <c:v>38460</c:v>
                </c:pt>
                <c:pt idx="1276">
                  <c:v>38461</c:v>
                </c:pt>
                <c:pt idx="1277">
                  <c:v>38462</c:v>
                </c:pt>
                <c:pt idx="1278">
                  <c:v>38463</c:v>
                </c:pt>
                <c:pt idx="1279">
                  <c:v>38464</c:v>
                </c:pt>
                <c:pt idx="1280">
                  <c:v>38467</c:v>
                </c:pt>
                <c:pt idx="1281">
                  <c:v>38468</c:v>
                </c:pt>
                <c:pt idx="1282">
                  <c:v>38469</c:v>
                </c:pt>
                <c:pt idx="1283">
                  <c:v>38470</c:v>
                </c:pt>
                <c:pt idx="1284">
                  <c:v>38471</c:v>
                </c:pt>
                <c:pt idx="1285">
                  <c:v>38474</c:v>
                </c:pt>
                <c:pt idx="1286">
                  <c:v>38475</c:v>
                </c:pt>
                <c:pt idx="1287">
                  <c:v>38476</c:v>
                </c:pt>
                <c:pt idx="1288">
                  <c:v>38477</c:v>
                </c:pt>
                <c:pt idx="1289">
                  <c:v>38478</c:v>
                </c:pt>
                <c:pt idx="1290">
                  <c:v>38481</c:v>
                </c:pt>
                <c:pt idx="1291">
                  <c:v>38482</c:v>
                </c:pt>
                <c:pt idx="1292">
                  <c:v>38483</c:v>
                </c:pt>
                <c:pt idx="1293">
                  <c:v>38484</c:v>
                </c:pt>
                <c:pt idx="1294">
                  <c:v>38485</c:v>
                </c:pt>
                <c:pt idx="1295">
                  <c:v>38488</c:v>
                </c:pt>
                <c:pt idx="1296">
                  <c:v>38489</c:v>
                </c:pt>
                <c:pt idx="1297">
                  <c:v>38490</c:v>
                </c:pt>
                <c:pt idx="1298">
                  <c:v>38491</c:v>
                </c:pt>
                <c:pt idx="1299">
                  <c:v>38492</c:v>
                </c:pt>
                <c:pt idx="1300">
                  <c:v>38495</c:v>
                </c:pt>
                <c:pt idx="1301">
                  <c:v>38496</c:v>
                </c:pt>
                <c:pt idx="1302">
                  <c:v>38497</c:v>
                </c:pt>
                <c:pt idx="1303">
                  <c:v>38498</c:v>
                </c:pt>
                <c:pt idx="1304">
                  <c:v>38499</c:v>
                </c:pt>
                <c:pt idx="1305">
                  <c:v>38502</c:v>
                </c:pt>
                <c:pt idx="1306">
                  <c:v>38503</c:v>
                </c:pt>
                <c:pt idx="1307">
                  <c:v>38504</c:v>
                </c:pt>
                <c:pt idx="1308">
                  <c:v>38505</c:v>
                </c:pt>
                <c:pt idx="1309">
                  <c:v>38506</c:v>
                </c:pt>
                <c:pt idx="1310">
                  <c:v>38507</c:v>
                </c:pt>
                <c:pt idx="1311">
                  <c:v>38509</c:v>
                </c:pt>
                <c:pt idx="1312">
                  <c:v>38510</c:v>
                </c:pt>
                <c:pt idx="1313">
                  <c:v>38511</c:v>
                </c:pt>
                <c:pt idx="1314">
                  <c:v>38512</c:v>
                </c:pt>
                <c:pt idx="1315">
                  <c:v>38513</c:v>
                </c:pt>
                <c:pt idx="1316">
                  <c:v>38516</c:v>
                </c:pt>
                <c:pt idx="1317">
                  <c:v>38517</c:v>
                </c:pt>
                <c:pt idx="1318">
                  <c:v>38518</c:v>
                </c:pt>
                <c:pt idx="1319">
                  <c:v>38519</c:v>
                </c:pt>
                <c:pt idx="1320">
                  <c:v>38520</c:v>
                </c:pt>
                <c:pt idx="1321">
                  <c:v>38523</c:v>
                </c:pt>
                <c:pt idx="1322">
                  <c:v>38524</c:v>
                </c:pt>
                <c:pt idx="1323">
                  <c:v>38525</c:v>
                </c:pt>
                <c:pt idx="1324">
                  <c:v>38526</c:v>
                </c:pt>
                <c:pt idx="1325">
                  <c:v>38527</c:v>
                </c:pt>
                <c:pt idx="1326">
                  <c:v>38530</c:v>
                </c:pt>
                <c:pt idx="1327">
                  <c:v>38531</c:v>
                </c:pt>
                <c:pt idx="1328">
                  <c:v>38532</c:v>
                </c:pt>
                <c:pt idx="1329">
                  <c:v>38533</c:v>
                </c:pt>
                <c:pt idx="1330">
                  <c:v>38534</c:v>
                </c:pt>
                <c:pt idx="1331">
                  <c:v>38537</c:v>
                </c:pt>
                <c:pt idx="1332">
                  <c:v>38538</c:v>
                </c:pt>
                <c:pt idx="1333">
                  <c:v>38539</c:v>
                </c:pt>
                <c:pt idx="1334">
                  <c:v>38540</c:v>
                </c:pt>
                <c:pt idx="1335">
                  <c:v>38541</c:v>
                </c:pt>
                <c:pt idx="1336">
                  <c:v>38544</c:v>
                </c:pt>
                <c:pt idx="1337">
                  <c:v>38545</c:v>
                </c:pt>
                <c:pt idx="1338">
                  <c:v>38546</c:v>
                </c:pt>
                <c:pt idx="1339">
                  <c:v>38547</c:v>
                </c:pt>
                <c:pt idx="1340">
                  <c:v>38548</c:v>
                </c:pt>
                <c:pt idx="1341">
                  <c:v>38551</c:v>
                </c:pt>
                <c:pt idx="1342">
                  <c:v>38552</c:v>
                </c:pt>
                <c:pt idx="1343">
                  <c:v>38553</c:v>
                </c:pt>
                <c:pt idx="1344">
                  <c:v>38554</c:v>
                </c:pt>
                <c:pt idx="1345">
                  <c:v>38555</c:v>
                </c:pt>
                <c:pt idx="1346">
                  <c:v>38558</c:v>
                </c:pt>
                <c:pt idx="1347">
                  <c:v>38559</c:v>
                </c:pt>
                <c:pt idx="1348">
                  <c:v>38560</c:v>
                </c:pt>
                <c:pt idx="1349">
                  <c:v>38562</c:v>
                </c:pt>
                <c:pt idx="1350">
                  <c:v>38565</c:v>
                </c:pt>
                <c:pt idx="1351">
                  <c:v>38566</c:v>
                </c:pt>
                <c:pt idx="1352">
                  <c:v>38567</c:v>
                </c:pt>
                <c:pt idx="1353">
                  <c:v>38568</c:v>
                </c:pt>
                <c:pt idx="1354">
                  <c:v>38569</c:v>
                </c:pt>
                <c:pt idx="1355">
                  <c:v>38572</c:v>
                </c:pt>
                <c:pt idx="1356">
                  <c:v>38573</c:v>
                </c:pt>
                <c:pt idx="1357">
                  <c:v>38574</c:v>
                </c:pt>
                <c:pt idx="1358">
                  <c:v>38575</c:v>
                </c:pt>
                <c:pt idx="1359">
                  <c:v>38576</c:v>
                </c:pt>
                <c:pt idx="1360">
                  <c:v>38580</c:v>
                </c:pt>
                <c:pt idx="1361">
                  <c:v>38581</c:v>
                </c:pt>
                <c:pt idx="1362">
                  <c:v>38582</c:v>
                </c:pt>
                <c:pt idx="1363">
                  <c:v>38583</c:v>
                </c:pt>
                <c:pt idx="1364">
                  <c:v>38586</c:v>
                </c:pt>
                <c:pt idx="1365">
                  <c:v>38587</c:v>
                </c:pt>
                <c:pt idx="1366">
                  <c:v>38588</c:v>
                </c:pt>
                <c:pt idx="1367">
                  <c:v>38589</c:v>
                </c:pt>
                <c:pt idx="1368">
                  <c:v>38590</c:v>
                </c:pt>
                <c:pt idx="1369">
                  <c:v>38593</c:v>
                </c:pt>
                <c:pt idx="1370">
                  <c:v>38594</c:v>
                </c:pt>
                <c:pt idx="1371">
                  <c:v>38595</c:v>
                </c:pt>
                <c:pt idx="1372">
                  <c:v>38596</c:v>
                </c:pt>
                <c:pt idx="1373">
                  <c:v>38597</c:v>
                </c:pt>
                <c:pt idx="1374">
                  <c:v>38600</c:v>
                </c:pt>
                <c:pt idx="1375">
                  <c:v>38601</c:v>
                </c:pt>
                <c:pt idx="1376">
                  <c:v>38603</c:v>
                </c:pt>
                <c:pt idx="1377">
                  <c:v>38604</c:v>
                </c:pt>
                <c:pt idx="1378">
                  <c:v>38607</c:v>
                </c:pt>
                <c:pt idx="1379">
                  <c:v>38608</c:v>
                </c:pt>
                <c:pt idx="1380">
                  <c:v>38609</c:v>
                </c:pt>
                <c:pt idx="1381">
                  <c:v>38610</c:v>
                </c:pt>
                <c:pt idx="1382">
                  <c:v>38611</c:v>
                </c:pt>
                <c:pt idx="1383">
                  <c:v>38614</c:v>
                </c:pt>
                <c:pt idx="1384">
                  <c:v>38615</c:v>
                </c:pt>
                <c:pt idx="1385">
                  <c:v>38616</c:v>
                </c:pt>
                <c:pt idx="1386">
                  <c:v>38617</c:v>
                </c:pt>
                <c:pt idx="1387">
                  <c:v>38618</c:v>
                </c:pt>
                <c:pt idx="1388">
                  <c:v>38621</c:v>
                </c:pt>
                <c:pt idx="1389">
                  <c:v>38622</c:v>
                </c:pt>
                <c:pt idx="1390">
                  <c:v>38623</c:v>
                </c:pt>
                <c:pt idx="1391">
                  <c:v>38624</c:v>
                </c:pt>
                <c:pt idx="1392">
                  <c:v>38625</c:v>
                </c:pt>
                <c:pt idx="1393">
                  <c:v>38628</c:v>
                </c:pt>
                <c:pt idx="1394">
                  <c:v>38629</c:v>
                </c:pt>
                <c:pt idx="1395">
                  <c:v>38630</c:v>
                </c:pt>
                <c:pt idx="1396">
                  <c:v>38631</c:v>
                </c:pt>
                <c:pt idx="1397">
                  <c:v>38632</c:v>
                </c:pt>
                <c:pt idx="1398">
                  <c:v>38635</c:v>
                </c:pt>
                <c:pt idx="1399">
                  <c:v>38636</c:v>
                </c:pt>
                <c:pt idx="1400">
                  <c:v>38638</c:v>
                </c:pt>
                <c:pt idx="1401">
                  <c:v>38639</c:v>
                </c:pt>
                <c:pt idx="1402">
                  <c:v>38642</c:v>
                </c:pt>
                <c:pt idx="1403">
                  <c:v>38643</c:v>
                </c:pt>
                <c:pt idx="1404">
                  <c:v>38644</c:v>
                </c:pt>
                <c:pt idx="1405">
                  <c:v>38645</c:v>
                </c:pt>
                <c:pt idx="1406">
                  <c:v>38646</c:v>
                </c:pt>
                <c:pt idx="1407">
                  <c:v>38649</c:v>
                </c:pt>
                <c:pt idx="1408">
                  <c:v>38650</c:v>
                </c:pt>
                <c:pt idx="1409">
                  <c:v>38651</c:v>
                </c:pt>
                <c:pt idx="1410">
                  <c:v>38652</c:v>
                </c:pt>
                <c:pt idx="1411">
                  <c:v>38653</c:v>
                </c:pt>
                <c:pt idx="1412">
                  <c:v>38656</c:v>
                </c:pt>
                <c:pt idx="1413">
                  <c:v>38657</c:v>
                </c:pt>
                <c:pt idx="1414">
                  <c:v>38658</c:v>
                </c:pt>
                <c:pt idx="1415">
                  <c:v>38663</c:v>
                </c:pt>
                <c:pt idx="1416">
                  <c:v>38664</c:v>
                </c:pt>
                <c:pt idx="1417">
                  <c:v>38665</c:v>
                </c:pt>
                <c:pt idx="1418">
                  <c:v>38666</c:v>
                </c:pt>
                <c:pt idx="1419">
                  <c:v>38667</c:v>
                </c:pt>
                <c:pt idx="1420">
                  <c:v>38670</c:v>
                </c:pt>
                <c:pt idx="1421">
                  <c:v>38672</c:v>
                </c:pt>
                <c:pt idx="1422">
                  <c:v>38673</c:v>
                </c:pt>
                <c:pt idx="1423">
                  <c:v>38674</c:v>
                </c:pt>
                <c:pt idx="1424">
                  <c:v>38677</c:v>
                </c:pt>
                <c:pt idx="1425">
                  <c:v>38678</c:v>
                </c:pt>
                <c:pt idx="1426">
                  <c:v>38679</c:v>
                </c:pt>
                <c:pt idx="1427">
                  <c:v>38680</c:v>
                </c:pt>
                <c:pt idx="1428">
                  <c:v>38681</c:v>
                </c:pt>
                <c:pt idx="1429">
                  <c:v>38682</c:v>
                </c:pt>
                <c:pt idx="1430">
                  <c:v>38684</c:v>
                </c:pt>
                <c:pt idx="1431">
                  <c:v>38685</c:v>
                </c:pt>
                <c:pt idx="1432">
                  <c:v>38686</c:v>
                </c:pt>
                <c:pt idx="1433">
                  <c:v>38687</c:v>
                </c:pt>
                <c:pt idx="1434">
                  <c:v>38688</c:v>
                </c:pt>
                <c:pt idx="1435">
                  <c:v>38691</c:v>
                </c:pt>
                <c:pt idx="1436">
                  <c:v>38692</c:v>
                </c:pt>
                <c:pt idx="1437">
                  <c:v>38693</c:v>
                </c:pt>
                <c:pt idx="1438">
                  <c:v>38694</c:v>
                </c:pt>
                <c:pt idx="1439">
                  <c:v>38695</c:v>
                </c:pt>
                <c:pt idx="1440">
                  <c:v>38698</c:v>
                </c:pt>
                <c:pt idx="1441">
                  <c:v>38699</c:v>
                </c:pt>
                <c:pt idx="1442">
                  <c:v>38700</c:v>
                </c:pt>
                <c:pt idx="1443">
                  <c:v>38701</c:v>
                </c:pt>
                <c:pt idx="1444">
                  <c:v>38702</c:v>
                </c:pt>
                <c:pt idx="1445">
                  <c:v>38705</c:v>
                </c:pt>
                <c:pt idx="1446">
                  <c:v>38706</c:v>
                </c:pt>
                <c:pt idx="1447">
                  <c:v>38707</c:v>
                </c:pt>
                <c:pt idx="1448">
                  <c:v>38708</c:v>
                </c:pt>
                <c:pt idx="1449">
                  <c:v>38709</c:v>
                </c:pt>
                <c:pt idx="1450">
                  <c:v>38712</c:v>
                </c:pt>
                <c:pt idx="1451">
                  <c:v>38713</c:v>
                </c:pt>
                <c:pt idx="1452">
                  <c:v>38714</c:v>
                </c:pt>
                <c:pt idx="1453">
                  <c:v>38715</c:v>
                </c:pt>
                <c:pt idx="1454">
                  <c:v>38716</c:v>
                </c:pt>
                <c:pt idx="1455">
                  <c:v>38719</c:v>
                </c:pt>
                <c:pt idx="1456">
                  <c:v>38720</c:v>
                </c:pt>
                <c:pt idx="1457">
                  <c:v>38721</c:v>
                </c:pt>
                <c:pt idx="1458">
                  <c:v>38722</c:v>
                </c:pt>
                <c:pt idx="1459">
                  <c:v>38723</c:v>
                </c:pt>
                <c:pt idx="1460">
                  <c:v>38726</c:v>
                </c:pt>
                <c:pt idx="1461">
                  <c:v>38727</c:v>
                </c:pt>
                <c:pt idx="1462">
                  <c:v>38729</c:v>
                </c:pt>
                <c:pt idx="1463">
                  <c:v>38730</c:v>
                </c:pt>
                <c:pt idx="1464">
                  <c:v>38733</c:v>
                </c:pt>
                <c:pt idx="1465">
                  <c:v>38734</c:v>
                </c:pt>
                <c:pt idx="1466">
                  <c:v>38735</c:v>
                </c:pt>
                <c:pt idx="1467">
                  <c:v>38736</c:v>
                </c:pt>
                <c:pt idx="1468">
                  <c:v>38737</c:v>
                </c:pt>
                <c:pt idx="1469">
                  <c:v>38740</c:v>
                </c:pt>
                <c:pt idx="1470">
                  <c:v>38741</c:v>
                </c:pt>
                <c:pt idx="1471">
                  <c:v>38742</c:v>
                </c:pt>
                <c:pt idx="1472">
                  <c:v>38744</c:v>
                </c:pt>
                <c:pt idx="1473">
                  <c:v>38747</c:v>
                </c:pt>
                <c:pt idx="1474">
                  <c:v>38748</c:v>
                </c:pt>
                <c:pt idx="1475">
                  <c:v>38749</c:v>
                </c:pt>
                <c:pt idx="1476">
                  <c:v>38750</c:v>
                </c:pt>
                <c:pt idx="1477">
                  <c:v>38751</c:v>
                </c:pt>
                <c:pt idx="1478">
                  <c:v>38754</c:v>
                </c:pt>
                <c:pt idx="1479">
                  <c:v>38755</c:v>
                </c:pt>
                <c:pt idx="1480">
                  <c:v>38756</c:v>
                </c:pt>
                <c:pt idx="1481">
                  <c:v>38758</c:v>
                </c:pt>
                <c:pt idx="1482">
                  <c:v>38761</c:v>
                </c:pt>
                <c:pt idx="1483">
                  <c:v>38762</c:v>
                </c:pt>
                <c:pt idx="1484">
                  <c:v>38763</c:v>
                </c:pt>
                <c:pt idx="1485">
                  <c:v>38764</c:v>
                </c:pt>
                <c:pt idx="1486">
                  <c:v>38765</c:v>
                </c:pt>
                <c:pt idx="1487">
                  <c:v>38768</c:v>
                </c:pt>
                <c:pt idx="1488">
                  <c:v>38769</c:v>
                </c:pt>
                <c:pt idx="1489">
                  <c:v>38770</c:v>
                </c:pt>
                <c:pt idx="1490">
                  <c:v>38771</c:v>
                </c:pt>
                <c:pt idx="1491">
                  <c:v>38772</c:v>
                </c:pt>
                <c:pt idx="1492">
                  <c:v>38775</c:v>
                </c:pt>
                <c:pt idx="1493">
                  <c:v>38776</c:v>
                </c:pt>
                <c:pt idx="1494">
                  <c:v>38777</c:v>
                </c:pt>
                <c:pt idx="1495">
                  <c:v>38778</c:v>
                </c:pt>
                <c:pt idx="1496">
                  <c:v>38779</c:v>
                </c:pt>
                <c:pt idx="1497">
                  <c:v>38782</c:v>
                </c:pt>
                <c:pt idx="1498">
                  <c:v>38783</c:v>
                </c:pt>
                <c:pt idx="1499">
                  <c:v>38784</c:v>
                </c:pt>
                <c:pt idx="1500">
                  <c:v>38785</c:v>
                </c:pt>
                <c:pt idx="1501">
                  <c:v>38786</c:v>
                </c:pt>
                <c:pt idx="1502">
                  <c:v>38789</c:v>
                </c:pt>
                <c:pt idx="1503">
                  <c:v>38790</c:v>
                </c:pt>
                <c:pt idx="1504">
                  <c:v>38792</c:v>
                </c:pt>
                <c:pt idx="1505">
                  <c:v>38793</c:v>
                </c:pt>
                <c:pt idx="1506">
                  <c:v>38796</c:v>
                </c:pt>
                <c:pt idx="1507">
                  <c:v>38797</c:v>
                </c:pt>
                <c:pt idx="1508">
                  <c:v>38798</c:v>
                </c:pt>
                <c:pt idx="1509">
                  <c:v>38799</c:v>
                </c:pt>
                <c:pt idx="1510">
                  <c:v>38800</c:v>
                </c:pt>
                <c:pt idx="1511">
                  <c:v>38803</c:v>
                </c:pt>
                <c:pt idx="1512">
                  <c:v>38804</c:v>
                </c:pt>
                <c:pt idx="1513">
                  <c:v>38805</c:v>
                </c:pt>
                <c:pt idx="1514">
                  <c:v>38806</c:v>
                </c:pt>
                <c:pt idx="1515">
                  <c:v>38807</c:v>
                </c:pt>
                <c:pt idx="1516">
                  <c:v>38810</c:v>
                </c:pt>
                <c:pt idx="1517">
                  <c:v>38811</c:v>
                </c:pt>
                <c:pt idx="1518">
                  <c:v>38812</c:v>
                </c:pt>
                <c:pt idx="1519">
                  <c:v>38814</c:v>
                </c:pt>
                <c:pt idx="1520">
                  <c:v>38817</c:v>
                </c:pt>
                <c:pt idx="1521">
                  <c:v>38819</c:v>
                </c:pt>
                <c:pt idx="1522">
                  <c:v>38820</c:v>
                </c:pt>
                <c:pt idx="1523">
                  <c:v>38824</c:v>
                </c:pt>
                <c:pt idx="1524">
                  <c:v>38825</c:v>
                </c:pt>
                <c:pt idx="1525">
                  <c:v>38826</c:v>
                </c:pt>
                <c:pt idx="1526">
                  <c:v>38827</c:v>
                </c:pt>
                <c:pt idx="1527">
                  <c:v>38828</c:v>
                </c:pt>
                <c:pt idx="1528">
                  <c:v>38831</c:v>
                </c:pt>
                <c:pt idx="1529">
                  <c:v>38832</c:v>
                </c:pt>
                <c:pt idx="1530">
                  <c:v>38833</c:v>
                </c:pt>
                <c:pt idx="1531">
                  <c:v>38834</c:v>
                </c:pt>
                <c:pt idx="1532">
                  <c:v>38835</c:v>
                </c:pt>
                <c:pt idx="1533">
                  <c:v>38836</c:v>
                </c:pt>
                <c:pt idx="1534">
                  <c:v>38839</c:v>
                </c:pt>
                <c:pt idx="1535">
                  <c:v>38840</c:v>
                </c:pt>
                <c:pt idx="1536">
                  <c:v>38841</c:v>
                </c:pt>
                <c:pt idx="1537">
                  <c:v>38842</c:v>
                </c:pt>
                <c:pt idx="1538">
                  <c:v>38845</c:v>
                </c:pt>
                <c:pt idx="1539">
                  <c:v>38846</c:v>
                </c:pt>
                <c:pt idx="1540">
                  <c:v>38847</c:v>
                </c:pt>
                <c:pt idx="1541">
                  <c:v>38848</c:v>
                </c:pt>
                <c:pt idx="1542">
                  <c:v>38849</c:v>
                </c:pt>
                <c:pt idx="1543">
                  <c:v>38852</c:v>
                </c:pt>
                <c:pt idx="1544">
                  <c:v>38853</c:v>
                </c:pt>
                <c:pt idx="1545">
                  <c:v>38854</c:v>
                </c:pt>
                <c:pt idx="1546">
                  <c:v>38855</c:v>
                </c:pt>
                <c:pt idx="1547">
                  <c:v>38856</c:v>
                </c:pt>
                <c:pt idx="1548">
                  <c:v>38859</c:v>
                </c:pt>
                <c:pt idx="1549">
                  <c:v>38860</c:v>
                </c:pt>
                <c:pt idx="1550">
                  <c:v>38861</c:v>
                </c:pt>
                <c:pt idx="1551">
                  <c:v>38862</c:v>
                </c:pt>
                <c:pt idx="1552">
                  <c:v>38863</c:v>
                </c:pt>
                <c:pt idx="1553">
                  <c:v>38866</c:v>
                </c:pt>
                <c:pt idx="1554">
                  <c:v>38867</c:v>
                </c:pt>
                <c:pt idx="1555">
                  <c:v>38868</c:v>
                </c:pt>
                <c:pt idx="1556">
                  <c:v>38869</c:v>
                </c:pt>
                <c:pt idx="1557">
                  <c:v>38870</c:v>
                </c:pt>
                <c:pt idx="1558">
                  <c:v>38873</c:v>
                </c:pt>
                <c:pt idx="1559">
                  <c:v>38874</c:v>
                </c:pt>
                <c:pt idx="1560">
                  <c:v>38875</c:v>
                </c:pt>
                <c:pt idx="1561">
                  <c:v>38876</c:v>
                </c:pt>
                <c:pt idx="1562">
                  <c:v>38877</c:v>
                </c:pt>
                <c:pt idx="1563">
                  <c:v>38880</c:v>
                </c:pt>
                <c:pt idx="1564">
                  <c:v>38881</c:v>
                </c:pt>
                <c:pt idx="1565">
                  <c:v>38882</c:v>
                </c:pt>
                <c:pt idx="1566">
                  <c:v>38883</c:v>
                </c:pt>
                <c:pt idx="1567">
                  <c:v>38884</c:v>
                </c:pt>
                <c:pt idx="1568">
                  <c:v>38887</c:v>
                </c:pt>
                <c:pt idx="1569">
                  <c:v>38888</c:v>
                </c:pt>
                <c:pt idx="1570">
                  <c:v>38889</c:v>
                </c:pt>
                <c:pt idx="1571">
                  <c:v>38890</c:v>
                </c:pt>
                <c:pt idx="1572">
                  <c:v>38891</c:v>
                </c:pt>
                <c:pt idx="1573">
                  <c:v>38893</c:v>
                </c:pt>
                <c:pt idx="1574">
                  <c:v>38894</c:v>
                </c:pt>
                <c:pt idx="1575">
                  <c:v>38895</c:v>
                </c:pt>
                <c:pt idx="1576">
                  <c:v>38896</c:v>
                </c:pt>
                <c:pt idx="1577">
                  <c:v>38897</c:v>
                </c:pt>
                <c:pt idx="1578">
                  <c:v>38898</c:v>
                </c:pt>
                <c:pt idx="1579">
                  <c:v>38901</c:v>
                </c:pt>
                <c:pt idx="1580">
                  <c:v>38902</c:v>
                </c:pt>
                <c:pt idx="1581">
                  <c:v>38903</c:v>
                </c:pt>
                <c:pt idx="1582">
                  <c:v>38904</c:v>
                </c:pt>
                <c:pt idx="1583">
                  <c:v>38905</c:v>
                </c:pt>
                <c:pt idx="1584">
                  <c:v>38908</c:v>
                </c:pt>
                <c:pt idx="1585">
                  <c:v>38909</c:v>
                </c:pt>
                <c:pt idx="1586">
                  <c:v>38910</c:v>
                </c:pt>
                <c:pt idx="1587">
                  <c:v>38911</c:v>
                </c:pt>
                <c:pt idx="1588">
                  <c:v>38912</c:v>
                </c:pt>
                <c:pt idx="1589">
                  <c:v>38915</c:v>
                </c:pt>
                <c:pt idx="1590">
                  <c:v>38916</c:v>
                </c:pt>
                <c:pt idx="1591">
                  <c:v>38917</c:v>
                </c:pt>
                <c:pt idx="1592">
                  <c:v>38918</c:v>
                </c:pt>
                <c:pt idx="1593">
                  <c:v>38919</c:v>
                </c:pt>
                <c:pt idx="1594">
                  <c:v>38922</c:v>
                </c:pt>
                <c:pt idx="1595">
                  <c:v>38923</c:v>
                </c:pt>
                <c:pt idx="1596">
                  <c:v>38924</c:v>
                </c:pt>
                <c:pt idx="1597">
                  <c:v>38925</c:v>
                </c:pt>
                <c:pt idx="1598">
                  <c:v>38926</c:v>
                </c:pt>
                <c:pt idx="1599">
                  <c:v>38929</c:v>
                </c:pt>
                <c:pt idx="1600">
                  <c:v>38930</c:v>
                </c:pt>
                <c:pt idx="1601">
                  <c:v>38931</c:v>
                </c:pt>
                <c:pt idx="1602">
                  <c:v>38932</c:v>
                </c:pt>
                <c:pt idx="1603">
                  <c:v>38933</c:v>
                </c:pt>
                <c:pt idx="1604">
                  <c:v>38936</c:v>
                </c:pt>
                <c:pt idx="1605">
                  <c:v>38937</c:v>
                </c:pt>
                <c:pt idx="1606">
                  <c:v>38938</c:v>
                </c:pt>
                <c:pt idx="1607">
                  <c:v>38939</c:v>
                </c:pt>
                <c:pt idx="1608">
                  <c:v>38940</c:v>
                </c:pt>
                <c:pt idx="1609">
                  <c:v>38943</c:v>
                </c:pt>
                <c:pt idx="1610">
                  <c:v>38945</c:v>
                </c:pt>
                <c:pt idx="1611">
                  <c:v>38946</c:v>
                </c:pt>
                <c:pt idx="1612">
                  <c:v>38947</c:v>
                </c:pt>
                <c:pt idx="1613">
                  <c:v>38950</c:v>
                </c:pt>
                <c:pt idx="1614">
                  <c:v>38951</c:v>
                </c:pt>
                <c:pt idx="1615">
                  <c:v>38952</c:v>
                </c:pt>
                <c:pt idx="1616">
                  <c:v>38953</c:v>
                </c:pt>
                <c:pt idx="1617">
                  <c:v>38954</c:v>
                </c:pt>
                <c:pt idx="1618">
                  <c:v>38957</c:v>
                </c:pt>
                <c:pt idx="1619">
                  <c:v>38958</c:v>
                </c:pt>
                <c:pt idx="1620">
                  <c:v>38959</c:v>
                </c:pt>
                <c:pt idx="1621">
                  <c:v>38960</c:v>
                </c:pt>
                <c:pt idx="1622">
                  <c:v>38961</c:v>
                </c:pt>
                <c:pt idx="1623">
                  <c:v>38964</c:v>
                </c:pt>
                <c:pt idx="1624">
                  <c:v>38965</c:v>
                </c:pt>
                <c:pt idx="1625">
                  <c:v>38966</c:v>
                </c:pt>
                <c:pt idx="1626">
                  <c:v>38967</c:v>
                </c:pt>
                <c:pt idx="1627">
                  <c:v>38968</c:v>
                </c:pt>
                <c:pt idx="1628">
                  <c:v>38971</c:v>
                </c:pt>
                <c:pt idx="1629">
                  <c:v>38972</c:v>
                </c:pt>
                <c:pt idx="1630">
                  <c:v>38973</c:v>
                </c:pt>
                <c:pt idx="1631">
                  <c:v>38974</c:v>
                </c:pt>
                <c:pt idx="1632">
                  <c:v>38975</c:v>
                </c:pt>
                <c:pt idx="1633">
                  <c:v>38978</c:v>
                </c:pt>
                <c:pt idx="1634">
                  <c:v>38979</c:v>
                </c:pt>
                <c:pt idx="1635">
                  <c:v>38980</c:v>
                </c:pt>
                <c:pt idx="1636">
                  <c:v>38981</c:v>
                </c:pt>
                <c:pt idx="1637">
                  <c:v>38982</c:v>
                </c:pt>
                <c:pt idx="1638">
                  <c:v>38985</c:v>
                </c:pt>
                <c:pt idx="1639">
                  <c:v>38986</c:v>
                </c:pt>
                <c:pt idx="1640">
                  <c:v>38987</c:v>
                </c:pt>
                <c:pt idx="1641">
                  <c:v>38988</c:v>
                </c:pt>
                <c:pt idx="1642">
                  <c:v>38989</c:v>
                </c:pt>
                <c:pt idx="1643">
                  <c:v>38993</c:v>
                </c:pt>
                <c:pt idx="1644">
                  <c:v>38994</c:v>
                </c:pt>
                <c:pt idx="1645">
                  <c:v>38995</c:v>
                </c:pt>
                <c:pt idx="1646">
                  <c:v>38996</c:v>
                </c:pt>
                <c:pt idx="1647">
                  <c:v>38999</c:v>
                </c:pt>
                <c:pt idx="1648">
                  <c:v>39000</c:v>
                </c:pt>
                <c:pt idx="1649">
                  <c:v>39001</c:v>
                </c:pt>
                <c:pt idx="1650">
                  <c:v>39002</c:v>
                </c:pt>
                <c:pt idx="1651">
                  <c:v>39003</c:v>
                </c:pt>
                <c:pt idx="1652">
                  <c:v>39006</c:v>
                </c:pt>
                <c:pt idx="1653">
                  <c:v>39007</c:v>
                </c:pt>
                <c:pt idx="1654">
                  <c:v>39008</c:v>
                </c:pt>
                <c:pt idx="1655">
                  <c:v>39009</c:v>
                </c:pt>
                <c:pt idx="1656">
                  <c:v>39010</c:v>
                </c:pt>
                <c:pt idx="1657">
                  <c:v>39011</c:v>
                </c:pt>
                <c:pt idx="1658">
                  <c:v>39013</c:v>
                </c:pt>
                <c:pt idx="1659">
                  <c:v>39016</c:v>
                </c:pt>
                <c:pt idx="1660">
                  <c:v>39017</c:v>
                </c:pt>
                <c:pt idx="1661">
                  <c:v>39020</c:v>
                </c:pt>
                <c:pt idx="1662">
                  <c:v>39021</c:v>
                </c:pt>
                <c:pt idx="1663">
                  <c:v>39022</c:v>
                </c:pt>
                <c:pt idx="1664">
                  <c:v>39023</c:v>
                </c:pt>
                <c:pt idx="1665">
                  <c:v>39024</c:v>
                </c:pt>
                <c:pt idx="1666">
                  <c:v>39027</c:v>
                </c:pt>
                <c:pt idx="1667">
                  <c:v>39028</c:v>
                </c:pt>
                <c:pt idx="1668">
                  <c:v>39029</c:v>
                </c:pt>
                <c:pt idx="1669">
                  <c:v>39030</c:v>
                </c:pt>
                <c:pt idx="1670">
                  <c:v>39031</c:v>
                </c:pt>
                <c:pt idx="1671">
                  <c:v>39034</c:v>
                </c:pt>
                <c:pt idx="1672">
                  <c:v>39035</c:v>
                </c:pt>
                <c:pt idx="1673">
                  <c:v>39036</c:v>
                </c:pt>
                <c:pt idx="1674">
                  <c:v>39037</c:v>
                </c:pt>
                <c:pt idx="1675">
                  <c:v>39038</c:v>
                </c:pt>
                <c:pt idx="1676">
                  <c:v>39041</c:v>
                </c:pt>
                <c:pt idx="1677">
                  <c:v>39042</c:v>
                </c:pt>
                <c:pt idx="1678">
                  <c:v>39043</c:v>
                </c:pt>
                <c:pt idx="1679">
                  <c:v>39044</c:v>
                </c:pt>
                <c:pt idx="1680">
                  <c:v>39045</c:v>
                </c:pt>
                <c:pt idx="1681">
                  <c:v>39048</c:v>
                </c:pt>
                <c:pt idx="1682">
                  <c:v>39049</c:v>
                </c:pt>
                <c:pt idx="1683">
                  <c:v>39050</c:v>
                </c:pt>
                <c:pt idx="1684">
                  <c:v>39051</c:v>
                </c:pt>
                <c:pt idx="1685">
                  <c:v>39052</c:v>
                </c:pt>
                <c:pt idx="1686">
                  <c:v>39055</c:v>
                </c:pt>
                <c:pt idx="1687">
                  <c:v>39056</c:v>
                </c:pt>
                <c:pt idx="1688">
                  <c:v>39057</c:v>
                </c:pt>
                <c:pt idx="1689">
                  <c:v>39058</c:v>
                </c:pt>
                <c:pt idx="1690">
                  <c:v>39059</c:v>
                </c:pt>
                <c:pt idx="1691">
                  <c:v>39062</c:v>
                </c:pt>
                <c:pt idx="1692">
                  <c:v>39063</c:v>
                </c:pt>
                <c:pt idx="1693">
                  <c:v>39064</c:v>
                </c:pt>
                <c:pt idx="1694">
                  <c:v>39065</c:v>
                </c:pt>
                <c:pt idx="1695">
                  <c:v>39066</c:v>
                </c:pt>
                <c:pt idx="1696">
                  <c:v>39069</c:v>
                </c:pt>
                <c:pt idx="1697">
                  <c:v>39070</c:v>
                </c:pt>
                <c:pt idx="1698">
                  <c:v>39071</c:v>
                </c:pt>
                <c:pt idx="1699">
                  <c:v>39072</c:v>
                </c:pt>
                <c:pt idx="1700">
                  <c:v>39073</c:v>
                </c:pt>
                <c:pt idx="1701">
                  <c:v>39077</c:v>
                </c:pt>
                <c:pt idx="1702">
                  <c:v>39078</c:v>
                </c:pt>
                <c:pt idx="1703">
                  <c:v>39079</c:v>
                </c:pt>
                <c:pt idx="1704">
                  <c:v>39080</c:v>
                </c:pt>
                <c:pt idx="1705">
                  <c:v>39084</c:v>
                </c:pt>
                <c:pt idx="1706">
                  <c:v>39085</c:v>
                </c:pt>
                <c:pt idx="1707">
                  <c:v>39086</c:v>
                </c:pt>
                <c:pt idx="1708">
                  <c:v>39087</c:v>
                </c:pt>
                <c:pt idx="1709">
                  <c:v>39090</c:v>
                </c:pt>
                <c:pt idx="1710">
                  <c:v>39091</c:v>
                </c:pt>
                <c:pt idx="1711">
                  <c:v>39092</c:v>
                </c:pt>
                <c:pt idx="1712">
                  <c:v>39093</c:v>
                </c:pt>
                <c:pt idx="1713">
                  <c:v>39094</c:v>
                </c:pt>
                <c:pt idx="1714">
                  <c:v>39097</c:v>
                </c:pt>
                <c:pt idx="1715">
                  <c:v>39098</c:v>
                </c:pt>
                <c:pt idx="1716">
                  <c:v>39099</c:v>
                </c:pt>
                <c:pt idx="1717">
                  <c:v>39100</c:v>
                </c:pt>
                <c:pt idx="1718">
                  <c:v>39101</c:v>
                </c:pt>
                <c:pt idx="1719">
                  <c:v>39104</c:v>
                </c:pt>
                <c:pt idx="1720">
                  <c:v>39105</c:v>
                </c:pt>
                <c:pt idx="1721">
                  <c:v>39106</c:v>
                </c:pt>
                <c:pt idx="1722">
                  <c:v>39107</c:v>
                </c:pt>
                <c:pt idx="1723">
                  <c:v>39111</c:v>
                </c:pt>
                <c:pt idx="1724">
                  <c:v>39113</c:v>
                </c:pt>
                <c:pt idx="1725">
                  <c:v>39114</c:v>
                </c:pt>
                <c:pt idx="1726">
                  <c:v>39115</c:v>
                </c:pt>
                <c:pt idx="1727">
                  <c:v>39118</c:v>
                </c:pt>
                <c:pt idx="1728">
                  <c:v>39119</c:v>
                </c:pt>
                <c:pt idx="1729">
                  <c:v>39120</c:v>
                </c:pt>
                <c:pt idx="1730">
                  <c:v>39121</c:v>
                </c:pt>
                <c:pt idx="1731">
                  <c:v>39122</c:v>
                </c:pt>
                <c:pt idx="1732">
                  <c:v>39125</c:v>
                </c:pt>
                <c:pt idx="1733">
                  <c:v>39126</c:v>
                </c:pt>
                <c:pt idx="1734">
                  <c:v>39127</c:v>
                </c:pt>
                <c:pt idx="1735">
                  <c:v>39128</c:v>
                </c:pt>
                <c:pt idx="1736">
                  <c:v>39132</c:v>
                </c:pt>
                <c:pt idx="1737">
                  <c:v>39133</c:v>
                </c:pt>
                <c:pt idx="1738">
                  <c:v>39134</c:v>
                </c:pt>
                <c:pt idx="1739">
                  <c:v>39135</c:v>
                </c:pt>
                <c:pt idx="1740">
                  <c:v>39136</c:v>
                </c:pt>
                <c:pt idx="1741">
                  <c:v>39139</c:v>
                </c:pt>
                <c:pt idx="1742">
                  <c:v>39140</c:v>
                </c:pt>
                <c:pt idx="1743">
                  <c:v>39141</c:v>
                </c:pt>
                <c:pt idx="1744">
                  <c:v>39142</c:v>
                </c:pt>
                <c:pt idx="1745">
                  <c:v>39143</c:v>
                </c:pt>
                <c:pt idx="1746">
                  <c:v>39146</c:v>
                </c:pt>
                <c:pt idx="1747">
                  <c:v>39147</c:v>
                </c:pt>
                <c:pt idx="1748">
                  <c:v>39148</c:v>
                </c:pt>
                <c:pt idx="1749">
                  <c:v>39149</c:v>
                </c:pt>
                <c:pt idx="1750">
                  <c:v>39150</c:v>
                </c:pt>
                <c:pt idx="1751">
                  <c:v>39153</c:v>
                </c:pt>
                <c:pt idx="1752">
                  <c:v>39154</c:v>
                </c:pt>
                <c:pt idx="1753">
                  <c:v>39155</c:v>
                </c:pt>
                <c:pt idx="1754">
                  <c:v>39156</c:v>
                </c:pt>
                <c:pt idx="1755">
                  <c:v>39157</c:v>
                </c:pt>
                <c:pt idx="1756">
                  <c:v>39160</c:v>
                </c:pt>
                <c:pt idx="1757">
                  <c:v>39161</c:v>
                </c:pt>
                <c:pt idx="1758">
                  <c:v>39162</c:v>
                </c:pt>
                <c:pt idx="1759">
                  <c:v>39163</c:v>
                </c:pt>
                <c:pt idx="1760">
                  <c:v>39164</c:v>
                </c:pt>
                <c:pt idx="1761">
                  <c:v>39167</c:v>
                </c:pt>
                <c:pt idx="1762">
                  <c:v>39169</c:v>
                </c:pt>
                <c:pt idx="1763">
                  <c:v>39170</c:v>
                </c:pt>
                <c:pt idx="1764">
                  <c:v>39171</c:v>
                </c:pt>
                <c:pt idx="1765">
                  <c:v>39174</c:v>
                </c:pt>
                <c:pt idx="1766">
                  <c:v>39175</c:v>
                </c:pt>
                <c:pt idx="1767">
                  <c:v>39176</c:v>
                </c:pt>
                <c:pt idx="1768">
                  <c:v>39177</c:v>
                </c:pt>
                <c:pt idx="1769">
                  <c:v>39181</c:v>
                </c:pt>
                <c:pt idx="1770">
                  <c:v>39182</c:v>
                </c:pt>
                <c:pt idx="1771">
                  <c:v>39183</c:v>
                </c:pt>
                <c:pt idx="1772">
                  <c:v>39184</c:v>
                </c:pt>
                <c:pt idx="1773">
                  <c:v>39185</c:v>
                </c:pt>
                <c:pt idx="1774">
                  <c:v>39188</c:v>
                </c:pt>
                <c:pt idx="1775">
                  <c:v>39189</c:v>
                </c:pt>
                <c:pt idx="1776">
                  <c:v>39190</c:v>
                </c:pt>
                <c:pt idx="1777">
                  <c:v>39191</c:v>
                </c:pt>
                <c:pt idx="1778">
                  <c:v>39192</c:v>
                </c:pt>
                <c:pt idx="1779">
                  <c:v>39195</c:v>
                </c:pt>
                <c:pt idx="1780">
                  <c:v>39196</c:v>
                </c:pt>
                <c:pt idx="1781">
                  <c:v>39197</c:v>
                </c:pt>
                <c:pt idx="1782">
                  <c:v>39198</c:v>
                </c:pt>
                <c:pt idx="1783">
                  <c:v>39199</c:v>
                </c:pt>
                <c:pt idx="1784">
                  <c:v>39202</c:v>
                </c:pt>
                <c:pt idx="1785">
                  <c:v>39205</c:v>
                </c:pt>
                <c:pt idx="1786">
                  <c:v>39206</c:v>
                </c:pt>
                <c:pt idx="1787">
                  <c:v>39209</c:v>
                </c:pt>
                <c:pt idx="1788">
                  <c:v>39210</c:v>
                </c:pt>
                <c:pt idx="1789">
                  <c:v>39211</c:v>
                </c:pt>
                <c:pt idx="1790">
                  <c:v>39212</c:v>
                </c:pt>
                <c:pt idx="1791">
                  <c:v>39213</c:v>
                </c:pt>
                <c:pt idx="1792">
                  <c:v>39216</c:v>
                </c:pt>
                <c:pt idx="1793">
                  <c:v>39217</c:v>
                </c:pt>
                <c:pt idx="1794">
                  <c:v>39218</c:v>
                </c:pt>
                <c:pt idx="1795">
                  <c:v>39219</c:v>
                </c:pt>
                <c:pt idx="1796">
                  <c:v>39220</c:v>
                </c:pt>
                <c:pt idx="1797">
                  <c:v>39223</c:v>
                </c:pt>
                <c:pt idx="1798">
                  <c:v>39224</c:v>
                </c:pt>
                <c:pt idx="1799">
                  <c:v>39225</c:v>
                </c:pt>
                <c:pt idx="1800">
                  <c:v>39226</c:v>
                </c:pt>
                <c:pt idx="1801">
                  <c:v>39227</c:v>
                </c:pt>
                <c:pt idx="1802">
                  <c:v>39230</c:v>
                </c:pt>
                <c:pt idx="1803">
                  <c:v>39231</c:v>
                </c:pt>
                <c:pt idx="1804">
                  <c:v>39232</c:v>
                </c:pt>
                <c:pt idx="1805">
                  <c:v>39233</c:v>
                </c:pt>
                <c:pt idx="1806">
                  <c:v>39234</c:v>
                </c:pt>
                <c:pt idx="1807">
                  <c:v>39237</c:v>
                </c:pt>
                <c:pt idx="1808">
                  <c:v>39238</c:v>
                </c:pt>
                <c:pt idx="1809">
                  <c:v>39239</c:v>
                </c:pt>
                <c:pt idx="1810">
                  <c:v>39240</c:v>
                </c:pt>
                <c:pt idx="1811">
                  <c:v>39241</c:v>
                </c:pt>
                <c:pt idx="1812">
                  <c:v>39244</c:v>
                </c:pt>
                <c:pt idx="1813">
                  <c:v>39245</c:v>
                </c:pt>
                <c:pt idx="1814">
                  <c:v>39246</c:v>
                </c:pt>
                <c:pt idx="1815">
                  <c:v>39247</c:v>
                </c:pt>
                <c:pt idx="1816">
                  <c:v>39248</c:v>
                </c:pt>
                <c:pt idx="1817">
                  <c:v>39251</c:v>
                </c:pt>
                <c:pt idx="1818">
                  <c:v>39252</c:v>
                </c:pt>
                <c:pt idx="1819">
                  <c:v>39253</c:v>
                </c:pt>
                <c:pt idx="1820">
                  <c:v>39254</c:v>
                </c:pt>
                <c:pt idx="1821">
                  <c:v>39255</c:v>
                </c:pt>
                <c:pt idx="1822">
                  <c:v>39258</c:v>
                </c:pt>
                <c:pt idx="1823">
                  <c:v>39259</c:v>
                </c:pt>
                <c:pt idx="1824">
                  <c:v>39260</c:v>
                </c:pt>
                <c:pt idx="1825">
                  <c:v>39261</c:v>
                </c:pt>
                <c:pt idx="1826">
                  <c:v>39262</c:v>
                </c:pt>
                <c:pt idx="1827">
                  <c:v>39265</c:v>
                </c:pt>
                <c:pt idx="1828">
                  <c:v>39266</c:v>
                </c:pt>
                <c:pt idx="1829">
                  <c:v>39267</c:v>
                </c:pt>
                <c:pt idx="1830">
                  <c:v>39268</c:v>
                </c:pt>
                <c:pt idx="1831">
                  <c:v>39269</c:v>
                </c:pt>
                <c:pt idx="1832">
                  <c:v>39272</c:v>
                </c:pt>
                <c:pt idx="1833">
                  <c:v>39273</c:v>
                </c:pt>
                <c:pt idx="1834">
                  <c:v>39274</c:v>
                </c:pt>
                <c:pt idx="1835">
                  <c:v>39275</c:v>
                </c:pt>
                <c:pt idx="1836">
                  <c:v>39276</c:v>
                </c:pt>
                <c:pt idx="1837">
                  <c:v>39279</c:v>
                </c:pt>
                <c:pt idx="1838">
                  <c:v>39280</c:v>
                </c:pt>
                <c:pt idx="1839">
                  <c:v>39281</c:v>
                </c:pt>
                <c:pt idx="1840">
                  <c:v>39282</c:v>
                </c:pt>
                <c:pt idx="1841">
                  <c:v>39283</c:v>
                </c:pt>
                <c:pt idx="1842">
                  <c:v>39286</c:v>
                </c:pt>
                <c:pt idx="1843">
                  <c:v>39287</c:v>
                </c:pt>
                <c:pt idx="1844">
                  <c:v>39288</c:v>
                </c:pt>
                <c:pt idx="1845">
                  <c:v>39289</c:v>
                </c:pt>
                <c:pt idx="1846">
                  <c:v>39290</c:v>
                </c:pt>
                <c:pt idx="1847">
                  <c:v>39293</c:v>
                </c:pt>
                <c:pt idx="1848">
                  <c:v>39294</c:v>
                </c:pt>
                <c:pt idx="1849">
                  <c:v>39295</c:v>
                </c:pt>
                <c:pt idx="1850">
                  <c:v>39296</c:v>
                </c:pt>
                <c:pt idx="1851">
                  <c:v>39297</c:v>
                </c:pt>
                <c:pt idx="1852">
                  <c:v>39300</c:v>
                </c:pt>
                <c:pt idx="1853">
                  <c:v>39301</c:v>
                </c:pt>
                <c:pt idx="1854">
                  <c:v>39302</c:v>
                </c:pt>
                <c:pt idx="1855">
                  <c:v>39303</c:v>
                </c:pt>
                <c:pt idx="1856">
                  <c:v>39304</c:v>
                </c:pt>
                <c:pt idx="1857">
                  <c:v>39307</c:v>
                </c:pt>
                <c:pt idx="1858">
                  <c:v>39308</c:v>
                </c:pt>
                <c:pt idx="1859">
                  <c:v>39310</c:v>
                </c:pt>
                <c:pt idx="1860">
                  <c:v>39311</c:v>
                </c:pt>
                <c:pt idx="1861">
                  <c:v>39314</c:v>
                </c:pt>
                <c:pt idx="1862">
                  <c:v>39315</c:v>
                </c:pt>
                <c:pt idx="1863">
                  <c:v>39316</c:v>
                </c:pt>
                <c:pt idx="1864">
                  <c:v>39317</c:v>
                </c:pt>
                <c:pt idx="1865">
                  <c:v>39318</c:v>
                </c:pt>
                <c:pt idx="1866">
                  <c:v>39321</c:v>
                </c:pt>
                <c:pt idx="1867">
                  <c:v>39322</c:v>
                </c:pt>
                <c:pt idx="1868">
                  <c:v>39323</c:v>
                </c:pt>
                <c:pt idx="1869">
                  <c:v>39324</c:v>
                </c:pt>
                <c:pt idx="1870">
                  <c:v>39325</c:v>
                </c:pt>
                <c:pt idx="1871">
                  <c:v>39328</c:v>
                </c:pt>
                <c:pt idx="1872">
                  <c:v>39329</c:v>
                </c:pt>
                <c:pt idx="1873">
                  <c:v>39330</c:v>
                </c:pt>
                <c:pt idx="1874">
                  <c:v>39331</c:v>
                </c:pt>
                <c:pt idx="1875">
                  <c:v>39332</c:v>
                </c:pt>
                <c:pt idx="1876">
                  <c:v>39335</c:v>
                </c:pt>
                <c:pt idx="1877">
                  <c:v>39336</c:v>
                </c:pt>
                <c:pt idx="1878">
                  <c:v>39337</c:v>
                </c:pt>
                <c:pt idx="1879">
                  <c:v>39338</c:v>
                </c:pt>
                <c:pt idx="1880">
                  <c:v>39339</c:v>
                </c:pt>
                <c:pt idx="1881">
                  <c:v>39342</c:v>
                </c:pt>
                <c:pt idx="1882">
                  <c:v>39343</c:v>
                </c:pt>
                <c:pt idx="1883">
                  <c:v>39344</c:v>
                </c:pt>
                <c:pt idx="1884">
                  <c:v>39345</c:v>
                </c:pt>
                <c:pt idx="1885">
                  <c:v>39346</c:v>
                </c:pt>
                <c:pt idx="1886">
                  <c:v>39349</c:v>
                </c:pt>
                <c:pt idx="1887">
                  <c:v>39350</c:v>
                </c:pt>
                <c:pt idx="1888">
                  <c:v>39351</c:v>
                </c:pt>
                <c:pt idx="1889">
                  <c:v>39352</c:v>
                </c:pt>
                <c:pt idx="1890">
                  <c:v>39353</c:v>
                </c:pt>
                <c:pt idx="1891">
                  <c:v>39356</c:v>
                </c:pt>
                <c:pt idx="1892">
                  <c:v>39358</c:v>
                </c:pt>
                <c:pt idx="1893">
                  <c:v>39359</c:v>
                </c:pt>
                <c:pt idx="1894">
                  <c:v>39360</c:v>
                </c:pt>
                <c:pt idx="1895">
                  <c:v>39363</c:v>
                </c:pt>
                <c:pt idx="1896">
                  <c:v>39364</c:v>
                </c:pt>
                <c:pt idx="1897">
                  <c:v>39365</c:v>
                </c:pt>
                <c:pt idx="1898">
                  <c:v>39366</c:v>
                </c:pt>
                <c:pt idx="1899">
                  <c:v>39367</c:v>
                </c:pt>
                <c:pt idx="1900">
                  <c:v>39370</c:v>
                </c:pt>
                <c:pt idx="1901">
                  <c:v>39371</c:v>
                </c:pt>
                <c:pt idx="1902">
                  <c:v>39372</c:v>
                </c:pt>
                <c:pt idx="1903">
                  <c:v>39373</c:v>
                </c:pt>
                <c:pt idx="1904">
                  <c:v>39374</c:v>
                </c:pt>
                <c:pt idx="1905">
                  <c:v>39377</c:v>
                </c:pt>
                <c:pt idx="1906">
                  <c:v>39378</c:v>
                </c:pt>
                <c:pt idx="1907">
                  <c:v>39379</c:v>
                </c:pt>
                <c:pt idx="1908">
                  <c:v>39380</c:v>
                </c:pt>
                <c:pt idx="1909">
                  <c:v>39381</c:v>
                </c:pt>
                <c:pt idx="1910">
                  <c:v>39384</c:v>
                </c:pt>
                <c:pt idx="1911">
                  <c:v>39385</c:v>
                </c:pt>
                <c:pt idx="1912">
                  <c:v>39386</c:v>
                </c:pt>
                <c:pt idx="1913">
                  <c:v>39387</c:v>
                </c:pt>
                <c:pt idx="1914">
                  <c:v>39388</c:v>
                </c:pt>
                <c:pt idx="1915">
                  <c:v>39391</c:v>
                </c:pt>
                <c:pt idx="1916">
                  <c:v>39392</c:v>
                </c:pt>
                <c:pt idx="1917">
                  <c:v>39393</c:v>
                </c:pt>
                <c:pt idx="1918">
                  <c:v>39394</c:v>
                </c:pt>
                <c:pt idx="1919">
                  <c:v>39395</c:v>
                </c:pt>
                <c:pt idx="1920">
                  <c:v>39398</c:v>
                </c:pt>
                <c:pt idx="1921">
                  <c:v>39399</c:v>
                </c:pt>
                <c:pt idx="1922">
                  <c:v>39400</c:v>
                </c:pt>
                <c:pt idx="1923">
                  <c:v>39401</c:v>
                </c:pt>
                <c:pt idx="1924">
                  <c:v>39402</c:v>
                </c:pt>
                <c:pt idx="1925">
                  <c:v>39405</c:v>
                </c:pt>
                <c:pt idx="1926">
                  <c:v>39406</c:v>
                </c:pt>
                <c:pt idx="1927">
                  <c:v>39407</c:v>
                </c:pt>
                <c:pt idx="1928">
                  <c:v>39408</c:v>
                </c:pt>
                <c:pt idx="1929">
                  <c:v>39409</c:v>
                </c:pt>
                <c:pt idx="1930">
                  <c:v>39412</c:v>
                </c:pt>
                <c:pt idx="1931">
                  <c:v>39413</c:v>
                </c:pt>
                <c:pt idx="1932">
                  <c:v>39414</c:v>
                </c:pt>
                <c:pt idx="1933">
                  <c:v>39415</c:v>
                </c:pt>
                <c:pt idx="1934">
                  <c:v>39416</c:v>
                </c:pt>
                <c:pt idx="1935">
                  <c:v>39419</c:v>
                </c:pt>
                <c:pt idx="1936">
                  <c:v>39420</c:v>
                </c:pt>
                <c:pt idx="1937">
                  <c:v>39421</c:v>
                </c:pt>
                <c:pt idx="1938">
                  <c:v>39422</c:v>
                </c:pt>
                <c:pt idx="1939">
                  <c:v>39423</c:v>
                </c:pt>
                <c:pt idx="1940">
                  <c:v>39426</c:v>
                </c:pt>
                <c:pt idx="1941">
                  <c:v>39427</c:v>
                </c:pt>
                <c:pt idx="1942">
                  <c:v>39428</c:v>
                </c:pt>
                <c:pt idx="1943">
                  <c:v>39429</c:v>
                </c:pt>
                <c:pt idx="1944">
                  <c:v>39430</c:v>
                </c:pt>
                <c:pt idx="1945">
                  <c:v>39433</c:v>
                </c:pt>
                <c:pt idx="1946">
                  <c:v>39434</c:v>
                </c:pt>
                <c:pt idx="1947">
                  <c:v>39435</c:v>
                </c:pt>
                <c:pt idx="1948">
                  <c:v>39436</c:v>
                </c:pt>
                <c:pt idx="1949">
                  <c:v>39440</c:v>
                </c:pt>
                <c:pt idx="1950">
                  <c:v>39442</c:v>
                </c:pt>
                <c:pt idx="1951">
                  <c:v>39443</c:v>
                </c:pt>
                <c:pt idx="1952">
                  <c:v>39444</c:v>
                </c:pt>
                <c:pt idx="1953">
                  <c:v>39447</c:v>
                </c:pt>
                <c:pt idx="1954">
                  <c:v>39448</c:v>
                </c:pt>
                <c:pt idx="1955">
                  <c:v>39449</c:v>
                </c:pt>
                <c:pt idx="1956">
                  <c:v>39450</c:v>
                </c:pt>
                <c:pt idx="1957">
                  <c:v>39451</c:v>
                </c:pt>
                <c:pt idx="1958">
                  <c:v>39454</c:v>
                </c:pt>
                <c:pt idx="1959">
                  <c:v>39455</c:v>
                </c:pt>
                <c:pt idx="1960">
                  <c:v>39456</c:v>
                </c:pt>
                <c:pt idx="1961">
                  <c:v>39457</c:v>
                </c:pt>
                <c:pt idx="1962">
                  <c:v>39458</c:v>
                </c:pt>
                <c:pt idx="1963">
                  <c:v>39461</c:v>
                </c:pt>
                <c:pt idx="1964">
                  <c:v>39462</c:v>
                </c:pt>
                <c:pt idx="1965">
                  <c:v>39463</c:v>
                </c:pt>
                <c:pt idx="1966">
                  <c:v>39464</c:v>
                </c:pt>
                <c:pt idx="1967">
                  <c:v>39465</c:v>
                </c:pt>
                <c:pt idx="1968">
                  <c:v>39468</c:v>
                </c:pt>
                <c:pt idx="1969">
                  <c:v>39469</c:v>
                </c:pt>
                <c:pt idx="1970">
                  <c:v>39470</c:v>
                </c:pt>
                <c:pt idx="1971">
                  <c:v>39471</c:v>
                </c:pt>
                <c:pt idx="1972">
                  <c:v>39472</c:v>
                </c:pt>
                <c:pt idx="1973">
                  <c:v>39475</c:v>
                </c:pt>
                <c:pt idx="1974">
                  <c:v>39476</c:v>
                </c:pt>
                <c:pt idx="1975">
                  <c:v>39477</c:v>
                </c:pt>
                <c:pt idx="1976">
                  <c:v>39478</c:v>
                </c:pt>
                <c:pt idx="1977">
                  <c:v>39479</c:v>
                </c:pt>
                <c:pt idx="1978">
                  <c:v>39482</c:v>
                </c:pt>
                <c:pt idx="1979">
                  <c:v>39483</c:v>
                </c:pt>
                <c:pt idx="1980">
                  <c:v>39484</c:v>
                </c:pt>
                <c:pt idx="1981">
                  <c:v>39485</c:v>
                </c:pt>
                <c:pt idx="1982">
                  <c:v>39486</c:v>
                </c:pt>
                <c:pt idx="1983">
                  <c:v>39489</c:v>
                </c:pt>
                <c:pt idx="1984">
                  <c:v>39490</c:v>
                </c:pt>
                <c:pt idx="1985">
                  <c:v>39491</c:v>
                </c:pt>
                <c:pt idx="1986">
                  <c:v>39492</c:v>
                </c:pt>
                <c:pt idx="1987">
                  <c:v>39493</c:v>
                </c:pt>
                <c:pt idx="1988">
                  <c:v>39496</c:v>
                </c:pt>
                <c:pt idx="1989">
                  <c:v>39497</c:v>
                </c:pt>
                <c:pt idx="1990">
                  <c:v>39498</c:v>
                </c:pt>
                <c:pt idx="1991">
                  <c:v>39499</c:v>
                </c:pt>
                <c:pt idx="1992">
                  <c:v>39500</c:v>
                </c:pt>
                <c:pt idx="1993">
                  <c:v>39503</c:v>
                </c:pt>
                <c:pt idx="1994">
                  <c:v>39504</c:v>
                </c:pt>
                <c:pt idx="1995">
                  <c:v>39505</c:v>
                </c:pt>
                <c:pt idx="1996">
                  <c:v>39506</c:v>
                </c:pt>
                <c:pt idx="1997">
                  <c:v>39507</c:v>
                </c:pt>
                <c:pt idx="1998">
                  <c:v>39510</c:v>
                </c:pt>
                <c:pt idx="1999">
                  <c:v>39511</c:v>
                </c:pt>
                <c:pt idx="2000">
                  <c:v>39512</c:v>
                </c:pt>
                <c:pt idx="2001">
                  <c:v>39514</c:v>
                </c:pt>
                <c:pt idx="2002">
                  <c:v>39517</c:v>
                </c:pt>
                <c:pt idx="2003">
                  <c:v>39518</c:v>
                </c:pt>
                <c:pt idx="2004">
                  <c:v>39519</c:v>
                </c:pt>
                <c:pt idx="2005">
                  <c:v>39520</c:v>
                </c:pt>
                <c:pt idx="2006">
                  <c:v>39521</c:v>
                </c:pt>
                <c:pt idx="2007">
                  <c:v>39524</c:v>
                </c:pt>
                <c:pt idx="2008">
                  <c:v>39525</c:v>
                </c:pt>
                <c:pt idx="2009">
                  <c:v>39526</c:v>
                </c:pt>
                <c:pt idx="2010">
                  <c:v>39531</c:v>
                </c:pt>
                <c:pt idx="2011">
                  <c:v>39532</c:v>
                </c:pt>
                <c:pt idx="2012">
                  <c:v>39533</c:v>
                </c:pt>
                <c:pt idx="2013">
                  <c:v>39534</c:v>
                </c:pt>
                <c:pt idx="2014">
                  <c:v>39535</c:v>
                </c:pt>
                <c:pt idx="2015">
                  <c:v>39538</c:v>
                </c:pt>
                <c:pt idx="2016">
                  <c:v>39539</c:v>
                </c:pt>
                <c:pt idx="2017">
                  <c:v>39540</c:v>
                </c:pt>
                <c:pt idx="2018">
                  <c:v>39541</c:v>
                </c:pt>
                <c:pt idx="2019">
                  <c:v>39542</c:v>
                </c:pt>
                <c:pt idx="2020">
                  <c:v>39545</c:v>
                </c:pt>
                <c:pt idx="2021">
                  <c:v>39546</c:v>
                </c:pt>
                <c:pt idx="2022">
                  <c:v>39547</c:v>
                </c:pt>
                <c:pt idx="2023">
                  <c:v>39548</c:v>
                </c:pt>
                <c:pt idx="2024">
                  <c:v>39549</c:v>
                </c:pt>
                <c:pt idx="2025">
                  <c:v>39553</c:v>
                </c:pt>
                <c:pt idx="2026">
                  <c:v>39554</c:v>
                </c:pt>
                <c:pt idx="2027">
                  <c:v>39555</c:v>
                </c:pt>
                <c:pt idx="2028">
                  <c:v>39559</c:v>
                </c:pt>
                <c:pt idx="2029">
                  <c:v>39560</c:v>
                </c:pt>
                <c:pt idx="2030">
                  <c:v>39561</c:v>
                </c:pt>
                <c:pt idx="2031">
                  <c:v>39562</c:v>
                </c:pt>
                <c:pt idx="2032">
                  <c:v>39563</c:v>
                </c:pt>
                <c:pt idx="2033">
                  <c:v>39566</c:v>
                </c:pt>
                <c:pt idx="2034">
                  <c:v>39567</c:v>
                </c:pt>
                <c:pt idx="2035">
                  <c:v>39568</c:v>
                </c:pt>
                <c:pt idx="2036">
                  <c:v>39570</c:v>
                </c:pt>
                <c:pt idx="2037">
                  <c:v>39573</c:v>
                </c:pt>
                <c:pt idx="2038">
                  <c:v>39574</c:v>
                </c:pt>
                <c:pt idx="2039">
                  <c:v>39575</c:v>
                </c:pt>
                <c:pt idx="2040">
                  <c:v>39576</c:v>
                </c:pt>
                <c:pt idx="2041">
                  <c:v>39577</c:v>
                </c:pt>
                <c:pt idx="2042">
                  <c:v>39580</c:v>
                </c:pt>
                <c:pt idx="2043">
                  <c:v>39581</c:v>
                </c:pt>
                <c:pt idx="2044">
                  <c:v>39582</c:v>
                </c:pt>
                <c:pt idx="2045">
                  <c:v>39583</c:v>
                </c:pt>
                <c:pt idx="2046">
                  <c:v>39584</c:v>
                </c:pt>
                <c:pt idx="2047">
                  <c:v>39588</c:v>
                </c:pt>
                <c:pt idx="2048">
                  <c:v>39589</c:v>
                </c:pt>
                <c:pt idx="2049">
                  <c:v>39590</c:v>
                </c:pt>
                <c:pt idx="2050">
                  <c:v>39591</c:v>
                </c:pt>
                <c:pt idx="2051">
                  <c:v>39594</c:v>
                </c:pt>
                <c:pt idx="2052">
                  <c:v>39595</c:v>
                </c:pt>
                <c:pt idx="2053">
                  <c:v>39596</c:v>
                </c:pt>
                <c:pt idx="2054">
                  <c:v>39597</c:v>
                </c:pt>
                <c:pt idx="2055">
                  <c:v>39598</c:v>
                </c:pt>
                <c:pt idx="2056">
                  <c:v>39601</c:v>
                </c:pt>
                <c:pt idx="2057">
                  <c:v>39602</c:v>
                </c:pt>
                <c:pt idx="2058">
                  <c:v>39603</c:v>
                </c:pt>
                <c:pt idx="2059">
                  <c:v>39604</c:v>
                </c:pt>
                <c:pt idx="2060">
                  <c:v>39605</c:v>
                </c:pt>
                <c:pt idx="2061">
                  <c:v>39608</c:v>
                </c:pt>
                <c:pt idx="2062">
                  <c:v>39609</c:v>
                </c:pt>
                <c:pt idx="2063">
                  <c:v>39610</c:v>
                </c:pt>
                <c:pt idx="2064">
                  <c:v>39611</c:v>
                </c:pt>
                <c:pt idx="2065">
                  <c:v>39612</c:v>
                </c:pt>
                <c:pt idx="2066">
                  <c:v>39615</c:v>
                </c:pt>
                <c:pt idx="2067">
                  <c:v>39616</c:v>
                </c:pt>
                <c:pt idx="2068">
                  <c:v>39617</c:v>
                </c:pt>
                <c:pt idx="2069">
                  <c:v>39618</c:v>
                </c:pt>
                <c:pt idx="2070">
                  <c:v>39619</c:v>
                </c:pt>
                <c:pt idx="2071">
                  <c:v>39622</c:v>
                </c:pt>
                <c:pt idx="2072">
                  <c:v>39623</c:v>
                </c:pt>
                <c:pt idx="2073">
                  <c:v>39624</c:v>
                </c:pt>
                <c:pt idx="2074">
                  <c:v>39625</c:v>
                </c:pt>
                <c:pt idx="2075">
                  <c:v>39626</c:v>
                </c:pt>
                <c:pt idx="2076">
                  <c:v>39629</c:v>
                </c:pt>
                <c:pt idx="2077">
                  <c:v>39630</c:v>
                </c:pt>
                <c:pt idx="2078">
                  <c:v>39631</c:v>
                </c:pt>
                <c:pt idx="2079">
                  <c:v>39632</c:v>
                </c:pt>
                <c:pt idx="2080">
                  <c:v>39633</c:v>
                </c:pt>
                <c:pt idx="2081">
                  <c:v>39636</c:v>
                </c:pt>
                <c:pt idx="2082">
                  <c:v>39637</c:v>
                </c:pt>
                <c:pt idx="2083">
                  <c:v>39638</c:v>
                </c:pt>
                <c:pt idx="2084">
                  <c:v>39639</c:v>
                </c:pt>
                <c:pt idx="2085">
                  <c:v>39640</c:v>
                </c:pt>
                <c:pt idx="2086">
                  <c:v>39643</c:v>
                </c:pt>
                <c:pt idx="2087">
                  <c:v>39644</c:v>
                </c:pt>
                <c:pt idx="2088">
                  <c:v>39645</c:v>
                </c:pt>
                <c:pt idx="2089">
                  <c:v>39646</c:v>
                </c:pt>
                <c:pt idx="2090">
                  <c:v>39647</c:v>
                </c:pt>
                <c:pt idx="2091">
                  <c:v>39650</c:v>
                </c:pt>
                <c:pt idx="2092">
                  <c:v>39651</c:v>
                </c:pt>
                <c:pt idx="2093">
                  <c:v>39652</c:v>
                </c:pt>
                <c:pt idx="2094">
                  <c:v>39653</c:v>
                </c:pt>
                <c:pt idx="2095">
                  <c:v>39654</c:v>
                </c:pt>
                <c:pt idx="2096">
                  <c:v>39657</c:v>
                </c:pt>
                <c:pt idx="2097">
                  <c:v>39658</c:v>
                </c:pt>
                <c:pt idx="2098">
                  <c:v>39659</c:v>
                </c:pt>
                <c:pt idx="2099">
                  <c:v>39660</c:v>
                </c:pt>
                <c:pt idx="2100">
                  <c:v>39661</c:v>
                </c:pt>
                <c:pt idx="2101">
                  <c:v>39664</c:v>
                </c:pt>
                <c:pt idx="2102">
                  <c:v>39665</c:v>
                </c:pt>
                <c:pt idx="2103">
                  <c:v>39666</c:v>
                </c:pt>
                <c:pt idx="2104">
                  <c:v>39667</c:v>
                </c:pt>
                <c:pt idx="2105">
                  <c:v>39668</c:v>
                </c:pt>
                <c:pt idx="2106">
                  <c:v>39671</c:v>
                </c:pt>
                <c:pt idx="2107">
                  <c:v>39672</c:v>
                </c:pt>
                <c:pt idx="2108">
                  <c:v>39673</c:v>
                </c:pt>
                <c:pt idx="2109">
                  <c:v>39674</c:v>
                </c:pt>
                <c:pt idx="2110">
                  <c:v>39678</c:v>
                </c:pt>
                <c:pt idx="2111">
                  <c:v>39679</c:v>
                </c:pt>
                <c:pt idx="2112">
                  <c:v>39680</c:v>
                </c:pt>
                <c:pt idx="2113">
                  <c:v>39681</c:v>
                </c:pt>
                <c:pt idx="2114">
                  <c:v>39682</c:v>
                </c:pt>
                <c:pt idx="2115">
                  <c:v>39685</c:v>
                </c:pt>
                <c:pt idx="2116">
                  <c:v>39686</c:v>
                </c:pt>
                <c:pt idx="2117">
                  <c:v>39687</c:v>
                </c:pt>
                <c:pt idx="2118">
                  <c:v>39688</c:v>
                </c:pt>
                <c:pt idx="2119">
                  <c:v>39689</c:v>
                </c:pt>
                <c:pt idx="2120">
                  <c:v>39692</c:v>
                </c:pt>
                <c:pt idx="2121">
                  <c:v>39693</c:v>
                </c:pt>
                <c:pt idx="2122">
                  <c:v>39695</c:v>
                </c:pt>
                <c:pt idx="2123">
                  <c:v>39696</c:v>
                </c:pt>
                <c:pt idx="2124">
                  <c:v>39699</c:v>
                </c:pt>
                <c:pt idx="2125">
                  <c:v>39700</c:v>
                </c:pt>
                <c:pt idx="2126">
                  <c:v>39701</c:v>
                </c:pt>
                <c:pt idx="2127">
                  <c:v>39702</c:v>
                </c:pt>
                <c:pt idx="2128">
                  <c:v>39703</c:v>
                </c:pt>
                <c:pt idx="2129">
                  <c:v>39706</c:v>
                </c:pt>
                <c:pt idx="2130">
                  <c:v>39707</c:v>
                </c:pt>
                <c:pt idx="2131">
                  <c:v>39708</c:v>
                </c:pt>
                <c:pt idx="2132">
                  <c:v>39709</c:v>
                </c:pt>
                <c:pt idx="2133">
                  <c:v>39710</c:v>
                </c:pt>
                <c:pt idx="2134">
                  <c:v>39713</c:v>
                </c:pt>
                <c:pt idx="2135">
                  <c:v>39714</c:v>
                </c:pt>
                <c:pt idx="2136">
                  <c:v>39715</c:v>
                </c:pt>
                <c:pt idx="2137">
                  <c:v>39716</c:v>
                </c:pt>
                <c:pt idx="2138">
                  <c:v>39717</c:v>
                </c:pt>
                <c:pt idx="2139">
                  <c:v>39720</c:v>
                </c:pt>
                <c:pt idx="2140">
                  <c:v>39721</c:v>
                </c:pt>
                <c:pt idx="2141">
                  <c:v>39722</c:v>
                </c:pt>
                <c:pt idx="2142">
                  <c:v>39724</c:v>
                </c:pt>
                <c:pt idx="2143">
                  <c:v>39727</c:v>
                </c:pt>
                <c:pt idx="2144">
                  <c:v>39728</c:v>
                </c:pt>
                <c:pt idx="2145">
                  <c:v>39729</c:v>
                </c:pt>
                <c:pt idx="2146">
                  <c:v>39731</c:v>
                </c:pt>
                <c:pt idx="2147">
                  <c:v>39734</c:v>
                </c:pt>
                <c:pt idx="2148">
                  <c:v>39735</c:v>
                </c:pt>
                <c:pt idx="2149">
                  <c:v>39736</c:v>
                </c:pt>
                <c:pt idx="2150">
                  <c:v>39737</c:v>
                </c:pt>
                <c:pt idx="2151">
                  <c:v>39738</c:v>
                </c:pt>
                <c:pt idx="2152">
                  <c:v>39741</c:v>
                </c:pt>
                <c:pt idx="2153">
                  <c:v>39742</c:v>
                </c:pt>
                <c:pt idx="2154">
                  <c:v>39743</c:v>
                </c:pt>
                <c:pt idx="2155">
                  <c:v>39744</c:v>
                </c:pt>
                <c:pt idx="2156">
                  <c:v>39745</c:v>
                </c:pt>
                <c:pt idx="2157">
                  <c:v>39748</c:v>
                </c:pt>
                <c:pt idx="2158">
                  <c:v>39749</c:v>
                </c:pt>
                <c:pt idx="2159">
                  <c:v>39750</c:v>
                </c:pt>
                <c:pt idx="2160">
                  <c:v>39752</c:v>
                </c:pt>
                <c:pt idx="2161">
                  <c:v>39755</c:v>
                </c:pt>
                <c:pt idx="2162">
                  <c:v>39756</c:v>
                </c:pt>
                <c:pt idx="2163">
                  <c:v>39757</c:v>
                </c:pt>
                <c:pt idx="2164">
                  <c:v>39758</c:v>
                </c:pt>
                <c:pt idx="2165">
                  <c:v>39759</c:v>
                </c:pt>
                <c:pt idx="2166">
                  <c:v>39762</c:v>
                </c:pt>
                <c:pt idx="2167">
                  <c:v>39763</c:v>
                </c:pt>
                <c:pt idx="2168">
                  <c:v>39764</c:v>
                </c:pt>
                <c:pt idx="2169">
                  <c:v>39766</c:v>
                </c:pt>
                <c:pt idx="2170">
                  <c:v>39769</c:v>
                </c:pt>
                <c:pt idx="2171">
                  <c:v>39770</c:v>
                </c:pt>
                <c:pt idx="2172">
                  <c:v>39771</c:v>
                </c:pt>
                <c:pt idx="2173">
                  <c:v>39772</c:v>
                </c:pt>
                <c:pt idx="2174">
                  <c:v>39773</c:v>
                </c:pt>
                <c:pt idx="2175">
                  <c:v>39776</c:v>
                </c:pt>
                <c:pt idx="2176">
                  <c:v>39777</c:v>
                </c:pt>
                <c:pt idx="2177">
                  <c:v>39778</c:v>
                </c:pt>
                <c:pt idx="2178">
                  <c:v>39780</c:v>
                </c:pt>
                <c:pt idx="2179">
                  <c:v>39783</c:v>
                </c:pt>
                <c:pt idx="2180">
                  <c:v>39784</c:v>
                </c:pt>
                <c:pt idx="2181">
                  <c:v>39785</c:v>
                </c:pt>
                <c:pt idx="2182">
                  <c:v>39786</c:v>
                </c:pt>
                <c:pt idx="2183">
                  <c:v>39787</c:v>
                </c:pt>
                <c:pt idx="2184">
                  <c:v>39790</c:v>
                </c:pt>
                <c:pt idx="2185">
                  <c:v>39792</c:v>
                </c:pt>
                <c:pt idx="2186">
                  <c:v>39793</c:v>
                </c:pt>
                <c:pt idx="2187">
                  <c:v>39794</c:v>
                </c:pt>
                <c:pt idx="2188">
                  <c:v>39797</c:v>
                </c:pt>
                <c:pt idx="2189">
                  <c:v>39798</c:v>
                </c:pt>
                <c:pt idx="2190">
                  <c:v>39799</c:v>
                </c:pt>
                <c:pt idx="2191">
                  <c:v>39800</c:v>
                </c:pt>
                <c:pt idx="2192">
                  <c:v>39801</c:v>
                </c:pt>
                <c:pt idx="2193">
                  <c:v>39804</c:v>
                </c:pt>
                <c:pt idx="2194">
                  <c:v>39805</c:v>
                </c:pt>
                <c:pt idx="2195">
                  <c:v>39806</c:v>
                </c:pt>
                <c:pt idx="2196">
                  <c:v>39808</c:v>
                </c:pt>
                <c:pt idx="2197">
                  <c:v>39811</c:v>
                </c:pt>
                <c:pt idx="2198">
                  <c:v>39812</c:v>
                </c:pt>
                <c:pt idx="2199">
                  <c:v>39813</c:v>
                </c:pt>
                <c:pt idx="2200">
                  <c:v>39814</c:v>
                </c:pt>
                <c:pt idx="2201">
                  <c:v>39815</c:v>
                </c:pt>
                <c:pt idx="2202">
                  <c:v>39818</c:v>
                </c:pt>
                <c:pt idx="2203">
                  <c:v>39819</c:v>
                </c:pt>
                <c:pt idx="2204">
                  <c:v>39820</c:v>
                </c:pt>
                <c:pt idx="2205">
                  <c:v>39822</c:v>
                </c:pt>
                <c:pt idx="2206">
                  <c:v>39825</c:v>
                </c:pt>
                <c:pt idx="2207">
                  <c:v>39826</c:v>
                </c:pt>
                <c:pt idx="2208">
                  <c:v>39827</c:v>
                </c:pt>
                <c:pt idx="2209">
                  <c:v>39828</c:v>
                </c:pt>
                <c:pt idx="2210">
                  <c:v>39829</c:v>
                </c:pt>
                <c:pt idx="2211">
                  <c:v>39832</c:v>
                </c:pt>
                <c:pt idx="2212">
                  <c:v>39833</c:v>
                </c:pt>
                <c:pt idx="2213">
                  <c:v>39834</c:v>
                </c:pt>
                <c:pt idx="2214">
                  <c:v>39835</c:v>
                </c:pt>
                <c:pt idx="2215">
                  <c:v>39836</c:v>
                </c:pt>
                <c:pt idx="2216">
                  <c:v>39840</c:v>
                </c:pt>
                <c:pt idx="2217">
                  <c:v>39841</c:v>
                </c:pt>
                <c:pt idx="2218">
                  <c:v>39842</c:v>
                </c:pt>
                <c:pt idx="2219">
                  <c:v>39843</c:v>
                </c:pt>
                <c:pt idx="2220">
                  <c:v>39846</c:v>
                </c:pt>
                <c:pt idx="2221">
                  <c:v>39847</c:v>
                </c:pt>
                <c:pt idx="2222">
                  <c:v>39848</c:v>
                </c:pt>
                <c:pt idx="2223">
                  <c:v>39849</c:v>
                </c:pt>
                <c:pt idx="2224">
                  <c:v>39850</c:v>
                </c:pt>
                <c:pt idx="2225">
                  <c:v>39853</c:v>
                </c:pt>
                <c:pt idx="2226">
                  <c:v>39854</c:v>
                </c:pt>
                <c:pt idx="2227">
                  <c:v>39855</c:v>
                </c:pt>
                <c:pt idx="2228">
                  <c:v>39856</c:v>
                </c:pt>
                <c:pt idx="2229">
                  <c:v>39857</c:v>
                </c:pt>
                <c:pt idx="2230">
                  <c:v>39860</c:v>
                </c:pt>
                <c:pt idx="2231">
                  <c:v>39861</c:v>
                </c:pt>
                <c:pt idx="2232">
                  <c:v>39862</c:v>
                </c:pt>
                <c:pt idx="2233">
                  <c:v>39863</c:v>
                </c:pt>
                <c:pt idx="2234">
                  <c:v>39864</c:v>
                </c:pt>
                <c:pt idx="2235">
                  <c:v>39868</c:v>
                </c:pt>
                <c:pt idx="2236">
                  <c:v>39869</c:v>
                </c:pt>
                <c:pt idx="2237">
                  <c:v>39870</c:v>
                </c:pt>
                <c:pt idx="2238">
                  <c:v>39871</c:v>
                </c:pt>
                <c:pt idx="2239">
                  <c:v>39874</c:v>
                </c:pt>
                <c:pt idx="2240">
                  <c:v>39875</c:v>
                </c:pt>
                <c:pt idx="2241">
                  <c:v>39876</c:v>
                </c:pt>
                <c:pt idx="2242">
                  <c:v>39877</c:v>
                </c:pt>
                <c:pt idx="2243">
                  <c:v>39878</c:v>
                </c:pt>
                <c:pt idx="2244">
                  <c:v>39881</c:v>
                </c:pt>
                <c:pt idx="2245">
                  <c:v>39884</c:v>
                </c:pt>
                <c:pt idx="2246">
                  <c:v>39885</c:v>
                </c:pt>
                <c:pt idx="2247">
                  <c:v>39888</c:v>
                </c:pt>
                <c:pt idx="2248">
                  <c:v>39889</c:v>
                </c:pt>
                <c:pt idx="2249">
                  <c:v>39890</c:v>
                </c:pt>
                <c:pt idx="2250">
                  <c:v>39891</c:v>
                </c:pt>
                <c:pt idx="2251">
                  <c:v>39892</c:v>
                </c:pt>
                <c:pt idx="2252">
                  <c:v>39895</c:v>
                </c:pt>
                <c:pt idx="2253">
                  <c:v>39896</c:v>
                </c:pt>
                <c:pt idx="2254">
                  <c:v>39897</c:v>
                </c:pt>
                <c:pt idx="2255">
                  <c:v>39898</c:v>
                </c:pt>
                <c:pt idx="2256">
                  <c:v>39899</c:v>
                </c:pt>
                <c:pt idx="2257">
                  <c:v>39902</c:v>
                </c:pt>
                <c:pt idx="2258">
                  <c:v>39903</c:v>
                </c:pt>
                <c:pt idx="2259">
                  <c:v>39904</c:v>
                </c:pt>
                <c:pt idx="2260">
                  <c:v>39905</c:v>
                </c:pt>
                <c:pt idx="2261">
                  <c:v>39909</c:v>
                </c:pt>
                <c:pt idx="2262">
                  <c:v>39911</c:v>
                </c:pt>
                <c:pt idx="2263">
                  <c:v>39912</c:v>
                </c:pt>
                <c:pt idx="2264">
                  <c:v>39916</c:v>
                </c:pt>
                <c:pt idx="2265">
                  <c:v>39918</c:v>
                </c:pt>
                <c:pt idx="2266">
                  <c:v>39919</c:v>
                </c:pt>
                <c:pt idx="2267">
                  <c:v>39920</c:v>
                </c:pt>
                <c:pt idx="2268">
                  <c:v>39923</c:v>
                </c:pt>
                <c:pt idx="2269">
                  <c:v>39924</c:v>
                </c:pt>
                <c:pt idx="2270">
                  <c:v>39925</c:v>
                </c:pt>
                <c:pt idx="2271">
                  <c:v>39926</c:v>
                </c:pt>
                <c:pt idx="2272">
                  <c:v>39927</c:v>
                </c:pt>
                <c:pt idx="2273">
                  <c:v>39930</c:v>
                </c:pt>
                <c:pt idx="2274">
                  <c:v>39931</c:v>
                </c:pt>
                <c:pt idx="2275">
                  <c:v>39932</c:v>
                </c:pt>
                <c:pt idx="2276">
                  <c:v>39937</c:v>
                </c:pt>
                <c:pt idx="2277">
                  <c:v>39938</c:v>
                </c:pt>
                <c:pt idx="2278">
                  <c:v>39939</c:v>
                </c:pt>
                <c:pt idx="2279">
                  <c:v>39940</c:v>
                </c:pt>
                <c:pt idx="2280">
                  <c:v>39941</c:v>
                </c:pt>
                <c:pt idx="2281">
                  <c:v>39944</c:v>
                </c:pt>
                <c:pt idx="2282">
                  <c:v>39945</c:v>
                </c:pt>
                <c:pt idx="2283">
                  <c:v>39946</c:v>
                </c:pt>
                <c:pt idx="2284">
                  <c:v>39947</c:v>
                </c:pt>
                <c:pt idx="2285">
                  <c:v>39948</c:v>
                </c:pt>
                <c:pt idx="2286">
                  <c:v>39951</c:v>
                </c:pt>
                <c:pt idx="2287">
                  <c:v>39952</c:v>
                </c:pt>
                <c:pt idx="2288">
                  <c:v>39953</c:v>
                </c:pt>
                <c:pt idx="2289">
                  <c:v>39954</c:v>
                </c:pt>
                <c:pt idx="2290">
                  <c:v>39955</c:v>
                </c:pt>
                <c:pt idx="2291">
                  <c:v>39958</c:v>
                </c:pt>
                <c:pt idx="2292">
                  <c:v>39959</c:v>
                </c:pt>
                <c:pt idx="2293">
                  <c:v>39960</c:v>
                </c:pt>
                <c:pt idx="2294">
                  <c:v>39961</c:v>
                </c:pt>
                <c:pt idx="2295">
                  <c:v>39962</c:v>
                </c:pt>
                <c:pt idx="2296">
                  <c:v>39965</c:v>
                </c:pt>
                <c:pt idx="2297">
                  <c:v>39966</c:v>
                </c:pt>
                <c:pt idx="2298">
                  <c:v>39967</c:v>
                </c:pt>
                <c:pt idx="2299">
                  <c:v>39968</c:v>
                </c:pt>
                <c:pt idx="2300">
                  <c:v>39969</c:v>
                </c:pt>
                <c:pt idx="2301">
                  <c:v>39972</c:v>
                </c:pt>
                <c:pt idx="2302">
                  <c:v>39973</c:v>
                </c:pt>
                <c:pt idx="2303">
                  <c:v>39974</c:v>
                </c:pt>
                <c:pt idx="2304">
                  <c:v>39975</c:v>
                </c:pt>
                <c:pt idx="2305">
                  <c:v>39976</c:v>
                </c:pt>
                <c:pt idx="2306">
                  <c:v>39979</c:v>
                </c:pt>
                <c:pt idx="2307">
                  <c:v>39980</c:v>
                </c:pt>
                <c:pt idx="2308">
                  <c:v>39981</c:v>
                </c:pt>
                <c:pt idx="2309">
                  <c:v>39982</c:v>
                </c:pt>
                <c:pt idx="2310">
                  <c:v>39983</c:v>
                </c:pt>
                <c:pt idx="2311">
                  <c:v>39986</c:v>
                </c:pt>
                <c:pt idx="2312">
                  <c:v>39987</c:v>
                </c:pt>
                <c:pt idx="2313">
                  <c:v>39988</c:v>
                </c:pt>
                <c:pt idx="2314">
                  <c:v>39989</c:v>
                </c:pt>
                <c:pt idx="2315">
                  <c:v>39990</c:v>
                </c:pt>
                <c:pt idx="2316">
                  <c:v>39993</c:v>
                </c:pt>
                <c:pt idx="2317">
                  <c:v>39994</c:v>
                </c:pt>
                <c:pt idx="2318">
                  <c:v>39995</c:v>
                </c:pt>
                <c:pt idx="2319">
                  <c:v>39996</c:v>
                </c:pt>
                <c:pt idx="2320">
                  <c:v>39997</c:v>
                </c:pt>
                <c:pt idx="2321">
                  <c:v>40000</c:v>
                </c:pt>
                <c:pt idx="2322">
                  <c:v>40001</c:v>
                </c:pt>
                <c:pt idx="2323">
                  <c:v>40002</c:v>
                </c:pt>
                <c:pt idx="2324">
                  <c:v>40003</c:v>
                </c:pt>
                <c:pt idx="2325">
                  <c:v>40004</c:v>
                </c:pt>
                <c:pt idx="2326">
                  <c:v>40007</c:v>
                </c:pt>
                <c:pt idx="2327">
                  <c:v>40008</c:v>
                </c:pt>
                <c:pt idx="2328">
                  <c:v>40009</c:v>
                </c:pt>
                <c:pt idx="2329">
                  <c:v>40010</c:v>
                </c:pt>
                <c:pt idx="2330">
                  <c:v>40011</c:v>
                </c:pt>
                <c:pt idx="2331">
                  <c:v>40014</c:v>
                </c:pt>
                <c:pt idx="2332">
                  <c:v>40015</c:v>
                </c:pt>
                <c:pt idx="2333">
                  <c:v>40016</c:v>
                </c:pt>
                <c:pt idx="2334">
                  <c:v>40017</c:v>
                </c:pt>
                <c:pt idx="2335">
                  <c:v>40018</c:v>
                </c:pt>
                <c:pt idx="2336">
                  <c:v>40021</c:v>
                </c:pt>
                <c:pt idx="2337">
                  <c:v>40022</c:v>
                </c:pt>
                <c:pt idx="2338">
                  <c:v>40023</c:v>
                </c:pt>
                <c:pt idx="2339">
                  <c:v>40024</c:v>
                </c:pt>
                <c:pt idx="2340">
                  <c:v>40025</c:v>
                </c:pt>
                <c:pt idx="2341">
                  <c:v>40028</c:v>
                </c:pt>
                <c:pt idx="2342">
                  <c:v>40029</c:v>
                </c:pt>
                <c:pt idx="2343">
                  <c:v>40030</c:v>
                </c:pt>
                <c:pt idx="2344">
                  <c:v>40031</c:v>
                </c:pt>
                <c:pt idx="2345">
                  <c:v>40032</c:v>
                </c:pt>
                <c:pt idx="2346">
                  <c:v>40035</c:v>
                </c:pt>
                <c:pt idx="2347">
                  <c:v>40036</c:v>
                </c:pt>
                <c:pt idx="2348">
                  <c:v>40037</c:v>
                </c:pt>
                <c:pt idx="2349">
                  <c:v>40038</c:v>
                </c:pt>
                <c:pt idx="2350">
                  <c:v>40039</c:v>
                </c:pt>
                <c:pt idx="2351">
                  <c:v>40042</c:v>
                </c:pt>
                <c:pt idx="2352">
                  <c:v>40043</c:v>
                </c:pt>
                <c:pt idx="2353">
                  <c:v>40044</c:v>
                </c:pt>
                <c:pt idx="2354">
                  <c:v>40045</c:v>
                </c:pt>
                <c:pt idx="2355">
                  <c:v>40046</c:v>
                </c:pt>
                <c:pt idx="2356">
                  <c:v>40049</c:v>
                </c:pt>
                <c:pt idx="2357">
                  <c:v>40050</c:v>
                </c:pt>
                <c:pt idx="2358">
                  <c:v>40051</c:v>
                </c:pt>
                <c:pt idx="2359">
                  <c:v>40052</c:v>
                </c:pt>
                <c:pt idx="2360">
                  <c:v>40053</c:v>
                </c:pt>
                <c:pt idx="2361">
                  <c:v>40056</c:v>
                </c:pt>
                <c:pt idx="2362">
                  <c:v>40057</c:v>
                </c:pt>
                <c:pt idx="2363">
                  <c:v>40058</c:v>
                </c:pt>
                <c:pt idx="2364">
                  <c:v>40059</c:v>
                </c:pt>
                <c:pt idx="2365">
                  <c:v>40060</c:v>
                </c:pt>
                <c:pt idx="2366">
                  <c:v>40063</c:v>
                </c:pt>
                <c:pt idx="2367">
                  <c:v>40064</c:v>
                </c:pt>
                <c:pt idx="2368">
                  <c:v>40065</c:v>
                </c:pt>
                <c:pt idx="2369">
                  <c:v>40066</c:v>
                </c:pt>
                <c:pt idx="2370">
                  <c:v>40067</c:v>
                </c:pt>
                <c:pt idx="2371">
                  <c:v>40070</c:v>
                </c:pt>
                <c:pt idx="2372">
                  <c:v>40071</c:v>
                </c:pt>
                <c:pt idx="2373">
                  <c:v>40072</c:v>
                </c:pt>
                <c:pt idx="2374">
                  <c:v>40073</c:v>
                </c:pt>
                <c:pt idx="2375">
                  <c:v>40074</c:v>
                </c:pt>
                <c:pt idx="2376">
                  <c:v>40078</c:v>
                </c:pt>
                <c:pt idx="2377">
                  <c:v>40079</c:v>
                </c:pt>
                <c:pt idx="2378">
                  <c:v>40080</c:v>
                </c:pt>
                <c:pt idx="2379">
                  <c:v>40081</c:v>
                </c:pt>
                <c:pt idx="2380">
                  <c:v>40085</c:v>
                </c:pt>
                <c:pt idx="2381">
                  <c:v>40086</c:v>
                </c:pt>
                <c:pt idx="2382">
                  <c:v>40087</c:v>
                </c:pt>
                <c:pt idx="2383">
                  <c:v>40091</c:v>
                </c:pt>
                <c:pt idx="2384">
                  <c:v>40092</c:v>
                </c:pt>
                <c:pt idx="2385">
                  <c:v>40093</c:v>
                </c:pt>
                <c:pt idx="2386">
                  <c:v>40094</c:v>
                </c:pt>
                <c:pt idx="2387">
                  <c:v>40095</c:v>
                </c:pt>
                <c:pt idx="2388">
                  <c:v>40098</c:v>
                </c:pt>
                <c:pt idx="2389">
                  <c:v>40100</c:v>
                </c:pt>
                <c:pt idx="2390">
                  <c:v>40101</c:v>
                </c:pt>
                <c:pt idx="2391">
                  <c:v>40102</c:v>
                </c:pt>
                <c:pt idx="2392">
                  <c:v>40103</c:v>
                </c:pt>
                <c:pt idx="2393">
                  <c:v>40106</c:v>
                </c:pt>
                <c:pt idx="2394">
                  <c:v>40107</c:v>
                </c:pt>
                <c:pt idx="2395">
                  <c:v>40108</c:v>
                </c:pt>
                <c:pt idx="2396">
                  <c:v>40109</c:v>
                </c:pt>
                <c:pt idx="2397">
                  <c:v>40112</c:v>
                </c:pt>
                <c:pt idx="2398">
                  <c:v>40113</c:v>
                </c:pt>
                <c:pt idx="2399">
                  <c:v>40114</c:v>
                </c:pt>
                <c:pt idx="2400">
                  <c:v>40115</c:v>
                </c:pt>
                <c:pt idx="2401">
                  <c:v>40116</c:v>
                </c:pt>
                <c:pt idx="2402">
                  <c:v>40120</c:v>
                </c:pt>
                <c:pt idx="2403">
                  <c:v>40121</c:v>
                </c:pt>
                <c:pt idx="2404">
                  <c:v>40122</c:v>
                </c:pt>
                <c:pt idx="2405">
                  <c:v>40123</c:v>
                </c:pt>
                <c:pt idx="2406">
                  <c:v>40126</c:v>
                </c:pt>
                <c:pt idx="2407">
                  <c:v>40127</c:v>
                </c:pt>
                <c:pt idx="2408">
                  <c:v>40128</c:v>
                </c:pt>
                <c:pt idx="2409">
                  <c:v>40129</c:v>
                </c:pt>
                <c:pt idx="2410">
                  <c:v>40130</c:v>
                </c:pt>
                <c:pt idx="2411">
                  <c:v>40133</c:v>
                </c:pt>
                <c:pt idx="2412">
                  <c:v>40134</c:v>
                </c:pt>
                <c:pt idx="2413">
                  <c:v>40135</c:v>
                </c:pt>
                <c:pt idx="2414">
                  <c:v>40136</c:v>
                </c:pt>
                <c:pt idx="2415">
                  <c:v>40137</c:v>
                </c:pt>
                <c:pt idx="2416">
                  <c:v>40140</c:v>
                </c:pt>
                <c:pt idx="2417">
                  <c:v>40141</c:v>
                </c:pt>
                <c:pt idx="2418">
                  <c:v>40142</c:v>
                </c:pt>
                <c:pt idx="2419">
                  <c:v>40143</c:v>
                </c:pt>
                <c:pt idx="2420">
                  <c:v>40144</c:v>
                </c:pt>
                <c:pt idx="2421">
                  <c:v>40147</c:v>
                </c:pt>
                <c:pt idx="2422">
                  <c:v>40148</c:v>
                </c:pt>
                <c:pt idx="2423">
                  <c:v>40149</c:v>
                </c:pt>
                <c:pt idx="2424">
                  <c:v>40150</c:v>
                </c:pt>
                <c:pt idx="2425">
                  <c:v>40151</c:v>
                </c:pt>
                <c:pt idx="2426">
                  <c:v>40154</c:v>
                </c:pt>
                <c:pt idx="2427">
                  <c:v>40155</c:v>
                </c:pt>
                <c:pt idx="2428">
                  <c:v>40156</c:v>
                </c:pt>
                <c:pt idx="2429">
                  <c:v>40157</c:v>
                </c:pt>
                <c:pt idx="2430">
                  <c:v>40158</c:v>
                </c:pt>
                <c:pt idx="2431">
                  <c:v>40161</c:v>
                </c:pt>
                <c:pt idx="2432">
                  <c:v>40162</c:v>
                </c:pt>
                <c:pt idx="2433">
                  <c:v>40163</c:v>
                </c:pt>
                <c:pt idx="2434">
                  <c:v>40164</c:v>
                </c:pt>
                <c:pt idx="2435">
                  <c:v>40165</c:v>
                </c:pt>
                <c:pt idx="2436">
                  <c:v>40168</c:v>
                </c:pt>
                <c:pt idx="2437">
                  <c:v>40169</c:v>
                </c:pt>
                <c:pt idx="2438">
                  <c:v>40170</c:v>
                </c:pt>
                <c:pt idx="2439">
                  <c:v>40171</c:v>
                </c:pt>
                <c:pt idx="2440">
                  <c:v>40176</c:v>
                </c:pt>
                <c:pt idx="2441">
                  <c:v>40177</c:v>
                </c:pt>
                <c:pt idx="2442">
                  <c:v>40178</c:v>
                </c:pt>
                <c:pt idx="2443">
                  <c:v>40182</c:v>
                </c:pt>
                <c:pt idx="2444">
                  <c:v>40183</c:v>
                </c:pt>
                <c:pt idx="2445">
                  <c:v>40184</c:v>
                </c:pt>
                <c:pt idx="2446">
                  <c:v>40185</c:v>
                </c:pt>
                <c:pt idx="2447">
                  <c:v>40186</c:v>
                </c:pt>
                <c:pt idx="2448">
                  <c:v>40189</c:v>
                </c:pt>
                <c:pt idx="2449">
                  <c:v>40190</c:v>
                </c:pt>
                <c:pt idx="2450">
                  <c:v>40191</c:v>
                </c:pt>
                <c:pt idx="2451">
                  <c:v>40192</c:v>
                </c:pt>
                <c:pt idx="2452">
                  <c:v>40193</c:v>
                </c:pt>
                <c:pt idx="2453">
                  <c:v>40196</c:v>
                </c:pt>
                <c:pt idx="2454">
                  <c:v>40197</c:v>
                </c:pt>
                <c:pt idx="2455">
                  <c:v>40198</c:v>
                </c:pt>
                <c:pt idx="2456">
                  <c:v>40199</c:v>
                </c:pt>
                <c:pt idx="2457">
                  <c:v>40200</c:v>
                </c:pt>
                <c:pt idx="2458">
                  <c:v>40203</c:v>
                </c:pt>
                <c:pt idx="2459">
                  <c:v>40205</c:v>
                </c:pt>
                <c:pt idx="2460">
                  <c:v>40206</c:v>
                </c:pt>
                <c:pt idx="2461">
                  <c:v>40207</c:v>
                </c:pt>
                <c:pt idx="2462">
                  <c:v>40210</c:v>
                </c:pt>
                <c:pt idx="2463">
                  <c:v>40211</c:v>
                </c:pt>
                <c:pt idx="2464">
                  <c:v>40212</c:v>
                </c:pt>
                <c:pt idx="2465">
                  <c:v>40213</c:v>
                </c:pt>
                <c:pt idx="2466">
                  <c:v>40214</c:v>
                </c:pt>
                <c:pt idx="2467">
                  <c:v>40215</c:v>
                </c:pt>
                <c:pt idx="2468">
                  <c:v>40217</c:v>
                </c:pt>
                <c:pt idx="2469">
                  <c:v>40218</c:v>
                </c:pt>
                <c:pt idx="2470">
                  <c:v>40219</c:v>
                </c:pt>
                <c:pt idx="2471">
                  <c:v>40220</c:v>
                </c:pt>
                <c:pt idx="2472">
                  <c:v>40224</c:v>
                </c:pt>
                <c:pt idx="2473">
                  <c:v>40225</c:v>
                </c:pt>
                <c:pt idx="2474">
                  <c:v>40226</c:v>
                </c:pt>
                <c:pt idx="2475">
                  <c:v>40227</c:v>
                </c:pt>
                <c:pt idx="2476">
                  <c:v>40228</c:v>
                </c:pt>
                <c:pt idx="2477">
                  <c:v>40231</c:v>
                </c:pt>
                <c:pt idx="2478">
                  <c:v>40232</c:v>
                </c:pt>
                <c:pt idx="2479">
                  <c:v>40233</c:v>
                </c:pt>
                <c:pt idx="2480">
                  <c:v>40234</c:v>
                </c:pt>
                <c:pt idx="2481">
                  <c:v>40235</c:v>
                </c:pt>
                <c:pt idx="2482">
                  <c:v>40239</c:v>
                </c:pt>
                <c:pt idx="2483">
                  <c:v>40240</c:v>
                </c:pt>
                <c:pt idx="2484">
                  <c:v>40241</c:v>
                </c:pt>
                <c:pt idx="2485">
                  <c:v>40242</c:v>
                </c:pt>
                <c:pt idx="2486">
                  <c:v>40245</c:v>
                </c:pt>
                <c:pt idx="2487">
                  <c:v>40246</c:v>
                </c:pt>
                <c:pt idx="2488">
                  <c:v>40247</c:v>
                </c:pt>
                <c:pt idx="2489">
                  <c:v>40248</c:v>
                </c:pt>
                <c:pt idx="2490">
                  <c:v>40249</c:v>
                </c:pt>
                <c:pt idx="2491">
                  <c:v>40252</c:v>
                </c:pt>
                <c:pt idx="2492">
                  <c:v>40253</c:v>
                </c:pt>
                <c:pt idx="2493">
                  <c:v>40254</c:v>
                </c:pt>
                <c:pt idx="2494">
                  <c:v>40255</c:v>
                </c:pt>
                <c:pt idx="2495">
                  <c:v>40256</c:v>
                </c:pt>
                <c:pt idx="2496">
                  <c:v>40259</c:v>
                </c:pt>
                <c:pt idx="2497">
                  <c:v>40260</c:v>
                </c:pt>
                <c:pt idx="2498">
                  <c:v>40262</c:v>
                </c:pt>
                <c:pt idx="2499">
                  <c:v>40263</c:v>
                </c:pt>
                <c:pt idx="2500">
                  <c:v>40266</c:v>
                </c:pt>
                <c:pt idx="2501">
                  <c:v>40267</c:v>
                </c:pt>
                <c:pt idx="2502">
                  <c:v>40268</c:v>
                </c:pt>
                <c:pt idx="2503">
                  <c:v>40269</c:v>
                </c:pt>
                <c:pt idx="2504">
                  <c:v>40273</c:v>
                </c:pt>
                <c:pt idx="2505">
                  <c:v>40274</c:v>
                </c:pt>
                <c:pt idx="2506">
                  <c:v>40275</c:v>
                </c:pt>
                <c:pt idx="2507">
                  <c:v>40276</c:v>
                </c:pt>
                <c:pt idx="2508">
                  <c:v>40277</c:v>
                </c:pt>
                <c:pt idx="2509">
                  <c:v>40280</c:v>
                </c:pt>
                <c:pt idx="2510">
                  <c:v>40281</c:v>
                </c:pt>
                <c:pt idx="2511">
                  <c:v>40283</c:v>
                </c:pt>
                <c:pt idx="2512">
                  <c:v>40284</c:v>
                </c:pt>
                <c:pt idx="2513">
                  <c:v>40287</c:v>
                </c:pt>
                <c:pt idx="2514">
                  <c:v>40288</c:v>
                </c:pt>
                <c:pt idx="2515">
                  <c:v>40289</c:v>
                </c:pt>
                <c:pt idx="2516">
                  <c:v>40290</c:v>
                </c:pt>
                <c:pt idx="2517">
                  <c:v>40291</c:v>
                </c:pt>
                <c:pt idx="2518">
                  <c:v>40294</c:v>
                </c:pt>
                <c:pt idx="2519">
                  <c:v>40295</c:v>
                </c:pt>
                <c:pt idx="2520">
                  <c:v>40296</c:v>
                </c:pt>
                <c:pt idx="2521">
                  <c:v>40297</c:v>
                </c:pt>
                <c:pt idx="2522">
                  <c:v>40298</c:v>
                </c:pt>
                <c:pt idx="2523">
                  <c:v>40301</c:v>
                </c:pt>
                <c:pt idx="2524">
                  <c:v>40302</c:v>
                </c:pt>
                <c:pt idx="2525">
                  <c:v>40303</c:v>
                </c:pt>
                <c:pt idx="2526">
                  <c:v>40304</c:v>
                </c:pt>
                <c:pt idx="2527">
                  <c:v>40305</c:v>
                </c:pt>
                <c:pt idx="2528">
                  <c:v>40308</c:v>
                </c:pt>
                <c:pt idx="2529">
                  <c:v>40309</c:v>
                </c:pt>
                <c:pt idx="2530">
                  <c:v>40310</c:v>
                </c:pt>
                <c:pt idx="2531">
                  <c:v>40311</c:v>
                </c:pt>
                <c:pt idx="2532">
                  <c:v>40312</c:v>
                </c:pt>
                <c:pt idx="2533">
                  <c:v>40315</c:v>
                </c:pt>
                <c:pt idx="2534">
                  <c:v>40316</c:v>
                </c:pt>
                <c:pt idx="2535">
                  <c:v>40317</c:v>
                </c:pt>
                <c:pt idx="2536">
                  <c:v>40318</c:v>
                </c:pt>
                <c:pt idx="2537">
                  <c:v>40319</c:v>
                </c:pt>
                <c:pt idx="2538">
                  <c:v>40322</c:v>
                </c:pt>
                <c:pt idx="2539">
                  <c:v>40323</c:v>
                </c:pt>
                <c:pt idx="2540">
                  <c:v>40324</c:v>
                </c:pt>
                <c:pt idx="2541">
                  <c:v>40325</c:v>
                </c:pt>
                <c:pt idx="2542">
                  <c:v>40326</c:v>
                </c:pt>
                <c:pt idx="2543">
                  <c:v>40329</c:v>
                </c:pt>
                <c:pt idx="2544">
                  <c:v>40330</c:v>
                </c:pt>
                <c:pt idx="2545">
                  <c:v>40331</c:v>
                </c:pt>
                <c:pt idx="2546">
                  <c:v>40332</c:v>
                </c:pt>
                <c:pt idx="2547">
                  <c:v>40333</c:v>
                </c:pt>
                <c:pt idx="2548">
                  <c:v>40336</c:v>
                </c:pt>
                <c:pt idx="2549">
                  <c:v>40337</c:v>
                </c:pt>
                <c:pt idx="2550">
                  <c:v>40338</c:v>
                </c:pt>
                <c:pt idx="2551">
                  <c:v>40339</c:v>
                </c:pt>
                <c:pt idx="2552">
                  <c:v>40340</c:v>
                </c:pt>
                <c:pt idx="2553">
                  <c:v>40343</c:v>
                </c:pt>
                <c:pt idx="2554">
                  <c:v>40344</c:v>
                </c:pt>
                <c:pt idx="2555">
                  <c:v>40345</c:v>
                </c:pt>
                <c:pt idx="2556">
                  <c:v>40346</c:v>
                </c:pt>
                <c:pt idx="2557">
                  <c:v>40347</c:v>
                </c:pt>
                <c:pt idx="2558">
                  <c:v>40350</c:v>
                </c:pt>
                <c:pt idx="2559">
                  <c:v>40351</c:v>
                </c:pt>
                <c:pt idx="2560">
                  <c:v>40352</c:v>
                </c:pt>
                <c:pt idx="2561">
                  <c:v>40353</c:v>
                </c:pt>
                <c:pt idx="2562">
                  <c:v>40354</c:v>
                </c:pt>
                <c:pt idx="2563">
                  <c:v>40357</c:v>
                </c:pt>
                <c:pt idx="2564">
                  <c:v>40358</c:v>
                </c:pt>
                <c:pt idx="2565">
                  <c:v>40359</c:v>
                </c:pt>
                <c:pt idx="2566">
                  <c:v>40360</c:v>
                </c:pt>
                <c:pt idx="2567">
                  <c:v>40361</c:v>
                </c:pt>
                <c:pt idx="2568">
                  <c:v>40364</c:v>
                </c:pt>
                <c:pt idx="2569">
                  <c:v>40365</c:v>
                </c:pt>
                <c:pt idx="2570">
                  <c:v>40366</c:v>
                </c:pt>
                <c:pt idx="2571">
                  <c:v>40367</c:v>
                </c:pt>
                <c:pt idx="2572">
                  <c:v>40368</c:v>
                </c:pt>
                <c:pt idx="2573">
                  <c:v>40371</c:v>
                </c:pt>
                <c:pt idx="2574">
                  <c:v>40372</c:v>
                </c:pt>
                <c:pt idx="2575">
                  <c:v>40373</c:v>
                </c:pt>
                <c:pt idx="2576">
                  <c:v>40374</c:v>
                </c:pt>
                <c:pt idx="2577">
                  <c:v>40375</c:v>
                </c:pt>
                <c:pt idx="2578">
                  <c:v>40378</c:v>
                </c:pt>
                <c:pt idx="2579">
                  <c:v>40379</c:v>
                </c:pt>
                <c:pt idx="2580">
                  <c:v>40380</c:v>
                </c:pt>
                <c:pt idx="2581">
                  <c:v>40381</c:v>
                </c:pt>
                <c:pt idx="2582">
                  <c:v>40382</c:v>
                </c:pt>
                <c:pt idx="2583">
                  <c:v>40385</c:v>
                </c:pt>
                <c:pt idx="2584">
                  <c:v>40386</c:v>
                </c:pt>
                <c:pt idx="2585">
                  <c:v>40387</c:v>
                </c:pt>
                <c:pt idx="2586">
                  <c:v>40388</c:v>
                </c:pt>
                <c:pt idx="2587">
                  <c:v>40389</c:v>
                </c:pt>
                <c:pt idx="2588">
                  <c:v>40392</c:v>
                </c:pt>
                <c:pt idx="2589">
                  <c:v>40393</c:v>
                </c:pt>
                <c:pt idx="2590">
                  <c:v>40394</c:v>
                </c:pt>
                <c:pt idx="2591">
                  <c:v>40395</c:v>
                </c:pt>
                <c:pt idx="2592">
                  <c:v>40396</c:v>
                </c:pt>
                <c:pt idx="2593">
                  <c:v>40399</c:v>
                </c:pt>
                <c:pt idx="2594">
                  <c:v>40400</c:v>
                </c:pt>
                <c:pt idx="2595">
                  <c:v>40401</c:v>
                </c:pt>
                <c:pt idx="2596">
                  <c:v>40402</c:v>
                </c:pt>
                <c:pt idx="2597">
                  <c:v>40403</c:v>
                </c:pt>
                <c:pt idx="2598">
                  <c:v>40406</c:v>
                </c:pt>
                <c:pt idx="2599">
                  <c:v>40407</c:v>
                </c:pt>
                <c:pt idx="2600">
                  <c:v>40408</c:v>
                </c:pt>
                <c:pt idx="2601">
                  <c:v>40409</c:v>
                </c:pt>
                <c:pt idx="2602">
                  <c:v>40410</c:v>
                </c:pt>
                <c:pt idx="2603">
                  <c:v>40413</c:v>
                </c:pt>
                <c:pt idx="2604">
                  <c:v>40414</c:v>
                </c:pt>
                <c:pt idx="2605">
                  <c:v>40415</c:v>
                </c:pt>
                <c:pt idx="2606">
                  <c:v>40416</c:v>
                </c:pt>
                <c:pt idx="2607">
                  <c:v>40417</c:v>
                </c:pt>
                <c:pt idx="2608">
                  <c:v>40420</c:v>
                </c:pt>
                <c:pt idx="2609">
                  <c:v>40421</c:v>
                </c:pt>
                <c:pt idx="2610">
                  <c:v>40422</c:v>
                </c:pt>
                <c:pt idx="2611">
                  <c:v>40423</c:v>
                </c:pt>
                <c:pt idx="2612">
                  <c:v>40424</c:v>
                </c:pt>
                <c:pt idx="2613">
                  <c:v>40427</c:v>
                </c:pt>
                <c:pt idx="2614">
                  <c:v>40428</c:v>
                </c:pt>
                <c:pt idx="2615">
                  <c:v>40429</c:v>
                </c:pt>
                <c:pt idx="2616">
                  <c:v>40430</c:v>
                </c:pt>
                <c:pt idx="2617">
                  <c:v>40434</c:v>
                </c:pt>
                <c:pt idx="2618">
                  <c:v>40435</c:v>
                </c:pt>
                <c:pt idx="2619">
                  <c:v>40436</c:v>
                </c:pt>
                <c:pt idx="2620">
                  <c:v>40437</c:v>
                </c:pt>
                <c:pt idx="2621">
                  <c:v>40438</c:v>
                </c:pt>
                <c:pt idx="2622">
                  <c:v>40441</c:v>
                </c:pt>
                <c:pt idx="2623">
                  <c:v>40442</c:v>
                </c:pt>
                <c:pt idx="2624">
                  <c:v>40443</c:v>
                </c:pt>
                <c:pt idx="2625">
                  <c:v>40444</c:v>
                </c:pt>
                <c:pt idx="2626">
                  <c:v>40445</c:v>
                </c:pt>
                <c:pt idx="2627">
                  <c:v>40448</c:v>
                </c:pt>
                <c:pt idx="2628">
                  <c:v>40449</c:v>
                </c:pt>
                <c:pt idx="2629">
                  <c:v>40450</c:v>
                </c:pt>
                <c:pt idx="2630">
                  <c:v>40451</c:v>
                </c:pt>
                <c:pt idx="2631">
                  <c:v>40452</c:v>
                </c:pt>
                <c:pt idx="2632">
                  <c:v>40455</c:v>
                </c:pt>
                <c:pt idx="2633">
                  <c:v>40456</c:v>
                </c:pt>
                <c:pt idx="2634">
                  <c:v>40457</c:v>
                </c:pt>
                <c:pt idx="2635">
                  <c:v>40458</c:v>
                </c:pt>
                <c:pt idx="2636">
                  <c:v>40459</c:v>
                </c:pt>
                <c:pt idx="2637">
                  <c:v>40462</c:v>
                </c:pt>
                <c:pt idx="2638">
                  <c:v>40463</c:v>
                </c:pt>
                <c:pt idx="2639">
                  <c:v>40464</c:v>
                </c:pt>
                <c:pt idx="2640">
                  <c:v>40465</c:v>
                </c:pt>
                <c:pt idx="2641">
                  <c:v>40466</c:v>
                </c:pt>
                <c:pt idx="2642">
                  <c:v>40469</c:v>
                </c:pt>
                <c:pt idx="2643">
                  <c:v>40470</c:v>
                </c:pt>
                <c:pt idx="2644">
                  <c:v>40471</c:v>
                </c:pt>
                <c:pt idx="2645">
                  <c:v>40472</c:v>
                </c:pt>
                <c:pt idx="2646">
                  <c:v>40473</c:v>
                </c:pt>
                <c:pt idx="2647">
                  <c:v>40476</c:v>
                </c:pt>
                <c:pt idx="2648">
                  <c:v>40477</c:v>
                </c:pt>
                <c:pt idx="2649">
                  <c:v>40478</c:v>
                </c:pt>
                <c:pt idx="2650">
                  <c:v>40479</c:v>
                </c:pt>
                <c:pt idx="2651">
                  <c:v>40480</c:v>
                </c:pt>
                <c:pt idx="2652">
                  <c:v>40483</c:v>
                </c:pt>
                <c:pt idx="2653">
                  <c:v>40484</c:v>
                </c:pt>
                <c:pt idx="2654">
                  <c:v>40485</c:v>
                </c:pt>
                <c:pt idx="2655">
                  <c:v>40486</c:v>
                </c:pt>
                <c:pt idx="2656">
                  <c:v>40487</c:v>
                </c:pt>
                <c:pt idx="2657">
                  <c:v>40490</c:v>
                </c:pt>
                <c:pt idx="2658">
                  <c:v>40491</c:v>
                </c:pt>
                <c:pt idx="2659">
                  <c:v>40492</c:v>
                </c:pt>
                <c:pt idx="2660">
                  <c:v>40493</c:v>
                </c:pt>
                <c:pt idx="2661">
                  <c:v>40494</c:v>
                </c:pt>
                <c:pt idx="2662">
                  <c:v>40497</c:v>
                </c:pt>
                <c:pt idx="2663">
                  <c:v>40498</c:v>
                </c:pt>
                <c:pt idx="2664">
                  <c:v>40500</c:v>
                </c:pt>
                <c:pt idx="2665">
                  <c:v>40501</c:v>
                </c:pt>
                <c:pt idx="2666">
                  <c:v>40504</c:v>
                </c:pt>
                <c:pt idx="2667">
                  <c:v>40505</c:v>
                </c:pt>
                <c:pt idx="2668">
                  <c:v>40506</c:v>
                </c:pt>
                <c:pt idx="2669">
                  <c:v>40507</c:v>
                </c:pt>
                <c:pt idx="2670">
                  <c:v>40508</c:v>
                </c:pt>
                <c:pt idx="2671">
                  <c:v>40511</c:v>
                </c:pt>
                <c:pt idx="2672">
                  <c:v>40512</c:v>
                </c:pt>
                <c:pt idx="2673">
                  <c:v>40513</c:v>
                </c:pt>
                <c:pt idx="2674">
                  <c:v>40514</c:v>
                </c:pt>
                <c:pt idx="2675">
                  <c:v>40515</c:v>
                </c:pt>
                <c:pt idx="2676">
                  <c:v>40518</c:v>
                </c:pt>
                <c:pt idx="2677">
                  <c:v>40519</c:v>
                </c:pt>
                <c:pt idx="2678">
                  <c:v>40520</c:v>
                </c:pt>
                <c:pt idx="2679">
                  <c:v>40521</c:v>
                </c:pt>
                <c:pt idx="2680">
                  <c:v>40522</c:v>
                </c:pt>
                <c:pt idx="2681">
                  <c:v>40525</c:v>
                </c:pt>
                <c:pt idx="2682">
                  <c:v>40526</c:v>
                </c:pt>
                <c:pt idx="2683">
                  <c:v>40527</c:v>
                </c:pt>
                <c:pt idx="2684">
                  <c:v>40528</c:v>
                </c:pt>
                <c:pt idx="2685">
                  <c:v>40532</c:v>
                </c:pt>
                <c:pt idx="2686">
                  <c:v>40533</c:v>
                </c:pt>
                <c:pt idx="2687">
                  <c:v>40534</c:v>
                </c:pt>
                <c:pt idx="2688">
                  <c:v>40535</c:v>
                </c:pt>
                <c:pt idx="2689">
                  <c:v>40536</c:v>
                </c:pt>
                <c:pt idx="2690">
                  <c:v>40539</c:v>
                </c:pt>
                <c:pt idx="2691">
                  <c:v>40540</c:v>
                </c:pt>
                <c:pt idx="2692">
                  <c:v>40541</c:v>
                </c:pt>
                <c:pt idx="2693">
                  <c:v>40542</c:v>
                </c:pt>
                <c:pt idx="2694">
                  <c:v>40543</c:v>
                </c:pt>
                <c:pt idx="2695">
                  <c:v>40546</c:v>
                </c:pt>
                <c:pt idx="2696">
                  <c:v>40547</c:v>
                </c:pt>
                <c:pt idx="2697">
                  <c:v>40548</c:v>
                </c:pt>
                <c:pt idx="2698">
                  <c:v>40549</c:v>
                </c:pt>
                <c:pt idx="2699">
                  <c:v>40550</c:v>
                </c:pt>
                <c:pt idx="2700">
                  <c:v>40553</c:v>
                </c:pt>
                <c:pt idx="2701">
                  <c:v>40554</c:v>
                </c:pt>
                <c:pt idx="2702">
                  <c:v>40555</c:v>
                </c:pt>
                <c:pt idx="2703">
                  <c:v>40556</c:v>
                </c:pt>
                <c:pt idx="2704">
                  <c:v>40557</c:v>
                </c:pt>
                <c:pt idx="2705">
                  <c:v>40560</c:v>
                </c:pt>
                <c:pt idx="2706">
                  <c:v>40561</c:v>
                </c:pt>
                <c:pt idx="2707">
                  <c:v>40562</c:v>
                </c:pt>
                <c:pt idx="2708">
                  <c:v>40563</c:v>
                </c:pt>
                <c:pt idx="2709">
                  <c:v>40564</c:v>
                </c:pt>
                <c:pt idx="2710">
                  <c:v>40567</c:v>
                </c:pt>
                <c:pt idx="2711">
                  <c:v>40568</c:v>
                </c:pt>
                <c:pt idx="2712">
                  <c:v>40570</c:v>
                </c:pt>
                <c:pt idx="2713">
                  <c:v>40571</c:v>
                </c:pt>
                <c:pt idx="2714">
                  <c:v>40574</c:v>
                </c:pt>
                <c:pt idx="2715">
                  <c:v>40575</c:v>
                </c:pt>
                <c:pt idx="2716">
                  <c:v>40576</c:v>
                </c:pt>
                <c:pt idx="2717">
                  <c:v>40577</c:v>
                </c:pt>
                <c:pt idx="2718">
                  <c:v>40578</c:v>
                </c:pt>
                <c:pt idx="2719">
                  <c:v>40581</c:v>
                </c:pt>
                <c:pt idx="2720">
                  <c:v>40582</c:v>
                </c:pt>
                <c:pt idx="2721">
                  <c:v>40583</c:v>
                </c:pt>
                <c:pt idx="2722">
                  <c:v>40584</c:v>
                </c:pt>
                <c:pt idx="2723">
                  <c:v>40585</c:v>
                </c:pt>
                <c:pt idx="2724">
                  <c:v>40588</c:v>
                </c:pt>
                <c:pt idx="2725">
                  <c:v>40589</c:v>
                </c:pt>
                <c:pt idx="2726">
                  <c:v>40590</c:v>
                </c:pt>
                <c:pt idx="2727">
                  <c:v>40591</c:v>
                </c:pt>
                <c:pt idx="2728">
                  <c:v>40592</c:v>
                </c:pt>
                <c:pt idx="2729">
                  <c:v>40595</c:v>
                </c:pt>
                <c:pt idx="2730">
                  <c:v>40596</c:v>
                </c:pt>
                <c:pt idx="2731">
                  <c:v>40597</c:v>
                </c:pt>
                <c:pt idx="2732">
                  <c:v>40598</c:v>
                </c:pt>
                <c:pt idx="2733">
                  <c:v>40599</c:v>
                </c:pt>
                <c:pt idx="2734">
                  <c:v>40602</c:v>
                </c:pt>
                <c:pt idx="2735">
                  <c:v>40603</c:v>
                </c:pt>
                <c:pt idx="2736">
                  <c:v>40605</c:v>
                </c:pt>
                <c:pt idx="2737">
                  <c:v>40606</c:v>
                </c:pt>
                <c:pt idx="2738">
                  <c:v>40609</c:v>
                </c:pt>
                <c:pt idx="2739">
                  <c:v>40610</c:v>
                </c:pt>
                <c:pt idx="2740">
                  <c:v>40611</c:v>
                </c:pt>
                <c:pt idx="2741">
                  <c:v>40612</c:v>
                </c:pt>
                <c:pt idx="2742">
                  <c:v>40613</c:v>
                </c:pt>
                <c:pt idx="2743">
                  <c:v>40616</c:v>
                </c:pt>
                <c:pt idx="2744">
                  <c:v>40617</c:v>
                </c:pt>
                <c:pt idx="2745">
                  <c:v>40618</c:v>
                </c:pt>
                <c:pt idx="2746">
                  <c:v>40619</c:v>
                </c:pt>
                <c:pt idx="2747">
                  <c:v>40620</c:v>
                </c:pt>
                <c:pt idx="2748">
                  <c:v>40623</c:v>
                </c:pt>
                <c:pt idx="2749">
                  <c:v>40624</c:v>
                </c:pt>
                <c:pt idx="2750">
                  <c:v>40625</c:v>
                </c:pt>
                <c:pt idx="2751">
                  <c:v>40626</c:v>
                </c:pt>
                <c:pt idx="2752">
                  <c:v>40627</c:v>
                </c:pt>
                <c:pt idx="2753">
                  <c:v>40630</c:v>
                </c:pt>
                <c:pt idx="2754">
                  <c:v>40631</c:v>
                </c:pt>
                <c:pt idx="2755">
                  <c:v>40632</c:v>
                </c:pt>
                <c:pt idx="2756">
                  <c:v>40633</c:v>
                </c:pt>
                <c:pt idx="2757">
                  <c:v>40634</c:v>
                </c:pt>
                <c:pt idx="2758">
                  <c:v>40637</c:v>
                </c:pt>
                <c:pt idx="2759">
                  <c:v>40638</c:v>
                </c:pt>
                <c:pt idx="2760">
                  <c:v>40639</c:v>
                </c:pt>
                <c:pt idx="2761">
                  <c:v>40640</c:v>
                </c:pt>
                <c:pt idx="2762">
                  <c:v>40641</c:v>
                </c:pt>
                <c:pt idx="2763">
                  <c:v>40644</c:v>
                </c:pt>
                <c:pt idx="2764">
                  <c:v>40646</c:v>
                </c:pt>
                <c:pt idx="2765">
                  <c:v>40648</c:v>
                </c:pt>
                <c:pt idx="2766">
                  <c:v>40651</c:v>
                </c:pt>
                <c:pt idx="2767">
                  <c:v>40652</c:v>
                </c:pt>
                <c:pt idx="2768">
                  <c:v>40653</c:v>
                </c:pt>
                <c:pt idx="2769">
                  <c:v>40654</c:v>
                </c:pt>
                <c:pt idx="2770">
                  <c:v>40658</c:v>
                </c:pt>
                <c:pt idx="2771">
                  <c:v>40659</c:v>
                </c:pt>
                <c:pt idx="2772">
                  <c:v>40660</c:v>
                </c:pt>
                <c:pt idx="2773">
                  <c:v>40661</c:v>
                </c:pt>
                <c:pt idx="2774">
                  <c:v>40662</c:v>
                </c:pt>
                <c:pt idx="2775">
                  <c:v>40665</c:v>
                </c:pt>
                <c:pt idx="2776">
                  <c:v>40666</c:v>
                </c:pt>
                <c:pt idx="2777">
                  <c:v>40667</c:v>
                </c:pt>
                <c:pt idx="2778">
                  <c:v>40668</c:v>
                </c:pt>
                <c:pt idx="2779">
                  <c:v>40669</c:v>
                </c:pt>
                <c:pt idx="2780">
                  <c:v>40672</c:v>
                </c:pt>
                <c:pt idx="2781">
                  <c:v>40673</c:v>
                </c:pt>
                <c:pt idx="2782">
                  <c:v>40674</c:v>
                </c:pt>
                <c:pt idx="2783">
                  <c:v>40675</c:v>
                </c:pt>
                <c:pt idx="2784">
                  <c:v>40676</c:v>
                </c:pt>
                <c:pt idx="2785">
                  <c:v>40679</c:v>
                </c:pt>
                <c:pt idx="2786">
                  <c:v>40680</c:v>
                </c:pt>
                <c:pt idx="2787">
                  <c:v>40681</c:v>
                </c:pt>
                <c:pt idx="2788">
                  <c:v>40682</c:v>
                </c:pt>
                <c:pt idx="2789">
                  <c:v>40683</c:v>
                </c:pt>
                <c:pt idx="2790">
                  <c:v>40686</c:v>
                </c:pt>
                <c:pt idx="2791">
                  <c:v>40687</c:v>
                </c:pt>
                <c:pt idx="2792">
                  <c:v>40688</c:v>
                </c:pt>
                <c:pt idx="2793">
                  <c:v>40689</c:v>
                </c:pt>
                <c:pt idx="2794">
                  <c:v>40690</c:v>
                </c:pt>
                <c:pt idx="2795">
                  <c:v>40693</c:v>
                </c:pt>
                <c:pt idx="2796">
                  <c:v>40694</c:v>
                </c:pt>
                <c:pt idx="2797">
                  <c:v>40695</c:v>
                </c:pt>
                <c:pt idx="2798">
                  <c:v>40696</c:v>
                </c:pt>
                <c:pt idx="2799">
                  <c:v>40697</c:v>
                </c:pt>
                <c:pt idx="2800">
                  <c:v>40700</c:v>
                </c:pt>
                <c:pt idx="2801">
                  <c:v>40701</c:v>
                </c:pt>
                <c:pt idx="2802">
                  <c:v>40702</c:v>
                </c:pt>
                <c:pt idx="2803">
                  <c:v>40703</c:v>
                </c:pt>
                <c:pt idx="2804">
                  <c:v>40704</c:v>
                </c:pt>
                <c:pt idx="2805">
                  <c:v>40707</c:v>
                </c:pt>
                <c:pt idx="2806">
                  <c:v>40708</c:v>
                </c:pt>
                <c:pt idx="2807">
                  <c:v>40709</c:v>
                </c:pt>
                <c:pt idx="2808">
                  <c:v>40710</c:v>
                </c:pt>
                <c:pt idx="2809">
                  <c:v>40711</c:v>
                </c:pt>
                <c:pt idx="2810">
                  <c:v>40714</c:v>
                </c:pt>
                <c:pt idx="2811">
                  <c:v>40715</c:v>
                </c:pt>
                <c:pt idx="2812">
                  <c:v>40716</c:v>
                </c:pt>
                <c:pt idx="2813">
                  <c:v>40717</c:v>
                </c:pt>
                <c:pt idx="2814">
                  <c:v>40718</c:v>
                </c:pt>
                <c:pt idx="2815">
                  <c:v>40721</c:v>
                </c:pt>
                <c:pt idx="2816">
                  <c:v>40722</c:v>
                </c:pt>
                <c:pt idx="2817">
                  <c:v>40723</c:v>
                </c:pt>
                <c:pt idx="2818">
                  <c:v>40724</c:v>
                </c:pt>
                <c:pt idx="2819">
                  <c:v>40725</c:v>
                </c:pt>
                <c:pt idx="2820">
                  <c:v>40728</c:v>
                </c:pt>
                <c:pt idx="2821">
                  <c:v>40729</c:v>
                </c:pt>
                <c:pt idx="2822">
                  <c:v>40730</c:v>
                </c:pt>
                <c:pt idx="2823">
                  <c:v>40731</c:v>
                </c:pt>
                <c:pt idx="2824">
                  <c:v>40732</c:v>
                </c:pt>
                <c:pt idx="2825">
                  <c:v>40735</c:v>
                </c:pt>
                <c:pt idx="2826">
                  <c:v>40736</c:v>
                </c:pt>
                <c:pt idx="2827">
                  <c:v>40737</c:v>
                </c:pt>
                <c:pt idx="2828">
                  <c:v>40738</c:v>
                </c:pt>
                <c:pt idx="2829">
                  <c:v>40739</c:v>
                </c:pt>
                <c:pt idx="2830">
                  <c:v>40742</c:v>
                </c:pt>
                <c:pt idx="2831">
                  <c:v>40743</c:v>
                </c:pt>
                <c:pt idx="2832">
                  <c:v>40744</c:v>
                </c:pt>
                <c:pt idx="2833">
                  <c:v>40745</c:v>
                </c:pt>
                <c:pt idx="2834">
                  <c:v>40746</c:v>
                </c:pt>
                <c:pt idx="2835">
                  <c:v>40749</c:v>
                </c:pt>
                <c:pt idx="2836">
                  <c:v>40750</c:v>
                </c:pt>
                <c:pt idx="2837">
                  <c:v>40751</c:v>
                </c:pt>
                <c:pt idx="2838">
                  <c:v>40752</c:v>
                </c:pt>
                <c:pt idx="2839">
                  <c:v>40753</c:v>
                </c:pt>
                <c:pt idx="2840">
                  <c:v>40756</c:v>
                </c:pt>
                <c:pt idx="2841">
                  <c:v>40757</c:v>
                </c:pt>
                <c:pt idx="2842">
                  <c:v>40758</c:v>
                </c:pt>
                <c:pt idx="2843">
                  <c:v>40759</c:v>
                </c:pt>
                <c:pt idx="2844">
                  <c:v>40760</c:v>
                </c:pt>
                <c:pt idx="2845">
                  <c:v>40763</c:v>
                </c:pt>
                <c:pt idx="2846">
                  <c:v>40764</c:v>
                </c:pt>
                <c:pt idx="2847">
                  <c:v>40765</c:v>
                </c:pt>
                <c:pt idx="2848">
                  <c:v>40766</c:v>
                </c:pt>
                <c:pt idx="2849">
                  <c:v>40767</c:v>
                </c:pt>
                <c:pt idx="2850">
                  <c:v>40771</c:v>
                </c:pt>
                <c:pt idx="2851">
                  <c:v>40772</c:v>
                </c:pt>
                <c:pt idx="2852">
                  <c:v>40773</c:v>
                </c:pt>
                <c:pt idx="2853">
                  <c:v>40774</c:v>
                </c:pt>
                <c:pt idx="2854">
                  <c:v>40777</c:v>
                </c:pt>
                <c:pt idx="2855">
                  <c:v>40778</c:v>
                </c:pt>
                <c:pt idx="2856">
                  <c:v>40779</c:v>
                </c:pt>
                <c:pt idx="2857">
                  <c:v>40780</c:v>
                </c:pt>
                <c:pt idx="2858">
                  <c:v>40781</c:v>
                </c:pt>
                <c:pt idx="2859">
                  <c:v>40784</c:v>
                </c:pt>
                <c:pt idx="2860">
                  <c:v>40785</c:v>
                </c:pt>
                <c:pt idx="2861">
                  <c:v>40788</c:v>
                </c:pt>
                <c:pt idx="2862">
                  <c:v>40791</c:v>
                </c:pt>
                <c:pt idx="2863">
                  <c:v>40792</c:v>
                </c:pt>
                <c:pt idx="2864">
                  <c:v>40793</c:v>
                </c:pt>
                <c:pt idx="2865">
                  <c:v>40794</c:v>
                </c:pt>
                <c:pt idx="2866">
                  <c:v>40795</c:v>
                </c:pt>
                <c:pt idx="2867">
                  <c:v>40798</c:v>
                </c:pt>
                <c:pt idx="2868">
                  <c:v>40799</c:v>
                </c:pt>
                <c:pt idx="2869">
                  <c:v>40800</c:v>
                </c:pt>
                <c:pt idx="2870">
                  <c:v>40801</c:v>
                </c:pt>
                <c:pt idx="2871">
                  <c:v>40802</c:v>
                </c:pt>
                <c:pt idx="2872">
                  <c:v>40805</c:v>
                </c:pt>
                <c:pt idx="2873">
                  <c:v>40806</c:v>
                </c:pt>
                <c:pt idx="2874">
                  <c:v>40807</c:v>
                </c:pt>
                <c:pt idx="2875">
                  <c:v>40808</c:v>
                </c:pt>
                <c:pt idx="2876">
                  <c:v>40809</c:v>
                </c:pt>
                <c:pt idx="2877">
                  <c:v>40812</c:v>
                </c:pt>
                <c:pt idx="2878">
                  <c:v>40813</c:v>
                </c:pt>
                <c:pt idx="2879">
                  <c:v>40814</c:v>
                </c:pt>
                <c:pt idx="2880">
                  <c:v>40815</c:v>
                </c:pt>
                <c:pt idx="2881">
                  <c:v>40816</c:v>
                </c:pt>
                <c:pt idx="2882">
                  <c:v>40819</c:v>
                </c:pt>
                <c:pt idx="2883">
                  <c:v>40820</c:v>
                </c:pt>
                <c:pt idx="2884">
                  <c:v>40821</c:v>
                </c:pt>
                <c:pt idx="2885">
                  <c:v>40823</c:v>
                </c:pt>
                <c:pt idx="2886">
                  <c:v>40826</c:v>
                </c:pt>
                <c:pt idx="2887">
                  <c:v>40827</c:v>
                </c:pt>
                <c:pt idx="2888">
                  <c:v>40828</c:v>
                </c:pt>
                <c:pt idx="2889">
                  <c:v>40829</c:v>
                </c:pt>
                <c:pt idx="2890">
                  <c:v>40830</c:v>
                </c:pt>
                <c:pt idx="2891">
                  <c:v>40833</c:v>
                </c:pt>
                <c:pt idx="2892">
                  <c:v>40834</c:v>
                </c:pt>
                <c:pt idx="2893">
                  <c:v>40835</c:v>
                </c:pt>
                <c:pt idx="2894">
                  <c:v>40836</c:v>
                </c:pt>
                <c:pt idx="2895">
                  <c:v>40837</c:v>
                </c:pt>
                <c:pt idx="2896">
                  <c:v>40840</c:v>
                </c:pt>
                <c:pt idx="2897">
                  <c:v>40841</c:v>
                </c:pt>
                <c:pt idx="2898">
                  <c:v>40842</c:v>
                </c:pt>
                <c:pt idx="2899">
                  <c:v>40844</c:v>
                </c:pt>
                <c:pt idx="2900">
                  <c:v>40847</c:v>
                </c:pt>
                <c:pt idx="2901">
                  <c:v>40848</c:v>
                </c:pt>
                <c:pt idx="2902">
                  <c:v>40849</c:v>
                </c:pt>
                <c:pt idx="2903">
                  <c:v>40850</c:v>
                </c:pt>
                <c:pt idx="2904">
                  <c:v>40851</c:v>
                </c:pt>
                <c:pt idx="2905">
                  <c:v>40855</c:v>
                </c:pt>
                <c:pt idx="2906">
                  <c:v>40856</c:v>
                </c:pt>
                <c:pt idx="2907">
                  <c:v>40858</c:v>
                </c:pt>
                <c:pt idx="2908">
                  <c:v>40861</c:v>
                </c:pt>
                <c:pt idx="2909">
                  <c:v>40862</c:v>
                </c:pt>
                <c:pt idx="2910">
                  <c:v>40863</c:v>
                </c:pt>
                <c:pt idx="2911">
                  <c:v>40864</c:v>
                </c:pt>
                <c:pt idx="2912">
                  <c:v>40865</c:v>
                </c:pt>
                <c:pt idx="2913">
                  <c:v>40868</c:v>
                </c:pt>
                <c:pt idx="2914">
                  <c:v>40869</c:v>
                </c:pt>
                <c:pt idx="2915">
                  <c:v>40870</c:v>
                </c:pt>
                <c:pt idx="2916">
                  <c:v>40871</c:v>
                </c:pt>
                <c:pt idx="2917">
                  <c:v>40872</c:v>
                </c:pt>
                <c:pt idx="2918">
                  <c:v>40875</c:v>
                </c:pt>
                <c:pt idx="2919">
                  <c:v>40876</c:v>
                </c:pt>
                <c:pt idx="2920">
                  <c:v>40877</c:v>
                </c:pt>
                <c:pt idx="2921">
                  <c:v>40878</c:v>
                </c:pt>
                <c:pt idx="2922">
                  <c:v>40879</c:v>
                </c:pt>
                <c:pt idx="2923">
                  <c:v>40882</c:v>
                </c:pt>
                <c:pt idx="2924">
                  <c:v>40884</c:v>
                </c:pt>
                <c:pt idx="2925">
                  <c:v>40885</c:v>
                </c:pt>
                <c:pt idx="2926">
                  <c:v>40886</c:v>
                </c:pt>
                <c:pt idx="2927">
                  <c:v>40889</c:v>
                </c:pt>
                <c:pt idx="2928">
                  <c:v>40890</c:v>
                </c:pt>
                <c:pt idx="2929">
                  <c:v>40891</c:v>
                </c:pt>
                <c:pt idx="2930">
                  <c:v>40892</c:v>
                </c:pt>
                <c:pt idx="2931">
                  <c:v>40893</c:v>
                </c:pt>
                <c:pt idx="2932">
                  <c:v>40896</c:v>
                </c:pt>
                <c:pt idx="2933">
                  <c:v>40897</c:v>
                </c:pt>
                <c:pt idx="2934">
                  <c:v>40898</c:v>
                </c:pt>
                <c:pt idx="2935">
                  <c:v>40899</c:v>
                </c:pt>
                <c:pt idx="2936">
                  <c:v>40900</c:v>
                </c:pt>
                <c:pt idx="2937">
                  <c:v>40903</c:v>
                </c:pt>
                <c:pt idx="2938">
                  <c:v>40904</c:v>
                </c:pt>
                <c:pt idx="2939">
                  <c:v>40905</c:v>
                </c:pt>
                <c:pt idx="2940">
                  <c:v>40906</c:v>
                </c:pt>
                <c:pt idx="2941">
                  <c:v>40907</c:v>
                </c:pt>
                <c:pt idx="2942">
                  <c:v>40910</c:v>
                </c:pt>
                <c:pt idx="2943">
                  <c:v>40911</c:v>
                </c:pt>
                <c:pt idx="2944">
                  <c:v>40912</c:v>
                </c:pt>
                <c:pt idx="2945">
                  <c:v>40913</c:v>
                </c:pt>
                <c:pt idx="2946">
                  <c:v>40914</c:v>
                </c:pt>
                <c:pt idx="2947">
                  <c:v>40915</c:v>
                </c:pt>
                <c:pt idx="2948">
                  <c:v>40917</c:v>
                </c:pt>
                <c:pt idx="2949">
                  <c:v>40918</c:v>
                </c:pt>
                <c:pt idx="2950">
                  <c:v>40919</c:v>
                </c:pt>
                <c:pt idx="2951">
                  <c:v>40920</c:v>
                </c:pt>
                <c:pt idx="2952">
                  <c:v>40921</c:v>
                </c:pt>
                <c:pt idx="2953">
                  <c:v>40924</c:v>
                </c:pt>
                <c:pt idx="2954">
                  <c:v>40925</c:v>
                </c:pt>
                <c:pt idx="2955">
                  <c:v>40926</c:v>
                </c:pt>
                <c:pt idx="2956">
                  <c:v>40927</c:v>
                </c:pt>
                <c:pt idx="2957">
                  <c:v>40928</c:v>
                </c:pt>
                <c:pt idx="2958">
                  <c:v>40931</c:v>
                </c:pt>
                <c:pt idx="2959">
                  <c:v>40932</c:v>
                </c:pt>
                <c:pt idx="2960">
                  <c:v>40933</c:v>
                </c:pt>
                <c:pt idx="2961">
                  <c:v>40935</c:v>
                </c:pt>
                <c:pt idx="2962">
                  <c:v>40938</c:v>
                </c:pt>
                <c:pt idx="2963">
                  <c:v>40939</c:v>
                </c:pt>
                <c:pt idx="2964">
                  <c:v>40940</c:v>
                </c:pt>
                <c:pt idx="2965">
                  <c:v>40941</c:v>
                </c:pt>
                <c:pt idx="2966">
                  <c:v>40942</c:v>
                </c:pt>
                <c:pt idx="2967">
                  <c:v>40945</c:v>
                </c:pt>
                <c:pt idx="2968">
                  <c:v>40946</c:v>
                </c:pt>
                <c:pt idx="2969">
                  <c:v>40947</c:v>
                </c:pt>
                <c:pt idx="2970">
                  <c:v>40948</c:v>
                </c:pt>
                <c:pt idx="2971">
                  <c:v>40949</c:v>
                </c:pt>
                <c:pt idx="2972">
                  <c:v>40952</c:v>
                </c:pt>
                <c:pt idx="2973">
                  <c:v>40953</c:v>
                </c:pt>
                <c:pt idx="2974">
                  <c:v>40954</c:v>
                </c:pt>
                <c:pt idx="2975">
                  <c:v>40955</c:v>
                </c:pt>
                <c:pt idx="2976">
                  <c:v>40956</c:v>
                </c:pt>
                <c:pt idx="2977">
                  <c:v>40960</c:v>
                </c:pt>
                <c:pt idx="2978">
                  <c:v>40961</c:v>
                </c:pt>
                <c:pt idx="2979">
                  <c:v>40962</c:v>
                </c:pt>
                <c:pt idx="2980">
                  <c:v>40963</c:v>
                </c:pt>
                <c:pt idx="2981">
                  <c:v>40966</c:v>
                </c:pt>
                <c:pt idx="2982">
                  <c:v>40967</c:v>
                </c:pt>
                <c:pt idx="2983">
                  <c:v>40968</c:v>
                </c:pt>
                <c:pt idx="2984">
                  <c:v>40969</c:v>
                </c:pt>
                <c:pt idx="2985">
                  <c:v>40970</c:v>
                </c:pt>
                <c:pt idx="2986">
                  <c:v>40971</c:v>
                </c:pt>
                <c:pt idx="2987">
                  <c:v>40973</c:v>
                </c:pt>
                <c:pt idx="2988">
                  <c:v>40974</c:v>
                </c:pt>
                <c:pt idx="2989">
                  <c:v>40975</c:v>
                </c:pt>
                <c:pt idx="2990">
                  <c:v>40977</c:v>
                </c:pt>
                <c:pt idx="2991">
                  <c:v>40980</c:v>
                </c:pt>
                <c:pt idx="2992">
                  <c:v>40981</c:v>
                </c:pt>
                <c:pt idx="2993">
                  <c:v>40982</c:v>
                </c:pt>
                <c:pt idx="2994">
                  <c:v>40983</c:v>
                </c:pt>
                <c:pt idx="2995">
                  <c:v>40984</c:v>
                </c:pt>
                <c:pt idx="2996">
                  <c:v>40987</c:v>
                </c:pt>
                <c:pt idx="2997">
                  <c:v>40988</c:v>
                </c:pt>
                <c:pt idx="2998">
                  <c:v>40989</c:v>
                </c:pt>
                <c:pt idx="2999">
                  <c:v>40990</c:v>
                </c:pt>
                <c:pt idx="3000">
                  <c:v>40991</c:v>
                </c:pt>
                <c:pt idx="3001">
                  <c:v>40994</c:v>
                </c:pt>
                <c:pt idx="3002">
                  <c:v>40995</c:v>
                </c:pt>
                <c:pt idx="3003">
                  <c:v>40996</c:v>
                </c:pt>
                <c:pt idx="3004">
                  <c:v>40997</c:v>
                </c:pt>
                <c:pt idx="3005">
                  <c:v>40998</c:v>
                </c:pt>
                <c:pt idx="3006">
                  <c:v>41001</c:v>
                </c:pt>
                <c:pt idx="3007">
                  <c:v>41002</c:v>
                </c:pt>
                <c:pt idx="3008">
                  <c:v>41003</c:v>
                </c:pt>
                <c:pt idx="3009">
                  <c:v>41008</c:v>
                </c:pt>
                <c:pt idx="3010">
                  <c:v>41009</c:v>
                </c:pt>
                <c:pt idx="3011">
                  <c:v>41010</c:v>
                </c:pt>
                <c:pt idx="3012">
                  <c:v>41011</c:v>
                </c:pt>
                <c:pt idx="3013">
                  <c:v>41012</c:v>
                </c:pt>
                <c:pt idx="3014">
                  <c:v>41015</c:v>
                </c:pt>
                <c:pt idx="3015">
                  <c:v>41016</c:v>
                </c:pt>
                <c:pt idx="3016">
                  <c:v>41017</c:v>
                </c:pt>
                <c:pt idx="3017">
                  <c:v>41018</c:v>
                </c:pt>
                <c:pt idx="3018">
                  <c:v>41019</c:v>
                </c:pt>
                <c:pt idx="3019">
                  <c:v>41022</c:v>
                </c:pt>
                <c:pt idx="3020">
                  <c:v>41023</c:v>
                </c:pt>
                <c:pt idx="3021">
                  <c:v>41024</c:v>
                </c:pt>
                <c:pt idx="3022">
                  <c:v>41025</c:v>
                </c:pt>
                <c:pt idx="3023">
                  <c:v>41026</c:v>
                </c:pt>
                <c:pt idx="3024">
                  <c:v>41027</c:v>
                </c:pt>
                <c:pt idx="3025">
                  <c:v>41029</c:v>
                </c:pt>
                <c:pt idx="3026">
                  <c:v>41031</c:v>
                </c:pt>
                <c:pt idx="3027">
                  <c:v>41032</c:v>
                </c:pt>
                <c:pt idx="3028">
                  <c:v>41033</c:v>
                </c:pt>
                <c:pt idx="3029">
                  <c:v>41036</c:v>
                </c:pt>
                <c:pt idx="3030">
                  <c:v>41037</c:v>
                </c:pt>
                <c:pt idx="3031">
                  <c:v>41038</c:v>
                </c:pt>
                <c:pt idx="3032">
                  <c:v>41039</c:v>
                </c:pt>
                <c:pt idx="3033">
                  <c:v>41040</c:v>
                </c:pt>
                <c:pt idx="3034">
                  <c:v>41043</c:v>
                </c:pt>
                <c:pt idx="3035">
                  <c:v>41044</c:v>
                </c:pt>
                <c:pt idx="3036">
                  <c:v>41045</c:v>
                </c:pt>
                <c:pt idx="3037">
                  <c:v>41046</c:v>
                </c:pt>
                <c:pt idx="3038">
                  <c:v>41047</c:v>
                </c:pt>
                <c:pt idx="3039">
                  <c:v>41050</c:v>
                </c:pt>
                <c:pt idx="3040">
                  <c:v>41051</c:v>
                </c:pt>
                <c:pt idx="3041">
                  <c:v>41052</c:v>
                </c:pt>
                <c:pt idx="3042">
                  <c:v>41053</c:v>
                </c:pt>
                <c:pt idx="3043">
                  <c:v>41054</c:v>
                </c:pt>
                <c:pt idx="3044">
                  <c:v>41057</c:v>
                </c:pt>
                <c:pt idx="3045">
                  <c:v>41058</c:v>
                </c:pt>
                <c:pt idx="3046">
                  <c:v>41059</c:v>
                </c:pt>
                <c:pt idx="3047">
                  <c:v>41060</c:v>
                </c:pt>
                <c:pt idx="3048">
                  <c:v>41061</c:v>
                </c:pt>
                <c:pt idx="3049">
                  <c:v>41064</c:v>
                </c:pt>
                <c:pt idx="3050">
                  <c:v>41065</c:v>
                </c:pt>
                <c:pt idx="3051">
                  <c:v>41066</c:v>
                </c:pt>
                <c:pt idx="3052">
                  <c:v>41067</c:v>
                </c:pt>
                <c:pt idx="3053">
                  <c:v>41068</c:v>
                </c:pt>
                <c:pt idx="3054">
                  <c:v>41071</c:v>
                </c:pt>
                <c:pt idx="3055">
                  <c:v>41072</c:v>
                </c:pt>
                <c:pt idx="3056">
                  <c:v>41073</c:v>
                </c:pt>
                <c:pt idx="3057">
                  <c:v>41074</c:v>
                </c:pt>
                <c:pt idx="3058">
                  <c:v>41075</c:v>
                </c:pt>
                <c:pt idx="3059">
                  <c:v>41078</c:v>
                </c:pt>
                <c:pt idx="3060">
                  <c:v>41079</c:v>
                </c:pt>
                <c:pt idx="3061">
                  <c:v>41080</c:v>
                </c:pt>
                <c:pt idx="3062">
                  <c:v>41081</c:v>
                </c:pt>
                <c:pt idx="3063">
                  <c:v>41082</c:v>
                </c:pt>
                <c:pt idx="3064">
                  <c:v>41085</c:v>
                </c:pt>
                <c:pt idx="3065">
                  <c:v>41086</c:v>
                </c:pt>
                <c:pt idx="3066">
                  <c:v>41087</c:v>
                </c:pt>
                <c:pt idx="3067">
                  <c:v>41088</c:v>
                </c:pt>
                <c:pt idx="3068">
                  <c:v>41089</c:v>
                </c:pt>
                <c:pt idx="3069">
                  <c:v>41092</c:v>
                </c:pt>
                <c:pt idx="3070">
                  <c:v>41093</c:v>
                </c:pt>
                <c:pt idx="3071">
                  <c:v>41094</c:v>
                </c:pt>
                <c:pt idx="3072">
                  <c:v>41095</c:v>
                </c:pt>
                <c:pt idx="3073">
                  <c:v>41096</c:v>
                </c:pt>
                <c:pt idx="3074">
                  <c:v>41099</c:v>
                </c:pt>
                <c:pt idx="3075">
                  <c:v>41100</c:v>
                </c:pt>
                <c:pt idx="3076">
                  <c:v>41101</c:v>
                </c:pt>
                <c:pt idx="3077">
                  <c:v>41102</c:v>
                </c:pt>
                <c:pt idx="3078">
                  <c:v>41103</c:v>
                </c:pt>
                <c:pt idx="3079">
                  <c:v>41106</c:v>
                </c:pt>
                <c:pt idx="3080">
                  <c:v>41107</c:v>
                </c:pt>
                <c:pt idx="3081">
                  <c:v>41108</c:v>
                </c:pt>
                <c:pt idx="3082">
                  <c:v>41109</c:v>
                </c:pt>
                <c:pt idx="3083">
                  <c:v>41110</c:v>
                </c:pt>
                <c:pt idx="3084">
                  <c:v>41113</c:v>
                </c:pt>
                <c:pt idx="3085">
                  <c:v>41114</c:v>
                </c:pt>
                <c:pt idx="3086">
                  <c:v>41115</c:v>
                </c:pt>
                <c:pt idx="3087">
                  <c:v>41116</c:v>
                </c:pt>
                <c:pt idx="3088">
                  <c:v>41117</c:v>
                </c:pt>
                <c:pt idx="3089">
                  <c:v>41120</c:v>
                </c:pt>
                <c:pt idx="3090">
                  <c:v>41121</c:v>
                </c:pt>
                <c:pt idx="3091">
                  <c:v>41122</c:v>
                </c:pt>
                <c:pt idx="3092">
                  <c:v>41123</c:v>
                </c:pt>
                <c:pt idx="3093">
                  <c:v>41124</c:v>
                </c:pt>
                <c:pt idx="3094">
                  <c:v>41127</c:v>
                </c:pt>
                <c:pt idx="3095">
                  <c:v>41128</c:v>
                </c:pt>
                <c:pt idx="3096">
                  <c:v>41129</c:v>
                </c:pt>
                <c:pt idx="3097">
                  <c:v>41130</c:v>
                </c:pt>
                <c:pt idx="3098">
                  <c:v>41131</c:v>
                </c:pt>
                <c:pt idx="3099">
                  <c:v>41134</c:v>
                </c:pt>
                <c:pt idx="3100">
                  <c:v>41135</c:v>
                </c:pt>
                <c:pt idx="3101">
                  <c:v>41137</c:v>
                </c:pt>
                <c:pt idx="3102">
                  <c:v>41138</c:v>
                </c:pt>
                <c:pt idx="3103">
                  <c:v>41142</c:v>
                </c:pt>
                <c:pt idx="3104">
                  <c:v>41143</c:v>
                </c:pt>
                <c:pt idx="3105">
                  <c:v>41144</c:v>
                </c:pt>
                <c:pt idx="3106">
                  <c:v>41145</c:v>
                </c:pt>
                <c:pt idx="3107">
                  <c:v>41148</c:v>
                </c:pt>
                <c:pt idx="3108">
                  <c:v>41149</c:v>
                </c:pt>
                <c:pt idx="3109">
                  <c:v>41150</c:v>
                </c:pt>
                <c:pt idx="3110">
                  <c:v>41151</c:v>
                </c:pt>
                <c:pt idx="3111">
                  <c:v>41152</c:v>
                </c:pt>
                <c:pt idx="3112">
                  <c:v>41155</c:v>
                </c:pt>
                <c:pt idx="3113">
                  <c:v>41156</c:v>
                </c:pt>
                <c:pt idx="3114">
                  <c:v>41157</c:v>
                </c:pt>
                <c:pt idx="3115">
                  <c:v>41158</c:v>
                </c:pt>
                <c:pt idx="3116">
                  <c:v>41159</c:v>
                </c:pt>
                <c:pt idx="3117">
                  <c:v>41160</c:v>
                </c:pt>
                <c:pt idx="3118">
                  <c:v>41162</c:v>
                </c:pt>
                <c:pt idx="3119">
                  <c:v>41163</c:v>
                </c:pt>
                <c:pt idx="3120">
                  <c:v>41164</c:v>
                </c:pt>
                <c:pt idx="3121">
                  <c:v>41165</c:v>
                </c:pt>
                <c:pt idx="3122">
                  <c:v>41166</c:v>
                </c:pt>
                <c:pt idx="3123">
                  <c:v>41169</c:v>
                </c:pt>
                <c:pt idx="3124">
                  <c:v>41170</c:v>
                </c:pt>
                <c:pt idx="3125">
                  <c:v>41172</c:v>
                </c:pt>
                <c:pt idx="3126">
                  <c:v>41173</c:v>
                </c:pt>
                <c:pt idx="3127">
                  <c:v>41176</c:v>
                </c:pt>
                <c:pt idx="3128">
                  <c:v>41177</c:v>
                </c:pt>
                <c:pt idx="3129">
                  <c:v>41178</c:v>
                </c:pt>
                <c:pt idx="3130">
                  <c:v>41179</c:v>
                </c:pt>
                <c:pt idx="3131">
                  <c:v>41180</c:v>
                </c:pt>
                <c:pt idx="3132">
                  <c:v>41183</c:v>
                </c:pt>
                <c:pt idx="3133">
                  <c:v>41185</c:v>
                </c:pt>
                <c:pt idx="3134">
                  <c:v>41186</c:v>
                </c:pt>
                <c:pt idx="3135">
                  <c:v>41187</c:v>
                </c:pt>
                <c:pt idx="3136">
                  <c:v>41190</c:v>
                </c:pt>
                <c:pt idx="3137">
                  <c:v>41191</c:v>
                </c:pt>
                <c:pt idx="3138">
                  <c:v>41192</c:v>
                </c:pt>
                <c:pt idx="3139">
                  <c:v>41193</c:v>
                </c:pt>
                <c:pt idx="3140">
                  <c:v>41194</c:v>
                </c:pt>
                <c:pt idx="3141">
                  <c:v>41197</c:v>
                </c:pt>
                <c:pt idx="3142">
                  <c:v>41198</c:v>
                </c:pt>
                <c:pt idx="3143">
                  <c:v>41199</c:v>
                </c:pt>
                <c:pt idx="3144">
                  <c:v>41200</c:v>
                </c:pt>
                <c:pt idx="3145">
                  <c:v>41201</c:v>
                </c:pt>
                <c:pt idx="3146">
                  <c:v>41204</c:v>
                </c:pt>
                <c:pt idx="3147">
                  <c:v>41205</c:v>
                </c:pt>
                <c:pt idx="3148">
                  <c:v>41207</c:v>
                </c:pt>
                <c:pt idx="3149">
                  <c:v>41208</c:v>
                </c:pt>
                <c:pt idx="3150">
                  <c:v>41211</c:v>
                </c:pt>
                <c:pt idx="3151">
                  <c:v>41212</c:v>
                </c:pt>
                <c:pt idx="3152">
                  <c:v>41213</c:v>
                </c:pt>
                <c:pt idx="3153">
                  <c:v>41214</c:v>
                </c:pt>
                <c:pt idx="3154">
                  <c:v>41215</c:v>
                </c:pt>
                <c:pt idx="3155">
                  <c:v>41218</c:v>
                </c:pt>
                <c:pt idx="3156">
                  <c:v>41219</c:v>
                </c:pt>
                <c:pt idx="3157">
                  <c:v>41220</c:v>
                </c:pt>
                <c:pt idx="3158">
                  <c:v>41221</c:v>
                </c:pt>
                <c:pt idx="3159">
                  <c:v>41222</c:v>
                </c:pt>
                <c:pt idx="3160">
                  <c:v>41225</c:v>
                </c:pt>
                <c:pt idx="3161">
                  <c:v>41226</c:v>
                </c:pt>
                <c:pt idx="3162">
                  <c:v>41228</c:v>
                </c:pt>
                <c:pt idx="3163">
                  <c:v>41229</c:v>
                </c:pt>
                <c:pt idx="3164">
                  <c:v>41232</c:v>
                </c:pt>
                <c:pt idx="3165">
                  <c:v>41233</c:v>
                </c:pt>
                <c:pt idx="3166">
                  <c:v>41234</c:v>
                </c:pt>
                <c:pt idx="3167">
                  <c:v>41235</c:v>
                </c:pt>
                <c:pt idx="3168">
                  <c:v>41236</c:v>
                </c:pt>
                <c:pt idx="3169">
                  <c:v>41239</c:v>
                </c:pt>
                <c:pt idx="3170">
                  <c:v>41240</c:v>
                </c:pt>
                <c:pt idx="3171">
                  <c:v>41242</c:v>
                </c:pt>
                <c:pt idx="3172">
                  <c:v>41243</c:v>
                </c:pt>
                <c:pt idx="3173">
                  <c:v>41246</c:v>
                </c:pt>
                <c:pt idx="3174">
                  <c:v>41247</c:v>
                </c:pt>
                <c:pt idx="3175">
                  <c:v>41248</c:v>
                </c:pt>
                <c:pt idx="3176">
                  <c:v>41249</c:v>
                </c:pt>
                <c:pt idx="3177">
                  <c:v>41250</c:v>
                </c:pt>
                <c:pt idx="3178">
                  <c:v>41253</c:v>
                </c:pt>
                <c:pt idx="3179">
                  <c:v>41254</c:v>
                </c:pt>
                <c:pt idx="3180">
                  <c:v>41255</c:v>
                </c:pt>
                <c:pt idx="3181">
                  <c:v>41256</c:v>
                </c:pt>
                <c:pt idx="3182">
                  <c:v>41257</c:v>
                </c:pt>
                <c:pt idx="3183">
                  <c:v>41260</c:v>
                </c:pt>
                <c:pt idx="3184">
                  <c:v>41261</c:v>
                </c:pt>
                <c:pt idx="3185">
                  <c:v>41262</c:v>
                </c:pt>
                <c:pt idx="3186">
                  <c:v>41263</c:v>
                </c:pt>
                <c:pt idx="3187">
                  <c:v>41264</c:v>
                </c:pt>
                <c:pt idx="3188">
                  <c:v>41267</c:v>
                </c:pt>
                <c:pt idx="3189">
                  <c:v>41269</c:v>
                </c:pt>
                <c:pt idx="3190">
                  <c:v>41270</c:v>
                </c:pt>
                <c:pt idx="3191">
                  <c:v>41271</c:v>
                </c:pt>
                <c:pt idx="3192">
                  <c:v>41274</c:v>
                </c:pt>
                <c:pt idx="3193">
                  <c:v>41275</c:v>
                </c:pt>
                <c:pt idx="3194">
                  <c:v>41276</c:v>
                </c:pt>
                <c:pt idx="3195">
                  <c:v>41277</c:v>
                </c:pt>
                <c:pt idx="3196">
                  <c:v>41278</c:v>
                </c:pt>
                <c:pt idx="3197">
                  <c:v>41281</c:v>
                </c:pt>
                <c:pt idx="3198">
                  <c:v>41282</c:v>
                </c:pt>
                <c:pt idx="3199">
                  <c:v>41283</c:v>
                </c:pt>
                <c:pt idx="3200">
                  <c:v>41284</c:v>
                </c:pt>
                <c:pt idx="3201">
                  <c:v>41285</c:v>
                </c:pt>
                <c:pt idx="3202">
                  <c:v>41288</c:v>
                </c:pt>
                <c:pt idx="3203">
                  <c:v>41289</c:v>
                </c:pt>
                <c:pt idx="3204">
                  <c:v>41290</c:v>
                </c:pt>
                <c:pt idx="3205">
                  <c:v>41291</c:v>
                </c:pt>
                <c:pt idx="3206">
                  <c:v>41292</c:v>
                </c:pt>
                <c:pt idx="3207">
                  <c:v>41295</c:v>
                </c:pt>
                <c:pt idx="3208">
                  <c:v>41296</c:v>
                </c:pt>
                <c:pt idx="3209">
                  <c:v>41297</c:v>
                </c:pt>
                <c:pt idx="3210">
                  <c:v>41298</c:v>
                </c:pt>
                <c:pt idx="3211">
                  <c:v>41299</c:v>
                </c:pt>
                <c:pt idx="3212">
                  <c:v>41302</c:v>
                </c:pt>
                <c:pt idx="3213">
                  <c:v>41303</c:v>
                </c:pt>
                <c:pt idx="3214">
                  <c:v>41304</c:v>
                </c:pt>
                <c:pt idx="3215">
                  <c:v>41305</c:v>
                </c:pt>
                <c:pt idx="3216">
                  <c:v>41306</c:v>
                </c:pt>
                <c:pt idx="3217">
                  <c:v>41309</c:v>
                </c:pt>
                <c:pt idx="3218">
                  <c:v>41310</c:v>
                </c:pt>
                <c:pt idx="3219">
                  <c:v>41311</c:v>
                </c:pt>
                <c:pt idx="3220">
                  <c:v>41312</c:v>
                </c:pt>
                <c:pt idx="3221">
                  <c:v>41313</c:v>
                </c:pt>
                <c:pt idx="3222">
                  <c:v>41316</c:v>
                </c:pt>
                <c:pt idx="3223">
                  <c:v>41317</c:v>
                </c:pt>
                <c:pt idx="3224">
                  <c:v>41318</c:v>
                </c:pt>
                <c:pt idx="3225">
                  <c:v>41319</c:v>
                </c:pt>
                <c:pt idx="3226">
                  <c:v>41320</c:v>
                </c:pt>
                <c:pt idx="3227">
                  <c:v>41323</c:v>
                </c:pt>
                <c:pt idx="3228">
                  <c:v>41324</c:v>
                </c:pt>
                <c:pt idx="3229">
                  <c:v>41325</c:v>
                </c:pt>
                <c:pt idx="3230">
                  <c:v>41326</c:v>
                </c:pt>
                <c:pt idx="3231">
                  <c:v>41327</c:v>
                </c:pt>
                <c:pt idx="3232">
                  <c:v>41330</c:v>
                </c:pt>
                <c:pt idx="3233">
                  <c:v>41331</c:v>
                </c:pt>
                <c:pt idx="3234">
                  <c:v>41332</c:v>
                </c:pt>
                <c:pt idx="3235">
                  <c:v>41333</c:v>
                </c:pt>
                <c:pt idx="3236">
                  <c:v>41334</c:v>
                </c:pt>
                <c:pt idx="3237">
                  <c:v>41337</c:v>
                </c:pt>
                <c:pt idx="3238">
                  <c:v>41338</c:v>
                </c:pt>
                <c:pt idx="3239">
                  <c:v>41339</c:v>
                </c:pt>
                <c:pt idx="3240">
                  <c:v>41340</c:v>
                </c:pt>
                <c:pt idx="3241">
                  <c:v>41341</c:v>
                </c:pt>
                <c:pt idx="3242">
                  <c:v>41344</c:v>
                </c:pt>
                <c:pt idx="3243">
                  <c:v>41345</c:v>
                </c:pt>
                <c:pt idx="3244">
                  <c:v>41346</c:v>
                </c:pt>
                <c:pt idx="3245">
                  <c:v>41347</c:v>
                </c:pt>
                <c:pt idx="3246">
                  <c:v>41348</c:v>
                </c:pt>
                <c:pt idx="3247">
                  <c:v>41351</c:v>
                </c:pt>
                <c:pt idx="3248">
                  <c:v>41352</c:v>
                </c:pt>
                <c:pt idx="3249">
                  <c:v>41353</c:v>
                </c:pt>
                <c:pt idx="3250">
                  <c:v>41354</c:v>
                </c:pt>
                <c:pt idx="3251">
                  <c:v>41355</c:v>
                </c:pt>
                <c:pt idx="3252">
                  <c:v>41358</c:v>
                </c:pt>
                <c:pt idx="3253">
                  <c:v>41359</c:v>
                </c:pt>
                <c:pt idx="3254">
                  <c:v>41361</c:v>
                </c:pt>
                <c:pt idx="3255">
                  <c:v>41365</c:v>
                </c:pt>
                <c:pt idx="3256">
                  <c:v>41366</c:v>
                </c:pt>
                <c:pt idx="3257">
                  <c:v>41367</c:v>
                </c:pt>
                <c:pt idx="3258">
                  <c:v>41368</c:v>
                </c:pt>
                <c:pt idx="3259">
                  <c:v>41369</c:v>
                </c:pt>
                <c:pt idx="3260">
                  <c:v>41372</c:v>
                </c:pt>
                <c:pt idx="3261">
                  <c:v>41373</c:v>
                </c:pt>
                <c:pt idx="3262">
                  <c:v>41374</c:v>
                </c:pt>
                <c:pt idx="3263">
                  <c:v>41375</c:v>
                </c:pt>
                <c:pt idx="3264">
                  <c:v>41376</c:v>
                </c:pt>
                <c:pt idx="3265">
                  <c:v>41379</c:v>
                </c:pt>
                <c:pt idx="3266">
                  <c:v>41380</c:v>
                </c:pt>
                <c:pt idx="3267">
                  <c:v>41381</c:v>
                </c:pt>
                <c:pt idx="3268">
                  <c:v>41382</c:v>
                </c:pt>
                <c:pt idx="3269">
                  <c:v>41386</c:v>
                </c:pt>
                <c:pt idx="3270">
                  <c:v>41387</c:v>
                </c:pt>
                <c:pt idx="3271">
                  <c:v>41389</c:v>
                </c:pt>
                <c:pt idx="3272">
                  <c:v>41390</c:v>
                </c:pt>
                <c:pt idx="3273">
                  <c:v>41393</c:v>
                </c:pt>
                <c:pt idx="3274">
                  <c:v>41394</c:v>
                </c:pt>
                <c:pt idx="3275">
                  <c:v>41396</c:v>
                </c:pt>
                <c:pt idx="3276">
                  <c:v>41397</c:v>
                </c:pt>
                <c:pt idx="3277">
                  <c:v>41400</c:v>
                </c:pt>
                <c:pt idx="3278">
                  <c:v>41401</c:v>
                </c:pt>
                <c:pt idx="3279">
                  <c:v>41402</c:v>
                </c:pt>
                <c:pt idx="3280">
                  <c:v>41403</c:v>
                </c:pt>
                <c:pt idx="3281">
                  <c:v>41404</c:v>
                </c:pt>
                <c:pt idx="3282">
                  <c:v>41405</c:v>
                </c:pt>
                <c:pt idx="3283">
                  <c:v>41407</c:v>
                </c:pt>
                <c:pt idx="3284">
                  <c:v>41408</c:v>
                </c:pt>
                <c:pt idx="3285">
                  <c:v>41409</c:v>
                </c:pt>
                <c:pt idx="3286">
                  <c:v>41410</c:v>
                </c:pt>
                <c:pt idx="3287">
                  <c:v>41411</c:v>
                </c:pt>
                <c:pt idx="3288">
                  <c:v>41414</c:v>
                </c:pt>
                <c:pt idx="3289">
                  <c:v>41415</c:v>
                </c:pt>
                <c:pt idx="3290">
                  <c:v>41416</c:v>
                </c:pt>
                <c:pt idx="3291">
                  <c:v>41417</c:v>
                </c:pt>
                <c:pt idx="3292">
                  <c:v>41418</c:v>
                </c:pt>
                <c:pt idx="3293">
                  <c:v>41421</c:v>
                </c:pt>
                <c:pt idx="3294">
                  <c:v>41422</c:v>
                </c:pt>
                <c:pt idx="3295">
                  <c:v>41423</c:v>
                </c:pt>
                <c:pt idx="3296">
                  <c:v>41424</c:v>
                </c:pt>
                <c:pt idx="3297">
                  <c:v>41425</c:v>
                </c:pt>
                <c:pt idx="3298">
                  <c:v>41428</c:v>
                </c:pt>
                <c:pt idx="3299">
                  <c:v>41429</c:v>
                </c:pt>
                <c:pt idx="3300">
                  <c:v>41430</c:v>
                </c:pt>
                <c:pt idx="3301">
                  <c:v>41431</c:v>
                </c:pt>
                <c:pt idx="3302">
                  <c:v>41432</c:v>
                </c:pt>
                <c:pt idx="3303">
                  <c:v>41435</c:v>
                </c:pt>
                <c:pt idx="3304">
                  <c:v>41436</c:v>
                </c:pt>
                <c:pt idx="3305">
                  <c:v>41437</c:v>
                </c:pt>
                <c:pt idx="3306">
                  <c:v>41438</c:v>
                </c:pt>
                <c:pt idx="3307">
                  <c:v>41439</c:v>
                </c:pt>
                <c:pt idx="3308">
                  <c:v>41442</c:v>
                </c:pt>
                <c:pt idx="3309">
                  <c:v>41443</c:v>
                </c:pt>
                <c:pt idx="3310">
                  <c:v>41444</c:v>
                </c:pt>
                <c:pt idx="3311">
                  <c:v>41445</c:v>
                </c:pt>
                <c:pt idx="3312">
                  <c:v>41446</c:v>
                </c:pt>
                <c:pt idx="3313">
                  <c:v>41449</c:v>
                </c:pt>
                <c:pt idx="3314">
                  <c:v>41450</c:v>
                </c:pt>
                <c:pt idx="3315">
                  <c:v>41451</c:v>
                </c:pt>
                <c:pt idx="3316">
                  <c:v>41452</c:v>
                </c:pt>
                <c:pt idx="3317">
                  <c:v>41453</c:v>
                </c:pt>
                <c:pt idx="3318">
                  <c:v>41456</c:v>
                </c:pt>
                <c:pt idx="3319">
                  <c:v>41457</c:v>
                </c:pt>
                <c:pt idx="3320">
                  <c:v>41458</c:v>
                </c:pt>
                <c:pt idx="3321">
                  <c:v>41459</c:v>
                </c:pt>
                <c:pt idx="3322">
                  <c:v>41460</c:v>
                </c:pt>
                <c:pt idx="3323">
                  <c:v>41463</c:v>
                </c:pt>
                <c:pt idx="3324">
                  <c:v>41464</c:v>
                </c:pt>
                <c:pt idx="3325">
                  <c:v>41465</c:v>
                </c:pt>
                <c:pt idx="3326">
                  <c:v>41466</c:v>
                </c:pt>
                <c:pt idx="3327">
                  <c:v>41467</c:v>
                </c:pt>
                <c:pt idx="3328">
                  <c:v>41470</c:v>
                </c:pt>
                <c:pt idx="3329">
                  <c:v>41471</c:v>
                </c:pt>
                <c:pt idx="3330">
                  <c:v>41472</c:v>
                </c:pt>
                <c:pt idx="3331">
                  <c:v>41473</c:v>
                </c:pt>
                <c:pt idx="3332">
                  <c:v>41474</c:v>
                </c:pt>
                <c:pt idx="3333">
                  <c:v>41477</c:v>
                </c:pt>
                <c:pt idx="3334">
                  <c:v>41478</c:v>
                </c:pt>
                <c:pt idx="3335">
                  <c:v>41479</c:v>
                </c:pt>
                <c:pt idx="3336">
                  <c:v>41480</c:v>
                </c:pt>
                <c:pt idx="3337">
                  <c:v>41481</c:v>
                </c:pt>
                <c:pt idx="3338">
                  <c:v>41484</c:v>
                </c:pt>
                <c:pt idx="3339">
                  <c:v>41485</c:v>
                </c:pt>
                <c:pt idx="3340">
                  <c:v>41486</c:v>
                </c:pt>
                <c:pt idx="3341">
                  <c:v>41487</c:v>
                </c:pt>
                <c:pt idx="3342">
                  <c:v>41488</c:v>
                </c:pt>
                <c:pt idx="3343">
                  <c:v>41491</c:v>
                </c:pt>
                <c:pt idx="3344">
                  <c:v>41492</c:v>
                </c:pt>
                <c:pt idx="3345">
                  <c:v>41493</c:v>
                </c:pt>
                <c:pt idx="3346">
                  <c:v>41494</c:v>
                </c:pt>
                <c:pt idx="3347">
                  <c:v>41498</c:v>
                </c:pt>
                <c:pt idx="3348">
                  <c:v>41499</c:v>
                </c:pt>
                <c:pt idx="3349">
                  <c:v>41500</c:v>
                </c:pt>
                <c:pt idx="3350">
                  <c:v>41502</c:v>
                </c:pt>
                <c:pt idx="3351">
                  <c:v>41505</c:v>
                </c:pt>
                <c:pt idx="3352">
                  <c:v>41506</c:v>
                </c:pt>
                <c:pt idx="3353">
                  <c:v>41507</c:v>
                </c:pt>
                <c:pt idx="3354">
                  <c:v>41508</c:v>
                </c:pt>
                <c:pt idx="3355">
                  <c:v>41509</c:v>
                </c:pt>
                <c:pt idx="3356">
                  <c:v>41512</c:v>
                </c:pt>
                <c:pt idx="3357">
                  <c:v>41513</c:v>
                </c:pt>
                <c:pt idx="3358">
                  <c:v>41514</c:v>
                </c:pt>
                <c:pt idx="3359">
                  <c:v>41515</c:v>
                </c:pt>
                <c:pt idx="3360">
                  <c:v>41516</c:v>
                </c:pt>
                <c:pt idx="3361">
                  <c:v>41519</c:v>
                </c:pt>
                <c:pt idx="3362">
                  <c:v>41520</c:v>
                </c:pt>
                <c:pt idx="3363">
                  <c:v>41521</c:v>
                </c:pt>
                <c:pt idx="3364">
                  <c:v>41522</c:v>
                </c:pt>
                <c:pt idx="3365">
                  <c:v>41523</c:v>
                </c:pt>
                <c:pt idx="3366">
                  <c:v>41527</c:v>
                </c:pt>
                <c:pt idx="3367">
                  <c:v>41528</c:v>
                </c:pt>
                <c:pt idx="3368">
                  <c:v>41529</c:v>
                </c:pt>
                <c:pt idx="3369">
                  <c:v>41530</c:v>
                </c:pt>
                <c:pt idx="3370">
                  <c:v>41533</c:v>
                </c:pt>
                <c:pt idx="3371">
                  <c:v>41534</c:v>
                </c:pt>
                <c:pt idx="3372">
                  <c:v>41535</c:v>
                </c:pt>
                <c:pt idx="3373">
                  <c:v>41536</c:v>
                </c:pt>
                <c:pt idx="3374">
                  <c:v>41537</c:v>
                </c:pt>
                <c:pt idx="3375">
                  <c:v>41540</c:v>
                </c:pt>
                <c:pt idx="3376">
                  <c:v>41541</c:v>
                </c:pt>
                <c:pt idx="3377">
                  <c:v>41542</c:v>
                </c:pt>
                <c:pt idx="3378">
                  <c:v>41543</c:v>
                </c:pt>
                <c:pt idx="3379">
                  <c:v>41544</c:v>
                </c:pt>
                <c:pt idx="3380">
                  <c:v>41547</c:v>
                </c:pt>
                <c:pt idx="3381">
                  <c:v>41548</c:v>
                </c:pt>
                <c:pt idx="3382">
                  <c:v>41550</c:v>
                </c:pt>
                <c:pt idx="3383">
                  <c:v>41551</c:v>
                </c:pt>
                <c:pt idx="3384">
                  <c:v>41554</c:v>
                </c:pt>
                <c:pt idx="3385">
                  <c:v>41555</c:v>
                </c:pt>
                <c:pt idx="3386">
                  <c:v>41556</c:v>
                </c:pt>
                <c:pt idx="3387">
                  <c:v>41557</c:v>
                </c:pt>
                <c:pt idx="3388">
                  <c:v>41558</c:v>
                </c:pt>
                <c:pt idx="3389">
                  <c:v>41561</c:v>
                </c:pt>
                <c:pt idx="3390">
                  <c:v>41562</c:v>
                </c:pt>
                <c:pt idx="3391">
                  <c:v>41564</c:v>
                </c:pt>
                <c:pt idx="3392">
                  <c:v>41565</c:v>
                </c:pt>
                <c:pt idx="3393">
                  <c:v>41568</c:v>
                </c:pt>
                <c:pt idx="3394">
                  <c:v>41569</c:v>
                </c:pt>
                <c:pt idx="3395">
                  <c:v>41570</c:v>
                </c:pt>
                <c:pt idx="3396">
                  <c:v>41571</c:v>
                </c:pt>
                <c:pt idx="3397">
                  <c:v>41572</c:v>
                </c:pt>
                <c:pt idx="3398">
                  <c:v>41575</c:v>
                </c:pt>
                <c:pt idx="3399">
                  <c:v>41576</c:v>
                </c:pt>
                <c:pt idx="3400">
                  <c:v>41577</c:v>
                </c:pt>
                <c:pt idx="3401">
                  <c:v>41578</c:v>
                </c:pt>
                <c:pt idx="3402">
                  <c:v>41579</c:v>
                </c:pt>
                <c:pt idx="3403">
                  <c:v>41581</c:v>
                </c:pt>
                <c:pt idx="3404">
                  <c:v>41583</c:v>
                </c:pt>
                <c:pt idx="3405">
                  <c:v>41584</c:v>
                </c:pt>
                <c:pt idx="3406">
                  <c:v>41585</c:v>
                </c:pt>
                <c:pt idx="3407">
                  <c:v>41586</c:v>
                </c:pt>
                <c:pt idx="3408">
                  <c:v>41589</c:v>
                </c:pt>
                <c:pt idx="3409">
                  <c:v>41590</c:v>
                </c:pt>
                <c:pt idx="3410">
                  <c:v>41591</c:v>
                </c:pt>
                <c:pt idx="3411">
                  <c:v>41592</c:v>
                </c:pt>
                <c:pt idx="3412">
                  <c:v>41596</c:v>
                </c:pt>
                <c:pt idx="3413">
                  <c:v>41597</c:v>
                </c:pt>
                <c:pt idx="3414">
                  <c:v>41598</c:v>
                </c:pt>
                <c:pt idx="3415">
                  <c:v>41599</c:v>
                </c:pt>
                <c:pt idx="3416">
                  <c:v>41600</c:v>
                </c:pt>
                <c:pt idx="3417">
                  <c:v>41603</c:v>
                </c:pt>
                <c:pt idx="3418">
                  <c:v>41604</c:v>
                </c:pt>
                <c:pt idx="3419">
                  <c:v>41605</c:v>
                </c:pt>
                <c:pt idx="3420">
                  <c:v>41606</c:v>
                </c:pt>
                <c:pt idx="3421">
                  <c:v>41607</c:v>
                </c:pt>
                <c:pt idx="3422">
                  <c:v>41610</c:v>
                </c:pt>
                <c:pt idx="3423">
                  <c:v>41611</c:v>
                </c:pt>
                <c:pt idx="3424">
                  <c:v>41612</c:v>
                </c:pt>
                <c:pt idx="3425">
                  <c:v>41613</c:v>
                </c:pt>
                <c:pt idx="3426">
                  <c:v>41614</c:v>
                </c:pt>
                <c:pt idx="3427">
                  <c:v>41617</c:v>
                </c:pt>
                <c:pt idx="3428">
                  <c:v>41618</c:v>
                </c:pt>
                <c:pt idx="3429">
                  <c:v>41619</c:v>
                </c:pt>
                <c:pt idx="3430">
                  <c:v>41620</c:v>
                </c:pt>
                <c:pt idx="3431">
                  <c:v>41621</c:v>
                </c:pt>
                <c:pt idx="3432">
                  <c:v>41624</c:v>
                </c:pt>
                <c:pt idx="3433">
                  <c:v>41625</c:v>
                </c:pt>
                <c:pt idx="3434">
                  <c:v>41626</c:v>
                </c:pt>
                <c:pt idx="3435">
                  <c:v>41627</c:v>
                </c:pt>
                <c:pt idx="3436">
                  <c:v>41628</c:v>
                </c:pt>
                <c:pt idx="3437">
                  <c:v>41631</c:v>
                </c:pt>
                <c:pt idx="3438">
                  <c:v>41632</c:v>
                </c:pt>
                <c:pt idx="3439">
                  <c:v>41634</c:v>
                </c:pt>
                <c:pt idx="3440">
                  <c:v>41635</c:v>
                </c:pt>
                <c:pt idx="3441">
                  <c:v>41638</c:v>
                </c:pt>
                <c:pt idx="3442">
                  <c:v>41639</c:v>
                </c:pt>
                <c:pt idx="3443">
                  <c:v>41640</c:v>
                </c:pt>
                <c:pt idx="3444">
                  <c:v>41641</c:v>
                </c:pt>
                <c:pt idx="3445">
                  <c:v>41642</c:v>
                </c:pt>
                <c:pt idx="3446">
                  <c:v>41645</c:v>
                </c:pt>
                <c:pt idx="3447">
                  <c:v>41646</c:v>
                </c:pt>
                <c:pt idx="3448">
                  <c:v>41647</c:v>
                </c:pt>
                <c:pt idx="3449">
                  <c:v>41648</c:v>
                </c:pt>
                <c:pt idx="3450">
                  <c:v>41649</c:v>
                </c:pt>
                <c:pt idx="3451">
                  <c:v>41652</c:v>
                </c:pt>
                <c:pt idx="3452">
                  <c:v>41653</c:v>
                </c:pt>
                <c:pt idx="3453">
                  <c:v>41654</c:v>
                </c:pt>
                <c:pt idx="3454">
                  <c:v>41655</c:v>
                </c:pt>
                <c:pt idx="3455">
                  <c:v>41656</c:v>
                </c:pt>
                <c:pt idx="3456">
                  <c:v>41659</c:v>
                </c:pt>
                <c:pt idx="3457">
                  <c:v>41660</c:v>
                </c:pt>
                <c:pt idx="3458">
                  <c:v>41661</c:v>
                </c:pt>
                <c:pt idx="3459">
                  <c:v>41662</c:v>
                </c:pt>
                <c:pt idx="3460">
                  <c:v>41663</c:v>
                </c:pt>
                <c:pt idx="3461">
                  <c:v>41666</c:v>
                </c:pt>
                <c:pt idx="3462">
                  <c:v>41667</c:v>
                </c:pt>
                <c:pt idx="3463">
                  <c:v>41668</c:v>
                </c:pt>
                <c:pt idx="3464">
                  <c:v>41669</c:v>
                </c:pt>
                <c:pt idx="3465">
                  <c:v>41670</c:v>
                </c:pt>
                <c:pt idx="3466">
                  <c:v>41673</c:v>
                </c:pt>
                <c:pt idx="3467">
                  <c:v>41674</c:v>
                </c:pt>
                <c:pt idx="3468">
                  <c:v>41675</c:v>
                </c:pt>
                <c:pt idx="3469">
                  <c:v>41676</c:v>
                </c:pt>
                <c:pt idx="3470">
                  <c:v>41677</c:v>
                </c:pt>
                <c:pt idx="3471">
                  <c:v>41680</c:v>
                </c:pt>
                <c:pt idx="3472">
                  <c:v>41681</c:v>
                </c:pt>
                <c:pt idx="3473">
                  <c:v>41682</c:v>
                </c:pt>
                <c:pt idx="3474">
                  <c:v>41683</c:v>
                </c:pt>
                <c:pt idx="3475">
                  <c:v>41684</c:v>
                </c:pt>
                <c:pt idx="3476">
                  <c:v>41687</c:v>
                </c:pt>
                <c:pt idx="3477">
                  <c:v>41688</c:v>
                </c:pt>
                <c:pt idx="3478">
                  <c:v>41689</c:v>
                </c:pt>
                <c:pt idx="3479">
                  <c:v>41690</c:v>
                </c:pt>
                <c:pt idx="3480">
                  <c:v>41691</c:v>
                </c:pt>
                <c:pt idx="3481">
                  <c:v>41694</c:v>
                </c:pt>
                <c:pt idx="3482">
                  <c:v>41695</c:v>
                </c:pt>
                <c:pt idx="3483">
                  <c:v>41696</c:v>
                </c:pt>
                <c:pt idx="3484">
                  <c:v>41698</c:v>
                </c:pt>
                <c:pt idx="3485">
                  <c:v>41701</c:v>
                </c:pt>
                <c:pt idx="3486">
                  <c:v>41702</c:v>
                </c:pt>
                <c:pt idx="3487">
                  <c:v>41703</c:v>
                </c:pt>
                <c:pt idx="3488">
                  <c:v>41704</c:v>
                </c:pt>
                <c:pt idx="3489">
                  <c:v>41705</c:v>
                </c:pt>
                <c:pt idx="3490">
                  <c:v>41708</c:v>
                </c:pt>
                <c:pt idx="3491">
                  <c:v>41709</c:v>
                </c:pt>
                <c:pt idx="3492">
                  <c:v>41710</c:v>
                </c:pt>
                <c:pt idx="3493">
                  <c:v>41711</c:v>
                </c:pt>
                <c:pt idx="3494">
                  <c:v>41712</c:v>
                </c:pt>
                <c:pt idx="3495">
                  <c:v>41716</c:v>
                </c:pt>
                <c:pt idx="3496">
                  <c:v>41717</c:v>
                </c:pt>
                <c:pt idx="3497">
                  <c:v>41718</c:v>
                </c:pt>
                <c:pt idx="3498">
                  <c:v>41719</c:v>
                </c:pt>
                <c:pt idx="3499">
                  <c:v>41720</c:v>
                </c:pt>
                <c:pt idx="3500">
                  <c:v>41722</c:v>
                </c:pt>
                <c:pt idx="3501">
                  <c:v>41723</c:v>
                </c:pt>
                <c:pt idx="3502">
                  <c:v>41724</c:v>
                </c:pt>
                <c:pt idx="3503">
                  <c:v>41725</c:v>
                </c:pt>
                <c:pt idx="3504">
                  <c:v>41726</c:v>
                </c:pt>
                <c:pt idx="3505">
                  <c:v>41729</c:v>
                </c:pt>
                <c:pt idx="3506">
                  <c:v>41730</c:v>
                </c:pt>
                <c:pt idx="3507">
                  <c:v>41731</c:v>
                </c:pt>
                <c:pt idx="3508">
                  <c:v>41732</c:v>
                </c:pt>
                <c:pt idx="3509">
                  <c:v>41733</c:v>
                </c:pt>
                <c:pt idx="3510">
                  <c:v>41736</c:v>
                </c:pt>
                <c:pt idx="3511">
                  <c:v>41738</c:v>
                </c:pt>
                <c:pt idx="3512">
                  <c:v>41739</c:v>
                </c:pt>
                <c:pt idx="3513">
                  <c:v>41740</c:v>
                </c:pt>
                <c:pt idx="3514">
                  <c:v>41744</c:v>
                </c:pt>
                <c:pt idx="3515">
                  <c:v>41745</c:v>
                </c:pt>
                <c:pt idx="3516">
                  <c:v>41746</c:v>
                </c:pt>
                <c:pt idx="3517">
                  <c:v>41750</c:v>
                </c:pt>
                <c:pt idx="3518">
                  <c:v>41751</c:v>
                </c:pt>
                <c:pt idx="3519">
                  <c:v>41752</c:v>
                </c:pt>
                <c:pt idx="3520">
                  <c:v>41754</c:v>
                </c:pt>
                <c:pt idx="3521">
                  <c:v>41757</c:v>
                </c:pt>
                <c:pt idx="3522">
                  <c:v>41758</c:v>
                </c:pt>
                <c:pt idx="3523">
                  <c:v>41759</c:v>
                </c:pt>
                <c:pt idx="3524">
                  <c:v>41761</c:v>
                </c:pt>
                <c:pt idx="3525">
                  <c:v>41764</c:v>
                </c:pt>
                <c:pt idx="3526">
                  <c:v>41765</c:v>
                </c:pt>
                <c:pt idx="3527">
                  <c:v>41766</c:v>
                </c:pt>
                <c:pt idx="3528">
                  <c:v>41767</c:v>
                </c:pt>
                <c:pt idx="3529">
                  <c:v>41768</c:v>
                </c:pt>
                <c:pt idx="3530">
                  <c:v>41771</c:v>
                </c:pt>
                <c:pt idx="3531">
                  <c:v>41772</c:v>
                </c:pt>
                <c:pt idx="3532">
                  <c:v>41773</c:v>
                </c:pt>
                <c:pt idx="3533">
                  <c:v>41774</c:v>
                </c:pt>
                <c:pt idx="3534">
                  <c:v>41775</c:v>
                </c:pt>
                <c:pt idx="3535">
                  <c:v>41778</c:v>
                </c:pt>
                <c:pt idx="3536">
                  <c:v>41779</c:v>
                </c:pt>
                <c:pt idx="3537">
                  <c:v>41780</c:v>
                </c:pt>
                <c:pt idx="3538">
                  <c:v>41781</c:v>
                </c:pt>
                <c:pt idx="3539">
                  <c:v>41782</c:v>
                </c:pt>
                <c:pt idx="3540">
                  <c:v>41785</c:v>
                </c:pt>
                <c:pt idx="3541">
                  <c:v>41786</c:v>
                </c:pt>
                <c:pt idx="3542">
                  <c:v>41787</c:v>
                </c:pt>
                <c:pt idx="3543">
                  <c:v>41788</c:v>
                </c:pt>
                <c:pt idx="3544">
                  <c:v>41789</c:v>
                </c:pt>
                <c:pt idx="3545">
                  <c:v>41792</c:v>
                </c:pt>
                <c:pt idx="3546">
                  <c:v>41793</c:v>
                </c:pt>
                <c:pt idx="3547">
                  <c:v>41794</c:v>
                </c:pt>
                <c:pt idx="3548">
                  <c:v>41795</c:v>
                </c:pt>
                <c:pt idx="3549">
                  <c:v>41796</c:v>
                </c:pt>
                <c:pt idx="3550">
                  <c:v>41799</c:v>
                </c:pt>
                <c:pt idx="3551">
                  <c:v>41800</c:v>
                </c:pt>
                <c:pt idx="3552">
                  <c:v>41801</c:v>
                </c:pt>
                <c:pt idx="3553">
                  <c:v>41802</c:v>
                </c:pt>
                <c:pt idx="3554">
                  <c:v>41803</c:v>
                </c:pt>
                <c:pt idx="3555">
                  <c:v>41806</c:v>
                </c:pt>
                <c:pt idx="3556">
                  <c:v>41807</c:v>
                </c:pt>
                <c:pt idx="3557">
                  <c:v>41808</c:v>
                </c:pt>
                <c:pt idx="3558">
                  <c:v>41809</c:v>
                </c:pt>
                <c:pt idx="3559">
                  <c:v>41810</c:v>
                </c:pt>
                <c:pt idx="3560">
                  <c:v>41813</c:v>
                </c:pt>
                <c:pt idx="3561">
                  <c:v>41814</c:v>
                </c:pt>
                <c:pt idx="3562">
                  <c:v>41815</c:v>
                </c:pt>
                <c:pt idx="3563">
                  <c:v>41816</c:v>
                </c:pt>
                <c:pt idx="3564">
                  <c:v>41817</c:v>
                </c:pt>
                <c:pt idx="3565">
                  <c:v>41820</c:v>
                </c:pt>
                <c:pt idx="3566">
                  <c:v>41821</c:v>
                </c:pt>
                <c:pt idx="3567">
                  <c:v>41822</c:v>
                </c:pt>
                <c:pt idx="3568">
                  <c:v>41823</c:v>
                </c:pt>
                <c:pt idx="3569">
                  <c:v>41824</c:v>
                </c:pt>
                <c:pt idx="3570">
                  <c:v>41827</c:v>
                </c:pt>
                <c:pt idx="3571">
                  <c:v>41828</c:v>
                </c:pt>
                <c:pt idx="3572">
                  <c:v>41829</c:v>
                </c:pt>
                <c:pt idx="3573">
                  <c:v>41830</c:v>
                </c:pt>
                <c:pt idx="3574">
                  <c:v>41831</c:v>
                </c:pt>
                <c:pt idx="3575">
                  <c:v>41834</c:v>
                </c:pt>
                <c:pt idx="3576">
                  <c:v>41835</c:v>
                </c:pt>
                <c:pt idx="3577">
                  <c:v>41836</c:v>
                </c:pt>
                <c:pt idx="3578">
                  <c:v>41837</c:v>
                </c:pt>
                <c:pt idx="3579">
                  <c:v>41838</c:v>
                </c:pt>
                <c:pt idx="3580">
                  <c:v>41841</c:v>
                </c:pt>
                <c:pt idx="3581">
                  <c:v>41842</c:v>
                </c:pt>
                <c:pt idx="3582">
                  <c:v>41843</c:v>
                </c:pt>
                <c:pt idx="3583">
                  <c:v>41844</c:v>
                </c:pt>
                <c:pt idx="3584">
                  <c:v>41845</c:v>
                </c:pt>
                <c:pt idx="3585">
                  <c:v>41848</c:v>
                </c:pt>
                <c:pt idx="3586">
                  <c:v>41850</c:v>
                </c:pt>
                <c:pt idx="3587">
                  <c:v>41851</c:v>
                </c:pt>
                <c:pt idx="3588">
                  <c:v>41852</c:v>
                </c:pt>
                <c:pt idx="3589">
                  <c:v>41855</c:v>
                </c:pt>
                <c:pt idx="3590">
                  <c:v>41856</c:v>
                </c:pt>
                <c:pt idx="3591">
                  <c:v>41857</c:v>
                </c:pt>
                <c:pt idx="3592">
                  <c:v>41858</c:v>
                </c:pt>
                <c:pt idx="3593">
                  <c:v>41859</c:v>
                </c:pt>
                <c:pt idx="3594">
                  <c:v>41862</c:v>
                </c:pt>
                <c:pt idx="3595">
                  <c:v>41863</c:v>
                </c:pt>
                <c:pt idx="3596">
                  <c:v>41864</c:v>
                </c:pt>
                <c:pt idx="3597">
                  <c:v>41865</c:v>
                </c:pt>
                <c:pt idx="3598">
                  <c:v>41869</c:v>
                </c:pt>
                <c:pt idx="3599">
                  <c:v>41870</c:v>
                </c:pt>
                <c:pt idx="3600">
                  <c:v>41871</c:v>
                </c:pt>
                <c:pt idx="3601">
                  <c:v>41872</c:v>
                </c:pt>
                <c:pt idx="3602">
                  <c:v>41873</c:v>
                </c:pt>
                <c:pt idx="3603">
                  <c:v>41876</c:v>
                </c:pt>
                <c:pt idx="3604">
                  <c:v>41877</c:v>
                </c:pt>
                <c:pt idx="3605">
                  <c:v>41878</c:v>
                </c:pt>
                <c:pt idx="3606">
                  <c:v>41879</c:v>
                </c:pt>
                <c:pt idx="3607">
                  <c:v>41883</c:v>
                </c:pt>
                <c:pt idx="3608">
                  <c:v>41884</c:v>
                </c:pt>
                <c:pt idx="3609">
                  <c:v>41885</c:v>
                </c:pt>
                <c:pt idx="3610">
                  <c:v>41886</c:v>
                </c:pt>
                <c:pt idx="3611">
                  <c:v>41887</c:v>
                </c:pt>
                <c:pt idx="3612">
                  <c:v>41890</c:v>
                </c:pt>
                <c:pt idx="3613">
                  <c:v>41891</c:v>
                </c:pt>
                <c:pt idx="3614">
                  <c:v>41892</c:v>
                </c:pt>
                <c:pt idx="3615">
                  <c:v>41893</c:v>
                </c:pt>
                <c:pt idx="3616">
                  <c:v>41894</c:v>
                </c:pt>
                <c:pt idx="3617">
                  <c:v>41897</c:v>
                </c:pt>
                <c:pt idx="3618">
                  <c:v>41898</c:v>
                </c:pt>
                <c:pt idx="3619">
                  <c:v>41899</c:v>
                </c:pt>
                <c:pt idx="3620">
                  <c:v>41900</c:v>
                </c:pt>
                <c:pt idx="3621">
                  <c:v>41901</c:v>
                </c:pt>
                <c:pt idx="3622">
                  <c:v>41904</c:v>
                </c:pt>
                <c:pt idx="3623">
                  <c:v>41905</c:v>
                </c:pt>
                <c:pt idx="3624">
                  <c:v>41906</c:v>
                </c:pt>
                <c:pt idx="3625">
                  <c:v>41907</c:v>
                </c:pt>
                <c:pt idx="3626">
                  <c:v>41908</c:v>
                </c:pt>
                <c:pt idx="3627">
                  <c:v>41911</c:v>
                </c:pt>
                <c:pt idx="3628">
                  <c:v>41912</c:v>
                </c:pt>
                <c:pt idx="3629">
                  <c:v>41913</c:v>
                </c:pt>
                <c:pt idx="3630">
                  <c:v>41919</c:v>
                </c:pt>
                <c:pt idx="3631">
                  <c:v>41920</c:v>
                </c:pt>
                <c:pt idx="3632">
                  <c:v>41921</c:v>
                </c:pt>
                <c:pt idx="3633">
                  <c:v>41922</c:v>
                </c:pt>
                <c:pt idx="3634">
                  <c:v>41925</c:v>
                </c:pt>
                <c:pt idx="3635">
                  <c:v>41926</c:v>
                </c:pt>
                <c:pt idx="3636">
                  <c:v>41928</c:v>
                </c:pt>
                <c:pt idx="3637">
                  <c:v>41929</c:v>
                </c:pt>
                <c:pt idx="3638">
                  <c:v>41932</c:v>
                </c:pt>
                <c:pt idx="3639">
                  <c:v>41933</c:v>
                </c:pt>
                <c:pt idx="3640">
                  <c:v>41934</c:v>
                </c:pt>
                <c:pt idx="3641">
                  <c:v>41935</c:v>
                </c:pt>
                <c:pt idx="3642">
                  <c:v>41939</c:v>
                </c:pt>
                <c:pt idx="3643">
                  <c:v>41940</c:v>
                </c:pt>
                <c:pt idx="3644">
                  <c:v>41941</c:v>
                </c:pt>
                <c:pt idx="3645">
                  <c:v>41942</c:v>
                </c:pt>
                <c:pt idx="3646">
                  <c:v>41943</c:v>
                </c:pt>
                <c:pt idx="3647">
                  <c:v>41946</c:v>
                </c:pt>
                <c:pt idx="3648">
                  <c:v>41948</c:v>
                </c:pt>
                <c:pt idx="3649">
                  <c:v>41950</c:v>
                </c:pt>
                <c:pt idx="3650">
                  <c:v>41953</c:v>
                </c:pt>
                <c:pt idx="3651">
                  <c:v>41954</c:v>
                </c:pt>
                <c:pt idx="3652">
                  <c:v>41955</c:v>
                </c:pt>
                <c:pt idx="3653">
                  <c:v>41956</c:v>
                </c:pt>
                <c:pt idx="3654">
                  <c:v>41957</c:v>
                </c:pt>
                <c:pt idx="3655">
                  <c:v>41960</c:v>
                </c:pt>
                <c:pt idx="3656">
                  <c:v>41961</c:v>
                </c:pt>
                <c:pt idx="3657">
                  <c:v>41962</c:v>
                </c:pt>
                <c:pt idx="3658">
                  <c:v>41963</c:v>
                </c:pt>
                <c:pt idx="3659">
                  <c:v>41964</c:v>
                </c:pt>
                <c:pt idx="3660">
                  <c:v>41967</c:v>
                </c:pt>
                <c:pt idx="3661">
                  <c:v>41968</c:v>
                </c:pt>
                <c:pt idx="3662">
                  <c:v>41969</c:v>
                </c:pt>
                <c:pt idx="3663">
                  <c:v>41970</c:v>
                </c:pt>
                <c:pt idx="3664">
                  <c:v>41971</c:v>
                </c:pt>
                <c:pt idx="3665">
                  <c:v>41974</c:v>
                </c:pt>
                <c:pt idx="3666">
                  <c:v>41975</c:v>
                </c:pt>
                <c:pt idx="3667">
                  <c:v>41976</c:v>
                </c:pt>
                <c:pt idx="3668">
                  <c:v>41977</c:v>
                </c:pt>
                <c:pt idx="3669">
                  <c:v>41978</c:v>
                </c:pt>
                <c:pt idx="3670">
                  <c:v>41981</c:v>
                </c:pt>
                <c:pt idx="3671">
                  <c:v>41982</c:v>
                </c:pt>
                <c:pt idx="3672">
                  <c:v>41983</c:v>
                </c:pt>
                <c:pt idx="3673">
                  <c:v>41984</c:v>
                </c:pt>
                <c:pt idx="3674">
                  <c:v>41985</c:v>
                </c:pt>
                <c:pt idx="3675">
                  <c:v>41988</c:v>
                </c:pt>
                <c:pt idx="3676">
                  <c:v>41989</c:v>
                </c:pt>
                <c:pt idx="3677">
                  <c:v>41990</c:v>
                </c:pt>
                <c:pt idx="3678">
                  <c:v>41991</c:v>
                </c:pt>
                <c:pt idx="3679">
                  <c:v>41992</c:v>
                </c:pt>
                <c:pt idx="3680">
                  <c:v>41995</c:v>
                </c:pt>
                <c:pt idx="3681">
                  <c:v>41996</c:v>
                </c:pt>
                <c:pt idx="3682">
                  <c:v>41997</c:v>
                </c:pt>
                <c:pt idx="3683">
                  <c:v>41999</c:v>
                </c:pt>
                <c:pt idx="3684">
                  <c:v>42002</c:v>
                </c:pt>
                <c:pt idx="3685">
                  <c:v>42003</c:v>
                </c:pt>
                <c:pt idx="3686">
                  <c:v>42004</c:v>
                </c:pt>
                <c:pt idx="3687">
                  <c:v>42005</c:v>
                </c:pt>
                <c:pt idx="3688">
                  <c:v>42006</c:v>
                </c:pt>
                <c:pt idx="3689">
                  <c:v>42009</c:v>
                </c:pt>
                <c:pt idx="3690">
                  <c:v>42010</c:v>
                </c:pt>
                <c:pt idx="3691">
                  <c:v>42011</c:v>
                </c:pt>
                <c:pt idx="3692">
                  <c:v>42012</c:v>
                </c:pt>
                <c:pt idx="3693">
                  <c:v>42013</c:v>
                </c:pt>
                <c:pt idx="3694">
                  <c:v>42016</c:v>
                </c:pt>
                <c:pt idx="3695">
                  <c:v>42017</c:v>
                </c:pt>
                <c:pt idx="3696">
                  <c:v>42018</c:v>
                </c:pt>
                <c:pt idx="3697">
                  <c:v>42019</c:v>
                </c:pt>
                <c:pt idx="3698">
                  <c:v>42020</c:v>
                </c:pt>
                <c:pt idx="3699">
                  <c:v>42023</c:v>
                </c:pt>
                <c:pt idx="3700">
                  <c:v>42024</c:v>
                </c:pt>
                <c:pt idx="3701">
                  <c:v>42025</c:v>
                </c:pt>
                <c:pt idx="3702">
                  <c:v>42026</c:v>
                </c:pt>
                <c:pt idx="3703">
                  <c:v>42027</c:v>
                </c:pt>
                <c:pt idx="3704">
                  <c:v>42031</c:v>
                </c:pt>
                <c:pt idx="3705">
                  <c:v>42032</c:v>
                </c:pt>
                <c:pt idx="3706">
                  <c:v>42033</c:v>
                </c:pt>
                <c:pt idx="3707">
                  <c:v>42034</c:v>
                </c:pt>
                <c:pt idx="3708">
                  <c:v>42037</c:v>
                </c:pt>
                <c:pt idx="3709">
                  <c:v>42038</c:v>
                </c:pt>
                <c:pt idx="3710">
                  <c:v>42039</c:v>
                </c:pt>
                <c:pt idx="3711">
                  <c:v>42040</c:v>
                </c:pt>
                <c:pt idx="3712">
                  <c:v>42041</c:v>
                </c:pt>
                <c:pt idx="3713">
                  <c:v>42044</c:v>
                </c:pt>
                <c:pt idx="3714">
                  <c:v>42045</c:v>
                </c:pt>
                <c:pt idx="3715">
                  <c:v>42046</c:v>
                </c:pt>
                <c:pt idx="3716">
                  <c:v>42047</c:v>
                </c:pt>
                <c:pt idx="3717">
                  <c:v>42048</c:v>
                </c:pt>
                <c:pt idx="3718">
                  <c:v>42051</c:v>
                </c:pt>
                <c:pt idx="3719">
                  <c:v>42053</c:v>
                </c:pt>
                <c:pt idx="3720">
                  <c:v>42054</c:v>
                </c:pt>
                <c:pt idx="3721">
                  <c:v>42055</c:v>
                </c:pt>
                <c:pt idx="3722">
                  <c:v>42058</c:v>
                </c:pt>
                <c:pt idx="3723">
                  <c:v>42059</c:v>
                </c:pt>
                <c:pt idx="3724">
                  <c:v>42060</c:v>
                </c:pt>
                <c:pt idx="3725">
                  <c:v>42061</c:v>
                </c:pt>
                <c:pt idx="3726">
                  <c:v>42062</c:v>
                </c:pt>
                <c:pt idx="3727">
                  <c:v>42063</c:v>
                </c:pt>
                <c:pt idx="3728">
                  <c:v>42065</c:v>
                </c:pt>
                <c:pt idx="3729">
                  <c:v>42066</c:v>
                </c:pt>
                <c:pt idx="3730">
                  <c:v>42067</c:v>
                </c:pt>
                <c:pt idx="3731">
                  <c:v>42068</c:v>
                </c:pt>
                <c:pt idx="3732">
                  <c:v>42072</c:v>
                </c:pt>
                <c:pt idx="3733">
                  <c:v>42073</c:v>
                </c:pt>
                <c:pt idx="3734">
                  <c:v>42074</c:v>
                </c:pt>
                <c:pt idx="3735">
                  <c:v>42075</c:v>
                </c:pt>
                <c:pt idx="3736">
                  <c:v>42076</c:v>
                </c:pt>
                <c:pt idx="3737">
                  <c:v>42079</c:v>
                </c:pt>
                <c:pt idx="3738">
                  <c:v>42080</c:v>
                </c:pt>
                <c:pt idx="3739">
                  <c:v>42081</c:v>
                </c:pt>
                <c:pt idx="3740">
                  <c:v>42082</c:v>
                </c:pt>
                <c:pt idx="3741">
                  <c:v>42083</c:v>
                </c:pt>
                <c:pt idx="3742">
                  <c:v>42086</c:v>
                </c:pt>
                <c:pt idx="3743">
                  <c:v>42087</c:v>
                </c:pt>
                <c:pt idx="3744">
                  <c:v>42088</c:v>
                </c:pt>
                <c:pt idx="3745">
                  <c:v>42089</c:v>
                </c:pt>
                <c:pt idx="3746">
                  <c:v>42090</c:v>
                </c:pt>
                <c:pt idx="3747">
                  <c:v>42093</c:v>
                </c:pt>
                <c:pt idx="3748">
                  <c:v>42094</c:v>
                </c:pt>
                <c:pt idx="3749">
                  <c:v>42095</c:v>
                </c:pt>
                <c:pt idx="3750">
                  <c:v>42100</c:v>
                </c:pt>
                <c:pt idx="3751">
                  <c:v>42101</c:v>
                </c:pt>
                <c:pt idx="3752">
                  <c:v>42102</c:v>
                </c:pt>
                <c:pt idx="3753">
                  <c:v>42103</c:v>
                </c:pt>
                <c:pt idx="3754">
                  <c:v>42104</c:v>
                </c:pt>
                <c:pt idx="3755">
                  <c:v>42107</c:v>
                </c:pt>
                <c:pt idx="3756">
                  <c:v>42109</c:v>
                </c:pt>
                <c:pt idx="3757">
                  <c:v>42110</c:v>
                </c:pt>
                <c:pt idx="3758">
                  <c:v>42111</c:v>
                </c:pt>
                <c:pt idx="3759">
                  <c:v>42114</c:v>
                </c:pt>
                <c:pt idx="3760">
                  <c:v>42115</c:v>
                </c:pt>
                <c:pt idx="3761">
                  <c:v>42116</c:v>
                </c:pt>
                <c:pt idx="3762">
                  <c:v>42117</c:v>
                </c:pt>
                <c:pt idx="3763">
                  <c:v>42118</c:v>
                </c:pt>
                <c:pt idx="3764">
                  <c:v>42121</c:v>
                </c:pt>
                <c:pt idx="3765">
                  <c:v>42122</c:v>
                </c:pt>
                <c:pt idx="3766">
                  <c:v>42123</c:v>
                </c:pt>
                <c:pt idx="3767">
                  <c:v>42124</c:v>
                </c:pt>
                <c:pt idx="3768">
                  <c:v>42128</c:v>
                </c:pt>
                <c:pt idx="3769">
                  <c:v>42129</c:v>
                </c:pt>
                <c:pt idx="3770">
                  <c:v>42130</c:v>
                </c:pt>
                <c:pt idx="3771">
                  <c:v>42131</c:v>
                </c:pt>
                <c:pt idx="3772">
                  <c:v>42132</c:v>
                </c:pt>
                <c:pt idx="3773">
                  <c:v>42135</c:v>
                </c:pt>
                <c:pt idx="3774">
                  <c:v>42136</c:v>
                </c:pt>
                <c:pt idx="3775">
                  <c:v>42137</c:v>
                </c:pt>
                <c:pt idx="3776">
                  <c:v>42138</c:v>
                </c:pt>
                <c:pt idx="3777">
                  <c:v>42139</c:v>
                </c:pt>
                <c:pt idx="3778">
                  <c:v>42142</c:v>
                </c:pt>
                <c:pt idx="3779">
                  <c:v>42143</c:v>
                </c:pt>
                <c:pt idx="3780">
                  <c:v>42144</c:v>
                </c:pt>
                <c:pt idx="3781">
                  <c:v>42145</c:v>
                </c:pt>
                <c:pt idx="3782">
                  <c:v>42146</c:v>
                </c:pt>
                <c:pt idx="3783">
                  <c:v>42149</c:v>
                </c:pt>
                <c:pt idx="3784">
                  <c:v>42150</c:v>
                </c:pt>
                <c:pt idx="3785">
                  <c:v>42151</c:v>
                </c:pt>
                <c:pt idx="3786">
                  <c:v>42152</c:v>
                </c:pt>
                <c:pt idx="3787">
                  <c:v>42153</c:v>
                </c:pt>
                <c:pt idx="3788">
                  <c:v>42156</c:v>
                </c:pt>
                <c:pt idx="3789">
                  <c:v>42157</c:v>
                </c:pt>
                <c:pt idx="3790">
                  <c:v>42158</c:v>
                </c:pt>
                <c:pt idx="3791">
                  <c:v>42159</c:v>
                </c:pt>
                <c:pt idx="3792">
                  <c:v>42160</c:v>
                </c:pt>
                <c:pt idx="3793">
                  <c:v>42163</c:v>
                </c:pt>
                <c:pt idx="3794">
                  <c:v>42164</c:v>
                </c:pt>
                <c:pt idx="3795">
                  <c:v>42165</c:v>
                </c:pt>
                <c:pt idx="3796">
                  <c:v>42166</c:v>
                </c:pt>
                <c:pt idx="3797">
                  <c:v>42167</c:v>
                </c:pt>
                <c:pt idx="3798">
                  <c:v>42170</c:v>
                </c:pt>
                <c:pt idx="3799">
                  <c:v>42171</c:v>
                </c:pt>
                <c:pt idx="3800">
                  <c:v>42172</c:v>
                </c:pt>
                <c:pt idx="3801">
                  <c:v>42173</c:v>
                </c:pt>
                <c:pt idx="3802">
                  <c:v>42174</c:v>
                </c:pt>
                <c:pt idx="3803">
                  <c:v>42177</c:v>
                </c:pt>
                <c:pt idx="3804">
                  <c:v>42178</c:v>
                </c:pt>
                <c:pt idx="3805">
                  <c:v>42179</c:v>
                </c:pt>
                <c:pt idx="3806">
                  <c:v>42180</c:v>
                </c:pt>
                <c:pt idx="3807">
                  <c:v>42181</c:v>
                </c:pt>
                <c:pt idx="3808">
                  <c:v>42184</c:v>
                </c:pt>
                <c:pt idx="3809">
                  <c:v>42185</c:v>
                </c:pt>
                <c:pt idx="3810">
                  <c:v>42186</c:v>
                </c:pt>
                <c:pt idx="3811">
                  <c:v>42187</c:v>
                </c:pt>
                <c:pt idx="3812">
                  <c:v>42188</c:v>
                </c:pt>
                <c:pt idx="3813">
                  <c:v>42191</c:v>
                </c:pt>
                <c:pt idx="3814">
                  <c:v>42192</c:v>
                </c:pt>
                <c:pt idx="3815">
                  <c:v>42193</c:v>
                </c:pt>
                <c:pt idx="3816">
                  <c:v>42194</c:v>
                </c:pt>
                <c:pt idx="3817">
                  <c:v>42195</c:v>
                </c:pt>
                <c:pt idx="3818">
                  <c:v>42198</c:v>
                </c:pt>
                <c:pt idx="3819">
                  <c:v>42199</c:v>
                </c:pt>
                <c:pt idx="3820">
                  <c:v>42200</c:v>
                </c:pt>
                <c:pt idx="3821">
                  <c:v>42201</c:v>
                </c:pt>
                <c:pt idx="3822">
                  <c:v>42202</c:v>
                </c:pt>
                <c:pt idx="3823">
                  <c:v>42205</c:v>
                </c:pt>
                <c:pt idx="3824">
                  <c:v>42206</c:v>
                </c:pt>
                <c:pt idx="3825">
                  <c:v>42207</c:v>
                </c:pt>
                <c:pt idx="3826">
                  <c:v>42208</c:v>
                </c:pt>
                <c:pt idx="3827">
                  <c:v>42209</c:v>
                </c:pt>
                <c:pt idx="3828">
                  <c:v>42212</c:v>
                </c:pt>
                <c:pt idx="3829">
                  <c:v>42213</c:v>
                </c:pt>
                <c:pt idx="3830">
                  <c:v>42214</c:v>
                </c:pt>
                <c:pt idx="3831">
                  <c:v>42215</c:v>
                </c:pt>
                <c:pt idx="3832">
                  <c:v>42216</c:v>
                </c:pt>
                <c:pt idx="3833">
                  <c:v>42219</c:v>
                </c:pt>
                <c:pt idx="3834">
                  <c:v>42220</c:v>
                </c:pt>
                <c:pt idx="3835">
                  <c:v>42221</c:v>
                </c:pt>
                <c:pt idx="3836">
                  <c:v>42222</c:v>
                </c:pt>
                <c:pt idx="3837">
                  <c:v>42223</c:v>
                </c:pt>
                <c:pt idx="3838">
                  <c:v>42226</c:v>
                </c:pt>
                <c:pt idx="3839">
                  <c:v>42227</c:v>
                </c:pt>
                <c:pt idx="3840">
                  <c:v>42228</c:v>
                </c:pt>
                <c:pt idx="3841">
                  <c:v>42229</c:v>
                </c:pt>
                <c:pt idx="3842">
                  <c:v>42230</c:v>
                </c:pt>
                <c:pt idx="3843">
                  <c:v>42233</c:v>
                </c:pt>
                <c:pt idx="3844">
                  <c:v>42234</c:v>
                </c:pt>
                <c:pt idx="3845">
                  <c:v>42235</c:v>
                </c:pt>
                <c:pt idx="3846">
                  <c:v>42236</c:v>
                </c:pt>
                <c:pt idx="3847">
                  <c:v>42237</c:v>
                </c:pt>
                <c:pt idx="3848">
                  <c:v>42240</c:v>
                </c:pt>
                <c:pt idx="3849">
                  <c:v>42241</c:v>
                </c:pt>
                <c:pt idx="3850">
                  <c:v>42242</c:v>
                </c:pt>
                <c:pt idx="3851">
                  <c:v>42243</c:v>
                </c:pt>
                <c:pt idx="3852">
                  <c:v>42244</c:v>
                </c:pt>
                <c:pt idx="3853">
                  <c:v>42247</c:v>
                </c:pt>
                <c:pt idx="3854">
                  <c:v>42248</c:v>
                </c:pt>
                <c:pt idx="3855">
                  <c:v>42249</c:v>
                </c:pt>
                <c:pt idx="3856">
                  <c:v>42250</c:v>
                </c:pt>
                <c:pt idx="3857">
                  <c:v>42251</c:v>
                </c:pt>
                <c:pt idx="3858">
                  <c:v>42254</c:v>
                </c:pt>
                <c:pt idx="3859">
                  <c:v>42255</c:v>
                </c:pt>
                <c:pt idx="3860">
                  <c:v>42256</c:v>
                </c:pt>
                <c:pt idx="3861">
                  <c:v>42257</c:v>
                </c:pt>
                <c:pt idx="3862">
                  <c:v>42258</c:v>
                </c:pt>
                <c:pt idx="3863">
                  <c:v>42261</c:v>
                </c:pt>
                <c:pt idx="3864">
                  <c:v>42262</c:v>
                </c:pt>
                <c:pt idx="3865">
                  <c:v>42263</c:v>
                </c:pt>
                <c:pt idx="3866">
                  <c:v>42265</c:v>
                </c:pt>
                <c:pt idx="3867">
                  <c:v>42268</c:v>
                </c:pt>
                <c:pt idx="3868">
                  <c:v>42269</c:v>
                </c:pt>
                <c:pt idx="3869">
                  <c:v>42270</c:v>
                </c:pt>
                <c:pt idx="3870">
                  <c:v>42271</c:v>
                </c:pt>
                <c:pt idx="3871">
                  <c:v>42275</c:v>
                </c:pt>
                <c:pt idx="3872">
                  <c:v>42276</c:v>
                </c:pt>
                <c:pt idx="3873">
                  <c:v>42277</c:v>
                </c:pt>
                <c:pt idx="3874">
                  <c:v>42278</c:v>
                </c:pt>
                <c:pt idx="3875">
                  <c:v>42282</c:v>
                </c:pt>
                <c:pt idx="3876">
                  <c:v>42283</c:v>
                </c:pt>
                <c:pt idx="3877">
                  <c:v>42284</c:v>
                </c:pt>
                <c:pt idx="3878">
                  <c:v>42285</c:v>
                </c:pt>
                <c:pt idx="3879">
                  <c:v>42286</c:v>
                </c:pt>
                <c:pt idx="3880">
                  <c:v>42289</c:v>
                </c:pt>
                <c:pt idx="3881">
                  <c:v>42290</c:v>
                </c:pt>
                <c:pt idx="3882">
                  <c:v>42291</c:v>
                </c:pt>
                <c:pt idx="3883">
                  <c:v>42292</c:v>
                </c:pt>
                <c:pt idx="3884">
                  <c:v>42293</c:v>
                </c:pt>
                <c:pt idx="3885">
                  <c:v>42296</c:v>
                </c:pt>
                <c:pt idx="3886">
                  <c:v>42297</c:v>
                </c:pt>
                <c:pt idx="3887">
                  <c:v>42298</c:v>
                </c:pt>
                <c:pt idx="3888">
                  <c:v>42300</c:v>
                </c:pt>
                <c:pt idx="3889">
                  <c:v>42303</c:v>
                </c:pt>
                <c:pt idx="3890">
                  <c:v>42304</c:v>
                </c:pt>
                <c:pt idx="3891">
                  <c:v>42305</c:v>
                </c:pt>
                <c:pt idx="3892">
                  <c:v>42306</c:v>
                </c:pt>
                <c:pt idx="3893">
                  <c:v>42307</c:v>
                </c:pt>
                <c:pt idx="3894">
                  <c:v>42310</c:v>
                </c:pt>
                <c:pt idx="3895">
                  <c:v>42311</c:v>
                </c:pt>
                <c:pt idx="3896">
                  <c:v>42312</c:v>
                </c:pt>
                <c:pt idx="3897">
                  <c:v>42313</c:v>
                </c:pt>
                <c:pt idx="3898">
                  <c:v>42314</c:v>
                </c:pt>
                <c:pt idx="3899">
                  <c:v>42317</c:v>
                </c:pt>
                <c:pt idx="3900">
                  <c:v>42318</c:v>
                </c:pt>
                <c:pt idx="3901">
                  <c:v>42319</c:v>
                </c:pt>
                <c:pt idx="3902">
                  <c:v>42321</c:v>
                </c:pt>
                <c:pt idx="3903">
                  <c:v>42324</c:v>
                </c:pt>
                <c:pt idx="3904">
                  <c:v>42325</c:v>
                </c:pt>
                <c:pt idx="3905">
                  <c:v>42326</c:v>
                </c:pt>
                <c:pt idx="3906">
                  <c:v>42327</c:v>
                </c:pt>
                <c:pt idx="3907">
                  <c:v>42328</c:v>
                </c:pt>
                <c:pt idx="3908">
                  <c:v>42331</c:v>
                </c:pt>
                <c:pt idx="3909">
                  <c:v>42332</c:v>
                </c:pt>
                <c:pt idx="3910">
                  <c:v>42334</c:v>
                </c:pt>
                <c:pt idx="3911">
                  <c:v>42335</c:v>
                </c:pt>
                <c:pt idx="3912">
                  <c:v>42338</c:v>
                </c:pt>
                <c:pt idx="3913">
                  <c:v>42339</c:v>
                </c:pt>
                <c:pt idx="3914">
                  <c:v>42340</c:v>
                </c:pt>
                <c:pt idx="3915">
                  <c:v>42341</c:v>
                </c:pt>
                <c:pt idx="3916">
                  <c:v>42342</c:v>
                </c:pt>
                <c:pt idx="3917">
                  <c:v>42345</c:v>
                </c:pt>
                <c:pt idx="3918">
                  <c:v>42346</c:v>
                </c:pt>
                <c:pt idx="3919">
                  <c:v>42347</c:v>
                </c:pt>
                <c:pt idx="3920">
                  <c:v>42348</c:v>
                </c:pt>
                <c:pt idx="3921">
                  <c:v>42349</c:v>
                </c:pt>
                <c:pt idx="3922">
                  <c:v>42352</c:v>
                </c:pt>
                <c:pt idx="3923">
                  <c:v>42353</c:v>
                </c:pt>
                <c:pt idx="3924">
                  <c:v>42354</c:v>
                </c:pt>
                <c:pt idx="3925">
                  <c:v>42355</c:v>
                </c:pt>
                <c:pt idx="3926">
                  <c:v>42356</c:v>
                </c:pt>
                <c:pt idx="3927">
                  <c:v>42359</c:v>
                </c:pt>
                <c:pt idx="3928">
                  <c:v>42360</c:v>
                </c:pt>
                <c:pt idx="3929">
                  <c:v>42361</c:v>
                </c:pt>
                <c:pt idx="3930">
                  <c:v>42362</c:v>
                </c:pt>
                <c:pt idx="3931">
                  <c:v>42366</c:v>
                </c:pt>
                <c:pt idx="3932">
                  <c:v>42367</c:v>
                </c:pt>
                <c:pt idx="3933">
                  <c:v>42368</c:v>
                </c:pt>
                <c:pt idx="3934">
                  <c:v>42369</c:v>
                </c:pt>
                <c:pt idx="3935">
                  <c:v>42370</c:v>
                </c:pt>
                <c:pt idx="3936">
                  <c:v>42373</c:v>
                </c:pt>
                <c:pt idx="3937">
                  <c:v>42374</c:v>
                </c:pt>
                <c:pt idx="3938">
                  <c:v>42375</c:v>
                </c:pt>
                <c:pt idx="3939">
                  <c:v>42376</c:v>
                </c:pt>
                <c:pt idx="3940">
                  <c:v>42377</c:v>
                </c:pt>
                <c:pt idx="3941">
                  <c:v>42380</c:v>
                </c:pt>
                <c:pt idx="3942">
                  <c:v>42381</c:v>
                </c:pt>
                <c:pt idx="3943">
                  <c:v>42382</c:v>
                </c:pt>
                <c:pt idx="3944">
                  <c:v>42383</c:v>
                </c:pt>
                <c:pt idx="3945">
                  <c:v>42384</c:v>
                </c:pt>
                <c:pt idx="3946">
                  <c:v>42387</c:v>
                </c:pt>
                <c:pt idx="3947">
                  <c:v>42388</c:v>
                </c:pt>
                <c:pt idx="3948">
                  <c:v>42389</c:v>
                </c:pt>
                <c:pt idx="3949">
                  <c:v>42390</c:v>
                </c:pt>
                <c:pt idx="3950">
                  <c:v>42391</c:v>
                </c:pt>
                <c:pt idx="3951">
                  <c:v>42394</c:v>
                </c:pt>
                <c:pt idx="3952">
                  <c:v>42396</c:v>
                </c:pt>
                <c:pt idx="3953">
                  <c:v>42397</c:v>
                </c:pt>
                <c:pt idx="3954">
                  <c:v>42398</c:v>
                </c:pt>
                <c:pt idx="3955">
                  <c:v>42401</c:v>
                </c:pt>
                <c:pt idx="3956">
                  <c:v>42402</c:v>
                </c:pt>
                <c:pt idx="3957">
                  <c:v>42403</c:v>
                </c:pt>
                <c:pt idx="3958">
                  <c:v>42404</c:v>
                </c:pt>
                <c:pt idx="3959">
                  <c:v>42405</c:v>
                </c:pt>
                <c:pt idx="3960">
                  <c:v>42408</c:v>
                </c:pt>
                <c:pt idx="3961">
                  <c:v>42409</c:v>
                </c:pt>
                <c:pt idx="3962">
                  <c:v>42410</c:v>
                </c:pt>
                <c:pt idx="3963">
                  <c:v>42411</c:v>
                </c:pt>
                <c:pt idx="3964">
                  <c:v>42412</c:v>
                </c:pt>
                <c:pt idx="3965">
                  <c:v>42415</c:v>
                </c:pt>
                <c:pt idx="3966">
                  <c:v>42416</c:v>
                </c:pt>
                <c:pt idx="3967">
                  <c:v>42417</c:v>
                </c:pt>
                <c:pt idx="3968">
                  <c:v>42418</c:v>
                </c:pt>
                <c:pt idx="3969">
                  <c:v>42419</c:v>
                </c:pt>
                <c:pt idx="3970">
                  <c:v>42422</c:v>
                </c:pt>
                <c:pt idx="3971">
                  <c:v>42423</c:v>
                </c:pt>
                <c:pt idx="3972">
                  <c:v>42424</c:v>
                </c:pt>
                <c:pt idx="3973">
                  <c:v>42425</c:v>
                </c:pt>
                <c:pt idx="3974">
                  <c:v>42426</c:v>
                </c:pt>
                <c:pt idx="3975">
                  <c:v>42429</c:v>
                </c:pt>
                <c:pt idx="3976">
                  <c:v>42430</c:v>
                </c:pt>
                <c:pt idx="3977">
                  <c:v>42431</c:v>
                </c:pt>
                <c:pt idx="3978">
                  <c:v>42432</c:v>
                </c:pt>
                <c:pt idx="3979">
                  <c:v>42433</c:v>
                </c:pt>
                <c:pt idx="3980">
                  <c:v>42437</c:v>
                </c:pt>
                <c:pt idx="3981">
                  <c:v>42438</c:v>
                </c:pt>
                <c:pt idx="3982">
                  <c:v>42439</c:v>
                </c:pt>
                <c:pt idx="3983">
                  <c:v>42440</c:v>
                </c:pt>
                <c:pt idx="3984">
                  <c:v>42443</c:v>
                </c:pt>
                <c:pt idx="3985">
                  <c:v>42444</c:v>
                </c:pt>
                <c:pt idx="3986">
                  <c:v>42445</c:v>
                </c:pt>
                <c:pt idx="3987">
                  <c:v>42446</c:v>
                </c:pt>
                <c:pt idx="3988">
                  <c:v>42447</c:v>
                </c:pt>
                <c:pt idx="3989">
                  <c:v>42450</c:v>
                </c:pt>
                <c:pt idx="3990">
                  <c:v>42451</c:v>
                </c:pt>
                <c:pt idx="3991">
                  <c:v>42452</c:v>
                </c:pt>
                <c:pt idx="3992">
                  <c:v>42457</c:v>
                </c:pt>
                <c:pt idx="3993">
                  <c:v>42458</c:v>
                </c:pt>
                <c:pt idx="3994">
                  <c:v>42459</c:v>
                </c:pt>
                <c:pt idx="3995">
                  <c:v>42460</c:v>
                </c:pt>
                <c:pt idx="3996">
                  <c:v>42461</c:v>
                </c:pt>
                <c:pt idx="3997">
                  <c:v>42464</c:v>
                </c:pt>
                <c:pt idx="3998">
                  <c:v>42465</c:v>
                </c:pt>
                <c:pt idx="3999">
                  <c:v>42466</c:v>
                </c:pt>
                <c:pt idx="4000">
                  <c:v>42467</c:v>
                </c:pt>
                <c:pt idx="4001">
                  <c:v>42468</c:v>
                </c:pt>
                <c:pt idx="4002">
                  <c:v>42471</c:v>
                </c:pt>
                <c:pt idx="4003">
                  <c:v>42472</c:v>
                </c:pt>
                <c:pt idx="4004">
                  <c:v>42473</c:v>
                </c:pt>
                <c:pt idx="4005">
                  <c:v>42478</c:v>
                </c:pt>
                <c:pt idx="4006">
                  <c:v>42480</c:v>
                </c:pt>
                <c:pt idx="4007">
                  <c:v>42481</c:v>
                </c:pt>
                <c:pt idx="4008">
                  <c:v>42482</c:v>
                </c:pt>
                <c:pt idx="4009">
                  <c:v>42485</c:v>
                </c:pt>
                <c:pt idx="4010">
                  <c:v>42486</c:v>
                </c:pt>
                <c:pt idx="4011">
                  <c:v>42487</c:v>
                </c:pt>
                <c:pt idx="4012">
                  <c:v>42488</c:v>
                </c:pt>
                <c:pt idx="4013">
                  <c:v>42489</c:v>
                </c:pt>
                <c:pt idx="4014">
                  <c:v>42492</c:v>
                </c:pt>
                <c:pt idx="4015">
                  <c:v>42493</c:v>
                </c:pt>
                <c:pt idx="4016">
                  <c:v>42494</c:v>
                </c:pt>
                <c:pt idx="4017">
                  <c:v>42495</c:v>
                </c:pt>
                <c:pt idx="4018">
                  <c:v>42496</c:v>
                </c:pt>
                <c:pt idx="4019">
                  <c:v>42499</c:v>
                </c:pt>
                <c:pt idx="4020">
                  <c:v>42500</c:v>
                </c:pt>
                <c:pt idx="4021">
                  <c:v>42501</c:v>
                </c:pt>
                <c:pt idx="4022">
                  <c:v>42502</c:v>
                </c:pt>
                <c:pt idx="4023">
                  <c:v>42503</c:v>
                </c:pt>
                <c:pt idx="4024">
                  <c:v>42506</c:v>
                </c:pt>
                <c:pt idx="4025">
                  <c:v>42507</c:v>
                </c:pt>
                <c:pt idx="4026">
                  <c:v>42508</c:v>
                </c:pt>
                <c:pt idx="4027">
                  <c:v>42509</c:v>
                </c:pt>
                <c:pt idx="4028">
                  <c:v>42510</c:v>
                </c:pt>
                <c:pt idx="4029">
                  <c:v>42513</c:v>
                </c:pt>
                <c:pt idx="4030">
                  <c:v>42514</c:v>
                </c:pt>
                <c:pt idx="4031">
                  <c:v>42515</c:v>
                </c:pt>
                <c:pt idx="4032">
                  <c:v>42516</c:v>
                </c:pt>
                <c:pt idx="4033">
                  <c:v>42517</c:v>
                </c:pt>
                <c:pt idx="4034">
                  <c:v>42520</c:v>
                </c:pt>
                <c:pt idx="4035">
                  <c:v>42521</c:v>
                </c:pt>
                <c:pt idx="4036">
                  <c:v>42522</c:v>
                </c:pt>
                <c:pt idx="4037">
                  <c:v>42523</c:v>
                </c:pt>
                <c:pt idx="4038">
                  <c:v>42524</c:v>
                </c:pt>
                <c:pt idx="4039">
                  <c:v>42527</c:v>
                </c:pt>
                <c:pt idx="4040">
                  <c:v>42528</c:v>
                </c:pt>
                <c:pt idx="4041">
                  <c:v>42529</c:v>
                </c:pt>
                <c:pt idx="4042">
                  <c:v>42530</c:v>
                </c:pt>
                <c:pt idx="4043">
                  <c:v>42531</c:v>
                </c:pt>
                <c:pt idx="4044">
                  <c:v>42534</c:v>
                </c:pt>
                <c:pt idx="4045">
                  <c:v>42535</c:v>
                </c:pt>
                <c:pt idx="4046">
                  <c:v>42536</c:v>
                </c:pt>
                <c:pt idx="4047">
                  <c:v>42537</c:v>
                </c:pt>
                <c:pt idx="4048">
                  <c:v>42538</c:v>
                </c:pt>
                <c:pt idx="4049">
                  <c:v>42541</c:v>
                </c:pt>
                <c:pt idx="4050">
                  <c:v>42542</c:v>
                </c:pt>
                <c:pt idx="4051">
                  <c:v>42543</c:v>
                </c:pt>
                <c:pt idx="4052">
                  <c:v>42544</c:v>
                </c:pt>
                <c:pt idx="4053">
                  <c:v>42545</c:v>
                </c:pt>
                <c:pt idx="4054">
                  <c:v>42548</c:v>
                </c:pt>
                <c:pt idx="4055">
                  <c:v>42549</c:v>
                </c:pt>
                <c:pt idx="4056">
                  <c:v>42550</c:v>
                </c:pt>
                <c:pt idx="4057">
                  <c:v>42551</c:v>
                </c:pt>
                <c:pt idx="4058">
                  <c:v>42552</c:v>
                </c:pt>
                <c:pt idx="4059">
                  <c:v>42555</c:v>
                </c:pt>
                <c:pt idx="4060">
                  <c:v>42556</c:v>
                </c:pt>
                <c:pt idx="4061">
                  <c:v>42558</c:v>
                </c:pt>
                <c:pt idx="4062">
                  <c:v>42559</c:v>
                </c:pt>
                <c:pt idx="4063">
                  <c:v>42562</c:v>
                </c:pt>
                <c:pt idx="4064">
                  <c:v>42563</c:v>
                </c:pt>
                <c:pt idx="4065">
                  <c:v>42564</c:v>
                </c:pt>
                <c:pt idx="4066">
                  <c:v>42565</c:v>
                </c:pt>
                <c:pt idx="4067">
                  <c:v>42566</c:v>
                </c:pt>
                <c:pt idx="4068">
                  <c:v>42569</c:v>
                </c:pt>
                <c:pt idx="4069">
                  <c:v>42570</c:v>
                </c:pt>
                <c:pt idx="4070">
                  <c:v>42571</c:v>
                </c:pt>
                <c:pt idx="4071">
                  <c:v>42572</c:v>
                </c:pt>
                <c:pt idx="4072">
                  <c:v>42573</c:v>
                </c:pt>
                <c:pt idx="4073">
                  <c:v>42576</c:v>
                </c:pt>
                <c:pt idx="4074">
                  <c:v>42577</c:v>
                </c:pt>
                <c:pt idx="4075">
                  <c:v>42578</c:v>
                </c:pt>
                <c:pt idx="4076">
                  <c:v>42579</c:v>
                </c:pt>
                <c:pt idx="4077">
                  <c:v>42580</c:v>
                </c:pt>
                <c:pt idx="4078">
                  <c:v>42583</c:v>
                </c:pt>
                <c:pt idx="4079">
                  <c:v>42584</c:v>
                </c:pt>
                <c:pt idx="4080">
                  <c:v>42585</c:v>
                </c:pt>
                <c:pt idx="4081">
                  <c:v>42586</c:v>
                </c:pt>
                <c:pt idx="4082">
                  <c:v>42587</c:v>
                </c:pt>
                <c:pt idx="4083">
                  <c:v>42590</c:v>
                </c:pt>
                <c:pt idx="4084">
                  <c:v>42591</c:v>
                </c:pt>
                <c:pt idx="4085">
                  <c:v>42592</c:v>
                </c:pt>
                <c:pt idx="4086">
                  <c:v>42593</c:v>
                </c:pt>
                <c:pt idx="4087">
                  <c:v>42594</c:v>
                </c:pt>
                <c:pt idx="4088">
                  <c:v>42598</c:v>
                </c:pt>
                <c:pt idx="4089">
                  <c:v>42599</c:v>
                </c:pt>
                <c:pt idx="4090">
                  <c:v>42600</c:v>
                </c:pt>
                <c:pt idx="4091">
                  <c:v>42601</c:v>
                </c:pt>
                <c:pt idx="4092">
                  <c:v>42604</c:v>
                </c:pt>
                <c:pt idx="4093">
                  <c:v>42605</c:v>
                </c:pt>
                <c:pt idx="4094">
                  <c:v>42606</c:v>
                </c:pt>
                <c:pt idx="4095">
                  <c:v>42607</c:v>
                </c:pt>
                <c:pt idx="4096">
                  <c:v>42608</c:v>
                </c:pt>
                <c:pt idx="4097">
                  <c:v>42611</c:v>
                </c:pt>
                <c:pt idx="4098">
                  <c:v>42612</c:v>
                </c:pt>
                <c:pt idx="4099">
                  <c:v>42613</c:v>
                </c:pt>
                <c:pt idx="4100">
                  <c:v>42614</c:v>
                </c:pt>
                <c:pt idx="4101">
                  <c:v>42615</c:v>
                </c:pt>
                <c:pt idx="4102">
                  <c:v>42619</c:v>
                </c:pt>
                <c:pt idx="4103">
                  <c:v>42620</c:v>
                </c:pt>
                <c:pt idx="4104">
                  <c:v>42621</c:v>
                </c:pt>
                <c:pt idx="4105">
                  <c:v>42622</c:v>
                </c:pt>
                <c:pt idx="4106">
                  <c:v>42625</c:v>
                </c:pt>
                <c:pt idx="4107">
                  <c:v>42627</c:v>
                </c:pt>
                <c:pt idx="4108">
                  <c:v>42628</c:v>
                </c:pt>
                <c:pt idx="4109">
                  <c:v>42629</c:v>
                </c:pt>
                <c:pt idx="4110">
                  <c:v>42632</c:v>
                </c:pt>
                <c:pt idx="4111">
                  <c:v>42633</c:v>
                </c:pt>
                <c:pt idx="4112">
                  <c:v>42634</c:v>
                </c:pt>
                <c:pt idx="4113">
                  <c:v>42635</c:v>
                </c:pt>
                <c:pt idx="4114">
                  <c:v>42636</c:v>
                </c:pt>
                <c:pt idx="4115">
                  <c:v>42639</c:v>
                </c:pt>
                <c:pt idx="4116">
                  <c:v>42640</c:v>
                </c:pt>
                <c:pt idx="4117">
                  <c:v>42641</c:v>
                </c:pt>
                <c:pt idx="4118">
                  <c:v>42642</c:v>
                </c:pt>
                <c:pt idx="4119">
                  <c:v>42643</c:v>
                </c:pt>
                <c:pt idx="4120">
                  <c:v>42646</c:v>
                </c:pt>
                <c:pt idx="4121">
                  <c:v>42647</c:v>
                </c:pt>
                <c:pt idx="4122">
                  <c:v>42648</c:v>
                </c:pt>
                <c:pt idx="4123">
                  <c:v>42649</c:v>
                </c:pt>
                <c:pt idx="4124">
                  <c:v>42650</c:v>
                </c:pt>
                <c:pt idx="4125">
                  <c:v>42653</c:v>
                </c:pt>
                <c:pt idx="4126">
                  <c:v>42656</c:v>
                </c:pt>
                <c:pt idx="4127">
                  <c:v>42657</c:v>
                </c:pt>
                <c:pt idx="4128">
                  <c:v>42660</c:v>
                </c:pt>
                <c:pt idx="4129">
                  <c:v>42661</c:v>
                </c:pt>
                <c:pt idx="4130">
                  <c:v>42662</c:v>
                </c:pt>
                <c:pt idx="4131">
                  <c:v>42663</c:v>
                </c:pt>
                <c:pt idx="4132">
                  <c:v>42664</c:v>
                </c:pt>
                <c:pt idx="4133">
                  <c:v>42667</c:v>
                </c:pt>
                <c:pt idx="4134">
                  <c:v>42668</c:v>
                </c:pt>
                <c:pt idx="4135">
                  <c:v>42669</c:v>
                </c:pt>
                <c:pt idx="4136">
                  <c:v>42670</c:v>
                </c:pt>
                <c:pt idx="4137">
                  <c:v>42671</c:v>
                </c:pt>
                <c:pt idx="4138">
                  <c:v>42673</c:v>
                </c:pt>
                <c:pt idx="4139">
                  <c:v>42675</c:v>
                </c:pt>
                <c:pt idx="4140">
                  <c:v>42676</c:v>
                </c:pt>
                <c:pt idx="4141">
                  <c:v>42677</c:v>
                </c:pt>
                <c:pt idx="4142">
                  <c:v>42678</c:v>
                </c:pt>
                <c:pt idx="4143">
                  <c:v>42681</c:v>
                </c:pt>
                <c:pt idx="4144">
                  <c:v>42682</c:v>
                </c:pt>
                <c:pt idx="4145">
                  <c:v>42683</c:v>
                </c:pt>
                <c:pt idx="4146">
                  <c:v>42684</c:v>
                </c:pt>
                <c:pt idx="4147">
                  <c:v>42685</c:v>
                </c:pt>
                <c:pt idx="4148">
                  <c:v>42689</c:v>
                </c:pt>
                <c:pt idx="4149">
                  <c:v>42690</c:v>
                </c:pt>
                <c:pt idx="4150">
                  <c:v>42691</c:v>
                </c:pt>
                <c:pt idx="4151">
                  <c:v>42692</c:v>
                </c:pt>
                <c:pt idx="4152">
                  <c:v>42695</c:v>
                </c:pt>
                <c:pt idx="4153">
                  <c:v>42696</c:v>
                </c:pt>
                <c:pt idx="4154">
                  <c:v>42697</c:v>
                </c:pt>
                <c:pt idx="4155">
                  <c:v>42698</c:v>
                </c:pt>
                <c:pt idx="4156">
                  <c:v>42699</c:v>
                </c:pt>
                <c:pt idx="4157">
                  <c:v>42702</c:v>
                </c:pt>
                <c:pt idx="4158">
                  <c:v>42703</c:v>
                </c:pt>
                <c:pt idx="4159">
                  <c:v>42704</c:v>
                </c:pt>
                <c:pt idx="4160">
                  <c:v>42705</c:v>
                </c:pt>
                <c:pt idx="4161">
                  <c:v>42706</c:v>
                </c:pt>
                <c:pt idx="4162">
                  <c:v>42709</c:v>
                </c:pt>
                <c:pt idx="4163">
                  <c:v>42710</c:v>
                </c:pt>
                <c:pt idx="4164">
                  <c:v>42711</c:v>
                </c:pt>
                <c:pt idx="4165">
                  <c:v>42712</c:v>
                </c:pt>
                <c:pt idx="4166">
                  <c:v>42713</c:v>
                </c:pt>
                <c:pt idx="4167">
                  <c:v>42716</c:v>
                </c:pt>
                <c:pt idx="4168">
                  <c:v>42717</c:v>
                </c:pt>
                <c:pt idx="4169">
                  <c:v>42718</c:v>
                </c:pt>
                <c:pt idx="4170">
                  <c:v>42719</c:v>
                </c:pt>
                <c:pt idx="4171">
                  <c:v>42720</c:v>
                </c:pt>
                <c:pt idx="4172">
                  <c:v>42723</c:v>
                </c:pt>
                <c:pt idx="4173">
                  <c:v>42724</c:v>
                </c:pt>
                <c:pt idx="4174">
                  <c:v>42725</c:v>
                </c:pt>
                <c:pt idx="4175">
                  <c:v>42726</c:v>
                </c:pt>
                <c:pt idx="4176">
                  <c:v>42727</c:v>
                </c:pt>
                <c:pt idx="4177">
                  <c:v>42730</c:v>
                </c:pt>
                <c:pt idx="4178">
                  <c:v>42731</c:v>
                </c:pt>
                <c:pt idx="4179">
                  <c:v>42732</c:v>
                </c:pt>
                <c:pt idx="4180">
                  <c:v>42733</c:v>
                </c:pt>
                <c:pt idx="4181">
                  <c:v>42734</c:v>
                </c:pt>
              </c:numCache>
            </c:numRef>
          </c:xVal>
          <c:yVal>
            <c:numRef>
              <c:f>'Parameters for Optimized MAs'!$J$55:$J$4236</c:f>
              <c:numCache>
                <c:formatCode>0</c:formatCode>
                <c:ptCount val="418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94.150650960942357</c:v>
                </c:pt>
                <c:pt idx="18">
                  <c:v>94.150650960942357</c:v>
                </c:pt>
                <c:pt idx="19">
                  <c:v>94.150650960942357</c:v>
                </c:pt>
                <c:pt idx="20">
                  <c:v>94.150650960942357</c:v>
                </c:pt>
                <c:pt idx="21">
                  <c:v>94.150650960942357</c:v>
                </c:pt>
                <c:pt idx="22">
                  <c:v>94.150650960942357</c:v>
                </c:pt>
                <c:pt idx="23">
                  <c:v>94.150650960942357</c:v>
                </c:pt>
                <c:pt idx="24">
                  <c:v>94.150650960942357</c:v>
                </c:pt>
                <c:pt idx="25">
                  <c:v>94.150650960942357</c:v>
                </c:pt>
                <c:pt idx="26">
                  <c:v>94.150650960942357</c:v>
                </c:pt>
                <c:pt idx="27">
                  <c:v>94.150650960942357</c:v>
                </c:pt>
                <c:pt idx="28">
                  <c:v>94.150650960942357</c:v>
                </c:pt>
                <c:pt idx="29">
                  <c:v>94.150650960942357</c:v>
                </c:pt>
                <c:pt idx="30">
                  <c:v>94.150650960942357</c:v>
                </c:pt>
                <c:pt idx="31">
                  <c:v>94.150650960942357</c:v>
                </c:pt>
                <c:pt idx="32">
                  <c:v>94.150650960942357</c:v>
                </c:pt>
                <c:pt idx="33">
                  <c:v>94.150650960942357</c:v>
                </c:pt>
                <c:pt idx="34">
                  <c:v>94.150650960942357</c:v>
                </c:pt>
                <c:pt idx="35">
                  <c:v>94.150650960942357</c:v>
                </c:pt>
                <c:pt idx="36">
                  <c:v>94.150650960942357</c:v>
                </c:pt>
                <c:pt idx="37">
                  <c:v>94.150650960942357</c:v>
                </c:pt>
                <c:pt idx="38">
                  <c:v>94.150650960942357</c:v>
                </c:pt>
                <c:pt idx="39">
                  <c:v>94.150650960942357</c:v>
                </c:pt>
                <c:pt idx="40">
                  <c:v>94.150650960942357</c:v>
                </c:pt>
                <c:pt idx="41">
                  <c:v>94.150650960942357</c:v>
                </c:pt>
                <c:pt idx="42">
                  <c:v>94.150650960942357</c:v>
                </c:pt>
                <c:pt idx="43">
                  <c:v>94.150650960942357</c:v>
                </c:pt>
                <c:pt idx="44">
                  <c:v>94.150650960942357</c:v>
                </c:pt>
                <c:pt idx="45">
                  <c:v>94.150650960942357</c:v>
                </c:pt>
                <c:pt idx="46">
                  <c:v>94.150650960942357</c:v>
                </c:pt>
                <c:pt idx="47">
                  <c:v>104.9256044637322</c:v>
                </c:pt>
                <c:pt idx="48">
                  <c:v>104.9256044637322</c:v>
                </c:pt>
                <c:pt idx="49">
                  <c:v>104.9256044637322</c:v>
                </c:pt>
                <c:pt idx="50">
                  <c:v>104.9256044637322</c:v>
                </c:pt>
                <c:pt idx="51">
                  <c:v>104.9256044637322</c:v>
                </c:pt>
                <c:pt idx="52">
                  <c:v>104.9256044637322</c:v>
                </c:pt>
                <c:pt idx="53">
                  <c:v>104.9256044637322</c:v>
                </c:pt>
                <c:pt idx="54">
                  <c:v>104.9256044637322</c:v>
                </c:pt>
                <c:pt idx="55">
                  <c:v>104.9256044637322</c:v>
                </c:pt>
                <c:pt idx="56">
                  <c:v>104.9256044637322</c:v>
                </c:pt>
                <c:pt idx="57">
                  <c:v>104.9256044637322</c:v>
                </c:pt>
                <c:pt idx="58">
                  <c:v>104.9256044637322</c:v>
                </c:pt>
                <c:pt idx="59">
                  <c:v>104.9256044637322</c:v>
                </c:pt>
                <c:pt idx="60">
                  <c:v>104.9256044637322</c:v>
                </c:pt>
                <c:pt idx="61">
                  <c:v>104.9256044637322</c:v>
                </c:pt>
                <c:pt idx="62">
                  <c:v>104.9256044637322</c:v>
                </c:pt>
                <c:pt idx="63">
                  <c:v>104.9256044637322</c:v>
                </c:pt>
                <c:pt idx="64">
                  <c:v>104.9256044637322</c:v>
                </c:pt>
                <c:pt idx="65">
                  <c:v>104.9256044637322</c:v>
                </c:pt>
                <c:pt idx="66">
                  <c:v>104.9256044637322</c:v>
                </c:pt>
                <c:pt idx="67">
                  <c:v>104.9256044637322</c:v>
                </c:pt>
                <c:pt idx="68">
                  <c:v>104.9256044637322</c:v>
                </c:pt>
                <c:pt idx="69">
                  <c:v>104.9256044637322</c:v>
                </c:pt>
                <c:pt idx="70">
                  <c:v>104.9256044637322</c:v>
                </c:pt>
                <c:pt idx="71">
                  <c:v>104.9256044637322</c:v>
                </c:pt>
                <c:pt idx="72">
                  <c:v>104.9256044637322</c:v>
                </c:pt>
                <c:pt idx="73">
                  <c:v>104.9256044637322</c:v>
                </c:pt>
                <c:pt idx="74">
                  <c:v>104.9256044637322</c:v>
                </c:pt>
                <c:pt idx="75">
                  <c:v>104.9256044637322</c:v>
                </c:pt>
                <c:pt idx="76">
                  <c:v>104.9256044637322</c:v>
                </c:pt>
                <c:pt idx="77">
                  <c:v>104.9256044637322</c:v>
                </c:pt>
                <c:pt idx="78">
                  <c:v>104.9256044637322</c:v>
                </c:pt>
                <c:pt idx="79">
                  <c:v>104.9256044637322</c:v>
                </c:pt>
                <c:pt idx="80">
                  <c:v>104.9256044637322</c:v>
                </c:pt>
                <c:pt idx="81">
                  <c:v>104.9256044637322</c:v>
                </c:pt>
                <c:pt idx="82">
                  <c:v>114.1515052912121</c:v>
                </c:pt>
                <c:pt idx="83">
                  <c:v>114.1515052912121</c:v>
                </c:pt>
                <c:pt idx="84">
                  <c:v>114.1515052912121</c:v>
                </c:pt>
                <c:pt idx="85">
                  <c:v>114.1515052912121</c:v>
                </c:pt>
                <c:pt idx="86">
                  <c:v>114.1515052912121</c:v>
                </c:pt>
                <c:pt idx="87">
                  <c:v>114.1515052912121</c:v>
                </c:pt>
                <c:pt idx="88">
                  <c:v>114.1515052912121</c:v>
                </c:pt>
                <c:pt idx="89">
                  <c:v>114.1515052912121</c:v>
                </c:pt>
                <c:pt idx="90">
                  <c:v>114.1515052912121</c:v>
                </c:pt>
                <c:pt idx="91">
                  <c:v>114.1515052912121</c:v>
                </c:pt>
                <c:pt idx="92">
                  <c:v>114.1515052912121</c:v>
                </c:pt>
                <c:pt idx="93">
                  <c:v>114.1515052912121</c:v>
                </c:pt>
                <c:pt idx="94">
                  <c:v>114.1515052912121</c:v>
                </c:pt>
                <c:pt idx="95">
                  <c:v>114.1515052912121</c:v>
                </c:pt>
                <c:pt idx="96">
                  <c:v>114.1515052912121</c:v>
                </c:pt>
                <c:pt idx="97">
                  <c:v>114.1515052912121</c:v>
                </c:pt>
                <c:pt idx="98">
                  <c:v>114.1515052912121</c:v>
                </c:pt>
                <c:pt idx="99">
                  <c:v>114.1515052912121</c:v>
                </c:pt>
                <c:pt idx="100">
                  <c:v>114.1515052912121</c:v>
                </c:pt>
                <c:pt idx="101">
                  <c:v>114.1515052912121</c:v>
                </c:pt>
                <c:pt idx="102">
                  <c:v>114.1515052912121</c:v>
                </c:pt>
                <c:pt idx="103">
                  <c:v>114.1515052912121</c:v>
                </c:pt>
                <c:pt idx="104">
                  <c:v>114.1515052912121</c:v>
                </c:pt>
                <c:pt idx="105">
                  <c:v>121.39569042297961</c:v>
                </c:pt>
                <c:pt idx="106">
                  <c:v>121.39569042297961</c:v>
                </c:pt>
                <c:pt idx="107">
                  <c:v>121.39569042297961</c:v>
                </c:pt>
                <c:pt idx="108">
                  <c:v>121.39569042297961</c:v>
                </c:pt>
                <c:pt idx="109">
                  <c:v>121.39569042297961</c:v>
                </c:pt>
                <c:pt idx="110">
                  <c:v>121.39569042297961</c:v>
                </c:pt>
                <c:pt idx="111">
                  <c:v>121.39569042297961</c:v>
                </c:pt>
                <c:pt idx="112">
                  <c:v>121.39569042297961</c:v>
                </c:pt>
                <c:pt idx="113">
                  <c:v>121.39569042297961</c:v>
                </c:pt>
                <c:pt idx="114">
                  <c:v>121.39569042297961</c:v>
                </c:pt>
                <c:pt idx="115">
                  <c:v>121.39569042297961</c:v>
                </c:pt>
                <c:pt idx="116">
                  <c:v>121.39569042297961</c:v>
                </c:pt>
                <c:pt idx="117">
                  <c:v>121.39569042297961</c:v>
                </c:pt>
                <c:pt idx="118">
                  <c:v>121.39569042297961</c:v>
                </c:pt>
                <c:pt idx="119">
                  <c:v>121.39569042297961</c:v>
                </c:pt>
                <c:pt idx="120">
                  <c:v>121.39569042297961</c:v>
                </c:pt>
                <c:pt idx="121">
                  <c:v>121.39569042297961</c:v>
                </c:pt>
                <c:pt idx="122">
                  <c:v>121.39569042297961</c:v>
                </c:pt>
                <c:pt idx="123">
                  <c:v>121.39569042297961</c:v>
                </c:pt>
                <c:pt idx="124">
                  <c:v>119.98704858555915</c:v>
                </c:pt>
                <c:pt idx="125">
                  <c:v>119.98704858555915</c:v>
                </c:pt>
                <c:pt idx="126">
                  <c:v>119.98704858555915</c:v>
                </c:pt>
                <c:pt idx="127">
                  <c:v>119.98704858555915</c:v>
                </c:pt>
                <c:pt idx="128">
                  <c:v>119.98704858555915</c:v>
                </c:pt>
                <c:pt idx="129">
                  <c:v>119.98704858555915</c:v>
                </c:pt>
                <c:pt idx="130">
                  <c:v>119.98704858555915</c:v>
                </c:pt>
                <c:pt idx="131">
                  <c:v>119.98704858555915</c:v>
                </c:pt>
                <c:pt idx="132">
                  <c:v>119.98704858555915</c:v>
                </c:pt>
                <c:pt idx="133">
                  <c:v>119.98704858555915</c:v>
                </c:pt>
                <c:pt idx="134">
                  <c:v>119.98704858555915</c:v>
                </c:pt>
                <c:pt idx="135">
                  <c:v>119.98704858555915</c:v>
                </c:pt>
                <c:pt idx="136">
                  <c:v>119.98704858555915</c:v>
                </c:pt>
                <c:pt idx="137">
                  <c:v>119.98704858555915</c:v>
                </c:pt>
                <c:pt idx="138">
                  <c:v>119.98704858555915</c:v>
                </c:pt>
                <c:pt idx="139">
                  <c:v>119.98704858555915</c:v>
                </c:pt>
                <c:pt idx="140">
                  <c:v>119.98704858555915</c:v>
                </c:pt>
                <c:pt idx="141">
                  <c:v>119.98704858555915</c:v>
                </c:pt>
                <c:pt idx="142">
                  <c:v>119.98704858555915</c:v>
                </c:pt>
                <c:pt idx="143">
                  <c:v>119.98704858555915</c:v>
                </c:pt>
                <c:pt idx="144">
                  <c:v>119.98704858555915</c:v>
                </c:pt>
                <c:pt idx="145">
                  <c:v>119.98704858555915</c:v>
                </c:pt>
                <c:pt idx="146">
                  <c:v>119.98704858555915</c:v>
                </c:pt>
                <c:pt idx="147">
                  <c:v>119.98704858555915</c:v>
                </c:pt>
                <c:pt idx="148">
                  <c:v>119.98704858555915</c:v>
                </c:pt>
                <c:pt idx="149">
                  <c:v>119.98704858555915</c:v>
                </c:pt>
                <c:pt idx="150">
                  <c:v>119.98704858555915</c:v>
                </c:pt>
                <c:pt idx="151">
                  <c:v>119.98704858555915</c:v>
                </c:pt>
                <c:pt idx="152">
                  <c:v>119.98704858555915</c:v>
                </c:pt>
                <c:pt idx="153">
                  <c:v>119.98704858555915</c:v>
                </c:pt>
                <c:pt idx="154">
                  <c:v>119.98704858555915</c:v>
                </c:pt>
                <c:pt idx="155">
                  <c:v>119.98704858555915</c:v>
                </c:pt>
                <c:pt idx="156">
                  <c:v>131.45994908530434</c:v>
                </c:pt>
                <c:pt idx="157">
                  <c:v>131.45994908530434</c:v>
                </c:pt>
                <c:pt idx="158">
                  <c:v>131.45994908530434</c:v>
                </c:pt>
                <c:pt idx="159">
                  <c:v>131.45994908530434</c:v>
                </c:pt>
                <c:pt idx="160">
                  <c:v>131.45994908530434</c:v>
                </c:pt>
                <c:pt idx="161">
                  <c:v>131.45994908530434</c:v>
                </c:pt>
                <c:pt idx="162">
                  <c:v>131.45994908530434</c:v>
                </c:pt>
                <c:pt idx="163">
                  <c:v>131.45994908530434</c:v>
                </c:pt>
                <c:pt idx="164">
                  <c:v>131.45994908530434</c:v>
                </c:pt>
                <c:pt idx="165">
                  <c:v>131.45994908530434</c:v>
                </c:pt>
                <c:pt idx="166">
                  <c:v>131.45994908530434</c:v>
                </c:pt>
                <c:pt idx="167">
                  <c:v>131.45994908530434</c:v>
                </c:pt>
                <c:pt idx="168">
                  <c:v>131.45994908530434</c:v>
                </c:pt>
                <c:pt idx="169">
                  <c:v>131.45994908530434</c:v>
                </c:pt>
                <c:pt idx="170">
                  <c:v>131.45994908530434</c:v>
                </c:pt>
                <c:pt idx="171">
                  <c:v>131.45994908530434</c:v>
                </c:pt>
                <c:pt idx="172">
                  <c:v>131.45994908530434</c:v>
                </c:pt>
                <c:pt idx="173">
                  <c:v>131.45994908530434</c:v>
                </c:pt>
                <c:pt idx="174">
                  <c:v>131.45994908530434</c:v>
                </c:pt>
                <c:pt idx="175">
                  <c:v>131.45994908530434</c:v>
                </c:pt>
                <c:pt idx="176">
                  <c:v>131.45994908530434</c:v>
                </c:pt>
                <c:pt idx="177">
                  <c:v>131.45994908530434</c:v>
                </c:pt>
                <c:pt idx="178">
                  <c:v>131.45994908530434</c:v>
                </c:pt>
                <c:pt idx="179">
                  <c:v>131.45994908530434</c:v>
                </c:pt>
                <c:pt idx="180">
                  <c:v>131.45994908530434</c:v>
                </c:pt>
                <c:pt idx="181">
                  <c:v>131.45994908530434</c:v>
                </c:pt>
                <c:pt idx="182">
                  <c:v>131.45994908530434</c:v>
                </c:pt>
                <c:pt idx="183">
                  <c:v>131.45994908530434</c:v>
                </c:pt>
                <c:pt idx="184">
                  <c:v>131.45994908530434</c:v>
                </c:pt>
                <c:pt idx="185">
                  <c:v>131.45994908530434</c:v>
                </c:pt>
                <c:pt idx="186">
                  <c:v>131.45994908530434</c:v>
                </c:pt>
                <c:pt idx="187">
                  <c:v>131.45994908530434</c:v>
                </c:pt>
                <c:pt idx="188">
                  <c:v>131.45994908530434</c:v>
                </c:pt>
                <c:pt idx="189">
                  <c:v>131.45994908530434</c:v>
                </c:pt>
                <c:pt idx="190">
                  <c:v>131.45994908530434</c:v>
                </c:pt>
                <c:pt idx="191">
                  <c:v>131.45994908530434</c:v>
                </c:pt>
                <c:pt idx="192">
                  <c:v>133.30061376000981</c:v>
                </c:pt>
                <c:pt idx="193">
                  <c:v>133.30061376000981</c:v>
                </c:pt>
                <c:pt idx="194">
                  <c:v>133.30061376000981</c:v>
                </c:pt>
                <c:pt idx="195">
                  <c:v>133.30061376000981</c:v>
                </c:pt>
                <c:pt idx="196">
                  <c:v>133.30061376000981</c:v>
                </c:pt>
                <c:pt idx="197">
                  <c:v>133.30061376000981</c:v>
                </c:pt>
                <c:pt idx="198">
                  <c:v>133.30061376000981</c:v>
                </c:pt>
                <c:pt idx="199">
                  <c:v>133.30061376000981</c:v>
                </c:pt>
                <c:pt idx="200">
                  <c:v>126.2545708507146</c:v>
                </c:pt>
                <c:pt idx="201">
                  <c:v>126.2545708507146</c:v>
                </c:pt>
                <c:pt idx="202">
                  <c:v>126.2545708507146</c:v>
                </c:pt>
                <c:pt idx="203">
                  <c:v>126.2545708507146</c:v>
                </c:pt>
                <c:pt idx="204">
                  <c:v>126.2545708507146</c:v>
                </c:pt>
                <c:pt idx="205">
                  <c:v>123.62356327553624</c:v>
                </c:pt>
                <c:pt idx="206">
                  <c:v>123.62356327553624</c:v>
                </c:pt>
                <c:pt idx="207">
                  <c:v>123.62356327553624</c:v>
                </c:pt>
                <c:pt idx="208">
                  <c:v>123.62356327553624</c:v>
                </c:pt>
                <c:pt idx="209">
                  <c:v>121.93392538321986</c:v>
                </c:pt>
                <c:pt idx="210">
                  <c:v>121.93392538321986</c:v>
                </c:pt>
                <c:pt idx="211">
                  <c:v>121.93392538321986</c:v>
                </c:pt>
                <c:pt idx="212">
                  <c:v>121.93392538321986</c:v>
                </c:pt>
                <c:pt idx="213">
                  <c:v>121.93392538321986</c:v>
                </c:pt>
                <c:pt idx="214">
                  <c:v>121.93392538321986</c:v>
                </c:pt>
                <c:pt idx="215">
                  <c:v>121.93392538321986</c:v>
                </c:pt>
                <c:pt idx="216">
                  <c:v>121.93392538321986</c:v>
                </c:pt>
                <c:pt idx="217">
                  <c:v>121.93392538321986</c:v>
                </c:pt>
                <c:pt idx="218">
                  <c:v>121.93392538321986</c:v>
                </c:pt>
                <c:pt idx="219">
                  <c:v>121.93392538321986</c:v>
                </c:pt>
                <c:pt idx="220">
                  <c:v>121.93392538321986</c:v>
                </c:pt>
                <c:pt idx="221">
                  <c:v>121.93392538321986</c:v>
                </c:pt>
                <c:pt idx="222">
                  <c:v>121.93392538321986</c:v>
                </c:pt>
                <c:pt idx="223">
                  <c:v>121.93392538321986</c:v>
                </c:pt>
                <c:pt idx="224">
                  <c:v>121.93392538321986</c:v>
                </c:pt>
                <c:pt idx="225">
                  <c:v>121.93392538321986</c:v>
                </c:pt>
                <c:pt idx="226">
                  <c:v>121.93392538321986</c:v>
                </c:pt>
                <c:pt idx="227">
                  <c:v>121.93392538321986</c:v>
                </c:pt>
                <c:pt idx="228">
                  <c:v>121.93392538321986</c:v>
                </c:pt>
                <c:pt idx="229">
                  <c:v>121.93392538321986</c:v>
                </c:pt>
                <c:pt idx="230">
                  <c:v>121.93392538321986</c:v>
                </c:pt>
                <c:pt idx="231">
                  <c:v>121.93392538321986</c:v>
                </c:pt>
                <c:pt idx="232">
                  <c:v>121.93392538321986</c:v>
                </c:pt>
                <c:pt idx="233">
                  <c:v>121.93392538321986</c:v>
                </c:pt>
                <c:pt idx="234">
                  <c:v>127.30769881100331</c:v>
                </c:pt>
                <c:pt idx="235">
                  <c:v>127.30769881100331</c:v>
                </c:pt>
                <c:pt idx="236">
                  <c:v>127.30769881100331</c:v>
                </c:pt>
                <c:pt idx="237">
                  <c:v>127.30769881100331</c:v>
                </c:pt>
                <c:pt idx="238">
                  <c:v>127.30769881100331</c:v>
                </c:pt>
                <c:pt idx="239">
                  <c:v>127.30769881100331</c:v>
                </c:pt>
                <c:pt idx="240">
                  <c:v>127.30769881100331</c:v>
                </c:pt>
                <c:pt idx="241">
                  <c:v>127.30769881100331</c:v>
                </c:pt>
                <c:pt idx="242">
                  <c:v>127.30769881100331</c:v>
                </c:pt>
                <c:pt idx="243">
                  <c:v>127.30769881100331</c:v>
                </c:pt>
                <c:pt idx="244">
                  <c:v>127.30769881100331</c:v>
                </c:pt>
                <c:pt idx="245">
                  <c:v>127.30769881100331</c:v>
                </c:pt>
                <c:pt idx="246">
                  <c:v>127.30769881100331</c:v>
                </c:pt>
                <c:pt idx="247">
                  <c:v>127.30769881100331</c:v>
                </c:pt>
                <c:pt idx="248">
                  <c:v>127.30769881100331</c:v>
                </c:pt>
                <c:pt idx="249">
                  <c:v>127.30769881100331</c:v>
                </c:pt>
                <c:pt idx="250">
                  <c:v>127.30769881100331</c:v>
                </c:pt>
                <c:pt idx="251">
                  <c:v>127.30769881100331</c:v>
                </c:pt>
                <c:pt idx="252">
                  <c:v>127.30769881100331</c:v>
                </c:pt>
                <c:pt idx="253">
                  <c:v>127.30769881100331</c:v>
                </c:pt>
                <c:pt idx="254">
                  <c:v>127.30769881100331</c:v>
                </c:pt>
                <c:pt idx="255">
                  <c:v>127.30769881100331</c:v>
                </c:pt>
                <c:pt idx="256">
                  <c:v>127.30769881100331</c:v>
                </c:pt>
                <c:pt idx="257">
                  <c:v>127.30769881100331</c:v>
                </c:pt>
                <c:pt idx="258">
                  <c:v>127.30769881100331</c:v>
                </c:pt>
                <c:pt idx="259">
                  <c:v>127.30769881100331</c:v>
                </c:pt>
                <c:pt idx="260">
                  <c:v>127.30769881100331</c:v>
                </c:pt>
                <c:pt idx="261">
                  <c:v>127.30769881100331</c:v>
                </c:pt>
                <c:pt idx="262">
                  <c:v>127.30769881100331</c:v>
                </c:pt>
                <c:pt idx="263">
                  <c:v>127.30769881100331</c:v>
                </c:pt>
                <c:pt idx="264">
                  <c:v>127.30769881100331</c:v>
                </c:pt>
                <c:pt idx="265">
                  <c:v>127.30769881100331</c:v>
                </c:pt>
                <c:pt idx="266">
                  <c:v>127.30769881100331</c:v>
                </c:pt>
                <c:pt idx="267">
                  <c:v>127.30769881100331</c:v>
                </c:pt>
                <c:pt idx="268">
                  <c:v>127.30769881100331</c:v>
                </c:pt>
                <c:pt idx="269">
                  <c:v>127.30769881100331</c:v>
                </c:pt>
                <c:pt idx="270">
                  <c:v>127.30769881100331</c:v>
                </c:pt>
                <c:pt idx="271">
                  <c:v>127.30769881100331</c:v>
                </c:pt>
                <c:pt idx="272">
                  <c:v>127.30769881100331</c:v>
                </c:pt>
                <c:pt idx="273">
                  <c:v>146.59973331092178</c:v>
                </c:pt>
                <c:pt idx="274">
                  <c:v>146.59973331092178</c:v>
                </c:pt>
                <c:pt idx="275">
                  <c:v>146.59973331092178</c:v>
                </c:pt>
                <c:pt idx="276">
                  <c:v>146.59973331092178</c:v>
                </c:pt>
                <c:pt idx="277">
                  <c:v>140.42207983937217</c:v>
                </c:pt>
                <c:pt idx="278">
                  <c:v>140.42207983937217</c:v>
                </c:pt>
                <c:pt idx="279">
                  <c:v>135.84462350028792</c:v>
                </c:pt>
                <c:pt idx="280">
                  <c:v>135.84462350028792</c:v>
                </c:pt>
                <c:pt idx="281">
                  <c:v>134.99051775105553</c:v>
                </c:pt>
                <c:pt idx="282">
                  <c:v>133.89750130273717</c:v>
                </c:pt>
                <c:pt idx="283">
                  <c:v>133.89750130273717</c:v>
                </c:pt>
                <c:pt idx="284">
                  <c:v>133.89750130273717</c:v>
                </c:pt>
                <c:pt idx="285">
                  <c:v>133.89750130273717</c:v>
                </c:pt>
                <c:pt idx="286">
                  <c:v>133.89750130273717</c:v>
                </c:pt>
                <c:pt idx="287">
                  <c:v>133.89750130273717</c:v>
                </c:pt>
                <c:pt idx="288">
                  <c:v>133.89750130273717</c:v>
                </c:pt>
                <c:pt idx="289">
                  <c:v>133.89750130273717</c:v>
                </c:pt>
                <c:pt idx="290">
                  <c:v>133.89750130273717</c:v>
                </c:pt>
                <c:pt idx="291">
                  <c:v>133.89750130273717</c:v>
                </c:pt>
                <c:pt idx="292">
                  <c:v>133.89750130273717</c:v>
                </c:pt>
                <c:pt idx="293">
                  <c:v>133.89750130273717</c:v>
                </c:pt>
                <c:pt idx="294">
                  <c:v>133.89750130273717</c:v>
                </c:pt>
                <c:pt idx="295">
                  <c:v>133.89750130273717</c:v>
                </c:pt>
                <c:pt idx="296">
                  <c:v>133.89750130273717</c:v>
                </c:pt>
                <c:pt idx="297">
                  <c:v>133.89750130273717</c:v>
                </c:pt>
                <c:pt idx="298">
                  <c:v>133.89750130273717</c:v>
                </c:pt>
                <c:pt idx="299">
                  <c:v>133.89750130273717</c:v>
                </c:pt>
                <c:pt idx="300">
                  <c:v>133.89750130273717</c:v>
                </c:pt>
                <c:pt idx="301">
                  <c:v>133.89750130273717</c:v>
                </c:pt>
                <c:pt idx="302">
                  <c:v>132.48706414013813</c:v>
                </c:pt>
                <c:pt idx="303">
                  <c:v>132.48706414013813</c:v>
                </c:pt>
                <c:pt idx="304">
                  <c:v>132.48706414013813</c:v>
                </c:pt>
                <c:pt idx="305">
                  <c:v>132.48706414013813</c:v>
                </c:pt>
                <c:pt idx="306">
                  <c:v>132.48706414013813</c:v>
                </c:pt>
                <c:pt idx="307">
                  <c:v>132.48706414013813</c:v>
                </c:pt>
                <c:pt idx="308">
                  <c:v>132.48706414013813</c:v>
                </c:pt>
                <c:pt idx="309">
                  <c:v>132.48706414013813</c:v>
                </c:pt>
                <c:pt idx="310">
                  <c:v>132.48706414013813</c:v>
                </c:pt>
                <c:pt idx="311">
                  <c:v>132.48706414013813</c:v>
                </c:pt>
                <c:pt idx="312">
                  <c:v>132.48706414013813</c:v>
                </c:pt>
                <c:pt idx="313">
                  <c:v>132.48706414013813</c:v>
                </c:pt>
                <c:pt idx="314">
                  <c:v>132.48706414013813</c:v>
                </c:pt>
                <c:pt idx="315">
                  <c:v>132.48706414013813</c:v>
                </c:pt>
                <c:pt idx="316">
                  <c:v>132.48706414013813</c:v>
                </c:pt>
                <c:pt idx="317">
                  <c:v>132.48706414013813</c:v>
                </c:pt>
                <c:pt idx="318">
                  <c:v>132.48706414013813</c:v>
                </c:pt>
                <c:pt idx="319">
                  <c:v>132.48706414013813</c:v>
                </c:pt>
                <c:pt idx="320">
                  <c:v>132.48706414013813</c:v>
                </c:pt>
                <c:pt idx="321">
                  <c:v>132.48706414013813</c:v>
                </c:pt>
                <c:pt idx="322">
                  <c:v>132.48706414013813</c:v>
                </c:pt>
                <c:pt idx="323">
                  <c:v>132.48706414013813</c:v>
                </c:pt>
                <c:pt idx="324">
                  <c:v>132.48706414013813</c:v>
                </c:pt>
                <c:pt idx="325">
                  <c:v>132.48706414013813</c:v>
                </c:pt>
                <c:pt idx="326">
                  <c:v>132.48706414013813</c:v>
                </c:pt>
                <c:pt idx="327">
                  <c:v>132.48706414013813</c:v>
                </c:pt>
                <c:pt idx="328">
                  <c:v>132.48706414013813</c:v>
                </c:pt>
                <c:pt idx="329">
                  <c:v>132.48706414013813</c:v>
                </c:pt>
                <c:pt idx="330">
                  <c:v>135.03760467583808</c:v>
                </c:pt>
                <c:pt idx="331">
                  <c:v>135.03760467583808</c:v>
                </c:pt>
                <c:pt idx="332">
                  <c:v>135.03760467583808</c:v>
                </c:pt>
                <c:pt idx="333">
                  <c:v>135.03760467583808</c:v>
                </c:pt>
                <c:pt idx="334">
                  <c:v>135.03760467583808</c:v>
                </c:pt>
                <c:pt idx="335">
                  <c:v>135.03760467583808</c:v>
                </c:pt>
                <c:pt idx="336">
                  <c:v>131.64181506933579</c:v>
                </c:pt>
                <c:pt idx="337">
                  <c:v>131.64181506933579</c:v>
                </c:pt>
                <c:pt idx="338">
                  <c:v>131.64181506933579</c:v>
                </c:pt>
                <c:pt idx="339">
                  <c:v>131.64181506933579</c:v>
                </c:pt>
                <c:pt idx="340">
                  <c:v>131.64181506933579</c:v>
                </c:pt>
                <c:pt idx="341">
                  <c:v>131.64181506933579</c:v>
                </c:pt>
                <c:pt idx="342">
                  <c:v>131.64181506933579</c:v>
                </c:pt>
                <c:pt idx="343">
                  <c:v>131.64181506933579</c:v>
                </c:pt>
                <c:pt idx="344">
                  <c:v>131.64181506933579</c:v>
                </c:pt>
                <c:pt idx="345">
                  <c:v>131.64181506933579</c:v>
                </c:pt>
                <c:pt idx="346">
                  <c:v>131.64181506933579</c:v>
                </c:pt>
                <c:pt idx="347">
                  <c:v>131.64181506933579</c:v>
                </c:pt>
                <c:pt idx="348">
                  <c:v>131.64181506933579</c:v>
                </c:pt>
                <c:pt idx="349">
                  <c:v>131.64181506933579</c:v>
                </c:pt>
                <c:pt idx="350">
                  <c:v>131.64181506933579</c:v>
                </c:pt>
                <c:pt idx="351">
                  <c:v>131.64181506933579</c:v>
                </c:pt>
                <c:pt idx="352">
                  <c:v>131.64181506933579</c:v>
                </c:pt>
                <c:pt idx="353">
                  <c:v>131.64181506933579</c:v>
                </c:pt>
                <c:pt idx="354">
                  <c:v>131.48912668774847</c:v>
                </c:pt>
                <c:pt idx="355">
                  <c:v>130.3009168678258</c:v>
                </c:pt>
                <c:pt idx="356">
                  <c:v>130.3009168678258</c:v>
                </c:pt>
                <c:pt idx="357">
                  <c:v>130.3009168678258</c:v>
                </c:pt>
                <c:pt idx="358">
                  <c:v>130.3009168678258</c:v>
                </c:pt>
                <c:pt idx="359">
                  <c:v>130.30701025151771</c:v>
                </c:pt>
                <c:pt idx="360">
                  <c:v>130.30701025151771</c:v>
                </c:pt>
                <c:pt idx="361">
                  <c:v>130.30701025151771</c:v>
                </c:pt>
                <c:pt idx="362">
                  <c:v>130.30701025151771</c:v>
                </c:pt>
                <c:pt idx="363">
                  <c:v>129.69761488954083</c:v>
                </c:pt>
                <c:pt idx="364">
                  <c:v>129.69761488954083</c:v>
                </c:pt>
                <c:pt idx="365">
                  <c:v>129.69761488954083</c:v>
                </c:pt>
                <c:pt idx="366">
                  <c:v>129.69761488954083</c:v>
                </c:pt>
                <c:pt idx="367">
                  <c:v>129.69761488954083</c:v>
                </c:pt>
                <c:pt idx="368">
                  <c:v>129.69761488954083</c:v>
                </c:pt>
                <c:pt idx="369">
                  <c:v>129.69761488954083</c:v>
                </c:pt>
                <c:pt idx="370">
                  <c:v>129.69761488954083</c:v>
                </c:pt>
                <c:pt idx="371">
                  <c:v>129.69761488954083</c:v>
                </c:pt>
                <c:pt idx="372">
                  <c:v>129.69761488954083</c:v>
                </c:pt>
                <c:pt idx="373">
                  <c:v>129.69761488954083</c:v>
                </c:pt>
                <c:pt idx="374">
                  <c:v>129.69761488954083</c:v>
                </c:pt>
                <c:pt idx="375">
                  <c:v>129.69761488954083</c:v>
                </c:pt>
                <c:pt idx="376">
                  <c:v>129.69761488954083</c:v>
                </c:pt>
                <c:pt idx="377">
                  <c:v>129.69761488954083</c:v>
                </c:pt>
                <c:pt idx="378">
                  <c:v>129.69761488954083</c:v>
                </c:pt>
                <c:pt idx="379">
                  <c:v>129.69761488954083</c:v>
                </c:pt>
                <c:pt idx="380">
                  <c:v>129.69761488954083</c:v>
                </c:pt>
                <c:pt idx="381">
                  <c:v>129.69761488954083</c:v>
                </c:pt>
                <c:pt idx="382">
                  <c:v>129.69761488954083</c:v>
                </c:pt>
                <c:pt idx="383">
                  <c:v>129.69761488954083</c:v>
                </c:pt>
                <c:pt idx="384">
                  <c:v>129.69761488954083</c:v>
                </c:pt>
                <c:pt idx="385">
                  <c:v>129.69761488954083</c:v>
                </c:pt>
                <c:pt idx="386">
                  <c:v>129.69761488954083</c:v>
                </c:pt>
                <c:pt idx="387">
                  <c:v>129.69761488954083</c:v>
                </c:pt>
                <c:pt idx="388">
                  <c:v>129.69761488954083</c:v>
                </c:pt>
                <c:pt idx="389">
                  <c:v>129.69761488954083</c:v>
                </c:pt>
                <c:pt idx="390">
                  <c:v>129.69761488954083</c:v>
                </c:pt>
                <c:pt idx="391">
                  <c:v>129.69761488954083</c:v>
                </c:pt>
                <c:pt idx="392">
                  <c:v>143.01290354873581</c:v>
                </c:pt>
                <c:pt idx="393">
                  <c:v>143.01290354873581</c:v>
                </c:pt>
                <c:pt idx="394">
                  <c:v>143.01290354873581</c:v>
                </c:pt>
                <c:pt idx="395">
                  <c:v>143.01290354873581</c:v>
                </c:pt>
                <c:pt idx="396">
                  <c:v>143.01290354873581</c:v>
                </c:pt>
                <c:pt idx="397">
                  <c:v>143.01290354873581</c:v>
                </c:pt>
                <c:pt idx="398">
                  <c:v>143.01290354873581</c:v>
                </c:pt>
                <c:pt idx="399">
                  <c:v>143.01290354873581</c:v>
                </c:pt>
                <c:pt idx="400">
                  <c:v>143.01290354873581</c:v>
                </c:pt>
                <c:pt idx="401">
                  <c:v>143.01290354873581</c:v>
                </c:pt>
                <c:pt idx="402">
                  <c:v>143.01290354873581</c:v>
                </c:pt>
                <c:pt idx="403">
                  <c:v>143.01290354873581</c:v>
                </c:pt>
                <c:pt idx="404">
                  <c:v>143.01290354873581</c:v>
                </c:pt>
                <c:pt idx="405">
                  <c:v>143.01290354873581</c:v>
                </c:pt>
                <c:pt idx="406">
                  <c:v>143.01290354873581</c:v>
                </c:pt>
                <c:pt idx="407">
                  <c:v>143.01290354873581</c:v>
                </c:pt>
                <c:pt idx="408">
                  <c:v>143.01290354873581</c:v>
                </c:pt>
                <c:pt idx="409">
                  <c:v>143.01290354873581</c:v>
                </c:pt>
                <c:pt idx="410">
                  <c:v>143.01290354873581</c:v>
                </c:pt>
                <c:pt idx="411">
                  <c:v>143.01290354873581</c:v>
                </c:pt>
                <c:pt idx="412">
                  <c:v>143.01290354873581</c:v>
                </c:pt>
                <c:pt idx="413">
                  <c:v>143.01290354873581</c:v>
                </c:pt>
                <c:pt idx="414">
                  <c:v>143.01290354873581</c:v>
                </c:pt>
                <c:pt idx="415">
                  <c:v>143.01290354873581</c:v>
                </c:pt>
                <c:pt idx="416">
                  <c:v>143.01290354873581</c:v>
                </c:pt>
                <c:pt idx="417">
                  <c:v>143.01290354873581</c:v>
                </c:pt>
                <c:pt idx="418">
                  <c:v>143.01290354873581</c:v>
                </c:pt>
                <c:pt idx="419">
                  <c:v>143.01290354873581</c:v>
                </c:pt>
                <c:pt idx="420">
                  <c:v>143.01290354873581</c:v>
                </c:pt>
                <c:pt idx="421">
                  <c:v>143.01290354873581</c:v>
                </c:pt>
                <c:pt idx="422">
                  <c:v>143.01290354873581</c:v>
                </c:pt>
                <c:pt idx="423">
                  <c:v>143.01290354873581</c:v>
                </c:pt>
                <c:pt idx="424">
                  <c:v>143.01290354873581</c:v>
                </c:pt>
                <c:pt idx="425">
                  <c:v>143.01290354873581</c:v>
                </c:pt>
                <c:pt idx="426">
                  <c:v>143.01290354873581</c:v>
                </c:pt>
                <c:pt idx="427">
                  <c:v>143.01290354873581</c:v>
                </c:pt>
                <c:pt idx="428">
                  <c:v>143.01290354873581</c:v>
                </c:pt>
                <c:pt idx="429">
                  <c:v>143.01290354873581</c:v>
                </c:pt>
                <c:pt idx="430">
                  <c:v>143.01290354873581</c:v>
                </c:pt>
                <c:pt idx="431">
                  <c:v>143.01290354873581</c:v>
                </c:pt>
                <c:pt idx="432">
                  <c:v>143.01290354873581</c:v>
                </c:pt>
                <c:pt idx="433">
                  <c:v>143.01290354873581</c:v>
                </c:pt>
                <c:pt idx="434">
                  <c:v>143.01290354873581</c:v>
                </c:pt>
                <c:pt idx="435">
                  <c:v>143.01290354873581</c:v>
                </c:pt>
                <c:pt idx="436">
                  <c:v>143.01290354873581</c:v>
                </c:pt>
                <c:pt idx="437">
                  <c:v>143.01290354873581</c:v>
                </c:pt>
                <c:pt idx="438">
                  <c:v>159.05299357917838</c:v>
                </c:pt>
                <c:pt idx="439">
                  <c:v>159.05299357917838</c:v>
                </c:pt>
                <c:pt idx="440">
                  <c:v>159.05299357917838</c:v>
                </c:pt>
                <c:pt idx="441">
                  <c:v>159.05299357917838</c:v>
                </c:pt>
                <c:pt idx="442">
                  <c:v>159.05299357917838</c:v>
                </c:pt>
                <c:pt idx="443">
                  <c:v>159.05299357917838</c:v>
                </c:pt>
                <c:pt idx="444">
                  <c:v>159.05299357917838</c:v>
                </c:pt>
                <c:pt idx="445">
                  <c:v>159.05299357917838</c:v>
                </c:pt>
                <c:pt idx="446">
                  <c:v>159.05299357917838</c:v>
                </c:pt>
                <c:pt idx="447">
                  <c:v>159.05299357917838</c:v>
                </c:pt>
                <c:pt idx="448">
                  <c:v>153.93094802323873</c:v>
                </c:pt>
                <c:pt idx="449">
                  <c:v>153.93094802323873</c:v>
                </c:pt>
                <c:pt idx="450">
                  <c:v>153.93094802323873</c:v>
                </c:pt>
                <c:pt idx="451">
                  <c:v>153.93094802323873</c:v>
                </c:pt>
                <c:pt idx="452">
                  <c:v>153.93094802323873</c:v>
                </c:pt>
                <c:pt idx="453">
                  <c:v>153.93094802323873</c:v>
                </c:pt>
                <c:pt idx="454">
                  <c:v>153.93094802323873</c:v>
                </c:pt>
                <c:pt idx="455">
                  <c:v>153.93094802323873</c:v>
                </c:pt>
                <c:pt idx="456">
                  <c:v>153.93094802323873</c:v>
                </c:pt>
                <c:pt idx="457">
                  <c:v>153.93094802323873</c:v>
                </c:pt>
                <c:pt idx="458">
                  <c:v>153.93094802323873</c:v>
                </c:pt>
                <c:pt idx="459">
                  <c:v>153.93094802323873</c:v>
                </c:pt>
                <c:pt idx="460">
                  <c:v>153.93094802323873</c:v>
                </c:pt>
                <c:pt idx="461">
                  <c:v>153.93094802323873</c:v>
                </c:pt>
                <c:pt idx="462">
                  <c:v>153.93094802323873</c:v>
                </c:pt>
                <c:pt idx="463">
                  <c:v>153.93094802323873</c:v>
                </c:pt>
                <c:pt idx="464">
                  <c:v>153.93094802323873</c:v>
                </c:pt>
                <c:pt idx="465">
                  <c:v>150.48358004844354</c:v>
                </c:pt>
                <c:pt idx="466">
                  <c:v>150.48358004844354</c:v>
                </c:pt>
                <c:pt idx="467">
                  <c:v>150.48358004844354</c:v>
                </c:pt>
                <c:pt idx="468">
                  <c:v>150.48358004844354</c:v>
                </c:pt>
                <c:pt idx="469">
                  <c:v>150.48358004844354</c:v>
                </c:pt>
                <c:pt idx="470">
                  <c:v>150.48358004844354</c:v>
                </c:pt>
                <c:pt idx="471">
                  <c:v>144.66307485270988</c:v>
                </c:pt>
                <c:pt idx="472">
                  <c:v>144.66307485270988</c:v>
                </c:pt>
                <c:pt idx="473">
                  <c:v>144.66307485270988</c:v>
                </c:pt>
                <c:pt idx="474">
                  <c:v>144.66307485270988</c:v>
                </c:pt>
                <c:pt idx="475">
                  <c:v>144.66307485270988</c:v>
                </c:pt>
                <c:pt idx="476">
                  <c:v>144.66307485270988</c:v>
                </c:pt>
                <c:pt idx="477">
                  <c:v>144.66307485270988</c:v>
                </c:pt>
                <c:pt idx="478">
                  <c:v>144.66307485270988</c:v>
                </c:pt>
                <c:pt idx="479">
                  <c:v>144.66307485270988</c:v>
                </c:pt>
                <c:pt idx="480">
                  <c:v>144.66307485270988</c:v>
                </c:pt>
                <c:pt idx="481">
                  <c:v>144.66307485270988</c:v>
                </c:pt>
                <c:pt idx="482">
                  <c:v>144.66307485270988</c:v>
                </c:pt>
                <c:pt idx="483">
                  <c:v>144.66307485270988</c:v>
                </c:pt>
                <c:pt idx="484">
                  <c:v>144.66307485270988</c:v>
                </c:pt>
                <c:pt idx="485">
                  <c:v>144.66307485270988</c:v>
                </c:pt>
                <c:pt idx="486">
                  <c:v>144.66307485270988</c:v>
                </c:pt>
                <c:pt idx="487">
                  <c:v>144.66307485270988</c:v>
                </c:pt>
                <c:pt idx="488">
                  <c:v>144.66307485270988</c:v>
                </c:pt>
                <c:pt idx="489">
                  <c:v>144.66307485270988</c:v>
                </c:pt>
                <c:pt idx="490">
                  <c:v>144.66307485270988</c:v>
                </c:pt>
                <c:pt idx="491">
                  <c:v>144.66307485270988</c:v>
                </c:pt>
                <c:pt idx="492">
                  <c:v>144.66307485270988</c:v>
                </c:pt>
                <c:pt idx="493">
                  <c:v>144.66307485270988</c:v>
                </c:pt>
                <c:pt idx="494">
                  <c:v>144.66307485270988</c:v>
                </c:pt>
                <c:pt idx="495">
                  <c:v>144.66307485270988</c:v>
                </c:pt>
                <c:pt idx="496">
                  <c:v>150.37499843529602</c:v>
                </c:pt>
                <c:pt idx="497">
                  <c:v>150.37499843529602</c:v>
                </c:pt>
                <c:pt idx="498">
                  <c:v>148.72445396433258</c:v>
                </c:pt>
                <c:pt idx="499">
                  <c:v>148.72445396433258</c:v>
                </c:pt>
                <c:pt idx="500">
                  <c:v>146.48675326779721</c:v>
                </c:pt>
                <c:pt idx="501">
                  <c:v>146.48675326779721</c:v>
                </c:pt>
                <c:pt idx="502">
                  <c:v>146.48675326779721</c:v>
                </c:pt>
                <c:pt idx="503">
                  <c:v>146.48675326779721</c:v>
                </c:pt>
                <c:pt idx="504">
                  <c:v>146.48675326779721</c:v>
                </c:pt>
                <c:pt idx="505">
                  <c:v>146.48675326779721</c:v>
                </c:pt>
                <c:pt idx="506">
                  <c:v>146.48675326779721</c:v>
                </c:pt>
                <c:pt idx="507">
                  <c:v>146.48675326779721</c:v>
                </c:pt>
                <c:pt idx="508">
                  <c:v>146.48675326779721</c:v>
                </c:pt>
                <c:pt idx="509">
                  <c:v>146.48675326779721</c:v>
                </c:pt>
                <c:pt idx="510">
                  <c:v>146.48675326779721</c:v>
                </c:pt>
                <c:pt idx="511">
                  <c:v>146.48675326779721</c:v>
                </c:pt>
                <c:pt idx="512">
                  <c:v>146.48675326779721</c:v>
                </c:pt>
                <c:pt idx="513">
                  <c:v>146.48675326779721</c:v>
                </c:pt>
                <c:pt idx="514">
                  <c:v>146.48675326779721</c:v>
                </c:pt>
                <c:pt idx="515">
                  <c:v>146.48675326779721</c:v>
                </c:pt>
                <c:pt idx="516">
                  <c:v>146.48675326779721</c:v>
                </c:pt>
                <c:pt idx="517">
                  <c:v>146.48675326779721</c:v>
                </c:pt>
                <c:pt idx="518">
                  <c:v>146.48675326779721</c:v>
                </c:pt>
                <c:pt idx="519">
                  <c:v>146.48675326779721</c:v>
                </c:pt>
                <c:pt idx="520">
                  <c:v>146.48675326779721</c:v>
                </c:pt>
                <c:pt idx="521">
                  <c:v>146.48675326779721</c:v>
                </c:pt>
                <c:pt idx="522">
                  <c:v>146.48675326779721</c:v>
                </c:pt>
                <c:pt idx="523">
                  <c:v>146.48675326779721</c:v>
                </c:pt>
                <c:pt idx="524">
                  <c:v>146.48675326779721</c:v>
                </c:pt>
                <c:pt idx="525">
                  <c:v>146.48675326779721</c:v>
                </c:pt>
                <c:pt idx="526">
                  <c:v>146.48675326779721</c:v>
                </c:pt>
                <c:pt idx="527">
                  <c:v>146.48675326779721</c:v>
                </c:pt>
                <c:pt idx="528">
                  <c:v>146.48675326779721</c:v>
                </c:pt>
                <c:pt idx="529">
                  <c:v>146.48675326779721</c:v>
                </c:pt>
                <c:pt idx="530">
                  <c:v>146.48675326779721</c:v>
                </c:pt>
                <c:pt idx="531">
                  <c:v>146.48675326779721</c:v>
                </c:pt>
                <c:pt idx="532">
                  <c:v>146.48675326779721</c:v>
                </c:pt>
                <c:pt idx="533">
                  <c:v>146.48675326779721</c:v>
                </c:pt>
                <c:pt idx="534">
                  <c:v>149.60809145529404</c:v>
                </c:pt>
                <c:pt idx="535">
                  <c:v>149.60809145529404</c:v>
                </c:pt>
                <c:pt idx="536">
                  <c:v>149.60809145529404</c:v>
                </c:pt>
                <c:pt idx="537">
                  <c:v>149.60809145529404</c:v>
                </c:pt>
                <c:pt idx="538">
                  <c:v>146.98106040632737</c:v>
                </c:pt>
                <c:pt idx="539">
                  <c:v>146.98106040632737</c:v>
                </c:pt>
                <c:pt idx="540">
                  <c:v>146.98106040632737</c:v>
                </c:pt>
                <c:pt idx="541">
                  <c:v>146.98106040632737</c:v>
                </c:pt>
                <c:pt idx="542">
                  <c:v>146.98106040632737</c:v>
                </c:pt>
                <c:pt idx="543">
                  <c:v>146.98106040632737</c:v>
                </c:pt>
                <c:pt idx="544">
                  <c:v>146.98106040632737</c:v>
                </c:pt>
                <c:pt idx="545">
                  <c:v>146.98106040632737</c:v>
                </c:pt>
                <c:pt idx="546">
                  <c:v>146.98106040632737</c:v>
                </c:pt>
                <c:pt idx="547">
                  <c:v>146.98106040632737</c:v>
                </c:pt>
                <c:pt idx="548">
                  <c:v>146.98106040632737</c:v>
                </c:pt>
                <c:pt idx="549">
                  <c:v>146.98106040632737</c:v>
                </c:pt>
                <c:pt idx="550">
                  <c:v>146.98106040632737</c:v>
                </c:pt>
                <c:pt idx="551">
                  <c:v>146.98106040632737</c:v>
                </c:pt>
                <c:pt idx="552">
                  <c:v>146.98106040632737</c:v>
                </c:pt>
                <c:pt idx="553">
                  <c:v>146.98106040632737</c:v>
                </c:pt>
                <c:pt idx="554">
                  <c:v>146.98106040632737</c:v>
                </c:pt>
                <c:pt idx="555">
                  <c:v>146.98106040632737</c:v>
                </c:pt>
                <c:pt idx="556">
                  <c:v>146.98106040632737</c:v>
                </c:pt>
                <c:pt idx="557">
                  <c:v>148.40735251624614</c:v>
                </c:pt>
                <c:pt idx="558">
                  <c:v>148.40735251624614</c:v>
                </c:pt>
                <c:pt idx="559">
                  <c:v>148.40735251624614</c:v>
                </c:pt>
                <c:pt idx="560">
                  <c:v>148.40735251624614</c:v>
                </c:pt>
                <c:pt idx="561">
                  <c:v>148.40735251624614</c:v>
                </c:pt>
                <c:pt idx="562">
                  <c:v>148.40735251624614</c:v>
                </c:pt>
                <c:pt idx="563">
                  <c:v>148.40735251624614</c:v>
                </c:pt>
                <c:pt idx="564">
                  <c:v>148.40735251624614</c:v>
                </c:pt>
                <c:pt idx="565">
                  <c:v>148.40735251624614</c:v>
                </c:pt>
                <c:pt idx="566">
                  <c:v>148.40735251624614</c:v>
                </c:pt>
                <c:pt idx="567">
                  <c:v>142.77300017833844</c:v>
                </c:pt>
                <c:pt idx="568">
                  <c:v>142.77300017833844</c:v>
                </c:pt>
                <c:pt idx="569">
                  <c:v>142.77300017833844</c:v>
                </c:pt>
                <c:pt idx="570">
                  <c:v>142.77300017833844</c:v>
                </c:pt>
                <c:pt idx="571">
                  <c:v>140.93997558821482</c:v>
                </c:pt>
                <c:pt idx="572">
                  <c:v>140.93997558821482</c:v>
                </c:pt>
                <c:pt idx="573">
                  <c:v>140.93997558821482</c:v>
                </c:pt>
                <c:pt idx="574">
                  <c:v>140.93997558821482</c:v>
                </c:pt>
                <c:pt idx="575">
                  <c:v>140.93997558821482</c:v>
                </c:pt>
                <c:pt idx="576">
                  <c:v>140.93997558821482</c:v>
                </c:pt>
                <c:pt idx="577">
                  <c:v>140.93997558821482</c:v>
                </c:pt>
                <c:pt idx="578">
                  <c:v>140.93997558821482</c:v>
                </c:pt>
                <c:pt idx="579">
                  <c:v>139.31164058796742</c:v>
                </c:pt>
                <c:pt idx="580">
                  <c:v>139.31164058796742</c:v>
                </c:pt>
                <c:pt idx="581">
                  <c:v>139.31164058796742</c:v>
                </c:pt>
                <c:pt idx="582">
                  <c:v>139.31164058796742</c:v>
                </c:pt>
                <c:pt idx="583">
                  <c:v>139.31164058796742</c:v>
                </c:pt>
                <c:pt idx="584">
                  <c:v>139.31164058796742</c:v>
                </c:pt>
                <c:pt idx="585">
                  <c:v>139.31164058796742</c:v>
                </c:pt>
                <c:pt idx="586">
                  <c:v>139.31164058796742</c:v>
                </c:pt>
                <c:pt idx="587">
                  <c:v>139.31164058796742</c:v>
                </c:pt>
                <c:pt idx="588">
                  <c:v>139.31164058796742</c:v>
                </c:pt>
                <c:pt idx="589">
                  <c:v>139.31164058796742</c:v>
                </c:pt>
                <c:pt idx="590">
                  <c:v>139.31164058796742</c:v>
                </c:pt>
                <c:pt idx="591">
                  <c:v>139.31164058796742</c:v>
                </c:pt>
                <c:pt idx="592">
                  <c:v>139.31164058796742</c:v>
                </c:pt>
                <c:pt idx="593">
                  <c:v>139.31164058796742</c:v>
                </c:pt>
                <c:pt idx="594">
                  <c:v>139.31164058796742</c:v>
                </c:pt>
                <c:pt idx="595">
                  <c:v>139.31164058796742</c:v>
                </c:pt>
                <c:pt idx="596">
                  <c:v>139.31164058796742</c:v>
                </c:pt>
                <c:pt idx="597">
                  <c:v>139.31164058796742</c:v>
                </c:pt>
                <c:pt idx="598">
                  <c:v>139.31164058796742</c:v>
                </c:pt>
                <c:pt idx="599">
                  <c:v>139.31164058796742</c:v>
                </c:pt>
                <c:pt idx="600">
                  <c:v>139.31164058796742</c:v>
                </c:pt>
                <c:pt idx="601">
                  <c:v>139.31164058796742</c:v>
                </c:pt>
                <c:pt idx="602">
                  <c:v>139.31164058796742</c:v>
                </c:pt>
                <c:pt idx="603">
                  <c:v>139.31164058796742</c:v>
                </c:pt>
                <c:pt idx="604">
                  <c:v>139.31164058796742</c:v>
                </c:pt>
                <c:pt idx="605">
                  <c:v>139.31164058796742</c:v>
                </c:pt>
                <c:pt idx="606">
                  <c:v>139.31164058796742</c:v>
                </c:pt>
                <c:pt idx="607">
                  <c:v>148.29714911159979</c:v>
                </c:pt>
                <c:pt idx="608">
                  <c:v>148.29714911159979</c:v>
                </c:pt>
                <c:pt idx="609">
                  <c:v>148.29714911159979</c:v>
                </c:pt>
                <c:pt idx="610">
                  <c:v>148.29714911159979</c:v>
                </c:pt>
                <c:pt idx="611">
                  <c:v>148.29714911159979</c:v>
                </c:pt>
                <c:pt idx="612">
                  <c:v>148.29714911159979</c:v>
                </c:pt>
                <c:pt idx="613">
                  <c:v>148.29714911159979</c:v>
                </c:pt>
                <c:pt idx="614">
                  <c:v>148.29714911159979</c:v>
                </c:pt>
                <c:pt idx="615">
                  <c:v>148.29714911159979</c:v>
                </c:pt>
                <c:pt idx="616">
                  <c:v>148.29714911159979</c:v>
                </c:pt>
                <c:pt idx="617">
                  <c:v>148.29714911159979</c:v>
                </c:pt>
                <c:pt idx="618">
                  <c:v>148.29714911159979</c:v>
                </c:pt>
                <c:pt idx="619">
                  <c:v>148.29714911159979</c:v>
                </c:pt>
                <c:pt idx="620">
                  <c:v>148.29714911159979</c:v>
                </c:pt>
                <c:pt idx="621">
                  <c:v>148.29714911159979</c:v>
                </c:pt>
                <c:pt idx="622">
                  <c:v>148.29714911159979</c:v>
                </c:pt>
                <c:pt idx="623">
                  <c:v>148.29714911159979</c:v>
                </c:pt>
                <c:pt idx="624">
                  <c:v>147.89206812358694</c:v>
                </c:pt>
                <c:pt idx="625">
                  <c:v>147.89206812358694</c:v>
                </c:pt>
                <c:pt idx="626">
                  <c:v>147.89206812358694</c:v>
                </c:pt>
                <c:pt idx="627">
                  <c:v>147.89206812358694</c:v>
                </c:pt>
                <c:pt idx="628">
                  <c:v>147.89206812358694</c:v>
                </c:pt>
                <c:pt idx="629">
                  <c:v>147.89206812358694</c:v>
                </c:pt>
                <c:pt idx="630">
                  <c:v>147.89206812358694</c:v>
                </c:pt>
                <c:pt idx="631">
                  <c:v>147.89206812358694</c:v>
                </c:pt>
                <c:pt idx="632">
                  <c:v>147.89206812358694</c:v>
                </c:pt>
                <c:pt idx="633">
                  <c:v>147.89206812358694</c:v>
                </c:pt>
                <c:pt idx="634">
                  <c:v>147.89206812358694</c:v>
                </c:pt>
                <c:pt idx="635">
                  <c:v>147.89206812358694</c:v>
                </c:pt>
                <c:pt idx="636">
                  <c:v>147.89206812358694</c:v>
                </c:pt>
                <c:pt idx="637">
                  <c:v>147.89206812358694</c:v>
                </c:pt>
                <c:pt idx="638">
                  <c:v>147.89206812358694</c:v>
                </c:pt>
                <c:pt idx="639">
                  <c:v>147.89206812358694</c:v>
                </c:pt>
                <c:pt idx="640">
                  <c:v>147.89206812358694</c:v>
                </c:pt>
                <c:pt idx="641">
                  <c:v>147.89206812358694</c:v>
                </c:pt>
                <c:pt idx="642">
                  <c:v>147.89206812358694</c:v>
                </c:pt>
                <c:pt idx="643">
                  <c:v>147.89206812358694</c:v>
                </c:pt>
                <c:pt idx="644">
                  <c:v>147.89206812358694</c:v>
                </c:pt>
                <c:pt idx="645">
                  <c:v>149.75994156831297</c:v>
                </c:pt>
                <c:pt idx="646">
                  <c:v>149.75994156831297</c:v>
                </c:pt>
                <c:pt idx="647">
                  <c:v>148.84442564071463</c:v>
                </c:pt>
                <c:pt idx="648">
                  <c:v>148.84442564071463</c:v>
                </c:pt>
                <c:pt idx="649">
                  <c:v>148.84442564071463</c:v>
                </c:pt>
                <c:pt idx="650">
                  <c:v>148.84442564071463</c:v>
                </c:pt>
                <c:pt idx="651">
                  <c:v>148.84442564071463</c:v>
                </c:pt>
                <c:pt idx="652">
                  <c:v>148.84442564071463</c:v>
                </c:pt>
                <c:pt idx="653">
                  <c:v>148.84442564071463</c:v>
                </c:pt>
                <c:pt idx="654">
                  <c:v>148.84442564071463</c:v>
                </c:pt>
                <c:pt idx="655">
                  <c:v>148.84442564071463</c:v>
                </c:pt>
                <c:pt idx="656">
                  <c:v>148.84442564071463</c:v>
                </c:pt>
                <c:pt idx="657">
                  <c:v>148.84442564071463</c:v>
                </c:pt>
                <c:pt idx="658">
                  <c:v>149.62146016749981</c:v>
                </c:pt>
                <c:pt idx="659">
                  <c:v>149.62146016749981</c:v>
                </c:pt>
                <c:pt idx="660">
                  <c:v>149.62146016749981</c:v>
                </c:pt>
                <c:pt idx="661">
                  <c:v>148.33872396633399</c:v>
                </c:pt>
                <c:pt idx="662">
                  <c:v>147.4369215461204</c:v>
                </c:pt>
                <c:pt idx="663">
                  <c:v>147.4369215461204</c:v>
                </c:pt>
                <c:pt idx="664">
                  <c:v>147.4369215461204</c:v>
                </c:pt>
                <c:pt idx="665">
                  <c:v>147.4369215461204</c:v>
                </c:pt>
                <c:pt idx="666">
                  <c:v>147.4369215461204</c:v>
                </c:pt>
                <c:pt idx="667">
                  <c:v>147.4369215461204</c:v>
                </c:pt>
                <c:pt idx="668">
                  <c:v>147.4369215461204</c:v>
                </c:pt>
                <c:pt idx="669">
                  <c:v>147.4369215461204</c:v>
                </c:pt>
                <c:pt idx="670">
                  <c:v>147.4369215461204</c:v>
                </c:pt>
                <c:pt idx="671">
                  <c:v>147.4369215461204</c:v>
                </c:pt>
                <c:pt idx="672">
                  <c:v>147.4369215461204</c:v>
                </c:pt>
                <c:pt idx="673">
                  <c:v>147.4369215461204</c:v>
                </c:pt>
                <c:pt idx="674">
                  <c:v>147.4369215461204</c:v>
                </c:pt>
                <c:pt idx="675">
                  <c:v>147.4369215461204</c:v>
                </c:pt>
                <c:pt idx="676">
                  <c:v>147.4369215461204</c:v>
                </c:pt>
                <c:pt idx="677">
                  <c:v>147.4369215461204</c:v>
                </c:pt>
                <c:pt idx="678">
                  <c:v>147.4369215461204</c:v>
                </c:pt>
                <c:pt idx="679">
                  <c:v>147.4369215461204</c:v>
                </c:pt>
                <c:pt idx="680">
                  <c:v>147.4369215461204</c:v>
                </c:pt>
                <c:pt idx="681">
                  <c:v>147.4369215461204</c:v>
                </c:pt>
                <c:pt idx="682">
                  <c:v>147.4369215461204</c:v>
                </c:pt>
                <c:pt idx="683">
                  <c:v>147.4369215461204</c:v>
                </c:pt>
                <c:pt idx="684">
                  <c:v>147.4369215461204</c:v>
                </c:pt>
                <c:pt idx="685">
                  <c:v>147.4369215461204</c:v>
                </c:pt>
                <c:pt idx="686">
                  <c:v>147.4369215461204</c:v>
                </c:pt>
                <c:pt idx="687">
                  <c:v>147.4369215461204</c:v>
                </c:pt>
                <c:pt idx="688">
                  <c:v>147.4369215461204</c:v>
                </c:pt>
                <c:pt idx="689">
                  <c:v>147.4369215461204</c:v>
                </c:pt>
                <c:pt idx="690">
                  <c:v>147.4369215461204</c:v>
                </c:pt>
                <c:pt idx="691">
                  <c:v>147.4369215461204</c:v>
                </c:pt>
                <c:pt idx="692">
                  <c:v>147.4369215461204</c:v>
                </c:pt>
                <c:pt idx="693">
                  <c:v>147.4369215461204</c:v>
                </c:pt>
                <c:pt idx="694">
                  <c:v>147.4369215461204</c:v>
                </c:pt>
                <c:pt idx="695">
                  <c:v>147.4369215461204</c:v>
                </c:pt>
                <c:pt idx="696">
                  <c:v>147.4369215461204</c:v>
                </c:pt>
                <c:pt idx="697">
                  <c:v>147.4369215461204</c:v>
                </c:pt>
                <c:pt idx="698">
                  <c:v>147.4369215461204</c:v>
                </c:pt>
                <c:pt idx="699">
                  <c:v>147.4369215461204</c:v>
                </c:pt>
                <c:pt idx="700">
                  <c:v>147.4369215461204</c:v>
                </c:pt>
                <c:pt idx="701">
                  <c:v>147.4369215461204</c:v>
                </c:pt>
                <c:pt idx="702">
                  <c:v>147.4369215461204</c:v>
                </c:pt>
                <c:pt idx="703">
                  <c:v>147.4369215461204</c:v>
                </c:pt>
                <c:pt idx="704">
                  <c:v>164.93243164051341</c:v>
                </c:pt>
                <c:pt idx="705">
                  <c:v>164.93243164051341</c:v>
                </c:pt>
                <c:pt idx="706">
                  <c:v>164.93243164051341</c:v>
                </c:pt>
                <c:pt idx="707">
                  <c:v>162.68981138258422</c:v>
                </c:pt>
                <c:pt idx="708">
                  <c:v>162.68981138258422</c:v>
                </c:pt>
                <c:pt idx="709">
                  <c:v>160.89601551122757</c:v>
                </c:pt>
                <c:pt idx="710">
                  <c:v>160.89601551122757</c:v>
                </c:pt>
                <c:pt idx="711">
                  <c:v>160.89601551122757</c:v>
                </c:pt>
                <c:pt idx="712">
                  <c:v>160.89601551122757</c:v>
                </c:pt>
                <c:pt idx="713">
                  <c:v>160.89601551122757</c:v>
                </c:pt>
                <c:pt idx="714">
                  <c:v>160.89601551122757</c:v>
                </c:pt>
                <c:pt idx="715">
                  <c:v>160.89601551122757</c:v>
                </c:pt>
                <c:pt idx="716">
                  <c:v>160.89601551122757</c:v>
                </c:pt>
                <c:pt idx="717">
                  <c:v>160.89601551122757</c:v>
                </c:pt>
                <c:pt idx="718">
                  <c:v>160.89601551122757</c:v>
                </c:pt>
                <c:pt idx="719">
                  <c:v>160.89601551122757</c:v>
                </c:pt>
                <c:pt idx="720">
                  <c:v>160.89601551122757</c:v>
                </c:pt>
                <c:pt idx="721">
                  <c:v>160.89601551122757</c:v>
                </c:pt>
                <c:pt idx="722">
                  <c:v>160.89601551122757</c:v>
                </c:pt>
                <c:pt idx="723">
                  <c:v>160.89601551122757</c:v>
                </c:pt>
                <c:pt idx="724">
                  <c:v>160.89601551122757</c:v>
                </c:pt>
                <c:pt idx="725">
                  <c:v>160.89601551122757</c:v>
                </c:pt>
                <c:pt idx="726">
                  <c:v>160.89601551122757</c:v>
                </c:pt>
                <c:pt idx="727">
                  <c:v>160.89601551122757</c:v>
                </c:pt>
                <c:pt idx="728">
                  <c:v>160.89601551122757</c:v>
                </c:pt>
                <c:pt idx="729">
                  <c:v>160.89601551122757</c:v>
                </c:pt>
                <c:pt idx="730">
                  <c:v>162.6972855320482</c:v>
                </c:pt>
                <c:pt idx="731">
                  <c:v>162.6972855320482</c:v>
                </c:pt>
                <c:pt idx="732">
                  <c:v>162.6972855320482</c:v>
                </c:pt>
                <c:pt idx="733">
                  <c:v>162.6972855320482</c:v>
                </c:pt>
                <c:pt idx="734">
                  <c:v>162.6972855320482</c:v>
                </c:pt>
                <c:pt idx="735">
                  <c:v>160.45777107837492</c:v>
                </c:pt>
                <c:pt idx="736">
                  <c:v>160.45777107837492</c:v>
                </c:pt>
                <c:pt idx="737">
                  <c:v>158.35583771741872</c:v>
                </c:pt>
                <c:pt idx="738">
                  <c:v>158.35583771741872</c:v>
                </c:pt>
                <c:pt idx="739">
                  <c:v>158.35583771741872</c:v>
                </c:pt>
                <c:pt idx="740">
                  <c:v>154.97547518574163</c:v>
                </c:pt>
                <c:pt idx="741">
                  <c:v>154.97547518574163</c:v>
                </c:pt>
                <c:pt idx="742">
                  <c:v>154.97547518574163</c:v>
                </c:pt>
                <c:pt idx="743">
                  <c:v>154.97547518574163</c:v>
                </c:pt>
                <c:pt idx="744">
                  <c:v>154.97547518574163</c:v>
                </c:pt>
                <c:pt idx="745">
                  <c:v>154.97547518574163</c:v>
                </c:pt>
                <c:pt idx="746">
                  <c:v>154.97547518574163</c:v>
                </c:pt>
                <c:pt idx="747">
                  <c:v>154.97547518574163</c:v>
                </c:pt>
                <c:pt idx="748">
                  <c:v>154.97547518574163</c:v>
                </c:pt>
                <c:pt idx="749">
                  <c:v>154.97547518574163</c:v>
                </c:pt>
                <c:pt idx="750">
                  <c:v>154.97547518574163</c:v>
                </c:pt>
                <c:pt idx="751">
                  <c:v>154.97547518574163</c:v>
                </c:pt>
                <c:pt idx="752">
                  <c:v>154.97547518574163</c:v>
                </c:pt>
                <c:pt idx="753">
                  <c:v>154.97547518574163</c:v>
                </c:pt>
                <c:pt idx="754">
                  <c:v>154.97547518574163</c:v>
                </c:pt>
                <c:pt idx="755">
                  <c:v>154.97547518574163</c:v>
                </c:pt>
                <c:pt idx="756">
                  <c:v>154.97547518574163</c:v>
                </c:pt>
                <c:pt idx="757">
                  <c:v>154.97547518574163</c:v>
                </c:pt>
                <c:pt idx="758">
                  <c:v>154.97547518574163</c:v>
                </c:pt>
                <c:pt idx="759">
                  <c:v>154.97547518574163</c:v>
                </c:pt>
                <c:pt idx="760">
                  <c:v>154.97547518574163</c:v>
                </c:pt>
                <c:pt idx="761">
                  <c:v>154.97547518574163</c:v>
                </c:pt>
                <c:pt idx="762">
                  <c:v>156.34548995628919</c:v>
                </c:pt>
                <c:pt idx="763">
                  <c:v>156.34548995628919</c:v>
                </c:pt>
                <c:pt idx="764">
                  <c:v>152.30612271699195</c:v>
                </c:pt>
                <c:pt idx="765">
                  <c:v>152.30612271699195</c:v>
                </c:pt>
                <c:pt idx="766">
                  <c:v>152.30612271699195</c:v>
                </c:pt>
                <c:pt idx="767">
                  <c:v>152.30612271699195</c:v>
                </c:pt>
                <c:pt idx="768">
                  <c:v>152.30612271699195</c:v>
                </c:pt>
                <c:pt idx="769">
                  <c:v>152.30612271699195</c:v>
                </c:pt>
                <c:pt idx="770">
                  <c:v>152.30612271699195</c:v>
                </c:pt>
                <c:pt idx="771">
                  <c:v>152.30612271699195</c:v>
                </c:pt>
                <c:pt idx="772">
                  <c:v>152.30612271699195</c:v>
                </c:pt>
                <c:pt idx="773">
                  <c:v>152.30612271699195</c:v>
                </c:pt>
                <c:pt idx="774">
                  <c:v>152.30612271699195</c:v>
                </c:pt>
                <c:pt idx="775">
                  <c:v>152.30612271699195</c:v>
                </c:pt>
                <c:pt idx="776">
                  <c:v>152.30612271699195</c:v>
                </c:pt>
                <c:pt idx="777">
                  <c:v>152.30612271699195</c:v>
                </c:pt>
                <c:pt idx="778">
                  <c:v>152.30612271699195</c:v>
                </c:pt>
                <c:pt idx="779">
                  <c:v>152.30612271699195</c:v>
                </c:pt>
                <c:pt idx="780">
                  <c:v>152.30612271699195</c:v>
                </c:pt>
                <c:pt idx="781">
                  <c:v>152.30612271699195</c:v>
                </c:pt>
                <c:pt idx="782">
                  <c:v>152.30612271699195</c:v>
                </c:pt>
                <c:pt idx="783">
                  <c:v>152.30612271699195</c:v>
                </c:pt>
                <c:pt idx="784">
                  <c:v>152.30612271699195</c:v>
                </c:pt>
                <c:pt idx="785">
                  <c:v>152.30612271699195</c:v>
                </c:pt>
                <c:pt idx="786">
                  <c:v>152.30612271699195</c:v>
                </c:pt>
                <c:pt idx="787">
                  <c:v>159.12681786777532</c:v>
                </c:pt>
                <c:pt idx="788">
                  <c:v>159.12681786777532</c:v>
                </c:pt>
                <c:pt idx="789">
                  <c:v>159.12681786777532</c:v>
                </c:pt>
                <c:pt idx="790">
                  <c:v>159.12681786777532</c:v>
                </c:pt>
                <c:pt idx="791">
                  <c:v>159.12681786777532</c:v>
                </c:pt>
                <c:pt idx="792">
                  <c:v>159.12681786777532</c:v>
                </c:pt>
                <c:pt idx="793">
                  <c:v>159.12681786777532</c:v>
                </c:pt>
                <c:pt idx="794">
                  <c:v>159.12681786777532</c:v>
                </c:pt>
                <c:pt idx="795">
                  <c:v>159.12681786777532</c:v>
                </c:pt>
                <c:pt idx="796">
                  <c:v>159.12681786777532</c:v>
                </c:pt>
                <c:pt idx="797">
                  <c:v>159.12681786777532</c:v>
                </c:pt>
                <c:pt idx="798">
                  <c:v>159.12681786777532</c:v>
                </c:pt>
                <c:pt idx="799">
                  <c:v>159.12681786777532</c:v>
                </c:pt>
                <c:pt idx="800">
                  <c:v>159.12681786777532</c:v>
                </c:pt>
                <c:pt idx="801">
                  <c:v>159.12681786777532</c:v>
                </c:pt>
                <c:pt idx="802">
                  <c:v>159.12681786777532</c:v>
                </c:pt>
                <c:pt idx="803">
                  <c:v>159.12681786777532</c:v>
                </c:pt>
                <c:pt idx="804">
                  <c:v>159.12681786777532</c:v>
                </c:pt>
                <c:pt idx="805">
                  <c:v>159.12681786777532</c:v>
                </c:pt>
                <c:pt idx="806">
                  <c:v>159.12681786777532</c:v>
                </c:pt>
                <c:pt idx="807">
                  <c:v>159.12681786777532</c:v>
                </c:pt>
                <c:pt idx="808">
                  <c:v>159.12681786777532</c:v>
                </c:pt>
                <c:pt idx="809">
                  <c:v>159.12681786777532</c:v>
                </c:pt>
                <c:pt idx="810">
                  <c:v>159.12681786777532</c:v>
                </c:pt>
                <c:pt idx="811">
                  <c:v>159.12681786777532</c:v>
                </c:pt>
                <c:pt idx="812">
                  <c:v>159.12681786777532</c:v>
                </c:pt>
                <c:pt idx="813">
                  <c:v>159.12681786777532</c:v>
                </c:pt>
                <c:pt idx="814">
                  <c:v>159.12681786777532</c:v>
                </c:pt>
                <c:pt idx="815">
                  <c:v>159.12681786777532</c:v>
                </c:pt>
                <c:pt idx="816">
                  <c:v>159.12681786777532</c:v>
                </c:pt>
                <c:pt idx="817">
                  <c:v>159.12681786777532</c:v>
                </c:pt>
                <c:pt idx="818">
                  <c:v>159.12681786777532</c:v>
                </c:pt>
                <c:pt idx="819">
                  <c:v>159.12681786777532</c:v>
                </c:pt>
                <c:pt idx="820">
                  <c:v>159.12681786777532</c:v>
                </c:pt>
                <c:pt idx="821">
                  <c:v>159.12681786777532</c:v>
                </c:pt>
                <c:pt idx="822">
                  <c:v>159.12681786777532</c:v>
                </c:pt>
                <c:pt idx="823">
                  <c:v>159.12681786777532</c:v>
                </c:pt>
                <c:pt idx="824">
                  <c:v>159.12681786777532</c:v>
                </c:pt>
                <c:pt idx="825">
                  <c:v>159.12681786777532</c:v>
                </c:pt>
                <c:pt idx="826">
                  <c:v>159.12681786777532</c:v>
                </c:pt>
                <c:pt idx="827">
                  <c:v>159.12681786777532</c:v>
                </c:pt>
                <c:pt idx="828">
                  <c:v>159.12681786777532</c:v>
                </c:pt>
                <c:pt idx="829">
                  <c:v>159.12681786777532</c:v>
                </c:pt>
                <c:pt idx="830">
                  <c:v>159.12681786777532</c:v>
                </c:pt>
                <c:pt idx="831">
                  <c:v>159.12681786777532</c:v>
                </c:pt>
                <c:pt idx="832">
                  <c:v>159.12681786777532</c:v>
                </c:pt>
                <c:pt idx="833">
                  <c:v>159.12681786777532</c:v>
                </c:pt>
                <c:pt idx="834">
                  <c:v>159.12681786777532</c:v>
                </c:pt>
                <c:pt idx="835">
                  <c:v>183.88650974520641</c:v>
                </c:pt>
                <c:pt idx="836">
                  <c:v>183.88650974520641</c:v>
                </c:pt>
                <c:pt idx="837">
                  <c:v>183.88650974520641</c:v>
                </c:pt>
                <c:pt idx="838">
                  <c:v>175.00882979852793</c:v>
                </c:pt>
                <c:pt idx="839">
                  <c:v>175.00882979852793</c:v>
                </c:pt>
                <c:pt idx="840">
                  <c:v>175.00882979852793</c:v>
                </c:pt>
                <c:pt idx="841">
                  <c:v>175.00882979852793</c:v>
                </c:pt>
                <c:pt idx="842">
                  <c:v>175.00882979852793</c:v>
                </c:pt>
                <c:pt idx="843">
                  <c:v>175.00882979852793</c:v>
                </c:pt>
                <c:pt idx="844">
                  <c:v>175.00882979852793</c:v>
                </c:pt>
                <c:pt idx="845">
                  <c:v>175.00882979852793</c:v>
                </c:pt>
                <c:pt idx="846">
                  <c:v>175.00882979852793</c:v>
                </c:pt>
                <c:pt idx="847">
                  <c:v>175.00882979852793</c:v>
                </c:pt>
                <c:pt idx="848">
                  <c:v>175.00882979852793</c:v>
                </c:pt>
                <c:pt idx="849">
                  <c:v>175.00882979852793</c:v>
                </c:pt>
                <c:pt idx="850">
                  <c:v>175.00882979852793</c:v>
                </c:pt>
                <c:pt idx="851">
                  <c:v>175.00882979852793</c:v>
                </c:pt>
                <c:pt idx="852">
                  <c:v>175.00882979852793</c:v>
                </c:pt>
                <c:pt idx="853">
                  <c:v>175.00882979852793</c:v>
                </c:pt>
                <c:pt idx="854">
                  <c:v>175.00882979852793</c:v>
                </c:pt>
                <c:pt idx="855">
                  <c:v>175.00882979852793</c:v>
                </c:pt>
                <c:pt idx="856">
                  <c:v>175.00882979852793</c:v>
                </c:pt>
                <c:pt idx="857">
                  <c:v>175.00882979852793</c:v>
                </c:pt>
                <c:pt idx="858">
                  <c:v>175.00882979852793</c:v>
                </c:pt>
                <c:pt idx="859">
                  <c:v>175.00882979852793</c:v>
                </c:pt>
                <c:pt idx="860">
                  <c:v>175.00882979852793</c:v>
                </c:pt>
                <c:pt idx="861">
                  <c:v>175.00882979852793</c:v>
                </c:pt>
                <c:pt idx="862">
                  <c:v>175.00882979852793</c:v>
                </c:pt>
                <c:pt idx="863">
                  <c:v>175.00882979852793</c:v>
                </c:pt>
                <c:pt idx="864">
                  <c:v>175.00882979852793</c:v>
                </c:pt>
                <c:pt idx="865">
                  <c:v>175.00882979852793</c:v>
                </c:pt>
                <c:pt idx="866">
                  <c:v>175.00882979852793</c:v>
                </c:pt>
                <c:pt idx="867">
                  <c:v>175.00882979852793</c:v>
                </c:pt>
                <c:pt idx="868">
                  <c:v>175.00882979852793</c:v>
                </c:pt>
                <c:pt idx="869">
                  <c:v>175.00882979852793</c:v>
                </c:pt>
                <c:pt idx="870">
                  <c:v>175.00882979852793</c:v>
                </c:pt>
                <c:pt idx="871">
                  <c:v>175.00882979852793</c:v>
                </c:pt>
                <c:pt idx="872">
                  <c:v>175.00882979852793</c:v>
                </c:pt>
                <c:pt idx="873">
                  <c:v>175.00882979852793</c:v>
                </c:pt>
                <c:pt idx="874">
                  <c:v>175.00882979852793</c:v>
                </c:pt>
                <c:pt idx="875">
                  <c:v>175.00882979852793</c:v>
                </c:pt>
                <c:pt idx="876">
                  <c:v>196.02042527466162</c:v>
                </c:pt>
                <c:pt idx="877">
                  <c:v>196.02042527466162</c:v>
                </c:pt>
                <c:pt idx="878">
                  <c:v>196.02042527466162</c:v>
                </c:pt>
                <c:pt idx="879">
                  <c:v>196.02042527466162</c:v>
                </c:pt>
                <c:pt idx="880">
                  <c:v>185.52967882275243</c:v>
                </c:pt>
                <c:pt idx="881">
                  <c:v>185.52967882275243</c:v>
                </c:pt>
                <c:pt idx="882">
                  <c:v>185.52967882275243</c:v>
                </c:pt>
                <c:pt idx="883">
                  <c:v>185.52967882275243</c:v>
                </c:pt>
                <c:pt idx="884">
                  <c:v>185.52967882275243</c:v>
                </c:pt>
                <c:pt idx="885">
                  <c:v>185.52967882275243</c:v>
                </c:pt>
                <c:pt idx="886">
                  <c:v>185.52967882275243</c:v>
                </c:pt>
                <c:pt idx="887">
                  <c:v>185.52967882275243</c:v>
                </c:pt>
                <c:pt idx="888">
                  <c:v>185.52967882275243</c:v>
                </c:pt>
                <c:pt idx="889">
                  <c:v>185.52967882275243</c:v>
                </c:pt>
                <c:pt idx="890">
                  <c:v>185.52967882275243</c:v>
                </c:pt>
                <c:pt idx="891">
                  <c:v>185.52967882275243</c:v>
                </c:pt>
                <c:pt idx="892">
                  <c:v>185.52967882275243</c:v>
                </c:pt>
                <c:pt idx="893">
                  <c:v>185.52967882275243</c:v>
                </c:pt>
                <c:pt idx="894">
                  <c:v>185.52967882275243</c:v>
                </c:pt>
                <c:pt idx="895">
                  <c:v>185.52967882275243</c:v>
                </c:pt>
                <c:pt idx="896">
                  <c:v>185.52967882275243</c:v>
                </c:pt>
                <c:pt idx="897">
                  <c:v>185.52967882275243</c:v>
                </c:pt>
                <c:pt idx="898">
                  <c:v>185.52967882275243</c:v>
                </c:pt>
                <c:pt idx="899">
                  <c:v>185.52967882275243</c:v>
                </c:pt>
                <c:pt idx="900">
                  <c:v>185.52967882275243</c:v>
                </c:pt>
                <c:pt idx="901">
                  <c:v>185.52967882275243</c:v>
                </c:pt>
                <c:pt idx="902">
                  <c:v>185.52967882275243</c:v>
                </c:pt>
                <c:pt idx="903">
                  <c:v>185.52967882275243</c:v>
                </c:pt>
                <c:pt idx="904">
                  <c:v>185.52967882275243</c:v>
                </c:pt>
                <c:pt idx="905">
                  <c:v>185.52967882275243</c:v>
                </c:pt>
                <c:pt idx="906">
                  <c:v>185.52967882275243</c:v>
                </c:pt>
                <c:pt idx="907">
                  <c:v>185.52967882275243</c:v>
                </c:pt>
                <c:pt idx="908">
                  <c:v>185.52967882275243</c:v>
                </c:pt>
                <c:pt idx="909">
                  <c:v>185.52967882275243</c:v>
                </c:pt>
                <c:pt idx="910">
                  <c:v>185.52967882275243</c:v>
                </c:pt>
                <c:pt idx="911">
                  <c:v>185.52967882275243</c:v>
                </c:pt>
                <c:pt idx="912">
                  <c:v>185.52967882275243</c:v>
                </c:pt>
                <c:pt idx="913">
                  <c:v>185.52967882275243</c:v>
                </c:pt>
                <c:pt idx="914">
                  <c:v>185.52967882275243</c:v>
                </c:pt>
                <c:pt idx="915">
                  <c:v>185.52967882275243</c:v>
                </c:pt>
                <c:pt idx="916">
                  <c:v>185.52967882275243</c:v>
                </c:pt>
                <c:pt idx="917">
                  <c:v>185.52967882275243</c:v>
                </c:pt>
                <c:pt idx="918">
                  <c:v>185.52967882275243</c:v>
                </c:pt>
                <c:pt idx="919">
                  <c:v>185.52967882275243</c:v>
                </c:pt>
                <c:pt idx="920">
                  <c:v>185.52967882275243</c:v>
                </c:pt>
                <c:pt idx="921">
                  <c:v>185.52967882275243</c:v>
                </c:pt>
                <c:pt idx="922">
                  <c:v>205.84660185261183</c:v>
                </c:pt>
                <c:pt idx="923">
                  <c:v>205.84660185261183</c:v>
                </c:pt>
                <c:pt idx="924">
                  <c:v>205.84660185261183</c:v>
                </c:pt>
                <c:pt idx="925">
                  <c:v>199.5791184420695</c:v>
                </c:pt>
                <c:pt idx="926">
                  <c:v>199.5791184420695</c:v>
                </c:pt>
                <c:pt idx="927">
                  <c:v>199.5791184420695</c:v>
                </c:pt>
                <c:pt idx="928">
                  <c:v>199.5791184420695</c:v>
                </c:pt>
                <c:pt idx="929">
                  <c:v>199.5791184420695</c:v>
                </c:pt>
                <c:pt idx="930">
                  <c:v>199.5791184420695</c:v>
                </c:pt>
                <c:pt idx="931">
                  <c:v>199.5791184420695</c:v>
                </c:pt>
                <c:pt idx="932">
                  <c:v>199.5791184420695</c:v>
                </c:pt>
                <c:pt idx="933">
                  <c:v>199.5791184420695</c:v>
                </c:pt>
                <c:pt idx="934">
                  <c:v>199.5791184420695</c:v>
                </c:pt>
                <c:pt idx="935">
                  <c:v>199.5791184420695</c:v>
                </c:pt>
                <c:pt idx="936">
                  <c:v>199.5791184420695</c:v>
                </c:pt>
                <c:pt idx="937">
                  <c:v>199.5791184420695</c:v>
                </c:pt>
                <c:pt idx="938">
                  <c:v>199.5791184420695</c:v>
                </c:pt>
                <c:pt idx="939">
                  <c:v>199.5791184420695</c:v>
                </c:pt>
                <c:pt idx="940">
                  <c:v>199.5791184420695</c:v>
                </c:pt>
                <c:pt idx="941">
                  <c:v>199.5791184420695</c:v>
                </c:pt>
                <c:pt idx="942">
                  <c:v>199.5791184420695</c:v>
                </c:pt>
                <c:pt idx="943">
                  <c:v>199.5791184420695</c:v>
                </c:pt>
                <c:pt idx="944">
                  <c:v>199.5791184420695</c:v>
                </c:pt>
                <c:pt idx="945">
                  <c:v>199.5791184420695</c:v>
                </c:pt>
                <c:pt idx="946">
                  <c:v>199.5791184420695</c:v>
                </c:pt>
                <c:pt idx="947">
                  <c:v>199.5791184420695</c:v>
                </c:pt>
                <c:pt idx="948">
                  <c:v>199.5791184420695</c:v>
                </c:pt>
                <c:pt idx="949">
                  <c:v>199.5791184420695</c:v>
                </c:pt>
                <c:pt idx="950">
                  <c:v>199.5791184420695</c:v>
                </c:pt>
                <c:pt idx="951">
                  <c:v>199.5791184420695</c:v>
                </c:pt>
                <c:pt idx="952">
                  <c:v>199.5791184420695</c:v>
                </c:pt>
                <c:pt idx="953">
                  <c:v>199.5791184420695</c:v>
                </c:pt>
                <c:pt idx="954">
                  <c:v>199.5791184420695</c:v>
                </c:pt>
                <c:pt idx="955">
                  <c:v>199.5791184420695</c:v>
                </c:pt>
                <c:pt idx="956">
                  <c:v>199.5791184420695</c:v>
                </c:pt>
                <c:pt idx="957">
                  <c:v>199.5791184420695</c:v>
                </c:pt>
                <c:pt idx="958">
                  <c:v>199.5791184420695</c:v>
                </c:pt>
                <c:pt idx="959">
                  <c:v>199.5791184420695</c:v>
                </c:pt>
                <c:pt idx="960">
                  <c:v>199.5791184420695</c:v>
                </c:pt>
                <c:pt idx="961">
                  <c:v>199.5791184420695</c:v>
                </c:pt>
                <c:pt idx="962">
                  <c:v>199.5791184420695</c:v>
                </c:pt>
                <c:pt idx="963">
                  <c:v>199.5791184420695</c:v>
                </c:pt>
                <c:pt idx="964">
                  <c:v>232.14360087297993</c:v>
                </c:pt>
                <c:pt idx="965">
                  <c:v>232.14360087297993</c:v>
                </c:pt>
                <c:pt idx="966">
                  <c:v>232.14360087297993</c:v>
                </c:pt>
                <c:pt idx="967">
                  <c:v>232.14360087297993</c:v>
                </c:pt>
                <c:pt idx="968">
                  <c:v>232.14360087297993</c:v>
                </c:pt>
                <c:pt idx="969">
                  <c:v>232.14360087297993</c:v>
                </c:pt>
                <c:pt idx="970">
                  <c:v>232.14360087297993</c:v>
                </c:pt>
                <c:pt idx="971">
                  <c:v>232.14360087297993</c:v>
                </c:pt>
                <c:pt idx="972">
                  <c:v>232.14360087297993</c:v>
                </c:pt>
                <c:pt idx="973">
                  <c:v>232.14360087297993</c:v>
                </c:pt>
                <c:pt idx="974">
                  <c:v>232.14360087297993</c:v>
                </c:pt>
                <c:pt idx="975">
                  <c:v>232.14360087297993</c:v>
                </c:pt>
                <c:pt idx="976">
                  <c:v>232.14360087297993</c:v>
                </c:pt>
                <c:pt idx="977">
                  <c:v>232.14360087297993</c:v>
                </c:pt>
                <c:pt idx="978">
                  <c:v>224.42074842696991</c:v>
                </c:pt>
                <c:pt idx="979">
                  <c:v>224.42074842696991</c:v>
                </c:pt>
                <c:pt idx="980">
                  <c:v>224.42074842696991</c:v>
                </c:pt>
                <c:pt idx="981">
                  <c:v>224.42074842696991</c:v>
                </c:pt>
                <c:pt idx="982">
                  <c:v>224.42074842696991</c:v>
                </c:pt>
                <c:pt idx="983">
                  <c:v>224.42074842696991</c:v>
                </c:pt>
                <c:pt idx="984">
                  <c:v>220.53418531439337</c:v>
                </c:pt>
                <c:pt idx="985">
                  <c:v>220.53418531439337</c:v>
                </c:pt>
                <c:pt idx="986">
                  <c:v>220.53418531439337</c:v>
                </c:pt>
                <c:pt idx="987">
                  <c:v>220.53418531439337</c:v>
                </c:pt>
                <c:pt idx="988">
                  <c:v>220.53418531439337</c:v>
                </c:pt>
                <c:pt idx="989">
                  <c:v>220.53418531439337</c:v>
                </c:pt>
                <c:pt idx="990">
                  <c:v>220.53418531439337</c:v>
                </c:pt>
                <c:pt idx="991">
                  <c:v>219.61164736270979</c:v>
                </c:pt>
                <c:pt idx="992">
                  <c:v>219.61164736270979</c:v>
                </c:pt>
                <c:pt idx="993">
                  <c:v>219.61164736270979</c:v>
                </c:pt>
                <c:pt idx="994">
                  <c:v>219.61164736270979</c:v>
                </c:pt>
                <c:pt idx="995">
                  <c:v>219.61164736270979</c:v>
                </c:pt>
                <c:pt idx="996">
                  <c:v>219.61164736270979</c:v>
                </c:pt>
                <c:pt idx="997">
                  <c:v>213.11915080016999</c:v>
                </c:pt>
                <c:pt idx="998">
                  <c:v>213.11915080016999</c:v>
                </c:pt>
                <c:pt idx="999">
                  <c:v>213.11915080016999</c:v>
                </c:pt>
                <c:pt idx="1000">
                  <c:v>213.11915080016999</c:v>
                </c:pt>
                <c:pt idx="1001">
                  <c:v>213.11915080016999</c:v>
                </c:pt>
                <c:pt idx="1002">
                  <c:v>213.11915080016999</c:v>
                </c:pt>
                <c:pt idx="1003">
                  <c:v>213.11915080016999</c:v>
                </c:pt>
                <c:pt idx="1004">
                  <c:v>213.11915080016999</c:v>
                </c:pt>
                <c:pt idx="1005">
                  <c:v>213.11915080016999</c:v>
                </c:pt>
                <c:pt idx="1006">
                  <c:v>213.11915080016999</c:v>
                </c:pt>
                <c:pt idx="1007">
                  <c:v>213.11915080016999</c:v>
                </c:pt>
                <c:pt idx="1008">
                  <c:v>213.11915080016999</c:v>
                </c:pt>
                <c:pt idx="1009">
                  <c:v>213.11915080016999</c:v>
                </c:pt>
                <c:pt idx="1010">
                  <c:v>213.11915080016999</c:v>
                </c:pt>
                <c:pt idx="1011">
                  <c:v>213.11915080016999</c:v>
                </c:pt>
                <c:pt idx="1012">
                  <c:v>211.43700396351193</c:v>
                </c:pt>
                <c:pt idx="1013">
                  <c:v>211.43700396351193</c:v>
                </c:pt>
                <c:pt idx="1014">
                  <c:v>211.43700396351193</c:v>
                </c:pt>
                <c:pt idx="1015">
                  <c:v>211.43700396351193</c:v>
                </c:pt>
                <c:pt idx="1016">
                  <c:v>211.43700396351193</c:v>
                </c:pt>
                <c:pt idx="1017">
                  <c:v>211.43700396351193</c:v>
                </c:pt>
                <c:pt idx="1018">
                  <c:v>211.43700396351193</c:v>
                </c:pt>
                <c:pt idx="1019">
                  <c:v>211.43700396351193</c:v>
                </c:pt>
                <c:pt idx="1020">
                  <c:v>211.43700396351193</c:v>
                </c:pt>
                <c:pt idx="1021">
                  <c:v>211.43700396351193</c:v>
                </c:pt>
                <c:pt idx="1022">
                  <c:v>211.43700396351193</c:v>
                </c:pt>
                <c:pt idx="1023">
                  <c:v>211.43700396351193</c:v>
                </c:pt>
                <c:pt idx="1024">
                  <c:v>211.43700396351193</c:v>
                </c:pt>
                <c:pt idx="1025">
                  <c:v>211.43700396351193</c:v>
                </c:pt>
                <c:pt idx="1026">
                  <c:v>211.43700396351193</c:v>
                </c:pt>
                <c:pt idx="1027">
                  <c:v>211.43700396351193</c:v>
                </c:pt>
                <c:pt idx="1028">
                  <c:v>211.43700396351193</c:v>
                </c:pt>
                <c:pt idx="1029">
                  <c:v>211.43700396351193</c:v>
                </c:pt>
                <c:pt idx="1030">
                  <c:v>210.19370116219872</c:v>
                </c:pt>
                <c:pt idx="1031">
                  <c:v>210.19370116219872</c:v>
                </c:pt>
                <c:pt idx="1032">
                  <c:v>210.19370116219872</c:v>
                </c:pt>
                <c:pt idx="1033">
                  <c:v>210.19370116219872</c:v>
                </c:pt>
                <c:pt idx="1034">
                  <c:v>210.19370116219872</c:v>
                </c:pt>
                <c:pt idx="1035">
                  <c:v>210.19370116219872</c:v>
                </c:pt>
                <c:pt idx="1036">
                  <c:v>210.19370116219872</c:v>
                </c:pt>
                <c:pt idx="1037">
                  <c:v>210.19370116219872</c:v>
                </c:pt>
                <c:pt idx="1038">
                  <c:v>210.19370116219872</c:v>
                </c:pt>
                <c:pt idx="1039">
                  <c:v>210.19370116219872</c:v>
                </c:pt>
                <c:pt idx="1040">
                  <c:v>210.19370116219872</c:v>
                </c:pt>
                <c:pt idx="1041">
                  <c:v>210.19370116219872</c:v>
                </c:pt>
                <c:pt idx="1042">
                  <c:v>210.19370116219872</c:v>
                </c:pt>
                <c:pt idx="1043">
                  <c:v>210.19370116219872</c:v>
                </c:pt>
                <c:pt idx="1044">
                  <c:v>210.19370116219872</c:v>
                </c:pt>
                <c:pt idx="1045">
                  <c:v>210.19370116219872</c:v>
                </c:pt>
                <c:pt idx="1046">
                  <c:v>210.19370116219872</c:v>
                </c:pt>
                <c:pt idx="1047">
                  <c:v>210.19370116219872</c:v>
                </c:pt>
                <c:pt idx="1048">
                  <c:v>210.19370116219872</c:v>
                </c:pt>
                <c:pt idx="1049">
                  <c:v>210.19370116219872</c:v>
                </c:pt>
                <c:pt idx="1050">
                  <c:v>210.19370116219872</c:v>
                </c:pt>
                <c:pt idx="1051">
                  <c:v>210.19370116219872</c:v>
                </c:pt>
                <c:pt idx="1052">
                  <c:v>210.19370116219872</c:v>
                </c:pt>
                <c:pt idx="1053">
                  <c:v>210.19370116219872</c:v>
                </c:pt>
                <c:pt idx="1054">
                  <c:v>210.19370116219872</c:v>
                </c:pt>
                <c:pt idx="1055">
                  <c:v>210.19370116219872</c:v>
                </c:pt>
                <c:pt idx="1056">
                  <c:v>210.19370116219872</c:v>
                </c:pt>
                <c:pt idx="1057">
                  <c:v>210.19370116219872</c:v>
                </c:pt>
                <c:pt idx="1058">
                  <c:v>210.19370116219872</c:v>
                </c:pt>
                <c:pt idx="1059">
                  <c:v>210.19370116219872</c:v>
                </c:pt>
                <c:pt idx="1060">
                  <c:v>210.19370116219872</c:v>
                </c:pt>
                <c:pt idx="1061">
                  <c:v>210.19370116219872</c:v>
                </c:pt>
                <c:pt idx="1062">
                  <c:v>210.19370116219872</c:v>
                </c:pt>
                <c:pt idx="1063">
                  <c:v>210.19370116219872</c:v>
                </c:pt>
                <c:pt idx="1064">
                  <c:v>210.19370116219872</c:v>
                </c:pt>
                <c:pt idx="1065">
                  <c:v>210.19370116219872</c:v>
                </c:pt>
                <c:pt idx="1066">
                  <c:v>210.19370116219872</c:v>
                </c:pt>
                <c:pt idx="1067">
                  <c:v>210.19370116219872</c:v>
                </c:pt>
                <c:pt idx="1068">
                  <c:v>210.19370116219872</c:v>
                </c:pt>
                <c:pt idx="1069">
                  <c:v>210.19370116219872</c:v>
                </c:pt>
                <c:pt idx="1070">
                  <c:v>210.19370116219872</c:v>
                </c:pt>
                <c:pt idx="1071">
                  <c:v>210.19370116219872</c:v>
                </c:pt>
                <c:pt idx="1072">
                  <c:v>210.19370116219872</c:v>
                </c:pt>
                <c:pt idx="1073">
                  <c:v>243.96622071375796</c:v>
                </c:pt>
                <c:pt idx="1074">
                  <c:v>241.9255363937522</c:v>
                </c:pt>
                <c:pt idx="1075">
                  <c:v>236.84792816444653</c:v>
                </c:pt>
                <c:pt idx="1076">
                  <c:v>236.84792816444653</c:v>
                </c:pt>
                <c:pt idx="1077">
                  <c:v>236.84792816444653</c:v>
                </c:pt>
                <c:pt idx="1078">
                  <c:v>236.84792816444653</c:v>
                </c:pt>
                <c:pt idx="1079">
                  <c:v>236.84792816444653</c:v>
                </c:pt>
                <c:pt idx="1080">
                  <c:v>236.84792816444653</c:v>
                </c:pt>
                <c:pt idx="1081">
                  <c:v>236.84792816444653</c:v>
                </c:pt>
                <c:pt idx="1082">
                  <c:v>236.84792816444653</c:v>
                </c:pt>
                <c:pt idx="1083">
                  <c:v>236.84792816444653</c:v>
                </c:pt>
                <c:pt idx="1084">
                  <c:v>236.84792816444653</c:v>
                </c:pt>
                <c:pt idx="1085">
                  <c:v>236.84792816444653</c:v>
                </c:pt>
                <c:pt idx="1086">
                  <c:v>236.84792816444653</c:v>
                </c:pt>
                <c:pt idx="1087">
                  <c:v>236.84792816444653</c:v>
                </c:pt>
                <c:pt idx="1088">
                  <c:v>236.84792816444653</c:v>
                </c:pt>
                <c:pt idx="1089">
                  <c:v>236.84792816444653</c:v>
                </c:pt>
                <c:pt idx="1090">
                  <c:v>236.84792816444653</c:v>
                </c:pt>
                <c:pt idx="1091">
                  <c:v>236.84792816444653</c:v>
                </c:pt>
                <c:pt idx="1092">
                  <c:v>236.84792816444653</c:v>
                </c:pt>
                <c:pt idx="1093">
                  <c:v>236.84792816444653</c:v>
                </c:pt>
                <c:pt idx="1094">
                  <c:v>236.84792816444653</c:v>
                </c:pt>
                <c:pt idx="1095">
                  <c:v>236.84792816444653</c:v>
                </c:pt>
                <c:pt idx="1096">
                  <c:v>236.84792816444653</c:v>
                </c:pt>
                <c:pt idx="1097">
                  <c:v>236.84792816444653</c:v>
                </c:pt>
                <c:pt idx="1098">
                  <c:v>236.84792816444653</c:v>
                </c:pt>
                <c:pt idx="1099">
                  <c:v>236.84792816444653</c:v>
                </c:pt>
                <c:pt idx="1100">
                  <c:v>236.84792816444653</c:v>
                </c:pt>
                <c:pt idx="1101">
                  <c:v>236.84792816444653</c:v>
                </c:pt>
                <c:pt idx="1102">
                  <c:v>236.84792816444653</c:v>
                </c:pt>
                <c:pt idx="1103">
                  <c:v>236.84792816444653</c:v>
                </c:pt>
                <c:pt idx="1104">
                  <c:v>236.84792816444653</c:v>
                </c:pt>
                <c:pt idx="1105">
                  <c:v>236.84792816444653</c:v>
                </c:pt>
                <c:pt idx="1106">
                  <c:v>236.84792816444653</c:v>
                </c:pt>
                <c:pt idx="1107">
                  <c:v>246.39302909457109</c:v>
                </c:pt>
                <c:pt idx="1108">
                  <c:v>246.39302909457109</c:v>
                </c:pt>
                <c:pt idx="1109">
                  <c:v>246.39302909457109</c:v>
                </c:pt>
                <c:pt idx="1110">
                  <c:v>246.39302909457109</c:v>
                </c:pt>
                <c:pt idx="1111">
                  <c:v>246.39302909457109</c:v>
                </c:pt>
                <c:pt idx="1112">
                  <c:v>246.39302909457109</c:v>
                </c:pt>
                <c:pt idx="1113">
                  <c:v>246.39302909457109</c:v>
                </c:pt>
                <c:pt idx="1114">
                  <c:v>246.39302909457109</c:v>
                </c:pt>
                <c:pt idx="1115">
                  <c:v>246.39302909457109</c:v>
                </c:pt>
                <c:pt idx="1116">
                  <c:v>246.39302909457109</c:v>
                </c:pt>
                <c:pt idx="1117">
                  <c:v>241.87855843673981</c:v>
                </c:pt>
                <c:pt idx="1118">
                  <c:v>241.87855843673981</c:v>
                </c:pt>
                <c:pt idx="1119">
                  <c:v>241.87855843673981</c:v>
                </c:pt>
                <c:pt idx="1120">
                  <c:v>241.87855843673981</c:v>
                </c:pt>
                <c:pt idx="1121">
                  <c:v>241.87855843673981</c:v>
                </c:pt>
                <c:pt idx="1122">
                  <c:v>241.87855843673981</c:v>
                </c:pt>
                <c:pt idx="1123">
                  <c:v>241.87855843673981</c:v>
                </c:pt>
                <c:pt idx="1124">
                  <c:v>241.87855843673981</c:v>
                </c:pt>
                <c:pt idx="1125">
                  <c:v>241.87855843673981</c:v>
                </c:pt>
                <c:pt idx="1126">
                  <c:v>241.87855843673981</c:v>
                </c:pt>
                <c:pt idx="1127">
                  <c:v>241.87855843673981</c:v>
                </c:pt>
                <c:pt idx="1128">
                  <c:v>241.87855843673981</c:v>
                </c:pt>
                <c:pt idx="1129">
                  <c:v>241.87855843673981</c:v>
                </c:pt>
                <c:pt idx="1130">
                  <c:v>241.87855843673981</c:v>
                </c:pt>
                <c:pt idx="1131">
                  <c:v>241.87855843673981</c:v>
                </c:pt>
                <c:pt idx="1132">
                  <c:v>241.87855843673981</c:v>
                </c:pt>
                <c:pt idx="1133">
                  <c:v>241.87855843673981</c:v>
                </c:pt>
                <c:pt idx="1134">
                  <c:v>241.87855843673981</c:v>
                </c:pt>
                <c:pt idx="1135">
                  <c:v>241.87855843673981</c:v>
                </c:pt>
                <c:pt idx="1136">
                  <c:v>241.87855843673981</c:v>
                </c:pt>
                <c:pt idx="1137">
                  <c:v>241.87855843673981</c:v>
                </c:pt>
                <c:pt idx="1138">
                  <c:v>241.87855843673981</c:v>
                </c:pt>
                <c:pt idx="1139">
                  <c:v>241.87855843673981</c:v>
                </c:pt>
                <c:pt idx="1140">
                  <c:v>241.87855843673981</c:v>
                </c:pt>
                <c:pt idx="1141">
                  <c:v>241.87855843673981</c:v>
                </c:pt>
                <c:pt idx="1142">
                  <c:v>241.87855843673981</c:v>
                </c:pt>
                <c:pt idx="1143">
                  <c:v>241.87855843673981</c:v>
                </c:pt>
                <c:pt idx="1144">
                  <c:v>241.87855843673981</c:v>
                </c:pt>
                <c:pt idx="1145">
                  <c:v>241.87855843673981</c:v>
                </c:pt>
                <c:pt idx="1146">
                  <c:v>241.87855843673981</c:v>
                </c:pt>
                <c:pt idx="1147">
                  <c:v>241.87855843673981</c:v>
                </c:pt>
                <c:pt idx="1148">
                  <c:v>241.87855843673981</c:v>
                </c:pt>
                <c:pt idx="1149">
                  <c:v>241.87855843673981</c:v>
                </c:pt>
                <c:pt idx="1150">
                  <c:v>241.87855843673981</c:v>
                </c:pt>
                <c:pt idx="1151">
                  <c:v>241.87855843673981</c:v>
                </c:pt>
                <c:pt idx="1152">
                  <c:v>241.87855843673981</c:v>
                </c:pt>
                <c:pt idx="1153">
                  <c:v>241.87855843673981</c:v>
                </c:pt>
                <c:pt idx="1154">
                  <c:v>241.87855843673981</c:v>
                </c:pt>
                <c:pt idx="1155">
                  <c:v>241.87855843673981</c:v>
                </c:pt>
                <c:pt idx="1156">
                  <c:v>261.00960840858551</c:v>
                </c:pt>
                <c:pt idx="1157">
                  <c:v>261.00960840858551</c:v>
                </c:pt>
                <c:pt idx="1158">
                  <c:v>257.05863069700871</c:v>
                </c:pt>
                <c:pt idx="1159">
                  <c:v>257.05863069700871</c:v>
                </c:pt>
                <c:pt idx="1160">
                  <c:v>257.05863069700871</c:v>
                </c:pt>
                <c:pt idx="1161">
                  <c:v>257.05863069700871</c:v>
                </c:pt>
                <c:pt idx="1162">
                  <c:v>257.05863069700871</c:v>
                </c:pt>
                <c:pt idx="1163">
                  <c:v>257.05863069700871</c:v>
                </c:pt>
                <c:pt idx="1164">
                  <c:v>257.05863069700871</c:v>
                </c:pt>
                <c:pt idx="1165">
                  <c:v>257.05863069700871</c:v>
                </c:pt>
                <c:pt idx="1166">
                  <c:v>257.05863069700871</c:v>
                </c:pt>
                <c:pt idx="1167">
                  <c:v>257.05863069700871</c:v>
                </c:pt>
                <c:pt idx="1168">
                  <c:v>257.05863069700871</c:v>
                </c:pt>
                <c:pt idx="1169">
                  <c:v>257.05863069700871</c:v>
                </c:pt>
                <c:pt idx="1170">
                  <c:v>257.05863069700871</c:v>
                </c:pt>
                <c:pt idx="1171">
                  <c:v>257.05863069700871</c:v>
                </c:pt>
                <c:pt idx="1172">
                  <c:v>257.05863069700871</c:v>
                </c:pt>
                <c:pt idx="1173">
                  <c:v>257.05863069700871</c:v>
                </c:pt>
                <c:pt idx="1174">
                  <c:v>257.05863069700871</c:v>
                </c:pt>
                <c:pt idx="1175">
                  <c:v>257.05863069700871</c:v>
                </c:pt>
                <c:pt idx="1176">
                  <c:v>257.05863069700871</c:v>
                </c:pt>
                <c:pt idx="1177">
                  <c:v>257.05863069700871</c:v>
                </c:pt>
                <c:pt idx="1178">
                  <c:v>257.05863069700871</c:v>
                </c:pt>
                <c:pt idx="1179">
                  <c:v>257.05863069700871</c:v>
                </c:pt>
                <c:pt idx="1180">
                  <c:v>257.05863069700871</c:v>
                </c:pt>
                <c:pt idx="1181">
                  <c:v>257.05863069700871</c:v>
                </c:pt>
                <c:pt idx="1182">
                  <c:v>257.05863069700871</c:v>
                </c:pt>
                <c:pt idx="1183">
                  <c:v>257.05863069700871</c:v>
                </c:pt>
                <c:pt idx="1184">
                  <c:v>257.05863069700871</c:v>
                </c:pt>
                <c:pt idx="1185">
                  <c:v>257.05863069700871</c:v>
                </c:pt>
                <c:pt idx="1186">
                  <c:v>257.05863069700871</c:v>
                </c:pt>
                <c:pt idx="1187">
                  <c:v>257.05863069700871</c:v>
                </c:pt>
                <c:pt idx="1188">
                  <c:v>257.05863069700871</c:v>
                </c:pt>
                <c:pt idx="1189">
                  <c:v>257.05863069700871</c:v>
                </c:pt>
                <c:pt idx="1190">
                  <c:v>257.05863069700871</c:v>
                </c:pt>
                <c:pt idx="1191">
                  <c:v>257.05863069700871</c:v>
                </c:pt>
                <c:pt idx="1192">
                  <c:v>257.05863069700871</c:v>
                </c:pt>
                <c:pt idx="1193">
                  <c:v>257.05863069700871</c:v>
                </c:pt>
                <c:pt idx="1194">
                  <c:v>257.05863069700871</c:v>
                </c:pt>
                <c:pt idx="1195">
                  <c:v>257.05863069700871</c:v>
                </c:pt>
                <c:pt idx="1196">
                  <c:v>257.05863069700871</c:v>
                </c:pt>
                <c:pt idx="1197">
                  <c:v>257.05863069700871</c:v>
                </c:pt>
                <c:pt idx="1198">
                  <c:v>257.05863069700871</c:v>
                </c:pt>
                <c:pt idx="1199">
                  <c:v>257.05863069700871</c:v>
                </c:pt>
                <c:pt idx="1200">
                  <c:v>257.05863069700871</c:v>
                </c:pt>
                <c:pt idx="1201">
                  <c:v>257.05863069700871</c:v>
                </c:pt>
                <c:pt idx="1202">
                  <c:v>257.05863069700871</c:v>
                </c:pt>
                <c:pt idx="1203">
                  <c:v>257.05863069700871</c:v>
                </c:pt>
                <c:pt idx="1204">
                  <c:v>257.05863069700871</c:v>
                </c:pt>
                <c:pt idx="1205">
                  <c:v>257.05863069700871</c:v>
                </c:pt>
                <c:pt idx="1206">
                  <c:v>257.05863069700871</c:v>
                </c:pt>
                <c:pt idx="1207">
                  <c:v>287.96878361598078</c:v>
                </c:pt>
                <c:pt idx="1208">
                  <c:v>287.96878361598078</c:v>
                </c:pt>
                <c:pt idx="1209">
                  <c:v>287.96878361598078</c:v>
                </c:pt>
                <c:pt idx="1210">
                  <c:v>287.96878361598078</c:v>
                </c:pt>
                <c:pt idx="1211">
                  <c:v>287.96878361598078</c:v>
                </c:pt>
                <c:pt idx="1212">
                  <c:v>287.96878361598078</c:v>
                </c:pt>
                <c:pt idx="1213">
                  <c:v>287.96878361598078</c:v>
                </c:pt>
                <c:pt idx="1214">
                  <c:v>287.96878361598078</c:v>
                </c:pt>
                <c:pt idx="1215">
                  <c:v>287.96878361598078</c:v>
                </c:pt>
                <c:pt idx="1216">
                  <c:v>287.96878361598078</c:v>
                </c:pt>
                <c:pt idx="1217">
                  <c:v>287.96878361598078</c:v>
                </c:pt>
                <c:pt idx="1218">
                  <c:v>287.96878361598078</c:v>
                </c:pt>
                <c:pt idx="1219">
                  <c:v>287.96878361598078</c:v>
                </c:pt>
                <c:pt idx="1220">
                  <c:v>287.96878361598078</c:v>
                </c:pt>
                <c:pt idx="1221">
                  <c:v>287.96878361598078</c:v>
                </c:pt>
                <c:pt idx="1222">
                  <c:v>279.43066445304794</c:v>
                </c:pt>
                <c:pt idx="1223">
                  <c:v>279.43066445304794</c:v>
                </c:pt>
                <c:pt idx="1224">
                  <c:v>279.43066445304794</c:v>
                </c:pt>
                <c:pt idx="1225">
                  <c:v>279.43066445304794</c:v>
                </c:pt>
                <c:pt idx="1226">
                  <c:v>279.43066445304794</c:v>
                </c:pt>
                <c:pt idx="1227">
                  <c:v>279.43066445304794</c:v>
                </c:pt>
                <c:pt idx="1228">
                  <c:v>279.43066445304794</c:v>
                </c:pt>
                <c:pt idx="1229">
                  <c:v>279.43066445304794</c:v>
                </c:pt>
                <c:pt idx="1230">
                  <c:v>279.43066445304794</c:v>
                </c:pt>
                <c:pt idx="1231">
                  <c:v>279.43066445304794</c:v>
                </c:pt>
                <c:pt idx="1232">
                  <c:v>279.43066445304794</c:v>
                </c:pt>
                <c:pt idx="1233">
                  <c:v>279.43066445304794</c:v>
                </c:pt>
                <c:pt idx="1234">
                  <c:v>279.43066445304794</c:v>
                </c:pt>
                <c:pt idx="1235">
                  <c:v>279.43066445304794</c:v>
                </c:pt>
                <c:pt idx="1236">
                  <c:v>279.43066445304794</c:v>
                </c:pt>
                <c:pt idx="1237">
                  <c:v>279.43066445304794</c:v>
                </c:pt>
                <c:pt idx="1238">
                  <c:v>279.43066445304794</c:v>
                </c:pt>
                <c:pt idx="1239">
                  <c:v>279.43066445304794</c:v>
                </c:pt>
                <c:pt idx="1240">
                  <c:v>279.43066445304794</c:v>
                </c:pt>
                <c:pt idx="1241">
                  <c:v>279.43066445304794</c:v>
                </c:pt>
                <c:pt idx="1242">
                  <c:v>279.43066445304794</c:v>
                </c:pt>
                <c:pt idx="1243">
                  <c:v>279.43066445304794</c:v>
                </c:pt>
                <c:pt idx="1244">
                  <c:v>279.43066445304794</c:v>
                </c:pt>
                <c:pt idx="1245">
                  <c:v>279.43066445304794</c:v>
                </c:pt>
                <c:pt idx="1246">
                  <c:v>279.43066445304794</c:v>
                </c:pt>
                <c:pt idx="1247">
                  <c:v>279.43066445304794</c:v>
                </c:pt>
                <c:pt idx="1248">
                  <c:v>279.43066445304794</c:v>
                </c:pt>
                <c:pt idx="1249">
                  <c:v>279.43066445304794</c:v>
                </c:pt>
                <c:pt idx="1250">
                  <c:v>279.43066445304794</c:v>
                </c:pt>
                <c:pt idx="1251">
                  <c:v>279.43066445304794</c:v>
                </c:pt>
                <c:pt idx="1252">
                  <c:v>279.43066445304794</c:v>
                </c:pt>
                <c:pt idx="1253">
                  <c:v>279.43066445304794</c:v>
                </c:pt>
                <c:pt idx="1254">
                  <c:v>279.43066445304794</c:v>
                </c:pt>
                <c:pt idx="1255">
                  <c:v>279.43066445304794</c:v>
                </c:pt>
                <c:pt idx="1256">
                  <c:v>286.43136952330195</c:v>
                </c:pt>
                <c:pt idx="1257">
                  <c:v>286.43136952330195</c:v>
                </c:pt>
                <c:pt idx="1258">
                  <c:v>286.43136952330195</c:v>
                </c:pt>
                <c:pt idx="1259">
                  <c:v>286.43136952330195</c:v>
                </c:pt>
                <c:pt idx="1260">
                  <c:v>286.43136952330195</c:v>
                </c:pt>
                <c:pt idx="1261">
                  <c:v>286.43136952330195</c:v>
                </c:pt>
                <c:pt idx="1262">
                  <c:v>286.43136952330195</c:v>
                </c:pt>
                <c:pt idx="1263">
                  <c:v>286.43136952330195</c:v>
                </c:pt>
                <c:pt idx="1264">
                  <c:v>286.43136952330195</c:v>
                </c:pt>
                <c:pt idx="1265">
                  <c:v>286.43136952330195</c:v>
                </c:pt>
                <c:pt idx="1266">
                  <c:v>286.43136952330195</c:v>
                </c:pt>
                <c:pt idx="1267">
                  <c:v>286.43136952330195</c:v>
                </c:pt>
                <c:pt idx="1268">
                  <c:v>286.43136952330195</c:v>
                </c:pt>
                <c:pt idx="1269">
                  <c:v>286.43136952330195</c:v>
                </c:pt>
                <c:pt idx="1270">
                  <c:v>286.43136952330195</c:v>
                </c:pt>
                <c:pt idx="1271">
                  <c:v>286.43136952330195</c:v>
                </c:pt>
                <c:pt idx="1272">
                  <c:v>286.43136952330195</c:v>
                </c:pt>
                <c:pt idx="1273">
                  <c:v>286.43136952330195</c:v>
                </c:pt>
                <c:pt idx="1274">
                  <c:v>286.43136952330195</c:v>
                </c:pt>
                <c:pt idx="1275">
                  <c:v>286.43136952330195</c:v>
                </c:pt>
                <c:pt idx="1276">
                  <c:v>286.43136952330195</c:v>
                </c:pt>
                <c:pt idx="1277">
                  <c:v>286.43136952330195</c:v>
                </c:pt>
                <c:pt idx="1278">
                  <c:v>286.43136952330195</c:v>
                </c:pt>
                <c:pt idx="1279">
                  <c:v>286.43136952330195</c:v>
                </c:pt>
                <c:pt idx="1280">
                  <c:v>286.43136952330195</c:v>
                </c:pt>
                <c:pt idx="1281">
                  <c:v>286.43136952330195</c:v>
                </c:pt>
                <c:pt idx="1282">
                  <c:v>286.43136952330195</c:v>
                </c:pt>
                <c:pt idx="1283">
                  <c:v>286.43136952330195</c:v>
                </c:pt>
                <c:pt idx="1284">
                  <c:v>286.43136952330195</c:v>
                </c:pt>
                <c:pt idx="1285">
                  <c:v>286.43136952330195</c:v>
                </c:pt>
                <c:pt idx="1286">
                  <c:v>286.43136952330195</c:v>
                </c:pt>
                <c:pt idx="1287">
                  <c:v>286.43136952330195</c:v>
                </c:pt>
                <c:pt idx="1288">
                  <c:v>286.43136952330195</c:v>
                </c:pt>
                <c:pt idx="1289">
                  <c:v>286.43136952330195</c:v>
                </c:pt>
                <c:pt idx="1290">
                  <c:v>301.15254177578561</c:v>
                </c:pt>
                <c:pt idx="1291">
                  <c:v>301.15254177578561</c:v>
                </c:pt>
                <c:pt idx="1292">
                  <c:v>301.15254177578561</c:v>
                </c:pt>
                <c:pt idx="1293">
                  <c:v>301.15254177578561</c:v>
                </c:pt>
                <c:pt idx="1294">
                  <c:v>301.15254177578561</c:v>
                </c:pt>
                <c:pt idx="1295">
                  <c:v>301.15254177578561</c:v>
                </c:pt>
                <c:pt idx="1296">
                  <c:v>301.15254177578561</c:v>
                </c:pt>
                <c:pt idx="1297">
                  <c:v>301.15254177578561</c:v>
                </c:pt>
                <c:pt idx="1298">
                  <c:v>301.15254177578561</c:v>
                </c:pt>
                <c:pt idx="1299">
                  <c:v>301.15254177578561</c:v>
                </c:pt>
                <c:pt idx="1300">
                  <c:v>301.15254177578561</c:v>
                </c:pt>
                <c:pt idx="1301">
                  <c:v>301.15254177578561</c:v>
                </c:pt>
                <c:pt idx="1302">
                  <c:v>301.15254177578561</c:v>
                </c:pt>
                <c:pt idx="1303">
                  <c:v>301.15254177578561</c:v>
                </c:pt>
                <c:pt idx="1304">
                  <c:v>301.15254177578561</c:v>
                </c:pt>
                <c:pt idx="1305">
                  <c:v>301.15254177578561</c:v>
                </c:pt>
                <c:pt idx="1306">
                  <c:v>301.15254177578561</c:v>
                </c:pt>
                <c:pt idx="1307">
                  <c:v>301.15254177578561</c:v>
                </c:pt>
                <c:pt idx="1308">
                  <c:v>301.15254177578561</c:v>
                </c:pt>
                <c:pt idx="1309">
                  <c:v>301.15254177578561</c:v>
                </c:pt>
                <c:pt idx="1310">
                  <c:v>301.15254177578561</c:v>
                </c:pt>
                <c:pt idx="1311">
                  <c:v>301.15254177578561</c:v>
                </c:pt>
                <c:pt idx="1312">
                  <c:v>301.15254177578561</c:v>
                </c:pt>
                <c:pt idx="1313">
                  <c:v>301.15254177578561</c:v>
                </c:pt>
                <c:pt idx="1314">
                  <c:v>301.15254177578561</c:v>
                </c:pt>
                <c:pt idx="1315">
                  <c:v>301.15254177578561</c:v>
                </c:pt>
                <c:pt idx="1316">
                  <c:v>301.15254177578561</c:v>
                </c:pt>
                <c:pt idx="1317">
                  <c:v>301.15254177578561</c:v>
                </c:pt>
                <c:pt idx="1318">
                  <c:v>301.15254177578561</c:v>
                </c:pt>
                <c:pt idx="1319">
                  <c:v>301.15254177578561</c:v>
                </c:pt>
                <c:pt idx="1320">
                  <c:v>301.15254177578561</c:v>
                </c:pt>
                <c:pt idx="1321">
                  <c:v>301.15254177578561</c:v>
                </c:pt>
                <c:pt idx="1322">
                  <c:v>301.15254177578561</c:v>
                </c:pt>
                <c:pt idx="1323">
                  <c:v>301.15254177578561</c:v>
                </c:pt>
                <c:pt idx="1324">
                  <c:v>301.15254177578561</c:v>
                </c:pt>
                <c:pt idx="1325">
                  <c:v>301.15254177578561</c:v>
                </c:pt>
                <c:pt idx="1326">
                  <c:v>301.15254177578561</c:v>
                </c:pt>
                <c:pt idx="1327">
                  <c:v>301.15254177578561</c:v>
                </c:pt>
                <c:pt idx="1328">
                  <c:v>301.15254177578561</c:v>
                </c:pt>
                <c:pt idx="1329">
                  <c:v>301.15254177578561</c:v>
                </c:pt>
                <c:pt idx="1330">
                  <c:v>301.15254177578561</c:v>
                </c:pt>
                <c:pt idx="1331">
                  <c:v>301.15254177578561</c:v>
                </c:pt>
                <c:pt idx="1332">
                  <c:v>301.15254177578561</c:v>
                </c:pt>
                <c:pt idx="1333">
                  <c:v>301.15254177578561</c:v>
                </c:pt>
                <c:pt idx="1334">
                  <c:v>301.15254177578561</c:v>
                </c:pt>
                <c:pt idx="1335">
                  <c:v>301.15254177578561</c:v>
                </c:pt>
                <c:pt idx="1336">
                  <c:v>301.15254177578561</c:v>
                </c:pt>
                <c:pt idx="1337">
                  <c:v>301.15254177578561</c:v>
                </c:pt>
                <c:pt idx="1338">
                  <c:v>301.15254177578561</c:v>
                </c:pt>
                <c:pt idx="1339">
                  <c:v>301.15254177578561</c:v>
                </c:pt>
                <c:pt idx="1340">
                  <c:v>301.15254177578561</c:v>
                </c:pt>
                <c:pt idx="1341">
                  <c:v>301.15254177578561</c:v>
                </c:pt>
                <c:pt idx="1342">
                  <c:v>301.15254177578561</c:v>
                </c:pt>
                <c:pt idx="1343">
                  <c:v>301.15254177578561</c:v>
                </c:pt>
                <c:pt idx="1344">
                  <c:v>301.15254177578561</c:v>
                </c:pt>
                <c:pt idx="1345">
                  <c:v>301.15254177578561</c:v>
                </c:pt>
                <c:pt idx="1346">
                  <c:v>301.15254177578561</c:v>
                </c:pt>
                <c:pt idx="1347">
                  <c:v>301.15254177578561</c:v>
                </c:pt>
                <c:pt idx="1348">
                  <c:v>301.15254177578561</c:v>
                </c:pt>
                <c:pt idx="1349">
                  <c:v>301.15254177578561</c:v>
                </c:pt>
                <c:pt idx="1350">
                  <c:v>301.15254177578561</c:v>
                </c:pt>
                <c:pt idx="1351">
                  <c:v>301.15254177578561</c:v>
                </c:pt>
                <c:pt idx="1352">
                  <c:v>301.15254177578561</c:v>
                </c:pt>
                <c:pt idx="1353">
                  <c:v>301.15254177578561</c:v>
                </c:pt>
                <c:pt idx="1354">
                  <c:v>301.15254177578561</c:v>
                </c:pt>
                <c:pt idx="1355">
                  <c:v>301.15254177578561</c:v>
                </c:pt>
                <c:pt idx="1356">
                  <c:v>301.15254177578561</c:v>
                </c:pt>
                <c:pt idx="1357">
                  <c:v>301.15254177578561</c:v>
                </c:pt>
                <c:pt idx="1358">
                  <c:v>301.15254177578561</c:v>
                </c:pt>
                <c:pt idx="1359">
                  <c:v>301.15254177578561</c:v>
                </c:pt>
                <c:pt idx="1360">
                  <c:v>301.15254177578561</c:v>
                </c:pt>
                <c:pt idx="1361">
                  <c:v>301.15254177578561</c:v>
                </c:pt>
                <c:pt idx="1362">
                  <c:v>301.15254177578561</c:v>
                </c:pt>
                <c:pt idx="1363">
                  <c:v>301.15254177578561</c:v>
                </c:pt>
                <c:pt idx="1364">
                  <c:v>301.15254177578561</c:v>
                </c:pt>
                <c:pt idx="1365">
                  <c:v>301.15254177578561</c:v>
                </c:pt>
                <c:pt idx="1366">
                  <c:v>349.58229577621495</c:v>
                </c:pt>
                <c:pt idx="1367">
                  <c:v>344.75813535441614</c:v>
                </c:pt>
                <c:pt idx="1368">
                  <c:v>344.75813535441614</c:v>
                </c:pt>
                <c:pt idx="1369">
                  <c:v>344.75813535441614</c:v>
                </c:pt>
                <c:pt idx="1370">
                  <c:v>344.75813535441614</c:v>
                </c:pt>
                <c:pt idx="1371">
                  <c:v>344.75813535441614</c:v>
                </c:pt>
                <c:pt idx="1372">
                  <c:v>344.75813535441614</c:v>
                </c:pt>
                <c:pt idx="1373">
                  <c:v>344.75813535441614</c:v>
                </c:pt>
                <c:pt idx="1374">
                  <c:v>344.75813535441614</c:v>
                </c:pt>
                <c:pt idx="1375">
                  <c:v>344.75813535441614</c:v>
                </c:pt>
                <c:pt idx="1376">
                  <c:v>344.75813535441614</c:v>
                </c:pt>
                <c:pt idx="1377">
                  <c:v>344.75813535441614</c:v>
                </c:pt>
                <c:pt idx="1378">
                  <c:v>344.75813535441614</c:v>
                </c:pt>
                <c:pt idx="1379">
                  <c:v>344.75813535441614</c:v>
                </c:pt>
                <c:pt idx="1380">
                  <c:v>344.75813535441614</c:v>
                </c:pt>
                <c:pt idx="1381">
                  <c:v>344.75813535441614</c:v>
                </c:pt>
                <c:pt idx="1382">
                  <c:v>344.75813535441614</c:v>
                </c:pt>
                <c:pt idx="1383">
                  <c:v>344.75813535441614</c:v>
                </c:pt>
                <c:pt idx="1384">
                  <c:v>344.75813535441614</c:v>
                </c:pt>
                <c:pt idx="1385">
                  <c:v>344.75813535441614</c:v>
                </c:pt>
                <c:pt idx="1386">
                  <c:v>344.75813535441614</c:v>
                </c:pt>
                <c:pt idx="1387">
                  <c:v>344.75813535441614</c:v>
                </c:pt>
                <c:pt idx="1388">
                  <c:v>344.75813535441614</c:v>
                </c:pt>
                <c:pt idx="1389">
                  <c:v>344.75813535441614</c:v>
                </c:pt>
                <c:pt idx="1390">
                  <c:v>344.75813535441614</c:v>
                </c:pt>
                <c:pt idx="1391">
                  <c:v>344.75813535441614</c:v>
                </c:pt>
                <c:pt idx="1392">
                  <c:v>344.75813535441614</c:v>
                </c:pt>
                <c:pt idx="1393">
                  <c:v>344.75813535441614</c:v>
                </c:pt>
                <c:pt idx="1394">
                  <c:v>344.75813535441614</c:v>
                </c:pt>
                <c:pt idx="1395">
                  <c:v>344.75813535441614</c:v>
                </c:pt>
                <c:pt idx="1396">
                  <c:v>344.75813535441614</c:v>
                </c:pt>
                <c:pt idx="1397">
                  <c:v>344.75813535441614</c:v>
                </c:pt>
                <c:pt idx="1398">
                  <c:v>344.75813535441614</c:v>
                </c:pt>
                <c:pt idx="1399">
                  <c:v>344.75813535441614</c:v>
                </c:pt>
                <c:pt idx="1400">
                  <c:v>344.75813535441614</c:v>
                </c:pt>
                <c:pt idx="1401">
                  <c:v>363.77104392538337</c:v>
                </c:pt>
                <c:pt idx="1402">
                  <c:v>363.77104392538337</c:v>
                </c:pt>
                <c:pt idx="1403">
                  <c:v>363.77104392538337</c:v>
                </c:pt>
                <c:pt idx="1404">
                  <c:v>363.77104392538337</c:v>
                </c:pt>
                <c:pt idx="1405">
                  <c:v>363.77104392538337</c:v>
                </c:pt>
                <c:pt idx="1406">
                  <c:v>363.77104392538337</c:v>
                </c:pt>
                <c:pt idx="1407">
                  <c:v>363.77104392538337</c:v>
                </c:pt>
                <c:pt idx="1408">
                  <c:v>363.77104392538337</c:v>
                </c:pt>
                <c:pt idx="1409">
                  <c:v>363.77104392538337</c:v>
                </c:pt>
                <c:pt idx="1410">
                  <c:v>363.77104392538337</c:v>
                </c:pt>
                <c:pt idx="1411">
                  <c:v>363.77104392538337</c:v>
                </c:pt>
                <c:pt idx="1412">
                  <c:v>363.77104392538337</c:v>
                </c:pt>
                <c:pt idx="1413">
                  <c:v>363.77104392538337</c:v>
                </c:pt>
                <c:pt idx="1414">
                  <c:v>363.77104392538337</c:v>
                </c:pt>
                <c:pt idx="1415">
                  <c:v>363.77104392538337</c:v>
                </c:pt>
                <c:pt idx="1416">
                  <c:v>363.77104392538337</c:v>
                </c:pt>
                <c:pt idx="1417">
                  <c:v>363.08286009570651</c:v>
                </c:pt>
                <c:pt idx="1418">
                  <c:v>363.08286009570651</c:v>
                </c:pt>
                <c:pt idx="1419">
                  <c:v>363.08286009570651</c:v>
                </c:pt>
                <c:pt idx="1420">
                  <c:v>363.08286009570651</c:v>
                </c:pt>
                <c:pt idx="1421">
                  <c:v>363.08286009570651</c:v>
                </c:pt>
                <c:pt idx="1422">
                  <c:v>363.08286009570651</c:v>
                </c:pt>
                <c:pt idx="1423">
                  <c:v>363.08286009570651</c:v>
                </c:pt>
                <c:pt idx="1424">
                  <c:v>363.08286009570651</c:v>
                </c:pt>
                <c:pt idx="1425">
                  <c:v>363.08286009570651</c:v>
                </c:pt>
                <c:pt idx="1426">
                  <c:v>363.08286009570651</c:v>
                </c:pt>
                <c:pt idx="1427">
                  <c:v>363.08286009570651</c:v>
                </c:pt>
                <c:pt idx="1428">
                  <c:v>363.08286009570651</c:v>
                </c:pt>
                <c:pt idx="1429">
                  <c:v>363.08286009570651</c:v>
                </c:pt>
                <c:pt idx="1430">
                  <c:v>363.08286009570651</c:v>
                </c:pt>
                <c:pt idx="1431">
                  <c:v>363.08286009570651</c:v>
                </c:pt>
                <c:pt idx="1432">
                  <c:v>363.08286009570651</c:v>
                </c:pt>
                <c:pt idx="1433">
                  <c:v>363.08286009570651</c:v>
                </c:pt>
                <c:pt idx="1434">
                  <c:v>363.08286009570651</c:v>
                </c:pt>
                <c:pt idx="1435">
                  <c:v>363.08286009570651</c:v>
                </c:pt>
                <c:pt idx="1436">
                  <c:v>363.08286009570651</c:v>
                </c:pt>
                <c:pt idx="1437">
                  <c:v>363.08286009570651</c:v>
                </c:pt>
                <c:pt idx="1438">
                  <c:v>363.08286009570651</c:v>
                </c:pt>
                <c:pt idx="1439">
                  <c:v>363.08286009570651</c:v>
                </c:pt>
                <c:pt idx="1440">
                  <c:v>363.08286009570651</c:v>
                </c:pt>
                <c:pt idx="1441">
                  <c:v>363.08286009570651</c:v>
                </c:pt>
                <c:pt idx="1442">
                  <c:v>363.08286009570651</c:v>
                </c:pt>
                <c:pt idx="1443">
                  <c:v>363.08286009570651</c:v>
                </c:pt>
                <c:pt idx="1444">
                  <c:v>363.08286009570651</c:v>
                </c:pt>
                <c:pt idx="1445">
                  <c:v>363.08286009570651</c:v>
                </c:pt>
                <c:pt idx="1446">
                  <c:v>363.08286009570651</c:v>
                </c:pt>
                <c:pt idx="1447">
                  <c:v>363.08286009570651</c:v>
                </c:pt>
                <c:pt idx="1448">
                  <c:v>363.08286009570651</c:v>
                </c:pt>
                <c:pt idx="1449">
                  <c:v>363.08286009570651</c:v>
                </c:pt>
                <c:pt idx="1450">
                  <c:v>363.08286009570651</c:v>
                </c:pt>
                <c:pt idx="1451">
                  <c:v>363.08286009570651</c:v>
                </c:pt>
                <c:pt idx="1452">
                  <c:v>363.08286009570651</c:v>
                </c:pt>
                <c:pt idx="1453">
                  <c:v>363.08286009570651</c:v>
                </c:pt>
                <c:pt idx="1454">
                  <c:v>363.08286009570651</c:v>
                </c:pt>
                <c:pt idx="1455">
                  <c:v>363.08286009570651</c:v>
                </c:pt>
                <c:pt idx="1456">
                  <c:v>363.08286009570651</c:v>
                </c:pt>
                <c:pt idx="1457">
                  <c:v>363.08286009570651</c:v>
                </c:pt>
                <c:pt idx="1458">
                  <c:v>363.08286009570651</c:v>
                </c:pt>
                <c:pt idx="1459">
                  <c:v>363.08286009570651</c:v>
                </c:pt>
                <c:pt idx="1460">
                  <c:v>363.08286009570651</c:v>
                </c:pt>
                <c:pt idx="1461">
                  <c:v>363.08286009570651</c:v>
                </c:pt>
                <c:pt idx="1462">
                  <c:v>363.08286009570651</c:v>
                </c:pt>
                <c:pt idx="1463">
                  <c:v>363.08286009570651</c:v>
                </c:pt>
                <c:pt idx="1464">
                  <c:v>363.08286009570651</c:v>
                </c:pt>
                <c:pt idx="1465">
                  <c:v>412.67836547216393</c:v>
                </c:pt>
                <c:pt idx="1466">
                  <c:v>412.67836547216393</c:v>
                </c:pt>
                <c:pt idx="1467">
                  <c:v>406.58832915020184</c:v>
                </c:pt>
                <c:pt idx="1468">
                  <c:v>406.58832915020184</c:v>
                </c:pt>
                <c:pt idx="1469">
                  <c:v>406.58832915020184</c:v>
                </c:pt>
                <c:pt idx="1470">
                  <c:v>406.58832915020184</c:v>
                </c:pt>
                <c:pt idx="1471">
                  <c:v>406.58832915020184</c:v>
                </c:pt>
                <c:pt idx="1472">
                  <c:v>406.58832915020184</c:v>
                </c:pt>
                <c:pt idx="1473">
                  <c:v>406.58832915020184</c:v>
                </c:pt>
                <c:pt idx="1474">
                  <c:v>406.58832915020184</c:v>
                </c:pt>
                <c:pt idx="1475">
                  <c:v>406.58832915020184</c:v>
                </c:pt>
                <c:pt idx="1476">
                  <c:v>406.58832915020184</c:v>
                </c:pt>
                <c:pt idx="1477">
                  <c:v>406.58832915020184</c:v>
                </c:pt>
                <c:pt idx="1478">
                  <c:v>406.58832915020184</c:v>
                </c:pt>
                <c:pt idx="1479">
                  <c:v>406.58832915020184</c:v>
                </c:pt>
                <c:pt idx="1480">
                  <c:v>406.58832915020184</c:v>
                </c:pt>
                <c:pt idx="1481">
                  <c:v>406.58832915020184</c:v>
                </c:pt>
                <c:pt idx="1482">
                  <c:v>406.58832915020184</c:v>
                </c:pt>
                <c:pt idx="1483">
                  <c:v>406.58832915020184</c:v>
                </c:pt>
                <c:pt idx="1484">
                  <c:v>406.58832915020184</c:v>
                </c:pt>
                <c:pt idx="1485">
                  <c:v>406.58832915020184</c:v>
                </c:pt>
                <c:pt idx="1486">
                  <c:v>406.58832915020184</c:v>
                </c:pt>
                <c:pt idx="1487">
                  <c:v>406.58832915020184</c:v>
                </c:pt>
                <c:pt idx="1488">
                  <c:v>406.58832915020184</c:v>
                </c:pt>
                <c:pt idx="1489">
                  <c:v>406.58832915020184</c:v>
                </c:pt>
                <c:pt idx="1490">
                  <c:v>406.58832915020184</c:v>
                </c:pt>
                <c:pt idx="1491">
                  <c:v>406.58832915020184</c:v>
                </c:pt>
                <c:pt idx="1492">
                  <c:v>406.58832915020184</c:v>
                </c:pt>
                <c:pt idx="1493">
                  <c:v>406.58832915020184</c:v>
                </c:pt>
                <c:pt idx="1494">
                  <c:v>406.58832915020184</c:v>
                </c:pt>
                <c:pt idx="1495">
                  <c:v>406.58832915020184</c:v>
                </c:pt>
                <c:pt idx="1496">
                  <c:v>406.58832915020184</c:v>
                </c:pt>
                <c:pt idx="1497">
                  <c:v>406.58832915020184</c:v>
                </c:pt>
                <c:pt idx="1498">
                  <c:v>406.58832915020184</c:v>
                </c:pt>
                <c:pt idx="1499">
                  <c:v>406.58832915020184</c:v>
                </c:pt>
                <c:pt idx="1500">
                  <c:v>406.58832915020184</c:v>
                </c:pt>
                <c:pt idx="1501">
                  <c:v>406.58832915020184</c:v>
                </c:pt>
                <c:pt idx="1502">
                  <c:v>406.58832915020184</c:v>
                </c:pt>
                <c:pt idx="1503">
                  <c:v>406.58832915020184</c:v>
                </c:pt>
                <c:pt idx="1504">
                  <c:v>406.58832915020184</c:v>
                </c:pt>
                <c:pt idx="1505">
                  <c:v>406.58832915020184</c:v>
                </c:pt>
                <c:pt idx="1506">
                  <c:v>406.58832915020184</c:v>
                </c:pt>
                <c:pt idx="1507">
                  <c:v>406.58832915020184</c:v>
                </c:pt>
                <c:pt idx="1508">
                  <c:v>406.58832915020184</c:v>
                </c:pt>
                <c:pt idx="1509">
                  <c:v>406.58832915020184</c:v>
                </c:pt>
                <c:pt idx="1510">
                  <c:v>406.58832915020184</c:v>
                </c:pt>
                <c:pt idx="1511">
                  <c:v>406.58832915020184</c:v>
                </c:pt>
                <c:pt idx="1512">
                  <c:v>406.58832915020184</c:v>
                </c:pt>
                <c:pt idx="1513">
                  <c:v>406.58832915020184</c:v>
                </c:pt>
                <c:pt idx="1514">
                  <c:v>406.58832915020184</c:v>
                </c:pt>
                <c:pt idx="1515">
                  <c:v>406.58832915020184</c:v>
                </c:pt>
                <c:pt idx="1516">
                  <c:v>406.58832915020184</c:v>
                </c:pt>
                <c:pt idx="1517">
                  <c:v>406.58832915020184</c:v>
                </c:pt>
                <c:pt idx="1518">
                  <c:v>406.58832915020184</c:v>
                </c:pt>
                <c:pt idx="1519">
                  <c:v>406.58832915020184</c:v>
                </c:pt>
                <c:pt idx="1520">
                  <c:v>406.58832915020184</c:v>
                </c:pt>
                <c:pt idx="1521">
                  <c:v>406.58832915020184</c:v>
                </c:pt>
                <c:pt idx="1522">
                  <c:v>406.58832915020184</c:v>
                </c:pt>
                <c:pt idx="1523">
                  <c:v>406.58832915020184</c:v>
                </c:pt>
                <c:pt idx="1524">
                  <c:v>406.58832915020184</c:v>
                </c:pt>
                <c:pt idx="1525">
                  <c:v>406.58832915020184</c:v>
                </c:pt>
                <c:pt idx="1526">
                  <c:v>406.58832915020184</c:v>
                </c:pt>
                <c:pt idx="1527">
                  <c:v>406.58832915020184</c:v>
                </c:pt>
                <c:pt idx="1528">
                  <c:v>406.58832915020184</c:v>
                </c:pt>
                <c:pt idx="1529">
                  <c:v>406.58832915020184</c:v>
                </c:pt>
                <c:pt idx="1530">
                  <c:v>406.58832915020184</c:v>
                </c:pt>
                <c:pt idx="1531">
                  <c:v>406.58832915020184</c:v>
                </c:pt>
                <c:pt idx="1532">
                  <c:v>406.58832915020184</c:v>
                </c:pt>
                <c:pt idx="1533">
                  <c:v>406.58832915020184</c:v>
                </c:pt>
                <c:pt idx="1534">
                  <c:v>406.58832915020184</c:v>
                </c:pt>
                <c:pt idx="1535">
                  <c:v>406.58832915020184</c:v>
                </c:pt>
                <c:pt idx="1536">
                  <c:v>406.58832915020184</c:v>
                </c:pt>
                <c:pt idx="1537">
                  <c:v>406.58832915020184</c:v>
                </c:pt>
                <c:pt idx="1538">
                  <c:v>406.58832915020184</c:v>
                </c:pt>
                <c:pt idx="1539">
                  <c:v>406.58832915020184</c:v>
                </c:pt>
                <c:pt idx="1540">
                  <c:v>406.58832915020184</c:v>
                </c:pt>
                <c:pt idx="1541">
                  <c:v>406.58832915020184</c:v>
                </c:pt>
                <c:pt idx="1542">
                  <c:v>406.58832915020184</c:v>
                </c:pt>
                <c:pt idx="1543">
                  <c:v>406.58832915020184</c:v>
                </c:pt>
                <c:pt idx="1544">
                  <c:v>498.99251444516653</c:v>
                </c:pt>
                <c:pt idx="1545">
                  <c:v>483.15867596562475</c:v>
                </c:pt>
                <c:pt idx="1546">
                  <c:v>450.43504634808005</c:v>
                </c:pt>
                <c:pt idx="1547">
                  <c:v>450.43504634808005</c:v>
                </c:pt>
                <c:pt idx="1548">
                  <c:v>450.43504634808005</c:v>
                </c:pt>
                <c:pt idx="1549">
                  <c:v>450.43504634808005</c:v>
                </c:pt>
                <c:pt idx="1550">
                  <c:v>450.43504634808005</c:v>
                </c:pt>
                <c:pt idx="1551">
                  <c:v>450.43504634808005</c:v>
                </c:pt>
                <c:pt idx="1552">
                  <c:v>450.43504634808005</c:v>
                </c:pt>
                <c:pt idx="1553">
                  <c:v>450.43504634808005</c:v>
                </c:pt>
                <c:pt idx="1554">
                  <c:v>450.43504634808005</c:v>
                </c:pt>
                <c:pt idx="1555">
                  <c:v>450.43504634808005</c:v>
                </c:pt>
                <c:pt idx="1556">
                  <c:v>450.43504634808005</c:v>
                </c:pt>
                <c:pt idx="1557">
                  <c:v>450.43504634808005</c:v>
                </c:pt>
                <c:pt idx="1558">
                  <c:v>450.43504634808005</c:v>
                </c:pt>
                <c:pt idx="1559">
                  <c:v>450.43504634808005</c:v>
                </c:pt>
                <c:pt idx="1560">
                  <c:v>450.43504634808005</c:v>
                </c:pt>
                <c:pt idx="1561">
                  <c:v>450.43504634808005</c:v>
                </c:pt>
                <c:pt idx="1562">
                  <c:v>450.43504634808005</c:v>
                </c:pt>
                <c:pt idx="1563">
                  <c:v>450.43504634808005</c:v>
                </c:pt>
                <c:pt idx="1564">
                  <c:v>450.43504634808005</c:v>
                </c:pt>
                <c:pt idx="1565">
                  <c:v>450.43504634808005</c:v>
                </c:pt>
                <c:pt idx="1566">
                  <c:v>450.43504634808005</c:v>
                </c:pt>
                <c:pt idx="1567">
                  <c:v>450.43504634808005</c:v>
                </c:pt>
                <c:pt idx="1568">
                  <c:v>450.43504634808005</c:v>
                </c:pt>
                <c:pt idx="1569">
                  <c:v>450.43504634808005</c:v>
                </c:pt>
                <c:pt idx="1570">
                  <c:v>450.43504634808005</c:v>
                </c:pt>
                <c:pt idx="1571">
                  <c:v>450.43504634808005</c:v>
                </c:pt>
                <c:pt idx="1572">
                  <c:v>496.45015834480631</c:v>
                </c:pt>
                <c:pt idx="1573">
                  <c:v>496.45015834480631</c:v>
                </c:pt>
                <c:pt idx="1574">
                  <c:v>496.45015834480631</c:v>
                </c:pt>
                <c:pt idx="1575">
                  <c:v>496.45015834480631</c:v>
                </c:pt>
                <c:pt idx="1576">
                  <c:v>496.45015834480631</c:v>
                </c:pt>
                <c:pt idx="1577">
                  <c:v>496.45015834480631</c:v>
                </c:pt>
                <c:pt idx="1578">
                  <c:v>496.45015834480631</c:v>
                </c:pt>
                <c:pt idx="1579">
                  <c:v>496.45015834480631</c:v>
                </c:pt>
                <c:pt idx="1580">
                  <c:v>496.45015834480631</c:v>
                </c:pt>
                <c:pt idx="1581">
                  <c:v>496.45015834480631</c:v>
                </c:pt>
                <c:pt idx="1582">
                  <c:v>496.45015834480631</c:v>
                </c:pt>
                <c:pt idx="1583">
                  <c:v>496.45015834480631</c:v>
                </c:pt>
                <c:pt idx="1584">
                  <c:v>496.45015834480631</c:v>
                </c:pt>
                <c:pt idx="1585">
                  <c:v>496.45015834480631</c:v>
                </c:pt>
                <c:pt idx="1586">
                  <c:v>496.45015834480631</c:v>
                </c:pt>
                <c:pt idx="1587">
                  <c:v>496.45015834480631</c:v>
                </c:pt>
                <c:pt idx="1588">
                  <c:v>496.45015834480631</c:v>
                </c:pt>
                <c:pt idx="1589">
                  <c:v>496.45015834480631</c:v>
                </c:pt>
                <c:pt idx="1590">
                  <c:v>488.44710833435096</c:v>
                </c:pt>
                <c:pt idx="1591">
                  <c:v>488.44710833435096</c:v>
                </c:pt>
                <c:pt idx="1592">
                  <c:v>488.44710833435096</c:v>
                </c:pt>
                <c:pt idx="1593">
                  <c:v>488.44710833435096</c:v>
                </c:pt>
                <c:pt idx="1594">
                  <c:v>488.44710833435096</c:v>
                </c:pt>
                <c:pt idx="1595">
                  <c:v>488.44710833435096</c:v>
                </c:pt>
                <c:pt idx="1596">
                  <c:v>469.43884480289211</c:v>
                </c:pt>
                <c:pt idx="1597">
                  <c:v>469.43884480289211</c:v>
                </c:pt>
                <c:pt idx="1598">
                  <c:v>469.43884480289211</c:v>
                </c:pt>
                <c:pt idx="1599">
                  <c:v>469.43884480289211</c:v>
                </c:pt>
                <c:pt idx="1600">
                  <c:v>469.43884480289211</c:v>
                </c:pt>
                <c:pt idx="1601">
                  <c:v>469.43884480289211</c:v>
                </c:pt>
                <c:pt idx="1602">
                  <c:v>469.43884480289211</c:v>
                </c:pt>
                <c:pt idx="1603">
                  <c:v>469.43884480289211</c:v>
                </c:pt>
                <c:pt idx="1604">
                  <c:v>469.43884480289211</c:v>
                </c:pt>
                <c:pt idx="1605">
                  <c:v>469.43884480289211</c:v>
                </c:pt>
                <c:pt idx="1606">
                  <c:v>469.43884480289211</c:v>
                </c:pt>
                <c:pt idx="1607">
                  <c:v>469.43884480289211</c:v>
                </c:pt>
                <c:pt idx="1608">
                  <c:v>469.43884480289211</c:v>
                </c:pt>
                <c:pt idx="1609">
                  <c:v>469.43884480289211</c:v>
                </c:pt>
                <c:pt idx="1610">
                  <c:v>469.43884480289211</c:v>
                </c:pt>
                <c:pt idx="1611">
                  <c:v>469.43884480289211</c:v>
                </c:pt>
                <c:pt idx="1612">
                  <c:v>469.43884480289211</c:v>
                </c:pt>
                <c:pt idx="1613">
                  <c:v>469.43884480289211</c:v>
                </c:pt>
                <c:pt idx="1614">
                  <c:v>469.43884480289211</c:v>
                </c:pt>
                <c:pt idx="1615">
                  <c:v>469.43884480289211</c:v>
                </c:pt>
                <c:pt idx="1616">
                  <c:v>469.43884480289211</c:v>
                </c:pt>
                <c:pt idx="1617">
                  <c:v>469.43884480289211</c:v>
                </c:pt>
                <c:pt idx="1618">
                  <c:v>469.43884480289211</c:v>
                </c:pt>
                <c:pt idx="1619">
                  <c:v>469.43884480289211</c:v>
                </c:pt>
                <c:pt idx="1620">
                  <c:v>469.43884480289211</c:v>
                </c:pt>
                <c:pt idx="1621">
                  <c:v>469.43884480289211</c:v>
                </c:pt>
                <c:pt idx="1622">
                  <c:v>469.43884480289211</c:v>
                </c:pt>
                <c:pt idx="1623">
                  <c:v>469.43884480289211</c:v>
                </c:pt>
                <c:pt idx="1624">
                  <c:v>469.43884480289211</c:v>
                </c:pt>
                <c:pt idx="1625">
                  <c:v>469.43884480289211</c:v>
                </c:pt>
                <c:pt idx="1626">
                  <c:v>469.43884480289211</c:v>
                </c:pt>
                <c:pt idx="1627">
                  <c:v>469.43884480289211</c:v>
                </c:pt>
                <c:pt idx="1628">
                  <c:v>469.43884480289211</c:v>
                </c:pt>
                <c:pt idx="1629">
                  <c:v>469.43884480289211</c:v>
                </c:pt>
                <c:pt idx="1630">
                  <c:v>469.43884480289211</c:v>
                </c:pt>
                <c:pt idx="1631">
                  <c:v>469.43884480289211</c:v>
                </c:pt>
                <c:pt idx="1632">
                  <c:v>469.43884480289211</c:v>
                </c:pt>
                <c:pt idx="1633">
                  <c:v>469.43884480289211</c:v>
                </c:pt>
                <c:pt idx="1634">
                  <c:v>469.43884480289211</c:v>
                </c:pt>
                <c:pt idx="1635">
                  <c:v>469.43884480289211</c:v>
                </c:pt>
                <c:pt idx="1636">
                  <c:v>469.43884480289211</c:v>
                </c:pt>
                <c:pt idx="1637">
                  <c:v>469.43884480289211</c:v>
                </c:pt>
                <c:pt idx="1638">
                  <c:v>469.43884480289211</c:v>
                </c:pt>
                <c:pt idx="1639">
                  <c:v>469.43884480289211</c:v>
                </c:pt>
                <c:pt idx="1640">
                  <c:v>469.43884480289211</c:v>
                </c:pt>
                <c:pt idx="1641">
                  <c:v>469.43884480289211</c:v>
                </c:pt>
                <c:pt idx="1642">
                  <c:v>469.43884480289211</c:v>
                </c:pt>
                <c:pt idx="1643">
                  <c:v>469.43884480289211</c:v>
                </c:pt>
                <c:pt idx="1644">
                  <c:v>469.43884480289211</c:v>
                </c:pt>
                <c:pt idx="1645">
                  <c:v>469.43884480289211</c:v>
                </c:pt>
                <c:pt idx="1646">
                  <c:v>469.43884480289211</c:v>
                </c:pt>
                <c:pt idx="1647">
                  <c:v>469.43884480289211</c:v>
                </c:pt>
                <c:pt idx="1648">
                  <c:v>469.43884480289211</c:v>
                </c:pt>
                <c:pt idx="1649">
                  <c:v>469.43884480289211</c:v>
                </c:pt>
                <c:pt idx="1650">
                  <c:v>469.43884480289211</c:v>
                </c:pt>
                <c:pt idx="1651">
                  <c:v>469.43884480289211</c:v>
                </c:pt>
                <c:pt idx="1652">
                  <c:v>469.43884480289211</c:v>
                </c:pt>
                <c:pt idx="1653">
                  <c:v>469.43884480289211</c:v>
                </c:pt>
                <c:pt idx="1654">
                  <c:v>469.43884480289211</c:v>
                </c:pt>
                <c:pt idx="1655">
                  <c:v>469.43884480289211</c:v>
                </c:pt>
                <c:pt idx="1656">
                  <c:v>469.43884480289211</c:v>
                </c:pt>
                <c:pt idx="1657">
                  <c:v>469.43884480289211</c:v>
                </c:pt>
                <c:pt idx="1658">
                  <c:v>469.43884480289211</c:v>
                </c:pt>
                <c:pt idx="1659">
                  <c:v>469.43884480289211</c:v>
                </c:pt>
                <c:pt idx="1660">
                  <c:v>469.43884480289211</c:v>
                </c:pt>
                <c:pt idx="1661">
                  <c:v>469.43884480289211</c:v>
                </c:pt>
                <c:pt idx="1662">
                  <c:v>469.43884480289211</c:v>
                </c:pt>
                <c:pt idx="1663">
                  <c:v>469.43884480289211</c:v>
                </c:pt>
                <c:pt idx="1664">
                  <c:v>469.43884480289211</c:v>
                </c:pt>
                <c:pt idx="1665">
                  <c:v>469.43884480289211</c:v>
                </c:pt>
                <c:pt idx="1666">
                  <c:v>469.43884480289211</c:v>
                </c:pt>
                <c:pt idx="1667">
                  <c:v>469.43884480289211</c:v>
                </c:pt>
                <c:pt idx="1668">
                  <c:v>469.43884480289211</c:v>
                </c:pt>
                <c:pt idx="1669">
                  <c:v>469.43884480289211</c:v>
                </c:pt>
                <c:pt idx="1670">
                  <c:v>469.43884480289211</c:v>
                </c:pt>
                <c:pt idx="1671">
                  <c:v>469.43884480289211</c:v>
                </c:pt>
                <c:pt idx="1672">
                  <c:v>469.43884480289211</c:v>
                </c:pt>
                <c:pt idx="1673">
                  <c:v>469.43884480289211</c:v>
                </c:pt>
                <c:pt idx="1674">
                  <c:v>469.43884480289211</c:v>
                </c:pt>
                <c:pt idx="1675">
                  <c:v>469.43884480289211</c:v>
                </c:pt>
                <c:pt idx="1676">
                  <c:v>469.43884480289211</c:v>
                </c:pt>
                <c:pt idx="1677">
                  <c:v>469.43884480289211</c:v>
                </c:pt>
                <c:pt idx="1678">
                  <c:v>469.43884480289211</c:v>
                </c:pt>
                <c:pt idx="1679">
                  <c:v>469.43884480289211</c:v>
                </c:pt>
                <c:pt idx="1680">
                  <c:v>469.43884480289211</c:v>
                </c:pt>
                <c:pt idx="1681">
                  <c:v>469.43884480289211</c:v>
                </c:pt>
                <c:pt idx="1682">
                  <c:v>469.43884480289211</c:v>
                </c:pt>
                <c:pt idx="1683">
                  <c:v>469.43884480289211</c:v>
                </c:pt>
                <c:pt idx="1684">
                  <c:v>469.43884480289211</c:v>
                </c:pt>
                <c:pt idx="1685">
                  <c:v>469.43884480289211</c:v>
                </c:pt>
                <c:pt idx="1686">
                  <c:v>469.43884480289211</c:v>
                </c:pt>
                <c:pt idx="1687">
                  <c:v>469.43884480289211</c:v>
                </c:pt>
                <c:pt idx="1688">
                  <c:v>469.43884480289211</c:v>
                </c:pt>
                <c:pt idx="1689">
                  <c:v>469.43884480289211</c:v>
                </c:pt>
                <c:pt idx="1690">
                  <c:v>469.43884480289211</c:v>
                </c:pt>
                <c:pt idx="1691">
                  <c:v>581.03462311101816</c:v>
                </c:pt>
                <c:pt idx="1692">
                  <c:v>581.03462311101816</c:v>
                </c:pt>
                <c:pt idx="1693">
                  <c:v>581.03462311101816</c:v>
                </c:pt>
                <c:pt idx="1694">
                  <c:v>581.03462311101816</c:v>
                </c:pt>
                <c:pt idx="1695">
                  <c:v>581.03462311101816</c:v>
                </c:pt>
                <c:pt idx="1696">
                  <c:v>581.03462311101816</c:v>
                </c:pt>
                <c:pt idx="1697">
                  <c:v>581.03462311101816</c:v>
                </c:pt>
                <c:pt idx="1698">
                  <c:v>581.03462311101816</c:v>
                </c:pt>
                <c:pt idx="1699">
                  <c:v>581.03462311101816</c:v>
                </c:pt>
                <c:pt idx="1700">
                  <c:v>581.03462311101816</c:v>
                </c:pt>
                <c:pt idx="1701">
                  <c:v>581.03462311101816</c:v>
                </c:pt>
                <c:pt idx="1702">
                  <c:v>562.20514675484219</c:v>
                </c:pt>
                <c:pt idx="1703">
                  <c:v>562.20514675484219</c:v>
                </c:pt>
                <c:pt idx="1704">
                  <c:v>562.20514675484219</c:v>
                </c:pt>
                <c:pt idx="1705">
                  <c:v>562.20514675484219</c:v>
                </c:pt>
                <c:pt idx="1706">
                  <c:v>562.20514675484219</c:v>
                </c:pt>
                <c:pt idx="1707">
                  <c:v>562.20514675484219</c:v>
                </c:pt>
                <c:pt idx="1708">
                  <c:v>562.20514675484219</c:v>
                </c:pt>
                <c:pt idx="1709">
                  <c:v>562.20514675484219</c:v>
                </c:pt>
                <c:pt idx="1710">
                  <c:v>553.31426332437309</c:v>
                </c:pt>
                <c:pt idx="1711">
                  <c:v>553.31426332437309</c:v>
                </c:pt>
                <c:pt idx="1712">
                  <c:v>553.31426332437309</c:v>
                </c:pt>
                <c:pt idx="1713">
                  <c:v>533.36105556196003</c:v>
                </c:pt>
                <c:pt idx="1714">
                  <c:v>533.36105556196003</c:v>
                </c:pt>
                <c:pt idx="1715">
                  <c:v>533.36105556196003</c:v>
                </c:pt>
                <c:pt idx="1716">
                  <c:v>533.36105556196003</c:v>
                </c:pt>
                <c:pt idx="1717">
                  <c:v>533.36105556196003</c:v>
                </c:pt>
                <c:pt idx="1718">
                  <c:v>533.36105556196003</c:v>
                </c:pt>
                <c:pt idx="1719">
                  <c:v>533.36105556196003</c:v>
                </c:pt>
                <c:pt idx="1720">
                  <c:v>533.36105556196003</c:v>
                </c:pt>
                <c:pt idx="1721">
                  <c:v>533.36105556196003</c:v>
                </c:pt>
                <c:pt idx="1722">
                  <c:v>533.36105556196003</c:v>
                </c:pt>
                <c:pt idx="1723">
                  <c:v>533.36105556196003</c:v>
                </c:pt>
                <c:pt idx="1724">
                  <c:v>533.36105556196003</c:v>
                </c:pt>
                <c:pt idx="1725">
                  <c:v>533.36105556196003</c:v>
                </c:pt>
                <c:pt idx="1726">
                  <c:v>533.36105556196003</c:v>
                </c:pt>
                <c:pt idx="1727">
                  <c:v>533.36105556196003</c:v>
                </c:pt>
                <c:pt idx="1728">
                  <c:v>533.36105556196003</c:v>
                </c:pt>
                <c:pt idx="1729">
                  <c:v>533.36105556196003</c:v>
                </c:pt>
                <c:pt idx="1730">
                  <c:v>533.36105556196003</c:v>
                </c:pt>
                <c:pt idx="1731">
                  <c:v>533.36105556196003</c:v>
                </c:pt>
                <c:pt idx="1732">
                  <c:v>533.36105556196003</c:v>
                </c:pt>
                <c:pt idx="1733">
                  <c:v>532.32130125556773</c:v>
                </c:pt>
                <c:pt idx="1734">
                  <c:v>532.32130125556773</c:v>
                </c:pt>
                <c:pt idx="1735">
                  <c:v>518.94269046508953</c:v>
                </c:pt>
                <c:pt idx="1736">
                  <c:v>518.94269046508953</c:v>
                </c:pt>
                <c:pt idx="1737">
                  <c:v>518.94269046508953</c:v>
                </c:pt>
                <c:pt idx="1738">
                  <c:v>512.68463862888905</c:v>
                </c:pt>
                <c:pt idx="1739">
                  <c:v>512.68463862888905</c:v>
                </c:pt>
                <c:pt idx="1740">
                  <c:v>512.68463862888905</c:v>
                </c:pt>
                <c:pt idx="1741">
                  <c:v>512.68463862888905</c:v>
                </c:pt>
                <c:pt idx="1742">
                  <c:v>512.68463862888905</c:v>
                </c:pt>
                <c:pt idx="1743">
                  <c:v>512.68463862888905</c:v>
                </c:pt>
                <c:pt idx="1744">
                  <c:v>512.68463862888905</c:v>
                </c:pt>
                <c:pt idx="1745">
                  <c:v>512.68463862888905</c:v>
                </c:pt>
                <c:pt idx="1746">
                  <c:v>512.68463862888905</c:v>
                </c:pt>
                <c:pt idx="1747">
                  <c:v>512.68463862888905</c:v>
                </c:pt>
                <c:pt idx="1748">
                  <c:v>512.68463862888905</c:v>
                </c:pt>
                <c:pt idx="1749">
                  <c:v>512.68463862888905</c:v>
                </c:pt>
                <c:pt idx="1750">
                  <c:v>512.68463862888905</c:v>
                </c:pt>
                <c:pt idx="1751">
                  <c:v>512.68463862888905</c:v>
                </c:pt>
                <c:pt idx="1752">
                  <c:v>512.68463862888905</c:v>
                </c:pt>
                <c:pt idx="1753">
                  <c:v>512.68463862888905</c:v>
                </c:pt>
                <c:pt idx="1754">
                  <c:v>512.68463862888905</c:v>
                </c:pt>
                <c:pt idx="1755">
                  <c:v>512.68463862888905</c:v>
                </c:pt>
                <c:pt idx="1756">
                  <c:v>512.68463862888905</c:v>
                </c:pt>
                <c:pt idx="1757">
                  <c:v>512.68463862888905</c:v>
                </c:pt>
                <c:pt idx="1758">
                  <c:v>512.68463862888905</c:v>
                </c:pt>
                <c:pt idx="1759">
                  <c:v>512.68463862888905</c:v>
                </c:pt>
                <c:pt idx="1760">
                  <c:v>542.11625641453998</c:v>
                </c:pt>
                <c:pt idx="1761">
                  <c:v>542.11625641453998</c:v>
                </c:pt>
                <c:pt idx="1762">
                  <c:v>542.11625641453998</c:v>
                </c:pt>
                <c:pt idx="1763">
                  <c:v>542.11625641453998</c:v>
                </c:pt>
                <c:pt idx="1764">
                  <c:v>542.11625641453998</c:v>
                </c:pt>
                <c:pt idx="1765">
                  <c:v>510.18081333001965</c:v>
                </c:pt>
                <c:pt idx="1766">
                  <c:v>510.18081333001965</c:v>
                </c:pt>
                <c:pt idx="1767">
                  <c:v>510.18081333001965</c:v>
                </c:pt>
                <c:pt idx="1768">
                  <c:v>493.55669171556718</c:v>
                </c:pt>
                <c:pt idx="1769">
                  <c:v>493.55669171556718</c:v>
                </c:pt>
                <c:pt idx="1770">
                  <c:v>493.55669171556718</c:v>
                </c:pt>
                <c:pt idx="1771">
                  <c:v>493.55669171556718</c:v>
                </c:pt>
                <c:pt idx="1772">
                  <c:v>493.55669171556718</c:v>
                </c:pt>
                <c:pt idx="1773">
                  <c:v>493.55669171556718</c:v>
                </c:pt>
                <c:pt idx="1774">
                  <c:v>493.55669171556718</c:v>
                </c:pt>
                <c:pt idx="1775">
                  <c:v>493.55669171556718</c:v>
                </c:pt>
                <c:pt idx="1776">
                  <c:v>493.55669171556718</c:v>
                </c:pt>
                <c:pt idx="1777">
                  <c:v>493.55669171556718</c:v>
                </c:pt>
                <c:pt idx="1778">
                  <c:v>493.55669171556718</c:v>
                </c:pt>
                <c:pt idx="1779">
                  <c:v>493.55669171556718</c:v>
                </c:pt>
                <c:pt idx="1780">
                  <c:v>493.55669171556718</c:v>
                </c:pt>
                <c:pt idx="1781">
                  <c:v>493.55669171556718</c:v>
                </c:pt>
                <c:pt idx="1782">
                  <c:v>493.55669171556718</c:v>
                </c:pt>
                <c:pt idx="1783">
                  <c:v>493.55669171556718</c:v>
                </c:pt>
                <c:pt idx="1784">
                  <c:v>493.55669171556718</c:v>
                </c:pt>
                <c:pt idx="1785">
                  <c:v>493.55669171556718</c:v>
                </c:pt>
                <c:pt idx="1786">
                  <c:v>493.55669171556718</c:v>
                </c:pt>
                <c:pt idx="1787">
                  <c:v>493.55669171556718</c:v>
                </c:pt>
                <c:pt idx="1788">
                  <c:v>493.55669171556718</c:v>
                </c:pt>
                <c:pt idx="1789">
                  <c:v>493.55669171556718</c:v>
                </c:pt>
                <c:pt idx="1790">
                  <c:v>493.55669171556718</c:v>
                </c:pt>
                <c:pt idx="1791">
                  <c:v>493.55669171556718</c:v>
                </c:pt>
                <c:pt idx="1792">
                  <c:v>493.55669171556718</c:v>
                </c:pt>
                <c:pt idx="1793">
                  <c:v>493.55669171556718</c:v>
                </c:pt>
                <c:pt idx="1794">
                  <c:v>493.55669171556718</c:v>
                </c:pt>
                <c:pt idx="1795">
                  <c:v>493.55669171556718</c:v>
                </c:pt>
                <c:pt idx="1796">
                  <c:v>493.55669171556718</c:v>
                </c:pt>
                <c:pt idx="1797">
                  <c:v>493.55669171556718</c:v>
                </c:pt>
                <c:pt idx="1798">
                  <c:v>493.55669171556718</c:v>
                </c:pt>
                <c:pt idx="1799">
                  <c:v>493.55669171556718</c:v>
                </c:pt>
                <c:pt idx="1800">
                  <c:v>493.55669171556718</c:v>
                </c:pt>
                <c:pt idx="1801">
                  <c:v>493.55669171556718</c:v>
                </c:pt>
                <c:pt idx="1802">
                  <c:v>493.55669171556718</c:v>
                </c:pt>
                <c:pt idx="1803">
                  <c:v>493.55669171556718</c:v>
                </c:pt>
                <c:pt idx="1804">
                  <c:v>493.55669171556718</c:v>
                </c:pt>
                <c:pt idx="1805">
                  <c:v>493.55669171556718</c:v>
                </c:pt>
                <c:pt idx="1806">
                  <c:v>493.55669171556718</c:v>
                </c:pt>
                <c:pt idx="1807">
                  <c:v>493.55669171556718</c:v>
                </c:pt>
                <c:pt idx="1808">
                  <c:v>493.55669171556718</c:v>
                </c:pt>
                <c:pt idx="1809">
                  <c:v>493.55669171556718</c:v>
                </c:pt>
                <c:pt idx="1810">
                  <c:v>549.79216232015278</c:v>
                </c:pt>
                <c:pt idx="1811">
                  <c:v>549.79216232015278</c:v>
                </c:pt>
                <c:pt idx="1812">
                  <c:v>549.79216232015278</c:v>
                </c:pt>
                <c:pt idx="1813">
                  <c:v>549.79216232015278</c:v>
                </c:pt>
                <c:pt idx="1814">
                  <c:v>549.79216232015278</c:v>
                </c:pt>
                <c:pt idx="1815">
                  <c:v>549.79216232015278</c:v>
                </c:pt>
                <c:pt idx="1816">
                  <c:v>549.79216232015278</c:v>
                </c:pt>
                <c:pt idx="1817">
                  <c:v>549.79216232015278</c:v>
                </c:pt>
                <c:pt idx="1818">
                  <c:v>549.79216232015278</c:v>
                </c:pt>
                <c:pt idx="1819">
                  <c:v>540.69582830306024</c:v>
                </c:pt>
                <c:pt idx="1820">
                  <c:v>540.69582830306024</c:v>
                </c:pt>
                <c:pt idx="1821">
                  <c:v>540.69582830306024</c:v>
                </c:pt>
                <c:pt idx="1822">
                  <c:v>540.69582830306024</c:v>
                </c:pt>
                <c:pt idx="1823">
                  <c:v>540.69582830306024</c:v>
                </c:pt>
                <c:pt idx="1824">
                  <c:v>540.69582830306024</c:v>
                </c:pt>
                <c:pt idx="1825">
                  <c:v>540.69582830306024</c:v>
                </c:pt>
                <c:pt idx="1826">
                  <c:v>540.69582830306024</c:v>
                </c:pt>
                <c:pt idx="1827">
                  <c:v>540.69582830306024</c:v>
                </c:pt>
                <c:pt idx="1828">
                  <c:v>540.69582830306024</c:v>
                </c:pt>
                <c:pt idx="1829">
                  <c:v>540.69582830306024</c:v>
                </c:pt>
                <c:pt idx="1830">
                  <c:v>540.69582830306024</c:v>
                </c:pt>
                <c:pt idx="1831">
                  <c:v>540.69582830306024</c:v>
                </c:pt>
                <c:pt idx="1832">
                  <c:v>540.69582830306024</c:v>
                </c:pt>
                <c:pt idx="1833">
                  <c:v>540.69582830306024</c:v>
                </c:pt>
                <c:pt idx="1834">
                  <c:v>540.69582830306024</c:v>
                </c:pt>
                <c:pt idx="1835">
                  <c:v>540.69582830306024</c:v>
                </c:pt>
                <c:pt idx="1836">
                  <c:v>540.69582830306024</c:v>
                </c:pt>
                <c:pt idx="1837">
                  <c:v>540.69582830306024</c:v>
                </c:pt>
                <c:pt idx="1838">
                  <c:v>540.69582830306024</c:v>
                </c:pt>
                <c:pt idx="1839">
                  <c:v>540.69582830306024</c:v>
                </c:pt>
                <c:pt idx="1840">
                  <c:v>540.69582830306024</c:v>
                </c:pt>
                <c:pt idx="1841">
                  <c:v>540.69582830306024</c:v>
                </c:pt>
                <c:pt idx="1842">
                  <c:v>540.69582830306024</c:v>
                </c:pt>
                <c:pt idx="1843">
                  <c:v>540.69582830306024</c:v>
                </c:pt>
                <c:pt idx="1844">
                  <c:v>540.69582830306024</c:v>
                </c:pt>
                <c:pt idx="1845">
                  <c:v>540.69582830306024</c:v>
                </c:pt>
                <c:pt idx="1846">
                  <c:v>540.69582830306024</c:v>
                </c:pt>
                <c:pt idx="1847">
                  <c:v>540.69582830306024</c:v>
                </c:pt>
                <c:pt idx="1848">
                  <c:v>540.69582830306024</c:v>
                </c:pt>
                <c:pt idx="1849">
                  <c:v>553.06578923442851</c:v>
                </c:pt>
                <c:pt idx="1850">
                  <c:v>553.06578923442851</c:v>
                </c:pt>
                <c:pt idx="1851">
                  <c:v>553.06578923442851</c:v>
                </c:pt>
                <c:pt idx="1852">
                  <c:v>553.06578923442851</c:v>
                </c:pt>
                <c:pt idx="1853">
                  <c:v>553.06578923442851</c:v>
                </c:pt>
                <c:pt idx="1854">
                  <c:v>553.06578923442851</c:v>
                </c:pt>
                <c:pt idx="1855">
                  <c:v>553.06578923442851</c:v>
                </c:pt>
                <c:pt idx="1856">
                  <c:v>553.06578923442851</c:v>
                </c:pt>
                <c:pt idx="1857">
                  <c:v>553.06578923442851</c:v>
                </c:pt>
                <c:pt idx="1858">
                  <c:v>553.06578923442851</c:v>
                </c:pt>
                <c:pt idx="1859">
                  <c:v>553.06578923442851</c:v>
                </c:pt>
                <c:pt idx="1860">
                  <c:v>553.06578923442851</c:v>
                </c:pt>
                <c:pt idx="1861">
                  <c:v>553.06578923442851</c:v>
                </c:pt>
                <c:pt idx="1862">
                  <c:v>553.06578923442851</c:v>
                </c:pt>
                <c:pt idx="1863">
                  <c:v>553.06578923442851</c:v>
                </c:pt>
                <c:pt idx="1864">
                  <c:v>553.06578923442851</c:v>
                </c:pt>
                <c:pt idx="1865">
                  <c:v>553.06578923442851</c:v>
                </c:pt>
                <c:pt idx="1866">
                  <c:v>553.06578923442851</c:v>
                </c:pt>
                <c:pt idx="1867">
                  <c:v>553.06578923442851</c:v>
                </c:pt>
                <c:pt idx="1868">
                  <c:v>553.06578923442851</c:v>
                </c:pt>
                <c:pt idx="1869">
                  <c:v>544.60916470881716</c:v>
                </c:pt>
                <c:pt idx="1870">
                  <c:v>544.60916470881716</c:v>
                </c:pt>
                <c:pt idx="1871">
                  <c:v>544.60916470881716</c:v>
                </c:pt>
                <c:pt idx="1872">
                  <c:v>544.60916470881716</c:v>
                </c:pt>
                <c:pt idx="1873">
                  <c:v>544.60916470881716</c:v>
                </c:pt>
                <c:pt idx="1874">
                  <c:v>544.60916470881716</c:v>
                </c:pt>
                <c:pt idx="1875">
                  <c:v>544.60916470881716</c:v>
                </c:pt>
                <c:pt idx="1876">
                  <c:v>544.60916470881716</c:v>
                </c:pt>
                <c:pt idx="1877">
                  <c:v>544.60916470881716</c:v>
                </c:pt>
                <c:pt idx="1878">
                  <c:v>544.60916470881716</c:v>
                </c:pt>
                <c:pt idx="1879">
                  <c:v>544.60916470881716</c:v>
                </c:pt>
                <c:pt idx="1880">
                  <c:v>544.60916470881716</c:v>
                </c:pt>
                <c:pt idx="1881">
                  <c:v>544.60916470881716</c:v>
                </c:pt>
                <c:pt idx="1882">
                  <c:v>544.60916470881716</c:v>
                </c:pt>
                <c:pt idx="1883">
                  <c:v>544.60916470881716</c:v>
                </c:pt>
                <c:pt idx="1884">
                  <c:v>544.60916470881716</c:v>
                </c:pt>
                <c:pt idx="1885">
                  <c:v>544.60916470881716</c:v>
                </c:pt>
                <c:pt idx="1886">
                  <c:v>544.60916470881716</c:v>
                </c:pt>
                <c:pt idx="1887">
                  <c:v>544.60916470881716</c:v>
                </c:pt>
                <c:pt idx="1888">
                  <c:v>544.60916470881716</c:v>
                </c:pt>
                <c:pt idx="1889">
                  <c:v>544.60916470881716</c:v>
                </c:pt>
                <c:pt idx="1890">
                  <c:v>544.60916470881716</c:v>
                </c:pt>
                <c:pt idx="1891">
                  <c:v>544.60916470881716</c:v>
                </c:pt>
                <c:pt idx="1892">
                  <c:v>544.60916470881716</c:v>
                </c:pt>
                <c:pt idx="1893">
                  <c:v>544.60916470881716</c:v>
                </c:pt>
                <c:pt idx="1894">
                  <c:v>544.60916470881716</c:v>
                </c:pt>
                <c:pt idx="1895">
                  <c:v>544.60916470881716</c:v>
                </c:pt>
                <c:pt idx="1896">
                  <c:v>544.60916470881716</c:v>
                </c:pt>
                <c:pt idx="1897">
                  <c:v>544.60916470881716</c:v>
                </c:pt>
                <c:pt idx="1898">
                  <c:v>544.60916470881716</c:v>
                </c:pt>
                <c:pt idx="1899">
                  <c:v>544.60916470881716</c:v>
                </c:pt>
                <c:pt idx="1900">
                  <c:v>544.60916470881716</c:v>
                </c:pt>
                <c:pt idx="1901">
                  <c:v>544.60916470881716</c:v>
                </c:pt>
                <c:pt idx="1902">
                  <c:v>544.60916470881716</c:v>
                </c:pt>
                <c:pt idx="1903">
                  <c:v>544.60916470881716</c:v>
                </c:pt>
                <c:pt idx="1904">
                  <c:v>544.60916470881716</c:v>
                </c:pt>
                <c:pt idx="1905">
                  <c:v>544.60916470881716</c:v>
                </c:pt>
                <c:pt idx="1906">
                  <c:v>544.60916470881716</c:v>
                </c:pt>
                <c:pt idx="1907">
                  <c:v>544.60916470881716</c:v>
                </c:pt>
                <c:pt idx="1908">
                  <c:v>544.60916470881716</c:v>
                </c:pt>
                <c:pt idx="1909">
                  <c:v>544.60916470881716</c:v>
                </c:pt>
                <c:pt idx="1910">
                  <c:v>544.60916470881716</c:v>
                </c:pt>
                <c:pt idx="1911">
                  <c:v>544.60916470881716</c:v>
                </c:pt>
                <c:pt idx="1912">
                  <c:v>544.60916470881716</c:v>
                </c:pt>
                <c:pt idx="1913">
                  <c:v>544.60916470881716</c:v>
                </c:pt>
                <c:pt idx="1914">
                  <c:v>544.60916470881716</c:v>
                </c:pt>
                <c:pt idx="1915">
                  <c:v>544.60916470881716</c:v>
                </c:pt>
                <c:pt idx="1916">
                  <c:v>544.60916470881716</c:v>
                </c:pt>
                <c:pt idx="1917">
                  <c:v>544.60916470881716</c:v>
                </c:pt>
                <c:pt idx="1918">
                  <c:v>544.60916470881716</c:v>
                </c:pt>
                <c:pt idx="1919">
                  <c:v>544.60916470881716</c:v>
                </c:pt>
                <c:pt idx="1920">
                  <c:v>544.60916470881716</c:v>
                </c:pt>
                <c:pt idx="1921">
                  <c:v>544.60916470881716</c:v>
                </c:pt>
                <c:pt idx="1922">
                  <c:v>544.60916470881716</c:v>
                </c:pt>
                <c:pt idx="1923">
                  <c:v>544.60916470881716</c:v>
                </c:pt>
                <c:pt idx="1924">
                  <c:v>544.60916470881716</c:v>
                </c:pt>
                <c:pt idx="1925">
                  <c:v>544.60916470881716</c:v>
                </c:pt>
                <c:pt idx="1926">
                  <c:v>544.60916470881716</c:v>
                </c:pt>
                <c:pt idx="1927">
                  <c:v>686.39911053282128</c:v>
                </c:pt>
                <c:pt idx="1928">
                  <c:v>686.39911053282128</c:v>
                </c:pt>
                <c:pt idx="1929">
                  <c:v>686.39911053282128</c:v>
                </c:pt>
                <c:pt idx="1930">
                  <c:v>686.39911053282128</c:v>
                </c:pt>
                <c:pt idx="1931">
                  <c:v>686.39911053282128</c:v>
                </c:pt>
                <c:pt idx="1932">
                  <c:v>686.39911053282128</c:v>
                </c:pt>
                <c:pt idx="1933">
                  <c:v>686.39911053282128</c:v>
                </c:pt>
                <c:pt idx="1934">
                  <c:v>686.39911053282128</c:v>
                </c:pt>
                <c:pt idx="1935">
                  <c:v>648.88263259314249</c:v>
                </c:pt>
                <c:pt idx="1936">
                  <c:v>648.88263259314249</c:v>
                </c:pt>
                <c:pt idx="1937">
                  <c:v>648.88263259314249</c:v>
                </c:pt>
                <c:pt idx="1938">
                  <c:v>648.88263259314249</c:v>
                </c:pt>
                <c:pt idx="1939">
                  <c:v>648.88263259314249</c:v>
                </c:pt>
                <c:pt idx="1940">
                  <c:v>648.88263259314249</c:v>
                </c:pt>
                <c:pt idx="1941">
                  <c:v>648.88263259314249</c:v>
                </c:pt>
                <c:pt idx="1942">
                  <c:v>648.88263259314249</c:v>
                </c:pt>
                <c:pt idx="1943">
                  <c:v>648.88263259314249</c:v>
                </c:pt>
                <c:pt idx="1944">
                  <c:v>648.88263259314249</c:v>
                </c:pt>
                <c:pt idx="1945">
                  <c:v>648.88263259314249</c:v>
                </c:pt>
                <c:pt idx="1946">
                  <c:v>635.30754324630891</c:v>
                </c:pt>
                <c:pt idx="1947">
                  <c:v>635.30754324630891</c:v>
                </c:pt>
                <c:pt idx="1948">
                  <c:v>635.30754324630891</c:v>
                </c:pt>
                <c:pt idx="1949">
                  <c:v>608.44501925762768</c:v>
                </c:pt>
                <c:pt idx="1950">
                  <c:v>608.44501925762768</c:v>
                </c:pt>
                <c:pt idx="1951">
                  <c:v>608.44501925762768</c:v>
                </c:pt>
                <c:pt idx="1952">
                  <c:v>608.44501925762768</c:v>
                </c:pt>
                <c:pt idx="1953">
                  <c:v>608.44501925762768</c:v>
                </c:pt>
                <c:pt idx="1954">
                  <c:v>608.44501925762768</c:v>
                </c:pt>
                <c:pt idx="1955">
                  <c:v>608.44501925762768</c:v>
                </c:pt>
                <c:pt idx="1956">
                  <c:v>608.44501925762768</c:v>
                </c:pt>
                <c:pt idx="1957">
                  <c:v>608.44501925762768</c:v>
                </c:pt>
                <c:pt idx="1958">
                  <c:v>608.44501925762768</c:v>
                </c:pt>
                <c:pt idx="1959">
                  <c:v>608.44501925762768</c:v>
                </c:pt>
                <c:pt idx="1960">
                  <c:v>608.44501925762768</c:v>
                </c:pt>
                <c:pt idx="1961">
                  <c:v>608.44501925762768</c:v>
                </c:pt>
                <c:pt idx="1962">
                  <c:v>608.44501925762768</c:v>
                </c:pt>
                <c:pt idx="1963">
                  <c:v>608.44501925762768</c:v>
                </c:pt>
                <c:pt idx="1964">
                  <c:v>608.44501925762768</c:v>
                </c:pt>
                <c:pt idx="1965">
                  <c:v>603.42810029213604</c:v>
                </c:pt>
                <c:pt idx="1966">
                  <c:v>603.42810029213604</c:v>
                </c:pt>
                <c:pt idx="1967">
                  <c:v>603.42810029213604</c:v>
                </c:pt>
                <c:pt idx="1968">
                  <c:v>603.42810029213604</c:v>
                </c:pt>
                <c:pt idx="1969">
                  <c:v>603.42810029213604</c:v>
                </c:pt>
                <c:pt idx="1970">
                  <c:v>603.42810029213604</c:v>
                </c:pt>
                <c:pt idx="1971">
                  <c:v>603.42810029213604</c:v>
                </c:pt>
                <c:pt idx="1972">
                  <c:v>603.42810029213604</c:v>
                </c:pt>
                <c:pt idx="1973">
                  <c:v>603.42810029213604</c:v>
                </c:pt>
                <c:pt idx="1974">
                  <c:v>603.42810029213604</c:v>
                </c:pt>
                <c:pt idx="1975">
                  <c:v>603.42810029213604</c:v>
                </c:pt>
                <c:pt idx="1976">
                  <c:v>603.42810029213604</c:v>
                </c:pt>
                <c:pt idx="1977">
                  <c:v>603.42810029213604</c:v>
                </c:pt>
                <c:pt idx="1978">
                  <c:v>603.42810029213604</c:v>
                </c:pt>
                <c:pt idx="1979">
                  <c:v>603.42810029213604</c:v>
                </c:pt>
                <c:pt idx="1980">
                  <c:v>603.42810029213604</c:v>
                </c:pt>
                <c:pt idx="1981">
                  <c:v>603.42810029213604</c:v>
                </c:pt>
                <c:pt idx="1982">
                  <c:v>603.42810029213604</c:v>
                </c:pt>
                <c:pt idx="1983">
                  <c:v>603.42810029213604</c:v>
                </c:pt>
                <c:pt idx="1984">
                  <c:v>603.42810029213604</c:v>
                </c:pt>
                <c:pt idx="1985">
                  <c:v>603.42810029213604</c:v>
                </c:pt>
                <c:pt idx="1986">
                  <c:v>603.42810029213604</c:v>
                </c:pt>
                <c:pt idx="1987">
                  <c:v>603.42810029213604</c:v>
                </c:pt>
                <c:pt idx="1988">
                  <c:v>603.42810029213604</c:v>
                </c:pt>
                <c:pt idx="1989">
                  <c:v>603.42810029213604</c:v>
                </c:pt>
                <c:pt idx="1990">
                  <c:v>603.42810029213604</c:v>
                </c:pt>
                <c:pt idx="1991">
                  <c:v>603.42810029213604</c:v>
                </c:pt>
                <c:pt idx="1992">
                  <c:v>603.42810029213604</c:v>
                </c:pt>
                <c:pt idx="1993">
                  <c:v>603.42810029213604</c:v>
                </c:pt>
                <c:pt idx="1994">
                  <c:v>671.10313484791664</c:v>
                </c:pt>
                <c:pt idx="1995">
                  <c:v>671.10313484791664</c:v>
                </c:pt>
                <c:pt idx="1996">
                  <c:v>671.10313484791664</c:v>
                </c:pt>
                <c:pt idx="1997">
                  <c:v>671.10313484791664</c:v>
                </c:pt>
                <c:pt idx="1998">
                  <c:v>630.72908737141597</c:v>
                </c:pt>
                <c:pt idx="1999">
                  <c:v>630.72908737141597</c:v>
                </c:pt>
                <c:pt idx="2000">
                  <c:v>630.72908737141597</c:v>
                </c:pt>
                <c:pt idx="2001">
                  <c:v>630.72908737141597</c:v>
                </c:pt>
                <c:pt idx="2002">
                  <c:v>630.72908737141597</c:v>
                </c:pt>
                <c:pt idx="2003">
                  <c:v>630.72908737141597</c:v>
                </c:pt>
                <c:pt idx="2004">
                  <c:v>630.72908737141597</c:v>
                </c:pt>
                <c:pt idx="2005">
                  <c:v>630.72908737141597</c:v>
                </c:pt>
                <c:pt idx="2006">
                  <c:v>630.72908737141597</c:v>
                </c:pt>
                <c:pt idx="2007">
                  <c:v>630.72908737141597</c:v>
                </c:pt>
                <c:pt idx="2008">
                  <c:v>630.72908737141597</c:v>
                </c:pt>
                <c:pt idx="2009">
                  <c:v>630.72908737141597</c:v>
                </c:pt>
                <c:pt idx="2010">
                  <c:v>630.72908737141597</c:v>
                </c:pt>
                <c:pt idx="2011">
                  <c:v>630.72908737141597</c:v>
                </c:pt>
                <c:pt idx="2012">
                  <c:v>630.72908737141597</c:v>
                </c:pt>
                <c:pt idx="2013">
                  <c:v>630.72908737141597</c:v>
                </c:pt>
                <c:pt idx="2014">
                  <c:v>630.72908737141597</c:v>
                </c:pt>
                <c:pt idx="2015">
                  <c:v>630.72908737141597</c:v>
                </c:pt>
                <c:pt idx="2016">
                  <c:v>630.72908737141597</c:v>
                </c:pt>
                <c:pt idx="2017">
                  <c:v>630.72908737141597</c:v>
                </c:pt>
                <c:pt idx="2018">
                  <c:v>630.72908737141597</c:v>
                </c:pt>
                <c:pt idx="2019">
                  <c:v>630.72908737141597</c:v>
                </c:pt>
                <c:pt idx="2020">
                  <c:v>630.72908737141597</c:v>
                </c:pt>
                <c:pt idx="2021">
                  <c:v>630.72908737141597</c:v>
                </c:pt>
                <c:pt idx="2022">
                  <c:v>630.72908737141597</c:v>
                </c:pt>
                <c:pt idx="2023">
                  <c:v>630.72908737141597</c:v>
                </c:pt>
                <c:pt idx="2024">
                  <c:v>653.03955296953268</c:v>
                </c:pt>
                <c:pt idx="2025">
                  <c:v>653.03955296953268</c:v>
                </c:pt>
                <c:pt idx="2026">
                  <c:v>653.03955296953268</c:v>
                </c:pt>
                <c:pt idx="2027">
                  <c:v>653.03955296953268</c:v>
                </c:pt>
                <c:pt idx="2028">
                  <c:v>653.03955296953268</c:v>
                </c:pt>
                <c:pt idx="2029">
                  <c:v>653.03955296953268</c:v>
                </c:pt>
                <c:pt idx="2030">
                  <c:v>653.03955296953268</c:v>
                </c:pt>
                <c:pt idx="2031">
                  <c:v>653.03955296953268</c:v>
                </c:pt>
                <c:pt idx="2032">
                  <c:v>653.03955296953268</c:v>
                </c:pt>
                <c:pt idx="2033">
                  <c:v>653.03955296953268</c:v>
                </c:pt>
                <c:pt idx="2034">
                  <c:v>653.03955296953268</c:v>
                </c:pt>
                <c:pt idx="2035">
                  <c:v>653.03955296953268</c:v>
                </c:pt>
                <c:pt idx="2036">
                  <c:v>653.03955296953268</c:v>
                </c:pt>
                <c:pt idx="2037">
                  <c:v>653.03955296953268</c:v>
                </c:pt>
                <c:pt idx="2038">
                  <c:v>653.03955296953268</c:v>
                </c:pt>
                <c:pt idx="2039">
                  <c:v>653.03955296953268</c:v>
                </c:pt>
                <c:pt idx="2040">
                  <c:v>653.03955296953268</c:v>
                </c:pt>
                <c:pt idx="2041">
                  <c:v>653.03955296953268</c:v>
                </c:pt>
                <c:pt idx="2042">
                  <c:v>653.03955296953268</c:v>
                </c:pt>
                <c:pt idx="2043">
                  <c:v>653.03955296953268</c:v>
                </c:pt>
                <c:pt idx="2044">
                  <c:v>653.03955296953268</c:v>
                </c:pt>
                <c:pt idx="2045">
                  <c:v>653.03955296953268</c:v>
                </c:pt>
                <c:pt idx="2046">
                  <c:v>653.03955296953268</c:v>
                </c:pt>
                <c:pt idx="2047">
                  <c:v>653.03955296953268</c:v>
                </c:pt>
                <c:pt idx="2048">
                  <c:v>653.03955296953268</c:v>
                </c:pt>
                <c:pt idx="2049">
                  <c:v>653.03955296953268</c:v>
                </c:pt>
                <c:pt idx="2050">
                  <c:v>676.10465083122813</c:v>
                </c:pt>
                <c:pt idx="2051">
                  <c:v>676.10465083122813</c:v>
                </c:pt>
                <c:pt idx="2052">
                  <c:v>676.10465083122813</c:v>
                </c:pt>
                <c:pt idx="2053">
                  <c:v>676.10465083122813</c:v>
                </c:pt>
                <c:pt idx="2054">
                  <c:v>676.10465083122813</c:v>
                </c:pt>
                <c:pt idx="2055">
                  <c:v>676.10465083122813</c:v>
                </c:pt>
                <c:pt idx="2056">
                  <c:v>676.10465083122813</c:v>
                </c:pt>
                <c:pt idx="2057">
                  <c:v>676.10465083122813</c:v>
                </c:pt>
                <c:pt idx="2058">
                  <c:v>676.10465083122813</c:v>
                </c:pt>
                <c:pt idx="2059">
                  <c:v>676.10465083122813</c:v>
                </c:pt>
                <c:pt idx="2060">
                  <c:v>676.10465083122813</c:v>
                </c:pt>
                <c:pt idx="2061">
                  <c:v>676.10465083122813</c:v>
                </c:pt>
                <c:pt idx="2062">
                  <c:v>676.10465083122813</c:v>
                </c:pt>
                <c:pt idx="2063">
                  <c:v>676.10465083122813</c:v>
                </c:pt>
                <c:pt idx="2064">
                  <c:v>676.10465083122813</c:v>
                </c:pt>
                <c:pt idx="2065">
                  <c:v>676.10465083122813</c:v>
                </c:pt>
                <c:pt idx="2066">
                  <c:v>676.10465083122813</c:v>
                </c:pt>
                <c:pt idx="2067">
                  <c:v>676.10465083122813</c:v>
                </c:pt>
                <c:pt idx="2068">
                  <c:v>676.10465083122813</c:v>
                </c:pt>
                <c:pt idx="2069">
                  <c:v>676.10465083122813</c:v>
                </c:pt>
                <c:pt idx="2070">
                  <c:v>676.10465083122813</c:v>
                </c:pt>
                <c:pt idx="2071">
                  <c:v>676.10465083122813</c:v>
                </c:pt>
                <c:pt idx="2072">
                  <c:v>676.10465083122813</c:v>
                </c:pt>
                <c:pt idx="2073">
                  <c:v>676.10465083122813</c:v>
                </c:pt>
                <c:pt idx="2074">
                  <c:v>676.10465083122813</c:v>
                </c:pt>
                <c:pt idx="2075">
                  <c:v>676.10465083122813</c:v>
                </c:pt>
                <c:pt idx="2076">
                  <c:v>676.10465083122813</c:v>
                </c:pt>
                <c:pt idx="2077">
                  <c:v>676.10465083122813</c:v>
                </c:pt>
                <c:pt idx="2078">
                  <c:v>676.10465083122813</c:v>
                </c:pt>
                <c:pt idx="2079">
                  <c:v>676.10465083122813</c:v>
                </c:pt>
                <c:pt idx="2080">
                  <c:v>676.10465083122813</c:v>
                </c:pt>
                <c:pt idx="2081">
                  <c:v>676.10465083122813</c:v>
                </c:pt>
                <c:pt idx="2082">
                  <c:v>676.10465083122813</c:v>
                </c:pt>
                <c:pt idx="2083">
                  <c:v>676.10465083122813</c:v>
                </c:pt>
                <c:pt idx="2084">
                  <c:v>676.10465083122813</c:v>
                </c:pt>
                <c:pt idx="2085">
                  <c:v>676.10465083122813</c:v>
                </c:pt>
                <c:pt idx="2086">
                  <c:v>676.10465083122813</c:v>
                </c:pt>
                <c:pt idx="2087">
                  <c:v>676.10465083122813</c:v>
                </c:pt>
                <c:pt idx="2088">
                  <c:v>676.10465083122813</c:v>
                </c:pt>
                <c:pt idx="2089">
                  <c:v>676.10465083122813</c:v>
                </c:pt>
                <c:pt idx="2090">
                  <c:v>676.10465083122813</c:v>
                </c:pt>
                <c:pt idx="2091">
                  <c:v>676.10465083122813</c:v>
                </c:pt>
                <c:pt idx="2092">
                  <c:v>772.66369310912296</c:v>
                </c:pt>
                <c:pt idx="2093">
                  <c:v>772.66369310912296</c:v>
                </c:pt>
                <c:pt idx="2094">
                  <c:v>772.66369310912296</c:v>
                </c:pt>
                <c:pt idx="2095">
                  <c:v>772.66369310912296</c:v>
                </c:pt>
                <c:pt idx="2096">
                  <c:v>772.66369310912296</c:v>
                </c:pt>
                <c:pt idx="2097">
                  <c:v>772.66369310912296</c:v>
                </c:pt>
                <c:pt idx="2098">
                  <c:v>772.66369310912296</c:v>
                </c:pt>
                <c:pt idx="2099">
                  <c:v>772.66369310912296</c:v>
                </c:pt>
                <c:pt idx="2100">
                  <c:v>772.66369310912296</c:v>
                </c:pt>
                <c:pt idx="2101">
                  <c:v>772.66369310912296</c:v>
                </c:pt>
                <c:pt idx="2102">
                  <c:v>772.66369310912296</c:v>
                </c:pt>
                <c:pt idx="2103">
                  <c:v>772.66369310912296</c:v>
                </c:pt>
                <c:pt idx="2104">
                  <c:v>772.66369310912296</c:v>
                </c:pt>
                <c:pt idx="2105">
                  <c:v>772.66369310912296</c:v>
                </c:pt>
                <c:pt idx="2106">
                  <c:v>772.66369310912296</c:v>
                </c:pt>
                <c:pt idx="2107">
                  <c:v>772.66369310912296</c:v>
                </c:pt>
                <c:pt idx="2108">
                  <c:v>772.66369310912296</c:v>
                </c:pt>
                <c:pt idx="2109">
                  <c:v>772.66369310912296</c:v>
                </c:pt>
                <c:pt idx="2110">
                  <c:v>772.66369310912296</c:v>
                </c:pt>
                <c:pt idx="2111">
                  <c:v>772.66369310912296</c:v>
                </c:pt>
                <c:pt idx="2112">
                  <c:v>772.66369310912296</c:v>
                </c:pt>
                <c:pt idx="2113">
                  <c:v>780.63615521462145</c:v>
                </c:pt>
                <c:pt idx="2114">
                  <c:v>780.63615521462145</c:v>
                </c:pt>
                <c:pt idx="2115">
                  <c:v>780.63615521462145</c:v>
                </c:pt>
                <c:pt idx="2116">
                  <c:v>780.63615521462145</c:v>
                </c:pt>
                <c:pt idx="2117">
                  <c:v>780.63615521462145</c:v>
                </c:pt>
                <c:pt idx="2118">
                  <c:v>780.63615521462145</c:v>
                </c:pt>
                <c:pt idx="2119">
                  <c:v>780.63615521462145</c:v>
                </c:pt>
                <c:pt idx="2120">
                  <c:v>780.63615521462145</c:v>
                </c:pt>
                <c:pt idx="2121">
                  <c:v>740.51872589975324</c:v>
                </c:pt>
                <c:pt idx="2122">
                  <c:v>740.51872589975324</c:v>
                </c:pt>
                <c:pt idx="2123">
                  <c:v>715.57718710779216</c:v>
                </c:pt>
                <c:pt idx="2124">
                  <c:v>694.2034228167247</c:v>
                </c:pt>
                <c:pt idx="2125">
                  <c:v>694.2034228167247</c:v>
                </c:pt>
                <c:pt idx="2126">
                  <c:v>694.2034228167247</c:v>
                </c:pt>
                <c:pt idx="2127">
                  <c:v>664.46711396171474</c:v>
                </c:pt>
                <c:pt idx="2128">
                  <c:v>664.46711396171474</c:v>
                </c:pt>
                <c:pt idx="2129">
                  <c:v>664.46711396171474</c:v>
                </c:pt>
                <c:pt idx="2130">
                  <c:v>664.46711396171474</c:v>
                </c:pt>
                <c:pt idx="2131">
                  <c:v>664.46711396171474</c:v>
                </c:pt>
                <c:pt idx="2132">
                  <c:v>664.46711396171474</c:v>
                </c:pt>
                <c:pt idx="2133">
                  <c:v>664.46711396171474</c:v>
                </c:pt>
                <c:pt idx="2134">
                  <c:v>664.46711396171474</c:v>
                </c:pt>
                <c:pt idx="2135">
                  <c:v>664.46711396171474</c:v>
                </c:pt>
                <c:pt idx="2136">
                  <c:v>664.46711396171474</c:v>
                </c:pt>
                <c:pt idx="2137">
                  <c:v>664.46711396171474</c:v>
                </c:pt>
                <c:pt idx="2138">
                  <c:v>664.46711396171474</c:v>
                </c:pt>
                <c:pt idx="2139">
                  <c:v>664.46711396171474</c:v>
                </c:pt>
                <c:pt idx="2140">
                  <c:v>664.46711396171474</c:v>
                </c:pt>
                <c:pt idx="2141">
                  <c:v>664.46711396171474</c:v>
                </c:pt>
                <c:pt idx="2142">
                  <c:v>664.46711396171474</c:v>
                </c:pt>
                <c:pt idx="2143">
                  <c:v>664.46711396171474</c:v>
                </c:pt>
                <c:pt idx="2144">
                  <c:v>664.46711396171474</c:v>
                </c:pt>
                <c:pt idx="2145">
                  <c:v>664.46711396171474</c:v>
                </c:pt>
                <c:pt idx="2146">
                  <c:v>664.46711396171474</c:v>
                </c:pt>
                <c:pt idx="2147">
                  <c:v>664.46711396171474</c:v>
                </c:pt>
                <c:pt idx="2148">
                  <c:v>664.46711396171474</c:v>
                </c:pt>
                <c:pt idx="2149">
                  <c:v>664.46711396171474</c:v>
                </c:pt>
                <c:pt idx="2150">
                  <c:v>664.46711396171474</c:v>
                </c:pt>
                <c:pt idx="2151">
                  <c:v>664.46711396171474</c:v>
                </c:pt>
                <c:pt idx="2152">
                  <c:v>664.46711396171474</c:v>
                </c:pt>
                <c:pt idx="2153">
                  <c:v>664.46711396171474</c:v>
                </c:pt>
                <c:pt idx="2154">
                  <c:v>664.46711396171474</c:v>
                </c:pt>
                <c:pt idx="2155">
                  <c:v>664.46711396171474</c:v>
                </c:pt>
                <c:pt idx="2156">
                  <c:v>664.46711396171474</c:v>
                </c:pt>
                <c:pt idx="2157">
                  <c:v>664.46711396171474</c:v>
                </c:pt>
                <c:pt idx="2158">
                  <c:v>664.46711396171474</c:v>
                </c:pt>
                <c:pt idx="2159">
                  <c:v>664.46711396171474</c:v>
                </c:pt>
                <c:pt idx="2160">
                  <c:v>664.46711396171474</c:v>
                </c:pt>
                <c:pt idx="2161">
                  <c:v>664.46711396171474</c:v>
                </c:pt>
                <c:pt idx="2162">
                  <c:v>664.46711396171474</c:v>
                </c:pt>
                <c:pt idx="2163">
                  <c:v>664.46711396171474</c:v>
                </c:pt>
                <c:pt idx="2164">
                  <c:v>664.46711396171474</c:v>
                </c:pt>
                <c:pt idx="2165">
                  <c:v>664.46711396171474</c:v>
                </c:pt>
                <c:pt idx="2166">
                  <c:v>664.46711396171474</c:v>
                </c:pt>
                <c:pt idx="2167">
                  <c:v>664.46711396171474</c:v>
                </c:pt>
                <c:pt idx="2168">
                  <c:v>664.46711396171474</c:v>
                </c:pt>
                <c:pt idx="2169">
                  <c:v>664.46711396171474</c:v>
                </c:pt>
                <c:pt idx="2170">
                  <c:v>664.46711396171474</c:v>
                </c:pt>
                <c:pt idx="2171">
                  <c:v>664.46711396171474</c:v>
                </c:pt>
                <c:pt idx="2172">
                  <c:v>664.46711396171474</c:v>
                </c:pt>
                <c:pt idx="2173">
                  <c:v>664.46711396171474</c:v>
                </c:pt>
                <c:pt idx="2174">
                  <c:v>664.46711396171474</c:v>
                </c:pt>
                <c:pt idx="2175">
                  <c:v>664.46711396171474</c:v>
                </c:pt>
                <c:pt idx="2176">
                  <c:v>664.46711396171474</c:v>
                </c:pt>
                <c:pt idx="2177">
                  <c:v>664.46711396171474</c:v>
                </c:pt>
                <c:pt idx="2178">
                  <c:v>664.46711396171474</c:v>
                </c:pt>
                <c:pt idx="2179">
                  <c:v>664.46711396171474</c:v>
                </c:pt>
                <c:pt idx="2180">
                  <c:v>664.46711396171474</c:v>
                </c:pt>
                <c:pt idx="2181">
                  <c:v>664.46711396171474</c:v>
                </c:pt>
                <c:pt idx="2182">
                  <c:v>664.46711396171474</c:v>
                </c:pt>
                <c:pt idx="2183">
                  <c:v>664.46711396171474</c:v>
                </c:pt>
                <c:pt idx="2184">
                  <c:v>664.46711396171474</c:v>
                </c:pt>
                <c:pt idx="2185">
                  <c:v>875.41679873237274</c:v>
                </c:pt>
                <c:pt idx="2186">
                  <c:v>875.41679873237274</c:v>
                </c:pt>
                <c:pt idx="2187">
                  <c:v>875.41679873237274</c:v>
                </c:pt>
                <c:pt idx="2188">
                  <c:v>875.41679873237274</c:v>
                </c:pt>
                <c:pt idx="2189">
                  <c:v>875.41679873237274</c:v>
                </c:pt>
                <c:pt idx="2190">
                  <c:v>875.41679873237274</c:v>
                </c:pt>
                <c:pt idx="2191">
                  <c:v>875.41679873237274</c:v>
                </c:pt>
                <c:pt idx="2192">
                  <c:v>875.41679873237274</c:v>
                </c:pt>
                <c:pt idx="2193">
                  <c:v>875.41679873237274</c:v>
                </c:pt>
                <c:pt idx="2194">
                  <c:v>875.41679873237274</c:v>
                </c:pt>
                <c:pt idx="2195">
                  <c:v>875.41679873237274</c:v>
                </c:pt>
                <c:pt idx="2196">
                  <c:v>875.41679873237274</c:v>
                </c:pt>
                <c:pt idx="2197">
                  <c:v>875.41679873237274</c:v>
                </c:pt>
                <c:pt idx="2198">
                  <c:v>875.41679873237274</c:v>
                </c:pt>
                <c:pt idx="2199">
                  <c:v>875.41679873237274</c:v>
                </c:pt>
                <c:pt idx="2200">
                  <c:v>875.41679873237274</c:v>
                </c:pt>
                <c:pt idx="2201">
                  <c:v>875.41679873237274</c:v>
                </c:pt>
                <c:pt idx="2202">
                  <c:v>875.41679873237274</c:v>
                </c:pt>
                <c:pt idx="2203">
                  <c:v>875.41679873237274</c:v>
                </c:pt>
                <c:pt idx="2204">
                  <c:v>875.41679873237274</c:v>
                </c:pt>
                <c:pt idx="2205">
                  <c:v>858.89950064308266</c:v>
                </c:pt>
                <c:pt idx="2206">
                  <c:v>858.89950064308266</c:v>
                </c:pt>
                <c:pt idx="2207">
                  <c:v>858.89950064308266</c:v>
                </c:pt>
                <c:pt idx="2208">
                  <c:v>858.89950064308266</c:v>
                </c:pt>
                <c:pt idx="2209">
                  <c:v>858.89950064308266</c:v>
                </c:pt>
                <c:pt idx="2210">
                  <c:v>858.89950064308266</c:v>
                </c:pt>
                <c:pt idx="2211">
                  <c:v>858.89950064308266</c:v>
                </c:pt>
                <c:pt idx="2212">
                  <c:v>858.89950064308266</c:v>
                </c:pt>
                <c:pt idx="2213">
                  <c:v>858.89950064308266</c:v>
                </c:pt>
                <c:pt idx="2214">
                  <c:v>858.89950064308266</c:v>
                </c:pt>
                <c:pt idx="2215">
                  <c:v>858.89950064308266</c:v>
                </c:pt>
                <c:pt idx="2216">
                  <c:v>858.89950064308266</c:v>
                </c:pt>
                <c:pt idx="2217">
                  <c:v>858.89950064308266</c:v>
                </c:pt>
                <c:pt idx="2218">
                  <c:v>858.89950064308266</c:v>
                </c:pt>
                <c:pt idx="2219">
                  <c:v>858.89950064308266</c:v>
                </c:pt>
                <c:pt idx="2220">
                  <c:v>858.89950064308266</c:v>
                </c:pt>
                <c:pt idx="2221">
                  <c:v>858.89950064308266</c:v>
                </c:pt>
                <c:pt idx="2222">
                  <c:v>858.89950064308266</c:v>
                </c:pt>
                <c:pt idx="2223">
                  <c:v>858.89950064308266</c:v>
                </c:pt>
                <c:pt idx="2224">
                  <c:v>858.89950064308266</c:v>
                </c:pt>
                <c:pt idx="2225">
                  <c:v>844.87848199353152</c:v>
                </c:pt>
                <c:pt idx="2226">
                  <c:v>844.87848199353152</c:v>
                </c:pt>
                <c:pt idx="2227">
                  <c:v>844.87848199353152</c:v>
                </c:pt>
                <c:pt idx="2228">
                  <c:v>844.87848199353152</c:v>
                </c:pt>
                <c:pt idx="2229">
                  <c:v>844.87848199353152</c:v>
                </c:pt>
                <c:pt idx="2230">
                  <c:v>844.87848199353152</c:v>
                </c:pt>
                <c:pt idx="2231">
                  <c:v>801.64931482690463</c:v>
                </c:pt>
                <c:pt idx="2232">
                  <c:v>801.64931482690463</c:v>
                </c:pt>
                <c:pt idx="2233">
                  <c:v>801.64931482690463</c:v>
                </c:pt>
                <c:pt idx="2234">
                  <c:v>801.64931482690463</c:v>
                </c:pt>
                <c:pt idx="2235">
                  <c:v>801.64931482690463</c:v>
                </c:pt>
                <c:pt idx="2236">
                  <c:v>801.64931482690463</c:v>
                </c:pt>
                <c:pt idx="2237">
                  <c:v>801.64931482690463</c:v>
                </c:pt>
                <c:pt idx="2238">
                  <c:v>801.64931482690463</c:v>
                </c:pt>
                <c:pt idx="2239">
                  <c:v>801.64931482690463</c:v>
                </c:pt>
                <c:pt idx="2240">
                  <c:v>801.64931482690463</c:v>
                </c:pt>
                <c:pt idx="2241">
                  <c:v>801.64931482690463</c:v>
                </c:pt>
                <c:pt idx="2242">
                  <c:v>801.64931482690463</c:v>
                </c:pt>
                <c:pt idx="2243">
                  <c:v>801.64931482690463</c:v>
                </c:pt>
                <c:pt idx="2244">
                  <c:v>801.64931482690463</c:v>
                </c:pt>
                <c:pt idx="2245">
                  <c:v>801.64931482690463</c:v>
                </c:pt>
                <c:pt idx="2246">
                  <c:v>801.64931482690463</c:v>
                </c:pt>
                <c:pt idx="2247">
                  <c:v>801.64931482690463</c:v>
                </c:pt>
                <c:pt idx="2248">
                  <c:v>805.42535653724258</c:v>
                </c:pt>
                <c:pt idx="2249">
                  <c:v>805.42535653724258</c:v>
                </c:pt>
                <c:pt idx="2250">
                  <c:v>805.42535653724258</c:v>
                </c:pt>
                <c:pt idx="2251">
                  <c:v>805.42535653724258</c:v>
                </c:pt>
                <c:pt idx="2252">
                  <c:v>805.42535653724258</c:v>
                </c:pt>
                <c:pt idx="2253">
                  <c:v>805.42535653724258</c:v>
                </c:pt>
                <c:pt idx="2254">
                  <c:v>805.42535653724258</c:v>
                </c:pt>
                <c:pt idx="2255">
                  <c:v>805.42535653724258</c:v>
                </c:pt>
                <c:pt idx="2256">
                  <c:v>805.42535653724258</c:v>
                </c:pt>
                <c:pt idx="2257">
                  <c:v>805.42535653724258</c:v>
                </c:pt>
                <c:pt idx="2258">
                  <c:v>805.42535653724258</c:v>
                </c:pt>
                <c:pt idx="2259">
                  <c:v>805.42535653724258</c:v>
                </c:pt>
                <c:pt idx="2260">
                  <c:v>805.42535653724258</c:v>
                </c:pt>
                <c:pt idx="2261">
                  <c:v>805.42535653724258</c:v>
                </c:pt>
                <c:pt idx="2262">
                  <c:v>805.42535653724258</c:v>
                </c:pt>
                <c:pt idx="2263">
                  <c:v>805.42535653724258</c:v>
                </c:pt>
                <c:pt idx="2264">
                  <c:v>805.42535653724258</c:v>
                </c:pt>
                <c:pt idx="2265">
                  <c:v>805.42535653724258</c:v>
                </c:pt>
                <c:pt idx="2266">
                  <c:v>805.42535653724258</c:v>
                </c:pt>
                <c:pt idx="2267">
                  <c:v>805.42535653724258</c:v>
                </c:pt>
                <c:pt idx="2268">
                  <c:v>805.42535653724258</c:v>
                </c:pt>
                <c:pt idx="2269">
                  <c:v>805.42535653724258</c:v>
                </c:pt>
                <c:pt idx="2270">
                  <c:v>805.42535653724258</c:v>
                </c:pt>
                <c:pt idx="2271">
                  <c:v>805.42535653724258</c:v>
                </c:pt>
                <c:pt idx="2272">
                  <c:v>805.42535653724258</c:v>
                </c:pt>
                <c:pt idx="2273">
                  <c:v>805.42535653724258</c:v>
                </c:pt>
                <c:pt idx="2274">
                  <c:v>805.42535653724258</c:v>
                </c:pt>
                <c:pt idx="2275">
                  <c:v>805.42535653724258</c:v>
                </c:pt>
                <c:pt idx="2276">
                  <c:v>805.42535653724258</c:v>
                </c:pt>
                <c:pt idx="2277">
                  <c:v>805.42535653724258</c:v>
                </c:pt>
                <c:pt idx="2278">
                  <c:v>805.42535653724258</c:v>
                </c:pt>
                <c:pt idx="2279">
                  <c:v>805.42535653724258</c:v>
                </c:pt>
                <c:pt idx="2280">
                  <c:v>805.42535653724258</c:v>
                </c:pt>
                <c:pt idx="2281">
                  <c:v>805.42535653724258</c:v>
                </c:pt>
                <c:pt idx="2282">
                  <c:v>805.42535653724258</c:v>
                </c:pt>
                <c:pt idx="2283">
                  <c:v>805.42535653724258</c:v>
                </c:pt>
                <c:pt idx="2284">
                  <c:v>805.42535653724258</c:v>
                </c:pt>
                <c:pt idx="2285">
                  <c:v>805.42535653724258</c:v>
                </c:pt>
                <c:pt idx="2286">
                  <c:v>805.42535653724258</c:v>
                </c:pt>
                <c:pt idx="2287">
                  <c:v>805.42535653724258</c:v>
                </c:pt>
                <c:pt idx="2288">
                  <c:v>805.42535653724258</c:v>
                </c:pt>
                <c:pt idx="2289">
                  <c:v>805.42535653724258</c:v>
                </c:pt>
                <c:pt idx="2290">
                  <c:v>805.42535653724258</c:v>
                </c:pt>
                <c:pt idx="2291">
                  <c:v>805.42535653724258</c:v>
                </c:pt>
                <c:pt idx="2292">
                  <c:v>805.42535653724258</c:v>
                </c:pt>
                <c:pt idx="2293">
                  <c:v>805.42535653724258</c:v>
                </c:pt>
                <c:pt idx="2294">
                  <c:v>805.42535653724258</c:v>
                </c:pt>
                <c:pt idx="2295">
                  <c:v>805.42535653724258</c:v>
                </c:pt>
                <c:pt idx="2296">
                  <c:v>805.42535653724258</c:v>
                </c:pt>
                <c:pt idx="2297">
                  <c:v>805.42535653724258</c:v>
                </c:pt>
                <c:pt idx="2298">
                  <c:v>805.42535653724258</c:v>
                </c:pt>
                <c:pt idx="2299">
                  <c:v>805.42535653724258</c:v>
                </c:pt>
                <c:pt idx="2300">
                  <c:v>805.42535653724258</c:v>
                </c:pt>
                <c:pt idx="2301">
                  <c:v>805.42535653724258</c:v>
                </c:pt>
                <c:pt idx="2302">
                  <c:v>805.42535653724258</c:v>
                </c:pt>
                <c:pt idx="2303">
                  <c:v>805.42535653724258</c:v>
                </c:pt>
                <c:pt idx="2304">
                  <c:v>805.42535653724258</c:v>
                </c:pt>
                <c:pt idx="2305">
                  <c:v>805.42535653724258</c:v>
                </c:pt>
                <c:pt idx="2306">
                  <c:v>805.42535653724258</c:v>
                </c:pt>
                <c:pt idx="2307">
                  <c:v>805.42535653724258</c:v>
                </c:pt>
                <c:pt idx="2308">
                  <c:v>805.42535653724258</c:v>
                </c:pt>
                <c:pt idx="2309">
                  <c:v>1241.7941796886373</c:v>
                </c:pt>
                <c:pt idx="2310">
                  <c:v>1241.7941796886373</c:v>
                </c:pt>
                <c:pt idx="2311">
                  <c:v>1241.7941796886373</c:v>
                </c:pt>
                <c:pt idx="2312">
                  <c:v>1241.7941796886373</c:v>
                </c:pt>
                <c:pt idx="2313">
                  <c:v>1241.7941796886373</c:v>
                </c:pt>
                <c:pt idx="2314">
                  <c:v>1241.7941796886373</c:v>
                </c:pt>
                <c:pt idx="2315">
                  <c:v>1241.7941796886373</c:v>
                </c:pt>
                <c:pt idx="2316">
                  <c:v>1241.7941796886373</c:v>
                </c:pt>
                <c:pt idx="2317">
                  <c:v>1241.7941796886373</c:v>
                </c:pt>
                <c:pt idx="2318">
                  <c:v>1241.7941796886373</c:v>
                </c:pt>
                <c:pt idx="2319">
                  <c:v>1241.7941796886373</c:v>
                </c:pt>
                <c:pt idx="2320">
                  <c:v>1241.7941796886373</c:v>
                </c:pt>
                <c:pt idx="2321">
                  <c:v>1241.7941796886373</c:v>
                </c:pt>
                <c:pt idx="2322">
                  <c:v>1241.7941796886373</c:v>
                </c:pt>
                <c:pt idx="2323">
                  <c:v>1241.7941796886373</c:v>
                </c:pt>
                <c:pt idx="2324">
                  <c:v>1241.7941796886373</c:v>
                </c:pt>
                <c:pt idx="2325">
                  <c:v>1241.7941796886373</c:v>
                </c:pt>
                <c:pt idx="2326">
                  <c:v>1241.7941796886373</c:v>
                </c:pt>
                <c:pt idx="2327">
                  <c:v>1241.7941796886373</c:v>
                </c:pt>
                <c:pt idx="2328">
                  <c:v>1241.7941796886373</c:v>
                </c:pt>
                <c:pt idx="2329">
                  <c:v>1241.7941796886373</c:v>
                </c:pt>
                <c:pt idx="2330">
                  <c:v>1205.70638016365</c:v>
                </c:pt>
                <c:pt idx="2331">
                  <c:v>1205.70638016365</c:v>
                </c:pt>
                <c:pt idx="2332">
                  <c:v>1205.70638016365</c:v>
                </c:pt>
                <c:pt idx="2333">
                  <c:v>1205.70638016365</c:v>
                </c:pt>
                <c:pt idx="2334">
                  <c:v>1205.70638016365</c:v>
                </c:pt>
                <c:pt idx="2335">
                  <c:v>1205.70638016365</c:v>
                </c:pt>
                <c:pt idx="2336">
                  <c:v>1205.70638016365</c:v>
                </c:pt>
                <c:pt idx="2337">
                  <c:v>1205.70638016365</c:v>
                </c:pt>
                <c:pt idx="2338">
                  <c:v>1205.70638016365</c:v>
                </c:pt>
                <c:pt idx="2339">
                  <c:v>1205.70638016365</c:v>
                </c:pt>
                <c:pt idx="2340">
                  <c:v>1205.70638016365</c:v>
                </c:pt>
                <c:pt idx="2341">
                  <c:v>1205.70638016365</c:v>
                </c:pt>
                <c:pt idx="2342">
                  <c:v>1205.70638016365</c:v>
                </c:pt>
                <c:pt idx="2343">
                  <c:v>1205.70638016365</c:v>
                </c:pt>
                <c:pt idx="2344">
                  <c:v>1205.70638016365</c:v>
                </c:pt>
                <c:pt idx="2345">
                  <c:v>1205.70638016365</c:v>
                </c:pt>
                <c:pt idx="2346">
                  <c:v>1205.70638016365</c:v>
                </c:pt>
                <c:pt idx="2347">
                  <c:v>1205.70638016365</c:v>
                </c:pt>
                <c:pt idx="2348">
                  <c:v>1205.70638016365</c:v>
                </c:pt>
                <c:pt idx="2349">
                  <c:v>1205.70638016365</c:v>
                </c:pt>
                <c:pt idx="2350">
                  <c:v>1205.70638016365</c:v>
                </c:pt>
                <c:pt idx="2351">
                  <c:v>1205.70638016365</c:v>
                </c:pt>
                <c:pt idx="2352">
                  <c:v>1228.8424275732748</c:v>
                </c:pt>
                <c:pt idx="2353">
                  <c:v>1228.8424275732748</c:v>
                </c:pt>
                <c:pt idx="2354">
                  <c:v>1228.8424275732748</c:v>
                </c:pt>
                <c:pt idx="2355">
                  <c:v>1228.8424275732748</c:v>
                </c:pt>
                <c:pt idx="2356">
                  <c:v>1178.1608418838164</c:v>
                </c:pt>
                <c:pt idx="2357">
                  <c:v>1178.1608418838164</c:v>
                </c:pt>
                <c:pt idx="2358">
                  <c:v>1178.1608418838164</c:v>
                </c:pt>
                <c:pt idx="2359">
                  <c:v>1178.1608418838164</c:v>
                </c:pt>
                <c:pt idx="2360">
                  <c:v>1178.1608418838164</c:v>
                </c:pt>
                <c:pt idx="2361">
                  <c:v>1178.1608418838164</c:v>
                </c:pt>
                <c:pt idx="2362">
                  <c:v>1178.1608418838164</c:v>
                </c:pt>
                <c:pt idx="2363">
                  <c:v>1178.1608418838164</c:v>
                </c:pt>
                <c:pt idx="2364">
                  <c:v>1178.1608418838164</c:v>
                </c:pt>
                <c:pt idx="2365">
                  <c:v>1178.1608418838164</c:v>
                </c:pt>
                <c:pt idx="2366">
                  <c:v>1178.1608418838164</c:v>
                </c:pt>
                <c:pt idx="2367">
                  <c:v>1178.1608418838164</c:v>
                </c:pt>
                <c:pt idx="2368">
                  <c:v>1178.1608418838164</c:v>
                </c:pt>
                <c:pt idx="2369">
                  <c:v>1178.1608418838164</c:v>
                </c:pt>
                <c:pt idx="2370">
                  <c:v>1178.1608418838164</c:v>
                </c:pt>
                <c:pt idx="2371">
                  <c:v>1178.1608418838164</c:v>
                </c:pt>
                <c:pt idx="2372">
                  <c:v>1178.1608418838164</c:v>
                </c:pt>
                <c:pt idx="2373">
                  <c:v>1178.1608418838164</c:v>
                </c:pt>
                <c:pt idx="2374">
                  <c:v>1178.1608418838164</c:v>
                </c:pt>
                <c:pt idx="2375">
                  <c:v>1178.1608418838164</c:v>
                </c:pt>
                <c:pt idx="2376">
                  <c:v>1178.1608418838164</c:v>
                </c:pt>
                <c:pt idx="2377">
                  <c:v>1178.1608418838164</c:v>
                </c:pt>
                <c:pt idx="2378">
                  <c:v>1178.1608418838164</c:v>
                </c:pt>
                <c:pt idx="2379">
                  <c:v>1178.1608418838164</c:v>
                </c:pt>
                <c:pt idx="2380">
                  <c:v>1178.1608418838164</c:v>
                </c:pt>
                <c:pt idx="2381">
                  <c:v>1178.1608418838164</c:v>
                </c:pt>
                <c:pt idx="2382">
                  <c:v>1178.1608418838164</c:v>
                </c:pt>
                <c:pt idx="2383">
                  <c:v>1178.1608418838164</c:v>
                </c:pt>
                <c:pt idx="2384">
                  <c:v>1178.1608418838164</c:v>
                </c:pt>
                <c:pt idx="2385">
                  <c:v>1178.1608418838164</c:v>
                </c:pt>
                <c:pt idx="2386">
                  <c:v>1178.1608418838164</c:v>
                </c:pt>
                <c:pt idx="2387">
                  <c:v>1178.1608418838164</c:v>
                </c:pt>
                <c:pt idx="2388">
                  <c:v>1178.1608418838164</c:v>
                </c:pt>
                <c:pt idx="2389">
                  <c:v>1178.1608418838164</c:v>
                </c:pt>
                <c:pt idx="2390">
                  <c:v>1178.1608418838164</c:v>
                </c:pt>
                <c:pt idx="2391">
                  <c:v>1178.1608418838164</c:v>
                </c:pt>
                <c:pt idx="2392">
                  <c:v>1178.1608418838164</c:v>
                </c:pt>
                <c:pt idx="2393">
                  <c:v>1178.1608418838164</c:v>
                </c:pt>
                <c:pt idx="2394">
                  <c:v>1178.1608418838164</c:v>
                </c:pt>
                <c:pt idx="2395">
                  <c:v>1178.1608418838164</c:v>
                </c:pt>
                <c:pt idx="2396">
                  <c:v>1268.055620516827</c:v>
                </c:pt>
                <c:pt idx="2397">
                  <c:v>1268.055620516827</c:v>
                </c:pt>
                <c:pt idx="2398">
                  <c:v>1268.055620516827</c:v>
                </c:pt>
                <c:pt idx="2399">
                  <c:v>1268.055620516827</c:v>
                </c:pt>
                <c:pt idx="2400">
                  <c:v>1268.055620516827</c:v>
                </c:pt>
                <c:pt idx="2401">
                  <c:v>1268.055620516827</c:v>
                </c:pt>
                <c:pt idx="2402">
                  <c:v>1268.055620516827</c:v>
                </c:pt>
                <c:pt idx="2403">
                  <c:v>1268.055620516827</c:v>
                </c:pt>
                <c:pt idx="2404">
                  <c:v>1268.055620516827</c:v>
                </c:pt>
                <c:pt idx="2405">
                  <c:v>1268.055620516827</c:v>
                </c:pt>
                <c:pt idx="2406">
                  <c:v>1268.055620516827</c:v>
                </c:pt>
                <c:pt idx="2407">
                  <c:v>1268.055620516827</c:v>
                </c:pt>
                <c:pt idx="2408">
                  <c:v>1266.304670700122</c:v>
                </c:pt>
                <c:pt idx="2409">
                  <c:v>1266.304670700122</c:v>
                </c:pt>
                <c:pt idx="2410">
                  <c:v>1266.304670700122</c:v>
                </c:pt>
                <c:pt idx="2411">
                  <c:v>1266.304670700122</c:v>
                </c:pt>
                <c:pt idx="2412">
                  <c:v>1266.304670700122</c:v>
                </c:pt>
                <c:pt idx="2413">
                  <c:v>1266.304670700122</c:v>
                </c:pt>
                <c:pt idx="2414">
                  <c:v>1266.304670700122</c:v>
                </c:pt>
                <c:pt idx="2415">
                  <c:v>1266.304670700122</c:v>
                </c:pt>
                <c:pt idx="2416">
                  <c:v>1266.304670700122</c:v>
                </c:pt>
                <c:pt idx="2417">
                  <c:v>1266.304670700122</c:v>
                </c:pt>
                <c:pt idx="2418">
                  <c:v>1266.304670700122</c:v>
                </c:pt>
                <c:pt idx="2419">
                  <c:v>1266.304670700122</c:v>
                </c:pt>
                <c:pt idx="2420">
                  <c:v>1266.304670700122</c:v>
                </c:pt>
                <c:pt idx="2421">
                  <c:v>1266.304670700122</c:v>
                </c:pt>
                <c:pt idx="2422">
                  <c:v>1266.304670700122</c:v>
                </c:pt>
                <c:pt idx="2423">
                  <c:v>1266.304670700122</c:v>
                </c:pt>
                <c:pt idx="2424">
                  <c:v>1266.304670700122</c:v>
                </c:pt>
                <c:pt idx="2425">
                  <c:v>1266.304670700122</c:v>
                </c:pt>
                <c:pt idx="2426">
                  <c:v>1266.304670700122</c:v>
                </c:pt>
                <c:pt idx="2427">
                  <c:v>1266.304670700122</c:v>
                </c:pt>
                <c:pt idx="2428">
                  <c:v>1266.304670700122</c:v>
                </c:pt>
                <c:pt idx="2429">
                  <c:v>1266.304670700122</c:v>
                </c:pt>
                <c:pt idx="2430">
                  <c:v>1266.304670700122</c:v>
                </c:pt>
                <c:pt idx="2431">
                  <c:v>1266.304670700122</c:v>
                </c:pt>
                <c:pt idx="2432">
                  <c:v>1266.304670700122</c:v>
                </c:pt>
                <c:pt idx="2433">
                  <c:v>1275.9462954073383</c:v>
                </c:pt>
                <c:pt idx="2434">
                  <c:v>1275.9462954073383</c:v>
                </c:pt>
                <c:pt idx="2435">
                  <c:v>1275.9462954073383</c:v>
                </c:pt>
                <c:pt idx="2436">
                  <c:v>1275.9462954073383</c:v>
                </c:pt>
                <c:pt idx="2437">
                  <c:v>1275.9462954073383</c:v>
                </c:pt>
                <c:pt idx="2438">
                  <c:v>1275.9462954073383</c:v>
                </c:pt>
                <c:pt idx="2439">
                  <c:v>1241.4414258842694</c:v>
                </c:pt>
                <c:pt idx="2440">
                  <c:v>1241.4414258842694</c:v>
                </c:pt>
                <c:pt idx="2441">
                  <c:v>1241.4414258842694</c:v>
                </c:pt>
                <c:pt idx="2442">
                  <c:v>1241.4414258842694</c:v>
                </c:pt>
                <c:pt idx="2443">
                  <c:v>1241.4414258842694</c:v>
                </c:pt>
                <c:pt idx="2444">
                  <c:v>1241.4414258842694</c:v>
                </c:pt>
                <c:pt idx="2445">
                  <c:v>1241.4414258842694</c:v>
                </c:pt>
                <c:pt idx="2446">
                  <c:v>1241.4414258842694</c:v>
                </c:pt>
                <c:pt idx="2447">
                  <c:v>1241.4414258842694</c:v>
                </c:pt>
                <c:pt idx="2448">
                  <c:v>1241.4414258842694</c:v>
                </c:pt>
                <c:pt idx="2449">
                  <c:v>1241.4414258842694</c:v>
                </c:pt>
                <c:pt idx="2450">
                  <c:v>1241.4414258842694</c:v>
                </c:pt>
                <c:pt idx="2451">
                  <c:v>1241.4414258842694</c:v>
                </c:pt>
                <c:pt idx="2452">
                  <c:v>1241.4414258842694</c:v>
                </c:pt>
                <c:pt idx="2453">
                  <c:v>1241.4414258842694</c:v>
                </c:pt>
                <c:pt idx="2454">
                  <c:v>1241.4414258842694</c:v>
                </c:pt>
                <c:pt idx="2455">
                  <c:v>1241.4414258842694</c:v>
                </c:pt>
                <c:pt idx="2456">
                  <c:v>1221.2437895234727</c:v>
                </c:pt>
                <c:pt idx="2457">
                  <c:v>1221.2437895234727</c:v>
                </c:pt>
                <c:pt idx="2458">
                  <c:v>1221.2437895234727</c:v>
                </c:pt>
                <c:pt idx="2459">
                  <c:v>1221.2437895234727</c:v>
                </c:pt>
                <c:pt idx="2460">
                  <c:v>1221.2437895234727</c:v>
                </c:pt>
                <c:pt idx="2461">
                  <c:v>1221.2437895234727</c:v>
                </c:pt>
                <c:pt idx="2462">
                  <c:v>1221.2437895234727</c:v>
                </c:pt>
                <c:pt idx="2463">
                  <c:v>1221.2437895234727</c:v>
                </c:pt>
                <c:pt idx="2464">
                  <c:v>1221.2437895234727</c:v>
                </c:pt>
                <c:pt idx="2465">
                  <c:v>1221.2437895234727</c:v>
                </c:pt>
                <c:pt idx="2466">
                  <c:v>1221.2437895234727</c:v>
                </c:pt>
                <c:pt idx="2467">
                  <c:v>1221.2437895234727</c:v>
                </c:pt>
                <c:pt idx="2468">
                  <c:v>1221.2437895234727</c:v>
                </c:pt>
                <c:pt idx="2469">
                  <c:v>1221.2437895234727</c:v>
                </c:pt>
                <c:pt idx="2470">
                  <c:v>1221.2437895234727</c:v>
                </c:pt>
                <c:pt idx="2471">
                  <c:v>1221.2437895234727</c:v>
                </c:pt>
                <c:pt idx="2472">
                  <c:v>1221.2437895234727</c:v>
                </c:pt>
                <c:pt idx="2473">
                  <c:v>1221.2437895234727</c:v>
                </c:pt>
                <c:pt idx="2474">
                  <c:v>1221.2437895234727</c:v>
                </c:pt>
                <c:pt idx="2475">
                  <c:v>1221.2437895234727</c:v>
                </c:pt>
                <c:pt idx="2476">
                  <c:v>1221.2437895234727</c:v>
                </c:pt>
                <c:pt idx="2477">
                  <c:v>1221.2437895234727</c:v>
                </c:pt>
                <c:pt idx="2478">
                  <c:v>1221.2437895234727</c:v>
                </c:pt>
                <c:pt idx="2479">
                  <c:v>1221.2437895234727</c:v>
                </c:pt>
                <c:pt idx="2480">
                  <c:v>1221.2437895234727</c:v>
                </c:pt>
                <c:pt idx="2481">
                  <c:v>1262.4421730083736</c:v>
                </c:pt>
                <c:pt idx="2482">
                  <c:v>1262.4421730083736</c:v>
                </c:pt>
                <c:pt idx="2483">
                  <c:v>1262.4421730083736</c:v>
                </c:pt>
                <c:pt idx="2484">
                  <c:v>1262.4421730083736</c:v>
                </c:pt>
                <c:pt idx="2485">
                  <c:v>1262.4421730083736</c:v>
                </c:pt>
                <c:pt idx="2486">
                  <c:v>1262.4421730083736</c:v>
                </c:pt>
                <c:pt idx="2487">
                  <c:v>1262.4421730083736</c:v>
                </c:pt>
                <c:pt idx="2488">
                  <c:v>1262.4421730083736</c:v>
                </c:pt>
                <c:pt idx="2489">
                  <c:v>1262.4421730083736</c:v>
                </c:pt>
                <c:pt idx="2490">
                  <c:v>1262.4421730083736</c:v>
                </c:pt>
                <c:pt idx="2491">
                  <c:v>1262.4421730083736</c:v>
                </c:pt>
                <c:pt idx="2492">
                  <c:v>1262.4421730083736</c:v>
                </c:pt>
                <c:pt idx="2493">
                  <c:v>1262.4421730083736</c:v>
                </c:pt>
                <c:pt idx="2494">
                  <c:v>1262.4421730083736</c:v>
                </c:pt>
                <c:pt idx="2495">
                  <c:v>1262.4421730083736</c:v>
                </c:pt>
                <c:pt idx="2496">
                  <c:v>1262.4421730083736</c:v>
                </c:pt>
                <c:pt idx="2497">
                  <c:v>1262.4421730083736</c:v>
                </c:pt>
                <c:pt idx="2498">
                  <c:v>1262.4421730083736</c:v>
                </c:pt>
                <c:pt idx="2499">
                  <c:v>1262.4421730083736</c:v>
                </c:pt>
                <c:pt idx="2500">
                  <c:v>1262.4421730083736</c:v>
                </c:pt>
                <c:pt idx="2501">
                  <c:v>1262.4421730083736</c:v>
                </c:pt>
                <c:pt idx="2502">
                  <c:v>1262.4421730083736</c:v>
                </c:pt>
                <c:pt idx="2503">
                  <c:v>1262.4421730083736</c:v>
                </c:pt>
                <c:pt idx="2504">
                  <c:v>1262.4421730083736</c:v>
                </c:pt>
                <c:pt idx="2505">
                  <c:v>1262.4421730083736</c:v>
                </c:pt>
                <c:pt idx="2506">
                  <c:v>1262.4421730083736</c:v>
                </c:pt>
                <c:pt idx="2507">
                  <c:v>1262.4421730083736</c:v>
                </c:pt>
                <c:pt idx="2508">
                  <c:v>1262.4421730083736</c:v>
                </c:pt>
                <c:pt idx="2509">
                  <c:v>1262.4421730083736</c:v>
                </c:pt>
                <c:pt idx="2510">
                  <c:v>1262.4421730083736</c:v>
                </c:pt>
                <c:pt idx="2511">
                  <c:v>1262.4421730083736</c:v>
                </c:pt>
                <c:pt idx="2512">
                  <c:v>1262.4421730083736</c:v>
                </c:pt>
                <c:pt idx="2513">
                  <c:v>1334.6011445005429</c:v>
                </c:pt>
                <c:pt idx="2514">
                  <c:v>1334.6011445005429</c:v>
                </c:pt>
                <c:pt idx="2515">
                  <c:v>1334.6011445005429</c:v>
                </c:pt>
                <c:pt idx="2516">
                  <c:v>1334.6011445005429</c:v>
                </c:pt>
                <c:pt idx="2517">
                  <c:v>1308.8383270618065</c:v>
                </c:pt>
                <c:pt idx="2518">
                  <c:v>1308.8383270618065</c:v>
                </c:pt>
                <c:pt idx="2519">
                  <c:v>1308.8383270618065</c:v>
                </c:pt>
                <c:pt idx="2520">
                  <c:v>1286.963076275805</c:v>
                </c:pt>
                <c:pt idx="2521">
                  <c:v>1286.963076275805</c:v>
                </c:pt>
                <c:pt idx="2522">
                  <c:v>1286.963076275805</c:v>
                </c:pt>
                <c:pt idx="2523">
                  <c:v>1286.963076275805</c:v>
                </c:pt>
                <c:pt idx="2524">
                  <c:v>1286.963076275805</c:v>
                </c:pt>
                <c:pt idx="2525">
                  <c:v>1286.963076275805</c:v>
                </c:pt>
                <c:pt idx="2526">
                  <c:v>1286.963076275805</c:v>
                </c:pt>
                <c:pt idx="2527">
                  <c:v>1286.963076275805</c:v>
                </c:pt>
                <c:pt idx="2528">
                  <c:v>1286.963076275805</c:v>
                </c:pt>
                <c:pt idx="2529">
                  <c:v>1286.963076275805</c:v>
                </c:pt>
                <c:pt idx="2530">
                  <c:v>1286.963076275805</c:v>
                </c:pt>
                <c:pt idx="2531">
                  <c:v>1286.963076275805</c:v>
                </c:pt>
                <c:pt idx="2532">
                  <c:v>1286.963076275805</c:v>
                </c:pt>
                <c:pt idx="2533">
                  <c:v>1286.963076275805</c:v>
                </c:pt>
                <c:pt idx="2534">
                  <c:v>1286.963076275805</c:v>
                </c:pt>
                <c:pt idx="2535">
                  <c:v>1286.963076275805</c:v>
                </c:pt>
                <c:pt idx="2536">
                  <c:v>1286.963076275805</c:v>
                </c:pt>
                <c:pt idx="2537">
                  <c:v>1286.963076275805</c:v>
                </c:pt>
                <c:pt idx="2538">
                  <c:v>1286.963076275805</c:v>
                </c:pt>
                <c:pt idx="2539">
                  <c:v>1286.963076275805</c:v>
                </c:pt>
                <c:pt idx="2540">
                  <c:v>1286.963076275805</c:v>
                </c:pt>
                <c:pt idx="2541">
                  <c:v>1286.963076275805</c:v>
                </c:pt>
                <c:pt idx="2542">
                  <c:v>1286.963076275805</c:v>
                </c:pt>
                <c:pt idx="2543">
                  <c:v>1286.963076275805</c:v>
                </c:pt>
                <c:pt idx="2544">
                  <c:v>1286.963076275805</c:v>
                </c:pt>
                <c:pt idx="2545">
                  <c:v>1286.963076275805</c:v>
                </c:pt>
                <c:pt idx="2546">
                  <c:v>1286.963076275805</c:v>
                </c:pt>
                <c:pt idx="2547">
                  <c:v>1306.6915173399989</c:v>
                </c:pt>
                <c:pt idx="2548">
                  <c:v>1306.6915173399989</c:v>
                </c:pt>
                <c:pt idx="2549">
                  <c:v>1268.9321908531417</c:v>
                </c:pt>
                <c:pt idx="2550">
                  <c:v>1268.9321908531417</c:v>
                </c:pt>
                <c:pt idx="2551">
                  <c:v>1245.6506654249245</c:v>
                </c:pt>
                <c:pt idx="2552">
                  <c:v>1245.6506654249245</c:v>
                </c:pt>
                <c:pt idx="2553">
                  <c:v>1245.6506654249245</c:v>
                </c:pt>
                <c:pt idx="2554">
                  <c:v>1245.6506654249245</c:v>
                </c:pt>
                <c:pt idx="2555">
                  <c:v>1245.6506654249245</c:v>
                </c:pt>
                <c:pt idx="2556">
                  <c:v>1245.6506654249245</c:v>
                </c:pt>
                <c:pt idx="2557">
                  <c:v>1245.6506654249245</c:v>
                </c:pt>
                <c:pt idx="2558">
                  <c:v>1245.6506654249245</c:v>
                </c:pt>
                <c:pt idx="2559">
                  <c:v>1245.6506654249245</c:v>
                </c:pt>
                <c:pt idx="2560">
                  <c:v>1245.6506654249245</c:v>
                </c:pt>
                <c:pt idx="2561">
                  <c:v>1245.6506654249245</c:v>
                </c:pt>
                <c:pt idx="2562">
                  <c:v>1245.6506654249245</c:v>
                </c:pt>
                <c:pt idx="2563">
                  <c:v>1245.6506654249245</c:v>
                </c:pt>
                <c:pt idx="2564">
                  <c:v>1245.6506654249245</c:v>
                </c:pt>
                <c:pt idx="2565">
                  <c:v>1245.6506654249245</c:v>
                </c:pt>
                <c:pt idx="2566">
                  <c:v>1245.6506654249245</c:v>
                </c:pt>
                <c:pt idx="2567">
                  <c:v>1245.6506654249245</c:v>
                </c:pt>
                <c:pt idx="2568">
                  <c:v>1245.6506654249245</c:v>
                </c:pt>
                <c:pt idx="2569">
                  <c:v>1245.6506654249245</c:v>
                </c:pt>
                <c:pt idx="2570">
                  <c:v>1245.6506654249245</c:v>
                </c:pt>
                <c:pt idx="2571">
                  <c:v>1245.6506654249245</c:v>
                </c:pt>
                <c:pt idx="2572">
                  <c:v>1245.6506654249245</c:v>
                </c:pt>
                <c:pt idx="2573">
                  <c:v>1245.6506654249245</c:v>
                </c:pt>
                <c:pt idx="2574">
                  <c:v>1245.6506654249245</c:v>
                </c:pt>
                <c:pt idx="2575">
                  <c:v>1245.6506654249245</c:v>
                </c:pt>
                <c:pt idx="2576">
                  <c:v>1245.6506654249245</c:v>
                </c:pt>
                <c:pt idx="2577">
                  <c:v>1245.6506654249245</c:v>
                </c:pt>
                <c:pt idx="2578">
                  <c:v>1245.6506654249245</c:v>
                </c:pt>
                <c:pt idx="2579">
                  <c:v>1245.6506654249245</c:v>
                </c:pt>
                <c:pt idx="2580">
                  <c:v>1245.6506654249245</c:v>
                </c:pt>
                <c:pt idx="2581">
                  <c:v>1245.6506654249245</c:v>
                </c:pt>
                <c:pt idx="2582">
                  <c:v>1245.6506654249245</c:v>
                </c:pt>
                <c:pt idx="2583">
                  <c:v>1245.6506654249245</c:v>
                </c:pt>
                <c:pt idx="2584">
                  <c:v>1245.6506654249245</c:v>
                </c:pt>
                <c:pt idx="2585">
                  <c:v>1245.6506654249245</c:v>
                </c:pt>
                <c:pt idx="2586">
                  <c:v>1245.6506654249245</c:v>
                </c:pt>
                <c:pt idx="2587">
                  <c:v>1245.6506654249245</c:v>
                </c:pt>
                <c:pt idx="2588">
                  <c:v>1245.6506654249245</c:v>
                </c:pt>
                <c:pt idx="2589">
                  <c:v>1245.6506654249245</c:v>
                </c:pt>
                <c:pt idx="2590">
                  <c:v>1245.6506654249245</c:v>
                </c:pt>
                <c:pt idx="2591">
                  <c:v>1245.6506654249245</c:v>
                </c:pt>
                <c:pt idx="2592">
                  <c:v>1245.6506654249245</c:v>
                </c:pt>
                <c:pt idx="2593">
                  <c:v>1245.6506654249245</c:v>
                </c:pt>
                <c:pt idx="2594">
                  <c:v>1245.6506654249245</c:v>
                </c:pt>
                <c:pt idx="2595">
                  <c:v>1245.6506654249245</c:v>
                </c:pt>
                <c:pt idx="2596">
                  <c:v>1245.6506654249245</c:v>
                </c:pt>
                <c:pt idx="2597">
                  <c:v>1245.6506654249245</c:v>
                </c:pt>
                <c:pt idx="2598">
                  <c:v>1245.6506654249245</c:v>
                </c:pt>
                <c:pt idx="2599">
                  <c:v>1327.9524967924929</c:v>
                </c:pt>
                <c:pt idx="2600">
                  <c:v>1312.0096595435227</c:v>
                </c:pt>
                <c:pt idx="2601">
                  <c:v>1312.0096595435227</c:v>
                </c:pt>
                <c:pt idx="2602">
                  <c:v>1312.0096595435227</c:v>
                </c:pt>
                <c:pt idx="2603">
                  <c:v>1312.0096595435227</c:v>
                </c:pt>
                <c:pt idx="2604">
                  <c:v>1312.0096595435227</c:v>
                </c:pt>
                <c:pt idx="2605">
                  <c:v>1312.0096595435227</c:v>
                </c:pt>
                <c:pt idx="2606">
                  <c:v>1312.0096595435227</c:v>
                </c:pt>
                <c:pt idx="2607">
                  <c:v>1295.1400574127467</c:v>
                </c:pt>
                <c:pt idx="2608">
                  <c:v>1295.1400574127467</c:v>
                </c:pt>
                <c:pt idx="2609">
                  <c:v>1295.1400574127467</c:v>
                </c:pt>
                <c:pt idx="2610">
                  <c:v>1295.1400574127467</c:v>
                </c:pt>
                <c:pt idx="2611">
                  <c:v>1276.5942705422203</c:v>
                </c:pt>
                <c:pt idx="2612">
                  <c:v>1276.5942705422203</c:v>
                </c:pt>
                <c:pt idx="2613">
                  <c:v>1276.5942705422203</c:v>
                </c:pt>
                <c:pt idx="2614">
                  <c:v>1276.5942705422203</c:v>
                </c:pt>
                <c:pt idx="2615">
                  <c:v>1276.5942705422203</c:v>
                </c:pt>
                <c:pt idx="2616">
                  <c:v>1276.5942705422203</c:v>
                </c:pt>
                <c:pt idx="2617">
                  <c:v>1276.5942705422203</c:v>
                </c:pt>
                <c:pt idx="2618">
                  <c:v>1276.5942705422203</c:v>
                </c:pt>
                <c:pt idx="2619">
                  <c:v>1276.5942705422203</c:v>
                </c:pt>
                <c:pt idx="2620">
                  <c:v>1276.5942705422203</c:v>
                </c:pt>
                <c:pt idx="2621">
                  <c:v>1276.5942705422203</c:v>
                </c:pt>
                <c:pt idx="2622">
                  <c:v>1276.5942705422203</c:v>
                </c:pt>
                <c:pt idx="2623">
                  <c:v>1276.5942705422203</c:v>
                </c:pt>
                <c:pt idx="2624">
                  <c:v>1276.5942705422203</c:v>
                </c:pt>
                <c:pt idx="2625">
                  <c:v>1276.5942705422203</c:v>
                </c:pt>
                <c:pt idx="2626">
                  <c:v>1276.5942705422203</c:v>
                </c:pt>
                <c:pt idx="2627">
                  <c:v>1276.5942705422203</c:v>
                </c:pt>
                <c:pt idx="2628">
                  <c:v>1276.5942705422203</c:v>
                </c:pt>
                <c:pt idx="2629">
                  <c:v>1276.5942705422203</c:v>
                </c:pt>
                <c:pt idx="2630">
                  <c:v>1276.5942705422203</c:v>
                </c:pt>
                <c:pt idx="2631">
                  <c:v>1276.5942705422203</c:v>
                </c:pt>
                <c:pt idx="2632">
                  <c:v>1276.5942705422203</c:v>
                </c:pt>
                <c:pt idx="2633">
                  <c:v>1276.5942705422203</c:v>
                </c:pt>
                <c:pt idx="2634">
                  <c:v>1276.5942705422203</c:v>
                </c:pt>
                <c:pt idx="2635">
                  <c:v>1276.5942705422203</c:v>
                </c:pt>
                <c:pt idx="2636">
                  <c:v>1276.5942705422203</c:v>
                </c:pt>
                <c:pt idx="2637">
                  <c:v>1276.5942705422203</c:v>
                </c:pt>
                <c:pt idx="2638">
                  <c:v>1276.5942705422203</c:v>
                </c:pt>
                <c:pt idx="2639">
                  <c:v>1276.5942705422203</c:v>
                </c:pt>
                <c:pt idx="2640">
                  <c:v>1276.5942705422203</c:v>
                </c:pt>
                <c:pt idx="2641">
                  <c:v>1276.5942705422203</c:v>
                </c:pt>
                <c:pt idx="2642">
                  <c:v>1276.5942705422203</c:v>
                </c:pt>
                <c:pt idx="2643">
                  <c:v>1276.5942705422203</c:v>
                </c:pt>
                <c:pt idx="2644">
                  <c:v>1391.9988672950278</c:v>
                </c:pt>
                <c:pt idx="2645">
                  <c:v>1391.9988672950278</c:v>
                </c:pt>
                <c:pt idx="2646">
                  <c:v>1372.464204733483</c:v>
                </c:pt>
                <c:pt idx="2647">
                  <c:v>1372.464204733483</c:v>
                </c:pt>
                <c:pt idx="2648">
                  <c:v>1372.464204733483</c:v>
                </c:pt>
                <c:pt idx="2649">
                  <c:v>1360.3822752187627</c:v>
                </c:pt>
                <c:pt idx="2650">
                  <c:v>1360.3822752187627</c:v>
                </c:pt>
                <c:pt idx="2651">
                  <c:v>1360.3822752187627</c:v>
                </c:pt>
                <c:pt idx="2652">
                  <c:v>1360.3822752187627</c:v>
                </c:pt>
                <c:pt idx="2653">
                  <c:v>1336.320230202087</c:v>
                </c:pt>
                <c:pt idx="2654">
                  <c:v>1336.320230202087</c:v>
                </c:pt>
                <c:pt idx="2655">
                  <c:v>1336.320230202087</c:v>
                </c:pt>
                <c:pt idx="2656">
                  <c:v>1336.320230202087</c:v>
                </c:pt>
                <c:pt idx="2657">
                  <c:v>1336.320230202087</c:v>
                </c:pt>
                <c:pt idx="2658">
                  <c:v>1336.320230202087</c:v>
                </c:pt>
                <c:pt idx="2659">
                  <c:v>1336.320230202087</c:v>
                </c:pt>
                <c:pt idx="2660">
                  <c:v>1336.320230202087</c:v>
                </c:pt>
                <c:pt idx="2661">
                  <c:v>1336.320230202087</c:v>
                </c:pt>
                <c:pt idx="2662">
                  <c:v>1336.8880407264417</c:v>
                </c:pt>
                <c:pt idx="2663">
                  <c:v>1336.8880407264417</c:v>
                </c:pt>
                <c:pt idx="2664">
                  <c:v>1336.8880407264417</c:v>
                </c:pt>
                <c:pt idx="2665">
                  <c:v>1336.8880407264417</c:v>
                </c:pt>
                <c:pt idx="2666">
                  <c:v>1336.8880407264417</c:v>
                </c:pt>
                <c:pt idx="2667">
                  <c:v>1336.8880407264417</c:v>
                </c:pt>
                <c:pt idx="2668">
                  <c:v>1336.8880407264417</c:v>
                </c:pt>
                <c:pt idx="2669">
                  <c:v>1336.8880407264417</c:v>
                </c:pt>
                <c:pt idx="2670">
                  <c:v>1336.8880407264417</c:v>
                </c:pt>
                <c:pt idx="2671">
                  <c:v>1336.8880407264417</c:v>
                </c:pt>
                <c:pt idx="2672">
                  <c:v>1336.8880407264417</c:v>
                </c:pt>
                <c:pt idx="2673">
                  <c:v>1336.8880407264417</c:v>
                </c:pt>
                <c:pt idx="2674">
                  <c:v>1336.8880407264417</c:v>
                </c:pt>
                <c:pt idx="2675">
                  <c:v>1336.8880407264417</c:v>
                </c:pt>
                <c:pt idx="2676">
                  <c:v>1336.8880407264417</c:v>
                </c:pt>
                <c:pt idx="2677">
                  <c:v>1336.8880407264417</c:v>
                </c:pt>
                <c:pt idx="2678">
                  <c:v>1336.8880407264417</c:v>
                </c:pt>
                <c:pt idx="2679">
                  <c:v>1336.8880407264417</c:v>
                </c:pt>
                <c:pt idx="2680">
                  <c:v>1336.8880407264417</c:v>
                </c:pt>
                <c:pt idx="2681">
                  <c:v>1336.8880407264417</c:v>
                </c:pt>
                <c:pt idx="2682">
                  <c:v>1336.8880407264417</c:v>
                </c:pt>
                <c:pt idx="2683">
                  <c:v>1336.8880407264417</c:v>
                </c:pt>
                <c:pt idx="2684">
                  <c:v>1336.8880407264417</c:v>
                </c:pt>
                <c:pt idx="2685">
                  <c:v>1375.0077818903208</c:v>
                </c:pt>
                <c:pt idx="2686">
                  <c:v>1375.0077818903208</c:v>
                </c:pt>
                <c:pt idx="2687">
                  <c:v>1375.0077818903208</c:v>
                </c:pt>
                <c:pt idx="2688">
                  <c:v>1375.0077818903208</c:v>
                </c:pt>
                <c:pt idx="2689">
                  <c:v>1375.0077818903208</c:v>
                </c:pt>
                <c:pt idx="2690">
                  <c:v>1375.0077818903208</c:v>
                </c:pt>
                <c:pt idx="2691">
                  <c:v>1375.0077818903208</c:v>
                </c:pt>
                <c:pt idx="2692">
                  <c:v>1375.0077818903208</c:v>
                </c:pt>
                <c:pt idx="2693">
                  <c:v>1375.0077818903208</c:v>
                </c:pt>
                <c:pt idx="2694">
                  <c:v>1375.0077818903208</c:v>
                </c:pt>
                <c:pt idx="2695">
                  <c:v>1375.0077818903208</c:v>
                </c:pt>
                <c:pt idx="2696">
                  <c:v>1375.0077818903208</c:v>
                </c:pt>
                <c:pt idx="2697">
                  <c:v>1375.0077818903208</c:v>
                </c:pt>
                <c:pt idx="2698">
                  <c:v>1375.0077818903208</c:v>
                </c:pt>
                <c:pt idx="2699">
                  <c:v>1365.192986262027</c:v>
                </c:pt>
                <c:pt idx="2700">
                  <c:v>1365.192986262027</c:v>
                </c:pt>
                <c:pt idx="2701">
                  <c:v>1365.192986262027</c:v>
                </c:pt>
                <c:pt idx="2702">
                  <c:v>1365.192986262027</c:v>
                </c:pt>
                <c:pt idx="2703">
                  <c:v>1365.192986262027</c:v>
                </c:pt>
                <c:pt idx="2704">
                  <c:v>1365.192986262027</c:v>
                </c:pt>
                <c:pt idx="2705">
                  <c:v>1365.192986262027</c:v>
                </c:pt>
                <c:pt idx="2706">
                  <c:v>1365.192986262027</c:v>
                </c:pt>
                <c:pt idx="2707">
                  <c:v>1365.192986262027</c:v>
                </c:pt>
                <c:pt idx="2708">
                  <c:v>1365.192986262027</c:v>
                </c:pt>
                <c:pt idx="2709">
                  <c:v>1365.192986262027</c:v>
                </c:pt>
                <c:pt idx="2710">
                  <c:v>1365.192986262027</c:v>
                </c:pt>
                <c:pt idx="2711">
                  <c:v>1365.192986262027</c:v>
                </c:pt>
                <c:pt idx="2712">
                  <c:v>1365.192986262027</c:v>
                </c:pt>
                <c:pt idx="2713">
                  <c:v>1365.192986262027</c:v>
                </c:pt>
                <c:pt idx="2714">
                  <c:v>1365.192986262027</c:v>
                </c:pt>
                <c:pt idx="2715">
                  <c:v>1365.192986262027</c:v>
                </c:pt>
                <c:pt idx="2716">
                  <c:v>1365.192986262027</c:v>
                </c:pt>
                <c:pt idx="2717">
                  <c:v>1365.192986262027</c:v>
                </c:pt>
                <c:pt idx="2718">
                  <c:v>1365.192986262027</c:v>
                </c:pt>
                <c:pt idx="2719">
                  <c:v>1365.192986262027</c:v>
                </c:pt>
                <c:pt idx="2720">
                  <c:v>1365.192986262027</c:v>
                </c:pt>
                <c:pt idx="2721">
                  <c:v>1365.192986262027</c:v>
                </c:pt>
                <c:pt idx="2722">
                  <c:v>1365.192986262027</c:v>
                </c:pt>
                <c:pt idx="2723">
                  <c:v>1365.192986262027</c:v>
                </c:pt>
                <c:pt idx="2724">
                  <c:v>1365.192986262027</c:v>
                </c:pt>
                <c:pt idx="2725">
                  <c:v>1365.192986262027</c:v>
                </c:pt>
                <c:pt idx="2726">
                  <c:v>1365.192986262027</c:v>
                </c:pt>
                <c:pt idx="2727">
                  <c:v>1365.192986262027</c:v>
                </c:pt>
                <c:pt idx="2728">
                  <c:v>1365.192986262027</c:v>
                </c:pt>
                <c:pt idx="2729">
                  <c:v>1365.192986262027</c:v>
                </c:pt>
                <c:pt idx="2730">
                  <c:v>1365.192986262027</c:v>
                </c:pt>
                <c:pt idx="2731">
                  <c:v>1365.192986262027</c:v>
                </c:pt>
                <c:pt idx="2732">
                  <c:v>1365.192986262027</c:v>
                </c:pt>
                <c:pt idx="2733">
                  <c:v>1365.192986262027</c:v>
                </c:pt>
                <c:pt idx="2734">
                  <c:v>1365.192986262027</c:v>
                </c:pt>
                <c:pt idx="2735">
                  <c:v>1365.192986262027</c:v>
                </c:pt>
                <c:pt idx="2736">
                  <c:v>1450.3701525626964</c:v>
                </c:pt>
                <c:pt idx="2737">
                  <c:v>1450.3701525626964</c:v>
                </c:pt>
                <c:pt idx="2738">
                  <c:v>1450.3701525626964</c:v>
                </c:pt>
                <c:pt idx="2739">
                  <c:v>1450.3701525626964</c:v>
                </c:pt>
                <c:pt idx="2740">
                  <c:v>1450.3701525626964</c:v>
                </c:pt>
                <c:pt idx="2741">
                  <c:v>1450.3701525626964</c:v>
                </c:pt>
                <c:pt idx="2742">
                  <c:v>1450.3701525626964</c:v>
                </c:pt>
                <c:pt idx="2743">
                  <c:v>1450.3701525626964</c:v>
                </c:pt>
                <c:pt idx="2744">
                  <c:v>1450.3701525626964</c:v>
                </c:pt>
                <c:pt idx="2745">
                  <c:v>1450.3701525626964</c:v>
                </c:pt>
                <c:pt idx="2746">
                  <c:v>1450.3701525626964</c:v>
                </c:pt>
                <c:pt idx="2747">
                  <c:v>1407.7985059835557</c:v>
                </c:pt>
                <c:pt idx="2748">
                  <c:v>1407.7985059835557</c:v>
                </c:pt>
                <c:pt idx="2749">
                  <c:v>1407.7985059835557</c:v>
                </c:pt>
                <c:pt idx="2750">
                  <c:v>1407.7985059835557</c:v>
                </c:pt>
                <c:pt idx="2751">
                  <c:v>1368.8421746215977</c:v>
                </c:pt>
                <c:pt idx="2752">
                  <c:v>1368.8421746215977</c:v>
                </c:pt>
                <c:pt idx="2753">
                  <c:v>1368.8421746215977</c:v>
                </c:pt>
                <c:pt idx="2754">
                  <c:v>1368.8421746215977</c:v>
                </c:pt>
                <c:pt idx="2755">
                  <c:v>1368.8421746215977</c:v>
                </c:pt>
                <c:pt idx="2756">
                  <c:v>1368.8421746215977</c:v>
                </c:pt>
                <c:pt idx="2757">
                  <c:v>1368.8421746215977</c:v>
                </c:pt>
                <c:pt idx="2758">
                  <c:v>1368.8421746215977</c:v>
                </c:pt>
                <c:pt idx="2759">
                  <c:v>1368.8421746215977</c:v>
                </c:pt>
                <c:pt idx="2760">
                  <c:v>1368.8421746215977</c:v>
                </c:pt>
                <c:pt idx="2761">
                  <c:v>1368.8421746215977</c:v>
                </c:pt>
                <c:pt idx="2762">
                  <c:v>1368.8421746215977</c:v>
                </c:pt>
                <c:pt idx="2763">
                  <c:v>1368.8421746215977</c:v>
                </c:pt>
                <c:pt idx="2764">
                  <c:v>1368.8421746215977</c:v>
                </c:pt>
                <c:pt idx="2765">
                  <c:v>1368.8421746215977</c:v>
                </c:pt>
                <c:pt idx="2766">
                  <c:v>1368.8421746215977</c:v>
                </c:pt>
                <c:pt idx="2767">
                  <c:v>1368.8421746215977</c:v>
                </c:pt>
                <c:pt idx="2768">
                  <c:v>1368.8421746215977</c:v>
                </c:pt>
                <c:pt idx="2769">
                  <c:v>1368.8421746215977</c:v>
                </c:pt>
                <c:pt idx="2770">
                  <c:v>1368.8421746215977</c:v>
                </c:pt>
                <c:pt idx="2771">
                  <c:v>1368.8421746215977</c:v>
                </c:pt>
                <c:pt idx="2772">
                  <c:v>1368.8421746215977</c:v>
                </c:pt>
                <c:pt idx="2773">
                  <c:v>1368.8421746215977</c:v>
                </c:pt>
                <c:pt idx="2774">
                  <c:v>1425.1336525762126</c:v>
                </c:pt>
                <c:pt idx="2775">
                  <c:v>1425.1336525762126</c:v>
                </c:pt>
                <c:pt idx="2776">
                  <c:v>1425.1336525762126</c:v>
                </c:pt>
                <c:pt idx="2777">
                  <c:v>1425.1336525762126</c:v>
                </c:pt>
                <c:pt idx="2778">
                  <c:v>1425.1336525762126</c:v>
                </c:pt>
                <c:pt idx="2779">
                  <c:v>1425.1336525762126</c:v>
                </c:pt>
                <c:pt idx="2780">
                  <c:v>1425.1336525762126</c:v>
                </c:pt>
                <c:pt idx="2781">
                  <c:v>1425.1336525762126</c:v>
                </c:pt>
                <c:pt idx="2782">
                  <c:v>1425.1336525762126</c:v>
                </c:pt>
                <c:pt idx="2783">
                  <c:v>1425.1336525762126</c:v>
                </c:pt>
                <c:pt idx="2784">
                  <c:v>1425.1336525762126</c:v>
                </c:pt>
                <c:pt idx="2785">
                  <c:v>1425.1336525762126</c:v>
                </c:pt>
                <c:pt idx="2786">
                  <c:v>1425.1336525762126</c:v>
                </c:pt>
                <c:pt idx="2787">
                  <c:v>1425.1336525762126</c:v>
                </c:pt>
                <c:pt idx="2788">
                  <c:v>1425.1336525762126</c:v>
                </c:pt>
                <c:pt idx="2789">
                  <c:v>1425.1336525762126</c:v>
                </c:pt>
                <c:pt idx="2790">
                  <c:v>1425.1336525762126</c:v>
                </c:pt>
                <c:pt idx="2791">
                  <c:v>1425.1336525762126</c:v>
                </c:pt>
                <c:pt idx="2792">
                  <c:v>1425.1336525762126</c:v>
                </c:pt>
                <c:pt idx="2793">
                  <c:v>1425.1336525762126</c:v>
                </c:pt>
                <c:pt idx="2794">
                  <c:v>1425.1336525762126</c:v>
                </c:pt>
                <c:pt idx="2795">
                  <c:v>1425.1336525762126</c:v>
                </c:pt>
                <c:pt idx="2796">
                  <c:v>1425.1336525762126</c:v>
                </c:pt>
                <c:pt idx="2797">
                  <c:v>1464.17331694368</c:v>
                </c:pt>
                <c:pt idx="2798">
                  <c:v>1464.17331694368</c:v>
                </c:pt>
                <c:pt idx="2799">
                  <c:v>1464.17331694368</c:v>
                </c:pt>
                <c:pt idx="2800">
                  <c:v>1464.17331694368</c:v>
                </c:pt>
                <c:pt idx="2801">
                  <c:v>1464.17331694368</c:v>
                </c:pt>
                <c:pt idx="2802">
                  <c:v>1464.17331694368</c:v>
                </c:pt>
                <c:pt idx="2803">
                  <c:v>1464.17331694368</c:v>
                </c:pt>
                <c:pt idx="2804">
                  <c:v>1464.17331694368</c:v>
                </c:pt>
                <c:pt idx="2805">
                  <c:v>1435.5810912265395</c:v>
                </c:pt>
                <c:pt idx="2806">
                  <c:v>1430.9466370581019</c:v>
                </c:pt>
                <c:pt idx="2807">
                  <c:v>1417.1587683617872</c:v>
                </c:pt>
                <c:pt idx="2808">
                  <c:v>1417.1587683617872</c:v>
                </c:pt>
                <c:pt idx="2809">
                  <c:v>1417.1587683617872</c:v>
                </c:pt>
                <c:pt idx="2810">
                  <c:v>1417.1587683617872</c:v>
                </c:pt>
                <c:pt idx="2811">
                  <c:v>1417.1587683617872</c:v>
                </c:pt>
                <c:pt idx="2812">
                  <c:v>1417.1587683617872</c:v>
                </c:pt>
                <c:pt idx="2813">
                  <c:v>1417.1587683617872</c:v>
                </c:pt>
                <c:pt idx="2814">
                  <c:v>1417.1587683617872</c:v>
                </c:pt>
                <c:pt idx="2815">
                  <c:v>1396.5810247037023</c:v>
                </c:pt>
                <c:pt idx="2816">
                  <c:v>1396.5810247037023</c:v>
                </c:pt>
                <c:pt idx="2817">
                  <c:v>1396.5810247037023</c:v>
                </c:pt>
                <c:pt idx="2818">
                  <c:v>1396.5810247037023</c:v>
                </c:pt>
                <c:pt idx="2819">
                  <c:v>1396.5810247037023</c:v>
                </c:pt>
                <c:pt idx="2820">
                  <c:v>1396.5810247037023</c:v>
                </c:pt>
                <c:pt idx="2821">
                  <c:v>1396.5810247037023</c:v>
                </c:pt>
                <c:pt idx="2822">
                  <c:v>1396.5810247037023</c:v>
                </c:pt>
                <c:pt idx="2823">
                  <c:v>1396.5810247037023</c:v>
                </c:pt>
                <c:pt idx="2824">
                  <c:v>1396.5810247037023</c:v>
                </c:pt>
                <c:pt idx="2825">
                  <c:v>1396.5810247037023</c:v>
                </c:pt>
                <c:pt idx="2826">
                  <c:v>1396.5810247037023</c:v>
                </c:pt>
                <c:pt idx="2827">
                  <c:v>1396.5810247037023</c:v>
                </c:pt>
                <c:pt idx="2828">
                  <c:v>1396.5810247037023</c:v>
                </c:pt>
                <c:pt idx="2829">
                  <c:v>1396.5810247037023</c:v>
                </c:pt>
                <c:pt idx="2830">
                  <c:v>1396.5810247037023</c:v>
                </c:pt>
                <c:pt idx="2831">
                  <c:v>1396.5810247037023</c:v>
                </c:pt>
                <c:pt idx="2832">
                  <c:v>1396.5810247037023</c:v>
                </c:pt>
                <c:pt idx="2833">
                  <c:v>1396.5810247037023</c:v>
                </c:pt>
                <c:pt idx="2834">
                  <c:v>1396.5810247037023</c:v>
                </c:pt>
                <c:pt idx="2835">
                  <c:v>1396.5810247037023</c:v>
                </c:pt>
                <c:pt idx="2836">
                  <c:v>1396.5810247037023</c:v>
                </c:pt>
                <c:pt idx="2837">
                  <c:v>1401.6855983473556</c:v>
                </c:pt>
                <c:pt idx="2838">
                  <c:v>1401.6855983473556</c:v>
                </c:pt>
                <c:pt idx="2839">
                  <c:v>1401.6855983473556</c:v>
                </c:pt>
                <c:pt idx="2840">
                  <c:v>1401.6855983473556</c:v>
                </c:pt>
                <c:pt idx="2841">
                  <c:v>1401.6855983473556</c:v>
                </c:pt>
                <c:pt idx="2842">
                  <c:v>1401.6855983473556</c:v>
                </c:pt>
                <c:pt idx="2843">
                  <c:v>1401.6855983473556</c:v>
                </c:pt>
                <c:pt idx="2844">
                  <c:v>1401.6855983473556</c:v>
                </c:pt>
                <c:pt idx="2845">
                  <c:v>1401.6855983473556</c:v>
                </c:pt>
                <c:pt idx="2846">
                  <c:v>1401.6855983473556</c:v>
                </c:pt>
                <c:pt idx="2847">
                  <c:v>1401.6855983473556</c:v>
                </c:pt>
                <c:pt idx="2848">
                  <c:v>1401.6855983473556</c:v>
                </c:pt>
                <c:pt idx="2849">
                  <c:v>1401.6855983473556</c:v>
                </c:pt>
                <c:pt idx="2850">
                  <c:v>1401.6855983473556</c:v>
                </c:pt>
                <c:pt idx="2851">
                  <c:v>1401.6855983473556</c:v>
                </c:pt>
                <c:pt idx="2852">
                  <c:v>1401.6855983473556</c:v>
                </c:pt>
                <c:pt idx="2853">
                  <c:v>1401.6855983473556</c:v>
                </c:pt>
                <c:pt idx="2854">
                  <c:v>1401.6855983473556</c:v>
                </c:pt>
                <c:pt idx="2855">
                  <c:v>1401.6855983473556</c:v>
                </c:pt>
                <c:pt idx="2856">
                  <c:v>1401.6855983473556</c:v>
                </c:pt>
                <c:pt idx="2857">
                  <c:v>1401.6855983473556</c:v>
                </c:pt>
                <c:pt idx="2858">
                  <c:v>1401.6855983473556</c:v>
                </c:pt>
                <c:pt idx="2859">
                  <c:v>1401.6855983473556</c:v>
                </c:pt>
                <c:pt idx="2860">
                  <c:v>1401.6855983473556</c:v>
                </c:pt>
                <c:pt idx="2861">
                  <c:v>1401.6855983473556</c:v>
                </c:pt>
                <c:pt idx="2862">
                  <c:v>1401.6855983473556</c:v>
                </c:pt>
                <c:pt idx="2863">
                  <c:v>1401.6855983473556</c:v>
                </c:pt>
                <c:pt idx="2864">
                  <c:v>1508.3636064497455</c:v>
                </c:pt>
                <c:pt idx="2865">
                  <c:v>1508.3636064497455</c:v>
                </c:pt>
                <c:pt idx="2866">
                  <c:v>1508.3636064497455</c:v>
                </c:pt>
                <c:pt idx="2867">
                  <c:v>1456.0161354210732</c:v>
                </c:pt>
                <c:pt idx="2868">
                  <c:v>1456.0161354210732</c:v>
                </c:pt>
                <c:pt idx="2869">
                  <c:v>1456.0161354210732</c:v>
                </c:pt>
                <c:pt idx="2870">
                  <c:v>1418.0763602420127</c:v>
                </c:pt>
                <c:pt idx="2871">
                  <c:v>1418.0763602420127</c:v>
                </c:pt>
                <c:pt idx="2872">
                  <c:v>1418.0763602420127</c:v>
                </c:pt>
                <c:pt idx="2873">
                  <c:v>1418.0763602420127</c:v>
                </c:pt>
                <c:pt idx="2874">
                  <c:v>1418.0763602420127</c:v>
                </c:pt>
                <c:pt idx="2875">
                  <c:v>1418.0763602420127</c:v>
                </c:pt>
                <c:pt idx="2876">
                  <c:v>1359.9781710046018</c:v>
                </c:pt>
                <c:pt idx="2877">
                  <c:v>1359.9781710046018</c:v>
                </c:pt>
                <c:pt idx="2878">
                  <c:v>1359.9781710046018</c:v>
                </c:pt>
                <c:pt idx="2879">
                  <c:v>1359.9781710046018</c:v>
                </c:pt>
                <c:pt idx="2880">
                  <c:v>1359.9781710046018</c:v>
                </c:pt>
                <c:pt idx="2881">
                  <c:v>1359.9781710046018</c:v>
                </c:pt>
                <c:pt idx="2882">
                  <c:v>1359.9781710046018</c:v>
                </c:pt>
                <c:pt idx="2883">
                  <c:v>1359.9781710046018</c:v>
                </c:pt>
                <c:pt idx="2884">
                  <c:v>1359.9781710046018</c:v>
                </c:pt>
                <c:pt idx="2885">
                  <c:v>1359.9781710046018</c:v>
                </c:pt>
                <c:pt idx="2886">
                  <c:v>1359.9781710046018</c:v>
                </c:pt>
                <c:pt idx="2887">
                  <c:v>1359.9781710046018</c:v>
                </c:pt>
                <c:pt idx="2888">
                  <c:v>1295.2585483220041</c:v>
                </c:pt>
                <c:pt idx="2889">
                  <c:v>1295.2585483220041</c:v>
                </c:pt>
                <c:pt idx="2890">
                  <c:v>1295.2585483220041</c:v>
                </c:pt>
                <c:pt idx="2891">
                  <c:v>1295.2585483220041</c:v>
                </c:pt>
                <c:pt idx="2892">
                  <c:v>1295.2585483220041</c:v>
                </c:pt>
                <c:pt idx="2893">
                  <c:v>1295.2585483220041</c:v>
                </c:pt>
                <c:pt idx="2894">
                  <c:v>1295.2585483220041</c:v>
                </c:pt>
                <c:pt idx="2895">
                  <c:v>1295.2585483220041</c:v>
                </c:pt>
                <c:pt idx="2896">
                  <c:v>1295.2585483220041</c:v>
                </c:pt>
                <c:pt idx="2897">
                  <c:v>1295.2585483220041</c:v>
                </c:pt>
                <c:pt idx="2898">
                  <c:v>1295.2585483220041</c:v>
                </c:pt>
                <c:pt idx="2899">
                  <c:v>1295.2585483220041</c:v>
                </c:pt>
                <c:pt idx="2900">
                  <c:v>1295.2585483220041</c:v>
                </c:pt>
                <c:pt idx="2901">
                  <c:v>1295.2585483220041</c:v>
                </c:pt>
                <c:pt idx="2902">
                  <c:v>1295.2585483220041</c:v>
                </c:pt>
                <c:pt idx="2903">
                  <c:v>1295.2585483220041</c:v>
                </c:pt>
                <c:pt idx="2904">
                  <c:v>1295.2585483220041</c:v>
                </c:pt>
                <c:pt idx="2905">
                  <c:v>1295.2585483220041</c:v>
                </c:pt>
                <c:pt idx="2906">
                  <c:v>1295.2585483220041</c:v>
                </c:pt>
                <c:pt idx="2907">
                  <c:v>1295.2585483220041</c:v>
                </c:pt>
                <c:pt idx="2908">
                  <c:v>1295.2585483220041</c:v>
                </c:pt>
                <c:pt idx="2909">
                  <c:v>1287.4098819802484</c:v>
                </c:pt>
                <c:pt idx="2910">
                  <c:v>1287.4098819802484</c:v>
                </c:pt>
                <c:pt idx="2911">
                  <c:v>1287.4098819802484</c:v>
                </c:pt>
                <c:pt idx="2912">
                  <c:v>1287.4098819802484</c:v>
                </c:pt>
                <c:pt idx="2913">
                  <c:v>1287.4098819802484</c:v>
                </c:pt>
                <c:pt idx="2914">
                  <c:v>1287.4098819802484</c:v>
                </c:pt>
                <c:pt idx="2915">
                  <c:v>1287.4098819802484</c:v>
                </c:pt>
                <c:pt idx="2916">
                  <c:v>1287.4098819802484</c:v>
                </c:pt>
                <c:pt idx="2917">
                  <c:v>1287.4098819802484</c:v>
                </c:pt>
                <c:pt idx="2918">
                  <c:v>1287.4098819802484</c:v>
                </c:pt>
                <c:pt idx="2919">
                  <c:v>1287.4098819802484</c:v>
                </c:pt>
                <c:pt idx="2920">
                  <c:v>1287.4098819802484</c:v>
                </c:pt>
                <c:pt idx="2921">
                  <c:v>1287.4098819802484</c:v>
                </c:pt>
                <c:pt idx="2922">
                  <c:v>1287.4098819802484</c:v>
                </c:pt>
                <c:pt idx="2923">
                  <c:v>1294.8648449941816</c:v>
                </c:pt>
                <c:pt idx="2924">
                  <c:v>1294.8648449941816</c:v>
                </c:pt>
                <c:pt idx="2925">
                  <c:v>1270.3250728705209</c:v>
                </c:pt>
                <c:pt idx="2926">
                  <c:v>1270.3250728705209</c:v>
                </c:pt>
                <c:pt idx="2927">
                  <c:v>1270.3250728705209</c:v>
                </c:pt>
                <c:pt idx="2928">
                  <c:v>1270.3250728705209</c:v>
                </c:pt>
                <c:pt idx="2929">
                  <c:v>1270.3250728705209</c:v>
                </c:pt>
                <c:pt idx="2930">
                  <c:v>1270.3250728705209</c:v>
                </c:pt>
                <c:pt idx="2931">
                  <c:v>1270.3250728705209</c:v>
                </c:pt>
                <c:pt idx="2932">
                  <c:v>1270.3250728705209</c:v>
                </c:pt>
                <c:pt idx="2933">
                  <c:v>1270.3250728705209</c:v>
                </c:pt>
                <c:pt idx="2934">
                  <c:v>1270.3250728705209</c:v>
                </c:pt>
                <c:pt idx="2935">
                  <c:v>1270.3250728705209</c:v>
                </c:pt>
                <c:pt idx="2936">
                  <c:v>1270.3250728705209</c:v>
                </c:pt>
                <c:pt idx="2937">
                  <c:v>1270.3250728705209</c:v>
                </c:pt>
                <c:pt idx="2938">
                  <c:v>1270.3250728705209</c:v>
                </c:pt>
                <c:pt idx="2939">
                  <c:v>1270.3250728705209</c:v>
                </c:pt>
                <c:pt idx="2940">
                  <c:v>1270.3250728705209</c:v>
                </c:pt>
                <c:pt idx="2941">
                  <c:v>1270.3250728705209</c:v>
                </c:pt>
                <c:pt idx="2942">
                  <c:v>1270.3250728705209</c:v>
                </c:pt>
                <c:pt idx="2943">
                  <c:v>1270.3250728705209</c:v>
                </c:pt>
                <c:pt idx="2944">
                  <c:v>1270.3250728705209</c:v>
                </c:pt>
                <c:pt idx="2945">
                  <c:v>1270.3250728705209</c:v>
                </c:pt>
                <c:pt idx="2946">
                  <c:v>1270.3250728705209</c:v>
                </c:pt>
                <c:pt idx="2947">
                  <c:v>1270.3250728705209</c:v>
                </c:pt>
                <c:pt idx="2948">
                  <c:v>1270.3250728705209</c:v>
                </c:pt>
                <c:pt idx="2949">
                  <c:v>1294.5050996436776</c:v>
                </c:pt>
                <c:pt idx="2950">
                  <c:v>1294.5050996436776</c:v>
                </c:pt>
                <c:pt idx="2951">
                  <c:v>1294.5050996436776</c:v>
                </c:pt>
                <c:pt idx="2952">
                  <c:v>1294.5050996436776</c:v>
                </c:pt>
                <c:pt idx="2953">
                  <c:v>1294.5050996436776</c:v>
                </c:pt>
                <c:pt idx="2954">
                  <c:v>1294.5050996436776</c:v>
                </c:pt>
                <c:pt idx="2955">
                  <c:v>1294.5050996436776</c:v>
                </c:pt>
                <c:pt idx="2956">
                  <c:v>1294.5050996436776</c:v>
                </c:pt>
                <c:pt idx="2957">
                  <c:v>1294.5050996436776</c:v>
                </c:pt>
                <c:pt idx="2958">
                  <c:v>1294.5050996436776</c:v>
                </c:pt>
                <c:pt idx="2959">
                  <c:v>1294.5050996436776</c:v>
                </c:pt>
                <c:pt idx="2960">
                  <c:v>1294.5050996436776</c:v>
                </c:pt>
                <c:pt idx="2961">
                  <c:v>1294.5050996436776</c:v>
                </c:pt>
                <c:pt idx="2962">
                  <c:v>1294.5050996436776</c:v>
                </c:pt>
                <c:pt idx="2963">
                  <c:v>1294.5050996436776</c:v>
                </c:pt>
                <c:pt idx="2964">
                  <c:v>1294.5050996436776</c:v>
                </c:pt>
                <c:pt idx="2965">
                  <c:v>1294.5050996436776</c:v>
                </c:pt>
                <c:pt idx="2966">
                  <c:v>1294.5050996436776</c:v>
                </c:pt>
                <c:pt idx="2967">
                  <c:v>1294.5050996436776</c:v>
                </c:pt>
                <c:pt idx="2968">
                  <c:v>1294.5050996436776</c:v>
                </c:pt>
                <c:pt idx="2969">
                  <c:v>1294.5050996436776</c:v>
                </c:pt>
                <c:pt idx="2970">
                  <c:v>1294.5050996436776</c:v>
                </c:pt>
                <c:pt idx="2971">
                  <c:v>1294.5050996436776</c:v>
                </c:pt>
                <c:pt idx="2972">
                  <c:v>1294.5050996436776</c:v>
                </c:pt>
                <c:pt idx="2973">
                  <c:v>1294.5050996436776</c:v>
                </c:pt>
                <c:pt idx="2974">
                  <c:v>1294.5050996436776</c:v>
                </c:pt>
                <c:pt idx="2975">
                  <c:v>1294.5050996436776</c:v>
                </c:pt>
                <c:pt idx="2976">
                  <c:v>1294.5050996436776</c:v>
                </c:pt>
                <c:pt idx="2977">
                  <c:v>1294.5050996436776</c:v>
                </c:pt>
                <c:pt idx="2978">
                  <c:v>1294.5050996436776</c:v>
                </c:pt>
                <c:pt idx="2979">
                  <c:v>1294.5050996436776</c:v>
                </c:pt>
                <c:pt idx="2980">
                  <c:v>1294.5050996436776</c:v>
                </c:pt>
                <c:pt idx="2981">
                  <c:v>1294.5050996436776</c:v>
                </c:pt>
                <c:pt idx="2982">
                  <c:v>1434.8985293758365</c:v>
                </c:pt>
                <c:pt idx="2983">
                  <c:v>1432.3092789368177</c:v>
                </c:pt>
                <c:pt idx="2984">
                  <c:v>1432.3092789368177</c:v>
                </c:pt>
                <c:pt idx="2985">
                  <c:v>1425.4339177876466</c:v>
                </c:pt>
                <c:pt idx="2986">
                  <c:v>1425.4339177876466</c:v>
                </c:pt>
                <c:pt idx="2987">
                  <c:v>1425.4339177876466</c:v>
                </c:pt>
                <c:pt idx="2988">
                  <c:v>1425.4339177876466</c:v>
                </c:pt>
                <c:pt idx="2989">
                  <c:v>1425.4339177876466</c:v>
                </c:pt>
                <c:pt idx="2990">
                  <c:v>1425.4339177876466</c:v>
                </c:pt>
                <c:pt idx="2991">
                  <c:v>1425.4339177876466</c:v>
                </c:pt>
                <c:pt idx="2992">
                  <c:v>1406.7760228315785</c:v>
                </c:pt>
                <c:pt idx="2993">
                  <c:v>1406.7760228315785</c:v>
                </c:pt>
                <c:pt idx="2994">
                  <c:v>1406.7760228315785</c:v>
                </c:pt>
                <c:pt idx="2995">
                  <c:v>1377.8606154924121</c:v>
                </c:pt>
                <c:pt idx="2996">
                  <c:v>1377.8606154924121</c:v>
                </c:pt>
                <c:pt idx="2997">
                  <c:v>1377.8606154924121</c:v>
                </c:pt>
                <c:pt idx="2998">
                  <c:v>1377.8606154924121</c:v>
                </c:pt>
                <c:pt idx="2999">
                  <c:v>1377.8606154924121</c:v>
                </c:pt>
                <c:pt idx="3000">
                  <c:v>1377.8606154924121</c:v>
                </c:pt>
                <c:pt idx="3001">
                  <c:v>1377.8606154924121</c:v>
                </c:pt>
                <c:pt idx="3002">
                  <c:v>1377.8606154924121</c:v>
                </c:pt>
                <c:pt idx="3003">
                  <c:v>1377.8606154924121</c:v>
                </c:pt>
                <c:pt idx="3004">
                  <c:v>1377.8606154924121</c:v>
                </c:pt>
                <c:pt idx="3005">
                  <c:v>1377.8606154924121</c:v>
                </c:pt>
                <c:pt idx="3006">
                  <c:v>1377.8606154924121</c:v>
                </c:pt>
                <c:pt idx="3007">
                  <c:v>1377.8606154924121</c:v>
                </c:pt>
                <c:pt idx="3008">
                  <c:v>1377.8606154924121</c:v>
                </c:pt>
                <c:pt idx="3009">
                  <c:v>1356.2258797144516</c:v>
                </c:pt>
                <c:pt idx="3010">
                  <c:v>1356.2258797144516</c:v>
                </c:pt>
                <c:pt idx="3011">
                  <c:v>1356.2258797144516</c:v>
                </c:pt>
                <c:pt idx="3012">
                  <c:v>1356.2258797144516</c:v>
                </c:pt>
                <c:pt idx="3013">
                  <c:v>1356.2258797144516</c:v>
                </c:pt>
                <c:pt idx="3014">
                  <c:v>1356.2258797144516</c:v>
                </c:pt>
                <c:pt idx="3015">
                  <c:v>1356.2258797144516</c:v>
                </c:pt>
                <c:pt idx="3016">
                  <c:v>1339.2290094505688</c:v>
                </c:pt>
                <c:pt idx="3017">
                  <c:v>1339.2290094505688</c:v>
                </c:pt>
                <c:pt idx="3018">
                  <c:v>1339.2290094505688</c:v>
                </c:pt>
                <c:pt idx="3019">
                  <c:v>1314.1121484054017</c:v>
                </c:pt>
                <c:pt idx="3020">
                  <c:v>1314.1121484054017</c:v>
                </c:pt>
                <c:pt idx="3021">
                  <c:v>1314.1121484054017</c:v>
                </c:pt>
                <c:pt idx="3022">
                  <c:v>1314.1121484054017</c:v>
                </c:pt>
                <c:pt idx="3023">
                  <c:v>1314.1121484054017</c:v>
                </c:pt>
                <c:pt idx="3024">
                  <c:v>1314.1121484054017</c:v>
                </c:pt>
                <c:pt idx="3025">
                  <c:v>1314.1121484054017</c:v>
                </c:pt>
                <c:pt idx="3026">
                  <c:v>1314.1121484054017</c:v>
                </c:pt>
                <c:pt idx="3027">
                  <c:v>1314.1121484054017</c:v>
                </c:pt>
                <c:pt idx="3028">
                  <c:v>1314.1121484054017</c:v>
                </c:pt>
                <c:pt idx="3029">
                  <c:v>1314.1121484054017</c:v>
                </c:pt>
                <c:pt idx="3030">
                  <c:v>1314.1121484054017</c:v>
                </c:pt>
                <c:pt idx="3031">
                  <c:v>1314.1121484054017</c:v>
                </c:pt>
                <c:pt idx="3032">
                  <c:v>1314.1121484054017</c:v>
                </c:pt>
                <c:pt idx="3033">
                  <c:v>1314.1121484054017</c:v>
                </c:pt>
                <c:pt idx="3034">
                  <c:v>1314.1121484054017</c:v>
                </c:pt>
                <c:pt idx="3035">
                  <c:v>1314.1121484054017</c:v>
                </c:pt>
                <c:pt idx="3036">
                  <c:v>1314.1121484054017</c:v>
                </c:pt>
                <c:pt idx="3037">
                  <c:v>1314.1121484054017</c:v>
                </c:pt>
                <c:pt idx="3038">
                  <c:v>1314.1121484054017</c:v>
                </c:pt>
                <c:pt idx="3039">
                  <c:v>1314.1121484054017</c:v>
                </c:pt>
                <c:pt idx="3040">
                  <c:v>1314.1121484054017</c:v>
                </c:pt>
                <c:pt idx="3041">
                  <c:v>1314.1121484054017</c:v>
                </c:pt>
                <c:pt idx="3042">
                  <c:v>1314.1121484054017</c:v>
                </c:pt>
                <c:pt idx="3043">
                  <c:v>1314.1121484054017</c:v>
                </c:pt>
                <c:pt idx="3044">
                  <c:v>1314.1121484054017</c:v>
                </c:pt>
                <c:pt idx="3045">
                  <c:v>1314.1121484054017</c:v>
                </c:pt>
                <c:pt idx="3046">
                  <c:v>1314.1121484054017</c:v>
                </c:pt>
                <c:pt idx="3047">
                  <c:v>1314.1121484054017</c:v>
                </c:pt>
                <c:pt idx="3048">
                  <c:v>1314.1121484054017</c:v>
                </c:pt>
                <c:pt idx="3049">
                  <c:v>1314.1121484054017</c:v>
                </c:pt>
                <c:pt idx="3050">
                  <c:v>1314.1121484054017</c:v>
                </c:pt>
                <c:pt idx="3051">
                  <c:v>1314.1121484054017</c:v>
                </c:pt>
                <c:pt idx="3052">
                  <c:v>1352.2549067028667</c:v>
                </c:pt>
                <c:pt idx="3053">
                  <c:v>1352.2549067028667</c:v>
                </c:pt>
                <c:pt idx="3054">
                  <c:v>1352.2549067028667</c:v>
                </c:pt>
                <c:pt idx="3055">
                  <c:v>1352.2549067028667</c:v>
                </c:pt>
                <c:pt idx="3056">
                  <c:v>1352.2549067028667</c:v>
                </c:pt>
                <c:pt idx="3057">
                  <c:v>1352.2549067028667</c:v>
                </c:pt>
                <c:pt idx="3058">
                  <c:v>1352.2549067028667</c:v>
                </c:pt>
                <c:pt idx="3059">
                  <c:v>1352.2549067028667</c:v>
                </c:pt>
                <c:pt idx="3060">
                  <c:v>1352.2549067028667</c:v>
                </c:pt>
                <c:pt idx="3061">
                  <c:v>1352.2549067028667</c:v>
                </c:pt>
                <c:pt idx="3062">
                  <c:v>1352.2549067028667</c:v>
                </c:pt>
                <c:pt idx="3063">
                  <c:v>1352.2549067028667</c:v>
                </c:pt>
                <c:pt idx="3064">
                  <c:v>1352.2549067028667</c:v>
                </c:pt>
                <c:pt idx="3065">
                  <c:v>1352.2549067028667</c:v>
                </c:pt>
                <c:pt idx="3066">
                  <c:v>1352.2549067028667</c:v>
                </c:pt>
                <c:pt idx="3067">
                  <c:v>1352.2549067028667</c:v>
                </c:pt>
                <c:pt idx="3068">
                  <c:v>1352.2549067028667</c:v>
                </c:pt>
                <c:pt idx="3069">
                  <c:v>1352.2549067028667</c:v>
                </c:pt>
                <c:pt idx="3070">
                  <c:v>1352.2549067028667</c:v>
                </c:pt>
                <c:pt idx="3071">
                  <c:v>1352.2549067028667</c:v>
                </c:pt>
                <c:pt idx="3072">
                  <c:v>1352.2549067028667</c:v>
                </c:pt>
                <c:pt idx="3073">
                  <c:v>1352.2549067028667</c:v>
                </c:pt>
                <c:pt idx="3074">
                  <c:v>1352.2549067028667</c:v>
                </c:pt>
                <c:pt idx="3075">
                  <c:v>1352.2549067028667</c:v>
                </c:pt>
                <c:pt idx="3076">
                  <c:v>1352.2549067028667</c:v>
                </c:pt>
                <c:pt idx="3077">
                  <c:v>1352.2549067028667</c:v>
                </c:pt>
                <c:pt idx="3078">
                  <c:v>1352.2549067028667</c:v>
                </c:pt>
                <c:pt idx="3079">
                  <c:v>1352.2549067028667</c:v>
                </c:pt>
                <c:pt idx="3080">
                  <c:v>1390.6026937058971</c:v>
                </c:pt>
                <c:pt idx="3081">
                  <c:v>1384.3229757923423</c:v>
                </c:pt>
                <c:pt idx="3082">
                  <c:v>1384.3229757923423</c:v>
                </c:pt>
                <c:pt idx="3083">
                  <c:v>1384.3229757923423</c:v>
                </c:pt>
                <c:pt idx="3084">
                  <c:v>1358.22245153776</c:v>
                </c:pt>
                <c:pt idx="3085">
                  <c:v>1358.22245153776</c:v>
                </c:pt>
                <c:pt idx="3086">
                  <c:v>1358.22245153776</c:v>
                </c:pt>
                <c:pt idx="3087">
                  <c:v>1358.22245153776</c:v>
                </c:pt>
                <c:pt idx="3088">
                  <c:v>1358.22245153776</c:v>
                </c:pt>
                <c:pt idx="3089">
                  <c:v>1358.22245153776</c:v>
                </c:pt>
                <c:pt idx="3090">
                  <c:v>1358.22245153776</c:v>
                </c:pt>
                <c:pt idx="3091">
                  <c:v>1325.6996325504795</c:v>
                </c:pt>
                <c:pt idx="3092">
                  <c:v>1325.6996325504795</c:v>
                </c:pt>
                <c:pt idx="3093">
                  <c:v>1319.4259275820123</c:v>
                </c:pt>
                <c:pt idx="3094">
                  <c:v>1302.5147510843499</c:v>
                </c:pt>
                <c:pt idx="3095">
                  <c:v>1302.5147510843499</c:v>
                </c:pt>
                <c:pt idx="3096">
                  <c:v>1302.5147510843499</c:v>
                </c:pt>
                <c:pt idx="3097">
                  <c:v>1302.5147510843499</c:v>
                </c:pt>
                <c:pt idx="3098">
                  <c:v>1302.5147510843499</c:v>
                </c:pt>
                <c:pt idx="3099">
                  <c:v>1302.5147510843499</c:v>
                </c:pt>
                <c:pt idx="3100">
                  <c:v>1302.5147510843499</c:v>
                </c:pt>
                <c:pt idx="3101">
                  <c:v>1302.5147510843499</c:v>
                </c:pt>
                <c:pt idx="3102">
                  <c:v>1302.5147510843499</c:v>
                </c:pt>
                <c:pt idx="3103">
                  <c:v>1302.5147510843499</c:v>
                </c:pt>
                <c:pt idx="3104">
                  <c:v>1302.5147510843499</c:v>
                </c:pt>
                <c:pt idx="3105">
                  <c:v>1302.5147510843499</c:v>
                </c:pt>
                <c:pt idx="3106">
                  <c:v>1302.5147510843499</c:v>
                </c:pt>
                <c:pt idx="3107">
                  <c:v>1302.5147510843499</c:v>
                </c:pt>
                <c:pt idx="3108">
                  <c:v>1302.5147510843499</c:v>
                </c:pt>
                <c:pt idx="3109">
                  <c:v>1302.5147510843499</c:v>
                </c:pt>
                <c:pt idx="3110">
                  <c:v>1302.5147510843499</c:v>
                </c:pt>
                <c:pt idx="3111">
                  <c:v>1296.5847589851594</c:v>
                </c:pt>
                <c:pt idx="3112">
                  <c:v>1296.5847589851594</c:v>
                </c:pt>
                <c:pt idx="3113">
                  <c:v>1296.5847589851594</c:v>
                </c:pt>
                <c:pt idx="3114">
                  <c:v>1296.5847589851594</c:v>
                </c:pt>
                <c:pt idx="3115">
                  <c:v>1296.5847589851594</c:v>
                </c:pt>
                <c:pt idx="3116">
                  <c:v>1296.5847589851594</c:v>
                </c:pt>
                <c:pt idx="3117">
                  <c:v>1271.8785133161828</c:v>
                </c:pt>
                <c:pt idx="3118">
                  <c:v>1271.8785133161828</c:v>
                </c:pt>
                <c:pt idx="3119">
                  <c:v>1271.8785133161828</c:v>
                </c:pt>
                <c:pt idx="3120">
                  <c:v>1271.8785133161828</c:v>
                </c:pt>
                <c:pt idx="3121">
                  <c:v>1271.8785133161828</c:v>
                </c:pt>
                <c:pt idx="3122">
                  <c:v>1271.8785133161828</c:v>
                </c:pt>
                <c:pt idx="3123">
                  <c:v>1271.8785133161828</c:v>
                </c:pt>
                <c:pt idx="3124">
                  <c:v>1271.8785133161828</c:v>
                </c:pt>
                <c:pt idx="3125">
                  <c:v>1271.8785133161828</c:v>
                </c:pt>
                <c:pt idx="3126">
                  <c:v>1271.8785133161828</c:v>
                </c:pt>
                <c:pt idx="3127">
                  <c:v>1271.8785133161828</c:v>
                </c:pt>
                <c:pt idx="3128">
                  <c:v>1271.8785133161828</c:v>
                </c:pt>
                <c:pt idx="3129">
                  <c:v>1271.8785133161828</c:v>
                </c:pt>
                <c:pt idx="3130">
                  <c:v>1271.8785133161828</c:v>
                </c:pt>
                <c:pt idx="3131">
                  <c:v>1271.8785133161828</c:v>
                </c:pt>
                <c:pt idx="3132">
                  <c:v>1271.8785133161828</c:v>
                </c:pt>
                <c:pt idx="3133">
                  <c:v>1271.8785133161828</c:v>
                </c:pt>
                <c:pt idx="3134">
                  <c:v>1271.8785133161828</c:v>
                </c:pt>
                <c:pt idx="3135">
                  <c:v>1271.8785133161828</c:v>
                </c:pt>
                <c:pt idx="3136">
                  <c:v>1271.8785133161828</c:v>
                </c:pt>
                <c:pt idx="3137">
                  <c:v>1271.8785133161828</c:v>
                </c:pt>
                <c:pt idx="3138">
                  <c:v>1271.8785133161828</c:v>
                </c:pt>
                <c:pt idx="3139">
                  <c:v>1271.8785133161828</c:v>
                </c:pt>
                <c:pt idx="3140">
                  <c:v>1271.8785133161828</c:v>
                </c:pt>
                <c:pt idx="3141">
                  <c:v>1271.8785133161828</c:v>
                </c:pt>
                <c:pt idx="3142">
                  <c:v>1271.8785133161828</c:v>
                </c:pt>
                <c:pt idx="3143">
                  <c:v>1271.8785133161828</c:v>
                </c:pt>
                <c:pt idx="3144">
                  <c:v>1271.8785133161828</c:v>
                </c:pt>
                <c:pt idx="3145">
                  <c:v>1271.8785133161828</c:v>
                </c:pt>
                <c:pt idx="3146">
                  <c:v>1271.8785133161828</c:v>
                </c:pt>
                <c:pt idx="3147">
                  <c:v>1271.8785133161828</c:v>
                </c:pt>
                <c:pt idx="3148">
                  <c:v>1271.8785133161828</c:v>
                </c:pt>
                <c:pt idx="3149">
                  <c:v>1271.8785133161828</c:v>
                </c:pt>
                <c:pt idx="3150">
                  <c:v>1344.7207167865649</c:v>
                </c:pt>
                <c:pt idx="3151">
                  <c:v>1344.7207167865649</c:v>
                </c:pt>
                <c:pt idx="3152">
                  <c:v>1344.7207167865649</c:v>
                </c:pt>
                <c:pt idx="3153">
                  <c:v>1344.7207167865649</c:v>
                </c:pt>
                <c:pt idx="3154">
                  <c:v>1344.7207167865649</c:v>
                </c:pt>
                <c:pt idx="3155">
                  <c:v>1335.5590711236234</c:v>
                </c:pt>
                <c:pt idx="3156">
                  <c:v>1335.5590711236234</c:v>
                </c:pt>
                <c:pt idx="3157">
                  <c:v>1335.5590711236234</c:v>
                </c:pt>
                <c:pt idx="3158">
                  <c:v>1335.5590711236234</c:v>
                </c:pt>
                <c:pt idx="3159">
                  <c:v>1335.5590711236234</c:v>
                </c:pt>
                <c:pt idx="3160">
                  <c:v>1330.7592813269764</c:v>
                </c:pt>
                <c:pt idx="3161">
                  <c:v>1330.7592813269764</c:v>
                </c:pt>
                <c:pt idx="3162">
                  <c:v>1330.7592813269764</c:v>
                </c:pt>
                <c:pt idx="3163">
                  <c:v>1330.7592813269764</c:v>
                </c:pt>
                <c:pt idx="3164">
                  <c:v>1330.7592813269764</c:v>
                </c:pt>
                <c:pt idx="3165">
                  <c:v>1330.7592813269764</c:v>
                </c:pt>
                <c:pt idx="3166">
                  <c:v>1330.7592813269764</c:v>
                </c:pt>
                <c:pt idx="3167">
                  <c:v>1330.7592813269764</c:v>
                </c:pt>
                <c:pt idx="3168">
                  <c:v>1330.7592813269764</c:v>
                </c:pt>
                <c:pt idx="3169">
                  <c:v>1330.7592813269764</c:v>
                </c:pt>
                <c:pt idx="3170">
                  <c:v>1320.5158274926684</c:v>
                </c:pt>
                <c:pt idx="3171">
                  <c:v>1320.5158274926684</c:v>
                </c:pt>
                <c:pt idx="3172">
                  <c:v>1320.5158274926684</c:v>
                </c:pt>
                <c:pt idx="3173">
                  <c:v>1320.5158274926684</c:v>
                </c:pt>
                <c:pt idx="3174">
                  <c:v>1320.5158274926684</c:v>
                </c:pt>
                <c:pt idx="3175">
                  <c:v>1320.5158274926684</c:v>
                </c:pt>
                <c:pt idx="3176">
                  <c:v>1320.5158274926684</c:v>
                </c:pt>
                <c:pt idx="3177">
                  <c:v>1320.5158274926684</c:v>
                </c:pt>
                <c:pt idx="3178">
                  <c:v>1320.5158274926684</c:v>
                </c:pt>
                <c:pt idx="3179">
                  <c:v>1320.5158274926684</c:v>
                </c:pt>
                <c:pt idx="3180">
                  <c:v>1320.5158274926684</c:v>
                </c:pt>
                <c:pt idx="3181">
                  <c:v>1320.5158274926684</c:v>
                </c:pt>
                <c:pt idx="3182">
                  <c:v>1320.5158274926684</c:v>
                </c:pt>
                <c:pt idx="3183">
                  <c:v>1320.5158274926684</c:v>
                </c:pt>
                <c:pt idx="3184">
                  <c:v>1320.5158274926684</c:v>
                </c:pt>
                <c:pt idx="3185">
                  <c:v>1320.5158274926684</c:v>
                </c:pt>
                <c:pt idx="3186">
                  <c:v>1320.5158274926684</c:v>
                </c:pt>
                <c:pt idx="3187">
                  <c:v>1320.5158274926684</c:v>
                </c:pt>
                <c:pt idx="3188">
                  <c:v>1320.5158274926684</c:v>
                </c:pt>
                <c:pt idx="3189">
                  <c:v>1320.5158274926684</c:v>
                </c:pt>
                <c:pt idx="3190">
                  <c:v>1320.5158274926684</c:v>
                </c:pt>
                <c:pt idx="3191">
                  <c:v>1320.5158274926684</c:v>
                </c:pt>
                <c:pt idx="3192">
                  <c:v>1320.5158274926684</c:v>
                </c:pt>
                <c:pt idx="3193">
                  <c:v>1320.5158274926684</c:v>
                </c:pt>
                <c:pt idx="3194">
                  <c:v>1320.5158274926684</c:v>
                </c:pt>
                <c:pt idx="3195">
                  <c:v>1320.5158274926684</c:v>
                </c:pt>
                <c:pt idx="3196">
                  <c:v>1320.5158274926684</c:v>
                </c:pt>
                <c:pt idx="3197">
                  <c:v>1320.5158274926684</c:v>
                </c:pt>
                <c:pt idx="3198">
                  <c:v>1320.5158274926684</c:v>
                </c:pt>
                <c:pt idx="3199">
                  <c:v>1320.5158274926684</c:v>
                </c:pt>
                <c:pt idx="3200">
                  <c:v>1320.5158274926684</c:v>
                </c:pt>
                <c:pt idx="3201">
                  <c:v>1320.5158274926684</c:v>
                </c:pt>
                <c:pt idx="3202">
                  <c:v>1320.5158274926684</c:v>
                </c:pt>
                <c:pt idx="3203">
                  <c:v>1320.5158274926684</c:v>
                </c:pt>
                <c:pt idx="3204">
                  <c:v>1320.5158274926684</c:v>
                </c:pt>
                <c:pt idx="3205">
                  <c:v>1320.5158274926684</c:v>
                </c:pt>
                <c:pt idx="3206">
                  <c:v>1320.5158274926684</c:v>
                </c:pt>
                <c:pt idx="3207">
                  <c:v>1320.5158274926684</c:v>
                </c:pt>
                <c:pt idx="3208">
                  <c:v>1320.5158274926684</c:v>
                </c:pt>
                <c:pt idx="3209">
                  <c:v>1320.5158274926684</c:v>
                </c:pt>
                <c:pt idx="3210">
                  <c:v>1320.5158274926684</c:v>
                </c:pt>
                <c:pt idx="3211">
                  <c:v>1320.5158274926684</c:v>
                </c:pt>
                <c:pt idx="3212">
                  <c:v>1320.5158274926684</c:v>
                </c:pt>
                <c:pt idx="3213">
                  <c:v>1320.5158274926684</c:v>
                </c:pt>
                <c:pt idx="3214">
                  <c:v>1320.5158274926684</c:v>
                </c:pt>
                <c:pt idx="3215">
                  <c:v>1320.5158274926684</c:v>
                </c:pt>
                <c:pt idx="3216">
                  <c:v>1320.5158274926684</c:v>
                </c:pt>
                <c:pt idx="3217">
                  <c:v>1380.4150866712898</c:v>
                </c:pt>
                <c:pt idx="3218">
                  <c:v>1380.4150866712898</c:v>
                </c:pt>
                <c:pt idx="3219">
                  <c:v>1380.4150866712898</c:v>
                </c:pt>
                <c:pt idx="3220">
                  <c:v>1380.4150866712898</c:v>
                </c:pt>
                <c:pt idx="3221">
                  <c:v>1380.4150866712898</c:v>
                </c:pt>
                <c:pt idx="3222">
                  <c:v>1380.4150866712898</c:v>
                </c:pt>
                <c:pt idx="3223">
                  <c:v>1380.4150866712898</c:v>
                </c:pt>
                <c:pt idx="3224">
                  <c:v>1380.4150866712898</c:v>
                </c:pt>
                <c:pt idx="3225">
                  <c:v>1380.4150866712898</c:v>
                </c:pt>
                <c:pt idx="3226">
                  <c:v>1380.4150866712898</c:v>
                </c:pt>
                <c:pt idx="3227">
                  <c:v>1380.4150866712898</c:v>
                </c:pt>
                <c:pt idx="3228">
                  <c:v>1380.4150866712898</c:v>
                </c:pt>
                <c:pt idx="3229">
                  <c:v>1380.4150866712898</c:v>
                </c:pt>
                <c:pt idx="3230">
                  <c:v>1380.4150866712898</c:v>
                </c:pt>
                <c:pt idx="3231">
                  <c:v>1380.4150866712898</c:v>
                </c:pt>
                <c:pt idx="3232">
                  <c:v>1380.4150866712898</c:v>
                </c:pt>
                <c:pt idx="3233">
                  <c:v>1380.4150866712898</c:v>
                </c:pt>
                <c:pt idx="3234">
                  <c:v>1380.4150866712898</c:v>
                </c:pt>
                <c:pt idx="3235">
                  <c:v>1380.4150866712898</c:v>
                </c:pt>
                <c:pt idx="3236">
                  <c:v>1380.4150866712898</c:v>
                </c:pt>
                <c:pt idx="3237">
                  <c:v>1380.4150866712898</c:v>
                </c:pt>
                <c:pt idx="3238">
                  <c:v>1380.4150866712898</c:v>
                </c:pt>
                <c:pt idx="3239">
                  <c:v>1380.4150866712898</c:v>
                </c:pt>
                <c:pt idx="3240">
                  <c:v>1380.4150866712898</c:v>
                </c:pt>
                <c:pt idx="3241">
                  <c:v>1389.9948180757231</c:v>
                </c:pt>
                <c:pt idx="3242">
                  <c:v>1389.9948180757231</c:v>
                </c:pt>
                <c:pt idx="3243">
                  <c:v>1389.9948180757231</c:v>
                </c:pt>
                <c:pt idx="3244">
                  <c:v>1389.9948180757231</c:v>
                </c:pt>
                <c:pt idx="3245">
                  <c:v>1389.9948180757231</c:v>
                </c:pt>
                <c:pt idx="3246">
                  <c:v>1389.9948180757231</c:v>
                </c:pt>
                <c:pt idx="3247">
                  <c:v>1364.1736485487602</c:v>
                </c:pt>
                <c:pt idx="3248">
                  <c:v>1364.1736485487602</c:v>
                </c:pt>
                <c:pt idx="3249">
                  <c:v>1364.1736485487602</c:v>
                </c:pt>
                <c:pt idx="3250">
                  <c:v>1364.1736485487602</c:v>
                </c:pt>
                <c:pt idx="3251">
                  <c:v>1364.1736485487602</c:v>
                </c:pt>
                <c:pt idx="3252">
                  <c:v>1364.1736485487602</c:v>
                </c:pt>
                <c:pt idx="3253">
                  <c:v>1364.1736485487602</c:v>
                </c:pt>
                <c:pt idx="3254">
                  <c:v>1364.1736485487602</c:v>
                </c:pt>
                <c:pt idx="3255">
                  <c:v>1364.1736485487602</c:v>
                </c:pt>
                <c:pt idx="3256">
                  <c:v>1364.1736485487602</c:v>
                </c:pt>
                <c:pt idx="3257">
                  <c:v>1364.1736485487602</c:v>
                </c:pt>
                <c:pt idx="3258">
                  <c:v>1364.1736485487602</c:v>
                </c:pt>
                <c:pt idx="3259">
                  <c:v>1364.1736485487602</c:v>
                </c:pt>
                <c:pt idx="3260">
                  <c:v>1364.1736485487602</c:v>
                </c:pt>
                <c:pt idx="3261">
                  <c:v>1364.1736485487602</c:v>
                </c:pt>
                <c:pt idx="3262">
                  <c:v>1364.1736485487602</c:v>
                </c:pt>
                <c:pt idx="3263">
                  <c:v>1364.1736485487602</c:v>
                </c:pt>
                <c:pt idx="3264">
                  <c:v>1364.1736485487602</c:v>
                </c:pt>
                <c:pt idx="3265">
                  <c:v>1364.1736485487602</c:v>
                </c:pt>
                <c:pt idx="3266">
                  <c:v>1364.1736485487602</c:v>
                </c:pt>
                <c:pt idx="3267">
                  <c:v>1364.1736485487602</c:v>
                </c:pt>
                <c:pt idx="3268">
                  <c:v>1376.3653551203408</c:v>
                </c:pt>
                <c:pt idx="3269">
                  <c:v>1376.3653551203408</c:v>
                </c:pt>
                <c:pt idx="3270">
                  <c:v>1376.3653551203408</c:v>
                </c:pt>
                <c:pt idx="3271">
                  <c:v>1376.3653551203408</c:v>
                </c:pt>
                <c:pt idx="3272">
                  <c:v>1376.3653551203408</c:v>
                </c:pt>
                <c:pt idx="3273">
                  <c:v>1376.3653551203408</c:v>
                </c:pt>
                <c:pt idx="3274">
                  <c:v>1376.3653551203408</c:v>
                </c:pt>
                <c:pt idx="3275">
                  <c:v>1376.3653551203408</c:v>
                </c:pt>
                <c:pt idx="3276">
                  <c:v>1376.3653551203408</c:v>
                </c:pt>
                <c:pt idx="3277">
                  <c:v>1376.3653551203408</c:v>
                </c:pt>
                <c:pt idx="3278">
                  <c:v>1376.3653551203408</c:v>
                </c:pt>
                <c:pt idx="3279">
                  <c:v>1376.3653551203408</c:v>
                </c:pt>
                <c:pt idx="3280">
                  <c:v>1376.3653551203408</c:v>
                </c:pt>
                <c:pt idx="3281">
                  <c:v>1376.3653551203408</c:v>
                </c:pt>
                <c:pt idx="3282">
                  <c:v>1376.3653551203408</c:v>
                </c:pt>
                <c:pt idx="3283">
                  <c:v>1376.3653551203408</c:v>
                </c:pt>
                <c:pt idx="3284">
                  <c:v>1376.3653551203408</c:v>
                </c:pt>
                <c:pt idx="3285">
                  <c:v>1376.3653551203408</c:v>
                </c:pt>
                <c:pt idx="3286">
                  <c:v>1376.3653551203408</c:v>
                </c:pt>
                <c:pt idx="3287">
                  <c:v>1376.3653551203408</c:v>
                </c:pt>
                <c:pt idx="3288">
                  <c:v>1376.3653551203408</c:v>
                </c:pt>
                <c:pt idx="3289">
                  <c:v>1376.3653551203408</c:v>
                </c:pt>
                <c:pt idx="3290">
                  <c:v>1376.3653551203408</c:v>
                </c:pt>
                <c:pt idx="3291">
                  <c:v>1376.3653551203408</c:v>
                </c:pt>
                <c:pt idx="3292">
                  <c:v>1424.0720237641258</c:v>
                </c:pt>
                <c:pt idx="3293">
                  <c:v>1400.3674380972716</c:v>
                </c:pt>
                <c:pt idx="3294">
                  <c:v>1400.3674380972716</c:v>
                </c:pt>
                <c:pt idx="3295">
                  <c:v>1400.3674380972716</c:v>
                </c:pt>
                <c:pt idx="3296">
                  <c:v>1400.3674380972716</c:v>
                </c:pt>
                <c:pt idx="3297">
                  <c:v>1400.3674380972716</c:v>
                </c:pt>
                <c:pt idx="3298">
                  <c:v>1367.2525459821188</c:v>
                </c:pt>
                <c:pt idx="3299">
                  <c:v>1367.2525459821188</c:v>
                </c:pt>
                <c:pt idx="3300">
                  <c:v>1367.2525459821188</c:v>
                </c:pt>
                <c:pt idx="3301">
                  <c:v>1367.2525459821188</c:v>
                </c:pt>
                <c:pt idx="3302">
                  <c:v>1367.2525459821188</c:v>
                </c:pt>
                <c:pt idx="3303">
                  <c:v>1367.2525459821188</c:v>
                </c:pt>
                <c:pt idx="3304">
                  <c:v>1367.2525459821188</c:v>
                </c:pt>
                <c:pt idx="3305">
                  <c:v>1367.2525459821188</c:v>
                </c:pt>
                <c:pt idx="3306">
                  <c:v>1367.2525459821188</c:v>
                </c:pt>
                <c:pt idx="3307">
                  <c:v>1367.2525459821188</c:v>
                </c:pt>
                <c:pt idx="3308">
                  <c:v>1367.2525459821188</c:v>
                </c:pt>
                <c:pt idx="3309">
                  <c:v>1367.2525459821188</c:v>
                </c:pt>
                <c:pt idx="3310">
                  <c:v>1367.2525459821188</c:v>
                </c:pt>
                <c:pt idx="3311">
                  <c:v>1367.2525459821188</c:v>
                </c:pt>
                <c:pt idx="3312">
                  <c:v>1367.2525459821188</c:v>
                </c:pt>
                <c:pt idx="3313">
                  <c:v>1367.2525459821188</c:v>
                </c:pt>
                <c:pt idx="3314">
                  <c:v>1367.2525459821188</c:v>
                </c:pt>
                <c:pt idx="3315">
                  <c:v>1367.2525459821188</c:v>
                </c:pt>
                <c:pt idx="3316">
                  <c:v>1367.2525459821188</c:v>
                </c:pt>
                <c:pt idx="3317">
                  <c:v>1367.2525459821188</c:v>
                </c:pt>
                <c:pt idx="3318">
                  <c:v>1376.5643109182186</c:v>
                </c:pt>
                <c:pt idx="3319">
                  <c:v>1376.5643109182186</c:v>
                </c:pt>
                <c:pt idx="3320">
                  <c:v>1346.7057107534429</c:v>
                </c:pt>
                <c:pt idx="3321">
                  <c:v>1346.7057107534429</c:v>
                </c:pt>
                <c:pt idx="3322">
                  <c:v>1324.0696481041016</c:v>
                </c:pt>
                <c:pt idx="3323">
                  <c:v>1324.0696481041016</c:v>
                </c:pt>
                <c:pt idx="3324">
                  <c:v>1324.0696481041016</c:v>
                </c:pt>
                <c:pt idx="3325">
                  <c:v>1324.0696481041016</c:v>
                </c:pt>
                <c:pt idx="3326">
                  <c:v>1324.0696481041016</c:v>
                </c:pt>
                <c:pt idx="3327">
                  <c:v>1324.0696481041016</c:v>
                </c:pt>
                <c:pt idx="3328">
                  <c:v>1324.0696481041016</c:v>
                </c:pt>
                <c:pt idx="3329">
                  <c:v>1324.0696481041016</c:v>
                </c:pt>
                <c:pt idx="3330">
                  <c:v>1324.0696481041016</c:v>
                </c:pt>
                <c:pt idx="3331">
                  <c:v>1324.0696481041016</c:v>
                </c:pt>
                <c:pt idx="3332">
                  <c:v>1324.0696481041016</c:v>
                </c:pt>
                <c:pt idx="3333">
                  <c:v>1324.0696481041016</c:v>
                </c:pt>
                <c:pt idx="3334">
                  <c:v>1324.0696481041016</c:v>
                </c:pt>
                <c:pt idx="3335">
                  <c:v>1324.0696481041016</c:v>
                </c:pt>
                <c:pt idx="3336">
                  <c:v>1324.0696481041016</c:v>
                </c:pt>
                <c:pt idx="3337">
                  <c:v>1324.0696481041016</c:v>
                </c:pt>
                <c:pt idx="3338">
                  <c:v>1315.8899714320769</c:v>
                </c:pt>
                <c:pt idx="3339">
                  <c:v>1315.8899714320769</c:v>
                </c:pt>
                <c:pt idx="3340">
                  <c:v>1315.8899714320769</c:v>
                </c:pt>
                <c:pt idx="3341">
                  <c:v>1315.8899714320769</c:v>
                </c:pt>
                <c:pt idx="3342">
                  <c:v>1315.8899714320769</c:v>
                </c:pt>
                <c:pt idx="3343">
                  <c:v>1315.8899714320769</c:v>
                </c:pt>
                <c:pt idx="3344">
                  <c:v>1315.8899714320769</c:v>
                </c:pt>
                <c:pt idx="3345">
                  <c:v>1315.8899714320769</c:v>
                </c:pt>
                <c:pt idx="3346">
                  <c:v>1315.8899714320769</c:v>
                </c:pt>
                <c:pt idx="3347">
                  <c:v>1315.8899714320769</c:v>
                </c:pt>
                <c:pt idx="3348">
                  <c:v>1315.8899714320769</c:v>
                </c:pt>
                <c:pt idx="3349">
                  <c:v>1315.8899714320769</c:v>
                </c:pt>
                <c:pt idx="3350">
                  <c:v>1315.8899714320769</c:v>
                </c:pt>
                <c:pt idx="3351">
                  <c:v>1315.8899714320769</c:v>
                </c:pt>
                <c:pt idx="3352">
                  <c:v>1315.8899714320769</c:v>
                </c:pt>
                <c:pt idx="3353">
                  <c:v>1315.8899714320769</c:v>
                </c:pt>
                <c:pt idx="3354">
                  <c:v>1315.8899714320769</c:v>
                </c:pt>
                <c:pt idx="3355">
                  <c:v>1315.8899714320769</c:v>
                </c:pt>
                <c:pt idx="3356">
                  <c:v>1315.8899714320769</c:v>
                </c:pt>
                <c:pt idx="3357">
                  <c:v>1315.8899714320769</c:v>
                </c:pt>
                <c:pt idx="3358">
                  <c:v>1315.8899714320769</c:v>
                </c:pt>
                <c:pt idx="3359">
                  <c:v>1315.8899714320769</c:v>
                </c:pt>
                <c:pt idx="3360">
                  <c:v>1315.8899714320769</c:v>
                </c:pt>
                <c:pt idx="3361">
                  <c:v>1315.8899714320769</c:v>
                </c:pt>
                <c:pt idx="3362">
                  <c:v>1315.8899714320769</c:v>
                </c:pt>
                <c:pt idx="3363">
                  <c:v>1315.8899714320769</c:v>
                </c:pt>
                <c:pt idx="3364">
                  <c:v>1315.8899714320769</c:v>
                </c:pt>
                <c:pt idx="3365">
                  <c:v>1350.018967201559</c:v>
                </c:pt>
                <c:pt idx="3366">
                  <c:v>1350.018967201559</c:v>
                </c:pt>
                <c:pt idx="3367">
                  <c:v>1350.018967201559</c:v>
                </c:pt>
                <c:pt idx="3368">
                  <c:v>1350.018967201559</c:v>
                </c:pt>
                <c:pt idx="3369">
                  <c:v>1350.018967201559</c:v>
                </c:pt>
                <c:pt idx="3370">
                  <c:v>1350.018967201559</c:v>
                </c:pt>
                <c:pt idx="3371">
                  <c:v>1350.018967201559</c:v>
                </c:pt>
                <c:pt idx="3372">
                  <c:v>1350.018967201559</c:v>
                </c:pt>
                <c:pt idx="3373">
                  <c:v>1350.018967201559</c:v>
                </c:pt>
                <c:pt idx="3374">
                  <c:v>1350.018967201559</c:v>
                </c:pt>
                <c:pt idx="3375">
                  <c:v>1350.018967201559</c:v>
                </c:pt>
                <c:pt idx="3376">
                  <c:v>1350.018967201559</c:v>
                </c:pt>
                <c:pt idx="3377">
                  <c:v>1350.018967201559</c:v>
                </c:pt>
                <c:pt idx="3378">
                  <c:v>1350.018967201559</c:v>
                </c:pt>
                <c:pt idx="3379">
                  <c:v>1350.018967201559</c:v>
                </c:pt>
                <c:pt idx="3380">
                  <c:v>1350.018967201559</c:v>
                </c:pt>
                <c:pt idx="3381">
                  <c:v>1350.018967201559</c:v>
                </c:pt>
                <c:pt idx="3382">
                  <c:v>1350.018967201559</c:v>
                </c:pt>
                <c:pt idx="3383">
                  <c:v>1350.018967201559</c:v>
                </c:pt>
                <c:pt idx="3384">
                  <c:v>1350.018967201559</c:v>
                </c:pt>
                <c:pt idx="3385">
                  <c:v>1350.018967201559</c:v>
                </c:pt>
                <c:pt idx="3386">
                  <c:v>1350.018967201559</c:v>
                </c:pt>
                <c:pt idx="3387">
                  <c:v>1350.018967201559</c:v>
                </c:pt>
                <c:pt idx="3388">
                  <c:v>1350.018967201559</c:v>
                </c:pt>
                <c:pt idx="3389">
                  <c:v>1350.018967201559</c:v>
                </c:pt>
                <c:pt idx="3390">
                  <c:v>1350.018967201559</c:v>
                </c:pt>
                <c:pt idx="3391">
                  <c:v>1350.018967201559</c:v>
                </c:pt>
                <c:pt idx="3392">
                  <c:v>1350.018967201559</c:v>
                </c:pt>
                <c:pt idx="3393">
                  <c:v>1350.018967201559</c:v>
                </c:pt>
                <c:pt idx="3394">
                  <c:v>1350.018967201559</c:v>
                </c:pt>
                <c:pt idx="3395">
                  <c:v>1350.018967201559</c:v>
                </c:pt>
                <c:pt idx="3396">
                  <c:v>1350.018967201559</c:v>
                </c:pt>
                <c:pt idx="3397">
                  <c:v>1350.018967201559</c:v>
                </c:pt>
                <c:pt idx="3398">
                  <c:v>1350.018967201559</c:v>
                </c:pt>
                <c:pt idx="3399">
                  <c:v>1350.018967201559</c:v>
                </c:pt>
                <c:pt idx="3400">
                  <c:v>1350.018967201559</c:v>
                </c:pt>
                <c:pt idx="3401">
                  <c:v>1350.018967201559</c:v>
                </c:pt>
                <c:pt idx="3402">
                  <c:v>1350.018967201559</c:v>
                </c:pt>
                <c:pt idx="3403">
                  <c:v>1350.018967201559</c:v>
                </c:pt>
                <c:pt idx="3404">
                  <c:v>1350.018967201559</c:v>
                </c:pt>
                <c:pt idx="3405">
                  <c:v>1350.018967201559</c:v>
                </c:pt>
                <c:pt idx="3406">
                  <c:v>1350.018967201559</c:v>
                </c:pt>
                <c:pt idx="3407">
                  <c:v>1350.018967201559</c:v>
                </c:pt>
                <c:pt idx="3408">
                  <c:v>1444.7037704782829</c:v>
                </c:pt>
                <c:pt idx="3409">
                  <c:v>1444.7037704782829</c:v>
                </c:pt>
                <c:pt idx="3410">
                  <c:v>1444.7037704782829</c:v>
                </c:pt>
                <c:pt idx="3411">
                  <c:v>1444.7037704782829</c:v>
                </c:pt>
                <c:pt idx="3412">
                  <c:v>1444.7037704782829</c:v>
                </c:pt>
                <c:pt idx="3413">
                  <c:v>1415.1028863213653</c:v>
                </c:pt>
                <c:pt idx="3414">
                  <c:v>1396.7507012593335</c:v>
                </c:pt>
                <c:pt idx="3415">
                  <c:v>1396.7507012593335</c:v>
                </c:pt>
                <c:pt idx="3416">
                  <c:v>1396.7507012593335</c:v>
                </c:pt>
                <c:pt idx="3417">
                  <c:v>1396.7507012593335</c:v>
                </c:pt>
                <c:pt idx="3418">
                  <c:v>1396.7507012593335</c:v>
                </c:pt>
                <c:pt idx="3419">
                  <c:v>1396.7507012593335</c:v>
                </c:pt>
                <c:pt idx="3420">
                  <c:v>1396.7507012593335</c:v>
                </c:pt>
                <c:pt idx="3421">
                  <c:v>1396.7507012593335</c:v>
                </c:pt>
                <c:pt idx="3422">
                  <c:v>1375.0907886224172</c:v>
                </c:pt>
                <c:pt idx="3423">
                  <c:v>1375.0907886224172</c:v>
                </c:pt>
                <c:pt idx="3424">
                  <c:v>1375.0907886224172</c:v>
                </c:pt>
                <c:pt idx="3425">
                  <c:v>1375.0907886224172</c:v>
                </c:pt>
                <c:pt idx="3426">
                  <c:v>1375.0907886224172</c:v>
                </c:pt>
                <c:pt idx="3427">
                  <c:v>1375.0907886224172</c:v>
                </c:pt>
                <c:pt idx="3428">
                  <c:v>1375.0907886224172</c:v>
                </c:pt>
                <c:pt idx="3429">
                  <c:v>1375.0907886224172</c:v>
                </c:pt>
                <c:pt idx="3430">
                  <c:v>1375.0907886224172</c:v>
                </c:pt>
                <c:pt idx="3431">
                  <c:v>1375.0907886224172</c:v>
                </c:pt>
                <c:pt idx="3432">
                  <c:v>1375.0907886224172</c:v>
                </c:pt>
                <c:pt idx="3433">
                  <c:v>1357.6640005616812</c:v>
                </c:pt>
                <c:pt idx="3434">
                  <c:v>1340.3920189938708</c:v>
                </c:pt>
                <c:pt idx="3435">
                  <c:v>1340.3920189938708</c:v>
                </c:pt>
                <c:pt idx="3436">
                  <c:v>1340.3920189938708</c:v>
                </c:pt>
                <c:pt idx="3437">
                  <c:v>1340.3920189938708</c:v>
                </c:pt>
                <c:pt idx="3438">
                  <c:v>1340.3920189938708</c:v>
                </c:pt>
                <c:pt idx="3439">
                  <c:v>1340.3920189938708</c:v>
                </c:pt>
                <c:pt idx="3440">
                  <c:v>1340.3920189938708</c:v>
                </c:pt>
                <c:pt idx="3441">
                  <c:v>1340.3920189938708</c:v>
                </c:pt>
                <c:pt idx="3442">
                  <c:v>1340.3920189938708</c:v>
                </c:pt>
                <c:pt idx="3443">
                  <c:v>1340.3920189938708</c:v>
                </c:pt>
                <c:pt idx="3444">
                  <c:v>1340.3920189938708</c:v>
                </c:pt>
                <c:pt idx="3445">
                  <c:v>1339.0984436234899</c:v>
                </c:pt>
                <c:pt idx="3446">
                  <c:v>1339.0984436234899</c:v>
                </c:pt>
                <c:pt idx="3447">
                  <c:v>1339.0984436234899</c:v>
                </c:pt>
                <c:pt idx="3448">
                  <c:v>1339.0984436234899</c:v>
                </c:pt>
                <c:pt idx="3449">
                  <c:v>1339.0984436234899</c:v>
                </c:pt>
                <c:pt idx="3450">
                  <c:v>1339.0984436234899</c:v>
                </c:pt>
                <c:pt idx="3451">
                  <c:v>1339.0984436234899</c:v>
                </c:pt>
                <c:pt idx="3452">
                  <c:v>1332.4796496450413</c:v>
                </c:pt>
                <c:pt idx="3453">
                  <c:v>1332.4796496450413</c:v>
                </c:pt>
                <c:pt idx="3454">
                  <c:v>1332.4796496450413</c:v>
                </c:pt>
                <c:pt idx="3455">
                  <c:v>1332.4796496450413</c:v>
                </c:pt>
                <c:pt idx="3456">
                  <c:v>1332.4796496450413</c:v>
                </c:pt>
                <c:pt idx="3457">
                  <c:v>1332.4796496450413</c:v>
                </c:pt>
                <c:pt idx="3458">
                  <c:v>1332.4796496450413</c:v>
                </c:pt>
                <c:pt idx="3459">
                  <c:v>1332.4796496450413</c:v>
                </c:pt>
                <c:pt idx="3460">
                  <c:v>1332.4796496450413</c:v>
                </c:pt>
                <c:pt idx="3461">
                  <c:v>1309.8512874026974</c:v>
                </c:pt>
                <c:pt idx="3462">
                  <c:v>1309.8512874026974</c:v>
                </c:pt>
                <c:pt idx="3463">
                  <c:v>1309.8512874026974</c:v>
                </c:pt>
                <c:pt idx="3464">
                  <c:v>1309.8512874026974</c:v>
                </c:pt>
                <c:pt idx="3465">
                  <c:v>1309.8512874026974</c:v>
                </c:pt>
                <c:pt idx="3466">
                  <c:v>1309.8512874026974</c:v>
                </c:pt>
                <c:pt idx="3467">
                  <c:v>1309.8512874026974</c:v>
                </c:pt>
                <c:pt idx="3468">
                  <c:v>1309.8512874026974</c:v>
                </c:pt>
                <c:pt idx="3469">
                  <c:v>1309.8512874026974</c:v>
                </c:pt>
                <c:pt idx="3470">
                  <c:v>1309.8512874026974</c:v>
                </c:pt>
                <c:pt idx="3471">
                  <c:v>1309.8512874026974</c:v>
                </c:pt>
                <c:pt idx="3472">
                  <c:v>1309.8512874026974</c:v>
                </c:pt>
                <c:pt idx="3473">
                  <c:v>1309.8512874026974</c:v>
                </c:pt>
                <c:pt idx="3474">
                  <c:v>1309.8512874026974</c:v>
                </c:pt>
                <c:pt idx="3475">
                  <c:v>1309.8512874026974</c:v>
                </c:pt>
                <c:pt idx="3476">
                  <c:v>1309.8512874026974</c:v>
                </c:pt>
                <c:pt idx="3477">
                  <c:v>1309.8512874026974</c:v>
                </c:pt>
                <c:pt idx="3478">
                  <c:v>1309.8512874026974</c:v>
                </c:pt>
                <c:pt idx="3479">
                  <c:v>1309.8512874026974</c:v>
                </c:pt>
                <c:pt idx="3480">
                  <c:v>1309.8512874026974</c:v>
                </c:pt>
                <c:pt idx="3481">
                  <c:v>1299.1241628491334</c:v>
                </c:pt>
                <c:pt idx="3482">
                  <c:v>1299.1241628491334</c:v>
                </c:pt>
                <c:pt idx="3483">
                  <c:v>1299.1241628491334</c:v>
                </c:pt>
                <c:pt idx="3484">
                  <c:v>1299.1241628491334</c:v>
                </c:pt>
                <c:pt idx="3485">
                  <c:v>1299.1241628491334</c:v>
                </c:pt>
                <c:pt idx="3486">
                  <c:v>1299.1241628491334</c:v>
                </c:pt>
                <c:pt idx="3487">
                  <c:v>1299.1241628491334</c:v>
                </c:pt>
                <c:pt idx="3488">
                  <c:v>1299.1241628491334</c:v>
                </c:pt>
                <c:pt idx="3489">
                  <c:v>1299.1241628491334</c:v>
                </c:pt>
                <c:pt idx="3490">
                  <c:v>1299.1241628491334</c:v>
                </c:pt>
                <c:pt idx="3491">
                  <c:v>1299.1241628491334</c:v>
                </c:pt>
                <c:pt idx="3492">
                  <c:v>1299.1241628491334</c:v>
                </c:pt>
                <c:pt idx="3493">
                  <c:v>1299.1241628491334</c:v>
                </c:pt>
                <c:pt idx="3494">
                  <c:v>1299.1241628491334</c:v>
                </c:pt>
                <c:pt idx="3495">
                  <c:v>1299.1241628491334</c:v>
                </c:pt>
                <c:pt idx="3496">
                  <c:v>1299.1241628491334</c:v>
                </c:pt>
                <c:pt idx="3497">
                  <c:v>1299.1241628491334</c:v>
                </c:pt>
                <c:pt idx="3498">
                  <c:v>1299.1241628491334</c:v>
                </c:pt>
                <c:pt idx="3499">
                  <c:v>1299.1241628491334</c:v>
                </c:pt>
                <c:pt idx="3500">
                  <c:v>1299.1241628491334</c:v>
                </c:pt>
                <c:pt idx="3501">
                  <c:v>1299.1241628491334</c:v>
                </c:pt>
                <c:pt idx="3502">
                  <c:v>1299.1241628491334</c:v>
                </c:pt>
                <c:pt idx="3503">
                  <c:v>1299.1241628491334</c:v>
                </c:pt>
                <c:pt idx="3504">
                  <c:v>1299.1241628491334</c:v>
                </c:pt>
                <c:pt idx="3505">
                  <c:v>1299.1241628491334</c:v>
                </c:pt>
                <c:pt idx="3506">
                  <c:v>1299.1241628491334</c:v>
                </c:pt>
                <c:pt idx="3507">
                  <c:v>1299.1241628491334</c:v>
                </c:pt>
                <c:pt idx="3508">
                  <c:v>1299.1241628491334</c:v>
                </c:pt>
                <c:pt idx="3509">
                  <c:v>1299.1241628491334</c:v>
                </c:pt>
                <c:pt idx="3510">
                  <c:v>1299.1241628491334</c:v>
                </c:pt>
                <c:pt idx="3511">
                  <c:v>1299.1241628491334</c:v>
                </c:pt>
                <c:pt idx="3512">
                  <c:v>1299.1241628491334</c:v>
                </c:pt>
                <c:pt idx="3513">
                  <c:v>1299.1241628491334</c:v>
                </c:pt>
                <c:pt idx="3514">
                  <c:v>1299.1241628491334</c:v>
                </c:pt>
                <c:pt idx="3515">
                  <c:v>1299.1241628491334</c:v>
                </c:pt>
                <c:pt idx="3516">
                  <c:v>1299.1241628491334</c:v>
                </c:pt>
                <c:pt idx="3517">
                  <c:v>1299.1241628491334</c:v>
                </c:pt>
                <c:pt idx="3518">
                  <c:v>1299.1241628491334</c:v>
                </c:pt>
                <c:pt idx="3519">
                  <c:v>1299.1241628491334</c:v>
                </c:pt>
                <c:pt idx="3520">
                  <c:v>1299.1241628491334</c:v>
                </c:pt>
                <c:pt idx="3521">
                  <c:v>1299.1241628491334</c:v>
                </c:pt>
                <c:pt idx="3522">
                  <c:v>1299.1241628491334</c:v>
                </c:pt>
                <c:pt idx="3523">
                  <c:v>1406.2907234126405</c:v>
                </c:pt>
                <c:pt idx="3524">
                  <c:v>1406.2907234126405</c:v>
                </c:pt>
                <c:pt idx="3525">
                  <c:v>1406.2907234126405</c:v>
                </c:pt>
                <c:pt idx="3526">
                  <c:v>1406.2907234126405</c:v>
                </c:pt>
                <c:pt idx="3527">
                  <c:v>1406.2907234126405</c:v>
                </c:pt>
                <c:pt idx="3528">
                  <c:v>1406.2907234126405</c:v>
                </c:pt>
                <c:pt idx="3529">
                  <c:v>1372.1855902840621</c:v>
                </c:pt>
                <c:pt idx="3530">
                  <c:v>1372.1855902840621</c:v>
                </c:pt>
                <c:pt idx="3531">
                  <c:v>1372.1855902840621</c:v>
                </c:pt>
                <c:pt idx="3532">
                  <c:v>1372.1855902840621</c:v>
                </c:pt>
                <c:pt idx="3533">
                  <c:v>1372.1855902840621</c:v>
                </c:pt>
                <c:pt idx="3534">
                  <c:v>1372.1855902840621</c:v>
                </c:pt>
                <c:pt idx="3535">
                  <c:v>1372.1855902840621</c:v>
                </c:pt>
                <c:pt idx="3536">
                  <c:v>1372.1855902840621</c:v>
                </c:pt>
                <c:pt idx="3537">
                  <c:v>1372.1855902840621</c:v>
                </c:pt>
                <c:pt idx="3538">
                  <c:v>1372.1855902840621</c:v>
                </c:pt>
                <c:pt idx="3539">
                  <c:v>1372.1855902840621</c:v>
                </c:pt>
                <c:pt idx="3540">
                  <c:v>1372.1855902840621</c:v>
                </c:pt>
                <c:pt idx="3541">
                  <c:v>1372.1855902840621</c:v>
                </c:pt>
                <c:pt idx="3542">
                  <c:v>1372.1855902840621</c:v>
                </c:pt>
                <c:pt idx="3543">
                  <c:v>1372.1855902840621</c:v>
                </c:pt>
                <c:pt idx="3544">
                  <c:v>1372.1855902840621</c:v>
                </c:pt>
                <c:pt idx="3545">
                  <c:v>1372.1855902840621</c:v>
                </c:pt>
                <c:pt idx="3546">
                  <c:v>1372.1855902840621</c:v>
                </c:pt>
                <c:pt idx="3547">
                  <c:v>1372.1855902840621</c:v>
                </c:pt>
                <c:pt idx="3548">
                  <c:v>1372.1855902840621</c:v>
                </c:pt>
                <c:pt idx="3549">
                  <c:v>1372.1855902840621</c:v>
                </c:pt>
                <c:pt idx="3550">
                  <c:v>1372.1855902840621</c:v>
                </c:pt>
                <c:pt idx="3551">
                  <c:v>1372.1855902840621</c:v>
                </c:pt>
                <c:pt idx="3552">
                  <c:v>1372.1855902840621</c:v>
                </c:pt>
                <c:pt idx="3553">
                  <c:v>1372.1855902840621</c:v>
                </c:pt>
                <c:pt idx="3554">
                  <c:v>1372.1855902840621</c:v>
                </c:pt>
                <c:pt idx="3555">
                  <c:v>1372.1855902840621</c:v>
                </c:pt>
                <c:pt idx="3556">
                  <c:v>1372.1855902840621</c:v>
                </c:pt>
                <c:pt idx="3557">
                  <c:v>1372.1855902840621</c:v>
                </c:pt>
                <c:pt idx="3558">
                  <c:v>1372.1855902840621</c:v>
                </c:pt>
                <c:pt idx="3559">
                  <c:v>1372.1855902840621</c:v>
                </c:pt>
                <c:pt idx="3560">
                  <c:v>1372.1855902840621</c:v>
                </c:pt>
                <c:pt idx="3561">
                  <c:v>1372.1855902840621</c:v>
                </c:pt>
                <c:pt idx="3562">
                  <c:v>1372.1855902840621</c:v>
                </c:pt>
                <c:pt idx="3563">
                  <c:v>1372.1855902840621</c:v>
                </c:pt>
                <c:pt idx="3564">
                  <c:v>1372.1855902840621</c:v>
                </c:pt>
                <c:pt idx="3565">
                  <c:v>1372.1855902840621</c:v>
                </c:pt>
                <c:pt idx="3566">
                  <c:v>1372.1855902840621</c:v>
                </c:pt>
                <c:pt idx="3567">
                  <c:v>1372.1855902840621</c:v>
                </c:pt>
                <c:pt idx="3568">
                  <c:v>1372.1855902840621</c:v>
                </c:pt>
                <c:pt idx="3569">
                  <c:v>1372.1855902840621</c:v>
                </c:pt>
                <c:pt idx="3570">
                  <c:v>1372.1855902840621</c:v>
                </c:pt>
                <c:pt idx="3571">
                  <c:v>1372.1855902840621</c:v>
                </c:pt>
                <c:pt idx="3572">
                  <c:v>1372.1855902840621</c:v>
                </c:pt>
                <c:pt idx="3573">
                  <c:v>1514.0195808118347</c:v>
                </c:pt>
                <c:pt idx="3574">
                  <c:v>1514.0195808118347</c:v>
                </c:pt>
                <c:pt idx="3575">
                  <c:v>1514.0195808118347</c:v>
                </c:pt>
                <c:pt idx="3576">
                  <c:v>1514.0195808118347</c:v>
                </c:pt>
                <c:pt idx="3577">
                  <c:v>1514.0195808118347</c:v>
                </c:pt>
                <c:pt idx="3578">
                  <c:v>1499.4750697583484</c:v>
                </c:pt>
                <c:pt idx="3579">
                  <c:v>1499.4750697583484</c:v>
                </c:pt>
                <c:pt idx="3580">
                  <c:v>1499.4750697583484</c:v>
                </c:pt>
                <c:pt idx="3581">
                  <c:v>1499.4750697583484</c:v>
                </c:pt>
                <c:pt idx="3582">
                  <c:v>1499.4750697583484</c:v>
                </c:pt>
                <c:pt idx="3583">
                  <c:v>1499.4750697583484</c:v>
                </c:pt>
                <c:pt idx="3584">
                  <c:v>1499.4750697583484</c:v>
                </c:pt>
                <c:pt idx="3585">
                  <c:v>1499.4750697583484</c:v>
                </c:pt>
                <c:pt idx="3586">
                  <c:v>1499.4750697583484</c:v>
                </c:pt>
                <c:pt idx="3587">
                  <c:v>1499.4750697583484</c:v>
                </c:pt>
                <c:pt idx="3588">
                  <c:v>1499.4750697583484</c:v>
                </c:pt>
                <c:pt idx="3589">
                  <c:v>1507.9532775881962</c:v>
                </c:pt>
                <c:pt idx="3590">
                  <c:v>1495.6088499840891</c:v>
                </c:pt>
                <c:pt idx="3591">
                  <c:v>1495.6088499840891</c:v>
                </c:pt>
                <c:pt idx="3592">
                  <c:v>1476.8233595266015</c:v>
                </c:pt>
                <c:pt idx="3593">
                  <c:v>1476.8233595266015</c:v>
                </c:pt>
                <c:pt idx="3594">
                  <c:v>1476.8233595266015</c:v>
                </c:pt>
                <c:pt idx="3595">
                  <c:v>1461.8026898699463</c:v>
                </c:pt>
                <c:pt idx="3596">
                  <c:v>1461.8026898699463</c:v>
                </c:pt>
                <c:pt idx="3597">
                  <c:v>1461.8026898699463</c:v>
                </c:pt>
                <c:pt idx="3598">
                  <c:v>1461.8026898699463</c:v>
                </c:pt>
                <c:pt idx="3599">
                  <c:v>1461.8026898699463</c:v>
                </c:pt>
                <c:pt idx="3600">
                  <c:v>1461.8026898699463</c:v>
                </c:pt>
                <c:pt idx="3601">
                  <c:v>1461.8026898699463</c:v>
                </c:pt>
                <c:pt idx="3602">
                  <c:v>1461.8026898699463</c:v>
                </c:pt>
                <c:pt idx="3603">
                  <c:v>1461.8026898699463</c:v>
                </c:pt>
                <c:pt idx="3604">
                  <c:v>1461.8026898699463</c:v>
                </c:pt>
                <c:pt idx="3605">
                  <c:v>1461.8026898699463</c:v>
                </c:pt>
                <c:pt idx="3606">
                  <c:v>1461.8026898699463</c:v>
                </c:pt>
                <c:pt idx="3607">
                  <c:v>1461.8026898699463</c:v>
                </c:pt>
                <c:pt idx="3608">
                  <c:v>1461.8026898699463</c:v>
                </c:pt>
                <c:pt idx="3609">
                  <c:v>1461.8026898699463</c:v>
                </c:pt>
                <c:pt idx="3610">
                  <c:v>1461.8026898699463</c:v>
                </c:pt>
                <c:pt idx="3611">
                  <c:v>1461.8026898699463</c:v>
                </c:pt>
                <c:pt idx="3612">
                  <c:v>1461.8026898699463</c:v>
                </c:pt>
                <c:pt idx="3613">
                  <c:v>1461.8026898699463</c:v>
                </c:pt>
                <c:pt idx="3614">
                  <c:v>1461.8026898699463</c:v>
                </c:pt>
                <c:pt idx="3615">
                  <c:v>1461.8026898699463</c:v>
                </c:pt>
                <c:pt idx="3616">
                  <c:v>1461.8026898699463</c:v>
                </c:pt>
                <c:pt idx="3617">
                  <c:v>1461.8026898699463</c:v>
                </c:pt>
                <c:pt idx="3618">
                  <c:v>1461.8026898699463</c:v>
                </c:pt>
                <c:pt idx="3619">
                  <c:v>1508.8044406413517</c:v>
                </c:pt>
                <c:pt idx="3620">
                  <c:v>1482.4611369789723</c:v>
                </c:pt>
                <c:pt idx="3621">
                  <c:v>1482.4611369789723</c:v>
                </c:pt>
                <c:pt idx="3622">
                  <c:v>1482.4611369789723</c:v>
                </c:pt>
                <c:pt idx="3623">
                  <c:v>1482.4611369789723</c:v>
                </c:pt>
                <c:pt idx="3624">
                  <c:v>1461.9362275560586</c:v>
                </c:pt>
                <c:pt idx="3625">
                  <c:v>1461.9362275560586</c:v>
                </c:pt>
                <c:pt idx="3626">
                  <c:v>1461.9362275560586</c:v>
                </c:pt>
                <c:pt idx="3627">
                  <c:v>1461.9362275560586</c:v>
                </c:pt>
                <c:pt idx="3628">
                  <c:v>1461.9362275560586</c:v>
                </c:pt>
                <c:pt idx="3629">
                  <c:v>1461.9362275560586</c:v>
                </c:pt>
                <c:pt idx="3630">
                  <c:v>1461.9362275560586</c:v>
                </c:pt>
                <c:pt idx="3631">
                  <c:v>1461.9362275560586</c:v>
                </c:pt>
                <c:pt idx="3632">
                  <c:v>1461.9362275560586</c:v>
                </c:pt>
                <c:pt idx="3633">
                  <c:v>1461.9362275560586</c:v>
                </c:pt>
                <c:pt idx="3634">
                  <c:v>1461.9362275560586</c:v>
                </c:pt>
                <c:pt idx="3635">
                  <c:v>1461.9362275560586</c:v>
                </c:pt>
                <c:pt idx="3636">
                  <c:v>1461.9362275560586</c:v>
                </c:pt>
                <c:pt idx="3637">
                  <c:v>1461.9362275560586</c:v>
                </c:pt>
                <c:pt idx="3638">
                  <c:v>1461.9362275560586</c:v>
                </c:pt>
                <c:pt idx="3639">
                  <c:v>1461.9362275560586</c:v>
                </c:pt>
                <c:pt idx="3640">
                  <c:v>1463.1236945008643</c:v>
                </c:pt>
                <c:pt idx="3641">
                  <c:v>1463.1236945008643</c:v>
                </c:pt>
                <c:pt idx="3642">
                  <c:v>1463.1236945008643</c:v>
                </c:pt>
                <c:pt idx="3643">
                  <c:v>1463.1236945008643</c:v>
                </c:pt>
                <c:pt idx="3644">
                  <c:v>1463.1236945008643</c:v>
                </c:pt>
                <c:pt idx="3645">
                  <c:v>1463.1236945008643</c:v>
                </c:pt>
                <c:pt idx="3646">
                  <c:v>1463.1236945008643</c:v>
                </c:pt>
                <c:pt idx="3647">
                  <c:v>1463.1236945008643</c:v>
                </c:pt>
                <c:pt idx="3648">
                  <c:v>1463.1236945008643</c:v>
                </c:pt>
                <c:pt idx="3649">
                  <c:v>1463.1236945008643</c:v>
                </c:pt>
                <c:pt idx="3650">
                  <c:v>1463.1236945008643</c:v>
                </c:pt>
                <c:pt idx="3651">
                  <c:v>1463.1236945008643</c:v>
                </c:pt>
                <c:pt idx="3652">
                  <c:v>1463.1236945008643</c:v>
                </c:pt>
                <c:pt idx="3653">
                  <c:v>1463.1236945008643</c:v>
                </c:pt>
                <c:pt idx="3654">
                  <c:v>1463.1236945008643</c:v>
                </c:pt>
                <c:pt idx="3655">
                  <c:v>1463.1236945008643</c:v>
                </c:pt>
                <c:pt idx="3656">
                  <c:v>1463.1236945008643</c:v>
                </c:pt>
                <c:pt idx="3657">
                  <c:v>1463.1236945008643</c:v>
                </c:pt>
                <c:pt idx="3658">
                  <c:v>1463.1236945008643</c:v>
                </c:pt>
                <c:pt idx="3659">
                  <c:v>1463.1236945008643</c:v>
                </c:pt>
                <c:pt idx="3660">
                  <c:v>1463.1236945008643</c:v>
                </c:pt>
                <c:pt idx="3661">
                  <c:v>1463.1236945008643</c:v>
                </c:pt>
                <c:pt idx="3662">
                  <c:v>1463.1236945008643</c:v>
                </c:pt>
                <c:pt idx="3663">
                  <c:v>1463.1236945008643</c:v>
                </c:pt>
                <c:pt idx="3664">
                  <c:v>1463.1236945008643</c:v>
                </c:pt>
                <c:pt idx="3665">
                  <c:v>1463.1236945008643</c:v>
                </c:pt>
                <c:pt idx="3666">
                  <c:v>1463.1236945008643</c:v>
                </c:pt>
                <c:pt idx="3667">
                  <c:v>1463.1236945008643</c:v>
                </c:pt>
                <c:pt idx="3668">
                  <c:v>1463.1236945008643</c:v>
                </c:pt>
                <c:pt idx="3669">
                  <c:v>1463.1236945008643</c:v>
                </c:pt>
                <c:pt idx="3670">
                  <c:v>1463.1236945008643</c:v>
                </c:pt>
                <c:pt idx="3671">
                  <c:v>1526.2166608791206</c:v>
                </c:pt>
                <c:pt idx="3672">
                  <c:v>1526.2166608791206</c:v>
                </c:pt>
                <c:pt idx="3673">
                  <c:v>1526.2166608791206</c:v>
                </c:pt>
                <c:pt idx="3674">
                  <c:v>1526.2166608791206</c:v>
                </c:pt>
                <c:pt idx="3675">
                  <c:v>1526.2166608791206</c:v>
                </c:pt>
                <c:pt idx="3676">
                  <c:v>1526.2166608791206</c:v>
                </c:pt>
                <c:pt idx="3677">
                  <c:v>1526.2166608791206</c:v>
                </c:pt>
                <c:pt idx="3678">
                  <c:v>1526.2166608791206</c:v>
                </c:pt>
                <c:pt idx="3679">
                  <c:v>1526.2166608791206</c:v>
                </c:pt>
                <c:pt idx="3680">
                  <c:v>1526.2166608791206</c:v>
                </c:pt>
                <c:pt idx="3681">
                  <c:v>1526.2166608791206</c:v>
                </c:pt>
                <c:pt idx="3682">
                  <c:v>1526.2166608791206</c:v>
                </c:pt>
                <c:pt idx="3683">
                  <c:v>1526.2166608791206</c:v>
                </c:pt>
                <c:pt idx="3684">
                  <c:v>1526.2166608791206</c:v>
                </c:pt>
                <c:pt idx="3685">
                  <c:v>1526.2166608791206</c:v>
                </c:pt>
                <c:pt idx="3686">
                  <c:v>1526.2166608791206</c:v>
                </c:pt>
                <c:pt idx="3687">
                  <c:v>1526.2166608791206</c:v>
                </c:pt>
                <c:pt idx="3688">
                  <c:v>1516.1982736714365</c:v>
                </c:pt>
                <c:pt idx="3689">
                  <c:v>1516.1982736714365</c:v>
                </c:pt>
                <c:pt idx="3690">
                  <c:v>1467.7800522334774</c:v>
                </c:pt>
                <c:pt idx="3691">
                  <c:v>1467.7800522334774</c:v>
                </c:pt>
                <c:pt idx="3692">
                  <c:v>1467.7800522334774</c:v>
                </c:pt>
                <c:pt idx="3693">
                  <c:v>1467.7800522334774</c:v>
                </c:pt>
                <c:pt idx="3694">
                  <c:v>1432.4461282337136</c:v>
                </c:pt>
                <c:pt idx="3695">
                  <c:v>1432.4461282337136</c:v>
                </c:pt>
                <c:pt idx="3696">
                  <c:v>1432.4461282337136</c:v>
                </c:pt>
                <c:pt idx="3697">
                  <c:v>1432.4461282337136</c:v>
                </c:pt>
                <c:pt idx="3698">
                  <c:v>1432.4461282337136</c:v>
                </c:pt>
                <c:pt idx="3699">
                  <c:v>1432.4461282337136</c:v>
                </c:pt>
                <c:pt idx="3700">
                  <c:v>1432.4461282337136</c:v>
                </c:pt>
                <c:pt idx="3701">
                  <c:v>1432.4461282337136</c:v>
                </c:pt>
                <c:pt idx="3702">
                  <c:v>1432.4461282337136</c:v>
                </c:pt>
                <c:pt idx="3703">
                  <c:v>1432.4461282337136</c:v>
                </c:pt>
                <c:pt idx="3704">
                  <c:v>1432.4461282337136</c:v>
                </c:pt>
                <c:pt idx="3705">
                  <c:v>1432.4461282337136</c:v>
                </c:pt>
                <c:pt idx="3706">
                  <c:v>1432.4461282337136</c:v>
                </c:pt>
                <c:pt idx="3707">
                  <c:v>1432.4461282337136</c:v>
                </c:pt>
                <c:pt idx="3708">
                  <c:v>1432.4461282337136</c:v>
                </c:pt>
                <c:pt idx="3709">
                  <c:v>1432.4461282337136</c:v>
                </c:pt>
                <c:pt idx="3710">
                  <c:v>1432.4461282337136</c:v>
                </c:pt>
                <c:pt idx="3711">
                  <c:v>1432.4461282337136</c:v>
                </c:pt>
                <c:pt idx="3712">
                  <c:v>1432.4461282337136</c:v>
                </c:pt>
                <c:pt idx="3713">
                  <c:v>1432.4461282337136</c:v>
                </c:pt>
                <c:pt idx="3714">
                  <c:v>1474.1906684719793</c:v>
                </c:pt>
                <c:pt idx="3715">
                  <c:v>1463.5458537379586</c:v>
                </c:pt>
                <c:pt idx="3716">
                  <c:v>1463.5458537379586</c:v>
                </c:pt>
                <c:pt idx="3717">
                  <c:v>1463.5458537379586</c:v>
                </c:pt>
                <c:pt idx="3718">
                  <c:v>1463.5458537379586</c:v>
                </c:pt>
                <c:pt idx="3719">
                  <c:v>1463.5458537379586</c:v>
                </c:pt>
                <c:pt idx="3720">
                  <c:v>1463.5458537379586</c:v>
                </c:pt>
                <c:pt idx="3721">
                  <c:v>1463.5458537379586</c:v>
                </c:pt>
                <c:pt idx="3722">
                  <c:v>1463.5458537379586</c:v>
                </c:pt>
                <c:pt idx="3723">
                  <c:v>1463.5458537379586</c:v>
                </c:pt>
                <c:pt idx="3724">
                  <c:v>1463.5458537379586</c:v>
                </c:pt>
                <c:pt idx="3725">
                  <c:v>1473.121990632447</c:v>
                </c:pt>
                <c:pt idx="3726">
                  <c:v>1473.121990632447</c:v>
                </c:pt>
                <c:pt idx="3727">
                  <c:v>1436.1406293747245</c:v>
                </c:pt>
                <c:pt idx="3728">
                  <c:v>1436.1406293747245</c:v>
                </c:pt>
                <c:pt idx="3729">
                  <c:v>1436.1406293747245</c:v>
                </c:pt>
                <c:pt idx="3730">
                  <c:v>1436.1406293747245</c:v>
                </c:pt>
                <c:pt idx="3731">
                  <c:v>1436.1406293747245</c:v>
                </c:pt>
                <c:pt idx="3732">
                  <c:v>1436.1406293747245</c:v>
                </c:pt>
                <c:pt idx="3733">
                  <c:v>1405.5200851670234</c:v>
                </c:pt>
                <c:pt idx="3734">
                  <c:v>1405.5200851670234</c:v>
                </c:pt>
                <c:pt idx="3735">
                  <c:v>1405.5200851670234</c:v>
                </c:pt>
                <c:pt idx="3736">
                  <c:v>1405.5200851670234</c:v>
                </c:pt>
                <c:pt idx="3737">
                  <c:v>1405.5200851670234</c:v>
                </c:pt>
                <c:pt idx="3738">
                  <c:v>1405.5200851670234</c:v>
                </c:pt>
                <c:pt idx="3739">
                  <c:v>1405.5200851670234</c:v>
                </c:pt>
                <c:pt idx="3740">
                  <c:v>1405.5200851670234</c:v>
                </c:pt>
                <c:pt idx="3741">
                  <c:v>1405.5200851670234</c:v>
                </c:pt>
                <c:pt idx="3742">
                  <c:v>1405.5200851670234</c:v>
                </c:pt>
                <c:pt idx="3743">
                  <c:v>1405.5200851670234</c:v>
                </c:pt>
                <c:pt idx="3744">
                  <c:v>1405.5200851670234</c:v>
                </c:pt>
                <c:pt idx="3745">
                  <c:v>1405.5200851670234</c:v>
                </c:pt>
                <c:pt idx="3746">
                  <c:v>1405.5200851670234</c:v>
                </c:pt>
                <c:pt idx="3747">
                  <c:v>1405.5200851670234</c:v>
                </c:pt>
                <c:pt idx="3748">
                  <c:v>1405.5200851670234</c:v>
                </c:pt>
                <c:pt idx="3749">
                  <c:v>1405.5200851670234</c:v>
                </c:pt>
                <c:pt idx="3750">
                  <c:v>1405.5200851670234</c:v>
                </c:pt>
                <c:pt idx="3751">
                  <c:v>1405.5200851670234</c:v>
                </c:pt>
                <c:pt idx="3752">
                  <c:v>1405.1409583024918</c:v>
                </c:pt>
                <c:pt idx="3753">
                  <c:v>1405.1409583024918</c:v>
                </c:pt>
                <c:pt idx="3754">
                  <c:v>1405.1409583024918</c:v>
                </c:pt>
                <c:pt idx="3755">
                  <c:v>1405.1409583024918</c:v>
                </c:pt>
                <c:pt idx="3756">
                  <c:v>1405.1409583024918</c:v>
                </c:pt>
                <c:pt idx="3757">
                  <c:v>1405.1409583024918</c:v>
                </c:pt>
                <c:pt idx="3758">
                  <c:v>1405.1409583024918</c:v>
                </c:pt>
                <c:pt idx="3759">
                  <c:v>1362.201795859185</c:v>
                </c:pt>
                <c:pt idx="3760">
                  <c:v>1362.201795859185</c:v>
                </c:pt>
                <c:pt idx="3761">
                  <c:v>1362.201795859185</c:v>
                </c:pt>
                <c:pt idx="3762">
                  <c:v>1362.201795859185</c:v>
                </c:pt>
                <c:pt idx="3763">
                  <c:v>1362.201795859185</c:v>
                </c:pt>
                <c:pt idx="3764">
                  <c:v>1362.201795859185</c:v>
                </c:pt>
                <c:pt idx="3765">
                  <c:v>1362.201795859185</c:v>
                </c:pt>
                <c:pt idx="3766">
                  <c:v>1362.201795859185</c:v>
                </c:pt>
                <c:pt idx="3767">
                  <c:v>1362.201795859185</c:v>
                </c:pt>
                <c:pt idx="3768">
                  <c:v>1362.201795859185</c:v>
                </c:pt>
                <c:pt idx="3769">
                  <c:v>1362.201795859185</c:v>
                </c:pt>
                <c:pt idx="3770">
                  <c:v>1362.201795859185</c:v>
                </c:pt>
                <c:pt idx="3771">
                  <c:v>1362.201795859185</c:v>
                </c:pt>
                <c:pt idx="3772">
                  <c:v>1362.201795859185</c:v>
                </c:pt>
                <c:pt idx="3773">
                  <c:v>1362.201795859185</c:v>
                </c:pt>
                <c:pt idx="3774">
                  <c:v>1362.201795859185</c:v>
                </c:pt>
                <c:pt idx="3775">
                  <c:v>1362.201795859185</c:v>
                </c:pt>
                <c:pt idx="3776">
                  <c:v>1362.201795859185</c:v>
                </c:pt>
                <c:pt idx="3777">
                  <c:v>1362.201795859185</c:v>
                </c:pt>
                <c:pt idx="3778">
                  <c:v>1362.201795859185</c:v>
                </c:pt>
                <c:pt idx="3779">
                  <c:v>1375.4963281289961</c:v>
                </c:pt>
                <c:pt idx="3780">
                  <c:v>1375.4963281289961</c:v>
                </c:pt>
                <c:pt idx="3781">
                  <c:v>1375.4963281289961</c:v>
                </c:pt>
                <c:pt idx="3782">
                  <c:v>1375.4963281289961</c:v>
                </c:pt>
                <c:pt idx="3783">
                  <c:v>1375.4963281289961</c:v>
                </c:pt>
                <c:pt idx="3784">
                  <c:v>1375.4963281289961</c:v>
                </c:pt>
                <c:pt idx="3785">
                  <c:v>1375.4963281289961</c:v>
                </c:pt>
                <c:pt idx="3786">
                  <c:v>1375.4963281289961</c:v>
                </c:pt>
                <c:pt idx="3787">
                  <c:v>1375.4963281289961</c:v>
                </c:pt>
                <c:pt idx="3788">
                  <c:v>1375.4963281289961</c:v>
                </c:pt>
                <c:pt idx="3789">
                  <c:v>1375.4963281289961</c:v>
                </c:pt>
                <c:pt idx="3790">
                  <c:v>1337.5888519077655</c:v>
                </c:pt>
                <c:pt idx="3791">
                  <c:v>1337.5888519077655</c:v>
                </c:pt>
                <c:pt idx="3792">
                  <c:v>1337.5888519077655</c:v>
                </c:pt>
                <c:pt idx="3793">
                  <c:v>1337.5888519077655</c:v>
                </c:pt>
                <c:pt idx="3794">
                  <c:v>1337.5888519077655</c:v>
                </c:pt>
                <c:pt idx="3795">
                  <c:v>1337.5888519077655</c:v>
                </c:pt>
                <c:pt idx="3796">
                  <c:v>1337.5888519077655</c:v>
                </c:pt>
                <c:pt idx="3797">
                  <c:v>1337.5888519077655</c:v>
                </c:pt>
                <c:pt idx="3798">
                  <c:v>1337.5888519077655</c:v>
                </c:pt>
                <c:pt idx="3799">
                  <c:v>1337.5888519077655</c:v>
                </c:pt>
                <c:pt idx="3800">
                  <c:v>1337.5888519077655</c:v>
                </c:pt>
                <c:pt idx="3801">
                  <c:v>1337.5888519077655</c:v>
                </c:pt>
                <c:pt idx="3802">
                  <c:v>1337.5888519077655</c:v>
                </c:pt>
                <c:pt idx="3803">
                  <c:v>1301.744870922173</c:v>
                </c:pt>
                <c:pt idx="3804">
                  <c:v>1301.744870922173</c:v>
                </c:pt>
                <c:pt idx="3805">
                  <c:v>1301.744870922173</c:v>
                </c:pt>
                <c:pt idx="3806">
                  <c:v>1301.744870922173</c:v>
                </c:pt>
                <c:pt idx="3807">
                  <c:v>1301.744870922173</c:v>
                </c:pt>
                <c:pt idx="3808">
                  <c:v>1301.744870922173</c:v>
                </c:pt>
                <c:pt idx="3809">
                  <c:v>1301.744870922173</c:v>
                </c:pt>
                <c:pt idx="3810">
                  <c:v>1301.744870922173</c:v>
                </c:pt>
                <c:pt idx="3811">
                  <c:v>1301.744870922173</c:v>
                </c:pt>
                <c:pt idx="3812">
                  <c:v>1301.744870922173</c:v>
                </c:pt>
                <c:pt idx="3813">
                  <c:v>1301.744870922173</c:v>
                </c:pt>
                <c:pt idx="3814">
                  <c:v>1301.744870922173</c:v>
                </c:pt>
                <c:pt idx="3815">
                  <c:v>1301.744870922173</c:v>
                </c:pt>
                <c:pt idx="3816">
                  <c:v>1301.744870922173</c:v>
                </c:pt>
                <c:pt idx="3817">
                  <c:v>1301.744870922173</c:v>
                </c:pt>
                <c:pt idx="3818">
                  <c:v>1301.744870922173</c:v>
                </c:pt>
                <c:pt idx="3819">
                  <c:v>1301.744870922173</c:v>
                </c:pt>
                <c:pt idx="3820">
                  <c:v>1301.744870922173</c:v>
                </c:pt>
                <c:pt idx="3821">
                  <c:v>1301.744870922173</c:v>
                </c:pt>
                <c:pt idx="3822">
                  <c:v>1301.744870922173</c:v>
                </c:pt>
                <c:pt idx="3823">
                  <c:v>1301.744870922173</c:v>
                </c:pt>
                <c:pt idx="3824">
                  <c:v>1301.744870922173</c:v>
                </c:pt>
                <c:pt idx="3825">
                  <c:v>1301.744870922173</c:v>
                </c:pt>
                <c:pt idx="3826">
                  <c:v>1301.744870922173</c:v>
                </c:pt>
                <c:pt idx="3827">
                  <c:v>1301.744870922173</c:v>
                </c:pt>
                <c:pt idx="3828">
                  <c:v>1302.9760048102246</c:v>
                </c:pt>
                <c:pt idx="3829">
                  <c:v>1302.9760048102246</c:v>
                </c:pt>
                <c:pt idx="3830">
                  <c:v>1302.9760048102246</c:v>
                </c:pt>
                <c:pt idx="3831">
                  <c:v>1302.9760048102246</c:v>
                </c:pt>
                <c:pt idx="3832">
                  <c:v>1276.194946751782</c:v>
                </c:pt>
                <c:pt idx="3833">
                  <c:v>1276.194946751782</c:v>
                </c:pt>
                <c:pt idx="3834">
                  <c:v>1276.194946751782</c:v>
                </c:pt>
                <c:pt idx="3835">
                  <c:v>1276.194946751782</c:v>
                </c:pt>
                <c:pt idx="3836">
                  <c:v>1276.194946751782</c:v>
                </c:pt>
                <c:pt idx="3837">
                  <c:v>1276.194946751782</c:v>
                </c:pt>
                <c:pt idx="3838">
                  <c:v>1276.194946751782</c:v>
                </c:pt>
                <c:pt idx="3839">
                  <c:v>1265.6507858036814</c:v>
                </c:pt>
                <c:pt idx="3840">
                  <c:v>1265.6507858036814</c:v>
                </c:pt>
                <c:pt idx="3841">
                  <c:v>1265.6507858036814</c:v>
                </c:pt>
                <c:pt idx="3842">
                  <c:v>1265.6507858036814</c:v>
                </c:pt>
                <c:pt idx="3843">
                  <c:v>1265.6507858036814</c:v>
                </c:pt>
                <c:pt idx="3844">
                  <c:v>1265.6507858036814</c:v>
                </c:pt>
                <c:pt idx="3845">
                  <c:v>1265.6507858036814</c:v>
                </c:pt>
                <c:pt idx="3846">
                  <c:v>1265.6507858036814</c:v>
                </c:pt>
                <c:pt idx="3847">
                  <c:v>1265.6507858036814</c:v>
                </c:pt>
                <c:pt idx="3848">
                  <c:v>1265.6507858036814</c:v>
                </c:pt>
                <c:pt idx="3849">
                  <c:v>1265.6507858036814</c:v>
                </c:pt>
                <c:pt idx="3850">
                  <c:v>1265.6507858036814</c:v>
                </c:pt>
                <c:pt idx="3851">
                  <c:v>1265.6507858036814</c:v>
                </c:pt>
                <c:pt idx="3852">
                  <c:v>1265.6507858036814</c:v>
                </c:pt>
                <c:pt idx="3853">
                  <c:v>1265.6507858036814</c:v>
                </c:pt>
                <c:pt idx="3854">
                  <c:v>1265.6507858036814</c:v>
                </c:pt>
                <c:pt idx="3855">
                  <c:v>1265.6507858036814</c:v>
                </c:pt>
                <c:pt idx="3856">
                  <c:v>1265.6507858036814</c:v>
                </c:pt>
                <c:pt idx="3857">
                  <c:v>1265.6507858036814</c:v>
                </c:pt>
                <c:pt idx="3858">
                  <c:v>1265.6507858036814</c:v>
                </c:pt>
                <c:pt idx="3859">
                  <c:v>1265.6507858036814</c:v>
                </c:pt>
                <c:pt idx="3860">
                  <c:v>1265.6507858036814</c:v>
                </c:pt>
                <c:pt idx="3861">
                  <c:v>1265.6507858036814</c:v>
                </c:pt>
                <c:pt idx="3862">
                  <c:v>1265.6507858036814</c:v>
                </c:pt>
                <c:pt idx="3863">
                  <c:v>1265.6507858036814</c:v>
                </c:pt>
                <c:pt idx="3864">
                  <c:v>1265.6507858036814</c:v>
                </c:pt>
                <c:pt idx="3865">
                  <c:v>1265.6507858036814</c:v>
                </c:pt>
                <c:pt idx="3866">
                  <c:v>1265.6507858036814</c:v>
                </c:pt>
                <c:pt idx="3867">
                  <c:v>1338.2260212656081</c:v>
                </c:pt>
                <c:pt idx="3868">
                  <c:v>1310.5290993126487</c:v>
                </c:pt>
                <c:pt idx="3869">
                  <c:v>1310.5290993126487</c:v>
                </c:pt>
                <c:pt idx="3870">
                  <c:v>1310.5290993126487</c:v>
                </c:pt>
                <c:pt idx="3871">
                  <c:v>1310.5290993126487</c:v>
                </c:pt>
                <c:pt idx="3872">
                  <c:v>1310.5290993126487</c:v>
                </c:pt>
                <c:pt idx="3873">
                  <c:v>1287.562965967039</c:v>
                </c:pt>
                <c:pt idx="3874">
                  <c:v>1287.562965967039</c:v>
                </c:pt>
                <c:pt idx="3875">
                  <c:v>1287.562965967039</c:v>
                </c:pt>
                <c:pt idx="3876">
                  <c:v>1287.562965967039</c:v>
                </c:pt>
                <c:pt idx="3877">
                  <c:v>1287.562965967039</c:v>
                </c:pt>
                <c:pt idx="3878">
                  <c:v>1287.562965967039</c:v>
                </c:pt>
                <c:pt idx="3879">
                  <c:v>1287.562965967039</c:v>
                </c:pt>
                <c:pt idx="3880">
                  <c:v>1287.562965967039</c:v>
                </c:pt>
                <c:pt idx="3881">
                  <c:v>1287.562965967039</c:v>
                </c:pt>
                <c:pt idx="3882">
                  <c:v>1287.562965967039</c:v>
                </c:pt>
                <c:pt idx="3883">
                  <c:v>1287.562965967039</c:v>
                </c:pt>
                <c:pt idx="3884">
                  <c:v>1287.562965967039</c:v>
                </c:pt>
                <c:pt idx="3885">
                  <c:v>1287.562965967039</c:v>
                </c:pt>
                <c:pt idx="3886">
                  <c:v>1287.562965967039</c:v>
                </c:pt>
                <c:pt idx="3887">
                  <c:v>1287.562965967039</c:v>
                </c:pt>
                <c:pt idx="3888">
                  <c:v>1287.562965967039</c:v>
                </c:pt>
                <c:pt idx="3889">
                  <c:v>1287.562965967039</c:v>
                </c:pt>
                <c:pt idx="3890">
                  <c:v>1287.562965967039</c:v>
                </c:pt>
                <c:pt idx="3891">
                  <c:v>1287.562965967039</c:v>
                </c:pt>
                <c:pt idx="3892">
                  <c:v>1287.562965967039</c:v>
                </c:pt>
                <c:pt idx="3893">
                  <c:v>1306.4984300842812</c:v>
                </c:pt>
                <c:pt idx="3894">
                  <c:v>1306.4984300842812</c:v>
                </c:pt>
                <c:pt idx="3895">
                  <c:v>1306.4984300842812</c:v>
                </c:pt>
                <c:pt idx="3896">
                  <c:v>1306.4984300842812</c:v>
                </c:pt>
                <c:pt idx="3897">
                  <c:v>1306.4984300842812</c:v>
                </c:pt>
                <c:pt idx="3898">
                  <c:v>1306.4984300842812</c:v>
                </c:pt>
                <c:pt idx="3899">
                  <c:v>1306.4984300842812</c:v>
                </c:pt>
                <c:pt idx="3900">
                  <c:v>1306.4984300842812</c:v>
                </c:pt>
                <c:pt idx="3901">
                  <c:v>1306.4984300842812</c:v>
                </c:pt>
                <c:pt idx="3902">
                  <c:v>1306.4984300842812</c:v>
                </c:pt>
                <c:pt idx="3903">
                  <c:v>1306.4984300842812</c:v>
                </c:pt>
                <c:pt idx="3904">
                  <c:v>1306.4984300842812</c:v>
                </c:pt>
                <c:pt idx="3905">
                  <c:v>1306.4984300842812</c:v>
                </c:pt>
                <c:pt idx="3906">
                  <c:v>1306.4984300842812</c:v>
                </c:pt>
                <c:pt idx="3907">
                  <c:v>1306.4984300842812</c:v>
                </c:pt>
                <c:pt idx="3908">
                  <c:v>1306.4984300842812</c:v>
                </c:pt>
                <c:pt idx="3909">
                  <c:v>1306.4984300842812</c:v>
                </c:pt>
                <c:pt idx="3910">
                  <c:v>1306.4984300842812</c:v>
                </c:pt>
                <c:pt idx="3911">
                  <c:v>1306.4984300842812</c:v>
                </c:pt>
                <c:pt idx="3912">
                  <c:v>1306.4984300842812</c:v>
                </c:pt>
                <c:pt idx="3913">
                  <c:v>1306.4984300842812</c:v>
                </c:pt>
                <c:pt idx="3914">
                  <c:v>1306.4984300842812</c:v>
                </c:pt>
                <c:pt idx="3915">
                  <c:v>1306.4984300842812</c:v>
                </c:pt>
                <c:pt idx="3916">
                  <c:v>1306.4984300842812</c:v>
                </c:pt>
                <c:pt idx="3917">
                  <c:v>1306.4984300842812</c:v>
                </c:pt>
                <c:pt idx="3918">
                  <c:v>1306.4984300842812</c:v>
                </c:pt>
                <c:pt idx="3919">
                  <c:v>1306.4984300842812</c:v>
                </c:pt>
                <c:pt idx="3920">
                  <c:v>1306.4984300842812</c:v>
                </c:pt>
                <c:pt idx="3921">
                  <c:v>1306.4984300842812</c:v>
                </c:pt>
                <c:pt idx="3922">
                  <c:v>1306.4984300842812</c:v>
                </c:pt>
                <c:pt idx="3923">
                  <c:v>1306.4984300842812</c:v>
                </c:pt>
                <c:pt idx="3924">
                  <c:v>1306.4984300842812</c:v>
                </c:pt>
                <c:pt idx="3925">
                  <c:v>1306.4984300842812</c:v>
                </c:pt>
                <c:pt idx="3926">
                  <c:v>1355.7160585874808</c:v>
                </c:pt>
                <c:pt idx="3927">
                  <c:v>1355.7160585874808</c:v>
                </c:pt>
                <c:pt idx="3928">
                  <c:v>1355.7160585874808</c:v>
                </c:pt>
                <c:pt idx="3929">
                  <c:v>1355.7160585874808</c:v>
                </c:pt>
                <c:pt idx="3930">
                  <c:v>1355.7160585874808</c:v>
                </c:pt>
                <c:pt idx="3931">
                  <c:v>1355.7160585874808</c:v>
                </c:pt>
                <c:pt idx="3932">
                  <c:v>1355.7160585874808</c:v>
                </c:pt>
                <c:pt idx="3933">
                  <c:v>1355.7160585874808</c:v>
                </c:pt>
                <c:pt idx="3934">
                  <c:v>1355.7160585874808</c:v>
                </c:pt>
                <c:pt idx="3935">
                  <c:v>1355.7160585874808</c:v>
                </c:pt>
                <c:pt idx="3936">
                  <c:v>1355.7160585874808</c:v>
                </c:pt>
                <c:pt idx="3937">
                  <c:v>1359.6808811552551</c:v>
                </c:pt>
                <c:pt idx="3938">
                  <c:v>1359.6808811552551</c:v>
                </c:pt>
                <c:pt idx="3939">
                  <c:v>1359.6808811552551</c:v>
                </c:pt>
                <c:pt idx="3940">
                  <c:v>1359.6808811552551</c:v>
                </c:pt>
                <c:pt idx="3941">
                  <c:v>1359.6808811552551</c:v>
                </c:pt>
                <c:pt idx="3942">
                  <c:v>1359.6808811552551</c:v>
                </c:pt>
                <c:pt idx="3943">
                  <c:v>1359.6808811552551</c:v>
                </c:pt>
                <c:pt idx="3944">
                  <c:v>1359.6808811552551</c:v>
                </c:pt>
                <c:pt idx="3945">
                  <c:v>1359.6808811552551</c:v>
                </c:pt>
                <c:pt idx="3946">
                  <c:v>1359.6808811552551</c:v>
                </c:pt>
                <c:pt idx="3947">
                  <c:v>1359.6808811552551</c:v>
                </c:pt>
                <c:pt idx="3948">
                  <c:v>1359.6808811552551</c:v>
                </c:pt>
                <c:pt idx="3949">
                  <c:v>1359.6808811552551</c:v>
                </c:pt>
                <c:pt idx="3950">
                  <c:v>1359.6808811552551</c:v>
                </c:pt>
                <c:pt idx="3951">
                  <c:v>1359.6808811552551</c:v>
                </c:pt>
                <c:pt idx="3952">
                  <c:v>1359.6808811552551</c:v>
                </c:pt>
                <c:pt idx="3953">
                  <c:v>1359.6808811552551</c:v>
                </c:pt>
                <c:pt idx="3954">
                  <c:v>1359.6808811552551</c:v>
                </c:pt>
                <c:pt idx="3955">
                  <c:v>1359.6808811552551</c:v>
                </c:pt>
                <c:pt idx="3956">
                  <c:v>1359.6808811552551</c:v>
                </c:pt>
                <c:pt idx="3957">
                  <c:v>1359.6808811552551</c:v>
                </c:pt>
                <c:pt idx="3958">
                  <c:v>1359.6808811552551</c:v>
                </c:pt>
                <c:pt idx="3959">
                  <c:v>1359.6808811552551</c:v>
                </c:pt>
                <c:pt idx="3960">
                  <c:v>1359.6808811552551</c:v>
                </c:pt>
                <c:pt idx="3961">
                  <c:v>1359.6808811552551</c:v>
                </c:pt>
                <c:pt idx="3962">
                  <c:v>1359.6808811552551</c:v>
                </c:pt>
                <c:pt idx="3963">
                  <c:v>1359.6808811552551</c:v>
                </c:pt>
                <c:pt idx="3964">
                  <c:v>1359.6808811552551</c:v>
                </c:pt>
                <c:pt idx="3965">
                  <c:v>1359.6808811552551</c:v>
                </c:pt>
                <c:pt idx="3966">
                  <c:v>1359.6808811552551</c:v>
                </c:pt>
                <c:pt idx="3967">
                  <c:v>1359.6808811552551</c:v>
                </c:pt>
                <c:pt idx="3968">
                  <c:v>1359.6808811552551</c:v>
                </c:pt>
                <c:pt idx="3969">
                  <c:v>1359.6808811552551</c:v>
                </c:pt>
                <c:pt idx="3970">
                  <c:v>1359.6808811552551</c:v>
                </c:pt>
                <c:pt idx="3971">
                  <c:v>1359.6808811552551</c:v>
                </c:pt>
                <c:pt idx="3972">
                  <c:v>1359.6808811552551</c:v>
                </c:pt>
                <c:pt idx="3973">
                  <c:v>1359.6808811552551</c:v>
                </c:pt>
                <c:pt idx="3974">
                  <c:v>1359.6808811552551</c:v>
                </c:pt>
                <c:pt idx="3975">
                  <c:v>1359.6808811552551</c:v>
                </c:pt>
                <c:pt idx="3976">
                  <c:v>1359.6808811552551</c:v>
                </c:pt>
                <c:pt idx="3977">
                  <c:v>1432.3052522425044</c:v>
                </c:pt>
                <c:pt idx="3978">
                  <c:v>1432.3052522425044</c:v>
                </c:pt>
                <c:pt idx="3979">
                  <c:v>1432.3052522425044</c:v>
                </c:pt>
                <c:pt idx="3980">
                  <c:v>1432.3052522425044</c:v>
                </c:pt>
                <c:pt idx="3981">
                  <c:v>1432.3052522425044</c:v>
                </c:pt>
                <c:pt idx="3982">
                  <c:v>1432.3052522425044</c:v>
                </c:pt>
                <c:pt idx="3983">
                  <c:v>1432.3052522425044</c:v>
                </c:pt>
                <c:pt idx="3984">
                  <c:v>1432.3052522425044</c:v>
                </c:pt>
                <c:pt idx="3985">
                  <c:v>1432.3052522425044</c:v>
                </c:pt>
                <c:pt idx="3986">
                  <c:v>1432.3052522425044</c:v>
                </c:pt>
                <c:pt idx="3987">
                  <c:v>1432.3052522425044</c:v>
                </c:pt>
                <c:pt idx="3988">
                  <c:v>1432.3052522425044</c:v>
                </c:pt>
                <c:pt idx="3989">
                  <c:v>1432.3052522425044</c:v>
                </c:pt>
                <c:pt idx="3990">
                  <c:v>1432.3052522425044</c:v>
                </c:pt>
                <c:pt idx="3991">
                  <c:v>1432.3052522425044</c:v>
                </c:pt>
                <c:pt idx="3992">
                  <c:v>1432.3052522425044</c:v>
                </c:pt>
                <c:pt idx="3993">
                  <c:v>1432.3052522425044</c:v>
                </c:pt>
                <c:pt idx="3994">
                  <c:v>1432.3052522425044</c:v>
                </c:pt>
                <c:pt idx="3995">
                  <c:v>1432.3052522425044</c:v>
                </c:pt>
                <c:pt idx="3996">
                  <c:v>1432.3052522425044</c:v>
                </c:pt>
                <c:pt idx="3997">
                  <c:v>1432.3052522425044</c:v>
                </c:pt>
                <c:pt idx="3998">
                  <c:v>1432.3052522425044</c:v>
                </c:pt>
                <c:pt idx="3999">
                  <c:v>1432.3052522425044</c:v>
                </c:pt>
                <c:pt idx="4000">
                  <c:v>1432.3052522425044</c:v>
                </c:pt>
                <c:pt idx="4001">
                  <c:v>1468.5266550062177</c:v>
                </c:pt>
                <c:pt idx="4002">
                  <c:v>1445.9405160143019</c:v>
                </c:pt>
                <c:pt idx="4003">
                  <c:v>1445.9405160143019</c:v>
                </c:pt>
                <c:pt idx="4004">
                  <c:v>1445.9405160143019</c:v>
                </c:pt>
                <c:pt idx="4005">
                  <c:v>1445.9405160143019</c:v>
                </c:pt>
                <c:pt idx="4006">
                  <c:v>1445.9405160143019</c:v>
                </c:pt>
                <c:pt idx="4007">
                  <c:v>1445.9405160143019</c:v>
                </c:pt>
                <c:pt idx="4008">
                  <c:v>1445.9405160143019</c:v>
                </c:pt>
                <c:pt idx="4009">
                  <c:v>1445.9405160143019</c:v>
                </c:pt>
                <c:pt idx="4010">
                  <c:v>1445.9405160143019</c:v>
                </c:pt>
                <c:pt idx="4011">
                  <c:v>1445.9405160143019</c:v>
                </c:pt>
                <c:pt idx="4012">
                  <c:v>1445.9405160143019</c:v>
                </c:pt>
                <c:pt idx="4013">
                  <c:v>1445.9405160143019</c:v>
                </c:pt>
                <c:pt idx="4014">
                  <c:v>1445.9405160143019</c:v>
                </c:pt>
                <c:pt idx="4015">
                  <c:v>1445.9405160143019</c:v>
                </c:pt>
                <c:pt idx="4016">
                  <c:v>1452.5657485843547</c:v>
                </c:pt>
                <c:pt idx="4017">
                  <c:v>1452.5657485843547</c:v>
                </c:pt>
                <c:pt idx="4018">
                  <c:v>1452.5657485843547</c:v>
                </c:pt>
                <c:pt idx="4019">
                  <c:v>1422.5024599663345</c:v>
                </c:pt>
                <c:pt idx="4020">
                  <c:v>1422.5024599663345</c:v>
                </c:pt>
                <c:pt idx="4021">
                  <c:v>1422.5024599663345</c:v>
                </c:pt>
                <c:pt idx="4022">
                  <c:v>1422.5024599663345</c:v>
                </c:pt>
                <c:pt idx="4023">
                  <c:v>1422.5024599663345</c:v>
                </c:pt>
                <c:pt idx="4024">
                  <c:v>1422.5024599663345</c:v>
                </c:pt>
                <c:pt idx="4025">
                  <c:v>1422.5024599663345</c:v>
                </c:pt>
                <c:pt idx="4026">
                  <c:v>1422.5024599663345</c:v>
                </c:pt>
                <c:pt idx="4027">
                  <c:v>1407.5559711547685</c:v>
                </c:pt>
                <c:pt idx="4028">
                  <c:v>1407.5559711547685</c:v>
                </c:pt>
                <c:pt idx="4029">
                  <c:v>1407.5559711547685</c:v>
                </c:pt>
                <c:pt idx="4030">
                  <c:v>1407.5559711547685</c:v>
                </c:pt>
                <c:pt idx="4031">
                  <c:v>1380.1585960192303</c:v>
                </c:pt>
                <c:pt idx="4032">
                  <c:v>1380.1585960192303</c:v>
                </c:pt>
                <c:pt idx="4033">
                  <c:v>1380.1585960192303</c:v>
                </c:pt>
                <c:pt idx="4034">
                  <c:v>1380.1585960192303</c:v>
                </c:pt>
                <c:pt idx="4035">
                  <c:v>1380.1585960192303</c:v>
                </c:pt>
                <c:pt idx="4036">
                  <c:v>1380.1585960192303</c:v>
                </c:pt>
                <c:pt idx="4037">
                  <c:v>1380.1585960192303</c:v>
                </c:pt>
                <c:pt idx="4038">
                  <c:v>1380.1585960192303</c:v>
                </c:pt>
                <c:pt idx="4039">
                  <c:v>1380.1585960192303</c:v>
                </c:pt>
                <c:pt idx="4040">
                  <c:v>1380.1585960192303</c:v>
                </c:pt>
                <c:pt idx="4041">
                  <c:v>1380.1585960192303</c:v>
                </c:pt>
                <c:pt idx="4042">
                  <c:v>1380.1585960192303</c:v>
                </c:pt>
                <c:pt idx="4043">
                  <c:v>1380.1585960192303</c:v>
                </c:pt>
                <c:pt idx="4044">
                  <c:v>1380.1585960192303</c:v>
                </c:pt>
                <c:pt idx="4045">
                  <c:v>1380.1585960192303</c:v>
                </c:pt>
                <c:pt idx="4046">
                  <c:v>1380.1585960192303</c:v>
                </c:pt>
                <c:pt idx="4047">
                  <c:v>1380.1585960192303</c:v>
                </c:pt>
                <c:pt idx="4048">
                  <c:v>1380.1585960192303</c:v>
                </c:pt>
                <c:pt idx="4049">
                  <c:v>1380.1585960192303</c:v>
                </c:pt>
                <c:pt idx="4050">
                  <c:v>1380.1585960192303</c:v>
                </c:pt>
                <c:pt idx="4051">
                  <c:v>1380.1585960192303</c:v>
                </c:pt>
                <c:pt idx="4052">
                  <c:v>1380.1585960192303</c:v>
                </c:pt>
                <c:pt idx="4053">
                  <c:v>1380.1585960192303</c:v>
                </c:pt>
                <c:pt idx="4054">
                  <c:v>1407.9534445546717</c:v>
                </c:pt>
                <c:pt idx="4055">
                  <c:v>1407.9534445546717</c:v>
                </c:pt>
                <c:pt idx="4056">
                  <c:v>1407.9534445546717</c:v>
                </c:pt>
                <c:pt idx="4057">
                  <c:v>1374.375249875279</c:v>
                </c:pt>
                <c:pt idx="4058">
                  <c:v>1374.375249875279</c:v>
                </c:pt>
                <c:pt idx="4059">
                  <c:v>1374.375249875279</c:v>
                </c:pt>
                <c:pt idx="4060">
                  <c:v>1374.375249875279</c:v>
                </c:pt>
                <c:pt idx="4061">
                  <c:v>1374.375249875279</c:v>
                </c:pt>
                <c:pt idx="4062">
                  <c:v>1374.375249875279</c:v>
                </c:pt>
                <c:pt idx="4063">
                  <c:v>1374.375249875279</c:v>
                </c:pt>
                <c:pt idx="4064">
                  <c:v>1374.375249875279</c:v>
                </c:pt>
                <c:pt idx="4065">
                  <c:v>1374.375249875279</c:v>
                </c:pt>
                <c:pt idx="4066">
                  <c:v>1374.375249875279</c:v>
                </c:pt>
                <c:pt idx="4067">
                  <c:v>1374.375249875279</c:v>
                </c:pt>
                <c:pt idx="4068">
                  <c:v>1374.375249875279</c:v>
                </c:pt>
                <c:pt idx="4069">
                  <c:v>1374.375249875279</c:v>
                </c:pt>
                <c:pt idx="4070">
                  <c:v>1374.375249875279</c:v>
                </c:pt>
                <c:pt idx="4071">
                  <c:v>1374.375249875279</c:v>
                </c:pt>
                <c:pt idx="4072">
                  <c:v>1374.375249875279</c:v>
                </c:pt>
                <c:pt idx="4073">
                  <c:v>1374.375249875279</c:v>
                </c:pt>
                <c:pt idx="4074">
                  <c:v>1374.375249875279</c:v>
                </c:pt>
                <c:pt idx="4075">
                  <c:v>1374.375249875279</c:v>
                </c:pt>
                <c:pt idx="4076">
                  <c:v>1374.375249875279</c:v>
                </c:pt>
                <c:pt idx="4077">
                  <c:v>1374.375249875279</c:v>
                </c:pt>
                <c:pt idx="4078">
                  <c:v>1374.375249875279</c:v>
                </c:pt>
                <c:pt idx="4079">
                  <c:v>1374.375249875279</c:v>
                </c:pt>
                <c:pt idx="4080">
                  <c:v>1374.375249875279</c:v>
                </c:pt>
                <c:pt idx="4081">
                  <c:v>1374.375249875279</c:v>
                </c:pt>
                <c:pt idx="4082">
                  <c:v>1374.375249875279</c:v>
                </c:pt>
                <c:pt idx="4083">
                  <c:v>1374.375249875279</c:v>
                </c:pt>
                <c:pt idx="4084">
                  <c:v>1374.375249875279</c:v>
                </c:pt>
                <c:pt idx="4085">
                  <c:v>1374.375249875279</c:v>
                </c:pt>
                <c:pt idx="4086">
                  <c:v>1374.375249875279</c:v>
                </c:pt>
                <c:pt idx="4087">
                  <c:v>1374.375249875279</c:v>
                </c:pt>
                <c:pt idx="4088">
                  <c:v>1374.375249875279</c:v>
                </c:pt>
                <c:pt idx="4089">
                  <c:v>1374.375249875279</c:v>
                </c:pt>
                <c:pt idx="4090">
                  <c:v>1374.375249875279</c:v>
                </c:pt>
                <c:pt idx="4091">
                  <c:v>1374.375249875279</c:v>
                </c:pt>
                <c:pt idx="4092">
                  <c:v>1374.375249875279</c:v>
                </c:pt>
                <c:pt idx="4093">
                  <c:v>1374.375249875279</c:v>
                </c:pt>
                <c:pt idx="4094">
                  <c:v>1374.375249875279</c:v>
                </c:pt>
                <c:pt idx="4095">
                  <c:v>1374.375249875279</c:v>
                </c:pt>
                <c:pt idx="4096">
                  <c:v>1421.6042409964491</c:v>
                </c:pt>
                <c:pt idx="4097">
                  <c:v>1421.6042409964491</c:v>
                </c:pt>
                <c:pt idx="4098">
                  <c:v>1393.1142807625406</c:v>
                </c:pt>
                <c:pt idx="4099">
                  <c:v>1393.1142807625406</c:v>
                </c:pt>
                <c:pt idx="4100">
                  <c:v>1393.1142807625406</c:v>
                </c:pt>
                <c:pt idx="4101">
                  <c:v>1393.1142807625406</c:v>
                </c:pt>
                <c:pt idx="4102">
                  <c:v>1393.1142807625406</c:v>
                </c:pt>
                <c:pt idx="4103">
                  <c:v>1393.1142807625406</c:v>
                </c:pt>
                <c:pt idx="4104">
                  <c:v>1393.1142807625406</c:v>
                </c:pt>
                <c:pt idx="4105">
                  <c:v>1393.1142807625406</c:v>
                </c:pt>
                <c:pt idx="4106">
                  <c:v>1393.1142807625406</c:v>
                </c:pt>
                <c:pt idx="4107">
                  <c:v>1393.1142807625406</c:v>
                </c:pt>
                <c:pt idx="4108">
                  <c:v>1393.1142807625406</c:v>
                </c:pt>
                <c:pt idx="4109">
                  <c:v>1393.1142807625406</c:v>
                </c:pt>
                <c:pt idx="4110">
                  <c:v>1393.1142807625406</c:v>
                </c:pt>
                <c:pt idx="4111">
                  <c:v>1393.1142807625406</c:v>
                </c:pt>
                <c:pt idx="4112">
                  <c:v>1393.1142807625406</c:v>
                </c:pt>
                <c:pt idx="4113">
                  <c:v>1393.1142807625406</c:v>
                </c:pt>
                <c:pt idx="4114">
                  <c:v>1393.1142807625406</c:v>
                </c:pt>
                <c:pt idx="4115">
                  <c:v>1393.1142807625406</c:v>
                </c:pt>
                <c:pt idx="4116">
                  <c:v>1387.0682410963632</c:v>
                </c:pt>
                <c:pt idx="4117">
                  <c:v>1387.0682410963632</c:v>
                </c:pt>
                <c:pt idx="4118">
                  <c:v>1387.0682410963632</c:v>
                </c:pt>
                <c:pt idx="4119">
                  <c:v>1387.0682410963632</c:v>
                </c:pt>
                <c:pt idx="4120">
                  <c:v>1387.0682410963632</c:v>
                </c:pt>
                <c:pt idx="4121">
                  <c:v>1387.0682410963632</c:v>
                </c:pt>
                <c:pt idx="4122">
                  <c:v>1387.0682410963632</c:v>
                </c:pt>
                <c:pt idx="4123">
                  <c:v>1387.0682410963632</c:v>
                </c:pt>
                <c:pt idx="4124">
                  <c:v>1387.0682410963632</c:v>
                </c:pt>
                <c:pt idx="4125">
                  <c:v>1387.0682410963632</c:v>
                </c:pt>
                <c:pt idx="4126">
                  <c:v>1387.0682410963632</c:v>
                </c:pt>
                <c:pt idx="4127">
                  <c:v>1387.0682410963632</c:v>
                </c:pt>
                <c:pt idx="4128">
                  <c:v>1387.0682410963632</c:v>
                </c:pt>
                <c:pt idx="4129">
                  <c:v>1387.0682410963632</c:v>
                </c:pt>
                <c:pt idx="4130">
                  <c:v>1387.0682410963632</c:v>
                </c:pt>
                <c:pt idx="4131">
                  <c:v>1387.0682410963632</c:v>
                </c:pt>
                <c:pt idx="4132">
                  <c:v>1387.0682410963632</c:v>
                </c:pt>
                <c:pt idx="4133">
                  <c:v>1387.0682410963632</c:v>
                </c:pt>
                <c:pt idx="4134">
                  <c:v>1387.0682410963632</c:v>
                </c:pt>
                <c:pt idx="4135">
                  <c:v>1387.0682410963632</c:v>
                </c:pt>
                <c:pt idx="4136">
                  <c:v>1387.0682410963632</c:v>
                </c:pt>
                <c:pt idx="4137">
                  <c:v>1387.0682410963632</c:v>
                </c:pt>
                <c:pt idx="4138">
                  <c:v>1387.0682410963632</c:v>
                </c:pt>
                <c:pt idx="4139">
                  <c:v>1387.0682410963632</c:v>
                </c:pt>
                <c:pt idx="4140">
                  <c:v>1387.0682410963632</c:v>
                </c:pt>
                <c:pt idx="4141">
                  <c:v>1387.0682410963632</c:v>
                </c:pt>
                <c:pt idx="4142">
                  <c:v>1387.0682410963632</c:v>
                </c:pt>
                <c:pt idx="4143">
                  <c:v>1387.0682410963632</c:v>
                </c:pt>
                <c:pt idx="4144">
                  <c:v>1387.0682410963632</c:v>
                </c:pt>
                <c:pt idx="4145">
                  <c:v>1387.0682410963632</c:v>
                </c:pt>
                <c:pt idx="4146">
                  <c:v>1387.0682410963632</c:v>
                </c:pt>
                <c:pt idx="4147">
                  <c:v>1387.0682410963632</c:v>
                </c:pt>
                <c:pt idx="4148">
                  <c:v>1387.0682410963632</c:v>
                </c:pt>
                <c:pt idx="4149">
                  <c:v>1387.0682410963632</c:v>
                </c:pt>
                <c:pt idx="4150">
                  <c:v>1387.0682410963632</c:v>
                </c:pt>
                <c:pt idx="4151">
                  <c:v>1387.0682410963632</c:v>
                </c:pt>
                <c:pt idx="4152">
                  <c:v>1387.0682410963632</c:v>
                </c:pt>
                <c:pt idx="4153">
                  <c:v>1387.0682410963632</c:v>
                </c:pt>
                <c:pt idx="4154">
                  <c:v>1387.0682410963632</c:v>
                </c:pt>
                <c:pt idx="4155">
                  <c:v>1387.0682410963632</c:v>
                </c:pt>
                <c:pt idx="4156">
                  <c:v>1387.0682410963632</c:v>
                </c:pt>
                <c:pt idx="4157">
                  <c:v>1387.0682410963632</c:v>
                </c:pt>
                <c:pt idx="4158">
                  <c:v>1387.0682410963632</c:v>
                </c:pt>
                <c:pt idx="4159">
                  <c:v>1387.0682410963632</c:v>
                </c:pt>
                <c:pt idx="4160">
                  <c:v>1387.0682410963632</c:v>
                </c:pt>
                <c:pt idx="4161">
                  <c:v>1387.0682410963632</c:v>
                </c:pt>
                <c:pt idx="4162">
                  <c:v>1387.0682410963632</c:v>
                </c:pt>
                <c:pt idx="4163">
                  <c:v>1387.0682410963632</c:v>
                </c:pt>
                <c:pt idx="4164">
                  <c:v>1387.0682410963632</c:v>
                </c:pt>
                <c:pt idx="4165">
                  <c:v>1387.0682410963632</c:v>
                </c:pt>
                <c:pt idx="4166">
                  <c:v>1457.9080708082417</c:v>
                </c:pt>
                <c:pt idx="4167">
                  <c:v>1457.9080708082417</c:v>
                </c:pt>
                <c:pt idx="4168">
                  <c:v>1457.9080708082417</c:v>
                </c:pt>
                <c:pt idx="4169">
                  <c:v>1457.9080708082417</c:v>
                </c:pt>
                <c:pt idx="4170">
                  <c:v>1457.9080708082417</c:v>
                </c:pt>
                <c:pt idx="4171">
                  <c:v>1457.9080708082417</c:v>
                </c:pt>
                <c:pt idx="4172">
                  <c:v>1430.1325111089993</c:v>
                </c:pt>
                <c:pt idx="4173">
                  <c:v>1430.1325111089993</c:v>
                </c:pt>
                <c:pt idx="4174">
                  <c:v>1430.1325111089993</c:v>
                </c:pt>
                <c:pt idx="4175">
                  <c:v>1430.1325111089993</c:v>
                </c:pt>
                <c:pt idx="4176">
                  <c:v>1430.1325111089993</c:v>
                </c:pt>
                <c:pt idx="4177">
                  <c:v>1430.1325111089993</c:v>
                </c:pt>
                <c:pt idx="4178">
                  <c:v>1430.1325111089993</c:v>
                </c:pt>
                <c:pt idx="4179">
                  <c:v>1430.1325111089993</c:v>
                </c:pt>
                <c:pt idx="4180">
                  <c:v>1430.1325111089993</c:v>
                </c:pt>
                <c:pt idx="4181">
                  <c:v>1415.7594530562465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084352"/>
        <c:axId val="272094336"/>
      </c:scatterChart>
      <c:valAx>
        <c:axId val="272084352"/>
        <c:scaling>
          <c:orientation val="minMax"/>
        </c:scaling>
        <c:delete val="0"/>
        <c:axPos val="b"/>
        <c:numFmt formatCode="dd-mmm-yy" sourceLinked="1"/>
        <c:majorTickMark val="out"/>
        <c:minorTickMark val="none"/>
        <c:tickLblPos val="nextTo"/>
        <c:crossAx val="272094336"/>
        <c:crossesAt val="0"/>
        <c:crossBetween val="midCat"/>
      </c:valAx>
      <c:valAx>
        <c:axId val="272094336"/>
        <c:scaling>
          <c:orientation val="minMax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72084352"/>
        <c:crosses val="autoZero"/>
        <c:crossBetween val="midCat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267405133680322E-2"/>
          <c:y val="2.3314306342079736E-2"/>
          <c:w val="0.91657440277592417"/>
          <c:h val="0.8618751739127166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'Returns Distribution'!$E$3:$E$15</c:f>
              <c:strCache>
                <c:ptCount val="13"/>
                <c:pt idx="0">
                  <c:v>&lt; -7%</c:v>
                </c:pt>
                <c:pt idx="1">
                  <c:v> -7% to -2%</c:v>
                </c:pt>
                <c:pt idx="2">
                  <c:v>-2 % to 2%</c:v>
                </c:pt>
                <c:pt idx="3">
                  <c:v>2% to 7%</c:v>
                </c:pt>
                <c:pt idx="4">
                  <c:v>7% to 12%</c:v>
                </c:pt>
                <c:pt idx="5">
                  <c:v>12% to 17%</c:v>
                </c:pt>
                <c:pt idx="6">
                  <c:v>17% to 21%</c:v>
                </c:pt>
                <c:pt idx="7">
                  <c:v>21% to 26%</c:v>
                </c:pt>
                <c:pt idx="8">
                  <c:v>26% to 31%</c:v>
                </c:pt>
                <c:pt idx="9">
                  <c:v>31% to 35%</c:v>
                </c:pt>
                <c:pt idx="10">
                  <c:v>35% to 40%</c:v>
                </c:pt>
                <c:pt idx="11">
                  <c:v>40% to 45%</c:v>
                </c:pt>
                <c:pt idx="12">
                  <c:v>45%to 49%</c:v>
                </c:pt>
              </c:strCache>
            </c:strRef>
          </c:cat>
          <c:val>
            <c:numRef>
              <c:f>'Returns Distribution'!$F$3:$F$15</c:f>
              <c:numCache>
                <c:formatCode>General</c:formatCode>
                <c:ptCount val="13"/>
                <c:pt idx="0">
                  <c:v>0</c:v>
                </c:pt>
                <c:pt idx="1">
                  <c:v>64</c:v>
                </c:pt>
                <c:pt idx="2">
                  <c:v>131</c:v>
                </c:pt>
                <c:pt idx="3">
                  <c:v>37</c:v>
                </c:pt>
                <c:pt idx="4">
                  <c:v>18</c:v>
                </c:pt>
                <c:pt idx="5">
                  <c:v>9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E1-41AF-8FB2-FADDDC2BB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204928"/>
        <c:axId val="272206464"/>
      </c:barChart>
      <c:catAx>
        <c:axId val="272204928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272206464"/>
        <c:crosses val="autoZero"/>
        <c:auto val="0"/>
        <c:lblAlgn val="ctr"/>
        <c:lblOffset val="100"/>
        <c:noMultiLvlLbl val="0"/>
      </c:catAx>
      <c:valAx>
        <c:axId val="272206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22049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55074365704328E-2"/>
          <c:y val="7.4808453821321147E-2"/>
          <c:w val="0.89745601901113703"/>
          <c:h val="0.756843443350069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'Loss Trade Distribution'!$E$4:$E$15</c:f>
              <c:strCache>
                <c:ptCount val="12"/>
                <c:pt idx="0">
                  <c:v>&lt; -7%</c:v>
                </c:pt>
                <c:pt idx="1">
                  <c:v>-&gt;=-7% and &lt; -5.86%</c:v>
                </c:pt>
                <c:pt idx="2">
                  <c:v>-&gt;=-5.86% and &lt; -5.33%</c:v>
                </c:pt>
                <c:pt idx="3">
                  <c:v>-&gt;=-5.33% and &lt; -4.80%</c:v>
                </c:pt>
                <c:pt idx="4">
                  <c:v>-&gt;=-4.80% and &lt; -4.27%</c:v>
                </c:pt>
                <c:pt idx="5">
                  <c:v>-&gt;=-4.27% and &lt; -3.74%</c:v>
                </c:pt>
                <c:pt idx="6">
                  <c:v>-&gt;=-3.74% and &lt; -3.20%</c:v>
                </c:pt>
                <c:pt idx="7">
                  <c:v>-&gt;=-3.20% and &lt; -2.68%</c:v>
                </c:pt>
                <c:pt idx="8">
                  <c:v>-&gt;=-2.68% and &lt; -2.15%</c:v>
                </c:pt>
                <c:pt idx="9">
                  <c:v>-&gt;=-2.15% and &lt; -1.62%</c:v>
                </c:pt>
                <c:pt idx="10">
                  <c:v>-&gt;=-1.62% and &lt; -1.09%</c:v>
                </c:pt>
                <c:pt idx="11">
                  <c:v>-&gt;=-1.09% and &lt; -0.56%</c:v>
                </c:pt>
              </c:strCache>
            </c:strRef>
          </c:cat>
          <c:val>
            <c:numRef>
              <c:f>'Loss Trade Distribution'!$F$4:$F$15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7</c:v>
                </c:pt>
                <c:pt idx="6">
                  <c:v>8</c:v>
                </c:pt>
                <c:pt idx="7">
                  <c:v>13</c:v>
                </c:pt>
                <c:pt idx="8">
                  <c:v>13</c:v>
                </c:pt>
                <c:pt idx="9">
                  <c:v>35</c:v>
                </c:pt>
                <c:pt idx="10">
                  <c:v>33</c:v>
                </c:pt>
                <c:pt idx="11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2F-4C45-841B-8D21A49FD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591488"/>
        <c:axId val="272597376"/>
      </c:barChart>
      <c:catAx>
        <c:axId val="272591488"/>
        <c:scaling>
          <c:orientation val="minMax"/>
        </c:scaling>
        <c:delete val="0"/>
        <c:axPos val="b"/>
        <c:numFmt formatCode="0.00%" sourceLinked="1"/>
        <c:majorTickMark val="in"/>
        <c:minorTickMark val="out"/>
        <c:tickLblPos val="low"/>
        <c:crossAx val="272597376"/>
        <c:crosses val="autoZero"/>
        <c:auto val="0"/>
        <c:lblAlgn val="ctr"/>
        <c:lblOffset val="100"/>
        <c:noMultiLvlLbl val="0"/>
      </c:catAx>
      <c:valAx>
        <c:axId val="272597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25914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6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" right="0.7" top="0.75" bottom="0.75" header="0.3" footer="0.3"/>
  <drawing r:id="rId1"/>
  <legacy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4612" cy="626515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0432" cy="62605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561974</xdr:colOff>
      <xdr:row>2</xdr:row>
      <xdr:rowOff>95249</xdr:rowOff>
    </xdr:from>
    <xdr:to>
      <xdr:col>20</xdr:col>
      <xdr:colOff>123825</xdr:colOff>
      <xdr:row>19</xdr:row>
      <xdr:rowOff>171449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428625</xdr:colOff>
      <xdr:row>1</xdr:row>
      <xdr:rowOff>190500</xdr:rowOff>
    </xdr:from>
    <xdr:to>
      <xdr:col>15</xdr:col>
      <xdr:colOff>581025</xdr:colOff>
      <xdr:row>18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36"/>
  <sheetViews>
    <sheetView topLeftCell="E1" zoomScale="150" zoomScaleNormal="150" workbookViewId="0">
      <selection activeCell="H20" sqref="H20"/>
    </sheetView>
  </sheetViews>
  <sheetFormatPr defaultRowHeight="15" x14ac:dyDescent="0.25"/>
  <cols>
    <col min="1" max="1" width="10.42578125" bestFit="1" customWidth="1"/>
    <col min="3" max="3" width="8" bestFit="1" customWidth="1"/>
    <col min="10" max="10" width="11.140625" bestFit="1" customWidth="1"/>
    <col min="11" max="11" width="8.140625" bestFit="1" customWidth="1"/>
  </cols>
  <sheetData>
    <row r="1" spans="1:2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21" x14ac:dyDescent="0.25">
      <c r="A2" s="30">
        <v>36528</v>
      </c>
      <c r="B2">
        <v>1592.2</v>
      </c>
      <c r="J2" s="2" t="s">
        <v>4</v>
      </c>
    </row>
    <row r="3" spans="1:21" x14ac:dyDescent="0.25">
      <c r="A3" s="30">
        <v>36529</v>
      </c>
      <c r="B3">
        <v>1638.7</v>
      </c>
      <c r="C3" t="str">
        <f t="shared" ref="C3:C66" ca="1" si="0">IF(ROW(B3)&gt;$K$3, AVERAGE(OFFSET(B4,-$K$3,0,$K$3,1)), "")</f>
        <v/>
      </c>
      <c r="J3" s="3" t="s">
        <v>2</v>
      </c>
      <c r="K3">
        <v>15</v>
      </c>
    </row>
    <row r="4" spans="1:21" ht="15.75" thickBot="1" x14ac:dyDescent="0.3">
      <c r="A4" s="30">
        <v>36530</v>
      </c>
      <c r="B4">
        <v>1595.8</v>
      </c>
      <c r="C4" t="str">
        <f t="shared" ca="1" si="0"/>
        <v/>
      </c>
      <c r="J4" s="4" t="s">
        <v>3</v>
      </c>
      <c r="K4">
        <v>40</v>
      </c>
    </row>
    <row r="5" spans="1:21" x14ac:dyDescent="0.25">
      <c r="A5" s="30">
        <v>36531</v>
      </c>
      <c r="B5">
        <v>1617.6</v>
      </c>
      <c r="C5" t="str">
        <f t="shared" ca="1" si="0"/>
        <v/>
      </c>
      <c r="J5" s="2" t="s">
        <v>5</v>
      </c>
      <c r="K5" s="13">
        <f ca="1">SUM(G56:G4236)</f>
        <v>1.6305636474298284</v>
      </c>
    </row>
    <row r="6" spans="1:21" ht="15.75" thickBot="1" x14ac:dyDescent="0.3">
      <c r="A6" s="30">
        <v>36532</v>
      </c>
      <c r="B6" s="45">
        <v>1613.3</v>
      </c>
      <c r="C6" t="str">
        <f t="shared" ca="1" si="0"/>
        <v/>
      </c>
      <c r="J6" s="4" t="s">
        <v>6</v>
      </c>
    </row>
    <row r="7" spans="1:21" ht="15.75" thickBot="1" x14ac:dyDescent="0.3">
      <c r="A7" s="30">
        <v>36535</v>
      </c>
      <c r="B7">
        <v>1632.95</v>
      </c>
      <c r="C7" t="str">
        <f t="shared" ca="1" si="0"/>
        <v/>
      </c>
    </row>
    <row r="8" spans="1:21" ht="15.75" thickBot="1" x14ac:dyDescent="0.3">
      <c r="A8" s="30">
        <v>36536</v>
      </c>
      <c r="B8">
        <v>1572.5</v>
      </c>
      <c r="C8" t="str">
        <f t="shared" ca="1" si="0"/>
        <v/>
      </c>
      <c r="J8" s="5" t="s">
        <v>7</v>
      </c>
    </row>
    <row r="9" spans="1:21" ht="15.75" thickBot="1" x14ac:dyDescent="0.3">
      <c r="A9" s="30">
        <v>36537</v>
      </c>
      <c r="B9">
        <v>1624.8</v>
      </c>
      <c r="C9" t="str">
        <f t="shared" ca="1" si="0"/>
        <v/>
      </c>
      <c r="J9" s="6">
        <f ca="1">K5</f>
        <v>1.6305636474298284</v>
      </c>
      <c r="K9">
        <v>5</v>
      </c>
      <c r="L9">
        <v>10</v>
      </c>
      <c r="M9">
        <v>15</v>
      </c>
      <c r="N9">
        <v>20</v>
      </c>
    </row>
    <row r="10" spans="1:21" x14ac:dyDescent="0.25">
      <c r="A10" s="30">
        <v>36538</v>
      </c>
      <c r="B10">
        <v>1621.4</v>
      </c>
      <c r="C10" t="str">
        <f t="shared" ca="1" si="0"/>
        <v/>
      </c>
      <c r="J10">
        <v>30</v>
      </c>
      <c r="K10" s="31">
        <f t="dataTable" ref="K10:N14" dt2D="1" dtr="1" r1="K3" r2="K4" ca="1"/>
        <v>1.9245664359202372</v>
      </c>
      <c r="L10" s="31">
        <v>1.6232325546285538</v>
      </c>
      <c r="M10" s="31">
        <v>1.6282930963326028</v>
      </c>
      <c r="N10" s="31">
        <v>1.6583148449963254</v>
      </c>
      <c r="O10" s="31"/>
      <c r="P10" s="31"/>
      <c r="Q10" s="31"/>
      <c r="R10" s="31"/>
      <c r="S10" s="31"/>
      <c r="T10" s="31"/>
      <c r="U10" s="31"/>
    </row>
    <row r="11" spans="1:21" x14ac:dyDescent="0.25">
      <c r="A11" s="30">
        <v>36539</v>
      </c>
      <c r="B11">
        <v>1622.75</v>
      </c>
      <c r="C11" t="str">
        <f t="shared" ca="1" si="0"/>
        <v/>
      </c>
      <c r="J11">
        <v>40</v>
      </c>
      <c r="K11" s="31">
        <v>2.6810274883303267</v>
      </c>
      <c r="L11" s="31">
        <v>2.014430042127656</v>
      </c>
      <c r="M11" s="31">
        <v>1.6305636474298284</v>
      </c>
      <c r="N11" s="31">
        <v>0.75807436454238131</v>
      </c>
      <c r="O11" s="31"/>
      <c r="P11" s="31"/>
      <c r="Q11" s="31"/>
      <c r="R11" s="31"/>
      <c r="S11" s="31"/>
      <c r="T11" s="31"/>
      <c r="U11" s="31"/>
    </row>
    <row r="12" spans="1:21" x14ac:dyDescent="0.25">
      <c r="A12" s="30">
        <v>36542</v>
      </c>
      <c r="B12">
        <v>1611.6</v>
      </c>
      <c r="C12" t="str">
        <f t="shared" ca="1" si="0"/>
        <v/>
      </c>
      <c r="J12">
        <v>50</v>
      </c>
      <c r="K12" s="31">
        <v>2.1364764118490029</v>
      </c>
      <c r="L12" s="31">
        <v>1.5172777624747702</v>
      </c>
      <c r="M12" s="31">
        <v>1.0033122271163699</v>
      </c>
      <c r="N12" s="31">
        <v>0.63952926437792212</v>
      </c>
      <c r="O12" s="31"/>
      <c r="P12" s="31"/>
      <c r="Q12" s="31"/>
      <c r="R12" s="31"/>
      <c r="S12" s="31"/>
      <c r="T12" s="31"/>
      <c r="U12" s="31"/>
    </row>
    <row r="13" spans="1:21" x14ac:dyDescent="0.25">
      <c r="A13" s="30">
        <v>36543</v>
      </c>
      <c r="B13">
        <v>1606.7</v>
      </c>
      <c r="C13" t="str">
        <f t="shared" ca="1" si="0"/>
        <v/>
      </c>
      <c r="J13">
        <v>60</v>
      </c>
      <c r="K13" s="31">
        <v>1.9428525627695321</v>
      </c>
      <c r="L13" s="31">
        <v>1.7024000608790881</v>
      </c>
      <c r="M13" s="31">
        <v>1.0526803888766492</v>
      </c>
      <c r="N13" s="7">
        <v>1.0050446022657158</v>
      </c>
      <c r="O13" s="31"/>
      <c r="P13" s="31"/>
      <c r="Q13" s="31"/>
      <c r="R13" s="31"/>
      <c r="S13" s="31"/>
      <c r="T13" s="31"/>
      <c r="U13" s="31"/>
    </row>
    <row r="14" spans="1:21" x14ac:dyDescent="0.25">
      <c r="A14" s="30">
        <v>36544</v>
      </c>
      <c r="B14">
        <v>1634.85</v>
      </c>
      <c r="C14" t="str">
        <f t="shared" ca="1" si="0"/>
        <v/>
      </c>
      <c r="D14" t="str">
        <f t="shared" ref="D14:D20" ca="1" si="1">IF(ROW(B14)&gt;$K$4, AVERAGE(OFFSET(B14,-$K$4+1,0,$K$4,1)), "")</f>
        <v/>
      </c>
      <c r="J14">
        <v>70</v>
      </c>
      <c r="K14" s="31">
        <v>2.2375701798441425</v>
      </c>
      <c r="L14" s="31">
        <v>1.9408220052454586</v>
      </c>
      <c r="M14" s="31">
        <v>1.3302658602347794</v>
      </c>
      <c r="N14" s="31">
        <v>1.4622572415601027</v>
      </c>
      <c r="O14" s="31"/>
      <c r="P14" s="31"/>
      <c r="Q14" s="31"/>
      <c r="R14" s="31"/>
      <c r="S14" s="31"/>
      <c r="T14" s="31"/>
      <c r="U14" s="31"/>
    </row>
    <row r="15" spans="1:21" x14ac:dyDescent="0.25">
      <c r="A15" s="30">
        <v>36545</v>
      </c>
      <c r="B15">
        <v>1601.1</v>
      </c>
      <c r="C15" t="str">
        <f t="shared" ca="1" si="0"/>
        <v/>
      </c>
      <c r="D15" t="str">
        <f t="shared" ca="1" si="1"/>
        <v/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</row>
    <row r="16" spans="1:21" x14ac:dyDescent="0.25">
      <c r="A16" s="30">
        <v>36546</v>
      </c>
      <c r="B16">
        <v>1620.6</v>
      </c>
      <c r="C16">
        <f t="shared" ca="1" si="0"/>
        <v>1613.7899999999997</v>
      </c>
      <c r="D16" t="str">
        <f t="shared" ca="1" si="1"/>
        <v/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</row>
    <row r="17" spans="1:21" x14ac:dyDescent="0.25">
      <c r="A17" s="30">
        <v>36549</v>
      </c>
      <c r="B17">
        <v>1613.6</v>
      </c>
      <c r="C17">
        <f t="shared" ca="1" si="0"/>
        <v>1615.2166666666662</v>
      </c>
      <c r="D17" t="str">
        <f t="shared" ca="1" si="1"/>
        <v/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</row>
    <row r="18" spans="1:21" x14ac:dyDescent="0.25">
      <c r="A18" s="30">
        <v>36550</v>
      </c>
      <c r="B18">
        <v>1586.4</v>
      </c>
      <c r="C18">
        <f t="shared" ca="1" si="0"/>
        <v>1611.7299999999998</v>
      </c>
      <c r="D18" t="str">
        <f t="shared" ca="1" si="1"/>
        <v/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</row>
    <row r="19" spans="1:21" x14ac:dyDescent="0.25">
      <c r="A19" s="30">
        <v>36552</v>
      </c>
      <c r="B19">
        <v>1603.9</v>
      </c>
      <c r="C19">
        <f ca="1">IF(ROW(B19)&gt;$K$3, AVERAGE(OFFSET(B20,-$K$3,0,$K$3,1)), "")</f>
        <v>1612.27</v>
      </c>
      <c r="D19" t="str">
        <f t="shared" ca="1" si="1"/>
        <v/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</row>
    <row r="20" spans="1:21" x14ac:dyDescent="0.25">
      <c r="A20" s="30">
        <v>36553</v>
      </c>
      <c r="B20">
        <v>1599.1</v>
      </c>
      <c r="C20">
        <f t="shared" ca="1" si="0"/>
        <v>1611.0366666666669</v>
      </c>
      <c r="D20" t="str">
        <f t="shared" ca="1" si="1"/>
        <v/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</row>
    <row r="21" spans="1:21" x14ac:dyDescent="0.25">
      <c r="A21" s="30">
        <v>36556</v>
      </c>
      <c r="B21">
        <v>1546.2</v>
      </c>
      <c r="C21">
        <f t="shared" ca="1" si="0"/>
        <v>1606.5633333333337</v>
      </c>
      <c r="D21" t="str">
        <f ca="1">IF(ROW(B21)&gt;$K$4, AVERAGE(OFFSET(B21,-$K$4+1,0,$K$4,1)), "")</f>
        <v/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</row>
    <row r="22" spans="1:21" x14ac:dyDescent="0.25">
      <c r="A22" s="30">
        <v>36557</v>
      </c>
      <c r="B22">
        <v>1549.5</v>
      </c>
      <c r="C22">
        <f t="shared" ca="1" si="0"/>
        <v>1601.0000000000002</v>
      </c>
      <c r="D22" t="str">
        <f t="shared" ref="D22:D85" ca="1" si="2">IF(ROW(B22)&gt;$K$4, AVERAGE(OFFSET(B22,-$K$4+1,0,$K$4,1)), "")</f>
        <v/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</row>
    <row r="23" spans="1:21" x14ac:dyDescent="0.25">
      <c r="A23" s="30">
        <v>36558</v>
      </c>
      <c r="B23">
        <v>1588</v>
      </c>
      <c r="C23">
        <f t="shared" ca="1" si="0"/>
        <v>1602.0333333333333</v>
      </c>
      <c r="D23" t="str">
        <f t="shared" ca="1" si="2"/>
        <v/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</row>
    <row r="24" spans="1:21" x14ac:dyDescent="0.25">
      <c r="A24" s="30">
        <v>36559</v>
      </c>
      <c r="B24">
        <v>1597.9</v>
      </c>
      <c r="C24">
        <f t="shared" ca="1" si="0"/>
        <v>1600.2400000000002</v>
      </c>
      <c r="D24" t="str">
        <f t="shared" ca="1" si="2"/>
        <v/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</row>
    <row r="25" spans="1:21" x14ac:dyDescent="0.25">
      <c r="A25" s="30">
        <v>36560</v>
      </c>
      <c r="B25">
        <v>1599.75</v>
      </c>
      <c r="C25">
        <f t="shared" ca="1" si="0"/>
        <v>1598.7966666666666</v>
      </c>
      <c r="D25" t="str">
        <f t="shared" ca="1" si="2"/>
        <v/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</row>
    <row r="26" spans="1:21" x14ac:dyDescent="0.25">
      <c r="A26" s="30">
        <v>36563</v>
      </c>
      <c r="B26">
        <v>1636.6</v>
      </c>
      <c r="C26">
        <f t="shared" ca="1" si="0"/>
        <v>1599.7200000000003</v>
      </c>
      <c r="D26" t="str">
        <f t="shared" ca="1" si="2"/>
        <v/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</row>
    <row r="27" spans="1:21" x14ac:dyDescent="0.25">
      <c r="A27" s="30">
        <v>36564</v>
      </c>
      <c r="B27">
        <v>1662.75</v>
      </c>
      <c r="C27">
        <f t="shared" ca="1" si="0"/>
        <v>1603.13</v>
      </c>
      <c r="D27" t="str">
        <f t="shared" ca="1" si="2"/>
        <v/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</row>
    <row r="28" spans="1:21" x14ac:dyDescent="0.25">
      <c r="A28" s="30">
        <v>36565</v>
      </c>
      <c r="B28">
        <v>1689.65</v>
      </c>
      <c r="C28">
        <f t="shared" ca="1" si="0"/>
        <v>1608.66</v>
      </c>
      <c r="D28" t="str">
        <f t="shared" ca="1" si="2"/>
        <v/>
      </c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</row>
    <row r="29" spans="1:21" x14ac:dyDescent="0.25">
      <c r="A29" s="30">
        <v>36566</v>
      </c>
      <c r="B29">
        <v>1711.2</v>
      </c>
      <c r="C29">
        <f t="shared" ca="1" si="0"/>
        <v>1613.75</v>
      </c>
      <c r="D29" t="str">
        <f t="shared" ca="1" si="2"/>
        <v/>
      </c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</row>
    <row r="30" spans="1:21" x14ac:dyDescent="0.25">
      <c r="A30" s="30">
        <v>36567</v>
      </c>
      <c r="B30">
        <v>1756</v>
      </c>
      <c r="C30">
        <f t="shared" ca="1" si="0"/>
        <v>1624.0766666666668</v>
      </c>
      <c r="D30" t="str">
        <f t="shared" ca="1" si="2"/>
        <v/>
      </c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</row>
    <row r="31" spans="1:21" x14ac:dyDescent="0.25">
      <c r="A31" s="30">
        <v>36570</v>
      </c>
      <c r="B31">
        <v>1744.5</v>
      </c>
      <c r="C31">
        <f t="shared" ca="1" si="0"/>
        <v>1632.3366666666668</v>
      </c>
      <c r="D31" t="str">
        <f t="shared" ca="1" si="2"/>
        <v/>
      </c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</row>
    <row r="32" spans="1:21" x14ac:dyDescent="0.25">
      <c r="A32" s="30">
        <v>36571</v>
      </c>
      <c r="B32">
        <v>1702.55</v>
      </c>
      <c r="C32">
        <f t="shared" ca="1" si="0"/>
        <v>1638.2666666666667</v>
      </c>
      <c r="D32" t="str">
        <f t="shared" ca="1" si="2"/>
        <v/>
      </c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</row>
    <row r="33" spans="1:21" x14ac:dyDescent="0.25">
      <c r="A33" s="30">
        <v>36572</v>
      </c>
      <c r="B33">
        <v>1711.1</v>
      </c>
      <c r="C33">
        <f t="shared" ca="1" si="0"/>
        <v>1646.5799999999997</v>
      </c>
      <c r="D33" t="str">
        <f t="shared" ca="1" si="2"/>
        <v/>
      </c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</row>
    <row r="34" spans="1:21" x14ac:dyDescent="0.25">
      <c r="A34" s="30">
        <v>36573</v>
      </c>
      <c r="B34">
        <v>1742.1</v>
      </c>
      <c r="C34">
        <f t="shared" ca="1" si="0"/>
        <v>1655.7933333333333</v>
      </c>
      <c r="D34" t="str">
        <f t="shared" ca="1" si="2"/>
        <v/>
      </c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</row>
    <row r="35" spans="1:21" x14ac:dyDescent="0.25">
      <c r="A35" s="30">
        <v>36574</v>
      </c>
      <c r="B35">
        <v>1718.8</v>
      </c>
      <c r="C35">
        <f t="shared" ca="1" si="0"/>
        <v>1663.7733333333333</v>
      </c>
      <c r="D35" t="str">
        <f t="shared" ca="1" si="2"/>
        <v/>
      </c>
    </row>
    <row r="36" spans="1:21" x14ac:dyDescent="0.25">
      <c r="A36" s="30">
        <v>36577</v>
      </c>
      <c r="B36">
        <v>1753.6</v>
      </c>
      <c r="C36">
        <f t="shared" ca="1" si="0"/>
        <v>1677.5999999999995</v>
      </c>
      <c r="D36" t="str">
        <f t="shared" ca="1" si="2"/>
        <v/>
      </c>
    </row>
    <row r="37" spans="1:21" x14ac:dyDescent="0.25">
      <c r="A37" s="30">
        <v>36578</v>
      </c>
      <c r="B37">
        <v>1739.05</v>
      </c>
      <c r="C37">
        <f t="shared" ca="1" si="0"/>
        <v>1690.2366666666665</v>
      </c>
      <c r="D37" t="str">
        <f t="shared" ca="1" si="2"/>
        <v/>
      </c>
    </row>
    <row r="38" spans="1:21" x14ac:dyDescent="0.25">
      <c r="A38" s="30">
        <v>36579</v>
      </c>
      <c r="B38">
        <v>1696.4</v>
      </c>
      <c r="C38">
        <f t="shared" ca="1" si="0"/>
        <v>1697.4633333333331</v>
      </c>
      <c r="D38" t="str">
        <f t="shared" ca="1" si="2"/>
        <v/>
      </c>
    </row>
    <row r="39" spans="1:21" x14ac:dyDescent="0.25">
      <c r="A39" s="30">
        <v>36580</v>
      </c>
      <c r="B39">
        <v>1732</v>
      </c>
      <c r="C39">
        <f t="shared" ca="1" si="0"/>
        <v>1706.4033333333332</v>
      </c>
      <c r="D39" t="str">
        <f t="shared" ca="1" si="2"/>
        <v/>
      </c>
    </row>
    <row r="40" spans="1:21" x14ac:dyDescent="0.25">
      <c r="A40" s="30">
        <v>36581</v>
      </c>
      <c r="B40">
        <v>1710.45</v>
      </c>
      <c r="C40">
        <f t="shared" ca="1" si="0"/>
        <v>1713.7833333333333</v>
      </c>
      <c r="D40" t="str">
        <f t="shared" ca="1" si="2"/>
        <v/>
      </c>
    </row>
    <row r="41" spans="1:21" x14ac:dyDescent="0.25">
      <c r="A41" s="30">
        <v>36584</v>
      </c>
      <c r="B41">
        <v>1722.55</v>
      </c>
      <c r="C41">
        <f t="shared" ca="1" si="0"/>
        <v>1719.5133333333333</v>
      </c>
      <c r="D41">
        <f t="shared" ca="1" si="2"/>
        <v>1648.0125</v>
      </c>
    </row>
    <row r="42" spans="1:21" x14ac:dyDescent="0.25">
      <c r="A42" s="30">
        <v>36585</v>
      </c>
      <c r="B42">
        <v>1654.8</v>
      </c>
      <c r="C42">
        <f t="shared" ca="1" si="0"/>
        <v>1718.9833333333333</v>
      </c>
      <c r="D42">
        <f t="shared" ca="1" si="2"/>
        <v>1649.5774999999999</v>
      </c>
    </row>
    <row r="43" spans="1:21" x14ac:dyDescent="0.25">
      <c r="A43" s="30">
        <v>36586</v>
      </c>
      <c r="B43">
        <v>1712.7</v>
      </c>
      <c r="C43">
        <f t="shared" ca="1" si="0"/>
        <v>1720.52</v>
      </c>
      <c r="D43">
        <f t="shared" ca="1" si="2"/>
        <v>1651.4275000000002</v>
      </c>
    </row>
    <row r="44" spans="1:21" x14ac:dyDescent="0.25">
      <c r="A44" s="30">
        <v>36587</v>
      </c>
      <c r="B44">
        <v>1696.55</v>
      </c>
      <c r="C44">
        <f t="shared" ca="1" si="0"/>
        <v>1719.5433333333333</v>
      </c>
      <c r="D44">
        <f t="shared" ca="1" si="2"/>
        <v>1653.9462500000002</v>
      </c>
    </row>
    <row r="45" spans="1:21" x14ac:dyDescent="0.25">
      <c r="A45" s="30">
        <v>36588</v>
      </c>
      <c r="B45">
        <v>1656</v>
      </c>
      <c r="C45">
        <f t="shared" ca="1" si="0"/>
        <v>1712.8766666666666</v>
      </c>
      <c r="D45">
        <f t="shared" ca="1" si="2"/>
        <v>1654.9062500000005</v>
      </c>
    </row>
    <row r="46" spans="1:21" x14ac:dyDescent="0.25">
      <c r="A46" s="30">
        <v>36591</v>
      </c>
      <c r="B46">
        <v>1688.5</v>
      </c>
      <c r="C46">
        <f t="shared" ca="1" si="0"/>
        <v>1709.1433333333332</v>
      </c>
      <c r="D46">
        <f t="shared" ca="1" si="2"/>
        <v>1656.7862500000003</v>
      </c>
    </row>
    <row r="47" spans="1:21" x14ac:dyDescent="0.25">
      <c r="A47" s="30">
        <v>36592</v>
      </c>
      <c r="B47">
        <v>1702.75</v>
      </c>
      <c r="C47">
        <f t="shared" ca="1" si="0"/>
        <v>1709.1566666666665</v>
      </c>
      <c r="D47">
        <f t="shared" ca="1" si="2"/>
        <v>1658.53125</v>
      </c>
    </row>
    <row r="48" spans="1:21" x14ac:dyDescent="0.25">
      <c r="A48" s="30">
        <v>36593</v>
      </c>
      <c r="B48">
        <v>1666.35</v>
      </c>
      <c r="C48">
        <f t="shared" ca="1" si="0"/>
        <v>1706.1733333333332</v>
      </c>
      <c r="D48">
        <f t="shared" ca="1" si="2"/>
        <v>1660.8775000000001</v>
      </c>
    </row>
    <row r="49" spans="1:7" x14ac:dyDescent="0.25">
      <c r="A49" s="30">
        <v>36594</v>
      </c>
      <c r="B49">
        <v>1646.25</v>
      </c>
      <c r="C49">
        <f t="shared" ca="1" si="0"/>
        <v>1699.7833333333333</v>
      </c>
      <c r="D49">
        <f t="shared" ca="1" si="2"/>
        <v>1661.4137500000004</v>
      </c>
    </row>
    <row r="50" spans="1:7" x14ac:dyDescent="0.25">
      <c r="A50" s="30">
        <v>36595</v>
      </c>
      <c r="B50">
        <v>1602.75</v>
      </c>
      <c r="C50">
        <f t="shared" ca="1" si="0"/>
        <v>1692.0466666666664</v>
      </c>
      <c r="D50">
        <f t="shared" ca="1" si="2"/>
        <v>1660.9475000000002</v>
      </c>
    </row>
    <row r="51" spans="1:7" x14ac:dyDescent="0.25">
      <c r="A51" s="30">
        <v>36598</v>
      </c>
      <c r="B51">
        <v>1560.7</v>
      </c>
      <c r="C51">
        <f t="shared" ca="1" si="0"/>
        <v>1679.1866666666667</v>
      </c>
      <c r="D51">
        <f t="shared" ca="1" si="2"/>
        <v>1659.3962500000002</v>
      </c>
    </row>
    <row r="52" spans="1:7" x14ac:dyDescent="0.25">
      <c r="A52" s="30">
        <v>36599</v>
      </c>
      <c r="B52">
        <v>1567.05</v>
      </c>
      <c r="C52">
        <f t="shared" ca="1" si="0"/>
        <v>1667.72</v>
      </c>
      <c r="D52">
        <f t="shared" ca="1" si="2"/>
        <v>1658.2825</v>
      </c>
    </row>
    <row r="53" spans="1:7" x14ac:dyDescent="0.25">
      <c r="A53" s="30">
        <v>36600</v>
      </c>
      <c r="B53">
        <v>1620.1</v>
      </c>
      <c r="C53">
        <f t="shared" ca="1" si="0"/>
        <v>1662.633333333333</v>
      </c>
      <c r="D53">
        <f t="shared" ca="1" si="2"/>
        <v>1658.6175000000003</v>
      </c>
      <c r="E53" t="str">
        <f t="shared" ref="E53:E116" ca="1" si="3">IF(AND(C53&gt;D53,C52&lt;D52),"BUY",IF(AND(C53&lt;D53,C52&gt;D52),"SELL",""))</f>
        <v/>
      </c>
    </row>
    <row r="54" spans="1:7" x14ac:dyDescent="0.25">
      <c r="A54" s="30">
        <v>36601</v>
      </c>
      <c r="B54">
        <v>1562.2</v>
      </c>
      <c r="C54">
        <f t="shared" ca="1" si="0"/>
        <v>1651.3133333333333</v>
      </c>
      <c r="D54">
        <f t="shared" ca="1" si="2"/>
        <v>1656.80125</v>
      </c>
      <c r="E54" t="str">
        <f t="shared" ca="1" si="3"/>
        <v>SELL</v>
      </c>
      <c r="F54">
        <f ca="1">IF(E54&lt;&gt;"",B54,F53)</f>
        <v>1562.2</v>
      </c>
      <c r="G54" s="7" t="str">
        <f t="shared" ref="G54:G117" ca="1" si="4">IF(AND(E54&lt;&gt;"",F53&lt;&gt;0),IF(E54="BUY",1-F54/F53,F54/F53-1),"")</f>
        <v/>
      </c>
    </row>
    <row r="55" spans="1:7" x14ac:dyDescent="0.25">
      <c r="A55" s="30">
        <v>36606</v>
      </c>
      <c r="B55">
        <v>1556.6</v>
      </c>
      <c r="C55">
        <f t="shared" ca="1" si="0"/>
        <v>1641.0566666666666</v>
      </c>
      <c r="D55">
        <f t="shared" ca="1" si="2"/>
        <v>1655.68875</v>
      </c>
      <c r="E55" t="str">
        <f t="shared" ca="1" si="3"/>
        <v/>
      </c>
      <c r="F55">
        <f t="shared" ref="F55:F118" ca="1" si="5">IF(E55&lt;&gt;"",B55,F54)</f>
        <v>1562.2</v>
      </c>
      <c r="G55" s="7" t="str">
        <f t="shared" ca="1" si="4"/>
        <v/>
      </c>
    </row>
    <row r="56" spans="1:7" x14ac:dyDescent="0.25">
      <c r="A56" s="30">
        <v>36607</v>
      </c>
      <c r="B56">
        <v>1589.6</v>
      </c>
      <c r="C56">
        <f t="shared" ca="1" si="0"/>
        <v>1632.1933333333329</v>
      </c>
      <c r="D56">
        <f t="shared" ca="1" si="2"/>
        <v>1654.9137500000002</v>
      </c>
      <c r="E56" t="str">
        <f t="shared" ca="1" si="3"/>
        <v/>
      </c>
      <c r="F56">
        <f t="shared" ca="1" si="5"/>
        <v>1562.2</v>
      </c>
      <c r="G56" s="7" t="str">
        <f t="shared" ca="1" si="4"/>
        <v/>
      </c>
    </row>
    <row r="57" spans="1:7" x14ac:dyDescent="0.25">
      <c r="A57" s="30">
        <v>36608</v>
      </c>
      <c r="B57">
        <v>1553.4</v>
      </c>
      <c r="C57">
        <f t="shared" ca="1" si="0"/>
        <v>1625.4333333333334</v>
      </c>
      <c r="D57">
        <f t="shared" ca="1" si="2"/>
        <v>1653.4087499999998</v>
      </c>
      <c r="E57" t="str">
        <f t="shared" ca="1" si="3"/>
        <v/>
      </c>
      <c r="F57">
        <f t="shared" ca="1" si="5"/>
        <v>1562.2</v>
      </c>
      <c r="G57" s="7" t="str">
        <f t="shared" ca="1" si="4"/>
        <v/>
      </c>
    </row>
    <row r="58" spans="1:7" x14ac:dyDescent="0.25">
      <c r="A58" s="30">
        <v>36609</v>
      </c>
      <c r="B58">
        <v>1569.55</v>
      </c>
      <c r="C58">
        <f t="shared" ca="1" si="0"/>
        <v>1615.8899999999999</v>
      </c>
      <c r="D58">
        <f t="shared" ca="1" si="2"/>
        <v>1652.9874999999997</v>
      </c>
      <c r="E58" t="str">
        <f t="shared" ca="1" si="3"/>
        <v/>
      </c>
      <c r="F58">
        <f t="shared" ca="1" si="5"/>
        <v>1562.2</v>
      </c>
      <c r="G58" s="7" t="str">
        <f t="shared" ca="1" si="4"/>
        <v/>
      </c>
    </row>
    <row r="59" spans="1:7" x14ac:dyDescent="0.25">
      <c r="A59" s="30">
        <v>36612</v>
      </c>
      <c r="B59">
        <v>1562.95</v>
      </c>
      <c r="C59">
        <f t="shared" ca="1" si="0"/>
        <v>1606.9833333333333</v>
      </c>
      <c r="D59">
        <f t="shared" ca="1" si="2"/>
        <v>1651.9637500000001</v>
      </c>
      <c r="E59" t="str">
        <f t="shared" ca="1" si="3"/>
        <v/>
      </c>
      <c r="F59">
        <f t="shared" ca="1" si="5"/>
        <v>1562.2</v>
      </c>
      <c r="G59" s="7" t="str">
        <f t="shared" ca="1" si="4"/>
        <v/>
      </c>
    </row>
    <row r="60" spans="1:7" x14ac:dyDescent="0.25">
      <c r="A60" s="30">
        <v>36613</v>
      </c>
      <c r="B60">
        <v>1568.6</v>
      </c>
      <c r="C60">
        <f t="shared" ca="1" si="0"/>
        <v>1601.1566666666668</v>
      </c>
      <c r="D60">
        <f t="shared" ca="1" si="2"/>
        <v>1651.2012500000001</v>
      </c>
      <c r="E60" t="str">
        <f t="shared" ca="1" si="3"/>
        <v/>
      </c>
      <c r="F60">
        <f t="shared" ca="1" si="5"/>
        <v>1562.2</v>
      </c>
      <c r="G60" s="7" t="str">
        <f t="shared" ca="1" si="4"/>
        <v/>
      </c>
    </row>
    <row r="61" spans="1:7" x14ac:dyDescent="0.25">
      <c r="A61" s="30">
        <v>36614</v>
      </c>
      <c r="B61">
        <v>1558.25</v>
      </c>
      <c r="C61">
        <f t="shared" ca="1" si="0"/>
        <v>1592.4733333333336</v>
      </c>
      <c r="D61">
        <f t="shared" ca="1" si="2"/>
        <v>1651.5024999999998</v>
      </c>
      <c r="E61" t="str">
        <f t="shared" ca="1" si="3"/>
        <v/>
      </c>
      <c r="F61">
        <f t="shared" ca="1" si="5"/>
        <v>1562.2</v>
      </c>
      <c r="G61" s="7" t="str">
        <f t="shared" ca="1" si="4"/>
        <v/>
      </c>
    </row>
    <row r="62" spans="1:7" x14ac:dyDescent="0.25">
      <c r="A62" s="30">
        <v>36615</v>
      </c>
      <c r="B62">
        <v>1549.5</v>
      </c>
      <c r="C62">
        <f t="shared" ca="1" si="0"/>
        <v>1582.2566666666669</v>
      </c>
      <c r="D62">
        <f t="shared" ca="1" si="2"/>
        <v>1651.5024999999998</v>
      </c>
      <c r="E62" t="str">
        <f t="shared" ca="1" si="3"/>
        <v/>
      </c>
      <c r="F62">
        <f t="shared" ca="1" si="5"/>
        <v>1562.2</v>
      </c>
      <c r="G62" s="7" t="str">
        <f t="shared" ca="1" si="4"/>
        <v/>
      </c>
    </row>
    <row r="63" spans="1:7" x14ac:dyDescent="0.25">
      <c r="A63" s="30">
        <v>36616</v>
      </c>
      <c r="B63">
        <v>1528.45</v>
      </c>
      <c r="C63">
        <f t="shared" ca="1" si="0"/>
        <v>1573.0633333333333</v>
      </c>
      <c r="D63">
        <f t="shared" ca="1" si="2"/>
        <v>1650.0137499999996</v>
      </c>
      <c r="E63" t="str">
        <f t="shared" ca="1" si="3"/>
        <v/>
      </c>
      <c r="F63">
        <f t="shared" ca="1" si="5"/>
        <v>1562.2</v>
      </c>
      <c r="G63" s="7" t="str">
        <f t="shared" ca="1" si="4"/>
        <v/>
      </c>
    </row>
    <row r="64" spans="1:7" x14ac:dyDescent="0.25">
      <c r="A64" s="30">
        <v>36619</v>
      </c>
      <c r="B64">
        <v>1534.75</v>
      </c>
      <c r="C64">
        <f t="shared" ca="1" si="0"/>
        <v>1565.63</v>
      </c>
      <c r="D64">
        <f t="shared" ca="1" si="2"/>
        <v>1648.4349999999999</v>
      </c>
      <c r="E64" t="str">
        <f t="shared" ca="1" si="3"/>
        <v/>
      </c>
      <c r="F64">
        <f t="shared" ca="1" si="5"/>
        <v>1562.2</v>
      </c>
      <c r="G64" s="7" t="str">
        <f t="shared" ca="1" si="4"/>
        <v/>
      </c>
    </row>
    <row r="65" spans="1:7" x14ac:dyDescent="0.25">
      <c r="A65" s="30">
        <v>36620</v>
      </c>
      <c r="B65">
        <v>1428.1</v>
      </c>
      <c r="C65">
        <f t="shared" ca="1" si="0"/>
        <v>1553.9866666666667</v>
      </c>
      <c r="D65">
        <f t="shared" ca="1" si="2"/>
        <v>1644.1437499999997</v>
      </c>
      <c r="E65" t="str">
        <f t="shared" ca="1" si="3"/>
        <v/>
      </c>
      <c r="F65">
        <f t="shared" ca="1" si="5"/>
        <v>1562.2</v>
      </c>
      <c r="G65" s="7" t="str">
        <f t="shared" ca="1" si="4"/>
        <v/>
      </c>
    </row>
    <row r="66" spans="1:7" x14ac:dyDescent="0.25">
      <c r="A66" s="30">
        <v>36621</v>
      </c>
      <c r="B66">
        <v>1434.65</v>
      </c>
      <c r="C66">
        <f t="shared" ca="1" si="0"/>
        <v>1545.5833333333333</v>
      </c>
      <c r="D66">
        <f t="shared" ca="1" si="2"/>
        <v>1639.0949999999998</v>
      </c>
      <c r="E66" t="str">
        <f t="shared" ca="1" si="3"/>
        <v/>
      </c>
      <c r="F66">
        <f t="shared" ca="1" si="5"/>
        <v>1562.2</v>
      </c>
      <c r="G66" s="7" t="str">
        <f t="shared" ca="1" si="4"/>
        <v/>
      </c>
    </row>
    <row r="67" spans="1:7" x14ac:dyDescent="0.25">
      <c r="A67" s="30">
        <v>36622</v>
      </c>
      <c r="B67">
        <v>1452.95</v>
      </c>
      <c r="C67">
        <f t="shared" ref="C67:C130" ca="1" si="6">IF(ROW(B67)&gt;$K$3, AVERAGE(OFFSET(B68,-$K$3,0,$K$3,1)), "")</f>
        <v>1537.9766666666667</v>
      </c>
      <c r="D67">
        <f t="shared" ca="1" si="2"/>
        <v>1633.8499999999997</v>
      </c>
      <c r="E67" t="str">
        <f t="shared" ca="1" si="3"/>
        <v/>
      </c>
      <c r="F67">
        <f t="shared" ca="1" si="5"/>
        <v>1562.2</v>
      </c>
      <c r="G67" s="7" t="str">
        <f t="shared" ca="1" si="4"/>
        <v/>
      </c>
    </row>
    <row r="68" spans="1:7" x14ac:dyDescent="0.25">
      <c r="A68" s="30">
        <v>36623</v>
      </c>
      <c r="B68">
        <v>1557.15</v>
      </c>
      <c r="C68">
        <f t="shared" ca="1" si="6"/>
        <v>1533.78</v>
      </c>
      <c r="D68">
        <f t="shared" ca="1" si="2"/>
        <v>1630.5374999999997</v>
      </c>
      <c r="E68" t="str">
        <f t="shared" ca="1" si="3"/>
        <v/>
      </c>
      <c r="F68">
        <f t="shared" ca="1" si="5"/>
        <v>1562.2</v>
      </c>
      <c r="G68" s="7" t="str">
        <f t="shared" ca="1" si="4"/>
        <v/>
      </c>
    </row>
    <row r="69" spans="1:7" x14ac:dyDescent="0.25">
      <c r="A69" s="30">
        <v>36626</v>
      </c>
      <c r="B69">
        <v>1613</v>
      </c>
      <c r="C69">
        <f t="shared" ca="1" si="6"/>
        <v>1537.166666666667</v>
      </c>
      <c r="D69">
        <f t="shared" ca="1" si="2"/>
        <v>1628.0824999999998</v>
      </c>
      <c r="E69" t="str">
        <f t="shared" ca="1" si="3"/>
        <v/>
      </c>
      <c r="F69">
        <f t="shared" ca="1" si="5"/>
        <v>1562.2</v>
      </c>
      <c r="G69" s="7" t="str">
        <f t="shared" ca="1" si="4"/>
        <v/>
      </c>
    </row>
    <row r="70" spans="1:7" x14ac:dyDescent="0.25">
      <c r="A70" s="30">
        <v>36627</v>
      </c>
      <c r="B70">
        <v>1624.65</v>
      </c>
      <c r="C70">
        <f t="shared" ca="1" si="6"/>
        <v>1541.7033333333338</v>
      </c>
      <c r="D70">
        <f t="shared" ca="1" si="2"/>
        <v>1624.7987499999997</v>
      </c>
      <c r="E70" t="str">
        <f t="shared" ca="1" si="3"/>
        <v/>
      </c>
      <c r="F70">
        <f t="shared" ca="1" si="5"/>
        <v>1562.2</v>
      </c>
      <c r="G70" s="7" t="str">
        <f t="shared" ca="1" si="4"/>
        <v/>
      </c>
    </row>
    <row r="71" spans="1:7" x14ac:dyDescent="0.25">
      <c r="A71" s="30">
        <v>36628</v>
      </c>
      <c r="B71">
        <v>1592.7</v>
      </c>
      <c r="C71">
        <f t="shared" ca="1" si="6"/>
        <v>1541.9100000000003</v>
      </c>
      <c r="D71">
        <f t="shared" ca="1" si="2"/>
        <v>1621.0037499999996</v>
      </c>
      <c r="E71" t="str">
        <f t="shared" ca="1" si="3"/>
        <v/>
      </c>
      <c r="F71">
        <f t="shared" ca="1" si="5"/>
        <v>1562.2</v>
      </c>
      <c r="G71" s="7" t="str">
        <f t="shared" ca="1" si="4"/>
        <v/>
      </c>
    </row>
    <row r="72" spans="1:7" x14ac:dyDescent="0.25">
      <c r="A72" s="30">
        <v>36629</v>
      </c>
      <c r="B72">
        <v>1518.65</v>
      </c>
      <c r="C72">
        <f t="shared" ca="1" si="6"/>
        <v>1539.5933333333337</v>
      </c>
      <c r="D72">
        <f t="shared" ca="1" si="2"/>
        <v>1616.4062499999995</v>
      </c>
      <c r="E72" t="str">
        <f t="shared" ca="1" si="3"/>
        <v/>
      </c>
      <c r="F72">
        <f t="shared" ca="1" si="5"/>
        <v>1562.2</v>
      </c>
      <c r="G72" s="7" t="str">
        <f t="shared" ca="1" si="4"/>
        <v/>
      </c>
    </row>
    <row r="73" spans="1:7" x14ac:dyDescent="0.25">
      <c r="A73" s="30">
        <v>36633</v>
      </c>
      <c r="B73">
        <v>1443.55</v>
      </c>
      <c r="C73">
        <f t="shared" ca="1" si="6"/>
        <v>1531.1933333333334</v>
      </c>
      <c r="D73">
        <f t="shared" ca="1" si="2"/>
        <v>1609.7174999999997</v>
      </c>
      <c r="E73" t="str">
        <f t="shared" ca="1" si="3"/>
        <v/>
      </c>
      <c r="F73">
        <f t="shared" ca="1" si="5"/>
        <v>1562.2</v>
      </c>
      <c r="G73" s="7" t="str">
        <f t="shared" ca="1" si="4"/>
        <v/>
      </c>
    </row>
    <row r="74" spans="1:7" x14ac:dyDescent="0.25">
      <c r="A74" s="30">
        <v>36634</v>
      </c>
      <c r="B74">
        <v>1414.8</v>
      </c>
      <c r="C74">
        <f t="shared" ca="1" si="6"/>
        <v>1521.3166666666666</v>
      </c>
      <c r="D74">
        <f t="shared" ca="1" si="2"/>
        <v>1601.5349999999999</v>
      </c>
      <c r="E74" t="str">
        <f t="shared" ca="1" si="3"/>
        <v/>
      </c>
      <c r="F74">
        <f t="shared" ca="1" si="5"/>
        <v>1562.2</v>
      </c>
      <c r="G74" s="7" t="str">
        <f t="shared" ca="1" si="4"/>
        <v/>
      </c>
    </row>
    <row r="75" spans="1:7" x14ac:dyDescent="0.25">
      <c r="A75" s="30">
        <v>36635</v>
      </c>
      <c r="B75">
        <v>1404.95</v>
      </c>
      <c r="C75">
        <f t="shared" ca="1" si="6"/>
        <v>1510.4066666666665</v>
      </c>
      <c r="D75">
        <f t="shared" ca="1" si="2"/>
        <v>1593.6887499999998</v>
      </c>
      <c r="E75" t="str">
        <f t="shared" ca="1" si="3"/>
        <v/>
      </c>
      <c r="F75">
        <f t="shared" ca="1" si="5"/>
        <v>1562.2</v>
      </c>
      <c r="G75" s="7" t="str">
        <f t="shared" ca="1" si="4"/>
        <v/>
      </c>
    </row>
    <row r="76" spans="1:7" x14ac:dyDescent="0.25">
      <c r="A76" s="30">
        <v>36636</v>
      </c>
      <c r="B76">
        <v>1415.65</v>
      </c>
      <c r="C76">
        <f t="shared" ca="1" si="6"/>
        <v>1500.9</v>
      </c>
      <c r="D76">
        <f t="shared" ca="1" si="2"/>
        <v>1585.24</v>
      </c>
      <c r="E76" t="str">
        <f t="shared" ca="1" si="3"/>
        <v/>
      </c>
      <c r="F76">
        <f t="shared" ca="1" si="5"/>
        <v>1562.2</v>
      </c>
      <c r="G76" s="7" t="str">
        <f t="shared" ca="1" si="4"/>
        <v/>
      </c>
    </row>
    <row r="77" spans="1:7" x14ac:dyDescent="0.25">
      <c r="A77" s="30">
        <v>36640</v>
      </c>
      <c r="B77">
        <v>1388</v>
      </c>
      <c r="C77">
        <f t="shared" ca="1" si="6"/>
        <v>1490.1333333333334</v>
      </c>
      <c r="D77">
        <f t="shared" ca="1" si="2"/>
        <v>1576.4637499999999</v>
      </c>
      <c r="E77" t="str">
        <f t="shared" ca="1" si="3"/>
        <v/>
      </c>
      <c r="F77">
        <f t="shared" ca="1" si="5"/>
        <v>1562.2</v>
      </c>
      <c r="G77" s="7" t="str">
        <f t="shared" ca="1" si="4"/>
        <v/>
      </c>
    </row>
    <row r="78" spans="1:7" x14ac:dyDescent="0.25">
      <c r="A78" s="30">
        <v>36641</v>
      </c>
      <c r="B78">
        <v>1359.45</v>
      </c>
      <c r="C78">
        <f t="shared" ca="1" si="6"/>
        <v>1478.866666666667</v>
      </c>
      <c r="D78">
        <f t="shared" ca="1" si="2"/>
        <v>1568.0399999999997</v>
      </c>
      <c r="E78" t="str">
        <f t="shared" ca="1" si="3"/>
        <v/>
      </c>
      <c r="F78">
        <f t="shared" ca="1" si="5"/>
        <v>1562.2</v>
      </c>
      <c r="G78" s="7" t="str">
        <f t="shared" ca="1" si="4"/>
        <v/>
      </c>
    </row>
    <row r="79" spans="1:7" x14ac:dyDescent="0.25">
      <c r="A79" s="30">
        <v>36642</v>
      </c>
      <c r="B79">
        <v>1436.1</v>
      </c>
      <c r="C79">
        <f t="shared" ca="1" si="6"/>
        <v>1472.29</v>
      </c>
      <c r="D79">
        <f t="shared" ca="1" si="2"/>
        <v>1560.6424999999999</v>
      </c>
      <c r="E79" t="str">
        <f t="shared" ca="1" si="3"/>
        <v/>
      </c>
      <c r="F79">
        <f t="shared" ca="1" si="5"/>
        <v>1562.2</v>
      </c>
      <c r="G79" s="7" t="str">
        <f t="shared" ca="1" si="4"/>
        <v/>
      </c>
    </row>
    <row r="80" spans="1:7" x14ac:dyDescent="0.25">
      <c r="A80" s="30">
        <v>36643</v>
      </c>
      <c r="B80">
        <v>1416.9</v>
      </c>
      <c r="C80">
        <f t="shared" ca="1" si="6"/>
        <v>1471.5433333333335</v>
      </c>
      <c r="D80">
        <f t="shared" ca="1" si="2"/>
        <v>1553.3037499999998</v>
      </c>
      <c r="E80" t="str">
        <f t="shared" ca="1" si="3"/>
        <v/>
      </c>
      <c r="F80">
        <f t="shared" ca="1" si="5"/>
        <v>1562.2</v>
      </c>
      <c r="G80" s="7" t="str">
        <f t="shared" ca="1" si="4"/>
        <v/>
      </c>
    </row>
    <row r="81" spans="1:7" x14ac:dyDescent="0.25">
      <c r="A81" s="30">
        <v>36644</v>
      </c>
      <c r="B81">
        <v>1406.55</v>
      </c>
      <c r="C81">
        <f t="shared" ca="1" si="6"/>
        <v>1469.6699999999998</v>
      </c>
      <c r="D81">
        <f t="shared" ca="1" si="2"/>
        <v>1545.4037499999999</v>
      </c>
      <c r="E81" t="str">
        <f t="shared" ca="1" si="3"/>
        <v/>
      </c>
      <c r="F81">
        <f t="shared" ca="1" si="5"/>
        <v>1562.2</v>
      </c>
      <c r="G81" s="7" t="str">
        <f t="shared" ca="1" si="4"/>
        <v/>
      </c>
    </row>
    <row r="82" spans="1:7" x14ac:dyDescent="0.25">
      <c r="A82" s="30">
        <v>36648</v>
      </c>
      <c r="B82">
        <v>1333.45</v>
      </c>
      <c r="C82">
        <f t="shared" ca="1" si="6"/>
        <v>1461.7033333333334</v>
      </c>
      <c r="D82">
        <f t="shared" ca="1" si="2"/>
        <v>1537.37</v>
      </c>
      <c r="E82" t="str">
        <f t="shared" ca="1" si="3"/>
        <v/>
      </c>
      <c r="F82">
        <f t="shared" ca="1" si="5"/>
        <v>1562.2</v>
      </c>
      <c r="G82" s="7" t="str">
        <f t="shared" ca="1" si="4"/>
        <v/>
      </c>
    </row>
    <row r="83" spans="1:7" x14ac:dyDescent="0.25">
      <c r="A83" s="30">
        <v>36649</v>
      </c>
      <c r="B83">
        <v>1316.05</v>
      </c>
      <c r="C83">
        <f t="shared" ca="1" si="6"/>
        <v>1445.63</v>
      </c>
      <c r="D83">
        <f t="shared" ca="1" si="2"/>
        <v>1527.4537500000001</v>
      </c>
      <c r="E83" t="str">
        <f t="shared" ca="1" si="3"/>
        <v/>
      </c>
      <c r="F83">
        <f t="shared" ca="1" si="5"/>
        <v>1562.2</v>
      </c>
      <c r="G83" s="7" t="str">
        <f t="shared" ca="1" si="4"/>
        <v/>
      </c>
    </row>
    <row r="84" spans="1:7" x14ac:dyDescent="0.25">
      <c r="A84" s="30">
        <v>36650</v>
      </c>
      <c r="B84">
        <v>1380.55</v>
      </c>
      <c r="C84">
        <f t="shared" ca="1" si="6"/>
        <v>1430.1333333333334</v>
      </c>
      <c r="D84">
        <f t="shared" ca="1" si="2"/>
        <v>1519.5537500000003</v>
      </c>
      <c r="E84" t="str">
        <f t="shared" ca="1" si="3"/>
        <v/>
      </c>
      <c r="F84">
        <f t="shared" ca="1" si="5"/>
        <v>1562.2</v>
      </c>
      <c r="G84" s="7" t="str">
        <f t="shared" ca="1" si="4"/>
        <v/>
      </c>
    </row>
    <row r="85" spans="1:7" x14ac:dyDescent="0.25">
      <c r="A85" s="30">
        <v>36651</v>
      </c>
      <c r="B85">
        <v>1422.4</v>
      </c>
      <c r="C85">
        <f t="shared" ca="1" si="6"/>
        <v>1416.65</v>
      </c>
      <c r="D85">
        <f t="shared" ca="1" si="2"/>
        <v>1513.7137500000003</v>
      </c>
      <c r="E85" t="str">
        <f t="shared" ca="1" si="3"/>
        <v/>
      </c>
      <c r="F85">
        <f t="shared" ca="1" si="5"/>
        <v>1562.2</v>
      </c>
      <c r="G85" s="7" t="str">
        <f t="shared" ca="1" si="4"/>
        <v/>
      </c>
    </row>
    <row r="86" spans="1:7" x14ac:dyDescent="0.25">
      <c r="A86" s="30">
        <v>36654</v>
      </c>
      <c r="B86">
        <v>1365.05</v>
      </c>
      <c r="C86">
        <f t="shared" ca="1" si="6"/>
        <v>1401.4733333333336</v>
      </c>
      <c r="D86">
        <f t="shared" ref="D86:D149" ca="1" si="7">IF(ROW(B86)&gt;$K$4, AVERAGE(OFFSET(B86,-$K$4+1,0,$K$4,1)), "")</f>
        <v>1505.6275000000003</v>
      </c>
      <c r="E86" t="str">
        <f t="shared" ca="1" si="3"/>
        <v/>
      </c>
      <c r="F86">
        <f t="shared" ca="1" si="5"/>
        <v>1562.2</v>
      </c>
      <c r="G86" s="7" t="str">
        <f t="shared" ca="1" si="4"/>
        <v/>
      </c>
    </row>
    <row r="87" spans="1:7" x14ac:dyDescent="0.25">
      <c r="A87" s="30">
        <v>36655</v>
      </c>
      <c r="B87">
        <v>1378.55</v>
      </c>
      <c r="C87">
        <f t="shared" ca="1" si="6"/>
        <v>1392.1333333333334</v>
      </c>
      <c r="D87">
        <f t="shared" ca="1" si="7"/>
        <v>1497.5225000000005</v>
      </c>
      <c r="E87" t="str">
        <f t="shared" ca="1" si="3"/>
        <v/>
      </c>
      <c r="F87">
        <f t="shared" ca="1" si="5"/>
        <v>1562.2</v>
      </c>
      <c r="G87" s="7" t="str">
        <f t="shared" ca="1" si="4"/>
        <v/>
      </c>
    </row>
    <row r="88" spans="1:7" x14ac:dyDescent="0.25">
      <c r="A88" s="30">
        <v>36656</v>
      </c>
      <c r="B88">
        <v>1363.15</v>
      </c>
      <c r="C88">
        <f t="shared" ca="1" si="6"/>
        <v>1386.7733333333333</v>
      </c>
      <c r="D88">
        <f t="shared" ca="1" si="7"/>
        <v>1489.9425000000006</v>
      </c>
      <c r="E88" t="str">
        <f t="shared" ca="1" si="3"/>
        <v/>
      </c>
      <c r="F88">
        <f t="shared" ca="1" si="5"/>
        <v>1562.2</v>
      </c>
      <c r="G88" s="7" t="str">
        <f t="shared" ca="1" si="4"/>
        <v/>
      </c>
    </row>
    <row r="89" spans="1:7" x14ac:dyDescent="0.25">
      <c r="A89" s="30">
        <v>36657</v>
      </c>
      <c r="B89">
        <v>1304.55</v>
      </c>
      <c r="C89">
        <f t="shared" ca="1" si="6"/>
        <v>1379.4233333333332</v>
      </c>
      <c r="D89">
        <f t="shared" ca="1" si="7"/>
        <v>1481.4000000000005</v>
      </c>
      <c r="E89" t="str">
        <f t="shared" ca="1" si="3"/>
        <v/>
      </c>
      <c r="F89">
        <f t="shared" ca="1" si="5"/>
        <v>1562.2</v>
      </c>
      <c r="G89" s="7" t="str">
        <f t="shared" ca="1" si="4"/>
        <v/>
      </c>
    </row>
    <row r="90" spans="1:7" x14ac:dyDescent="0.25">
      <c r="A90" s="30">
        <v>36658</v>
      </c>
      <c r="B90">
        <v>1282.8</v>
      </c>
      <c r="C90">
        <f t="shared" ca="1" si="6"/>
        <v>1371.2799999999997</v>
      </c>
      <c r="D90">
        <f t="shared" ca="1" si="7"/>
        <v>1473.4012500000006</v>
      </c>
      <c r="E90" t="str">
        <f t="shared" ca="1" si="3"/>
        <v/>
      </c>
      <c r="F90">
        <f t="shared" ca="1" si="5"/>
        <v>1562.2</v>
      </c>
      <c r="G90" s="7" t="str">
        <f t="shared" ca="1" si="4"/>
        <v/>
      </c>
    </row>
    <row r="91" spans="1:7" x14ac:dyDescent="0.25">
      <c r="A91" s="30">
        <v>36661</v>
      </c>
      <c r="B91">
        <v>1299.25</v>
      </c>
      <c r="C91">
        <f t="shared" ca="1" si="6"/>
        <v>1363.5199999999998</v>
      </c>
      <c r="D91">
        <f t="shared" ca="1" si="7"/>
        <v>1466.8650000000007</v>
      </c>
      <c r="E91" t="str">
        <f t="shared" ca="1" si="3"/>
        <v/>
      </c>
      <c r="F91">
        <f t="shared" ca="1" si="5"/>
        <v>1562.2</v>
      </c>
      <c r="G91" s="7" t="str">
        <f t="shared" ca="1" si="4"/>
        <v/>
      </c>
    </row>
    <row r="92" spans="1:7" x14ac:dyDescent="0.25">
      <c r="A92" s="30">
        <v>36662</v>
      </c>
      <c r="B92">
        <v>1306.8499999999999</v>
      </c>
      <c r="C92">
        <f t="shared" ca="1" si="6"/>
        <v>1358.1099999999997</v>
      </c>
      <c r="D92">
        <f t="shared" ca="1" si="7"/>
        <v>1460.3600000000006</v>
      </c>
      <c r="E92" t="str">
        <f t="shared" ca="1" si="3"/>
        <v/>
      </c>
      <c r="F92">
        <f t="shared" ca="1" si="5"/>
        <v>1562.2</v>
      </c>
      <c r="G92" s="7" t="str">
        <f t="shared" ca="1" si="4"/>
        <v/>
      </c>
    </row>
    <row r="93" spans="1:7" x14ac:dyDescent="0.25">
      <c r="A93" s="30">
        <v>36663</v>
      </c>
      <c r="B93">
        <v>1311.65</v>
      </c>
      <c r="C93">
        <f t="shared" ca="1" si="6"/>
        <v>1354.9233333333332</v>
      </c>
      <c r="D93">
        <f t="shared" ca="1" si="7"/>
        <v>1452.6487500000005</v>
      </c>
      <c r="E93" t="str">
        <f t="shared" ca="1" si="3"/>
        <v/>
      </c>
      <c r="F93">
        <f t="shared" ca="1" si="5"/>
        <v>1562.2</v>
      </c>
      <c r="G93" s="7" t="str">
        <f t="shared" ca="1" si="4"/>
        <v/>
      </c>
    </row>
    <row r="94" spans="1:7" x14ac:dyDescent="0.25">
      <c r="A94" s="30">
        <v>36664</v>
      </c>
      <c r="B94">
        <v>1293.4000000000001</v>
      </c>
      <c r="C94">
        <f t="shared" ca="1" si="6"/>
        <v>1345.4099999999999</v>
      </c>
      <c r="D94">
        <f t="shared" ca="1" si="7"/>
        <v>1445.9287500000005</v>
      </c>
      <c r="E94" t="str">
        <f t="shared" ca="1" si="3"/>
        <v/>
      </c>
      <c r="F94">
        <f t="shared" ca="1" si="5"/>
        <v>1562.2</v>
      </c>
      <c r="G94" s="7" t="str">
        <f t="shared" ca="1" si="4"/>
        <v/>
      </c>
    </row>
    <row r="95" spans="1:7" x14ac:dyDescent="0.25">
      <c r="A95" s="30">
        <v>36665</v>
      </c>
      <c r="B95">
        <v>1268</v>
      </c>
      <c r="C95">
        <f t="shared" ca="1" si="6"/>
        <v>1335.4833333333333</v>
      </c>
      <c r="D95">
        <f t="shared" ca="1" si="7"/>
        <v>1438.7137500000006</v>
      </c>
      <c r="E95" t="str">
        <f t="shared" ca="1" si="3"/>
        <v/>
      </c>
      <c r="F95">
        <f t="shared" ca="1" si="5"/>
        <v>1562.2</v>
      </c>
      <c r="G95" s="7" t="str">
        <f t="shared" ca="1" si="4"/>
        <v/>
      </c>
    </row>
    <row r="96" spans="1:7" x14ac:dyDescent="0.25">
      <c r="A96" s="30">
        <v>36668</v>
      </c>
      <c r="B96">
        <v>1233</v>
      </c>
      <c r="C96">
        <f t="shared" ca="1" si="6"/>
        <v>1323.9133333333334</v>
      </c>
      <c r="D96">
        <f t="shared" ca="1" si="7"/>
        <v>1429.7987500000006</v>
      </c>
      <c r="E96" t="str">
        <f t="shared" ca="1" si="3"/>
        <v/>
      </c>
      <c r="F96">
        <f t="shared" ca="1" si="5"/>
        <v>1562.2</v>
      </c>
      <c r="G96" s="7" t="str">
        <f t="shared" ca="1" si="4"/>
        <v/>
      </c>
    </row>
    <row r="97" spans="1:7" x14ac:dyDescent="0.25">
      <c r="A97" s="30">
        <v>36669</v>
      </c>
      <c r="B97">
        <v>1224.4000000000001</v>
      </c>
      <c r="C97">
        <f t="shared" ca="1" si="6"/>
        <v>1316.6433333333334</v>
      </c>
      <c r="D97">
        <f t="shared" ca="1" si="7"/>
        <v>1421.5737500000009</v>
      </c>
      <c r="E97" t="str">
        <f t="shared" ca="1" si="3"/>
        <v/>
      </c>
      <c r="F97">
        <f t="shared" ca="1" si="5"/>
        <v>1562.2</v>
      </c>
      <c r="G97" s="7" t="str">
        <f t="shared" ca="1" si="4"/>
        <v/>
      </c>
    </row>
    <row r="98" spans="1:7" x14ac:dyDescent="0.25">
      <c r="A98" s="30">
        <v>36670</v>
      </c>
      <c r="B98">
        <v>1235.9000000000001</v>
      </c>
      <c r="C98">
        <f t="shared" ca="1" si="6"/>
        <v>1311.3</v>
      </c>
      <c r="D98">
        <f t="shared" ca="1" si="7"/>
        <v>1413.2325000000005</v>
      </c>
      <c r="E98" t="str">
        <f t="shared" ca="1" si="3"/>
        <v/>
      </c>
      <c r="F98">
        <f t="shared" ca="1" si="5"/>
        <v>1562.2</v>
      </c>
      <c r="G98" s="7" t="str">
        <f t="shared" ca="1" si="4"/>
        <v/>
      </c>
    </row>
    <row r="99" spans="1:7" x14ac:dyDescent="0.25">
      <c r="A99" s="30">
        <v>36671</v>
      </c>
      <c r="B99">
        <v>1247.6500000000001</v>
      </c>
      <c r="C99">
        <f t="shared" ca="1" si="6"/>
        <v>1302.44</v>
      </c>
      <c r="D99">
        <f t="shared" ca="1" si="7"/>
        <v>1405.3500000000008</v>
      </c>
      <c r="E99" t="str">
        <f t="shared" ca="1" si="3"/>
        <v/>
      </c>
      <c r="F99">
        <f t="shared" ca="1" si="5"/>
        <v>1562.2</v>
      </c>
      <c r="G99" s="7" t="str">
        <f t="shared" ca="1" si="4"/>
        <v/>
      </c>
    </row>
    <row r="100" spans="1:7" x14ac:dyDescent="0.25">
      <c r="A100" s="30">
        <v>36672</v>
      </c>
      <c r="B100">
        <v>1275.3499999999999</v>
      </c>
      <c r="C100">
        <f t="shared" ca="1" si="6"/>
        <v>1292.6366666666665</v>
      </c>
      <c r="D100">
        <f t="shared" ca="1" si="7"/>
        <v>1398.0187500000006</v>
      </c>
      <c r="E100" t="str">
        <f t="shared" ca="1" si="3"/>
        <v/>
      </c>
      <c r="F100">
        <f t="shared" ca="1" si="5"/>
        <v>1562.2</v>
      </c>
      <c r="G100" s="7" t="str">
        <f t="shared" ca="1" si="4"/>
        <v/>
      </c>
    </row>
    <row r="101" spans="1:7" x14ac:dyDescent="0.25">
      <c r="A101" s="30">
        <v>36675</v>
      </c>
      <c r="B101">
        <v>1311.05</v>
      </c>
      <c r="C101">
        <f t="shared" ca="1" si="6"/>
        <v>1289.0366666666664</v>
      </c>
      <c r="D101">
        <f t="shared" ca="1" si="7"/>
        <v>1391.8387500000006</v>
      </c>
      <c r="E101" t="str">
        <f t="shared" ca="1" si="3"/>
        <v/>
      </c>
      <c r="F101">
        <f t="shared" ca="1" si="5"/>
        <v>1562.2</v>
      </c>
      <c r="G101" s="7" t="str">
        <f t="shared" ca="1" si="4"/>
        <v/>
      </c>
    </row>
    <row r="102" spans="1:7" x14ac:dyDescent="0.25">
      <c r="A102" s="30">
        <v>36676</v>
      </c>
      <c r="B102">
        <v>1344.85</v>
      </c>
      <c r="C102">
        <f t="shared" ca="1" si="6"/>
        <v>1286.7899999999997</v>
      </c>
      <c r="D102">
        <f t="shared" ca="1" si="7"/>
        <v>1386.7225000000003</v>
      </c>
      <c r="E102" t="str">
        <f t="shared" ca="1" si="3"/>
        <v/>
      </c>
      <c r="F102">
        <f t="shared" ca="1" si="5"/>
        <v>1562.2</v>
      </c>
      <c r="G102" s="7" t="str">
        <f t="shared" ca="1" si="4"/>
        <v/>
      </c>
    </row>
    <row r="103" spans="1:7" x14ac:dyDescent="0.25">
      <c r="A103" s="30">
        <v>36677</v>
      </c>
      <c r="B103">
        <v>1380.45</v>
      </c>
      <c r="C103">
        <f t="shared" ca="1" si="6"/>
        <v>1287.9433333333332</v>
      </c>
      <c r="D103">
        <f t="shared" ca="1" si="7"/>
        <v>1383.0225000000005</v>
      </c>
      <c r="E103" t="str">
        <f t="shared" ca="1" si="3"/>
        <v/>
      </c>
      <c r="F103">
        <f t="shared" ca="1" si="5"/>
        <v>1562.2</v>
      </c>
      <c r="G103" s="7" t="str">
        <f t="shared" ca="1" si="4"/>
        <v/>
      </c>
    </row>
    <row r="104" spans="1:7" x14ac:dyDescent="0.25">
      <c r="A104" s="30">
        <v>36678</v>
      </c>
      <c r="B104">
        <v>1349</v>
      </c>
      <c r="C104">
        <f t="shared" ca="1" si="6"/>
        <v>1290.9066666666665</v>
      </c>
      <c r="D104">
        <f t="shared" ca="1" si="7"/>
        <v>1378.3787500000003</v>
      </c>
      <c r="E104" t="str">
        <f t="shared" ca="1" si="3"/>
        <v/>
      </c>
      <c r="F104">
        <f t="shared" ca="1" si="5"/>
        <v>1562.2</v>
      </c>
      <c r="G104" s="7" t="str">
        <f t="shared" ca="1" si="4"/>
        <v/>
      </c>
    </row>
    <row r="105" spans="1:7" x14ac:dyDescent="0.25">
      <c r="A105" s="30">
        <v>36679</v>
      </c>
      <c r="B105">
        <v>1389.25</v>
      </c>
      <c r="C105">
        <f t="shared" ca="1" si="6"/>
        <v>1298.0033333333333</v>
      </c>
      <c r="D105">
        <f t="shared" ca="1" si="7"/>
        <v>1377.4075000000003</v>
      </c>
      <c r="E105" t="str">
        <f t="shared" ca="1" si="3"/>
        <v/>
      </c>
      <c r="F105">
        <f t="shared" ca="1" si="5"/>
        <v>1562.2</v>
      </c>
      <c r="G105" s="7" t="str">
        <f t="shared" ca="1" si="4"/>
        <v/>
      </c>
    </row>
    <row r="106" spans="1:7" x14ac:dyDescent="0.25">
      <c r="A106" s="30">
        <v>36682</v>
      </c>
      <c r="B106">
        <v>1404.6</v>
      </c>
      <c r="C106">
        <f t="shared" ca="1" si="6"/>
        <v>1305.0266666666664</v>
      </c>
      <c r="D106">
        <f t="shared" ca="1" si="7"/>
        <v>1376.6562500000002</v>
      </c>
      <c r="E106" t="str">
        <f t="shared" ca="1" si="3"/>
        <v/>
      </c>
      <c r="F106">
        <f t="shared" ca="1" si="5"/>
        <v>1562.2</v>
      </c>
      <c r="G106" s="7" t="str">
        <f t="shared" ca="1" si="4"/>
        <v/>
      </c>
    </row>
    <row r="107" spans="1:7" x14ac:dyDescent="0.25">
      <c r="A107" s="30">
        <v>36683</v>
      </c>
      <c r="B107">
        <v>1421.75</v>
      </c>
      <c r="C107">
        <f t="shared" ca="1" si="6"/>
        <v>1312.6866666666667</v>
      </c>
      <c r="D107">
        <f t="shared" ca="1" si="7"/>
        <v>1375.8762499999998</v>
      </c>
      <c r="E107" t="str">
        <f t="shared" ca="1" si="3"/>
        <v/>
      </c>
      <c r="F107">
        <f t="shared" ca="1" si="5"/>
        <v>1562.2</v>
      </c>
      <c r="G107" s="7" t="str">
        <f t="shared" ca="1" si="4"/>
        <v/>
      </c>
    </row>
    <row r="108" spans="1:7" x14ac:dyDescent="0.25">
      <c r="A108" s="30">
        <v>36684</v>
      </c>
      <c r="B108">
        <v>1430.35</v>
      </c>
      <c r="C108">
        <f t="shared" ca="1" si="6"/>
        <v>1320.6</v>
      </c>
      <c r="D108">
        <f t="shared" ca="1" si="7"/>
        <v>1372.70625</v>
      </c>
      <c r="E108" t="str">
        <f t="shared" ca="1" si="3"/>
        <v/>
      </c>
      <c r="F108">
        <f t="shared" ca="1" si="5"/>
        <v>1562.2</v>
      </c>
      <c r="G108" s="7" t="str">
        <f t="shared" ca="1" si="4"/>
        <v/>
      </c>
    </row>
    <row r="109" spans="1:7" x14ac:dyDescent="0.25">
      <c r="A109" s="30">
        <v>36685</v>
      </c>
      <c r="B109">
        <v>1463.65</v>
      </c>
      <c r="C109">
        <f t="shared" ca="1" si="6"/>
        <v>1331.95</v>
      </c>
      <c r="D109">
        <f t="shared" ca="1" si="7"/>
        <v>1368.9725000000001</v>
      </c>
      <c r="E109" t="str">
        <f t="shared" ca="1" si="3"/>
        <v/>
      </c>
      <c r="F109">
        <f t="shared" ca="1" si="5"/>
        <v>1562.2</v>
      </c>
      <c r="G109" s="7" t="str">
        <f t="shared" ca="1" si="4"/>
        <v/>
      </c>
    </row>
    <row r="110" spans="1:7" x14ac:dyDescent="0.25">
      <c r="A110" s="30">
        <v>36686</v>
      </c>
      <c r="B110">
        <v>1467.2</v>
      </c>
      <c r="C110">
        <f t="shared" ca="1" si="6"/>
        <v>1345.2300000000002</v>
      </c>
      <c r="D110">
        <f t="shared" ca="1" si="7"/>
        <v>1365.0362499999999</v>
      </c>
      <c r="E110" t="str">
        <f t="shared" ca="1" si="3"/>
        <v/>
      </c>
      <c r="F110">
        <f t="shared" ca="1" si="5"/>
        <v>1562.2</v>
      </c>
      <c r="G110" s="7" t="str">
        <f t="shared" ca="1" si="4"/>
        <v/>
      </c>
    </row>
    <row r="111" spans="1:7" x14ac:dyDescent="0.25">
      <c r="A111" s="30">
        <v>36689</v>
      </c>
      <c r="B111">
        <v>1440.4</v>
      </c>
      <c r="C111">
        <f t="shared" ca="1" si="6"/>
        <v>1359.0566666666671</v>
      </c>
      <c r="D111">
        <f t="shared" ca="1" si="7"/>
        <v>1361.22875</v>
      </c>
      <c r="E111" t="str">
        <f t="shared" ca="1" si="3"/>
        <v/>
      </c>
      <c r="F111">
        <f t="shared" ca="1" si="5"/>
        <v>1562.2</v>
      </c>
      <c r="G111" s="7" t="str">
        <f t="shared" ca="1" si="4"/>
        <v/>
      </c>
    </row>
    <row r="112" spans="1:7" x14ac:dyDescent="0.25">
      <c r="A112" s="30">
        <v>36690</v>
      </c>
      <c r="B112">
        <v>1432.9</v>
      </c>
      <c r="C112">
        <f t="shared" ca="1" si="6"/>
        <v>1372.9566666666667</v>
      </c>
      <c r="D112">
        <f t="shared" ca="1" si="7"/>
        <v>1359.085</v>
      </c>
      <c r="E112" t="str">
        <f t="shared" ca="1" si="3"/>
        <v>BUY</v>
      </c>
      <c r="F112">
        <f t="shared" ca="1" si="5"/>
        <v>1432.9</v>
      </c>
      <c r="G112" s="7">
        <f t="shared" ca="1" si="4"/>
        <v>8.2767891435155505E-2</v>
      </c>
    </row>
    <row r="113" spans="1:7" x14ac:dyDescent="0.25">
      <c r="A113" s="30">
        <v>36691</v>
      </c>
      <c r="B113">
        <v>1435.5</v>
      </c>
      <c r="C113">
        <f t="shared" ca="1" si="6"/>
        <v>1386.2633333333333</v>
      </c>
      <c r="D113">
        <f t="shared" ca="1" si="7"/>
        <v>1358.88375</v>
      </c>
      <c r="E113" t="str">
        <f t="shared" ca="1" si="3"/>
        <v/>
      </c>
      <c r="F113">
        <f t="shared" ca="1" si="5"/>
        <v>1432.9</v>
      </c>
      <c r="G113" s="7" t="str">
        <f t="shared" ca="1" si="4"/>
        <v/>
      </c>
    </row>
    <row r="114" spans="1:7" x14ac:dyDescent="0.25">
      <c r="A114" s="30">
        <v>36692</v>
      </c>
      <c r="B114">
        <v>1445.25</v>
      </c>
      <c r="C114">
        <f t="shared" ca="1" si="6"/>
        <v>1399.436666666667</v>
      </c>
      <c r="D114">
        <f t="shared" ca="1" si="7"/>
        <v>1359.645</v>
      </c>
      <c r="E114" t="str">
        <f t="shared" ca="1" si="3"/>
        <v/>
      </c>
      <c r="F114">
        <f t="shared" ca="1" si="5"/>
        <v>1432.9</v>
      </c>
      <c r="G114" s="7" t="str">
        <f t="shared" ca="1" si="4"/>
        <v/>
      </c>
    </row>
    <row r="115" spans="1:7" x14ac:dyDescent="0.25">
      <c r="A115" s="30">
        <v>36693</v>
      </c>
      <c r="B115">
        <v>1477.3</v>
      </c>
      <c r="C115">
        <f t="shared" ca="1" si="6"/>
        <v>1412.9</v>
      </c>
      <c r="D115">
        <f t="shared" ca="1" si="7"/>
        <v>1361.4537500000001</v>
      </c>
      <c r="E115" t="str">
        <f t="shared" ca="1" si="3"/>
        <v/>
      </c>
      <c r="F115">
        <f t="shared" ca="1" si="5"/>
        <v>1432.9</v>
      </c>
      <c r="G115" s="7" t="str">
        <f t="shared" ca="1" si="4"/>
        <v/>
      </c>
    </row>
    <row r="116" spans="1:7" x14ac:dyDescent="0.25">
      <c r="A116" s="30">
        <v>36696</v>
      </c>
      <c r="B116">
        <v>1498.75</v>
      </c>
      <c r="C116">
        <f t="shared" ca="1" si="6"/>
        <v>1425.4133333333334</v>
      </c>
      <c r="D116">
        <f t="shared" ca="1" si="7"/>
        <v>1363.53125</v>
      </c>
      <c r="E116" t="str">
        <f t="shared" ca="1" si="3"/>
        <v/>
      </c>
      <c r="F116">
        <f t="shared" ca="1" si="5"/>
        <v>1432.9</v>
      </c>
      <c r="G116" s="7" t="str">
        <f t="shared" ca="1" si="4"/>
        <v/>
      </c>
    </row>
    <row r="117" spans="1:7" x14ac:dyDescent="0.25">
      <c r="A117" s="30">
        <v>36697</v>
      </c>
      <c r="B117">
        <v>1507.1</v>
      </c>
      <c r="C117">
        <f t="shared" ca="1" si="6"/>
        <v>1436.2299999999998</v>
      </c>
      <c r="D117">
        <f t="shared" ca="1" si="7"/>
        <v>1366.50875</v>
      </c>
      <c r="E117" t="str">
        <f t="shared" ref="E117:E180" ca="1" si="8">IF(AND(C117&gt;D117,C116&lt;D116),"BUY",IF(AND(C117&lt;D117,C116&gt;D116),"SELL",""))</f>
        <v/>
      </c>
      <c r="F117">
        <f t="shared" ca="1" si="5"/>
        <v>1432.9</v>
      </c>
      <c r="G117" s="7" t="str">
        <f t="shared" ca="1" si="4"/>
        <v/>
      </c>
    </row>
    <row r="118" spans="1:7" x14ac:dyDescent="0.25">
      <c r="A118" s="30">
        <v>36698</v>
      </c>
      <c r="B118">
        <v>1475.15</v>
      </c>
      <c r="C118">
        <f t="shared" ca="1" si="6"/>
        <v>1442.5433333333335</v>
      </c>
      <c r="D118">
        <f t="shared" ca="1" si="7"/>
        <v>1369.4012500000001</v>
      </c>
      <c r="E118" t="str">
        <f t="shared" ca="1" si="8"/>
        <v/>
      </c>
      <c r="F118">
        <f t="shared" ca="1" si="5"/>
        <v>1432.9</v>
      </c>
      <c r="G118" s="7" t="str">
        <f t="shared" ref="G118:G181" ca="1" si="9">IF(AND(E118&lt;&gt;"",F117&lt;&gt;0),IF(E118="BUY",1-F118/F117,F118/F117-1),"")</f>
        <v/>
      </c>
    </row>
    <row r="119" spans="1:7" x14ac:dyDescent="0.25">
      <c r="A119" s="30">
        <v>36699</v>
      </c>
      <c r="B119">
        <v>1488.25</v>
      </c>
      <c r="C119">
        <f t="shared" ca="1" si="6"/>
        <v>1451.8266666666668</v>
      </c>
      <c r="D119">
        <f t="shared" ca="1" si="7"/>
        <v>1370.7050000000002</v>
      </c>
      <c r="E119" t="str">
        <f t="shared" ca="1" si="8"/>
        <v/>
      </c>
      <c r="F119">
        <f t="shared" ref="F119:F182" ca="1" si="10">IF(E119&lt;&gt;"",B119,F118)</f>
        <v>1432.9</v>
      </c>
      <c r="G119" s="7" t="str">
        <f t="shared" ca="1" si="9"/>
        <v/>
      </c>
    </row>
    <row r="120" spans="1:7" x14ac:dyDescent="0.25">
      <c r="A120" s="30">
        <v>36700</v>
      </c>
      <c r="B120">
        <v>1472.2</v>
      </c>
      <c r="C120">
        <f t="shared" ca="1" si="6"/>
        <v>1457.3566666666668</v>
      </c>
      <c r="D120">
        <f t="shared" ca="1" si="7"/>
        <v>1372.0875000000001</v>
      </c>
      <c r="E120" t="str">
        <f t="shared" ca="1" si="8"/>
        <v/>
      </c>
      <c r="F120">
        <f t="shared" ca="1" si="10"/>
        <v>1432.9</v>
      </c>
      <c r="G120" s="7" t="str">
        <f t="shared" ca="1" si="9"/>
        <v/>
      </c>
    </row>
    <row r="121" spans="1:7" x14ac:dyDescent="0.25">
      <c r="A121" s="30">
        <v>36703</v>
      </c>
      <c r="B121">
        <v>1451.65</v>
      </c>
      <c r="C121">
        <f t="shared" ca="1" si="6"/>
        <v>1460.4933333333333</v>
      </c>
      <c r="D121">
        <f t="shared" ca="1" si="7"/>
        <v>1373.2150000000001</v>
      </c>
      <c r="E121" t="str">
        <f t="shared" ca="1" si="8"/>
        <v/>
      </c>
      <c r="F121">
        <f t="shared" ca="1" si="10"/>
        <v>1432.9</v>
      </c>
      <c r="G121" s="7" t="str">
        <f t="shared" ca="1" si="9"/>
        <v/>
      </c>
    </row>
    <row r="122" spans="1:7" x14ac:dyDescent="0.25">
      <c r="A122" s="30">
        <v>36704</v>
      </c>
      <c r="B122">
        <v>1454.3</v>
      </c>
      <c r="C122">
        <f t="shared" ca="1" si="6"/>
        <v>1462.6633333333334</v>
      </c>
      <c r="D122">
        <f t="shared" ca="1" si="7"/>
        <v>1376.2362500000002</v>
      </c>
      <c r="E122" t="str">
        <f t="shared" ca="1" si="8"/>
        <v/>
      </c>
      <c r="F122">
        <f t="shared" ca="1" si="10"/>
        <v>1432.9</v>
      </c>
      <c r="G122" s="7" t="str">
        <f t="shared" ca="1" si="9"/>
        <v/>
      </c>
    </row>
    <row r="123" spans="1:7" x14ac:dyDescent="0.25">
      <c r="A123" s="30">
        <v>36705</v>
      </c>
      <c r="B123">
        <v>1470</v>
      </c>
      <c r="C123">
        <f t="shared" ca="1" si="6"/>
        <v>1465.3066666666666</v>
      </c>
      <c r="D123">
        <f t="shared" ca="1" si="7"/>
        <v>1380.085</v>
      </c>
      <c r="E123" t="str">
        <f t="shared" ca="1" si="8"/>
        <v/>
      </c>
      <c r="F123">
        <f t="shared" ca="1" si="10"/>
        <v>1432.9</v>
      </c>
      <c r="G123" s="7" t="str">
        <f t="shared" ca="1" si="9"/>
        <v/>
      </c>
    </row>
    <row r="124" spans="1:7" x14ac:dyDescent="0.25">
      <c r="A124" s="30">
        <v>36706</v>
      </c>
      <c r="B124">
        <v>1492.35</v>
      </c>
      <c r="C124">
        <f t="shared" ca="1" si="6"/>
        <v>1467.22</v>
      </c>
      <c r="D124">
        <f t="shared" ca="1" si="7"/>
        <v>1382.8799999999999</v>
      </c>
      <c r="E124" t="str">
        <f t="shared" ca="1" si="8"/>
        <v/>
      </c>
      <c r="F124">
        <f t="shared" ca="1" si="10"/>
        <v>1432.9</v>
      </c>
      <c r="G124" s="7" t="str">
        <f t="shared" ca="1" si="9"/>
        <v/>
      </c>
    </row>
    <row r="125" spans="1:7" x14ac:dyDescent="0.25">
      <c r="A125" s="30">
        <v>36707</v>
      </c>
      <c r="B125">
        <v>1471.45</v>
      </c>
      <c r="C125">
        <f t="shared" ca="1" si="6"/>
        <v>1467.5033333333333</v>
      </c>
      <c r="D125">
        <f t="shared" ca="1" si="7"/>
        <v>1384.10625</v>
      </c>
      <c r="E125" t="str">
        <f t="shared" ca="1" si="8"/>
        <v/>
      </c>
      <c r="F125">
        <f t="shared" ca="1" si="10"/>
        <v>1432.9</v>
      </c>
      <c r="G125" s="7" t="str">
        <f t="shared" ca="1" si="9"/>
        <v/>
      </c>
    </row>
    <row r="126" spans="1:7" x14ac:dyDescent="0.25">
      <c r="A126" s="30">
        <v>36710</v>
      </c>
      <c r="B126">
        <v>1495.25</v>
      </c>
      <c r="C126">
        <f t="shared" ca="1" si="6"/>
        <v>1471.1599999999999</v>
      </c>
      <c r="D126">
        <f t="shared" ca="1" si="7"/>
        <v>1387.3612499999999</v>
      </c>
      <c r="E126" t="str">
        <f t="shared" ca="1" si="8"/>
        <v/>
      </c>
      <c r="F126">
        <f t="shared" ca="1" si="10"/>
        <v>1432.9</v>
      </c>
      <c r="G126" s="7" t="str">
        <f t="shared" ca="1" si="9"/>
        <v/>
      </c>
    </row>
    <row r="127" spans="1:7" x14ac:dyDescent="0.25">
      <c r="A127" s="30">
        <v>36711</v>
      </c>
      <c r="B127">
        <v>1511.3</v>
      </c>
      <c r="C127">
        <f t="shared" ca="1" si="6"/>
        <v>1476.3866666666665</v>
      </c>
      <c r="D127">
        <f t="shared" ca="1" si="7"/>
        <v>1390.6799999999998</v>
      </c>
      <c r="E127" t="str">
        <f t="shared" ca="1" si="8"/>
        <v/>
      </c>
      <c r="F127">
        <f t="shared" ca="1" si="10"/>
        <v>1432.9</v>
      </c>
      <c r="G127" s="7" t="str">
        <f t="shared" ca="1" si="9"/>
        <v/>
      </c>
    </row>
    <row r="128" spans="1:7" x14ac:dyDescent="0.25">
      <c r="A128" s="30">
        <v>36712</v>
      </c>
      <c r="B128">
        <v>1526.05</v>
      </c>
      <c r="C128">
        <f t="shared" ca="1" si="6"/>
        <v>1482.4233333333332</v>
      </c>
      <c r="D128">
        <f t="shared" ca="1" si="7"/>
        <v>1394.7525000000001</v>
      </c>
      <c r="E128" t="str">
        <f t="shared" ca="1" si="8"/>
        <v/>
      </c>
      <c r="F128">
        <f t="shared" ca="1" si="10"/>
        <v>1432.9</v>
      </c>
      <c r="G128" s="7" t="str">
        <f t="shared" ca="1" si="9"/>
        <v/>
      </c>
    </row>
    <row r="129" spans="1:7" x14ac:dyDescent="0.25">
      <c r="A129" s="30">
        <v>36713</v>
      </c>
      <c r="B129">
        <v>1516.8</v>
      </c>
      <c r="C129">
        <f t="shared" ca="1" si="6"/>
        <v>1487.1933333333332</v>
      </c>
      <c r="D129">
        <f t="shared" ca="1" si="7"/>
        <v>1400.0587500000001</v>
      </c>
      <c r="E129" t="str">
        <f t="shared" ca="1" si="8"/>
        <v/>
      </c>
      <c r="F129">
        <f t="shared" ca="1" si="10"/>
        <v>1432.9</v>
      </c>
      <c r="G129" s="7" t="str">
        <f t="shared" ca="1" si="9"/>
        <v/>
      </c>
    </row>
    <row r="130" spans="1:7" x14ac:dyDescent="0.25">
      <c r="A130" s="30">
        <v>36714</v>
      </c>
      <c r="B130">
        <v>1517.6</v>
      </c>
      <c r="C130">
        <f t="shared" ca="1" si="6"/>
        <v>1489.8799999999999</v>
      </c>
      <c r="D130">
        <f t="shared" ca="1" si="7"/>
        <v>1405.9287500000003</v>
      </c>
      <c r="E130" t="str">
        <f t="shared" ca="1" si="8"/>
        <v/>
      </c>
      <c r="F130">
        <f t="shared" ca="1" si="10"/>
        <v>1432.9</v>
      </c>
      <c r="G130" s="7" t="str">
        <f t="shared" ca="1" si="9"/>
        <v/>
      </c>
    </row>
    <row r="131" spans="1:7" x14ac:dyDescent="0.25">
      <c r="A131" s="30">
        <v>36717</v>
      </c>
      <c r="B131">
        <v>1509.65</v>
      </c>
      <c r="C131">
        <f t="shared" ref="C131:C194" ca="1" si="11">IF(ROW(B131)&gt;$K$3, AVERAGE(OFFSET(B132,-$K$3,0,$K$3,1)), "")</f>
        <v>1490.6066666666666</v>
      </c>
      <c r="D131">
        <f t="shared" ca="1" si="7"/>
        <v>1411.18875</v>
      </c>
      <c r="E131" t="str">
        <f t="shared" ca="1" si="8"/>
        <v/>
      </c>
      <c r="F131">
        <f t="shared" ca="1" si="10"/>
        <v>1432.9</v>
      </c>
      <c r="G131" s="7" t="str">
        <f t="shared" ca="1" si="9"/>
        <v/>
      </c>
    </row>
    <row r="132" spans="1:7" x14ac:dyDescent="0.25">
      <c r="A132" s="30">
        <v>36718</v>
      </c>
      <c r="B132">
        <v>1518.55</v>
      </c>
      <c r="C132">
        <f t="shared" ca="1" si="11"/>
        <v>1491.37</v>
      </c>
      <c r="D132">
        <f t="shared" ca="1" si="7"/>
        <v>1416.4812500000003</v>
      </c>
      <c r="E132" t="str">
        <f t="shared" ca="1" si="8"/>
        <v/>
      </c>
      <c r="F132">
        <f t="shared" ca="1" si="10"/>
        <v>1432.9</v>
      </c>
      <c r="G132" s="7" t="str">
        <f t="shared" ca="1" si="9"/>
        <v/>
      </c>
    </row>
    <row r="133" spans="1:7" x14ac:dyDescent="0.25">
      <c r="A133" s="30">
        <v>36719</v>
      </c>
      <c r="B133">
        <v>1533.35</v>
      </c>
      <c r="C133">
        <f t="shared" ca="1" si="11"/>
        <v>1495.2499999999998</v>
      </c>
      <c r="D133">
        <f t="shared" ca="1" si="7"/>
        <v>1422.0237500000003</v>
      </c>
      <c r="E133" t="str">
        <f t="shared" ca="1" si="8"/>
        <v/>
      </c>
      <c r="F133">
        <f t="shared" ca="1" si="10"/>
        <v>1432.9</v>
      </c>
      <c r="G133" s="7" t="str">
        <f t="shared" ca="1" si="9"/>
        <v/>
      </c>
    </row>
    <row r="134" spans="1:7" x14ac:dyDescent="0.25">
      <c r="A134" s="30">
        <v>36720</v>
      </c>
      <c r="B134">
        <v>1522.6</v>
      </c>
      <c r="C134">
        <f t="shared" ca="1" si="11"/>
        <v>1497.5399999999997</v>
      </c>
      <c r="D134">
        <f t="shared" ca="1" si="7"/>
        <v>1427.7537500000003</v>
      </c>
      <c r="E134" t="str">
        <f t="shared" ca="1" si="8"/>
        <v/>
      </c>
      <c r="F134">
        <f t="shared" ca="1" si="10"/>
        <v>1432.9</v>
      </c>
      <c r="G134" s="7" t="str">
        <f t="shared" ca="1" si="9"/>
        <v/>
      </c>
    </row>
    <row r="135" spans="1:7" x14ac:dyDescent="0.25">
      <c r="A135" s="30">
        <v>36721</v>
      </c>
      <c r="B135">
        <v>1509.75</v>
      </c>
      <c r="C135">
        <f t="shared" ca="1" si="11"/>
        <v>1500.0433333333328</v>
      </c>
      <c r="D135">
        <f t="shared" ca="1" si="7"/>
        <v>1433.7975000000001</v>
      </c>
      <c r="E135" t="str">
        <f t="shared" ca="1" si="8"/>
        <v/>
      </c>
      <c r="F135">
        <f t="shared" ca="1" si="10"/>
        <v>1432.9</v>
      </c>
      <c r="G135" s="7" t="str">
        <f t="shared" ca="1" si="9"/>
        <v/>
      </c>
    </row>
    <row r="136" spans="1:7" x14ac:dyDescent="0.25">
      <c r="A136" s="30">
        <v>36724</v>
      </c>
      <c r="B136">
        <v>1479.65</v>
      </c>
      <c r="C136">
        <f t="shared" ca="1" si="11"/>
        <v>1501.9099999999999</v>
      </c>
      <c r="D136">
        <f t="shared" ca="1" si="7"/>
        <v>1439.9637500000003</v>
      </c>
      <c r="E136" t="str">
        <f t="shared" ca="1" si="8"/>
        <v/>
      </c>
      <c r="F136">
        <f t="shared" ca="1" si="10"/>
        <v>1432.9</v>
      </c>
      <c r="G136" s="7" t="str">
        <f t="shared" ca="1" si="9"/>
        <v/>
      </c>
    </row>
    <row r="137" spans="1:7" x14ac:dyDescent="0.25">
      <c r="A137" s="30">
        <v>36725</v>
      </c>
      <c r="B137">
        <v>1463.1</v>
      </c>
      <c r="C137">
        <f t="shared" ca="1" si="11"/>
        <v>1502.4966666666664</v>
      </c>
      <c r="D137">
        <f t="shared" ca="1" si="7"/>
        <v>1445.9312500000001</v>
      </c>
      <c r="E137" t="str">
        <f t="shared" ca="1" si="8"/>
        <v/>
      </c>
      <c r="F137">
        <f t="shared" ca="1" si="10"/>
        <v>1432.9</v>
      </c>
      <c r="G137" s="7" t="str">
        <f t="shared" ca="1" si="9"/>
        <v/>
      </c>
    </row>
    <row r="138" spans="1:7" x14ac:dyDescent="0.25">
      <c r="A138" s="30">
        <v>36726</v>
      </c>
      <c r="B138">
        <v>1435.8</v>
      </c>
      <c r="C138">
        <f t="shared" ca="1" si="11"/>
        <v>1500.2166666666667</v>
      </c>
      <c r="D138">
        <f t="shared" ca="1" si="7"/>
        <v>1450.9287500000003</v>
      </c>
      <c r="E138" t="str">
        <f t="shared" ca="1" si="8"/>
        <v/>
      </c>
      <c r="F138">
        <f t="shared" ca="1" si="10"/>
        <v>1432.9</v>
      </c>
      <c r="G138" s="7" t="str">
        <f t="shared" ca="1" si="9"/>
        <v/>
      </c>
    </row>
    <row r="139" spans="1:7" x14ac:dyDescent="0.25">
      <c r="A139" s="30">
        <v>36727</v>
      </c>
      <c r="B139">
        <v>1424.2</v>
      </c>
      <c r="C139">
        <f t="shared" ca="1" si="11"/>
        <v>1495.6733333333332</v>
      </c>
      <c r="D139">
        <f t="shared" ca="1" si="7"/>
        <v>1455.3425000000002</v>
      </c>
      <c r="E139" t="str">
        <f t="shared" ca="1" si="8"/>
        <v/>
      </c>
      <c r="F139">
        <f t="shared" ca="1" si="10"/>
        <v>1432.9</v>
      </c>
      <c r="G139" s="7" t="str">
        <f t="shared" ca="1" si="9"/>
        <v/>
      </c>
    </row>
    <row r="140" spans="1:7" x14ac:dyDescent="0.25">
      <c r="A140" s="30">
        <v>36728</v>
      </c>
      <c r="B140">
        <v>1397.25</v>
      </c>
      <c r="C140">
        <f t="shared" ca="1" si="11"/>
        <v>1490.7266666666665</v>
      </c>
      <c r="D140">
        <f t="shared" ca="1" si="7"/>
        <v>1458.39</v>
      </c>
      <c r="E140" t="str">
        <f t="shared" ca="1" si="8"/>
        <v/>
      </c>
      <c r="F140">
        <f t="shared" ca="1" si="10"/>
        <v>1432.9</v>
      </c>
      <c r="G140" s="7" t="str">
        <f t="shared" ca="1" si="9"/>
        <v/>
      </c>
    </row>
    <row r="141" spans="1:7" x14ac:dyDescent="0.25">
      <c r="A141" s="30">
        <v>36731</v>
      </c>
      <c r="B141">
        <v>1317.75</v>
      </c>
      <c r="C141">
        <f t="shared" ca="1" si="11"/>
        <v>1478.8933333333332</v>
      </c>
      <c r="D141">
        <f t="shared" ca="1" si="7"/>
        <v>1458.5575000000003</v>
      </c>
      <c r="E141" t="str">
        <f t="shared" ca="1" si="8"/>
        <v/>
      </c>
      <c r="F141">
        <f t="shared" ca="1" si="10"/>
        <v>1432.9</v>
      </c>
      <c r="G141" s="7" t="str">
        <f t="shared" ca="1" si="9"/>
        <v/>
      </c>
    </row>
    <row r="142" spans="1:7" x14ac:dyDescent="0.25">
      <c r="A142" s="30">
        <v>36732</v>
      </c>
      <c r="B142">
        <v>1348.9</v>
      </c>
      <c r="C142">
        <f t="shared" ca="1" si="11"/>
        <v>1468.0666666666668</v>
      </c>
      <c r="D142">
        <f t="shared" ca="1" si="7"/>
        <v>1458.6587500000001</v>
      </c>
      <c r="E142" t="str">
        <f t="shared" ca="1" si="8"/>
        <v/>
      </c>
      <c r="F142">
        <f t="shared" ca="1" si="10"/>
        <v>1432.9</v>
      </c>
      <c r="G142" s="7" t="str">
        <f t="shared" ca="1" si="9"/>
        <v/>
      </c>
    </row>
    <row r="143" spans="1:7" x14ac:dyDescent="0.25">
      <c r="A143" s="30">
        <v>36733</v>
      </c>
      <c r="B143">
        <v>1318.25</v>
      </c>
      <c r="C143">
        <f t="shared" ca="1" si="11"/>
        <v>1454.2133333333334</v>
      </c>
      <c r="D143">
        <f t="shared" ca="1" si="7"/>
        <v>1457.1037500000004</v>
      </c>
      <c r="E143" t="str">
        <f t="shared" ca="1" si="8"/>
        <v>SELL</v>
      </c>
      <c r="F143">
        <f t="shared" ca="1" si="10"/>
        <v>1318.25</v>
      </c>
      <c r="G143" s="7">
        <f t="shared" ca="1" si="9"/>
        <v>-8.0012561937329973E-2</v>
      </c>
    </row>
    <row r="144" spans="1:7" x14ac:dyDescent="0.25">
      <c r="A144" s="30">
        <v>36734</v>
      </c>
      <c r="B144">
        <v>1338.05</v>
      </c>
      <c r="C144">
        <f t="shared" ca="1" si="11"/>
        <v>1442.2966666666666</v>
      </c>
      <c r="D144">
        <f t="shared" ca="1" si="7"/>
        <v>1456.8300000000004</v>
      </c>
      <c r="E144" t="str">
        <f t="shared" ca="1" si="8"/>
        <v/>
      </c>
      <c r="F144">
        <f t="shared" ca="1" si="10"/>
        <v>1318.25</v>
      </c>
      <c r="G144" s="7" t="str">
        <f t="shared" ca="1" si="9"/>
        <v/>
      </c>
    </row>
    <row r="145" spans="1:7" x14ac:dyDescent="0.25">
      <c r="A145" s="30">
        <v>36735</v>
      </c>
      <c r="B145">
        <v>1333.8</v>
      </c>
      <c r="C145">
        <f t="shared" ca="1" si="11"/>
        <v>1430.0433333333333</v>
      </c>
      <c r="D145">
        <f t="shared" ca="1" si="7"/>
        <v>1455.4437500000004</v>
      </c>
      <c r="E145" t="str">
        <f t="shared" ca="1" si="8"/>
        <v/>
      </c>
      <c r="F145">
        <f t="shared" ca="1" si="10"/>
        <v>1318.25</v>
      </c>
      <c r="G145" s="7" t="str">
        <f t="shared" ca="1" si="9"/>
        <v/>
      </c>
    </row>
    <row r="146" spans="1:7" x14ac:dyDescent="0.25">
      <c r="A146" s="30">
        <v>36738</v>
      </c>
      <c r="B146">
        <v>1332.85</v>
      </c>
      <c r="C146">
        <f t="shared" ca="1" si="11"/>
        <v>1418.2566666666667</v>
      </c>
      <c r="D146">
        <f t="shared" ca="1" si="7"/>
        <v>1453.65</v>
      </c>
      <c r="E146" t="str">
        <f t="shared" ca="1" si="8"/>
        <v/>
      </c>
      <c r="F146">
        <f t="shared" ca="1" si="10"/>
        <v>1318.25</v>
      </c>
      <c r="G146" s="7" t="str">
        <f t="shared" ca="1" si="9"/>
        <v/>
      </c>
    </row>
    <row r="147" spans="1:7" x14ac:dyDescent="0.25">
      <c r="A147" s="30">
        <v>36739</v>
      </c>
      <c r="B147">
        <v>1326.85</v>
      </c>
      <c r="C147">
        <f t="shared" ca="1" si="11"/>
        <v>1405.4766666666665</v>
      </c>
      <c r="D147">
        <f t="shared" ca="1" si="7"/>
        <v>1451.2775000000001</v>
      </c>
      <c r="E147" t="str">
        <f t="shared" ca="1" si="8"/>
        <v/>
      </c>
      <c r="F147">
        <f t="shared" ca="1" si="10"/>
        <v>1318.25</v>
      </c>
      <c r="G147" s="7" t="str">
        <f t="shared" ca="1" si="9"/>
        <v/>
      </c>
    </row>
    <row r="148" spans="1:7" x14ac:dyDescent="0.25">
      <c r="A148" s="30">
        <v>36740</v>
      </c>
      <c r="B148">
        <v>1331.9</v>
      </c>
      <c r="C148">
        <f t="shared" ca="1" si="11"/>
        <v>1392.0466666666664</v>
      </c>
      <c r="D148">
        <f t="shared" ca="1" si="7"/>
        <v>1448.8162500000001</v>
      </c>
      <c r="E148" t="str">
        <f t="shared" ca="1" si="8"/>
        <v/>
      </c>
      <c r="F148">
        <f t="shared" ca="1" si="10"/>
        <v>1318.25</v>
      </c>
      <c r="G148" s="7" t="str">
        <f t="shared" ca="1" si="9"/>
        <v/>
      </c>
    </row>
    <row r="149" spans="1:7" x14ac:dyDescent="0.25">
      <c r="A149" s="30">
        <v>36741</v>
      </c>
      <c r="B149">
        <v>1321.25</v>
      </c>
      <c r="C149">
        <f t="shared" ca="1" si="11"/>
        <v>1378.6233333333332</v>
      </c>
      <c r="D149">
        <f t="shared" ca="1" si="7"/>
        <v>1445.2562499999999</v>
      </c>
      <c r="E149" t="str">
        <f t="shared" ca="1" si="8"/>
        <v/>
      </c>
      <c r="F149">
        <f t="shared" ca="1" si="10"/>
        <v>1318.25</v>
      </c>
      <c r="G149" s="7" t="str">
        <f t="shared" ca="1" si="9"/>
        <v/>
      </c>
    </row>
    <row r="150" spans="1:7" x14ac:dyDescent="0.25">
      <c r="A150" s="30">
        <v>36742</v>
      </c>
      <c r="B150">
        <v>1318.55</v>
      </c>
      <c r="C150">
        <f t="shared" ca="1" si="11"/>
        <v>1365.8766666666666</v>
      </c>
      <c r="D150">
        <f t="shared" ref="D150:D213" ca="1" si="12">IF(ROW(B150)&gt;$K$4, AVERAGE(OFFSET(B150,-$K$4+1,0,$K$4,1)), "")</f>
        <v>1441.5400000000002</v>
      </c>
      <c r="E150" t="str">
        <f t="shared" ca="1" si="8"/>
        <v/>
      </c>
      <c r="F150">
        <f t="shared" ca="1" si="10"/>
        <v>1318.25</v>
      </c>
      <c r="G150" s="7" t="str">
        <f t="shared" ca="1" si="9"/>
        <v/>
      </c>
    </row>
    <row r="151" spans="1:7" x14ac:dyDescent="0.25">
      <c r="A151" s="30">
        <v>36745</v>
      </c>
      <c r="B151">
        <v>1310.8</v>
      </c>
      <c r="C151">
        <f t="shared" ca="1" si="11"/>
        <v>1354.6199999999997</v>
      </c>
      <c r="D151">
        <f t="shared" ca="1" si="12"/>
        <v>1438.3000000000002</v>
      </c>
      <c r="E151" t="str">
        <f t="shared" ca="1" si="8"/>
        <v/>
      </c>
      <c r="F151">
        <f t="shared" ca="1" si="10"/>
        <v>1318.25</v>
      </c>
      <c r="G151" s="7" t="str">
        <f t="shared" ca="1" si="9"/>
        <v/>
      </c>
    </row>
    <row r="152" spans="1:7" x14ac:dyDescent="0.25">
      <c r="A152" s="30">
        <v>36746</v>
      </c>
      <c r="B152">
        <v>1345.6</v>
      </c>
      <c r="C152">
        <f t="shared" ca="1" si="11"/>
        <v>1346.7866666666664</v>
      </c>
      <c r="D152">
        <f t="shared" ca="1" si="12"/>
        <v>1436.1175000000001</v>
      </c>
      <c r="E152" t="str">
        <f t="shared" ca="1" si="8"/>
        <v/>
      </c>
      <c r="F152">
        <f t="shared" ca="1" si="10"/>
        <v>1318.25</v>
      </c>
      <c r="G152" s="7" t="str">
        <f t="shared" ca="1" si="9"/>
        <v/>
      </c>
    </row>
    <row r="153" spans="1:7" x14ac:dyDescent="0.25">
      <c r="A153" s="30">
        <v>36747</v>
      </c>
      <c r="B153">
        <v>1344.95</v>
      </c>
      <c r="C153">
        <f t="shared" ca="1" si="11"/>
        <v>1340.73</v>
      </c>
      <c r="D153">
        <f t="shared" ca="1" si="12"/>
        <v>1433.85375</v>
      </c>
      <c r="E153" t="str">
        <f t="shared" ca="1" si="8"/>
        <v/>
      </c>
      <c r="F153">
        <f t="shared" ca="1" si="10"/>
        <v>1318.25</v>
      </c>
      <c r="G153" s="7" t="str">
        <f t="shared" ca="1" si="9"/>
        <v/>
      </c>
    </row>
    <row r="154" spans="1:7" x14ac:dyDescent="0.25">
      <c r="A154" s="30">
        <v>36748</v>
      </c>
      <c r="B154">
        <v>1328</v>
      </c>
      <c r="C154">
        <f t="shared" ca="1" si="11"/>
        <v>1334.3166666666666</v>
      </c>
      <c r="D154">
        <f t="shared" ca="1" si="12"/>
        <v>1430.9225000000001</v>
      </c>
      <c r="E154" t="str">
        <f t="shared" ca="1" si="8"/>
        <v/>
      </c>
      <c r="F154">
        <f t="shared" ca="1" si="10"/>
        <v>1318.25</v>
      </c>
      <c r="G154" s="7" t="str">
        <f t="shared" ca="1" si="9"/>
        <v/>
      </c>
    </row>
    <row r="155" spans="1:7" x14ac:dyDescent="0.25">
      <c r="A155" s="30">
        <v>36749</v>
      </c>
      <c r="B155">
        <v>1310.75</v>
      </c>
      <c r="C155">
        <f t="shared" ca="1" si="11"/>
        <v>1328.55</v>
      </c>
      <c r="D155">
        <f t="shared" ca="1" si="12"/>
        <v>1426.7587500000002</v>
      </c>
      <c r="E155" t="str">
        <f t="shared" ca="1" si="8"/>
        <v/>
      </c>
      <c r="F155">
        <f t="shared" ca="1" si="10"/>
        <v>1318.25</v>
      </c>
      <c r="G155" s="7" t="str">
        <f t="shared" ca="1" si="9"/>
        <v/>
      </c>
    </row>
    <row r="156" spans="1:7" x14ac:dyDescent="0.25">
      <c r="A156" s="30">
        <v>36752</v>
      </c>
      <c r="B156">
        <v>1317.9</v>
      </c>
      <c r="C156">
        <f t="shared" ca="1" si="11"/>
        <v>1328.5600000000002</v>
      </c>
      <c r="D156">
        <f t="shared" ca="1" si="12"/>
        <v>1422.2375</v>
      </c>
      <c r="E156" t="str">
        <f t="shared" ca="1" si="8"/>
        <v/>
      </c>
      <c r="F156">
        <f t="shared" ca="1" si="10"/>
        <v>1318.25</v>
      </c>
      <c r="G156" s="7" t="str">
        <f t="shared" ca="1" si="9"/>
        <v/>
      </c>
    </row>
    <row r="157" spans="1:7" x14ac:dyDescent="0.25">
      <c r="A157" s="30">
        <v>36754</v>
      </c>
      <c r="B157">
        <v>1351.45</v>
      </c>
      <c r="C157">
        <f t="shared" ca="1" si="11"/>
        <v>1328.73</v>
      </c>
      <c r="D157">
        <f t="shared" ca="1" si="12"/>
        <v>1418.3462500000001</v>
      </c>
      <c r="E157" t="str">
        <f t="shared" ca="1" si="8"/>
        <v/>
      </c>
      <c r="F157">
        <f t="shared" ca="1" si="10"/>
        <v>1318.25</v>
      </c>
      <c r="G157" s="7" t="str">
        <f t="shared" ca="1" si="9"/>
        <v/>
      </c>
    </row>
    <row r="158" spans="1:7" x14ac:dyDescent="0.25">
      <c r="A158" s="30">
        <v>36755</v>
      </c>
      <c r="B158">
        <v>1341.4</v>
      </c>
      <c r="C158">
        <f t="shared" ca="1" si="11"/>
        <v>1330.2733333333335</v>
      </c>
      <c r="D158">
        <f t="shared" ca="1" si="12"/>
        <v>1415.0025000000001</v>
      </c>
      <c r="E158" t="str">
        <f t="shared" ca="1" si="8"/>
        <v/>
      </c>
      <c r="F158">
        <f t="shared" ca="1" si="10"/>
        <v>1318.25</v>
      </c>
      <c r="G158" s="7" t="str">
        <f t="shared" ca="1" si="9"/>
        <v/>
      </c>
    </row>
    <row r="159" spans="1:7" x14ac:dyDescent="0.25">
      <c r="A159" s="30">
        <v>36756</v>
      </c>
      <c r="B159">
        <v>1358.05</v>
      </c>
      <c r="C159">
        <f t="shared" ca="1" si="11"/>
        <v>1331.6066666666668</v>
      </c>
      <c r="D159">
        <f t="shared" ca="1" si="12"/>
        <v>1411.7474999999999</v>
      </c>
      <c r="E159" t="str">
        <f t="shared" ca="1" si="8"/>
        <v/>
      </c>
      <c r="F159">
        <f t="shared" ca="1" si="10"/>
        <v>1318.25</v>
      </c>
      <c r="G159" s="7" t="str">
        <f t="shared" ca="1" si="9"/>
        <v/>
      </c>
    </row>
    <row r="160" spans="1:7" x14ac:dyDescent="0.25">
      <c r="A160" s="30">
        <v>36759</v>
      </c>
      <c r="B160">
        <v>1370.25</v>
      </c>
      <c r="C160">
        <f t="shared" ca="1" si="11"/>
        <v>1334.0366666666669</v>
      </c>
      <c r="D160">
        <f t="shared" ca="1" si="12"/>
        <v>1409.19875</v>
      </c>
      <c r="E160" t="str">
        <f t="shared" ca="1" si="8"/>
        <v/>
      </c>
      <c r="F160">
        <f t="shared" ca="1" si="10"/>
        <v>1318.25</v>
      </c>
      <c r="G160" s="7" t="str">
        <f t="shared" ca="1" si="9"/>
        <v/>
      </c>
    </row>
    <row r="161" spans="1:7" x14ac:dyDescent="0.25">
      <c r="A161" s="30">
        <v>36760</v>
      </c>
      <c r="B161">
        <v>1381.2</v>
      </c>
      <c r="C161">
        <f t="shared" ca="1" si="11"/>
        <v>1337.26</v>
      </c>
      <c r="D161">
        <f t="shared" ca="1" si="12"/>
        <v>1407.4375</v>
      </c>
      <c r="E161" t="str">
        <f t="shared" ca="1" si="8"/>
        <v/>
      </c>
      <c r="F161">
        <f t="shared" ca="1" si="10"/>
        <v>1318.25</v>
      </c>
      <c r="G161" s="7" t="str">
        <f t="shared" ca="1" si="9"/>
        <v/>
      </c>
    </row>
    <row r="162" spans="1:7" x14ac:dyDescent="0.25">
      <c r="A162" s="30">
        <v>36761</v>
      </c>
      <c r="B162">
        <v>1386.05</v>
      </c>
      <c r="C162">
        <f t="shared" ca="1" si="11"/>
        <v>1341.2066666666665</v>
      </c>
      <c r="D162">
        <f t="shared" ca="1" si="12"/>
        <v>1405.73125</v>
      </c>
      <c r="E162" t="str">
        <f t="shared" ca="1" si="8"/>
        <v/>
      </c>
      <c r="F162">
        <f t="shared" ca="1" si="10"/>
        <v>1318.25</v>
      </c>
      <c r="G162" s="7" t="str">
        <f t="shared" ca="1" si="9"/>
        <v/>
      </c>
    </row>
    <row r="163" spans="1:7" x14ac:dyDescent="0.25">
      <c r="A163" s="30">
        <v>36762</v>
      </c>
      <c r="B163">
        <v>1386.95</v>
      </c>
      <c r="C163">
        <f t="shared" ca="1" si="11"/>
        <v>1344.8766666666668</v>
      </c>
      <c r="D163">
        <f t="shared" ca="1" si="12"/>
        <v>1403.6550000000002</v>
      </c>
      <c r="E163" t="str">
        <f t="shared" ca="1" si="8"/>
        <v/>
      </c>
      <c r="F163">
        <f t="shared" ca="1" si="10"/>
        <v>1318.25</v>
      </c>
      <c r="G163" s="7" t="str">
        <f t="shared" ca="1" si="9"/>
        <v/>
      </c>
    </row>
    <row r="164" spans="1:7" x14ac:dyDescent="0.25">
      <c r="A164" s="30">
        <v>36763</v>
      </c>
      <c r="B164">
        <v>1381.25</v>
      </c>
      <c r="C164">
        <f t="shared" ca="1" si="11"/>
        <v>1348.8766666666668</v>
      </c>
      <c r="D164">
        <f t="shared" ca="1" si="12"/>
        <v>1400.8775000000001</v>
      </c>
      <c r="E164" t="str">
        <f t="shared" ca="1" si="8"/>
        <v/>
      </c>
      <c r="F164">
        <f t="shared" ca="1" si="10"/>
        <v>1318.25</v>
      </c>
      <c r="G164" s="7" t="str">
        <f t="shared" ca="1" si="9"/>
        <v/>
      </c>
    </row>
    <row r="165" spans="1:7" x14ac:dyDescent="0.25">
      <c r="A165" s="30">
        <v>36766</v>
      </c>
      <c r="B165">
        <v>1369.85</v>
      </c>
      <c r="C165">
        <f t="shared" ca="1" si="11"/>
        <v>1352.2966666666664</v>
      </c>
      <c r="D165">
        <f t="shared" ca="1" si="12"/>
        <v>1398.3374999999999</v>
      </c>
      <c r="E165" t="str">
        <f t="shared" ca="1" si="8"/>
        <v/>
      </c>
      <c r="F165">
        <f t="shared" ca="1" si="10"/>
        <v>1318.25</v>
      </c>
      <c r="G165" s="7" t="str">
        <f t="shared" ca="1" si="9"/>
        <v/>
      </c>
    </row>
    <row r="166" spans="1:7" x14ac:dyDescent="0.25">
      <c r="A166" s="30">
        <v>36767</v>
      </c>
      <c r="B166">
        <v>1367.7</v>
      </c>
      <c r="C166">
        <f t="shared" ca="1" si="11"/>
        <v>1356.0900000000001</v>
      </c>
      <c r="D166">
        <f t="shared" ca="1" si="12"/>
        <v>1395.1487499999998</v>
      </c>
      <c r="E166" t="str">
        <f t="shared" ca="1" si="8"/>
        <v/>
      </c>
      <c r="F166">
        <f t="shared" ca="1" si="10"/>
        <v>1318.25</v>
      </c>
      <c r="G166" s="7" t="str">
        <f t="shared" ca="1" si="9"/>
        <v/>
      </c>
    </row>
    <row r="167" spans="1:7" x14ac:dyDescent="0.25">
      <c r="A167" s="30">
        <v>36768</v>
      </c>
      <c r="B167">
        <v>1375.95</v>
      </c>
      <c r="C167">
        <f t="shared" ca="1" si="11"/>
        <v>1358.1133333333335</v>
      </c>
      <c r="D167">
        <f t="shared" ca="1" si="12"/>
        <v>1391.7649999999999</v>
      </c>
      <c r="E167" t="str">
        <f t="shared" ca="1" si="8"/>
        <v/>
      </c>
      <c r="F167">
        <f t="shared" ca="1" si="10"/>
        <v>1318.25</v>
      </c>
      <c r="G167" s="7" t="str">
        <f t="shared" ca="1" si="9"/>
        <v/>
      </c>
    </row>
    <row r="168" spans="1:7" x14ac:dyDescent="0.25">
      <c r="A168" s="30">
        <v>36769</v>
      </c>
      <c r="B168">
        <v>1394.1</v>
      </c>
      <c r="C168">
        <f t="shared" ca="1" si="11"/>
        <v>1361.3899999999999</v>
      </c>
      <c r="D168">
        <f t="shared" ca="1" si="12"/>
        <v>1388.4662499999997</v>
      </c>
      <c r="E168" t="str">
        <f t="shared" ca="1" si="8"/>
        <v/>
      </c>
      <c r="F168">
        <f t="shared" ca="1" si="10"/>
        <v>1318.25</v>
      </c>
      <c r="G168" s="7" t="str">
        <f t="shared" ca="1" si="9"/>
        <v/>
      </c>
    </row>
    <row r="169" spans="1:7" x14ac:dyDescent="0.25">
      <c r="A169" s="30">
        <v>36773</v>
      </c>
      <c r="B169">
        <v>1427.75</v>
      </c>
      <c r="C169">
        <f t="shared" ca="1" si="11"/>
        <v>1368.04</v>
      </c>
      <c r="D169">
        <f t="shared" ca="1" si="12"/>
        <v>1386.2399999999996</v>
      </c>
      <c r="E169" t="str">
        <f t="shared" ca="1" si="8"/>
        <v/>
      </c>
      <c r="F169">
        <f t="shared" ca="1" si="10"/>
        <v>1318.25</v>
      </c>
      <c r="G169" s="7" t="str">
        <f t="shared" ca="1" si="9"/>
        <v/>
      </c>
    </row>
    <row r="170" spans="1:7" x14ac:dyDescent="0.25">
      <c r="A170" s="30">
        <v>36774</v>
      </c>
      <c r="B170">
        <v>1428.25</v>
      </c>
      <c r="C170">
        <f t="shared" ca="1" si="11"/>
        <v>1375.8733333333332</v>
      </c>
      <c r="D170">
        <f t="shared" ca="1" si="12"/>
        <v>1384.0062499999997</v>
      </c>
      <c r="E170" t="str">
        <f t="shared" ca="1" si="8"/>
        <v/>
      </c>
      <c r="F170">
        <f t="shared" ca="1" si="10"/>
        <v>1318.25</v>
      </c>
      <c r="G170" s="7" t="str">
        <f t="shared" ca="1" si="9"/>
        <v/>
      </c>
    </row>
    <row r="171" spans="1:7" x14ac:dyDescent="0.25">
      <c r="A171" s="30">
        <v>36775</v>
      </c>
      <c r="B171">
        <v>1435.35</v>
      </c>
      <c r="C171">
        <f t="shared" ca="1" si="11"/>
        <v>1383.7033333333334</v>
      </c>
      <c r="D171">
        <f t="shared" ca="1" si="12"/>
        <v>1382.1487499999998</v>
      </c>
      <c r="E171" t="str">
        <f t="shared" ca="1" si="8"/>
        <v>BUY</v>
      </c>
      <c r="F171">
        <f t="shared" ca="1" si="10"/>
        <v>1435.35</v>
      </c>
      <c r="G171" s="7">
        <f t="shared" ca="1" si="9"/>
        <v>-8.8829888109235755E-2</v>
      </c>
    </row>
    <row r="172" spans="1:7" x14ac:dyDescent="0.25">
      <c r="A172" s="30">
        <v>36776</v>
      </c>
      <c r="B172">
        <v>1439.75</v>
      </c>
      <c r="C172">
        <f t="shared" ca="1" si="11"/>
        <v>1389.59</v>
      </c>
      <c r="D172">
        <f t="shared" ca="1" si="12"/>
        <v>1380.1787499999996</v>
      </c>
      <c r="E172" t="str">
        <f t="shared" ca="1" si="8"/>
        <v/>
      </c>
      <c r="F172">
        <f t="shared" ca="1" si="10"/>
        <v>1435.35</v>
      </c>
      <c r="G172" s="7" t="str">
        <f t="shared" ca="1" si="9"/>
        <v/>
      </c>
    </row>
    <row r="173" spans="1:7" x14ac:dyDescent="0.25">
      <c r="A173" s="30">
        <v>36777</v>
      </c>
      <c r="B173">
        <v>1450.05</v>
      </c>
      <c r="C173">
        <f t="shared" ca="1" si="11"/>
        <v>1396.8333333333333</v>
      </c>
      <c r="D173">
        <f t="shared" ca="1" si="12"/>
        <v>1378.0962499999998</v>
      </c>
      <c r="E173" t="str">
        <f t="shared" ca="1" si="8"/>
        <v/>
      </c>
      <c r="F173">
        <f t="shared" ca="1" si="10"/>
        <v>1435.35</v>
      </c>
      <c r="G173" s="7" t="str">
        <f t="shared" ca="1" si="9"/>
        <v/>
      </c>
    </row>
    <row r="174" spans="1:7" x14ac:dyDescent="0.25">
      <c r="A174" s="30">
        <v>36780</v>
      </c>
      <c r="B174">
        <v>1456.35</v>
      </c>
      <c r="C174">
        <f t="shared" ca="1" si="11"/>
        <v>1403.3866666666665</v>
      </c>
      <c r="D174">
        <f t="shared" ca="1" si="12"/>
        <v>1376.4399999999998</v>
      </c>
      <c r="E174" t="str">
        <f t="shared" ca="1" si="8"/>
        <v/>
      </c>
      <c r="F174">
        <f t="shared" ca="1" si="10"/>
        <v>1435.35</v>
      </c>
      <c r="G174" s="7" t="str">
        <f t="shared" ca="1" si="9"/>
        <v/>
      </c>
    </row>
    <row r="175" spans="1:7" x14ac:dyDescent="0.25">
      <c r="A175" s="30">
        <v>36781</v>
      </c>
      <c r="B175">
        <v>1467.65</v>
      </c>
      <c r="C175">
        <f t="shared" ca="1" si="11"/>
        <v>1409.88</v>
      </c>
      <c r="D175">
        <f t="shared" ca="1" si="12"/>
        <v>1375.3874999999998</v>
      </c>
      <c r="E175" t="str">
        <f t="shared" ca="1" si="8"/>
        <v/>
      </c>
      <c r="F175">
        <f t="shared" ca="1" si="10"/>
        <v>1435.35</v>
      </c>
      <c r="G175" s="7" t="str">
        <f t="shared" ca="1" si="9"/>
        <v/>
      </c>
    </row>
    <row r="176" spans="1:7" x14ac:dyDescent="0.25">
      <c r="A176" s="30">
        <v>36782</v>
      </c>
      <c r="B176">
        <v>1456.15</v>
      </c>
      <c r="C176">
        <f t="shared" ca="1" si="11"/>
        <v>1414.8766666666668</v>
      </c>
      <c r="D176">
        <f t="shared" ca="1" si="12"/>
        <v>1374.7999999999997</v>
      </c>
      <c r="E176" t="str">
        <f t="shared" ca="1" si="8"/>
        <v/>
      </c>
      <c r="F176">
        <f t="shared" ca="1" si="10"/>
        <v>1435.35</v>
      </c>
      <c r="G176" s="7" t="str">
        <f t="shared" ca="1" si="9"/>
        <v/>
      </c>
    </row>
    <row r="177" spans="1:7" x14ac:dyDescent="0.25">
      <c r="A177" s="30">
        <v>36783</v>
      </c>
      <c r="B177">
        <v>1445.3</v>
      </c>
      <c r="C177">
        <f t="shared" ca="1" si="11"/>
        <v>1418.8266666666668</v>
      </c>
      <c r="D177">
        <f t="shared" ca="1" si="12"/>
        <v>1374.355</v>
      </c>
      <c r="E177" t="str">
        <f t="shared" ca="1" si="8"/>
        <v/>
      </c>
      <c r="F177">
        <f t="shared" ca="1" si="10"/>
        <v>1435.35</v>
      </c>
      <c r="G177" s="7" t="str">
        <f t="shared" ca="1" si="9"/>
        <v/>
      </c>
    </row>
    <row r="178" spans="1:7" x14ac:dyDescent="0.25">
      <c r="A178" s="30">
        <v>36784</v>
      </c>
      <c r="B178">
        <v>1417.2</v>
      </c>
      <c r="C178">
        <f t="shared" ca="1" si="11"/>
        <v>1420.8433333333335</v>
      </c>
      <c r="D178">
        <f t="shared" ca="1" si="12"/>
        <v>1373.8899999999999</v>
      </c>
      <c r="E178" t="str">
        <f t="shared" ca="1" si="8"/>
        <v/>
      </c>
      <c r="F178">
        <f t="shared" ca="1" si="10"/>
        <v>1435.35</v>
      </c>
      <c r="G178" s="7" t="str">
        <f t="shared" ca="1" si="9"/>
        <v/>
      </c>
    </row>
    <row r="179" spans="1:7" x14ac:dyDescent="0.25">
      <c r="A179" s="30">
        <v>36787</v>
      </c>
      <c r="B179">
        <v>1354.35</v>
      </c>
      <c r="C179">
        <f t="shared" ca="1" si="11"/>
        <v>1419.05</v>
      </c>
      <c r="D179">
        <f t="shared" ca="1" si="12"/>
        <v>1372.1437499999997</v>
      </c>
      <c r="E179" t="str">
        <f t="shared" ca="1" si="8"/>
        <v/>
      </c>
      <c r="F179">
        <f t="shared" ca="1" si="10"/>
        <v>1435.35</v>
      </c>
      <c r="G179" s="7" t="str">
        <f t="shared" ca="1" si="9"/>
        <v/>
      </c>
    </row>
    <row r="180" spans="1:7" x14ac:dyDescent="0.25">
      <c r="A180" s="30">
        <v>36788</v>
      </c>
      <c r="B180">
        <v>1317</v>
      </c>
      <c r="C180">
        <f t="shared" ca="1" si="11"/>
        <v>1415.5266666666664</v>
      </c>
      <c r="D180">
        <f t="shared" ca="1" si="12"/>
        <v>1370.1375</v>
      </c>
      <c r="E180" t="str">
        <f t="shared" ca="1" si="8"/>
        <v/>
      </c>
      <c r="F180">
        <f t="shared" ca="1" si="10"/>
        <v>1435.35</v>
      </c>
      <c r="G180" s="7" t="str">
        <f t="shared" ca="1" si="9"/>
        <v/>
      </c>
    </row>
    <row r="181" spans="1:7" x14ac:dyDescent="0.25">
      <c r="A181" s="30">
        <v>36789</v>
      </c>
      <c r="B181">
        <v>1342.9</v>
      </c>
      <c r="C181">
        <f t="shared" ca="1" si="11"/>
        <v>1413.8733333333332</v>
      </c>
      <c r="D181">
        <f t="shared" ca="1" si="12"/>
        <v>1370.7662500000001</v>
      </c>
      <c r="E181" t="str">
        <f t="shared" ref="E181:E244" ca="1" si="13">IF(AND(C181&gt;D181,C180&lt;D180),"BUY",IF(AND(C181&lt;D181,C180&gt;D180),"SELL",""))</f>
        <v/>
      </c>
      <c r="F181">
        <f t="shared" ca="1" si="10"/>
        <v>1435.35</v>
      </c>
      <c r="G181" s="7" t="str">
        <f t="shared" ca="1" si="9"/>
        <v/>
      </c>
    </row>
    <row r="182" spans="1:7" x14ac:dyDescent="0.25">
      <c r="A182" s="30">
        <v>36790</v>
      </c>
      <c r="B182">
        <v>1329.85</v>
      </c>
      <c r="C182">
        <f t="shared" ca="1" si="11"/>
        <v>1410.8</v>
      </c>
      <c r="D182">
        <f t="shared" ca="1" si="12"/>
        <v>1370.29</v>
      </c>
      <c r="E182" t="str">
        <f t="shared" ca="1" si="13"/>
        <v/>
      </c>
      <c r="F182">
        <f t="shared" ca="1" si="10"/>
        <v>1435.35</v>
      </c>
      <c r="G182" s="7" t="str">
        <f t="shared" ref="G182:G245" ca="1" si="14">IF(AND(E182&lt;&gt;"",F181&lt;&gt;0),IF(E182="BUY",1-F182/F181,F182/F181-1),"")</f>
        <v/>
      </c>
    </row>
    <row r="183" spans="1:7" x14ac:dyDescent="0.25">
      <c r="A183" s="30">
        <v>36791</v>
      </c>
      <c r="B183">
        <v>1266.45</v>
      </c>
      <c r="C183">
        <f t="shared" ca="1" si="11"/>
        <v>1402.2900000000002</v>
      </c>
      <c r="D183">
        <f t="shared" ca="1" si="12"/>
        <v>1368.9950000000001</v>
      </c>
      <c r="E183" t="str">
        <f t="shared" ca="1" si="13"/>
        <v/>
      </c>
      <c r="F183">
        <f t="shared" ref="F183:F246" ca="1" si="15">IF(E183&lt;&gt;"",B183,F182)</f>
        <v>1435.35</v>
      </c>
      <c r="G183" s="7" t="str">
        <f t="shared" ca="1" si="14"/>
        <v/>
      </c>
    </row>
    <row r="184" spans="1:7" x14ac:dyDescent="0.25">
      <c r="A184" s="30">
        <v>36794</v>
      </c>
      <c r="B184">
        <v>1292.55</v>
      </c>
      <c r="C184">
        <f t="shared" ca="1" si="11"/>
        <v>1393.2766666666664</v>
      </c>
      <c r="D184">
        <f t="shared" ca="1" si="12"/>
        <v>1367.8575000000001</v>
      </c>
      <c r="E184" t="str">
        <f t="shared" ca="1" si="13"/>
        <v/>
      </c>
      <c r="F184">
        <f t="shared" ca="1" si="15"/>
        <v>1435.35</v>
      </c>
      <c r="G184" s="7" t="str">
        <f t="shared" ca="1" si="14"/>
        <v/>
      </c>
    </row>
    <row r="185" spans="1:7" x14ac:dyDescent="0.25">
      <c r="A185" s="30">
        <v>36795</v>
      </c>
      <c r="B185">
        <v>1267.9000000000001</v>
      </c>
      <c r="C185">
        <f t="shared" ca="1" si="11"/>
        <v>1382.5866666666666</v>
      </c>
      <c r="D185">
        <f t="shared" ca="1" si="12"/>
        <v>1366.2100000000003</v>
      </c>
      <c r="E185" t="str">
        <f t="shared" ca="1" si="13"/>
        <v/>
      </c>
      <c r="F185">
        <f t="shared" ca="1" si="15"/>
        <v>1435.35</v>
      </c>
      <c r="G185" s="7" t="str">
        <f t="shared" ca="1" si="14"/>
        <v/>
      </c>
    </row>
    <row r="186" spans="1:7" x14ac:dyDescent="0.25">
      <c r="A186" s="30">
        <v>36796</v>
      </c>
      <c r="B186">
        <v>1292.55</v>
      </c>
      <c r="C186">
        <f t="shared" ca="1" si="11"/>
        <v>1373.0666666666666</v>
      </c>
      <c r="D186">
        <f t="shared" ca="1" si="12"/>
        <v>1365.2025000000001</v>
      </c>
      <c r="E186" t="str">
        <f t="shared" ca="1" si="13"/>
        <v/>
      </c>
      <c r="F186">
        <f t="shared" ca="1" si="15"/>
        <v>1435.35</v>
      </c>
      <c r="G186" s="7" t="str">
        <f t="shared" ca="1" si="14"/>
        <v/>
      </c>
    </row>
    <row r="187" spans="1:7" x14ac:dyDescent="0.25">
      <c r="A187" s="30">
        <v>36797</v>
      </c>
      <c r="B187">
        <v>1266.4000000000001</v>
      </c>
      <c r="C187">
        <f t="shared" ca="1" si="11"/>
        <v>1361.51</v>
      </c>
      <c r="D187">
        <f t="shared" ca="1" si="12"/>
        <v>1363.6912500000003</v>
      </c>
      <c r="E187" t="str">
        <f t="shared" ca="1" si="13"/>
        <v>SELL</v>
      </c>
      <c r="F187">
        <f t="shared" ca="1" si="15"/>
        <v>1266.4000000000001</v>
      </c>
      <c r="G187" s="7">
        <f t="shared" ca="1" si="14"/>
        <v>-0.11770648273940143</v>
      </c>
    </row>
    <row r="188" spans="1:7" x14ac:dyDescent="0.25">
      <c r="A188" s="30">
        <v>36798</v>
      </c>
      <c r="B188">
        <v>1271.6500000000001</v>
      </c>
      <c r="C188">
        <f t="shared" ca="1" si="11"/>
        <v>1349.616666666667</v>
      </c>
      <c r="D188">
        <f t="shared" ca="1" si="12"/>
        <v>1362.1850000000002</v>
      </c>
      <c r="E188" t="str">
        <f t="shared" ca="1" si="13"/>
        <v/>
      </c>
      <c r="F188">
        <f t="shared" ca="1" si="15"/>
        <v>1266.4000000000001</v>
      </c>
      <c r="G188" s="7" t="str">
        <f t="shared" ca="1" si="14"/>
        <v/>
      </c>
    </row>
    <row r="189" spans="1:7" x14ac:dyDescent="0.25">
      <c r="A189" s="30">
        <v>36802</v>
      </c>
      <c r="B189">
        <v>1282</v>
      </c>
      <c r="C189">
        <f t="shared" ca="1" si="11"/>
        <v>1337.9933333333333</v>
      </c>
      <c r="D189">
        <f t="shared" ca="1" si="12"/>
        <v>1361.2037500000001</v>
      </c>
      <c r="E189" t="str">
        <f t="shared" ca="1" si="13"/>
        <v/>
      </c>
      <c r="F189">
        <f t="shared" ca="1" si="15"/>
        <v>1266.4000000000001</v>
      </c>
      <c r="G189" s="7" t="str">
        <f t="shared" ca="1" si="14"/>
        <v/>
      </c>
    </row>
    <row r="190" spans="1:7" x14ac:dyDescent="0.25">
      <c r="A190" s="30">
        <v>36803</v>
      </c>
      <c r="B190">
        <v>1297.8</v>
      </c>
      <c r="C190">
        <f t="shared" ca="1" si="11"/>
        <v>1326.6699999999998</v>
      </c>
      <c r="D190">
        <f t="shared" ca="1" si="12"/>
        <v>1360.6850000000002</v>
      </c>
      <c r="E190" t="str">
        <f t="shared" ca="1" si="13"/>
        <v/>
      </c>
      <c r="F190">
        <f t="shared" ca="1" si="15"/>
        <v>1266.4000000000001</v>
      </c>
      <c r="G190" s="7" t="str">
        <f t="shared" ca="1" si="14"/>
        <v/>
      </c>
    </row>
    <row r="191" spans="1:7" x14ac:dyDescent="0.25">
      <c r="A191" s="30">
        <v>36804</v>
      </c>
      <c r="B191">
        <v>1284.75</v>
      </c>
      <c r="C191">
        <f t="shared" ca="1" si="11"/>
        <v>1315.2433333333331</v>
      </c>
      <c r="D191">
        <f t="shared" ca="1" si="12"/>
        <v>1360.0337500000001</v>
      </c>
      <c r="E191" t="str">
        <f t="shared" ca="1" si="13"/>
        <v/>
      </c>
      <c r="F191">
        <f t="shared" ca="1" si="15"/>
        <v>1266.4000000000001</v>
      </c>
      <c r="G191" s="7" t="str">
        <f t="shared" ca="1" si="14"/>
        <v/>
      </c>
    </row>
    <row r="192" spans="1:7" x14ac:dyDescent="0.25">
      <c r="A192" s="30">
        <v>36805</v>
      </c>
      <c r="B192">
        <v>1285</v>
      </c>
      <c r="C192">
        <f t="shared" ca="1" si="11"/>
        <v>1304.5566666666666</v>
      </c>
      <c r="D192">
        <f t="shared" ca="1" si="12"/>
        <v>1358.5187500000002</v>
      </c>
      <c r="E192" t="str">
        <f t="shared" ca="1" si="13"/>
        <v/>
      </c>
      <c r="F192">
        <f t="shared" ca="1" si="15"/>
        <v>1266.4000000000001</v>
      </c>
      <c r="G192" s="7" t="str">
        <f t="shared" ca="1" si="14"/>
        <v/>
      </c>
    </row>
    <row r="193" spans="1:7" x14ac:dyDescent="0.25">
      <c r="A193" s="30">
        <v>36808</v>
      </c>
      <c r="B193">
        <v>1267.3</v>
      </c>
      <c r="C193">
        <f t="shared" ca="1" si="11"/>
        <v>1294.563333333333</v>
      </c>
      <c r="D193">
        <f t="shared" ca="1" si="12"/>
        <v>1356.5775000000001</v>
      </c>
      <c r="E193" t="str">
        <f t="shared" ca="1" si="13"/>
        <v/>
      </c>
      <c r="F193">
        <f t="shared" ca="1" si="15"/>
        <v>1266.4000000000001</v>
      </c>
      <c r="G193" s="7" t="str">
        <f t="shared" ca="1" si="14"/>
        <v/>
      </c>
    </row>
    <row r="194" spans="1:7" x14ac:dyDescent="0.25">
      <c r="A194" s="30">
        <v>36809</v>
      </c>
      <c r="B194">
        <v>1238.95</v>
      </c>
      <c r="C194">
        <f t="shared" ca="1" si="11"/>
        <v>1286.8699999999997</v>
      </c>
      <c r="D194">
        <f t="shared" ca="1" si="12"/>
        <v>1354.3512500000002</v>
      </c>
      <c r="E194" t="str">
        <f t="shared" ca="1" si="13"/>
        <v/>
      </c>
      <c r="F194">
        <f t="shared" ca="1" si="15"/>
        <v>1266.4000000000001</v>
      </c>
      <c r="G194" s="7" t="str">
        <f t="shared" ca="1" si="14"/>
        <v/>
      </c>
    </row>
    <row r="195" spans="1:7" x14ac:dyDescent="0.25">
      <c r="A195" s="30">
        <v>36810</v>
      </c>
      <c r="B195">
        <v>1201.9000000000001</v>
      </c>
      <c r="C195">
        <f t="shared" ref="C195:C258" ca="1" si="16">IF(ROW(B195)&gt;$K$3, AVERAGE(OFFSET(B196,-$K$3,0,$K$3,1)), "")</f>
        <v>1279.1966666666667</v>
      </c>
      <c r="D195">
        <f t="shared" ca="1" si="12"/>
        <v>1351.6300000000003</v>
      </c>
      <c r="E195" t="str">
        <f t="shared" ca="1" si="13"/>
        <v/>
      </c>
      <c r="F195">
        <f t="shared" ca="1" si="15"/>
        <v>1266.4000000000001</v>
      </c>
      <c r="G195" s="7" t="str">
        <f t="shared" ca="1" si="14"/>
        <v/>
      </c>
    </row>
    <row r="196" spans="1:7" x14ac:dyDescent="0.25">
      <c r="A196" s="30">
        <v>36811</v>
      </c>
      <c r="B196">
        <v>1206.25</v>
      </c>
      <c r="C196">
        <f t="shared" ca="1" si="16"/>
        <v>1270.0866666666666</v>
      </c>
      <c r="D196">
        <f t="shared" ca="1" si="12"/>
        <v>1348.8387500000003</v>
      </c>
      <c r="E196" t="str">
        <f t="shared" ca="1" si="13"/>
        <v/>
      </c>
      <c r="F196">
        <f t="shared" ca="1" si="15"/>
        <v>1266.4000000000001</v>
      </c>
      <c r="G196" s="7" t="str">
        <f t="shared" ca="1" si="14"/>
        <v/>
      </c>
    </row>
    <row r="197" spans="1:7" x14ac:dyDescent="0.25">
      <c r="A197" s="30">
        <v>36812</v>
      </c>
      <c r="B197">
        <v>1176.75</v>
      </c>
      <c r="C197">
        <f t="shared" ca="1" si="16"/>
        <v>1259.8800000000001</v>
      </c>
      <c r="D197">
        <f t="shared" ca="1" si="12"/>
        <v>1344.4712500000001</v>
      </c>
      <c r="E197" t="str">
        <f t="shared" ca="1" si="13"/>
        <v/>
      </c>
      <c r="F197">
        <f t="shared" ca="1" si="15"/>
        <v>1266.4000000000001</v>
      </c>
      <c r="G197" s="7" t="str">
        <f t="shared" ca="1" si="14"/>
        <v/>
      </c>
    </row>
    <row r="198" spans="1:7" x14ac:dyDescent="0.25">
      <c r="A198" s="30">
        <v>36815</v>
      </c>
      <c r="B198">
        <v>1175.45</v>
      </c>
      <c r="C198">
        <f t="shared" ca="1" si="16"/>
        <v>1253.8133333333333</v>
      </c>
      <c r="D198">
        <f t="shared" ca="1" si="12"/>
        <v>1340.3225000000002</v>
      </c>
      <c r="E198" t="str">
        <f t="shared" ca="1" si="13"/>
        <v/>
      </c>
      <c r="F198">
        <f t="shared" ca="1" si="15"/>
        <v>1266.4000000000001</v>
      </c>
      <c r="G198" s="7" t="str">
        <f t="shared" ca="1" si="14"/>
        <v/>
      </c>
    </row>
    <row r="199" spans="1:7" x14ac:dyDescent="0.25">
      <c r="A199" s="30">
        <v>36816</v>
      </c>
      <c r="B199">
        <v>1158.05</v>
      </c>
      <c r="C199">
        <f t="shared" ca="1" si="16"/>
        <v>1244.8466666666666</v>
      </c>
      <c r="D199">
        <f t="shared" ca="1" si="12"/>
        <v>1335.3225000000004</v>
      </c>
      <c r="E199" t="str">
        <f t="shared" ca="1" si="13"/>
        <v/>
      </c>
      <c r="F199">
        <f t="shared" ca="1" si="15"/>
        <v>1266.4000000000001</v>
      </c>
      <c r="G199" s="7" t="str">
        <f t="shared" ca="1" si="14"/>
        <v/>
      </c>
    </row>
    <row r="200" spans="1:7" x14ac:dyDescent="0.25">
      <c r="A200" s="30">
        <v>36817</v>
      </c>
      <c r="B200">
        <v>1136</v>
      </c>
      <c r="C200">
        <f t="shared" ca="1" si="16"/>
        <v>1236.0533333333335</v>
      </c>
      <c r="D200">
        <f t="shared" ca="1" si="12"/>
        <v>1329.4662500000004</v>
      </c>
      <c r="E200" t="str">
        <f t="shared" ca="1" si="13"/>
        <v/>
      </c>
      <c r="F200">
        <f t="shared" ca="1" si="15"/>
        <v>1266.4000000000001</v>
      </c>
      <c r="G200" s="7" t="str">
        <f t="shared" ca="1" si="14"/>
        <v/>
      </c>
    </row>
    <row r="201" spans="1:7" x14ac:dyDescent="0.25">
      <c r="A201" s="30">
        <v>36818</v>
      </c>
      <c r="B201">
        <v>1166.1500000000001</v>
      </c>
      <c r="C201">
        <f t="shared" ca="1" si="16"/>
        <v>1227.6266666666668</v>
      </c>
      <c r="D201">
        <f t="shared" ca="1" si="12"/>
        <v>1324.0900000000004</v>
      </c>
      <c r="E201" t="str">
        <f t="shared" ca="1" si="13"/>
        <v/>
      </c>
      <c r="F201">
        <f t="shared" ca="1" si="15"/>
        <v>1266.4000000000001</v>
      </c>
      <c r="G201" s="7" t="str">
        <f t="shared" ca="1" si="14"/>
        <v/>
      </c>
    </row>
    <row r="202" spans="1:7" x14ac:dyDescent="0.25">
      <c r="A202" s="30">
        <v>36819</v>
      </c>
      <c r="B202">
        <v>1172</v>
      </c>
      <c r="C202">
        <f t="shared" ca="1" si="16"/>
        <v>1221.3333333333333</v>
      </c>
      <c r="D202">
        <f t="shared" ca="1" si="12"/>
        <v>1318.7387500000002</v>
      </c>
      <c r="E202" t="str">
        <f t="shared" ca="1" si="13"/>
        <v/>
      </c>
      <c r="F202">
        <f t="shared" ca="1" si="15"/>
        <v>1266.4000000000001</v>
      </c>
      <c r="G202" s="7" t="str">
        <f t="shared" ca="1" si="14"/>
        <v/>
      </c>
    </row>
    <row r="203" spans="1:7" x14ac:dyDescent="0.25">
      <c r="A203" s="30">
        <v>36822</v>
      </c>
      <c r="B203">
        <v>1143.95</v>
      </c>
      <c r="C203">
        <f t="shared" ca="1" si="16"/>
        <v>1212.82</v>
      </c>
      <c r="D203">
        <f t="shared" ca="1" si="12"/>
        <v>1312.6637500000002</v>
      </c>
      <c r="E203" t="str">
        <f t="shared" ca="1" si="13"/>
        <v/>
      </c>
      <c r="F203">
        <f t="shared" ca="1" si="15"/>
        <v>1266.4000000000001</v>
      </c>
      <c r="G203" s="7" t="str">
        <f t="shared" ca="1" si="14"/>
        <v/>
      </c>
    </row>
    <row r="204" spans="1:7" x14ac:dyDescent="0.25">
      <c r="A204" s="30">
        <v>36823</v>
      </c>
      <c r="B204">
        <v>1152.45</v>
      </c>
      <c r="C204">
        <f t="shared" ca="1" si="16"/>
        <v>1204.1833333333334</v>
      </c>
      <c r="D204">
        <f t="shared" ca="1" si="12"/>
        <v>1306.9437499999999</v>
      </c>
      <c r="E204" t="str">
        <f t="shared" ca="1" si="13"/>
        <v/>
      </c>
      <c r="F204">
        <f t="shared" ca="1" si="15"/>
        <v>1266.4000000000001</v>
      </c>
      <c r="G204" s="7" t="str">
        <f t="shared" ca="1" si="14"/>
        <v/>
      </c>
    </row>
    <row r="205" spans="1:7" x14ac:dyDescent="0.25">
      <c r="A205" s="30">
        <v>36824</v>
      </c>
      <c r="B205">
        <v>1183.9000000000001</v>
      </c>
      <c r="C205">
        <f t="shared" ca="1" si="16"/>
        <v>1196.5900000000001</v>
      </c>
      <c r="D205">
        <f t="shared" ca="1" si="12"/>
        <v>1302.2950000000001</v>
      </c>
      <c r="E205" t="str">
        <f t="shared" ca="1" si="13"/>
        <v/>
      </c>
      <c r="F205">
        <f t="shared" ca="1" si="15"/>
        <v>1266.4000000000001</v>
      </c>
      <c r="G205" s="7" t="str">
        <f t="shared" ca="1" si="14"/>
        <v/>
      </c>
    </row>
    <row r="206" spans="1:7" x14ac:dyDescent="0.25">
      <c r="A206" s="30">
        <v>36825</v>
      </c>
      <c r="B206">
        <v>1186.3</v>
      </c>
      <c r="C206">
        <f t="shared" ca="1" si="16"/>
        <v>1190.0266666666669</v>
      </c>
      <c r="D206">
        <f t="shared" ca="1" si="12"/>
        <v>1297.76</v>
      </c>
      <c r="E206" t="str">
        <f t="shared" ca="1" si="13"/>
        <v/>
      </c>
      <c r="F206">
        <f t="shared" ca="1" si="15"/>
        <v>1266.4000000000001</v>
      </c>
      <c r="G206" s="7" t="str">
        <f t="shared" ca="1" si="14"/>
        <v/>
      </c>
    </row>
    <row r="207" spans="1:7" x14ac:dyDescent="0.25">
      <c r="A207" s="30">
        <v>36826</v>
      </c>
      <c r="B207">
        <v>1178.7</v>
      </c>
      <c r="C207">
        <f t="shared" ca="1" si="16"/>
        <v>1182.94</v>
      </c>
      <c r="D207">
        <f t="shared" ca="1" si="12"/>
        <v>1292.8287500000001</v>
      </c>
      <c r="E207" t="str">
        <f t="shared" ca="1" si="13"/>
        <v/>
      </c>
      <c r="F207">
        <f t="shared" ca="1" si="15"/>
        <v>1266.4000000000001</v>
      </c>
      <c r="G207" s="7" t="str">
        <f t="shared" ca="1" si="14"/>
        <v/>
      </c>
    </row>
    <row r="208" spans="1:7" x14ac:dyDescent="0.25">
      <c r="A208" s="30">
        <v>36829</v>
      </c>
      <c r="B208">
        <v>1167.1500000000001</v>
      </c>
      <c r="C208">
        <f t="shared" ca="1" si="16"/>
        <v>1176.2633333333333</v>
      </c>
      <c r="D208">
        <f t="shared" ca="1" si="12"/>
        <v>1287.1550000000002</v>
      </c>
      <c r="E208" t="str">
        <f t="shared" ca="1" si="13"/>
        <v/>
      </c>
      <c r="F208">
        <f t="shared" ca="1" si="15"/>
        <v>1266.4000000000001</v>
      </c>
      <c r="G208" s="7" t="str">
        <f t="shared" ca="1" si="14"/>
        <v/>
      </c>
    </row>
    <row r="209" spans="1:7" x14ac:dyDescent="0.25">
      <c r="A209" s="30">
        <v>36830</v>
      </c>
      <c r="B209">
        <v>1172.75</v>
      </c>
      <c r="C209">
        <f t="shared" ca="1" si="16"/>
        <v>1171.8500000000001</v>
      </c>
      <c r="D209">
        <f t="shared" ca="1" si="12"/>
        <v>1280.78</v>
      </c>
      <c r="E209" t="str">
        <f t="shared" ca="1" si="13"/>
        <v/>
      </c>
      <c r="F209">
        <f t="shared" ca="1" si="15"/>
        <v>1266.4000000000001</v>
      </c>
      <c r="G209" s="7" t="str">
        <f t="shared" ca="1" si="14"/>
        <v/>
      </c>
    </row>
    <row r="210" spans="1:7" x14ac:dyDescent="0.25">
      <c r="A210" s="30">
        <v>36831</v>
      </c>
      <c r="B210">
        <v>1200.8</v>
      </c>
      <c r="C210">
        <f t="shared" ca="1" si="16"/>
        <v>1171.7766666666669</v>
      </c>
      <c r="D210">
        <f t="shared" ca="1" si="12"/>
        <v>1275.09375</v>
      </c>
      <c r="E210" t="str">
        <f t="shared" ca="1" si="13"/>
        <v/>
      </c>
      <c r="F210">
        <f t="shared" ca="1" si="15"/>
        <v>1266.4000000000001</v>
      </c>
      <c r="G210" s="7" t="str">
        <f t="shared" ca="1" si="14"/>
        <v/>
      </c>
    </row>
    <row r="211" spans="1:7" x14ac:dyDescent="0.25">
      <c r="A211" s="30">
        <v>36832</v>
      </c>
      <c r="B211">
        <v>1224.8499999999999</v>
      </c>
      <c r="C211">
        <f t="shared" ca="1" si="16"/>
        <v>1173.0166666666664</v>
      </c>
      <c r="D211">
        <f t="shared" ca="1" si="12"/>
        <v>1269.83125</v>
      </c>
      <c r="E211" t="str">
        <f t="shared" ca="1" si="13"/>
        <v/>
      </c>
      <c r="F211">
        <f t="shared" ca="1" si="15"/>
        <v>1266.4000000000001</v>
      </c>
      <c r="G211" s="7" t="str">
        <f t="shared" ca="1" si="14"/>
        <v/>
      </c>
    </row>
    <row r="212" spans="1:7" x14ac:dyDescent="0.25">
      <c r="A212" s="30">
        <v>36833</v>
      </c>
      <c r="B212">
        <v>1242.05</v>
      </c>
      <c r="C212">
        <f t="shared" ca="1" si="16"/>
        <v>1177.3699999999997</v>
      </c>
      <c r="D212">
        <f t="shared" ca="1" si="12"/>
        <v>1264.8887500000001</v>
      </c>
      <c r="E212" t="str">
        <f t="shared" ca="1" si="13"/>
        <v/>
      </c>
      <c r="F212">
        <f t="shared" ca="1" si="15"/>
        <v>1266.4000000000001</v>
      </c>
      <c r="G212" s="7" t="str">
        <f t="shared" ca="1" si="14"/>
        <v/>
      </c>
    </row>
    <row r="213" spans="1:7" x14ac:dyDescent="0.25">
      <c r="A213" s="30">
        <v>36836</v>
      </c>
      <c r="B213">
        <v>1240.25</v>
      </c>
      <c r="C213">
        <f t="shared" ca="1" si="16"/>
        <v>1181.6899999999998</v>
      </c>
      <c r="D213">
        <f t="shared" ca="1" si="12"/>
        <v>1259.6437500000002</v>
      </c>
      <c r="E213" t="str">
        <f t="shared" ca="1" si="13"/>
        <v/>
      </c>
      <c r="F213">
        <f t="shared" ca="1" si="15"/>
        <v>1266.4000000000001</v>
      </c>
      <c r="G213" s="7" t="str">
        <f t="shared" ca="1" si="14"/>
        <v/>
      </c>
    </row>
    <row r="214" spans="1:7" x14ac:dyDescent="0.25">
      <c r="A214" s="30">
        <v>36837</v>
      </c>
      <c r="B214">
        <v>1246.75</v>
      </c>
      <c r="C214">
        <f t="shared" ca="1" si="16"/>
        <v>1187.6033333333332</v>
      </c>
      <c r="D214">
        <f t="shared" ref="D214:D277" ca="1" si="17">IF(ROW(B214)&gt;$K$4, AVERAGE(OFFSET(B214,-$K$4+1,0,$K$4,1)), "")</f>
        <v>1254.4037500000002</v>
      </c>
      <c r="E214" t="str">
        <f t="shared" ca="1" si="13"/>
        <v/>
      </c>
      <c r="F214">
        <f t="shared" ca="1" si="15"/>
        <v>1266.4000000000001</v>
      </c>
      <c r="G214" s="7" t="str">
        <f t="shared" ca="1" si="14"/>
        <v/>
      </c>
    </row>
    <row r="215" spans="1:7" x14ac:dyDescent="0.25">
      <c r="A215" s="30">
        <v>36838</v>
      </c>
      <c r="B215">
        <v>1266.8</v>
      </c>
      <c r="C215">
        <f t="shared" ca="1" si="16"/>
        <v>1196.3233333333333</v>
      </c>
      <c r="D215">
        <f t="shared" ca="1" si="17"/>
        <v>1249.3825000000002</v>
      </c>
      <c r="E215" t="str">
        <f t="shared" ca="1" si="13"/>
        <v/>
      </c>
      <c r="F215">
        <f t="shared" ca="1" si="15"/>
        <v>1266.4000000000001</v>
      </c>
      <c r="G215" s="7" t="str">
        <f t="shared" ca="1" si="14"/>
        <v/>
      </c>
    </row>
    <row r="216" spans="1:7" x14ac:dyDescent="0.25">
      <c r="A216" s="30">
        <v>36839</v>
      </c>
      <c r="B216">
        <v>1269.95</v>
      </c>
      <c r="C216">
        <f t="shared" ca="1" si="16"/>
        <v>1203.2433333333331</v>
      </c>
      <c r="D216">
        <f t="shared" ca="1" si="17"/>
        <v>1244.7275</v>
      </c>
      <c r="E216" t="str">
        <f t="shared" ca="1" si="13"/>
        <v/>
      </c>
      <c r="F216">
        <f t="shared" ca="1" si="15"/>
        <v>1266.4000000000001</v>
      </c>
      <c r="G216" s="7" t="str">
        <f t="shared" ca="1" si="14"/>
        <v/>
      </c>
    </row>
    <row r="217" spans="1:7" x14ac:dyDescent="0.25">
      <c r="A217" s="30">
        <v>36840</v>
      </c>
      <c r="B217">
        <v>1239.55</v>
      </c>
      <c r="C217">
        <f t="shared" ca="1" si="16"/>
        <v>1207.7466666666664</v>
      </c>
      <c r="D217">
        <f t="shared" ca="1" si="17"/>
        <v>1239.5837500000002</v>
      </c>
      <c r="E217" t="str">
        <f t="shared" ca="1" si="13"/>
        <v/>
      </c>
      <c r="F217">
        <f t="shared" ca="1" si="15"/>
        <v>1266.4000000000001</v>
      </c>
      <c r="G217" s="7" t="str">
        <f t="shared" ca="1" si="14"/>
        <v/>
      </c>
    </row>
    <row r="218" spans="1:7" x14ac:dyDescent="0.25">
      <c r="A218" s="30">
        <v>36843</v>
      </c>
      <c r="B218">
        <v>1208.05</v>
      </c>
      <c r="C218">
        <f t="shared" ca="1" si="16"/>
        <v>1212.02</v>
      </c>
      <c r="D218">
        <f t="shared" ca="1" si="17"/>
        <v>1234.3550000000002</v>
      </c>
      <c r="E218" t="str">
        <f t="shared" ca="1" si="13"/>
        <v/>
      </c>
      <c r="F218">
        <f t="shared" ca="1" si="15"/>
        <v>1266.4000000000001</v>
      </c>
      <c r="G218" s="7" t="str">
        <f t="shared" ca="1" si="14"/>
        <v/>
      </c>
    </row>
    <row r="219" spans="1:7" x14ac:dyDescent="0.25">
      <c r="A219" s="30">
        <v>36844</v>
      </c>
      <c r="B219">
        <v>1242.8499999999999</v>
      </c>
      <c r="C219">
        <f t="shared" ca="1" si="16"/>
        <v>1218.0466666666664</v>
      </c>
      <c r="D219">
        <f t="shared" ca="1" si="17"/>
        <v>1231.5675000000003</v>
      </c>
      <c r="E219" t="str">
        <f t="shared" ca="1" si="13"/>
        <v/>
      </c>
      <c r="F219">
        <f t="shared" ca="1" si="15"/>
        <v>1266.4000000000001</v>
      </c>
      <c r="G219" s="7" t="str">
        <f t="shared" ca="1" si="14"/>
        <v/>
      </c>
    </row>
    <row r="220" spans="1:7" x14ac:dyDescent="0.25">
      <c r="A220" s="30">
        <v>36845</v>
      </c>
      <c r="B220">
        <v>1247.05</v>
      </c>
      <c r="C220">
        <f t="shared" ca="1" si="16"/>
        <v>1222.2566666666664</v>
      </c>
      <c r="D220">
        <f t="shared" ca="1" si="17"/>
        <v>1229.8187500000004</v>
      </c>
      <c r="E220" t="str">
        <f t="shared" ca="1" si="13"/>
        <v/>
      </c>
      <c r="F220">
        <f t="shared" ca="1" si="15"/>
        <v>1266.4000000000001</v>
      </c>
      <c r="G220" s="7" t="str">
        <f t="shared" ca="1" si="14"/>
        <v/>
      </c>
    </row>
    <row r="221" spans="1:7" x14ac:dyDescent="0.25">
      <c r="A221" s="30">
        <v>36846</v>
      </c>
      <c r="B221">
        <v>1233.25</v>
      </c>
      <c r="C221">
        <f t="shared" ca="1" si="16"/>
        <v>1225.3866666666665</v>
      </c>
      <c r="D221">
        <f t="shared" ca="1" si="17"/>
        <v>1227.0775000000003</v>
      </c>
      <c r="E221" t="str">
        <f t="shared" ca="1" si="13"/>
        <v/>
      </c>
      <c r="F221">
        <f t="shared" ca="1" si="15"/>
        <v>1266.4000000000001</v>
      </c>
      <c r="G221" s="7" t="str">
        <f t="shared" ca="1" si="14"/>
        <v/>
      </c>
    </row>
    <row r="222" spans="1:7" x14ac:dyDescent="0.25">
      <c r="A222" s="30">
        <v>36847</v>
      </c>
      <c r="B222">
        <v>1236</v>
      </c>
      <c r="C222">
        <f t="shared" ca="1" si="16"/>
        <v>1229.2066666666665</v>
      </c>
      <c r="D222">
        <f t="shared" ca="1" si="17"/>
        <v>1224.7312500000003</v>
      </c>
      <c r="E222" t="str">
        <f t="shared" ca="1" si="13"/>
        <v>BUY</v>
      </c>
      <c r="F222">
        <f t="shared" ca="1" si="15"/>
        <v>1236</v>
      </c>
      <c r="G222" s="7">
        <f t="shared" ca="1" si="14"/>
        <v>2.4005053695514866E-2</v>
      </c>
    </row>
    <row r="223" spans="1:7" x14ac:dyDescent="0.25">
      <c r="A223" s="30">
        <v>36850</v>
      </c>
      <c r="B223">
        <v>1237.5999999999999</v>
      </c>
      <c r="C223">
        <f t="shared" ca="1" si="16"/>
        <v>1233.903333333333</v>
      </c>
      <c r="D223">
        <f t="shared" ca="1" si="17"/>
        <v>1224.0100000000004</v>
      </c>
      <c r="E223" t="str">
        <f t="shared" ca="1" si="13"/>
        <v/>
      </c>
      <c r="F223">
        <f t="shared" ca="1" si="15"/>
        <v>1236</v>
      </c>
      <c r="G223" s="7" t="str">
        <f t="shared" ca="1" si="14"/>
        <v/>
      </c>
    </row>
    <row r="224" spans="1:7" x14ac:dyDescent="0.25">
      <c r="A224" s="30">
        <v>36851</v>
      </c>
      <c r="B224">
        <v>1235</v>
      </c>
      <c r="C224">
        <f t="shared" ca="1" si="16"/>
        <v>1238.0533333333333</v>
      </c>
      <c r="D224">
        <f t="shared" ca="1" si="17"/>
        <v>1222.5712500000002</v>
      </c>
      <c r="E224" t="str">
        <f t="shared" ca="1" si="13"/>
        <v/>
      </c>
      <c r="F224">
        <f t="shared" ca="1" si="15"/>
        <v>1236</v>
      </c>
      <c r="G224" s="7" t="str">
        <f t="shared" ca="1" si="14"/>
        <v/>
      </c>
    </row>
    <row r="225" spans="1:7" x14ac:dyDescent="0.25">
      <c r="A225" s="30">
        <v>36852</v>
      </c>
      <c r="B225">
        <v>1222.3499999999999</v>
      </c>
      <c r="C225">
        <f t="shared" ca="1" si="16"/>
        <v>1239.49</v>
      </c>
      <c r="D225">
        <f t="shared" ca="1" si="17"/>
        <v>1221.4325000000003</v>
      </c>
      <c r="E225" t="str">
        <f t="shared" ca="1" si="13"/>
        <v/>
      </c>
      <c r="F225">
        <f t="shared" ca="1" si="15"/>
        <v>1236</v>
      </c>
      <c r="G225" s="7" t="str">
        <f t="shared" ca="1" si="14"/>
        <v/>
      </c>
    </row>
    <row r="226" spans="1:7" x14ac:dyDescent="0.25">
      <c r="A226" s="30">
        <v>36853</v>
      </c>
      <c r="B226">
        <v>1216</v>
      </c>
      <c r="C226">
        <f t="shared" ca="1" si="16"/>
        <v>1238.9000000000001</v>
      </c>
      <c r="D226">
        <f t="shared" ca="1" si="17"/>
        <v>1219.5187500000002</v>
      </c>
      <c r="E226" t="str">
        <f t="shared" ca="1" si="13"/>
        <v/>
      </c>
      <c r="F226">
        <f t="shared" ca="1" si="15"/>
        <v>1236</v>
      </c>
      <c r="G226" s="7" t="str">
        <f t="shared" ca="1" si="14"/>
        <v/>
      </c>
    </row>
    <row r="227" spans="1:7" x14ac:dyDescent="0.25">
      <c r="A227" s="30">
        <v>36854</v>
      </c>
      <c r="B227">
        <v>1225.2</v>
      </c>
      <c r="C227">
        <f t="shared" ca="1" si="16"/>
        <v>1237.7766666666669</v>
      </c>
      <c r="D227">
        <f t="shared" ca="1" si="17"/>
        <v>1218.48875</v>
      </c>
      <c r="E227" t="str">
        <f t="shared" ca="1" si="13"/>
        <v/>
      </c>
      <c r="F227">
        <f t="shared" ca="1" si="15"/>
        <v>1236</v>
      </c>
      <c r="G227" s="7" t="str">
        <f t="shared" ca="1" si="14"/>
        <v/>
      </c>
    </row>
    <row r="228" spans="1:7" x14ac:dyDescent="0.25">
      <c r="A228" s="30">
        <v>36857</v>
      </c>
      <c r="B228">
        <v>1252.9000000000001</v>
      </c>
      <c r="C228">
        <f t="shared" ca="1" si="16"/>
        <v>1238.6200000000001</v>
      </c>
      <c r="D228">
        <f t="shared" ca="1" si="17"/>
        <v>1218.02</v>
      </c>
      <c r="E228" t="str">
        <f t="shared" ca="1" si="13"/>
        <v/>
      </c>
      <c r="F228">
        <f t="shared" ca="1" si="15"/>
        <v>1236</v>
      </c>
      <c r="G228" s="7" t="str">
        <f t="shared" ca="1" si="14"/>
        <v/>
      </c>
    </row>
    <row r="229" spans="1:7" x14ac:dyDescent="0.25">
      <c r="A229" s="30">
        <v>36858</v>
      </c>
      <c r="B229">
        <v>1272.75</v>
      </c>
      <c r="C229">
        <f t="shared" ca="1" si="16"/>
        <v>1240.3533333333335</v>
      </c>
      <c r="D229">
        <f t="shared" ca="1" si="17"/>
        <v>1217.7887500000002</v>
      </c>
      <c r="E229" t="str">
        <f t="shared" ca="1" si="13"/>
        <v/>
      </c>
      <c r="F229">
        <f t="shared" ca="1" si="15"/>
        <v>1236</v>
      </c>
      <c r="G229" s="7" t="str">
        <f t="shared" ca="1" si="14"/>
        <v/>
      </c>
    </row>
    <row r="230" spans="1:7" x14ac:dyDescent="0.25">
      <c r="A230" s="30">
        <v>36859</v>
      </c>
      <c r="B230">
        <v>1264.75</v>
      </c>
      <c r="C230">
        <f t="shared" ca="1" si="16"/>
        <v>1240.2166666666667</v>
      </c>
      <c r="D230">
        <f t="shared" ca="1" si="17"/>
        <v>1216.9625000000001</v>
      </c>
      <c r="E230" t="str">
        <f t="shared" ca="1" si="13"/>
        <v/>
      </c>
      <c r="F230">
        <f t="shared" ca="1" si="15"/>
        <v>1236</v>
      </c>
      <c r="G230" s="7" t="str">
        <f t="shared" ca="1" si="14"/>
        <v/>
      </c>
    </row>
    <row r="231" spans="1:7" x14ac:dyDescent="0.25">
      <c r="A231" s="30">
        <v>36860</v>
      </c>
      <c r="B231">
        <v>1268.1500000000001</v>
      </c>
      <c r="C231">
        <f t="shared" ca="1" si="16"/>
        <v>1240.096666666667</v>
      </c>
      <c r="D231">
        <f t="shared" ca="1" si="17"/>
        <v>1216.5475000000001</v>
      </c>
      <c r="E231" t="str">
        <f t="shared" ca="1" si="13"/>
        <v/>
      </c>
      <c r="F231">
        <f t="shared" ca="1" si="15"/>
        <v>1236</v>
      </c>
      <c r="G231" s="7" t="str">
        <f t="shared" ca="1" si="14"/>
        <v/>
      </c>
    </row>
    <row r="232" spans="1:7" x14ac:dyDescent="0.25">
      <c r="A232" s="30">
        <v>36861</v>
      </c>
      <c r="B232">
        <v>1276.2</v>
      </c>
      <c r="C232">
        <f t="shared" ca="1" si="16"/>
        <v>1242.5400000000002</v>
      </c>
      <c r="D232">
        <f t="shared" ca="1" si="17"/>
        <v>1216.3274999999999</v>
      </c>
      <c r="E232" t="str">
        <f t="shared" ca="1" si="13"/>
        <v/>
      </c>
      <c r="F232">
        <f t="shared" ca="1" si="15"/>
        <v>1236</v>
      </c>
      <c r="G232" s="7" t="str">
        <f t="shared" ca="1" si="14"/>
        <v/>
      </c>
    </row>
    <row r="233" spans="1:7" x14ac:dyDescent="0.25">
      <c r="A233" s="30">
        <v>36864</v>
      </c>
      <c r="B233">
        <v>1275.5999999999999</v>
      </c>
      <c r="C233">
        <f t="shared" ca="1" si="16"/>
        <v>1247.0433333333333</v>
      </c>
      <c r="D233">
        <f t="shared" ca="1" si="17"/>
        <v>1216.5349999999996</v>
      </c>
      <c r="E233" t="str">
        <f t="shared" ca="1" si="13"/>
        <v/>
      </c>
      <c r="F233">
        <f t="shared" ca="1" si="15"/>
        <v>1236</v>
      </c>
      <c r="G233" s="7" t="str">
        <f t="shared" ca="1" si="14"/>
        <v/>
      </c>
    </row>
    <row r="234" spans="1:7" x14ac:dyDescent="0.25">
      <c r="A234" s="30">
        <v>36865</v>
      </c>
      <c r="B234">
        <v>1284.6500000000001</v>
      </c>
      <c r="C234">
        <f t="shared" ca="1" si="16"/>
        <v>1249.8300000000002</v>
      </c>
      <c r="D234">
        <f t="shared" ca="1" si="17"/>
        <v>1217.6774999999998</v>
      </c>
      <c r="E234" t="str">
        <f t="shared" ca="1" si="13"/>
        <v/>
      </c>
      <c r="F234">
        <f t="shared" ca="1" si="15"/>
        <v>1236</v>
      </c>
      <c r="G234" s="7" t="str">
        <f t="shared" ca="1" si="14"/>
        <v/>
      </c>
    </row>
    <row r="235" spans="1:7" x14ac:dyDescent="0.25">
      <c r="A235" s="30">
        <v>36866</v>
      </c>
      <c r="B235">
        <v>1298.55</v>
      </c>
      <c r="C235">
        <f t="shared" ca="1" si="16"/>
        <v>1253.2633333333333</v>
      </c>
      <c r="D235">
        <f t="shared" ca="1" si="17"/>
        <v>1220.0937499999998</v>
      </c>
      <c r="E235" t="str">
        <f t="shared" ca="1" si="13"/>
        <v/>
      </c>
      <c r="F235">
        <f t="shared" ca="1" si="15"/>
        <v>1236</v>
      </c>
      <c r="G235" s="7" t="str">
        <f t="shared" ca="1" si="14"/>
        <v/>
      </c>
    </row>
    <row r="236" spans="1:7" x14ac:dyDescent="0.25">
      <c r="A236" s="30">
        <v>36867</v>
      </c>
      <c r="B236">
        <v>1302.5</v>
      </c>
      <c r="C236">
        <f t="shared" ca="1" si="16"/>
        <v>1257.8800000000001</v>
      </c>
      <c r="D236">
        <f t="shared" ca="1" si="17"/>
        <v>1222.4999999999998</v>
      </c>
      <c r="E236" t="str">
        <f t="shared" ca="1" si="13"/>
        <v/>
      </c>
      <c r="F236">
        <f t="shared" ca="1" si="15"/>
        <v>1236</v>
      </c>
      <c r="G236" s="7" t="str">
        <f t="shared" ca="1" si="14"/>
        <v/>
      </c>
    </row>
    <row r="237" spans="1:7" x14ac:dyDescent="0.25">
      <c r="A237" s="30">
        <v>36868</v>
      </c>
      <c r="B237">
        <v>1313.7</v>
      </c>
      <c r="C237">
        <f t="shared" ca="1" si="16"/>
        <v>1263.06</v>
      </c>
      <c r="D237">
        <f t="shared" ca="1" si="17"/>
        <v>1225.9237499999997</v>
      </c>
      <c r="E237" t="str">
        <f t="shared" ca="1" si="13"/>
        <v/>
      </c>
      <c r="F237">
        <f t="shared" ca="1" si="15"/>
        <v>1236</v>
      </c>
      <c r="G237" s="7" t="str">
        <f t="shared" ca="1" si="14"/>
        <v/>
      </c>
    </row>
    <row r="238" spans="1:7" x14ac:dyDescent="0.25">
      <c r="A238" s="30">
        <v>36871</v>
      </c>
      <c r="B238">
        <v>1332.15</v>
      </c>
      <c r="C238">
        <f t="shared" ca="1" si="16"/>
        <v>1269.3633333333335</v>
      </c>
      <c r="D238">
        <f t="shared" ca="1" si="17"/>
        <v>1229.8412499999997</v>
      </c>
      <c r="E238" t="str">
        <f t="shared" ca="1" si="13"/>
        <v/>
      </c>
      <c r="F238">
        <f t="shared" ca="1" si="15"/>
        <v>1236</v>
      </c>
      <c r="G238" s="7" t="str">
        <f t="shared" ca="1" si="14"/>
        <v/>
      </c>
    </row>
    <row r="239" spans="1:7" x14ac:dyDescent="0.25">
      <c r="A239" s="30">
        <v>36872</v>
      </c>
      <c r="B239">
        <v>1333.35</v>
      </c>
      <c r="C239">
        <f t="shared" ca="1" si="16"/>
        <v>1275.9199999999998</v>
      </c>
      <c r="D239">
        <f t="shared" ca="1" si="17"/>
        <v>1234.2237499999997</v>
      </c>
      <c r="E239" t="str">
        <f t="shared" ca="1" si="13"/>
        <v/>
      </c>
      <c r="F239">
        <f t="shared" ca="1" si="15"/>
        <v>1236</v>
      </c>
      <c r="G239" s="7" t="str">
        <f t="shared" ca="1" si="14"/>
        <v/>
      </c>
    </row>
    <row r="240" spans="1:7" x14ac:dyDescent="0.25">
      <c r="A240" s="30">
        <v>36873</v>
      </c>
      <c r="B240">
        <v>1354.3</v>
      </c>
      <c r="C240">
        <f t="shared" ca="1" si="16"/>
        <v>1284.7166666666667</v>
      </c>
      <c r="D240">
        <f t="shared" ca="1" si="17"/>
        <v>1239.6812499999999</v>
      </c>
      <c r="E240" t="str">
        <f t="shared" ca="1" si="13"/>
        <v/>
      </c>
      <c r="F240">
        <f t="shared" ca="1" si="15"/>
        <v>1236</v>
      </c>
      <c r="G240" s="7" t="str">
        <f t="shared" ca="1" si="14"/>
        <v/>
      </c>
    </row>
    <row r="241" spans="1:7" x14ac:dyDescent="0.25">
      <c r="A241" s="30">
        <v>36874</v>
      </c>
      <c r="B241">
        <v>1349.35</v>
      </c>
      <c r="C241">
        <f t="shared" ca="1" si="16"/>
        <v>1293.6066666666663</v>
      </c>
      <c r="D241">
        <f t="shared" ca="1" si="17"/>
        <v>1244.2612499999998</v>
      </c>
      <c r="E241" t="str">
        <f t="shared" ca="1" si="13"/>
        <v/>
      </c>
      <c r="F241">
        <f t="shared" ca="1" si="15"/>
        <v>1236</v>
      </c>
      <c r="G241" s="7" t="str">
        <f t="shared" ca="1" si="14"/>
        <v/>
      </c>
    </row>
    <row r="242" spans="1:7" x14ac:dyDescent="0.25">
      <c r="A242" s="30">
        <v>36875</v>
      </c>
      <c r="B242">
        <v>1312.6</v>
      </c>
      <c r="C242">
        <f t="shared" ca="1" si="16"/>
        <v>1299.4333333333332</v>
      </c>
      <c r="D242">
        <f t="shared" ca="1" si="17"/>
        <v>1247.7762499999999</v>
      </c>
      <c r="E242" t="str">
        <f t="shared" ca="1" si="13"/>
        <v/>
      </c>
      <c r="F242">
        <f t="shared" ca="1" si="15"/>
        <v>1236</v>
      </c>
      <c r="G242" s="7" t="str">
        <f t="shared" ca="1" si="14"/>
        <v/>
      </c>
    </row>
    <row r="243" spans="1:7" x14ac:dyDescent="0.25">
      <c r="A243" s="30">
        <v>36878</v>
      </c>
      <c r="B243">
        <v>1317.6</v>
      </c>
      <c r="C243">
        <f t="shared" ca="1" si="16"/>
        <v>1303.7466666666664</v>
      </c>
      <c r="D243">
        <f t="shared" ca="1" si="17"/>
        <v>1252.1174999999998</v>
      </c>
      <c r="E243" t="str">
        <f t="shared" ca="1" si="13"/>
        <v/>
      </c>
      <c r="F243">
        <f t="shared" ca="1" si="15"/>
        <v>1236</v>
      </c>
      <c r="G243" s="7" t="str">
        <f t="shared" ca="1" si="14"/>
        <v/>
      </c>
    </row>
    <row r="244" spans="1:7" x14ac:dyDescent="0.25">
      <c r="A244" s="30">
        <v>36879</v>
      </c>
      <c r="B244">
        <v>1310.5</v>
      </c>
      <c r="C244">
        <f t="shared" ca="1" si="16"/>
        <v>1306.2633333333333</v>
      </c>
      <c r="D244">
        <f t="shared" ca="1" si="17"/>
        <v>1256.0687499999999</v>
      </c>
      <c r="E244" t="str">
        <f t="shared" ca="1" si="13"/>
        <v/>
      </c>
      <c r="F244">
        <f t="shared" ca="1" si="15"/>
        <v>1236</v>
      </c>
      <c r="G244" s="7" t="str">
        <f t="shared" ca="1" si="14"/>
        <v/>
      </c>
    </row>
    <row r="245" spans="1:7" x14ac:dyDescent="0.25">
      <c r="A245" s="30">
        <v>36880</v>
      </c>
      <c r="B245">
        <v>1295.25</v>
      </c>
      <c r="C245">
        <f t="shared" ca="1" si="16"/>
        <v>1308.2966666666666</v>
      </c>
      <c r="D245">
        <f t="shared" ca="1" si="17"/>
        <v>1258.8524999999997</v>
      </c>
      <c r="E245" t="str">
        <f t="shared" ref="E245:E308" ca="1" si="18">IF(AND(C245&gt;D245,C244&lt;D244),"BUY",IF(AND(C245&lt;D245,C244&gt;D244),"SELL",""))</f>
        <v/>
      </c>
      <c r="F245">
        <f t="shared" ca="1" si="15"/>
        <v>1236</v>
      </c>
      <c r="G245" s="7" t="str">
        <f t="shared" ca="1" si="14"/>
        <v/>
      </c>
    </row>
    <row r="246" spans="1:7" x14ac:dyDescent="0.25">
      <c r="A246" s="30">
        <v>36881</v>
      </c>
      <c r="B246">
        <v>1277.4000000000001</v>
      </c>
      <c r="C246">
        <f t="shared" ca="1" si="16"/>
        <v>1308.9133333333336</v>
      </c>
      <c r="D246">
        <f t="shared" ca="1" si="17"/>
        <v>1261.1300000000001</v>
      </c>
      <c r="E246" t="str">
        <f t="shared" ca="1" si="18"/>
        <v/>
      </c>
      <c r="F246">
        <f t="shared" ca="1" si="15"/>
        <v>1236</v>
      </c>
      <c r="G246" s="7" t="str">
        <f t="shared" ref="G246:G309" ca="1" si="19">IF(AND(E246&lt;&gt;"",F245&lt;&gt;0),IF(E246="BUY",1-F246/F245,F246/F245-1),"")</f>
        <v/>
      </c>
    </row>
    <row r="247" spans="1:7" x14ac:dyDescent="0.25">
      <c r="A247" s="30">
        <v>36882</v>
      </c>
      <c r="B247">
        <v>1242</v>
      </c>
      <c r="C247">
        <f t="shared" ca="1" si="16"/>
        <v>1306.6333333333334</v>
      </c>
      <c r="D247">
        <f t="shared" ca="1" si="17"/>
        <v>1262.7125000000001</v>
      </c>
      <c r="E247" t="str">
        <f t="shared" ca="1" si="18"/>
        <v/>
      </c>
      <c r="F247">
        <f t="shared" ref="F247:F310" ca="1" si="20">IF(E247&lt;&gt;"",B247,F246)</f>
        <v>1236</v>
      </c>
      <c r="G247" s="7" t="str">
        <f t="shared" ca="1" si="19"/>
        <v/>
      </c>
    </row>
    <row r="248" spans="1:7" x14ac:dyDescent="0.25">
      <c r="A248" s="30">
        <v>36886</v>
      </c>
      <c r="B248">
        <v>1212</v>
      </c>
      <c r="C248">
        <f t="shared" ca="1" si="16"/>
        <v>1302.3933333333334</v>
      </c>
      <c r="D248">
        <f t="shared" ca="1" si="17"/>
        <v>1263.83375</v>
      </c>
      <c r="E248" t="str">
        <f t="shared" ca="1" si="18"/>
        <v/>
      </c>
      <c r="F248">
        <f t="shared" ca="1" si="20"/>
        <v>1236</v>
      </c>
      <c r="G248" s="7" t="str">
        <f t="shared" ca="1" si="19"/>
        <v/>
      </c>
    </row>
    <row r="249" spans="1:7" x14ac:dyDescent="0.25">
      <c r="A249" s="30">
        <v>36887</v>
      </c>
      <c r="B249">
        <v>1228.3</v>
      </c>
      <c r="C249">
        <f t="shared" ca="1" si="16"/>
        <v>1298.6366666666665</v>
      </c>
      <c r="D249">
        <f t="shared" ca="1" si="17"/>
        <v>1265.2225000000001</v>
      </c>
      <c r="E249" t="str">
        <f t="shared" ca="1" si="18"/>
        <v/>
      </c>
      <c r="F249">
        <f t="shared" ca="1" si="20"/>
        <v>1236</v>
      </c>
      <c r="G249" s="7" t="str">
        <f t="shared" ca="1" si="19"/>
        <v/>
      </c>
    </row>
    <row r="250" spans="1:7" x14ac:dyDescent="0.25">
      <c r="A250" s="30">
        <v>36888</v>
      </c>
      <c r="B250">
        <v>1248.95</v>
      </c>
      <c r="C250">
        <f t="shared" ca="1" si="16"/>
        <v>1295.3300000000002</v>
      </c>
      <c r="D250">
        <f t="shared" ca="1" si="17"/>
        <v>1266.42625</v>
      </c>
      <c r="E250" t="str">
        <f t="shared" ca="1" si="18"/>
        <v/>
      </c>
      <c r="F250">
        <f t="shared" ca="1" si="20"/>
        <v>1236</v>
      </c>
      <c r="G250" s="7" t="str">
        <f t="shared" ca="1" si="19"/>
        <v/>
      </c>
    </row>
    <row r="251" spans="1:7" x14ac:dyDescent="0.25">
      <c r="A251" s="30">
        <v>36889</v>
      </c>
      <c r="B251">
        <v>1263.55</v>
      </c>
      <c r="C251">
        <f t="shared" ca="1" si="16"/>
        <v>1292.7333333333333</v>
      </c>
      <c r="D251">
        <f t="shared" ca="1" si="17"/>
        <v>1267.3937500000002</v>
      </c>
      <c r="E251" t="str">
        <f t="shared" ca="1" si="18"/>
        <v/>
      </c>
      <c r="F251">
        <f t="shared" ca="1" si="20"/>
        <v>1236</v>
      </c>
      <c r="G251" s="7" t="str">
        <f t="shared" ca="1" si="19"/>
        <v/>
      </c>
    </row>
    <row r="252" spans="1:7" x14ac:dyDescent="0.25">
      <c r="A252" s="30">
        <v>36892</v>
      </c>
      <c r="B252">
        <v>1254.3</v>
      </c>
      <c r="C252">
        <f t="shared" ca="1" si="16"/>
        <v>1288.7733333333333</v>
      </c>
      <c r="D252">
        <f t="shared" ca="1" si="17"/>
        <v>1267.7000000000003</v>
      </c>
      <c r="E252" t="str">
        <f t="shared" ca="1" si="18"/>
        <v/>
      </c>
      <c r="F252">
        <f t="shared" ca="1" si="20"/>
        <v>1236</v>
      </c>
      <c r="G252" s="7" t="str">
        <f t="shared" ca="1" si="19"/>
        <v/>
      </c>
    </row>
    <row r="253" spans="1:7" x14ac:dyDescent="0.25">
      <c r="A253" s="30">
        <v>36893</v>
      </c>
      <c r="B253">
        <v>1271.8</v>
      </c>
      <c r="C253">
        <f t="shared" ca="1" si="16"/>
        <v>1284.7499999999998</v>
      </c>
      <c r="D253">
        <f t="shared" ca="1" si="17"/>
        <v>1268.4887500000004</v>
      </c>
      <c r="E253" t="str">
        <f t="shared" ca="1" si="18"/>
        <v/>
      </c>
      <c r="F253">
        <f t="shared" ca="1" si="20"/>
        <v>1236</v>
      </c>
      <c r="G253" s="7" t="str">
        <f t="shared" ca="1" si="19"/>
        <v/>
      </c>
    </row>
    <row r="254" spans="1:7" x14ac:dyDescent="0.25">
      <c r="A254" s="30">
        <v>36894</v>
      </c>
      <c r="B254">
        <v>1291.25</v>
      </c>
      <c r="C254">
        <f t="shared" ca="1" si="16"/>
        <v>1281.9433333333332</v>
      </c>
      <c r="D254">
        <f t="shared" ca="1" si="17"/>
        <v>1269.6012500000002</v>
      </c>
      <c r="E254" t="str">
        <f t="shared" ca="1" si="18"/>
        <v/>
      </c>
      <c r="F254">
        <f t="shared" ca="1" si="20"/>
        <v>1236</v>
      </c>
      <c r="G254" s="7" t="str">
        <f t="shared" ca="1" si="19"/>
        <v/>
      </c>
    </row>
    <row r="255" spans="1:7" x14ac:dyDescent="0.25">
      <c r="A255" s="30">
        <v>36895</v>
      </c>
      <c r="B255">
        <v>1307.6500000000001</v>
      </c>
      <c r="C255">
        <f t="shared" ca="1" si="16"/>
        <v>1278.8333333333333</v>
      </c>
      <c r="D255">
        <f t="shared" ca="1" si="17"/>
        <v>1270.6225000000002</v>
      </c>
      <c r="E255" t="str">
        <f t="shared" ca="1" si="18"/>
        <v/>
      </c>
      <c r="F255">
        <f t="shared" ca="1" si="20"/>
        <v>1236</v>
      </c>
      <c r="G255" s="7" t="str">
        <f t="shared" ca="1" si="19"/>
        <v/>
      </c>
    </row>
    <row r="256" spans="1:7" x14ac:dyDescent="0.25">
      <c r="A256" s="30">
        <v>36896</v>
      </c>
      <c r="B256">
        <v>1327.25</v>
      </c>
      <c r="C256">
        <f t="shared" ca="1" si="16"/>
        <v>1277.3600000000001</v>
      </c>
      <c r="D256">
        <f t="shared" ca="1" si="17"/>
        <v>1272.0550000000003</v>
      </c>
      <c r="E256" t="str">
        <f t="shared" ca="1" si="18"/>
        <v/>
      </c>
      <c r="F256">
        <f t="shared" ca="1" si="20"/>
        <v>1236</v>
      </c>
      <c r="G256" s="7" t="str">
        <f t="shared" ca="1" si="19"/>
        <v/>
      </c>
    </row>
    <row r="257" spans="1:7" x14ac:dyDescent="0.25">
      <c r="A257" s="30">
        <v>36899</v>
      </c>
      <c r="B257">
        <v>1309.25</v>
      </c>
      <c r="C257">
        <f t="shared" ca="1" si="16"/>
        <v>1277.1366666666665</v>
      </c>
      <c r="D257">
        <f t="shared" ca="1" si="17"/>
        <v>1273.7975000000001</v>
      </c>
      <c r="E257" t="str">
        <f t="shared" ca="1" si="18"/>
        <v/>
      </c>
      <c r="F257">
        <f t="shared" ca="1" si="20"/>
        <v>1236</v>
      </c>
      <c r="G257" s="7" t="str">
        <f t="shared" ca="1" si="19"/>
        <v/>
      </c>
    </row>
    <row r="258" spans="1:7" x14ac:dyDescent="0.25">
      <c r="A258" s="30">
        <v>36900</v>
      </c>
      <c r="B258">
        <v>1311.65</v>
      </c>
      <c r="C258">
        <f t="shared" ca="1" si="16"/>
        <v>1276.74</v>
      </c>
      <c r="D258">
        <f t="shared" ca="1" si="17"/>
        <v>1276.3875000000003</v>
      </c>
      <c r="E258" t="str">
        <f t="shared" ca="1" si="18"/>
        <v/>
      </c>
      <c r="F258">
        <f t="shared" ca="1" si="20"/>
        <v>1236</v>
      </c>
      <c r="G258" s="7" t="str">
        <f t="shared" ca="1" si="19"/>
        <v/>
      </c>
    </row>
    <row r="259" spans="1:7" x14ac:dyDescent="0.25">
      <c r="A259" s="30">
        <v>36901</v>
      </c>
      <c r="B259">
        <v>1287.3</v>
      </c>
      <c r="C259">
        <f t="shared" ref="C259:C322" ca="1" si="21">IF(ROW(B259)&gt;$K$3, AVERAGE(OFFSET(B260,-$K$3,0,$K$3,1)), "")</f>
        <v>1275.1933333333332</v>
      </c>
      <c r="D259">
        <f t="shared" ca="1" si="17"/>
        <v>1277.4987500000002</v>
      </c>
      <c r="E259" t="str">
        <f t="shared" ca="1" si="18"/>
        <v>SELL</v>
      </c>
      <c r="F259">
        <f t="shared" ca="1" si="20"/>
        <v>1287.3</v>
      </c>
      <c r="G259" s="7">
        <f t="shared" ca="1" si="19"/>
        <v>4.1504854368932032E-2</v>
      </c>
    </row>
    <row r="260" spans="1:7" x14ac:dyDescent="0.25">
      <c r="A260" s="30">
        <v>36902</v>
      </c>
      <c r="B260">
        <v>1280.4000000000001</v>
      </c>
      <c r="C260">
        <f t="shared" ca="1" si="21"/>
        <v>1274.2033333333334</v>
      </c>
      <c r="D260">
        <f t="shared" ca="1" si="17"/>
        <v>1278.3325000000002</v>
      </c>
      <c r="E260" t="str">
        <f t="shared" ca="1" si="18"/>
        <v/>
      </c>
      <c r="F260">
        <f t="shared" ca="1" si="20"/>
        <v>1287.3</v>
      </c>
      <c r="G260" s="7" t="str">
        <f t="shared" ca="1" si="19"/>
        <v/>
      </c>
    </row>
    <row r="261" spans="1:7" x14ac:dyDescent="0.25">
      <c r="A261" s="30">
        <v>36903</v>
      </c>
      <c r="B261">
        <v>1286.75</v>
      </c>
      <c r="C261">
        <f t="shared" ca="1" si="21"/>
        <v>1274.8266666666668</v>
      </c>
      <c r="D261">
        <f t="shared" ca="1" si="17"/>
        <v>1279.6700000000003</v>
      </c>
      <c r="E261" t="str">
        <f t="shared" ca="1" si="18"/>
        <v/>
      </c>
      <c r="F261">
        <f t="shared" ca="1" si="20"/>
        <v>1287.3</v>
      </c>
      <c r="G261" s="7" t="str">
        <f t="shared" ca="1" si="19"/>
        <v/>
      </c>
    </row>
    <row r="262" spans="1:7" x14ac:dyDescent="0.25">
      <c r="A262" s="30">
        <v>36906</v>
      </c>
      <c r="B262">
        <v>1286.75</v>
      </c>
      <c r="C262">
        <f t="shared" ca="1" si="21"/>
        <v>1277.8100000000002</v>
      </c>
      <c r="D262">
        <f t="shared" ca="1" si="17"/>
        <v>1280.9387500000003</v>
      </c>
      <c r="E262" t="str">
        <f t="shared" ca="1" si="18"/>
        <v/>
      </c>
      <c r="F262">
        <f t="shared" ca="1" si="20"/>
        <v>1287.3</v>
      </c>
      <c r="G262" s="7" t="str">
        <f t="shared" ca="1" si="19"/>
        <v/>
      </c>
    </row>
    <row r="263" spans="1:7" x14ac:dyDescent="0.25">
      <c r="A263" s="30">
        <v>36907</v>
      </c>
      <c r="B263">
        <v>1293.05</v>
      </c>
      <c r="C263">
        <f t="shared" ca="1" si="21"/>
        <v>1283.2133333333334</v>
      </c>
      <c r="D263">
        <f t="shared" ca="1" si="17"/>
        <v>1282.3250000000003</v>
      </c>
      <c r="E263" t="str">
        <f t="shared" ca="1" si="18"/>
        <v>BUY</v>
      </c>
      <c r="F263">
        <f t="shared" ca="1" si="20"/>
        <v>1293.05</v>
      </c>
      <c r="G263" s="7">
        <f t="shared" ca="1" si="19"/>
        <v>-4.4667132758486883E-3</v>
      </c>
    </row>
    <row r="264" spans="1:7" x14ac:dyDescent="0.25">
      <c r="A264" s="30">
        <v>36908</v>
      </c>
      <c r="B264">
        <v>1297.9000000000001</v>
      </c>
      <c r="C264">
        <f t="shared" ca="1" si="21"/>
        <v>1287.8533333333332</v>
      </c>
      <c r="D264">
        <f t="shared" ca="1" si="17"/>
        <v>1283.8975000000005</v>
      </c>
      <c r="E264" t="str">
        <f t="shared" ca="1" si="18"/>
        <v/>
      </c>
      <c r="F264">
        <f t="shared" ca="1" si="20"/>
        <v>1293.05</v>
      </c>
      <c r="G264" s="7" t="str">
        <f t="shared" ca="1" si="19"/>
        <v/>
      </c>
    </row>
    <row r="265" spans="1:7" x14ac:dyDescent="0.25">
      <c r="A265" s="30">
        <v>36909</v>
      </c>
      <c r="B265">
        <v>1305.95</v>
      </c>
      <c r="C265">
        <f t="shared" ca="1" si="21"/>
        <v>1291.6533333333332</v>
      </c>
      <c r="D265">
        <f t="shared" ca="1" si="17"/>
        <v>1285.9875000000004</v>
      </c>
      <c r="E265" t="str">
        <f t="shared" ca="1" si="18"/>
        <v/>
      </c>
      <c r="F265">
        <f t="shared" ca="1" si="20"/>
        <v>1293.05</v>
      </c>
      <c r="G265" s="7" t="str">
        <f t="shared" ca="1" si="19"/>
        <v/>
      </c>
    </row>
    <row r="266" spans="1:7" x14ac:dyDescent="0.25">
      <c r="A266" s="30">
        <v>36910</v>
      </c>
      <c r="B266">
        <v>1329.1</v>
      </c>
      <c r="C266">
        <f t="shared" ca="1" si="21"/>
        <v>1296.0233333333333</v>
      </c>
      <c r="D266">
        <f t="shared" ca="1" si="17"/>
        <v>1288.8150000000001</v>
      </c>
      <c r="E266" t="str">
        <f t="shared" ca="1" si="18"/>
        <v/>
      </c>
      <c r="F266">
        <f t="shared" ca="1" si="20"/>
        <v>1293.05</v>
      </c>
      <c r="G266" s="7" t="str">
        <f t="shared" ca="1" si="19"/>
        <v/>
      </c>
    </row>
    <row r="267" spans="1:7" x14ac:dyDescent="0.25">
      <c r="A267" s="30">
        <v>36913</v>
      </c>
      <c r="B267">
        <v>1348</v>
      </c>
      <c r="C267">
        <f t="shared" ca="1" si="21"/>
        <v>1302.2699999999998</v>
      </c>
      <c r="D267">
        <f t="shared" ca="1" si="17"/>
        <v>1291.885</v>
      </c>
      <c r="E267" t="str">
        <f t="shared" ca="1" si="18"/>
        <v/>
      </c>
      <c r="F267">
        <f t="shared" ca="1" si="20"/>
        <v>1293.05</v>
      </c>
      <c r="G267" s="7" t="str">
        <f t="shared" ca="1" si="19"/>
        <v/>
      </c>
    </row>
    <row r="268" spans="1:7" x14ac:dyDescent="0.25">
      <c r="A268" s="30">
        <v>36914</v>
      </c>
      <c r="B268">
        <v>1355.2</v>
      </c>
      <c r="C268">
        <f t="shared" ca="1" si="21"/>
        <v>1307.8300000000002</v>
      </c>
      <c r="D268">
        <f t="shared" ca="1" si="17"/>
        <v>1294.4425000000001</v>
      </c>
      <c r="E268" t="str">
        <f t="shared" ca="1" si="18"/>
        <v/>
      </c>
      <c r="F268">
        <f t="shared" ca="1" si="20"/>
        <v>1293.05</v>
      </c>
      <c r="G268" s="7" t="str">
        <f t="shared" ca="1" si="19"/>
        <v/>
      </c>
    </row>
    <row r="269" spans="1:7" x14ac:dyDescent="0.25">
      <c r="A269" s="30">
        <v>36915</v>
      </c>
      <c r="B269">
        <v>1365.95</v>
      </c>
      <c r="C269">
        <f t="shared" ca="1" si="21"/>
        <v>1312.8100000000002</v>
      </c>
      <c r="D269">
        <f t="shared" ca="1" si="17"/>
        <v>1296.7725</v>
      </c>
      <c r="E269" t="str">
        <f t="shared" ca="1" si="18"/>
        <v/>
      </c>
      <c r="F269">
        <f t="shared" ca="1" si="20"/>
        <v>1293.05</v>
      </c>
      <c r="G269" s="7" t="str">
        <f t="shared" ca="1" si="19"/>
        <v/>
      </c>
    </row>
    <row r="270" spans="1:7" x14ac:dyDescent="0.25">
      <c r="A270" s="30">
        <v>36916</v>
      </c>
      <c r="B270">
        <v>1370.1</v>
      </c>
      <c r="C270">
        <f t="shared" ca="1" si="21"/>
        <v>1316.9733333333331</v>
      </c>
      <c r="D270">
        <f t="shared" ca="1" si="17"/>
        <v>1299.40625</v>
      </c>
      <c r="E270" t="str">
        <f t="shared" ca="1" si="18"/>
        <v/>
      </c>
      <c r="F270">
        <f t="shared" ca="1" si="20"/>
        <v>1293.05</v>
      </c>
      <c r="G270" s="7" t="str">
        <f t="shared" ca="1" si="19"/>
        <v/>
      </c>
    </row>
    <row r="271" spans="1:7" x14ac:dyDescent="0.25">
      <c r="A271" s="30">
        <v>36920</v>
      </c>
      <c r="B271">
        <v>1342.05</v>
      </c>
      <c r="C271">
        <f t="shared" ca="1" si="21"/>
        <v>1317.9599999999998</v>
      </c>
      <c r="D271">
        <f t="shared" ca="1" si="17"/>
        <v>1301.2537500000001</v>
      </c>
      <c r="E271" t="str">
        <f t="shared" ca="1" si="18"/>
        <v/>
      </c>
      <c r="F271">
        <f t="shared" ca="1" si="20"/>
        <v>1293.05</v>
      </c>
      <c r="G271" s="7" t="str">
        <f t="shared" ca="1" si="19"/>
        <v/>
      </c>
    </row>
    <row r="272" spans="1:7" x14ac:dyDescent="0.25">
      <c r="A272" s="30">
        <v>36921</v>
      </c>
      <c r="B272">
        <v>1379.7</v>
      </c>
      <c r="C272">
        <f t="shared" ca="1" si="21"/>
        <v>1322.6566666666668</v>
      </c>
      <c r="D272">
        <f t="shared" ca="1" si="17"/>
        <v>1303.8412499999999</v>
      </c>
      <c r="E272" t="str">
        <f t="shared" ca="1" si="18"/>
        <v/>
      </c>
      <c r="F272">
        <f t="shared" ca="1" si="20"/>
        <v>1293.05</v>
      </c>
      <c r="G272" s="7" t="str">
        <f t="shared" ca="1" si="19"/>
        <v/>
      </c>
    </row>
    <row r="273" spans="1:7" x14ac:dyDescent="0.25">
      <c r="A273" s="30">
        <v>36922</v>
      </c>
      <c r="B273">
        <v>1371.7</v>
      </c>
      <c r="C273">
        <f t="shared" ca="1" si="21"/>
        <v>1326.6600000000003</v>
      </c>
      <c r="D273">
        <f t="shared" ca="1" si="17"/>
        <v>1306.2437499999999</v>
      </c>
      <c r="E273" t="str">
        <f t="shared" ca="1" si="18"/>
        <v/>
      </c>
      <c r="F273">
        <f t="shared" ca="1" si="20"/>
        <v>1293.05</v>
      </c>
      <c r="G273" s="7" t="str">
        <f t="shared" ca="1" si="19"/>
        <v/>
      </c>
    </row>
    <row r="274" spans="1:7" x14ac:dyDescent="0.25">
      <c r="A274" s="30">
        <v>36923</v>
      </c>
      <c r="B274">
        <v>1359.15</v>
      </c>
      <c r="C274">
        <f t="shared" ca="1" si="21"/>
        <v>1331.4500000000003</v>
      </c>
      <c r="D274">
        <f t="shared" ca="1" si="17"/>
        <v>1308.1062499999998</v>
      </c>
      <c r="E274" t="str">
        <f t="shared" ca="1" si="18"/>
        <v/>
      </c>
      <c r="F274">
        <f t="shared" ca="1" si="20"/>
        <v>1293.05</v>
      </c>
      <c r="G274" s="7" t="str">
        <f t="shared" ca="1" si="19"/>
        <v/>
      </c>
    </row>
    <row r="275" spans="1:7" x14ac:dyDescent="0.25">
      <c r="A275" s="30">
        <v>36924</v>
      </c>
      <c r="B275">
        <v>1378.85</v>
      </c>
      <c r="C275">
        <f t="shared" ca="1" si="21"/>
        <v>1338.0133333333333</v>
      </c>
      <c r="D275">
        <f t="shared" ca="1" si="17"/>
        <v>1310.11375</v>
      </c>
      <c r="E275" t="str">
        <f t="shared" ca="1" si="18"/>
        <v/>
      </c>
      <c r="F275">
        <f t="shared" ca="1" si="20"/>
        <v>1293.05</v>
      </c>
      <c r="G275" s="7" t="str">
        <f t="shared" ca="1" si="19"/>
        <v/>
      </c>
    </row>
    <row r="276" spans="1:7" x14ac:dyDescent="0.25">
      <c r="A276" s="30">
        <v>36927</v>
      </c>
      <c r="B276">
        <v>1382.6</v>
      </c>
      <c r="C276">
        <f t="shared" ca="1" si="21"/>
        <v>1344.4033333333332</v>
      </c>
      <c r="D276">
        <f t="shared" ca="1" si="17"/>
        <v>1312.1162499999998</v>
      </c>
      <c r="E276" t="str">
        <f t="shared" ca="1" si="18"/>
        <v/>
      </c>
      <c r="F276">
        <f t="shared" ca="1" si="20"/>
        <v>1293.05</v>
      </c>
      <c r="G276" s="7" t="str">
        <f t="shared" ca="1" si="19"/>
        <v/>
      </c>
    </row>
    <row r="277" spans="1:7" x14ac:dyDescent="0.25">
      <c r="A277" s="30">
        <v>36928</v>
      </c>
      <c r="B277">
        <v>1387.1</v>
      </c>
      <c r="C277">
        <f t="shared" ca="1" si="21"/>
        <v>1351.0933333333332</v>
      </c>
      <c r="D277">
        <f t="shared" ca="1" si="17"/>
        <v>1313.9512499999996</v>
      </c>
      <c r="E277" t="str">
        <f t="shared" ca="1" si="18"/>
        <v/>
      </c>
      <c r="F277">
        <f t="shared" ca="1" si="20"/>
        <v>1293.05</v>
      </c>
      <c r="G277" s="7" t="str">
        <f t="shared" ca="1" si="19"/>
        <v/>
      </c>
    </row>
    <row r="278" spans="1:7" x14ac:dyDescent="0.25">
      <c r="A278" s="30">
        <v>36929</v>
      </c>
      <c r="B278">
        <v>1370.8</v>
      </c>
      <c r="C278">
        <f t="shared" ca="1" si="21"/>
        <v>1356.2766666666664</v>
      </c>
      <c r="D278">
        <f t="shared" ref="D278:D341" ca="1" si="22">IF(ROW(B278)&gt;$K$4, AVERAGE(OFFSET(B278,-$K$4+1,0,$K$4,1)), "")</f>
        <v>1314.9174999999996</v>
      </c>
      <c r="E278" t="str">
        <f t="shared" ca="1" si="18"/>
        <v/>
      </c>
      <c r="F278">
        <f t="shared" ca="1" si="20"/>
        <v>1293.05</v>
      </c>
      <c r="G278" s="7" t="str">
        <f t="shared" ca="1" si="19"/>
        <v/>
      </c>
    </row>
    <row r="279" spans="1:7" x14ac:dyDescent="0.25">
      <c r="A279" s="30">
        <v>36930</v>
      </c>
      <c r="B279">
        <v>1395.5</v>
      </c>
      <c r="C279">
        <f t="shared" ca="1" si="21"/>
        <v>1362.7833333333333</v>
      </c>
      <c r="D279">
        <f t="shared" ca="1" si="22"/>
        <v>1316.4712499999998</v>
      </c>
      <c r="E279" t="str">
        <f t="shared" ca="1" si="18"/>
        <v/>
      </c>
      <c r="F279">
        <f t="shared" ca="1" si="20"/>
        <v>1293.05</v>
      </c>
      <c r="G279" s="7" t="str">
        <f t="shared" ca="1" si="19"/>
        <v/>
      </c>
    </row>
    <row r="280" spans="1:7" x14ac:dyDescent="0.25">
      <c r="A280" s="30">
        <v>36931</v>
      </c>
      <c r="B280">
        <v>1405.7</v>
      </c>
      <c r="C280">
        <f t="shared" ca="1" si="21"/>
        <v>1369.4333333333336</v>
      </c>
      <c r="D280">
        <f t="shared" ca="1" si="22"/>
        <v>1317.7562499999999</v>
      </c>
      <c r="E280" t="str">
        <f t="shared" ca="1" si="18"/>
        <v/>
      </c>
      <c r="F280">
        <f t="shared" ca="1" si="20"/>
        <v>1293.05</v>
      </c>
      <c r="G280" s="7" t="str">
        <f t="shared" ca="1" si="19"/>
        <v/>
      </c>
    </row>
    <row r="281" spans="1:7" x14ac:dyDescent="0.25">
      <c r="A281" s="30">
        <v>36934</v>
      </c>
      <c r="B281">
        <v>1402.2</v>
      </c>
      <c r="C281">
        <f t="shared" ca="1" si="21"/>
        <v>1374.3066666666668</v>
      </c>
      <c r="D281">
        <f t="shared" ca="1" si="22"/>
        <v>1319.0774999999996</v>
      </c>
      <c r="E281" t="str">
        <f t="shared" ca="1" si="18"/>
        <v/>
      </c>
      <c r="F281">
        <f t="shared" ca="1" si="20"/>
        <v>1293.05</v>
      </c>
      <c r="G281" s="7" t="str">
        <f t="shared" ca="1" si="19"/>
        <v/>
      </c>
    </row>
    <row r="282" spans="1:7" x14ac:dyDescent="0.25">
      <c r="A282" s="30">
        <v>36935</v>
      </c>
      <c r="B282">
        <v>1391.2</v>
      </c>
      <c r="C282">
        <f t="shared" ca="1" si="21"/>
        <v>1377.186666666667</v>
      </c>
      <c r="D282">
        <f t="shared" ca="1" si="22"/>
        <v>1321.0424999999996</v>
      </c>
      <c r="E282" t="str">
        <f t="shared" ca="1" si="18"/>
        <v/>
      </c>
      <c r="F282">
        <f t="shared" ca="1" si="20"/>
        <v>1293.05</v>
      </c>
      <c r="G282" s="7" t="str">
        <f t="shared" ca="1" si="19"/>
        <v/>
      </c>
    </row>
    <row r="283" spans="1:7" x14ac:dyDescent="0.25">
      <c r="A283" s="30">
        <v>36936</v>
      </c>
      <c r="B283">
        <v>1393.35</v>
      </c>
      <c r="C283">
        <f t="shared" ca="1" si="21"/>
        <v>1379.73</v>
      </c>
      <c r="D283">
        <f t="shared" ca="1" si="22"/>
        <v>1322.9362499999995</v>
      </c>
      <c r="E283" t="str">
        <f t="shared" ca="1" si="18"/>
        <v/>
      </c>
      <c r="F283">
        <f t="shared" ca="1" si="20"/>
        <v>1293.05</v>
      </c>
      <c r="G283" s="7" t="str">
        <f t="shared" ca="1" si="19"/>
        <v/>
      </c>
    </row>
    <row r="284" spans="1:7" x14ac:dyDescent="0.25">
      <c r="A284" s="30">
        <v>36937</v>
      </c>
      <c r="B284">
        <v>1416.7</v>
      </c>
      <c r="C284">
        <f t="shared" ca="1" si="21"/>
        <v>1383.1133333333335</v>
      </c>
      <c r="D284">
        <f t="shared" ca="1" si="22"/>
        <v>1325.5912499999997</v>
      </c>
      <c r="E284" t="str">
        <f t="shared" ca="1" si="18"/>
        <v/>
      </c>
      <c r="F284">
        <f t="shared" ca="1" si="20"/>
        <v>1293.05</v>
      </c>
      <c r="G284" s="7" t="str">
        <f t="shared" ca="1" si="19"/>
        <v/>
      </c>
    </row>
    <row r="285" spans="1:7" x14ac:dyDescent="0.25">
      <c r="A285" s="30">
        <v>36938</v>
      </c>
      <c r="B285">
        <v>1381.35</v>
      </c>
      <c r="C285">
        <f t="shared" ca="1" si="21"/>
        <v>1383.8633333333335</v>
      </c>
      <c r="D285">
        <f t="shared" ca="1" si="22"/>
        <v>1327.7437499999994</v>
      </c>
      <c r="E285" t="str">
        <f t="shared" ca="1" si="18"/>
        <v/>
      </c>
      <c r="F285">
        <f t="shared" ca="1" si="20"/>
        <v>1293.05</v>
      </c>
      <c r="G285" s="7" t="str">
        <f t="shared" ca="1" si="19"/>
        <v/>
      </c>
    </row>
    <row r="286" spans="1:7" x14ac:dyDescent="0.25">
      <c r="A286" s="30">
        <v>36941</v>
      </c>
      <c r="B286">
        <v>1384.8</v>
      </c>
      <c r="C286">
        <f t="shared" ca="1" si="21"/>
        <v>1386.7133333333334</v>
      </c>
      <c r="D286">
        <f t="shared" ca="1" si="22"/>
        <v>1330.4287499999996</v>
      </c>
      <c r="E286" t="str">
        <f t="shared" ca="1" si="18"/>
        <v/>
      </c>
      <c r="F286">
        <f t="shared" ca="1" si="20"/>
        <v>1293.05</v>
      </c>
      <c r="G286" s="7" t="str">
        <f t="shared" ca="1" si="19"/>
        <v/>
      </c>
    </row>
    <row r="287" spans="1:7" x14ac:dyDescent="0.25">
      <c r="A287" s="30">
        <v>36942</v>
      </c>
      <c r="B287">
        <v>1383.85</v>
      </c>
      <c r="C287">
        <f t="shared" ca="1" si="21"/>
        <v>1386.99</v>
      </c>
      <c r="D287">
        <f t="shared" ca="1" si="22"/>
        <v>1333.9749999999997</v>
      </c>
      <c r="E287" t="str">
        <f t="shared" ca="1" si="18"/>
        <v/>
      </c>
      <c r="F287">
        <f t="shared" ca="1" si="20"/>
        <v>1293.05</v>
      </c>
      <c r="G287" s="7" t="str">
        <f t="shared" ca="1" si="19"/>
        <v/>
      </c>
    </row>
    <row r="288" spans="1:7" x14ac:dyDescent="0.25">
      <c r="A288" s="30">
        <v>36943</v>
      </c>
      <c r="B288">
        <v>1370.1</v>
      </c>
      <c r="C288">
        <f t="shared" ca="1" si="21"/>
        <v>1386.8833333333334</v>
      </c>
      <c r="D288">
        <f t="shared" ca="1" si="22"/>
        <v>1337.9274999999996</v>
      </c>
      <c r="E288" t="str">
        <f t="shared" ca="1" si="18"/>
        <v/>
      </c>
      <c r="F288">
        <f t="shared" ca="1" si="20"/>
        <v>1293.05</v>
      </c>
      <c r="G288" s="7" t="str">
        <f t="shared" ca="1" si="19"/>
        <v/>
      </c>
    </row>
    <row r="289" spans="1:7" x14ac:dyDescent="0.25">
      <c r="A289" s="30">
        <v>36944</v>
      </c>
      <c r="B289">
        <v>1355.1</v>
      </c>
      <c r="C289">
        <f t="shared" ca="1" si="21"/>
        <v>1386.6133333333332</v>
      </c>
      <c r="D289">
        <f t="shared" ca="1" si="22"/>
        <v>1341.0974999999994</v>
      </c>
      <c r="E289" t="str">
        <f t="shared" ca="1" si="18"/>
        <v/>
      </c>
      <c r="F289">
        <f t="shared" ca="1" si="20"/>
        <v>1293.05</v>
      </c>
      <c r="G289" s="7" t="str">
        <f t="shared" ca="1" si="19"/>
        <v/>
      </c>
    </row>
    <row r="290" spans="1:7" x14ac:dyDescent="0.25">
      <c r="A290" s="30">
        <v>36945</v>
      </c>
      <c r="B290">
        <v>1320.45</v>
      </c>
      <c r="C290">
        <f t="shared" ca="1" si="21"/>
        <v>1382.72</v>
      </c>
      <c r="D290">
        <f t="shared" ca="1" si="22"/>
        <v>1342.8849999999995</v>
      </c>
      <c r="E290" t="str">
        <f t="shared" ca="1" si="18"/>
        <v/>
      </c>
      <c r="F290">
        <f t="shared" ca="1" si="20"/>
        <v>1293.05</v>
      </c>
      <c r="G290" s="7" t="str">
        <f t="shared" ca="1" si="19"/>
        <v/>
      </c>
    </row>
    <row r="291" spans="1:7" x14ac:dyDescent="0.25">
      <c r="A291" s="30">
        <v>36948</v>
      </c>
      <c r="B291">
        <v>1312.4</v>
      </c>
      <c r="C291">
        <f t="shared" ca="1" si="21"/>
        <v>1378.0400000000002</v>
      </c>
      <c r="D291">
        <f t="shared" ca="1" si="22"/>
        <v>1344.1062499999996</v>
      </c>
      <c r="E291" t="str">
        <f t="shared" ca="1" si="18"/>
        <v/>
      </c>
      <c r="F291">
        <f t="shared" ca="1" si="20"/>
        <v>1293.05</v>
      </c>
      <c r="G291" s="7" t="str">
        <f t="shared" ca="1" si="19"/>
        <v/>
      </c>
    </row>
    <row r="292" spans="1:7" x14ac:dyDescent="0.25">
      <c r="A292" s="30">
        <v>36949</v>
      </c>
      <c r="B292">
        <v>1295.55</v>
      </c>
      <c r="C292">
        <f t="shared" ca="1" si="21"/>
        <v>1371.936666666667</v>
      </c>
      <c r="D292">
        <f t="shared" ca="1" si="22"/>
        <v>1345.1374999999996</v>
      </c>
      <c r="E292" t="str">
        <f t="shared" ca="1" si="18"/>
        <v/>
      </c>
      <c r="F292">
        <f t="shared" ca="1" si="20"/>
        <v>1293.05</v>
      </c>
      <c r="G292" s="7" t="str">
        <f t="shared" ca="1" si="19"/>
        <v/>
      </c>
    </row>
    <row r="293" spans="1:7" x14ac:dyDescent="0.25">
      <c r="A293" s="30">
        <v>36950</v>
      </c>
      <c r="B293">
        <v>1351.4</v>
      </c>
      <c r="C293">
        <f t="shared" ca="1" si="21"/>
        <v>1370.6433333333334</v>
      </c>
      <c r="D293">
        <f t="shared" ca="1" si="22"/>
        <v>1347.1274999999996</v>
      </c>
      <c r="E293" t="str">
        <f t="shared" ca="1" si="18"/>
        <v/>
      </c>
      <c r="F293">
        <f t="shared" ca="1" si="20"/>
        <v>1293.05</v>
      </c>
      <c r="G293" s="7" t="str">
        <f t="shared" ca="1" si="19"/>
        <v/>
      </c>
    </row>
    <row r="294" spans="1:7" x14ac:dyDescent="0.25">
      <c r="A294" s="30">
        <v>36951</v>
      </c>
      <c r="B294">
        <v>1358.05</v>
      </c>
      <c r="C294">
        <f t="shared" ca="1" si="21"/>
        <v>1368.1466666666668</v>
      </c>
      <c r="D294">
        <f t="shared" ca="1" si="22"/>
        <v>1348.7974999999997</v>
      </c>
      <c r="E294" t="str">
        <f t="shared" ca="1" si="18"/>
        <v/>
      </c>
      <c r="F294">
        <f t="shared" ca="1" si="20"/>
        <v>1293.05</v>
      </c>
      <c r="G294" s="7" t="str">
        <f t="shared" ca="1" si="19"/>
        <v/>
      </c>
    </row>
    <row r="295" spans="1:7" x14ac:dyDescent="0.25">
      <c r="A295" s="30">
        <v>36952</v>
      </c>
      <c r="B295">
        <v>1306.3499999999999</v>
      </c>
      <c r="C295">
        <f t="shared" ca="1" si="21"/>
        <v>1361.5233333333333</v>
      </c>
      <c r="D295">
        <f t="shared" ca="1" si="22"/>
        <v>1348.7649999999996</v>
      </c>
      <c r="E295" t="str">
        <f t="shared" ca="1" si="18"/>
        <v/>
      </c>
      <c r="F295">
        <f t="shared" ca="1" si="20"/>
        <v>1293.05</v>
      </c>
      <c r="G295" s="7" t="str">
        <f t="shared" ca="1" si="19"/>
        <v/>
      </c>
    </row>
    <row r="296" spans="1:7" x14ac:dyDescent="0.25">
      <c r="A296" s="30">
        <v>36955</v>
      </c>
      <c r="B296">
        <v>1271.45</v>
      </c>
      <c r="C296">
        <f t="shared" ca="1" si="21"/>
        <v>1352.8066666666666</v>
      </c>
      <c r="D296">
        <f t="shared" ca="1" si="22"/>
        <v>1347.3699999999997</v>
      </c>
      <c r="E296" t="str">
        <f t="shared" ca="1" si="18"/>
        <v/>
      </c>
      <c r="F296">
        <f t="shared" ca="1" si="20"/>
        <v>1293.05</v>
      </c>
      <c r="G296" s="7" t="str">
        <f t="shared" ca="1" si="19"/>
        <v/>
      </c>
    </row>
    <row r="297" spans="1:7" x14ac:dyDescent="0.25">
      <c r="A297" s="30">
        <v>36957</v>
      </c>
      <c r="B297">
        <v>1290.5</v>
      </c>
      <c r="C297">
        <f t="shared" ca="1" si="21"/>
        <v>1346.0933333333332</v>
      </c>
      <c r="D297">
        <f t="shared" ca="1" si="22"/>
        <v>1346.9012499999999</v>
      </c>
      <c r="E297" t="str">
        <f t="shared" ca="1" si="18"/>
        <v>SELL</v>
      </c>
      <c r="F297">
        <f t="shared" ca="1" si="20"/>
        <v>1290.5</v>
      </c>
      <c r="G297" s="7">
        <f t="shared" ca="1" si="19"/>
        <v>-1.9720815127024505E-3</v>
      </c>
    </row>
    <row r="298" spans="1:7" x14ac:dyDescent="0.25">
      <c r="A298" s="30">
        <v>36958</v>
      </c>
      <c r="B298">
        <v>1292.8499999999999</v>
      </c>
      <c r="C298">
        <f t="shared" ca="1" si="21"/>
        <v>1339.3933333333332</v>
      </c>
      <c r="D298">
        <f t="shared" ca="1" si="22"/>
        <v>1346.4312500000001</v>
      </c>
      <c r="E298" t="str">
        <f t="shared" ca="1" si="18"/>
        <v/>
      </c>
      <c r="F298">
        <f t="shared" ca="1" si="20"/>
        <v>1290.5</v>
      </c>
      <c r="G298" s="7" t="str">
        <f t="shared" ca="1" si="19"/>
        <v/>
      </c>
    </row>
    <row r="299" spans="1:7" x14ac:dyDescent="0.25">
      <c r="A299" s="30">
        <v>36959</v>
      </c>
      <c r="B299">
        <v>1254.75</v>
      </c>
      <c r="C299">
        <f t="shared" ca="1" si="21"/>
        <v>1328.5966666666666</v>
      </c>
      <c r="D299">
        <f t="shared" ca="1" si="22"/>
        <v>1345.6174999999998</v>
      </c>
      <c r="E299" t="str">
        <f t="shared" ca="1" si="18"/>
        <v/>
      </c>
      <c r="F299">
        <f t="shared" ca="1" si="20"/>
        <v>1290.5</v>
      </c>
      <c r="G299" s="7" t="str">
        <f t="shared" ca="1" si="19"/>
        <v/>
      </c>
    </row>
    <row r="300" spans="1:7" x14ac:dyDescent="0.25">
      <c r="A300" s="30">
        <v>36962</v>
      </c>
      <c r="B300">
        <v>1197.95</v>
      </c>
      <c r="C300">
        <f t="shared" ca="1" si="21"/>
        <v>1316.37</v>
      </c>
      <c r="D300">
        <f t="shared" ca="1" si="22"/>
        <v>1343.5562499999999</v>
      </c>
      <c r="E300" t="str">
        <f t="shared" ca="1" si="18"/>
        <v/>
      </c>
      <c r="F300">
        <f t="shared" ca="1" si="20"/>
        <v>1290.5</v>
      </c>
      <c r="G300" s="7" t="str">
        <f t="shared" ca="1" si="19"/>
        <v/>
      </c>
    </row>
    <row r="301" spans="1:7" x14ac:dyDescent="0.25">
      <c r="A301" s="30">
        <v>36963</v>
      </c>
      <c r="B301">
        <v>1124.7</v>
      </c>
      <c r="C301">
        <f t="shared" ca="1" si="21"/>
        <v>1299.0300000000002</v>
      </c>
      <c r="D301">
        <f t="shared" ca="1" si="22"/>
        <v>1339.5049999999997</v>
      </c>
      <c r="E301" t="str">
        <f t="shared" ca="1" si="18"/>
        <v/>
      </c>
      <c r="F301">
        <f t="shared" ca="1" si="20"/>
        <v>1290.5</v>
      </c>
      <c r="G301" s="7" t="str">
        <f t="shared" ca="1" si="19"/>
        <v/>
      </c>
    </row>
    <row r="302" spans="1:7" x14ac:dyDescent="0.25">
      <c r="A302" s="30">
        <v>36964</v>
      </c>
      <c r="B302">
        <v>1194.2</v>
      </c>
      <c r="C302">
        <f t="shared" ca="1" si="21"/>
        <v>1286.3866666666668</v>
      </c>
      <c r="D302">
        <f t="shared" ca="1" si="22"/>
        <v>1337.1912499999996</v>
      </c>
      <c r="E302" t="str">
        <f t="shared" ca="1" si="18"/>
        <v/>
      </c>
      <c r="F302">
        <f t="shared" ca="1" si="20"/>
        <v>1290.5</v>
      </c>
      <c r="G302" s="7" t="str">
        <f t="shared" ca="1" si="19"/>
        <v/>
      </c>
    </row>
    <row r="303" spans="1:7" x14ac:dyDescent="0.25">
      <c r="A303" s="30">
        <v>36965</v>
      </c>
      <c r="B303">
        <v>1217.1500000000001</v>
      </c>
      <c r="C303">
        <f t="shared" ca="1" si="21"/>
        <v>1276.19</v>
      </c>
      <c r="D303">
        <f t="shared" ca="1" si="22"/>
        <v>1335.2937499999996</v>
      </c>
      <c r="E303" t="str">
        <f t="shared" ca="1" si="18"/>
        <v/>
      </c>
      <c r="F303">
        <f t="shared" ca="1" si="20"/>
        <v>1290.5</v>
      </c>
      <c r="G303" s="7" t="str">
        <f t="shared" ca="1" si="19"/>
        <v/>
      </c>
    </row>
    <row r="304" spans="1:7" x14ac:dyDescent="0.25">
      <c r="A304" s="30">
        <v>36966</v>
      </c>
      <c r="B304">
        <v>1193.55</v>
      </c>
      <c r="C304">
        <f t="shared" ca="1" si="21"/>
        <v>1265.4200000000003</v>
      </c>
      <c r="D304">
        <f t="shared" ca="1" si="22"/>
        <v>1332.6849999999999</v>
      </c>
      <c r="E304" t="str">
        <f t="shared" ca="1" si="18"/>
        <v/>
      </c>
      <c r="F304">
        <f t="shared" ca="1" si="20"/>
        <v>1290.5</v>
      </c>
      <c r="G304" s="7" t="str">
        <f t="shared" ca="1" si="19"/>
        <v/>
      </c>
    </row>
    <row r="305" spans="1:7" x14ac:dyDescent="0.25">
      <c r="A305" s="30">
        <v>36969</v>
      </c>
      <c r="B305">
        <v>1186.7</v>
      </c>
      <c r="C305">
        <f t="shared" ca="1" si="21"/>
        <v>1256.5033333333336</v>
      </c>
      <c r="D305">
        <f t="shared" ca="1" si="22"/>
        <v>1329.7037499999999</v>
      </c>
      <c r="E305" t="str">
        <f t="shared" ca="1" si="18"/>
        <v/>
      </c>
      <c r="F305">
        <f t="shared" ca="1" si="20"/>
        <v>1290.5</v>
      </c>
      <c r="G305" s="7" t="str">
        <f t="shared" ca="1" si="19"/>
        <v/>
      </c>
    </row>
    <row r="306" spans="1:7" x14ac:dyDescent="0.25">
      <c r="A306" s="30">
        <v>36970</v>
      </c>
      <c r="B306">
        <v>1170.95</v>
      </c>
      <c r="C306">
        <f t="shared" ca="1" si="21"/>
        <v>1247.0733333333335</v>
      </c>
      <c r="D306">
        <f t="shared" ca="1" si="22"/>
        <v>1325.7499999999995</v>
      </c>
      <c r="E306" t="str">
        <f t="shared" ca="1" si="18"/>
        <v/>
      </c>
      <c r="F306">
        <f t="shared" ca="1" si="20"/>
        <v>1290.5</v>
      </c>
      <c r="G306" s="7" t="str">
        <f t="shared" ca="1" si="19"/>
        <v/>
      </c>
    </row>
    <row r="307" spans="1:7" x14ac:dyDescent="0.25">
      <c r="A307" s="30">
        <v>36971</v>
      </c>
      <c r="B307">
        <v>1207.0999999999999</v>
      </c>
      <c r="C307">
        <f t="shared" ca="1" si="21"/>
        <v>1241.1766666666667</v>
      </c>
      <c r="D307">
        <f t="shared" ca="1" si="22"/>
        <v>1322.2274999999995</v>
      </c>
      <c r="E307" t="str">
        <f t="shared" ca="1" si="18"/>
        <v/>
      </c>
      <c r="F307">
        <f t="shared" ca="1" si="20"/>
        <v>1290.5</v>
      </c>
      <c r="G307" s="7" t="str">
        <f t="shared" ca="1" si="19"/>
        <v/>
      </c>
    </row>
    <row r="308" spans="1:7" x14ac:dyDescent="0.25">
      <c r="A308" s="30">
        <v>36972</v>
      </c>
      <c r="B308">
        <v>1187.55</v>
      </c>
      <c r="C308">
        <f t="shared" ca="1" si="21"/>
        <v>1230.2533333333333</v>
      </c>
      <c r="D308">
        <f t="shared" ca="1" si="22"/>
        <v>1318.0362499999997</v>
      </c>
      <c r="E308" t="str">
        <f t="shared" ca="1" si="18"/>
        <v/>
      </c>
      <c r="F308">
        <f t="shared" ca="1" si="20"/>
        <v>1290.5</v>
      </c>
      <c r="G308" s="7" t="str">
        <f t="shared" ca="1" si="19"/>
        <v/>
      </c>
    </row>
    <row r="309" spans="1:7" x14ac:dyDescent="0.25">
      <c r="A309" s="30">
        <v>36973</v>
      </c>
      <c r="B309">
        <v>1161.3</v>
      </c>
      <c r="C309">
        <f t="shared" ca="1" si="21"/>
        <v>1217.1366666666665</v>
      </c>
      <c r="D309">
        <f t="shared" ca="1" si="22"/>
        <v>1312.9199999999996</v>
      </c>
      <c r="E309" t="str">
        <f t="shared" ref="E309:E372" ca="1" si="23">IF(AND(C309&gt;D309,C308&lt;D308),"BUY",IF(AND(C309&lt;D309,C308&gt;D308),"SELL",""))</f>
        <v/>
      </c>
      <c r="F309">
        <f t="shared" ca="1" si="20"/>
        <v>1290.5</v>
      </c>
      <c r="G309" s="7" t="str">
        <f t="shared" ca="1" si="19"/>
        <v/>
      </c>
    </row>
    <row r="310" spans="1:7" x14ac:dyDescent="0.25">
      <c r="A310" s="30">
        <v>36976</v>
      </c>
      <c r="B310">
        <v>1161.5</v>
      </c>
      <c r="C310">
        <f t="shared" ca="1" si="21"/>
        <v>1207.48</v>
      </c>
      <c r="D310">
        <f t="shared" ca="1" si="22"/>
        <v>1307.7049999999997</v>
      </c>
      <c r="E310" t="str">
        <f t="shared" ca="1" si="23"/>
        <v/>
      </c>
      <c r="F310">
        <f t="shared" ca="1" si="20"/>
        <v>1290.5</v>
      </c>
      <c r="G310" s="7" t="str">
        <f t="shared" ref="G310:G373" ca="1" si="24">IF(AND(E310&lt;&gt;"",F309&lt;&gt;0),IF(E310="BUY",1-F310/F309,F310/F309-1),"")</f>
        <v/>
      </c>
    </row>
    <row r="311" spans="1:7" x14ac:dyDescent="0.25">
      <c r="A311" s="30">
        <v>36977</v>
      </c>
      <c r="B311">
        <v>1177.75</v>
      </c>
      <c r="C311">
        <f t="shared" ca="1" si="21"/>
        <v>1201.2333333333333</v>
      </c>
      <c r="D311">
        <f t="shared" ca="1" si="22"/>
        <v>1303.5974999999996</v>
      </c>
      <c r="E311" t="str">
        <f t="shared" ca="1" si="23"/>
        <v/>
      </c>
      <c r="F311">
        <f t="shared" ref="F311:F374" ca="1" si="25">IF(E311&lt;&gt;"",B311,F310)</f>
        <v>1290.5</v>
      </c>
      <c r="G311" s="7" t="str">
        <f t="shared" ca="1" si="24"/>
        <v/>
      </c>
    </row>
    <row r="312" spans="1:7" x14ac:dyDescent="0.25">
      <c r="A312" s="30">
        <v>36978</v>
      </c>
      <c r="B312">
        <v>1206.2</v>
      </c>
      <c r="C312">
        <f t="shared" ca="1" si="21"/>
        <v>1195.6133333333335</v>
      </c>
      <c r="D312">
        <f t="shared" ca="1" si="22"/>
        <v>1299.2599999999998</v>
      </c>
      <c r="E312" t="str">
        <f t="shared" ca="1" si="23"/>
        <v/>
      </c>
      <c r="F312">
        <f t="shared" ca="1" si="25"/>
        <v>1290.5</v>
      </c>
      <c r="G312" s="7" t="str">
        <f t="shared" ca="1" si="24"/>
        <v/>
      </c>
    </row>
    <row r="313" spans="1:7" x14ac:dyDescent="0.25">
      <c r="A313" s="30">
        <v>36979</v>
      </c>
      <c r="B313">
        <v>1195.0999999999999</v>
      </c>
      <c r="C313">
        <f t="shared" ca="1" si="21"/>
        <v>1189.0966666666666</v>
      </c>
      <c r="D313">
        <f t="shared" ca="1" si="22"/>
        <v>1294.8449999999998</v>
      </c>
      <c r="E313" t="str">
        <f t="shared" ca="1" si="23"/>
        <v/>
      </c>
      <c r="F313">
        <f t="shared" ca="1" si="25"/>
        <v>1290.5</v>
      </c>
      <c r="G313" s="7" t="str">
        <f t="shared" ca="1" si="24"/>
        <v/>
      </c>
    </row>
    <row r="314" spans="1:7" x14ac:dyDescent="0.25">
      <c r="A314" s="30">
        <v>36980</v>
      </c>
      <c r="B314">
        <v>1148.2</v>
      </c>
      <c r="C314">
        <f t="shared" ca="1" si="21"/>
        <v>1181.9933333333333</v>
      </c>
      <c r="D314">
        <f t="shared" ca="1" si="22"/>
        <v>1289.5712499999995</v>
      </c>
      <c r="E314" t="str">
        <f t="shared" ca="1" si="23"/>
        <v/>
      </c>
      <c r="F314">
        <f t="shared" ca="1" si="25"/>
        <v>1290.5</v>
      </c>
      <c r="G314" s="7" t="str">
        <f t="shared" ca="1" si="24"/>
        <v/>
      </c>
    </row>
    <row r="315" spans="1:7" x14ac:dyDescent="0.25">
      <c r="A315" s="30">
        <v>36983</v>
      </c>
      <c r="B315">
        <v>1138.0999999999999</v>
      </c>
      <c r="C315">
        <f t="shared" ca="1" si="21"/>
        <v>1178.0033333333333</v>
      </c>
      <c r="D315">
        <f t="shared" ca="1" si="22"/>
        <v>1283.5524999999996</v>
      </c>
      <c r="E315" t="str">
        <f t="shared" ca="1" si="23"/>
        <v/>
      </c>
      <c r="F315">
        <f t="shared" ca="1" si="25"/>
        <v>1290.5</v>
      </c>
      <c r="G315" s="7" t="str">
        <f t="shared" ca="1" si="24"/>
        <v/>
      </c>
    </row>
    <row r="316" spans="1:7" x14ac:dyDescent="0.25">
      <c r="A316" s="30">
        <v>36984</v>
      </c>
      <c r="B316">
        <v>1149.25</v>
      </c>
      <c r="C316">
        <f t="shared" ca="1" si="21"/>
        <v>1179.6399999999999</v>
      </c>
      <c r="D316">
        <f t="shared" ca="1" si="22"/>
        <v>1277.7187499999998</v>
      </c>
      <c r="E316" t="str">
        <f t="shared" ca="1" si="23"/>
        <v/>
      </c>
      <c r="F316">
        <f t="shared" ca="1" si="25"/>
        <v>1290.5</v>
      </c>
      <c r="G316" s="7" t="str">
        <f t="shared" ca="1" si="24"/>
        <v/>
      </c>
    </row>
    <row r="317" spans="1:7" x14ac:dyDescent="0.25">
      <c r="A317" s="30">
        <v>36985</v>
      </c>
      <c r="B317">
        <v>1136.6500000000001</v>
      </c>
      <c r="C317">
        <f t="shared" ca="1" si="21"/>
        <v>1175.8033333333335</v>
      </c>
      <c r="D317">
        <f t="shared" ca="1" si="22"/>
        <v>1271.4575</v>
      </c>
      <c r="E317" t="str">
        <f t="shared" ca="1" si="23"/>
        <v/>
      </c>
      <c r="F317">
        <f t="shared" ca="1" si="25"/>
        <v>1290.5</v>
      </c>
      <c r="G317" s="7" t="str">
        <f t="shared" ca="1" si="24"/>
        <v/>
      </c>
    </row>
    <row r="318" spans="1:7" x14ac:dyDescent="0.25">
      <c r="A318" s="30">
        <v>36987</v>
      </c>
      <c r="B318">
        <v>1139.5999999999999</v>
      </c>
      <c r="C318">
        <f t="shared" ca="1" si="21"/>
        <v>1170.6333333333334</v>
      </c>
      <c r="D318">
        <f t="shared" ca="1" si="22"/>
        <v>1265.6774999999998</v>
      </c>
      <c r="E318" t="str">
        <f t="shared" ca="1" si="23"/>
        <v/>
      </c>
      <c r="F318">
        <f t="shared" ca="1" si="25"/>
        <v>1290.5</v>
      </c>
      <c r="G318" s="7" t="str">
        <f t="shared" ca="1" si="24"/>
        <v/>
      </c>
    </row>
    <row r="319" spans="1:7" x14ac:dyDescent="0.25">
      <c r="A319" s="30">
        <v>36990</v>
      </c>
      <c r="B319">
        <v>1128.3499999999999</v>
      </c>
      <c r="C319">
        <f t="shared" ca="1" si="21"/>
        <v>1166.2866666666669</v>
      </c>
      <c r="D319">
        <f t="shared" ca="1" si="22"/>
        <v>1258.9987499999997</v>
      </c>
      <c r="E319" t="str">
        <f t="shared" ca="1" si="23"/>
        <v/>
      </c>
      <c r="F319">
        <f t="shared" ca="1" si="25"/>
        <v>1290.5</v>
      </c>
      <c r="G319" s="7" t="str">
        <f t="shared" ca="1" si="24"/>
        <v/>
      </c>
    </row>
    <row r="320" spans="1:7" x14ac:dyDescent="0.25">
      <c r="A320" s="30">
        <v>36991</v>
      </c>
      <c r="B320">
        <v>1103.05</v>
      </c>
      <c r="C320">
        <f t="shared" ca="1" si="21"/>
        <v>1160.71</v>
      </c>
      <c r="D320">
        <f t="shared" ca="1" si="22"/>
        <v>1251.4324999999999</v>
      </c>
      <c r="E320" t="str">
        <f t="shared" ca="1" si="23"/>
        <v/>
      </c>
      <c r="F320">
        <f t="shared" ca="1" si="25"/>
        <v>1290.5</v>
      </c>
      <c r="G320" s="7" t="str">
        <f t="shared" ca="1" si="24"/>
        <v/>
      </c>
    </row>
    <row r="321" spans="1:7" x14ac:dyDescent="0.25">
      <c r="A321" s="30">
        <v>36992</v>
      </c>
      <c r="B321">
        <v>1066.8</v>
      </c>
      <c r="C321">
        <f t="shared" ca="1" si="21"/>
        <v>1153.7666666666667</v>
      </c>
      <c r="D321">
        <f t="shared" ca="1" si="22"/>
        <v>1243.0475000000001</v>
      </c>
      <c r="E321" t="str">
        <f t="shared" ca="1" si="23"/>
        <v/>
      </c>
      <c r="F321">
        <f t="shared" ca="1" si="25"/>
        <v>1290.5</v>
      </c>
      <c r="G321" s="7" t="str">
        <f t="shared" ca="1" si="24"/>
        <v/>
      </c>
    </row>
    <row r="322" spans="1:7" x14ac:dyDescent="0.25">
      <c r="A322" s="30">
        <v>36993</v>
      </c>
      <c r="B322">
        <v>1024.9000000000001</v>
      </c>
      <c r="C322">
        <f t="shared" ca="1" si="21"/>
        <v>1141.6199999999999</v>
      </c>
      <c r="D322">
        <f t="shared" ca="1" si="22"/>
        <v>1233.8899999999999</v>
      </c>
      <c r="E322" t="str">
        <f t="shared" ca="1" si="23"/>
        <v/>
      </c>
      <c r="F322">
        <f t="shared" ca="1" si="25"/>
        <v>1290.5</v>
      </c>
      <c r="G322" s="7" t="str">
        <f t="shared" ca="1" si="24"/>
        <v/>
      </c>
    </row>
    <row r="323" spans="1:7" x14ac:dyDescent="0.25">
      <c r="A323" s="30">
        <v>36997</v>
      </c>
      <c r="B323">
        <v>1044.5999999999999</v>
      </c>
      <c r="C323">
        <f t="shared" ref="C323:C386" ca="1" si="26">IF(ROW(B323)&gt;$K$3, AVERAGE(OFFSET(B324,-$K$3,0,$K$3,1)), "")</f>
        <v>1132.0899999999999</v>
      </c>
      <c r="D323">
        <f t="shared" ca="1" si="22"/>
        <v>1225.1712499999999</v>
      </c>
      <c r="E323" t="str">
        <f t="shared" ca="1" si="23"/>
        <v/>
      </c>
      <c r="F323">
        <f t="shared" ca="1" si="25"/>
        <v>1290.5</v>
      </c>
      <c r="G323" s="7" t="str">
        <f t="shared" ca="1" si="24"/>
        <v/>
      </c>
    </row>
    <row r="324" spans="1:7" x14ac:dyDescent="0.25">
      <c r="A324" s="30">
        <v>36998</v>
      </c>
      <c r="B324">
        <v>1067</v>
      </c>
      <c r="C324">
        <f t="shared" ca="1" si="26"/>
        <v>1125.8033333333331</v>
      </c>
      <c r="D324">
        <f t="shared" ca="1" si="22"/>
        <v>1216.4287499999998</v>
      </c>
      <c r="E324" t="str">
        <f t="shared" ca="1" si="23"/>
        <v/>
      </c>
      <c r="F324">
        <f t="shared" ca="1" si="25"/>
        <v>1290.5</v>
      </c>
      <c r="G324" s="7" t="str">
        <f t="shared" ca="1" si="24"/>
        <v/>
      </c>
    </row>
    <row r="325" spans="1:7" x14ac:dyDescent="0.25">
      <c r="A325" s="30">
        <v>36999</v>
      </c>
      <c r="B325">
        <v>1103.4000000000001</v>
      </c>
      <c r="C325">
        <f t="shared" ca="1" si="26"/>
        <v>1121.93</v>
      </c>
      <c r="D325">
        <f t="shared" ca="1" si="22"/>
        <v>1209.48</v>
      </c>
      <c r="E325" t="str">
        <f t="shared" ca="1" si="23"/>
        <v/>
      </c>
      <c r="F325">
        <f t="shared" ca="1" si="25"/>
        <v>1290.5</v>
      </c>
      <c r="G325" s="7" t="str">
        <f t="shared" ca="1" si="24"/>
        <v/>
      </c>
    </row>
    <row r="326" spans="1:7" x14ac:dyDescent="0.25">
      <c r="A326" s="30">
        <v>37000</v>
      </c>
      <c r="B326">
        <v>1144.45</v>
      </c>
      <c r="C326">
        <f t="shared" ca="1" si="26"/>
        <v>1119.7099999999998</v>
      </c>
      <c r="D326">
        <f t="shared" ca="1" si="22"/>
        <v>1203.4712500000001</v>
      </c>
      <c r="E326" t="str">
        <f t="shared" ca="1" si="23"/>
        <v/>
      </c>
      <c r="F326">
        <f t="shared" ca="1" si="25"/>
        <v>1290.5</v>
      </c>
      <c r="G326" s="7" t="str">
        <f t="shared" ca="1" si="24"/>
        <v/>
      </c>
    </row>
    <row r="327" spans="1:7" x14ac:dyDescent="0.25">
      <c r="A327" s="30">
        <v>37001</v>
      </c>
      <c r="B327">
        <v>1144</v>
      </c>
      <c r="C327">
        <f t="shared" ca="1" si="26"/>
        <v>1115.563333333333</v>
      </c>
      <c r="D327">
        <f t="shared" ca="1" si="22"/>
        <v>1197.4749999999999</v>
      </c>
      <c r="E327" t="str">
        <f t="shared" ca="1" si="23"/>
        <v/>
      </c>
      <c r="F327">
        <f t="shared" ca="1" si="25"/>
        <v>1290.5</v>
      </c>
      <c r="G327" s="7" t="str">
        <f t="shared" ca="1" si="24"/>
        <v/>
      </c>
    </row>
    <row r="328" spans="1:7" x14ac:dyDescent="0.25">
      <c r="A328" s="30">
        <v>37004</v>
      </c>
      <c r="B328">
        <v>1149.75</v>
      </c>
      <c r="C328">
        <f t="shared" ca="1" si="26"/>
        <v>1112.5400000000002</v>
      </c>
      <c r="D328">
        <f t="shared" ca="1" si="22"/>
        <v>1191.9662499999999</v>
      </c>
      <c r="E328" t="str">
        <f t="shared" ca="1" si="23"/>
        <v/>
      </c>
      <c r="F328">
        <f t="shared" ca="1" si="25"/>
        <v>1290.5</v>
      </c>
      <c r="G328" s="7" t="str">
        <f t="shared" ca="1" si="24"/>
        <v/>
      </c>
    </row>
    <row r="329" spans="1:7" x14ac:dyDescent="0.25">
      <c r="A329" s="30">
        <v>37005</v>
      </c>
      <c r="B329">
        <v>1146.3</v>
      </c>
      <c r="C329">
        <f t="shared" ca="1" si="26"/>
        <v>1112.4133333333334</v>
      </c>
      <c r="D329">
        <f t="shared" ca="1" si="22"/>
        <v>1186.7462500000001</v>
      </c>
      <c r="E329" t="str">
        <f t="shared" ca="1" si="23"/>
        <v/>
      </c>
      <c r="F329">
        <f t="shared" ca="1" si="25"/>
        <v>1290.5</v>
      </c>
      <c r="G329" s="7" t="str">
        <f t="shared" ca="1" si="24"/>
        <v/>
      </c>
    </row>
    <row r="330" spans="1:7" x14ac:dyDescent="0.25">
      <c r="A330" s="30">
        <v>37006</v>
      </c>
      <c r="B330">
        <v>1155.3499999999999</v>
      </c>
      <c r="C330">
        <f t="shared" ca="1" si="26"/>
        <v>1113.5633333333333</v>
      </c>
      <c r="D330">
        <f t="shared" ca="1" si="22"/>
        <v>1182.6187500000001</v>
      </c>
      <c r="E330" t="str">
        <f t="shared" ca="1" si="23"/>
        <v/>
      </c>
      <c r="F330">
        <f t="shared" ca="1" si="25"/>
        <v>1290.5</v>
      </c>
      <c r="G330" s="7" t="str">
        <f t="shared" ca="1" si="24"/>
        <v/>
      </c>
    </row>
    <row r="331" spans="1:7" x14ac:dyDescent="0.25">
      <c r="A331" s="30">
        <v>37007</v>
      </c>
      <c r="B331">
        <v>1143.75</v>
      </c>
      <c r="C331">
        <f t="shared" ca="1" si="26"/>
        <v>1113.1966666666667</v>
      </c>
      <c r="D331">
        <f t="shared" ca="1" si="22"/>
        <v>1178.4025000000001</v>
      </c>
      <c r="E331" t="str">
        <f t="shared" ca="1" si="23"/>
        <v/>
      </c>
      <c r="F331">
        <f t="shared" ca="1" si="25"/>
        <v>1290.5</v>
      </c>
      <c r="G331" s="7" t="str">
        <f t="shared" ca="1" si="24"/>
        <v/>
      </c>
    </row>
    <row r="332" spans="1:7" x14ac:dyDescent="0.25">
      <c r="A332" s="30">
        <v>37008</v>
      </c>
      <c r="B332">
        <v>1101.3</v>
      </c>
      <c r="C332">
        <f t="shared" ca="1" si="26"/>
        <v>1110.8400000000001</v>
      </c>
      <c r="D332">
        <f t="shared" ca="1" si="22"/>
        <v>1173.5462500000001</v>
      </c>
      <c r="E332" t="str">
        <f t="shared" ca="1" si="23"/>
        <v/>
      </c>
      <c r="F332">
        <f t="shared" ca="1" si="25"/>
        <v>1290.5</v>
      </c>
      <c r="G332" s="7" t="str">
        <f t="shared" ca="1" si="24"/>
        <v/>
      </c>
    </row>
    <row r="333" spans="1:7" x14ac:dyDescent="0.25">
      <c r="A333" s="30">
        <v>37011</v>
      </c>
      <c r="B333">
        <v>1125.25</v>
      </c>
      <c r="C333">
        <f t="shared" ca="1" si="26"/>
        <v>1109.8833333333334</v>
      </c>
      <c r="D333">
        <f t="shared" ca="1" si="22"/>
        <v>1167.8924999999999</v>
      </c>
      <c r="E333" t="str">
        <f t="shared" ca="1" si="23"/>
        <v/>
      </c>
      <c r="F333">
        <f t="shared" ca="1" si="25"/>
        <v>1290.5</v>
      </c>
      <c r="G333" s="7" t="str">
        <f t="shared" ca="1" si="24"/>
        <v/>
      </c>
    </row>
    <row r="334" spans="1:7" x14ac:dyDescent="0.25">
      <c r="A334" s="30">
        <v>37013</v>
      </c>
      <c r="B334">
        <v>1137.2</v>
      </c>
      <c r="C334">
        <f t="shared" ca="1" si="26"/>
        <v>1110.4733333333331</v>
      </c>
      <c r="D334">
        <f t="shared" ca="1" si="22"/>
        <v>1162.3712499999997</v>
      </c>
      <c r="E334" t="str">
        <f t="shared" ca="1" si="23"/>
        <v/>
      </c>
      <c r="F334">
        <f t="shared" ca="1" si="25"/>
        <v>1290.5</v>
      </c>
      <c r="G334" s="7" t="str">
        <f t="shared" ca="1" si="24"/>
        <v/>
      </c>
    </row>
    <row r="335" spans="1:7" x14ac:dyDescent="0.25">
      <c r="A335" s="30">
        <v>37014</v>
      </c>
      <c r="B335">
        <v>1122.05</v>
      </c>
      <c r="C335">
        <f t="shared" ca="1" si="26"/>
        <v>1111.74</v>
      </c>
      <c r="D335">
        <f t="shared" ca="1" si="22"/>
        <v>1157.7637500000001</v>
      </c>
      <c r="E335" t="str">
        <f t="shared" ca="1" si="23"/>
        <v/>
      </c>
      <c r="F335">
        <f t="shared" ca="1" si="25"/>
        <v>1290.5</v>
      </c>
      <c r="G335" s="7" t="str">
        <f t="shared" ca="1" si="24"/>
        <v/>
      </c>
    </row>
    <row r="336" spans="1:7" x14ac:dyDescent="0.25">
      <c r="A336" s="30">
        <v>37015</v>
      </c>
      <c r="B336">
        <v>1130.05</v>
      </c>
      <c r="C336">
        <f t="shared" ca="1" si="26"/>
        <v>1115.9566666666665</v>
      </c>
      <c r="D336">
        <f t="shared" ca="1" si="22"/>
        <v>1154.22875</v>
      </c>
      <c r="E336" t="str">
        <f t="shared" ca="1" si="23"/>
        <v/>
      </c>
      <c r="F336">
        <f t="shared" ca="1" si="25"/>
        <v>1290.5</v>
      </c>
      <c r="G336" s="7" t="str">
        <f t="shared" ca="1" si="24"/>
        <v/>
      </c>
    </row>
    <row r="337" spans="1:7" x14ac:dyDescent="0.25">
      <c r="A337" s="30">
        <v>37018</v>
      </c>
      <c r="B337">
        <v>1139.2</v>
      </c>
      <c r="C337">
        <f t="shared" ca="1" si="26"/>
        <v>1123.5766666666666</v>
      </c>
      <c r="D337">
        <f t="shared" ca="1" si="22"/>
        <v>1150.44625</v>
      </c>
      <c r="E337" t="str">
        <f t="shared" ca="1" si="23"/>
        <v/>
      </c>
      <c r="F337">
        <f t="shared" ca="1" si="25"/>
        <v>1290.5</v>
      </c>
      <c r="G337" s="7" t="str">
        <f t="shared" ca="1" si="24"/>
        <v/>
      </c>
    </row>
    <row r="338" spans="1:7" x14ac:dyDescent="0.25">
      <c r="A338" s="30">
        <v>37019</v>
      </c>
      <c r="B338">
        <v>1148.95</v>
      </c>
      <c r="C338">
        <f t="shared" ca="1" si="26"/>
        <v>1130.5333333333333</v>
      </c>
      <c r="D338">
        <f t="shared" ca="1" si="22"/>
        <v>1146.8487499999999</v>
      </c>
      <c r="E338" t="str">
        <f t="shared" ca="1" si="23"/>
        <v/>
      </c>
      <c r="F338">
        <f t="shared" ca="1" si="25"/>
        <v>1290.5</v>
      </c>
      <c r="G338" s="7" t="str">
        <f t="shared" ca="1" si="24"/>
        <v/>
      </c>
    </row>
    <row r="339" spans="1:7" x14ac:dyDescent="0.25">
      <c r="A339" s="30">
        <v>37020</v>
      </c>
      <c r="B339">
        <v>1149.25</v>
      </c>
      <c r="C339">
        <f t="shared" ca="1" si="26"/>
        <v>1136.0166666666667</v>
      </c>
      <c r="D339">
        <f t="shared" ca="1" si="22"/>
        <v>1144.2112500000001</v>
      </c>
      <c r="E339" t="str">
        <f t="shared" ca="1" si="23"/>
        <v/>
      </c>
      <c r="F339">
        <f t="shared" ca="1" si="25"/>
        <v>1290.5</v>
      </c>
      <c r="G339" s="7" t="str">
        <f t="shared" ca="1" si="24"/>
        <v/>
      </c>
    </row>
    <row r="340" spans="1:7" x14ac:dyDescent="0.25">
      <c r="A340" s="30">
        <v>37021</v>
      </c>
      <c r="B340">
        <v>1144.95</v>
      </c>
      <c r="C340">
        <f t="shared" ca="1" si="26"/>
        <v>1138.7866666666669</v>
      </c>
      <c r="D340">
        <f t="shared" ca="1" si="22"/>
        <v>1142.88625</v>
      </c>
      <c r="E340" t="str">
        <f t="shared" ca="1" si="23"/>
        <v/>
      </c>
      <c r="F340">
        <f t="shared" ca="1" si="25"/>
        <v>1290.5</v>
      </c>
      <c r="G340" s="7" t="str">
        <f t="shared" ca="1" si="24"/>
        <v/>
      </c>
    </row>
    <row r="341" spans="1:7" x14ac:dyDescent="0.25">
      <c r="A341" s="30">
        <v>37022</v>
      </c>
      <c r="B341">
        <v>1140.5</v>
      </c>
      <c r="C341">
        <f t="shared" ca="1" si="26"/>
        <v>1138.5233333333333</v>
      </c>
      <c r="D341">
        <f t="shared" ca="1" si="22"/>
        <v>1143.2812499999998</v>
      </c>
      <c r="E341" t="str">
        <f t="shared" ca="1" si="23"/>
        <v/>
      </c>
      <c r="F341">
        <f t="shared" ca="1" si="25"/>
        <v>1290.5</v>
      </c>
      <c r="G341" s="7" t="str">
        <f t="shared" ca="1" si="24"/>
        <v/>
      </c>
    </row>
    <row r="342" spans="1:7" x14ac:dyDescent="0.25">
      <c r="A342" s="30">
        <v>37025</v>
      </c>
      <c r="B342">
        <v>1140.8</v>
      </c>
      <c r="C342">
        <f t="shared" ca="1" si="26"/>
        <v>1138.3100000000002</v>
      </c>
      <c r="D342">
        <f t="shared" ref="D342:D405" ca="1" si="27">IF(ROW(B342)&gt;$K$4, AVERAGE(OFFSET(B342,-$K$4+1,0,$K$4,1)), "")</f>
        <v>1141.94625</v>
      </c>
      <c r="E342" t="str">
        <f t="shared" ca="1" si="23"/>
        <v/>
      </c>
      <c r="F342">
        <f t="shared" ca="1" si="25"/>
        <v>1290.5</v>
      </c>
      <c r="G342" s="7" t="str">
        <f t="shared" ca="1" si="24"/>
        <v/>
      </c>
    </row>
    <row r="343" spans="1:7" x14ac:dyDescent="0.25">
      <c r="A343" s="30">
        <v>37026</v>
      </c>
      <c r="B343">
        <v>1145.3</v>
      </c>
      <c r="C343">
        <f t="shared" ca="1" si="26"/>
        <v>1138.0133333333333</v>
      </c>
      <c r="D343">
        <f t="shared" ca="1" si="27"/>
        <v>1140.1500000000001</v>
      </c>
      <c r="E343" t="str">
        <f t="shared" ca="1" si="23"/>
        <v/>
      </c>
      <c r="F343">
        <f t="shared" ca="1" si="25"/>
        <v>1290.5</v>
      </c>
      <c r="G343" s="7" t="str">
        <f t="shared" ca="1" si="24"/>
        <v/>
      </c>
    </row>
    <row r="344" spans="1:7" x14ac:dyDescent="0.25">
      <c r="A344" s="30">
        <v>37027</v>
      </c>
      <c r="B344">
        <v>1151.1500000000001</v>
      </c>
      <c r="C344">
        <f t="shared" ca="1" si="26"/>
        <v>1138.3366666666666</v>
      </c>
      <c r="D344">
        <f t="shared" ca="1" si="27"/>
        <v>1139.0899999999999</v>
      </c>
      <c r="E344" t="str">
        <f t="shared" ca="1" si="23"/>
        <v/>
      </c>
      <c r="F344">
        <f t="shared" ca="1" si="25"/>
        <v>1290.5</v>
      </c>
      <c r="G344" s="7" t="str">
        <f t="shared" ca="1" si="24"/>
        <v/>
      </c>
    </row>
    <row r="345" spans="1:7" x14ac:dyDescent="0.25">
      <c r="A345" s="30">
        <v>37028</v>
      </c>
      <c r="B345">
        <v>1174.95</v>
      </c>
      <c r="C345">
        <f t="shared" ca="1" si="26"/>
        <v>1139.6433333333332</v>
      </c>
      <c r="D345">
        <f t="shared" ca="1" si="27"/>
        <v>1138.7962499999999</v>
      </c>
      <c r="E345" t="str">
        <f t="shared" ca="1" si="23"/>
        <v>BUY</v>
      </c>
      <c r="F345">
        <f t="shared" ca="1" si="25"/>
        <v>1174.95</v>
      </c>
      <c r="G345" s="7">
        <f t="shared" ca="1" si="24"/>
        <v>8.9538938395970491E-2</v>
      </c>
    </row>
    <row r="346" spans="1:7" x14ac:dyDescent="0.25">
      <c r="A346" s="30">
        <v>37029</v>
      </c>
      <c r="B346">
        <v>1172.8</v>
      </c>
      <c r="C346">
        <f t="shared" ca="1" si="26"/>
        <v>1141.5800000000002</v>
      </c>
      <c r="D346">
        <f t="shared" ca="1" si="27"/>
        <v>1138.8425000000002</v>
      </c>
      <c r="E346" t="str">
        <f t="shared" ca="1" si="23"/>
        <v/>
      </c>
      <c r="F346">
        <f t="shared" ca="1" si="25"/>
        <v>1174.95</v>
      </c>
      <c r="G346" s="7" t="str">
        <f t="shared" ca="1" si="24"/>
        <v/>
      </c>
    </row>
    <row r="347" spans="1:7" x14ac:dyDescent="0.25">
      <c r="A347" s="30">
        <v>37032</v>
      </c>
      <c r="B347">
        <v>1169.45</v>
      </c>
      <c r="C347">
        <f t="shared" ca="1" si="26"/>
        <v>1146.1233333333332</v>
      </c>
      <c r="D347">
        <f t="shared" ca="1" si="27"/>
        <v>1137.9012499999999</v>
      </c>
      <c r="E347" t="str">
        <f t="shared" ca="1" si="23"/>
        <v/>
      </c>
      <c r="F347">
        <f t="shared" ca="1" si="25"/>
        <v>1174.95</v>
      </c>
      <c r="G347" s="7" t="str">
        <f t="shared" ca="1" si="24"/>
        <v/>
      </c>
    </row>
    <row r="348" spans="1:7" x14ac:dyDescent="0.25">
      <c r="A348" s="30">
        <v>37033</v>
      </c>
      <c r="B348">
        <v>1168.0999999999999</v>
      </c>
      <c r="C348">
        <f t="shared" ca="1" si="26"/>
        <v>1148.9799999999998</v>
      </c>
      <c r="D348">
        <f t="shared" ca="1" si="27"/>
        <v>1137.4149999999997</v>
      </c>
      <c r="E348" t="str">
        <f t="shared" ca="1" si="23"/>
        <v/>
      </c>
      <c r="F348">
        <f t="shared" ca="1" si="25"/>
        <v>1174.95</v>
      </c>
      <c r="G348" s="7" t="str">
        <f t="shared" ca="1" si="24"/>
        <v/>
      </c>
    </row>
    <row r="349" spans="1:7" x14ac:dyDescent="0.25">
      <c r="A349" s="30">
        <v>37034</v>
      </c>
      <c r="B349">
        <v>1179.0999999999999</v>
      </c>
      <c r="C349">
        <f t="shared" ca="1" si="26"/>
        <v>1151.7733333333333</v>
      </c>
      <c r="D349">
        <f t="shared" ca="1" si="27"/>
        <v>1137.8599999999999</v>
      </c>
      <c r="E349" t="str">
        <f t="shared" ca="1" si="23"/>
        <v/>
      </c>
      <c r="F349">
        <f t="shared" ca="1" si="25"/>
        <v>1174.95</v>
      </c>
      <c r="G349" s="7" t="str">
        <f t="shared" ca="1" si="24"/>
        <v/>
      </c>
    </row>
    <row r="350" spans="1:7" x14ac:dyDescent="0.25">
      <c r="A350" s="30">
        <v>37035</v>
      </c>
      <c r="B350">
        <v>1181.8499999999999</v>
      </c>
      <c r="C350">
        <f t="shared" ca="1" si="26"/>
        <v>1155.76</v>
      </c>
      <c r="D350">
        <f t="shared" ca="1" si="27"/>
        <v>1138.3687500000001</v>
      </c>
      <c r="E350" t="str">
        <f t="shared" ca="1" si="23"/>
        <v/>
      </c>
      <c r="F350">
        <f t="shared" ca="1" si="25"/>
        <v>1174.95</v>
      </c>
      <c r="G350" s="7" t="str">
        <f t="shared" ca="1" si="24"/>
        <v/>
      </c>
    </row>
    <row r="351" spans="1:7" x14ac:dyDescent="0.25">
      <c r="A351" s="30">
        <v>37036</v>
      </c>
      <c r="B351">
        <v>1174.9000000000001</v>
      </c>
      <c r="C351">
        <f t="shared" ca="1" si="26"/>
        <v>1158.7500000000002</v>
      </c>
      <c r="D351">
        <f t="shared" ca="1" si="27"/>
        <v>1138.2975000000001</v>
      </c>
      <c r="E351" t="str">
        <f t="shared" ca="1" si="23"/>
        <v/>
      </c>
      <c r="F351">
        <f t="shared" ca="1" si="25"/>
        <v>1174.95</v>
      </c>
      <c r="G351" s="7" t="str">
        <f t="shared" ca="1" si="24"/>
        <v/>
      </c>
    </row>
    <row r="352" spans="1:7" x14ac:dyDescent="0.25">
      <c r="A352" s="30">
        <v>37039</v>
      </c>
      <c r="B352">
        <v>1193.2</v>
      </c>
      <c r="C352">
        <f t="shared" ca="1" si="26"/>
        <v>1162.3499999999999</v>
      </c>
      <c r="D352">
        <f t="shared" ca="1" si="27"/>
        <v>1137.9724999999999</v>
      </c>
      <c r="E352" t="str">
        <f t="shared" ca="1" si="23"/>
        <v/>
      </c>
      <c r="F352">
        <f t="shared" ca="1" si="25"/>
        <v>1174.95</v>
      </c>
      <c r="G352" s="7" t="str">
        <f t="shared" ca="1" si="24"/>
        <v/>
      </c>
    </row>
    <row r="353" spans="1:7" x14ac:dyDescent="0.25">
      <c r="A353" s="30">
        <v>37040</v>
      </c>
      <c r="B353">
        <v>1198.45</v>
      </c>
      <c r="C353">
        <f t="shared" ca="1" si="26"/>
        <v>1165.6500000000003</v>
      </c>
      <c r="D353">
        <f t="shared" ca="1" si="27"/>
        <v>1138.0562499999999</v>
      </c>
      <c r="E353" t="str">
        <f t="shared" ca="1" si="23"/>
        <v/>
      </c>
      <c r="F353">
        <f t="shared" ca="1" si="25"/>
        <v>1174.95</v>
      </c>
      <c r="G353" s="7" t="str">
        <f t="shared" ca="1" si="24"/>
        <v/>
      </c>
    </row>
    <row r="354" spans="1:7" x14ac:dyDescent="0.25">
      <c r="A354" s="30">
        <v>37041</v>
      </c>
      <c r="B354">
        <v>1177.55</v>
      </c>
      <c r="C354">
        <f t="shared" ca="1" si="26"/>
        <v>1167.5366666666669</v>
      </c>
      <c r="D354">
        <f t="shared" ca="1" si="27"/>
        <v>1138.7899999999997</v>
      </c>
      <c r="E354" t="str">
        <f t="shared" ca="1" si="23"/>
        <v/>
      </c>
      <c r="F354">
        <f t="shared" ca="1" si="25"/>
        <v>1174.95</v>
      </c>
      <c r="G354" s="7" t="str">
        <f t="shared" ca="1" si="24"/>
        <v/>
      </c>
    </row>
    <row r="355" spans="1:7" x14ac:dyDescent="0.25">
      <c r="A355" s="30">
        <v>37042</v>
      </c>
      <c r="B355">
        <v>1167.9000000000001</v>
      </c>
      <c r="C355">
        <f t="shared" ca="1" si="26"/>
        <v>1169.0666666666666</v>
      </c>
      <c r="D355">
        <f t="shared" ca="1" si="27"/>
        <v>1139.5349999999999</v>
      </c>
      <c r="E355" t="str">
        <f t="shared" ca="1" si="23"/>
        <v/>
      </c>
      <c r="F355">
        <f t="shared" ca="1" si="25"/>
        <v>1174.95</v>
      </c>
      <c r="G355" s="7" t="str">
        <f t="shared" ca="1" si="24"/>
        <v/>
      </c>
    </row>
    <row r="356" spans="1:7" x14ac:dyDescent="0.25">
      <c r="A356" s="30">
        <v>37043</v>
      </c>
      <c r="B356">
        <v>1148.05</v>
      </c>
      <c r="C356">
        <f t="shared" ca="1" si="26"/>
        <v>1169.57</v>
      </c>
      <c r="D356">
        <f t="shared" ca="1" si="27"/>
        <v>1139.5049999999999</v>
      </c>
      <c r="E356" t="str">
        <f t="shared" ca="1" si="23"/>
        <v/>
      </c>
      <c r="F356">
        <f t="shared" ca="1" si="25"/>
        <v>1174.95</v>
      </c>
      <c r="G356" s="7" t="str">
        <f t="shared" ca="1" si="24"/>
        <v/>
      </c>
    </row>
    <row r="357" spans="1:7" x14ac:dyDescent="0.25">
      <c r="A357" s="30">
        <v>37046</v>
      </c>
      <c r="B357">
        <v>1127.2</v>
      </c>
      <c r="C357">
        <f t="shared" ca="1" si="26"/>
        <v>1168.6633333333334</v>
      </c>
      <c r="D357">
        <f t="shared" ca="1" si="27"/>
        <v>1139.26875</v>
      </c>
      <c r="E357" t="str">
        <f t="shared" ca="1" si="23"/>
        <v/>
      </c>
      <c r="F357">
        <f t="shared" ca="1" si="25"/>
        <v>1174.95</v>
      </c>
      <c r="G357" s="7" t="str">
        <f t="shared" ca="1" si="24"/>
        <v/>
      </c>
    </row>
    <row r="358" spans="1:7" x14ac:dyDescent="0.25">
      <c r="A358" s="30">
        <v>37047</v>
      </c>
      <c r="B358">
        <v>1115.5999999999999</v>
      </c>
      <c r="C358">
        <f t="shared" ca="1" si="26"/>
        <v>1166.6833333333334</v>
      </c>
      <c r="D358">
        <f t="shared" ca="1" si="27"/>
        <v>1138.66875</v>
      </c>
      <c r="E358" t="str">
        <f t="shared" ca="1" si="23"/>
        <v/>
      </c>
      <c r="F358">
        <f t="shared" ca="1" si="25"/>
        <v>1174.95</v>
      </c>
      <c r="G358" s="7" t="str">
        <f t="shared" ca="1" si="24"/>
        <v/>
      </c>
    </row>
    <row r="359" spans="1:7" x14ac:dyDescent="0.25">
      <c r="A359" s="30">
        <v>37048</v>
      </c>
      <c r="B359">
        <v>1115.7</v>
      </c>
      <c r="C359">
        <f t="shared" ca="1" si="26"/>
        <v>1164.32</v>
      </c>
      <c r="D359">
        <f t="shared" ca="1" si="27"/>
        <v>1138.3524999999997</v>
      </c>
      <c r="E359" t="str">
        <f t="shared" ca="1" si="23"/>
        <v/>
      </c>
      <c r="F359">
        <f t="shared" ca="1" si="25"/>
        <v>1174.95</v>
      </c>
      <c r="G359" s="7" t="str">
        <f t="shared" ca="1" si="24"/>
        <v/>
      </c>
    </row>
    <row r="360" spans="1:7" x14ac:dyDescent="0.25">
      <c r="A360" s="30">
        <v>37049</v>
      </c>
      <c r="B360">
        <v>1112.3499999999999</v>
      </c>
      <c r="C360">
        <f t="shared" ca="1" si="26"/>
        <v>1160.1466666666668</v>
      </c>
      <c r="D360">
        <f t="shared" ca="1" si="27"/>
        <v>1138.5849999999998</v>
      </c>
      <c r="E360" t="str">
        <f t="shared" ca="1" si="23"/>
        <v/>
      </c>
      <c r="F360">
        <f t="shared" ca="1" si="25"/>
        <v>1174.95</v>
      </c>
      <c r="G360" s="7" t="str">
        <f t="shared" ca="1" si="24"/>
        <v/>
      </c>
    </row>
    <row r="361" spans="1:7" x14ac:dyDescent="0.25">
      <c r="A361" s="30">
        <v>37050</v>
      </c>
      <c r="B361">
        <v>1126.5999999999999</v>
      </c>
      <c r="C361">
        <f t="shared" ca="1" si="26"/>
        <v>1157.0666666666666</v>
      </c>
      <c r="D361">
        <f t="shared" ca="1" si="27"/>
        <v>1140.0799999999997</v>
      </c>
      <c r="E361" t="str">
        <f t="shared" ca="1" si="23"/>
        <v/>
      </c>
      <c r="F361">
        <f t="shared" ca="1" si="25"/>
        <v>1174.95</v>
      </c>
      <c r="G361" s="7" t="str">
        <f t="shared" ca="1" si="24"/>
        <v/>
      </c>
    </row>
    <row r="362" spans="1:7" x14ac:dyDescent="0.25">
      <c r="A362" s="30">
        <v>37053</v>
      </c>
      <c r="B362">
        <v>1131.0999999999999</v>
      </c>
      <c r="C362">
        <f t="shared" ca="1" si="26"/>
        <v>1154.51</v>
      </c>
      <c r="D362">
        <f t="shared" ca="1" si="27"/>
        <v>1142.7349999999997</v>
      </c>
      <c r="E362" t="str">
        <f t="shared" ca="1" si="23"/>
        <v/>
      </c>
      <c r="F362">
        <f t="shared" ca="1" si="25"/>
        <v>1174.95</v>
      </c>
      <c r="G362" s="7" t="str">
        <f t="shared" ca="1" si="24"/>
        <v/>
      </c>
    </row>
    <row r="363" spans="1:7" x14ac:dyDescent="0.25">
      <c r="A363" s="30">
        <v>37054</v>
      </c>
      <c r="B363">
        <v>1127.1500000000001</v>
      </c>
      <c r="C363">
        <f t="shared" ca="1" si="26"/>
        <v>1151.7800000000002</v>
      </c>
      <c r="D363">
        <f t="shared" ca="1" si="27"/>
        <v>1144.7987499999997</v>
      </c>
      <c r="E363" t="str">
        <f t="shared" ca="1" si="23"/>
        <v/>
      </c>
      <c r="F363">
        <f t="shared" ca="1" si="25"/>
        <v>1174.95</v>
      </c>
      <c r="G363" s="7" t="str">
        <f t="shared" ca="1" si="24"/>
        <v/>
      </c>
    </row>
    <row r="364" spans="1:7" x14ac:dyDescent="0.25">
      <c r="A364" s="30">
        <v>37055</v>
      </c>
      <c r="B364">
        <v>1129</v>
      </c>
      <c r="C364">
        <f t="shared" ca="1" si="26"/>
        <v>1148.44</v>
      </c>
      <c r="D364">
        <f t="shared" ca="1" si="27"/>
        <v>1146.3487499999999</v>
      </c>
      <c r="E364" t="str">
        <f t="shared" ca="1" si="23"/>
        <v/>
      </c>
      <c r="F364">
        <f t="shared" ca="1" si="25"/>
        <v>1174.95</v>
      </c>
      <c r="G364" s="7" t="str">
        <f t="shared" ca="1" si="24"/>
        <v/>
      </c>
    </row>
    <row r="365" spans="1:7" x14ac:dyDescent="0.25">
      <c r="A365" s="30">
        <v>37056</v>
      </c>
      <c r="B365">
        <v>1112.75</v>
      </c>
      <c r="C365">
        <f t="shared" ca="1" si="26"/>
        <v>1143.8333333333333</v>
      </c>
      <c r="D365">
        <f t="shared" ca="1" si="27"/>
        <v>1146.5825</v>
      </c>
      <c r="E365" t="str">
        <f t="shared" ca="1" si="23"/>
        <v>SELL</v>
      </c>
      <c r="F365">
        <f t="shared" ca="1" si="25"/>
        <v>1112.75</v>
      </c>
      <c r="G365" s="7">
        <f t="shared" ca="1" si="24"/>
        <v>-5.2938422911613325E-2</v>
      </c>
    </row>
    <row r="366" spans="1:7" x14ac:dyDescent="0.25">
      <c r="A366" s="30">
        <v>37057</v>
      </c>
      <c r="B366">
        <v>1087.75</v>
      </c>
      <c r="C366">
        <f t="shared" ca="1" si="26"/>
        <v>1138.0233333333335</v>
      </c>
      <c r="D366">
        <f t="shared" ca="1" si="27"/>
        <v>1145.1649999999997</v>
      </c>
      <c r="E366" t="str">
        <f t="shared" ca="1" si="23"/>
        <v/>
      </c>
      <c r="F366">
        <f t="shared" ca="1" si="25"/>
        <v>1112.75</v>
      </c>
      <c r="G366" s="7" t="str">
        <f t="shared" ca="1" si="24"/>
        <v/>
      </c>
    </row>
    <row r="367" spans="1:7" x14ac:dyDescent="0.25">
      <c r="A367" s="30">
        <v>37060</v>
      </c>
      <c r="B367">
        <v>1078.3</v>
      </c>
      <c r="C367">
        <f t="shared" ca="1" si="26"/>
        <v>1130.3633333333335</v>
      </c>
      <c r="D367">
        <f t="shared" ca="1" si="27"/>
        <v>1143.5224999999998</v>
      </c>
      <c r="E367" t="str">
        <f t="shared" ca="1" si="23"/>
        <v/>
      </c>
      <c r="F367">
        <f t="shared" ca="1" si="25"/>
        <v>1112.75</v>
      </c>
      <c r="G367" s="7" t="str">
        <f t="shared" ca="1" si="24"/>
        <v/>
      </c>
    </row>
    <row r="368" spans="1:7" x14ac:dyDescent="0.25">
      <c r="A368" s="30">
        <v>37061</v>
      </c>
      <c r="B368">
        <v>1096.6500000000001</v>
      </c>
      <c r="C368">
        <f t="shared" ca="1" si="26"/>
        <v>1123.5766666666666</v>
      </c>
      <c r="D368">
        <f t="shared" ca="1" si="27"/>
        <v>1142.1949999999999</v>
      </c>
      <c r="E368" t="str">
        <f t="shared" ca="1" si="23"/>
        <v/>
      </c>
      <c r="F368">
        <f t="shared" ca="1" si="25"/>
        <v>1112.75</v>
      </c>
      <c r="G368" s="7" t="str">
        <f t="shared" ca="1" si="24"/>
        <v/>
      </c>
    </row>
    <row r="369" spans="1:7" x14ac:dyDescent="0.25">
      <c r="A369" s="30">
        <v>37062</v>
      </c>
      <c r="B369">
        <v>1097.5999999999999</v>
      </c>
      <c r="C369">
        <f t="shared" ca="1" si="26"/>
        <v>1118.2466666666664</v>
      </c>
      <c r="D369">
        <f t="shared" ca="1" si="27"/>
        <v>1140.9775</v>
      </c>
      <c r="E369" t="str">
        <f t="shared" ca="1" si="23"/>
        <v/>
      </c>
      <c r="F369">
        <f t="shared" ca="1" si="25"/>
        <v>1112.75</v>
      </c>
      <c r="G369" s="7" t="str">
        <f t="shared" ca="1" si="24"/>
        <v/>
      </c>
    </row>
    <row r="370" spans="1:7" x14ac:dyDescent="0.25">
      <c r="A370" s="30">
        <v>37063</v>
      </c>
      <c r="B370">
        <v>1095.2</v>
      </c>
      <c r="C370">
        <f t="shared" ca="1" si="26"/>
        <v>1113.4000000000001</v>
      </c>
      <c r="D370">
        <f t="shared" ca="1" si="27"/>
        <v>1139.4737499999997</v>
      </c>
      <c r="E370" t="str">
        <f t="shared" ca="1" si="23"/>
        <v/>
      </c>
      <c r="F370">
        <f t="shared" ca="1" si="25"/>
        <v>1112.75</v>
      </c>
      <c r="G370" s="7" t="str">
        <f t="shared" ca="1" si="24"/>
        <v/>
      </c>
    </row>
    <row r="371" spans="1:7" x14ac:dyDescent="0.25">
      <c r="A371" s="30">
        <v>37064</v>
      </c>
      <c r="B371">
        <v>1087.6500000000001</v>
      </c>
      <c r="C371">
        <f t="shared" ca="1" si="26"/>
        <v>1109.3733333333334</v>
      </c>
      <c r="D371">
        <f t="shared" ca="1" si="27"/>
        <v>1138.07125</v>
      </c>
      <c r="E371" t="str">
        <f t="shared" ca="1" si="23"/>
        <v/>
      </c>
      <c r="F371">
        <f t="shared" ca="1" si="25"/>
        <v>1112.75</v>
      </c>
      <c r="G371" s="7" t="str">
        <f t="shared" ca="1" si="24"/>
        <v/>
      </c>
    </row>
    <row r="372" spans="1:7" x14ac:dyDescent="0.25">
      <c r="A372" s="30">
        <v>37067</v>
      </c>
      <c r="B372">
        <v>1067</v>
      </c>
      <c r="C372">
        <f t="shared" ca="1" si="26"/>
        <v>1105.3600000000001</v>
      </c>
      <c r="D372">
        <f t="shared" ca="1" si="27"/>
        <v>1137.2137499999999</v>
      </c>
      <c r="E372" t="str">
        <f t="shared" ca="1" si="23"/>
        <v/>
      </c>
      <c r="F372">
        <f t="shared" ca="1" si="25"/>
        <v>1112.75</v>
      </c>
      <c r="G372" s="7" t="str">
        <f t="shared" ca="1" si="24"/>
        <v/>
      </c>
    </row>
    <row r="373" spans="1:7" x14ac:dyDescent="0.25">
      <c r="A373" s="30">
        <v>37068</v>
      </c>
      <c r="B373">
        <v>1096.5999999999999</v>
      </c>
      <c r="C373">
        <f t="shared" ca="1" si="26"/>
        <v>1104.0933333333332</v>
      </c>
      <c r="D373">
        <f t="shared" ca="1" si="27"/>
        <v>1136.4974999999999</v>
      </c>
      <c r="E373" t="str">
        <f t="shared" ref="E373:E436" ca="1" si="28">IF(AND(C373&gt;D373,C372&lt;D372),"BUY",IF(AND(C373&lt;D373,C372&gt;D372),"SELL",""))</f>
        <v/>
      </c>
      <c r="F373">
        <f t="shared" ca="1" si="25"/>
        <v>1112.75</v>
      </c>
      <c r="G373" s="7" t="str">
        <f t="shared" ca="1" si="24"/>
        <v/>
      </c>
    </row>
    <row r="374" spans="1:7" x14ac:dyDescent="0.25">
      <c r="A374" s="30">
        <v>37069</v>
      </c>
      <c r="B374">
        <v>1096.0999999999999</v>
      </c>
      <c r="C374">
        <f t="shared" ca="1" si="26"/>
        <v>1102.7866666666666</v>
      </c>
      <c r="D374">
        <f t="shared" ca="1" si="27"/>
        <v>1135.4699999999998</v>
      </c>
      <c r="E374" t="str">
        <f t="shared" ca="1" si="28"/>
        <v/>
      </c>
      <c r="F374">
        <f t="shared" ca="1" si="25"/>
        <v>1112.75</v>
      </c>
      <c r="G374" s="7" t="str">
        <f t="shared" ref="G374:G437" ca="1" si="29">IF(AND(E374&lt;&gt;"",F373&lt;&gt;0),IF(E374="BUY",1-F374/F373,F374/F373-1),"")</f>
        <v/>
      </c>
    </row>
    <row r="375" spans="1:7" x14ac:dyDescent="0.25">
      <c r="A375" s="30">
        <v>37070</v>
      </c>
      <c r="B375">
        <v>1094</v>
      </c>
      <c r="C375">
        <f t="shared" ca="1" si="26"/>
        <v>1101.5633333333337</v>
      </c>
      <c r="D375">
        <f t="shared" ca="1" si="27"/>
        <v>1134.76875</v>
      </c>
      <c r="E375" t="str">
        <f t="shared" ca="1" si="28"/>
        <v/>
      </c>
      <c r="F375">
        <f t="shared" ref="F375:F438" ca="1" si="30">IF(E375&lt;&gt;"",B375,F374)</f>
        <v>1112.75</v>
      </c>
      <c r="G375" s="7" t="str">
        <f t="shared" ca="1" si="29"/>
        <v/>
      </c>
    </row>
    <row r="376" spans="1:7" x14ac:dyDescent="0.25">
      <c r="A376" s="30">
        <v>37071</v>
      </c>
      <c r="B376">
        <v>1107.9000000000001</v>
      </c>
      <c r="C376">
        <f t="shared" ca="1" si="26"/>
        <v>1100.3166666666668</v>
      </c>
      <c r="D376">
        <f t="shared" ca="1" si="27"/>
        <v>1134.2150000000001</v>
      </c>
      <c r="E376" t="str">
        <f t="shared" ca="1" si="28"/>
        <v/>
      </c>
      <c r="F376">
        <f t="shared" ca="1" si="30"/>
        <v>1112.75</v>
      </c>
      <c r="G376" s="7" t="str">
        <f t="shared" ca="1" si="29"/>
        <v/>
      </c>
    </row>
    <row r="377" spans="1:7" x14ac:dyDescent="0.25">
      <c r="A377" s="30">
        <v>37074</v>
      </c>
      <c r="B377">
        <v>1100.75</v>
      </c>
      <c r="C377">
        <f t="shared" ca="1" si="26"/>
        <v>1098.2933333333335</v>
      </c>
      <c r="D377">
        <f t="shared" ca="1" si="27"/>
        <v>1133.2537499999999</v>
      </c>
      <c r="E377" t="str">
        <f t="shared" ca="1" si="28"/>
        <v/>
      </c>
      <c r="F377">
        <f t="shared" ca="1" si="30"/>
        <v>1112.75</v>
      </c>
      <c r="G377" s="7" t="str">
        <f t="shared" ca="1" si="29"/>
        <v/>
      </c>
    </row>
    <row r="378" spans="1:7" x14ac:dyDescent="0.25">
      <c r="A378" s="30">
        <v>37075</v>
      </c>
      <c r="B378">
        <v>1069.8</v>
      </c>
      <c r="C378">
        <f t="shared" ca="1" si="26"/>
        <v>1094.4700000000003</v>
      </c>
      <c r="D378">
        <f t="shared" ca="1" si="27"/>
        <v>1131.2750000000001</v>
      </c>
      <c r="E378" t="str">
        <f t="shared" ca="1" si="28"/>
        <v/>
      </c>
      <c r="F378">
        <f t="shared" ca="1" si="30"/>
        <v>1112.75</v>
      </c>
      <c r="G378" s="7" t="str">
        <f t="shared" ca="1" si="29"/>
        <v/>
      </c>
    </row>
    <row r="379" spans="1:7" x14ac:dyDescent="0.25">
      <c r="A379" s="30">
        <v>37076</v>
      </c>
      <c r="B379">
        <v>1067.95</v>
      </c>
      <c r="C379">
        <f t="shared" ca="1" si="26"/>
        <v>1090.4000000000001</v>
      </c>
      <c r="D379">
        <f t="shared" ca="1" si="27"/>
        <v>1129.2424999999998</v>
      </c>
      <c r="E379" t="str">
        <f t="shared" ca="1" si="28"/>
        <v/>
      </c>
      <c r="F379">
        <f t="shared" ca="1" si="30"/>
        <v>1112.75</v>
      </c>
      <c r="G379" s="7" t="str">
        <f t="shared" ca="1" si="29"/>
        <v/>
      </c>
    </row>
    <row r="380" spans="1:7" x14ac:dyDescent="0.25">
      <c r="A380" s="30">
        <v>37077</v>
      </c>
      <c r="B380">
        <v>1069.75</v>
      </c>
      <c r="C380">
        <f t="shared" ca="1" si="26"/>
        <v>1087.5333333333333</v>
      </c>
      <c r="D380">
        <f t="shared" ca="1" si="27"/>
        <v>1127.3624999999997</v>
      </c>
      <c r="E380" t="str">
        <f t="shared" ca="1" si="28"/>
        <v/>
      </c>
      <c r="F380">
        <f t="shared" ca="1" si="30"/>
        <v>1112.75</v>
      </c>
      <c r="G380" s="7" t="str">
        <f t="shared" ca="1" si="29"/>
        <v/>
      </c>
    </row>
    <row r="381" spans="1:7" x14ac:dyDescent="0.25">
      <c r="A381" s="30">
        <v>37078</v>
      </c>
      <c r="B381">
        <v>1065.0999999999999</v>
      </c>
      <c r="C381">
        <f t="shared" ca="1" si="26"/>
        <v>1086.0233333333333</v>
      </c>
      <c r="D381">
        <f t="shared" ca="1" si="27"/>
        <v>1125.4774999999997</v>
      </c>
      <c r="E381" t="str">
        <f t="shared" ca="1" si="28"/>
        <v/>
      </c>
      <c r="F381">
        <f t="shared" ca="1" si="30"/>
        <v>1112.75</v>
      </c>
      <c r="G381" s="7" t="str">
        <f t="shared" ca="1" si="29"/>
        <v/>
      </c>
    </row>
    <row r="382" spans="1:7" x14ac:dyDescent="0.25">
      <c r="A382" s="30">
        <v>37081</v>
      </c>
      <c r="B382">
        <v>1059.5</v>
      </c>
      <c r="C382">
        <f t="shared" ca="1" si="26"/>
        <v>1084.77</v>
      </c>
      <c r="D382">
        <f t="shared" ca="1" si="27"/>
        <v>1123.4449999999999</v>
      </c>
      <c r="E382" t="str">
        <f t="shared" ca="1" si="28"/>
        <v/>
      </c>
      <c r="F382">
        <f t="shared" ca="1" si="30"/>
        <v>1112.75</v>
      </c>
      <c r="G382" s="7" t="str">
        <f t="shared" ca="1" si="29"/>
        <v/>
      </c>
    </row>
    <row r="383" spans="1:7" x14ac:dyDescent="0.25">
      <c r="A383" s="30">
        <v>37082</v>
      </c>
      <c r="B383">
        <v>1072.05</v>
      </c>
      <c r="C383">
        <f t="shared" ca="1" si="26"/>
        <v>1083.1300000000001</v>
      </c>
      <c r="D383">
        <f t="shared" ca="1" si="27"/>
        <v>1121.61375</v>
      </c>
      <c r="E383" t="str">
        <f t="shared" ca="1" si="28"/>
        <v/>
      </c>
      <c r="F383">
        <f t="shared" ca="1" si="30"/>
        <v>1112.75</v>
      </c>
      <c r="G383" s="7" t="str">
        <f t="shared" ca="1" si="29"/>
        <v/>
      </c>
    </row>
    <row r="384" spans="1:7" x14ac:dyDescent="0.25">
      <c r="A384" s="30">
        <v>37083</v>
      </c>
      <c r="B384">
        <v>1083.6500000000001</v>
      </c>
      <c r="C384">
        <f t="shared" ca="1" si="26"/>
        <v>1082.2</v>
      </c>
      <c r="D384">
        <f t="shared" ca="1" si="27"/>
        <v>1119.92625</v>
      </c>
      <c r="E384" t="str">
        <f t="shared" ca="1" si="28"/>
        <v/>
      </c>
      <c r="F384">
        <f t="shared" ca="1" si="30"/>
        <v>1112.75</v>
      </c>
      <c r="G384" s="7" t="str">
        <f t="shared" ca="1" si="29"/>
        <v/>
      </c>
    </row>
    <row r="385" spans="1:7" x14ac:dyDescent="0.25">
      <c r="A385" s="30">
        <v>37084</v>
      </c>
      <c r="B385">
        <v>1105.5</v>
      </c>
      <c r="C385">
        <f t="shared" ca="1" si="26"/>
        <v>1082.8866666666665</v>
      </c>
      <c r="D385">
        <f t="shared" ca="1" si="27"/>
        <v>1118.19</v>
      </c>
      <c r="E385" t="str">
        <f t="shared" ca="1" si="28"/>
        <v/>
      </c>
      <c r="F385">
        <f t="shared" ca="1" si="30"/>
        <v>1112.75</v>
      </c>
      <c r="G385" s="7" t="str">
        <f t="shared" ca="1" si="29"/>
        <v/>
      </c>
    </row>
    <row r="386" spans="1:7" x14ac:dyDescent="0.25">
      <c r="A386" s="30">
        <v>37085</v>
      </c>
      <c r="B386">
        <v>1110.45</v>
      </c>
      <c r="C386">
        <f t="shared" ca="1" si="26"/>
        <v>1084.4066666666668</v>
      </c>
      <c r="D386">
        <f t="shared" ca="1" si="27"/>
        <v>1116.6312499999999</v>
      </c>
      <c r="E386" t="str">
        <f t="shared" ca="1" si="28"/>
        <v/>
      </c>
      <c r="F386">
        <f t="shared" ca="1" si="30"/>
        <v>1112.75</v>
      </c>
      <c r="G386" s="7" t="str">
        <f t="shared" ca="1" si="29"/>
        <v/>
      </c>
    </row>
    <row r="387" spans="1:7" x14ac:dyDescent="0.25">
      <c r="A387" s="30">
        <v>37088</v>
      </c>
      <c r="B387">
        <v>1105.55</v>
      </c>
      <c r="C387">
        <f t="shared" ref="C387:C450" ca="1" si="31">IF(ROW(B387)&gt;$K$3, AVERAGE(OFFSET(B388,-$K$3,0,$K$3,1)), "")</f>
        <v>1086.9766666666667</v>
      </c>
      <c r="D387">
        <f t="shared" ca="1" si="27"/>
        <v>1115.0337500000001</v>
      </c>
      <c r="E387" t="str">
        <f t="shared" ca="1" si="28"/>
        <v/>
      </c>
      <c r="F387">
        <f t="shared" ca="1" si="30"/>
        <v>1112.75</v>
      </c>
      <c r="G387" s="7" t="str">
        <f t="shared" ca="1" si="29"/>
        <v/>
      </c>
    </row>
    <row r="388" spans="1:7" x14ac:dyDescent="0.25">
      <c r="A388" s="30">
        <v>37089</v>
      </c>
      <c r="B388">
        <v>1103.0999999999999</v>
      </c>
      <c r="C388">
        <f t="shared" ca="1" si="31"/>
        <v>1087.4100000000001</v>
      </c>
      <c r="D388">
        <f t="shared" ca="1" si="27"/>
        <v>1113.4087500000001</v>
      </c>
      <c r="E388" t="str">
        <f t="shared" ca="1" si="28"/>
        <v/>
      </c>
      <c r="F388">
        <f t="shared" ca="1" si="30"/>
        <v>1112.75</v>
      </c>
      <c r="G388" s="7" t="str">
        <f t="shared" ca="1" si="29"/>
        <v/>
      </c>
    </row>
    <row r="389" spans="1:7" x14ac:dyDescent="0.25">
      <c r="A389" s="30">
        <v>37090</v>
      </c>
      <c r="B389">
        <v>1091.95</v>
      </c>
      <c r="C389">
        <f t="shared" ca="1" si="31"/>
        <v>1087.1333333333334</v>
      </c>
      <c r="D389">
        <f t="shared" ca="1" si="27"/>
        <v>1111.23</v>
      </c>
      <c r="E389" t="str">
        <f t="shared" ca="1" si="28"/>
        <v/>
      </c>
      <c r="F389">
        <f t="shared" ca="1" si="30"/>
        <v>1112.75</v>
      </c>
      <c r="G389" s="7" t="str">
        <f t="shared" ca="1" si="29"/>
        <v/>
      </c>
    </row>
    <row r="390" spans="1:7" x14ac:dyDescent="0.25">
      <c r="A390" s="30">
        <v>37091</v>
      </c>
      <c r="B390">
        <v>1085.9000000000001</v>
      </c>
      <c r="C390">
        <f t="shared" ca="1" si="31"/>
        <v>1086.5933333333332</v>
      </c>
      <c r="D390">
        <f t="shared" ca="1" si="27"/>
        <v>1108.83125</v>
      </c>
      <c r="E390" t="str">
        <f t="shared" ca="1" si="28"/>
        <v/>
      </c>
      <c r="F390">
        <f t="shared" ca="1" si="30"/>
        <v>1112.75</v>
      </c>
      <c r="G390" s="7" t="str">
        <f t="shared" ca="1" si="29"/>
        <v/>
      </c>
    </row>
    <row r="391" spans="1:7" x14ac:dyDescent="0.25">
      <c r="A391" s="30">
        <v>37092</v>
      </c>
      <c r="B391">
        <v>1077.7</v>
      </c>
      <c r="C391">
        <f t="shared" ca="1" si="31"/>
        <v>1084.5800000000002</v>
      </c>
      <c r="D391">
        <f t="shared" ca="1" si="27"/>
        <v>1106.4012500000001</v>
      </c>
      <c r="E391" t="str">
        <f t="shared" ca="1" si="28"/>
        <v/>
      </c>
      <c r="F391">
        <f t="shared" ca="1" si="30"/>
        <v>1112.75</v>
      </c>
      <c r="G391" s="7" t="str">
        <f t="shared" ca="1" si="29"/>
        <v/>
      </c>
    </row>
    <row r="392" spans="1:7" x14ac:dyDescent="0.25">
      <c r="A392" s="30">
        <v>37095</v>
      </c>
      <c r="B392">
        <v>1070.6500000000001</v>
      </c>
      <c r="C392">
        <f t="shared" ca="1" si="31"/>
        <v>1082.5733333333335</v>
      </c>
      <c r="D392">
        <f t="shared" ca="1" si="27"/>
        <v>1103.3375000000001</v>
      </c>
      <c r="E392" t="str">
        <f t="shared" ca="1" si="28"/>
        <v/>
      </c>
      <c r="F392">
        <f t="shared" ca="1" si="30"/>
        <v>1112.75</v>
      </c>
      <c r="G392" s="7" t="str">
        <f t="shared" ca="1" si="29"/>
        <v/>
      </c>
    </row>
    <row r="393" spans="1:7" x14ac:dyDescent="0.25">
      <c r="A393" s="30">
        <v>37096</v>
      </c>
      <c r="B393">
        <v>1072.55</v>
      </c>
      <c r="C393">
        <f t="shared" ca="1" si="31"/>
        <v>1082.7566666666667</v>
      </c>
      <c r="D393">
        <f t="shared" ca="1" si="27"/>
        <v>1100.19</v>
      </c>
      <c r="E393" t="str">
        <f t="shared" ca="1" si="28"/>
        <v/>
      </c>
      <c r="F393">
        <f t="shared" ca="1" si="30"/>
        <v>1112.75</v>
      </c>
      <c r="G393" s="7" t="str">
        <f t="shared" ca="1" si="29"/>
        <v/>
      </c>
    </row>
    <row r="394" spans="1:7" x14ac:dyDescent="0.25">
      <c r="A394" s="30">
        <v>37097</v>
      </c>
      <c r="B394">
        <v>1064.2</v>
      </c>
      <c r="C394">
        <f t="shared" ca="1" si="31"/>
        <v>1082.5066666666667</v>
      </c>
      <c r="D394">
        <f t="shared" ca="1" si="27"/>
        <v>1097.3562499999998</v>
      </c>
      <c r="E394" t="str">
        <f t="shared" ca="1" si="28"/>
        <v/>
      </c>
      <c r="F394">
        <f t="shared" ca="1" si="30"/>
        <v>1112.75</v>
      </c>
      <c r="G394" s="7" t="str">
        <f t="shared" ca="1" si="29"/>
        <v/>
      </c>
    </row>
    <row r="395" spans="1:7" x14ac:dyDescent="0.25">
      <c r="A395" s="30">
        <v>37098</v>
      </c>
      <c r="B395">
        <v>1053.4000000000001</v>
      </c>
      <c r="C395">
        <f t="shared" ca="1" si="31"/>
        <v>1081.4166666666667</v>
      </c>
      <c r="D395">
        <f t="shared" ca="1" si="27"/>
        <v>1094.4937500000001</v>
      </c>
      <c r="E395" t="str">
        <f t="shared" ca="1" si="28"/>
        <v/>
      </c>
      <c r="F395">
        <f t="shared" ca="1" si="30"/>
        <v>1112.75</v>
      </c>
      <c r="G395" s="7" t="str">
        <f t="shared" ca="1" si="29"/>
        <v/>
      </c>
    </row>
    <row r="396" spans="1:7" x14ac:dyDescent="0.25">
      <c r="A396" s="30">
        <v>37099</v>
      </c>
      <c r="B396">
        <v>1051.7</v>
      </c>
      <c r="C396">
        <f t="shared" ca="1" si="31"/>
        <v>1080.5233333333335</v>
      </c>
      <c r="D396">
        <f t="shared" ca="1" si="27"/>
        <v>1092.0849999999998</v>
      </c>
      <c r="E396" t="str">
        <f t="shared" ca="1" si="28"/>
        <v/>
      </c>
      <c r="F396">
        <f t="shared" ca="1" si="30"/>
        <v>1112.75</v>
      </c>
      <c r="G396" s="7" t="str">
        <f t="shared" ca="1" si="29"/>
        <v/>
      </c>
    </row>
    <row r="397" spans="1:7" x14ac:dyDescent="0.25">
      <c r="A397" s="30">
        <v>37102</v>
      </c>
      <c r="B397">
        <v>1061.45</v>
      </c>
      <c r="C397">
        <f t="shared" ca="1" si="31"/>
        <v>1080.6533333333334</v>
      </c>
      <c r="D397">
        <f t="shared" ca="1" si="27"/>
        <v>1090.4412499999999</v>
      </c>
      <c r="E397" t="str">
        <f t="shared" ca="1" si="28"/>
        <v/>
      </c>
      <c r="F397">
        <f t="shared" ca="1" si="30"/>
        <v>1112.75</v>
      </c>
      <c r="G397" s="7" t="str">
        <f t="shared" ca="1" si="29"/>
        <v/>
      </c>
    </row>
    <row r="398" spans="1:7" x14ac:dyDescent="0.25">
      <c r="A398" s="30">
        <v>37103</v>
      </c>
      <c r="B398">
        <v>1072.8499999999999</v>
      </c>
      <c r="C398">
        <f t="shared" ca="1" si="31"/>
        <v>1080.7066666666667</v>
      </c>
      <c r="D398">
        <f t="shared" ca="1" si="27"/>
        <v>1089.3724999999997</v>
      </c>
      <c r="E398" t="str">
        <f t="shared" ca="1" si="28"/>
        <v/>
      </c>
      <c r="F398">
        <f t="shared" ca="1" si="30"/>
        <v>1112.75</v>
      </c>
      <c r="G398" s="7" t="str">
        <f t="shared" ca="1" si="29"/>
        <v/>
      </c>
    </row>
    <row r="399" spans="1:7" x14ac:dyDescent="0.25">
      <c r="A399" s="30">
        <v>37104</v>
      </c>
      <c r="B399">
        <v>1063.1500000000001</v>
      </c>
      <c r="C399">
        <f t="shared" ca="1" si="31"/>
        <v>1079.3400000000001</v>
      </c>
      <c r="D399">
        <f t="shared" ca="1" si="27"/>
        <v>1088.0587499999997</v>
      </c>
      <c r="E399" t="str">
        <f t="shared" ca="1" si="28"/>
        <v/>
      </c>
      <c r="F399">
        <f t="shared" ca="1" si="30"/>
        <v>1112.75</v>
      </c>
      <c r="G399" s="7" t="str">
        <f t="shared" ca="1" si="29"/>
        <v/>
      </c>
    </row>
    <row r="400" spans="1:7" x14ac:dyDescent="0.25">
      <c r="A400" s="30">
        <v>37105</v>
      </c>
      <c r="B400">
        <v>1066</v>
      </c>
      <c r="C400">
        <f t="shared" ca="1" si="31"/>
        <v>1076.7066666666667</v>
      </c>
      <c r="D400">
        <f t="shared" ca="1" si="27"/>
        <v>1086.9000000000001</v>
      </c>
      <c r="E400" t="str">
        <f t="shared" ca="1" si="28"/>
        <v/>
      </c>
      <c r="F400">
        <f t="shared" ca="1" si="30"/>
        <v>1112.75</v>
      </c>
      <c r="G400" s="7" t="str">
        <f t="shared" ca="1" si="29"/>
        <v/>
      </c>
    </row>
    <row r="401" spans="1:7" x14ac:dyDescent="0.25">
      <c r="A401" s="30">
        <v>37106</v>
      </c>
      <c r="B401">
        <v>1074.5999999999999</v>
      </c>
      <c r="C401">
        <f t="shared" ca="1" si="31"/>
        <v>1074.3166666666668</v>
      </c>
      <c r="D401">
        <f t="shared" ca="1" si="27"/>
        <v>1085.5999999999999</v>
      </c>
      <c r="E401" t="str">
        <f t="shared" ca="1" si="28"/>
        <v/>
      </c>
      <c r="F401">
        <f t="shared" ca="1" si="30"/>
        <v>1112.75</v>
      </c>
      <c r="G401" s="7" t="str">
        <f t="shared" ca="1" si="29"/>
        <v/>
      </c>
    </row>
    <row r="402" spans="1:7" x14ac:dyDescent="0.25">
      <c r="A402" s="30">
        <v>37109</v>
      </c>
      <c r="B402">
        <v>1075.25</v>
      </c>
      <c r="C402">
        <f t="shared" ca="1" si="31"/>
        <v>1072.2966666666669</v>
      </c>
      <c r="D402">
        <f t="shared" ca="1" si="27"/>
        <v>1084.2037499999999</v>
      </c>
      <c r="E402" t="str">
        <f t="shared" ca="1" si="28"/>
        <v/>
      </c>
      <c r="F402">
        <f t="shared" ca="1" si="30"/>
        <v>1112.75</v>
      </c>
      <c r="G402" s="7" t="str">
        <f t="shared" ca="1" si="29"/>
        <v/>
      </c>
    </row>
    <row r="403" spans="1:7" x14ac:dyDescent="0.25">
      <c r="A403" s="30">
        <v>37110</v>
      </c>
      <c r="B403">
        <v>1072.0999999999999</v>
      </c>
      <c r="C403">
        <f t="shared" ca="1" si="31"/>
        <v>1070.2300000000002</v>
      </c>
      <c r="D403">
        <f t="shared" ca="1" si="27"/>
        <v>1082.8274999999999</v>
      </c>
      <c r="E403" t="str">
        <f t="shared" ca="1" si="28"/>
        <v/>
      </c>
      <c r="F403">
        <f t="shared" ca="1" si="30"/>
        <v>1112.75</v>
      </c>
      <c r="G403" s="7" t="str">
        <f t="shared" ca="1" si="29"/>
        <v/>
      </c>
    </row>
    <row r="404" spans="1:7" x14ac:dyDescent="0.25">
      <c r="A404" s="30">
        <v>37111</v>
      </c>
      <c r="B404">
        <v>1068</v>
      </c>
      <c r="C404">
        <f t="shared" ca="1" si="31"/>
        <v>1068.6333333333334</v>
      </c>
      <c r="D404">
        <f t="shared" ca="1" si="27"/>
        <v>1081.3024999999998</v>
      </c>
      <c r="E404" t="str">
        <f t="shared" ca="1" si="28"/>
        <v/>
      </c>
      <c r="F404">
        <f t="shared" ca="1" si="30"/>
        <v>1112.75</v>
      </c>
      <c r="G404" s="7" t="str">
        <f t="shared" ca="1" si="29"/>
        <v/>
      </c>
    </row>
    <row r="405" spans="1:7" x14ac:dyDescent="0.25">
      <c r="A405" s="30">
        <v>37112</v>
      </c>
      <c r="B405">
        <v>1070.6500000000001</v>
      </c>
      <c r="C405">
        <f t="shared" ca="1" si="31"/>
        <v>1067.6166666666666</v>
      </c>
      <c r="D405">
        <f t="shared" ca="1" si="27"/>
        <v>1080.25</v>
      </c>
      <c r="E405" t="str">
        <f t="shared" ca="1" si="28"/>
        <v/>
      </c>
      <c r="F405">
        <f t="shared" ca="1" si="30"/>
        <v>1112.75</v>
      </c>
      <c r="G405" s="7" t="str">
        <f t="shared" ca="1" si="29"/>
        <v/>
      </c>
    </row>
    <row r="406" spans="1:7" x14ac:dyDescent="0.25">
      <c r="A406" s="30">
        <v>37113</v>
      </c>
      <c r="B406">
        <v>1071.1500000000001</v>
      </c>
      <c r="C406">
        <f t="shared" ca="1" si="31"/>
        <v>1067.1799999999998</v>
      </c>
      <c r="D406">
        <f t="shared" ref="D406:D469" ca="1" si="32">IF(ROW(B406)&gt;$K$4, AVERAGE(OFFSET(B406,-$K$4+1,0,$K$4,1)), "")</f>
        <v>1079.835</v>
      </c>
      <c r="E406" t="str">
        <f t="shared" ca="1" si="28"/>
        <v/>
      </c>
      <c r="F406">
        <f t="shared" ca="1" si="30"/>
        <v>1112.75</v>
      </c>
      <c r="G406" s="7" t="str">
        <f t="shared" ca="1" si="29"/>
        <v/>
      </c>
    </row>
    <row r="407" spans="1:7" x14ac:dyDescent="0.25">
      <c r="A407" s="30">
        <v>37116</v>
      </c>
      <c r="B407">
        <v>1063</v>
      </c>
      <c r="C407">
        <f t="shared" ca="1" si="31"/>
        <v>1066.6699999999998</v>
      </c>
      <c r="D407">
        <f t="shared" ca="1" si="32"/>
        <v>1079.4525000000003</v>
      </c>
      <c r="E407" t="str">
        <f t="shared" ca="1" si="28"/>
        <v/>
      </c>
      <c r="F407">
        <f t="shared" ca="1" si="30"/>
        <v>1112.75</v>
      </c>
      <c r="G407" s="7" t="str">
        <f t="shared" ca="1" si="29"/>
        <v/>
      </c>
    </row>
    <row r="408" spans="1:7" x14ac:dyDescent="0.25">
      <c r="A408" s="30">
        <v>37117</v>
      </c>
      <c r="B408">
        <v>1075.5</v>
      </c>
      <c r="C408">
        <f t="shared" ca="1" si="31"/>
        <v>1066.8666666666666</v>
      </c>
      <c r="D408">
        <f t="shared" ca="1" si="32"/>
        <v>1078.9237500000002</v>
      </c>
      <c r="E408" t="str">
        <f t="shared" ca="1" si="28"/>
        <v/>
      </c>
      <c r="F408">
        <f t="shared" ca="1" si="30"/>
        <v>1112.75</v>
      </c>
      <c r="G408" s="7" t="str">
        <f t="shared" ca="1" si="29"/>
        <v/>
      </c>
    </row>
    <row r="409" spans="1:7" x14ac:dyDescent="0.25">
      <c r="A409" s="30">
        <v>37119</v>
      </c>
      <c r="B409">
        <v>1078.95</v>
      </c>
      <c r="C409">
        <f t="shared" ca="1" si="31"/>
        <v>1067.8499999999999</v>
      </c>
      <c r="D409">
        <f t="shared" ca="1" si="32"/>
        <v>1078.4575</v>
      </c>
      <c r="E409" t="str">
        <f t="shared" ca="1" si="28"/>
        <v/>
      </c>
      <c r="F409">
        <f t="shared" ca="1" si="30"/>
        <v>1112.75</v>
      </c>
      <c r="G409" s="7" t="str">
        <f t="shared" ca="1" si="29"/>
        <v/>
      </c>
    </row>
    <row r="410" spans="1:7" x14ac:dyDescent="0.25">
      <c r="A410" s="30">
        <v>37120</v>
      </c>
      <c r="B410">
        <v>1069.2</v>
      </c>
      <c r="C410">
        <f t="shared" ca="1" si="31"/>
        <v>1068.9033333333334</v>
      </c>
      <c r="D410">
        <f t="shared" ca="1" si="32"/>
        <v>1077.8075000000001</v>
      </c>
      <c r="E410" t="str">
        <f t="shared" ca="1" si="28"/>
        <v/>
      </c>
      <c r="F410">
        <f t="shared" ca="1" si="30"/>
        <v>1112.75</v>
      </c>
      <c r="G410" s="7" t="str">
        <f t="shared" ca="1" si="29"/>
        <v/>
      </c>
    </row>
    <row r="411" spans="1:7" x14ac:dyDescent="0.25">
      <c r="A411" s="30">
        <v>37123</v>
      </c>
      <c r="B411">
        <v>1063.75</v>
      </c>
      <c r="C411">
        <f t="shared" ca="1" si="31"/>
        <v>1069.7066666666667</v>
      </c>
      <c r="D411">
        <f t="shared" ca="1" si="32"/>
        <v>1077.21</v>
      </c>
      <c r="E411" t="str">
        <f t="shared" ca="1" si="28"/>
        <v/>
      </c>
      <c r="F411">
        <f t="shared" ca="1" si="30"/>
        <v>1112.75</v>
      </c>
      <c r="G411" s="7" t="str">
        <f t="shared" ca="1" si="29"/>
        <v/>
      </c>
    </row>
    <row r="412" spans="1:7" x14ac:dyDescent="0.25">
      <c r="A412" s="30">
        <v>37124</v>
      </c>
      <c r="B412">
        <v>1068.7</v>
      </c>
      <c r="C412">
        <f t="shared" ca="1" si="31"/>
        <v>1070.19</v>
      </c>
      <c r="D412">
        <f t="shared" ca="1" si="32"/>
        <v>1077.2525000000001</v>
      </c>
      <c r="E412" t="str">
        <f t="shared" ca="1" si="28"/>
        <v/>
      </c>
      <c r="F412">
        <f t="shared" ca="1" si="30"/>
        <v>1112.75</v>
      </c>
      <c r="G412" s="7" t="str">
        <f t="shared" ca="1" si="29"/>
        <v/>
      </c>
    </row>
    <row r="413" spans="1:7" x14ac:dyDescent="0.25">
      <c r="A413" s="30">
        <v>37126</v>
      </c>
      <c r="B413">
        <v>1071.5</v>
      </c>
      <c r="C413">
        <f t="shared" ca="1" si="31"/>
        <v>1070.1000000000001</v>
      </c>
      <c r="D413">
        <f t="shared" ca="1" si="32"/>
        <v>1076.625</v>
      </c>
      <c r="E413" t="str">
        <f t="shared" ca="1" si="28"/>
        <v/>
      </c>
      <c r="F413">
        <f t="shared" ca="1" si="30"/>
        <v>1112.75</v>
      </c>
      <c r="G413" s="7" t="str">
        <f t="shared" ca="1" si="29"/>
        <v/>
      </c>
    </row>
    <row r="414" spans="1:7" x14ac:dyDescent="0.25">
      <c r="A414" s="30">
        <v>37127</v>
      </c>
      <c r="B414">
        <v>1069.1500000000001</v>
      </c>
      <c r="C414">
        <f t="shared" ca="1" si="31"/>
        <v>1070.5000000000002</v>
      </c>
      <c r="D414">
        <f t="shared" ca="1" si="32"/>
        <v>1075.9512499999998</v>
      </c>
      <c r="E414" t="str">
        <f t="shared" ca="1" si="28"/>
        <v/>
      </c>
      <c r="F414">
        <f t="shared" ca="1" si="30"/>
        <v>1112.75</v>
      </c>
      <c r="G414" s="7" t="str">
        <f t="shared" ca="1" si="29"/>
        <v/>
      </c>
    </row>
    <row r="415" spans="1:7" x14ac:dyDescent="0.25">
      <c r="A415" s="30">
        <v>37130</v>
      </c>
      <c r="B415">
        <v>1072.55</v>
      </c>
      <c r="C415">
        <f t="shared" ca="1" si="31"/>
        <v>1070.9366666666667</v>
      </c>
      <c r="D415">
        <f t="shared" ca="1" si="32"/>
        <v>1075.415</v>
      </c>
      <c r="E415" t="str">
        <f t="shared" ca="1" si="28"/>
        <v/>
      </c>
      <c r="F415">
        <f t="shared" ca="1" si="30"/>
        <v>1112.75</v>
      </c>
      <c r="G415" s="7" t="str">
        <f t="shared" ca="1" si="29"/>
        <v/>
      </c>
    </row>
    <row r="416" spans="1:7" x14ac:dyDescent="0.25">
      <c r="A416" s="30">
        <v>37131</v>
      </c>
      <c r="B416">
        <v>1070.6500000000001</v>
      </c>
      <c r="C416">
        <f t="shared" ca="1" si="31"/>
        <v>1070.6733333333334</v>
      </c>
      <c r="D416">
        <f t="shared" ca="1" si="32"/>
        <v>1074.4837500000001</v>
      </c>
      <c r="E416" t="str">
        <f t="shared" ca="1" si="28"/>
        <v/>
      </c>
      <c r="F416">
        <f t="shared" ca="1" si="30"/>
        <v>1112.75</v>
      </c>
      <c r="G416" s="7" t="str">
        <f t="shared" ca="1" si="29"/>
        <v/>
      </c>
    </row>
    <row r="417" spans="1:7" x14ac:dyDescent="0.25">
      <c r="A417" s="30">
        <v>37132</v>
      </c>
      <c r="B417">
        <v>1067.45</v>
      </c>
      <c r="C417">
        <f t="shared" ca="1" si="31"/>
        <v>1070.1533333333332</v>
      </c>
      <c r="D417">
        <f t="shared" ca="1" si="32"/>
        <v>1073.6512500000001</v>
      </c>
      <c r="E417" t="str">
        <f t="shared" ca="1" si="28"/>
        <v/>
      </c>
      <c r="F417">
        <f t="shared" ca="1" si="30"/>
        <v>1112.75</v>
      </c>
      <c r="G417" s="7" t="str">
        <f t="shared" ca="1" si="29"/>
        <v/>
      </c>
    </row>
    <row r="418" spans="1:7" x14ac:dyDescent="0.25">
      <c r="A418" s="30">
        <v>37133</v>
      </c>
      <c r="B418">
        <v>1064.1500000000001</v>
      </c>
      <c r="C418">
        <f t="shared" ca="1" si="31"/>
        <v>1069.6233333333334</v>
      </c>
      <c r="D418">
        <f t="shared" ca="1" si="32"/>
        <v>1073.51</v>
      </c>
      <c r="E418" t="str">
        <f t="shared" ca="1" si="28"/>
        <v/>
      </c>
      <c r="F418">
        <f t="shared" ca="1" si="30"/>
        <v>1112.75</v>
      </c>
      <c r="G418" s="7" t="str">
        <f t="shared" ca="1" si="29"/>
        <v/>
      </c>
    </row>
    <row r="419" spans="1:7" x14ac:dyDescent="0.25">
      <c r="A419" s="30">
        <v>37134</v>
      </c>
      <c r="B419">
        <v>1053.75</v>
      </c>
      <c r="C419">
        <f t="shared" ca="1" si="31"/>
        <v>1068.6733333333332</v>
      </c>
      <c r="D419">
        <f t="shared" ca="1" si="32"/>
        <v>1073.1550000000002</v>
      </c>
      <c r="E419" t="str">
        <f t="shared" ca="1" si="28"/>
        <v/>
      </c>
      <c r="F419">
        <f t="shared" ca="1" si="30"/>
        <v>1112.75</v>
      </c>
      <c r="G419" s="7" t="str">
        <f t="shared" ca="1" si="29"/>
        <v/>
      </c>
    </row>
    <row r="420" spans="1:7" x14ac:dyDescent="0.25">
      <c r="A420" s="30">
        <v>37137</v>
      </c>
      <c r="B420">
        <v>1048.05</v>
      </c>
      <c r="C420">
        <f t="shared" ca="1" si="31"/>
        <v>1067.1666666666665</v>
      </c>
      <c r="D420">
        <f t="shared" ca="1" si="32"/>
        <v>1072.6125000000002</v>
      </c>
      <c r="E420" t="str">
        <f t="shared" ca="1" si="28"/>
        <v/>
      </c>
      <c r="F420">
        <f t="shared" ca="1" si="30"/>
        <v>1112.75</v>
      </c>
      <c r="G420" s="7" t="str">
        <f t="shared" ca="1" si="29"/>
        <v/>
      </c>
    </row>
    <row r="421" spans="1:7" x14ac:dyDescent="0.25">
      <c r="A421" s="30">
        <v>37138</v>
      </c>
      <c r="B421">
        <v>1048.2</v>
      </c>
      <c r="C421">
        <f t="shared" ca="1" si="31"/>
        <v>1065.6366666666665</v>
      </c>
      <c r="D421">
        <f t="shared" ca="1" si="32"/>
        <v>1072.19</v>
      </c>
      <c r="E421" t="str">
        <f t="shared" ca="1" si="28"/>
        <v/>
      </c>
      <c r="F421">
        <f t="shared" ca="1" si="30"/>
        <v>1112.75</v>
      </c>
      <c r="G421" s="7" t="str">
        <f t="shared" ca="1" si="29"/>
        <v/>
      </c>
    </row>
    <row r="422" spans="1:7" x14ac:dyDescent="0.25">
      <c r="A422" s="30">
        <v>37139</v>
      </c>
      <c r="B422">
        <v>1045</v>
      </c>
      <c r="C422">
        <f t="shared" ca="1" si="31"/>
        <v>1064.4366666666667</v>
      </c>
      <c r="D422">
        <f t="shared" ca="1" si="32"/>
        <v>1071.8275000000003</v>
      </c>
      <c r="E422" t="str">
        <f t="shared" ca="1" si="28"/>
        <v/>
      </c>
      <c r="F422">
        <f t="shared" ca="1" si="30"/>
        <v>1112.75</v>
      </c>
      <c r="G422" s="7" t="str">
        <f t="shared" ca="1" si="29"/>
        <v/>
      </c>
    </row>
    <row r="423" spans="1:7" x14ac:dyDescent="0.25">
      <c r="A423" s="30">
        <v>37140</v>
      </c>
      <c r="B423">
        <v>1036.0999999999999</v>
      </c>
      <c r="C423">
        <f t="shared" ca="1" si="31"/>
        <v>1061.8100000000002</v>
      </c>
      <c r="D423">
        <f t="shared" ca="1" si="32"/>
        <v>1070.9287500000003</v>
      </c>
      <c r="E423" t="str">
        <f t="shared" ca="1" si="28"/>
        <v/>
      </c>
      <c r="F423">
        <f t="shared" ca="1" si="30"/>
        <v>1112.75</v>
      </c>
      <c r="G423" s="7" t="str">
        <f t="shared" ca="1" si="29"/>
        <v/>
      </c>
    </row>
    <row r="424" spans="1:7" x14ac:dyDescent="0.25">
      <c r="A424" s="30">
        <v>37141</v>
      </c>
      <c r="B424">
        <v>1035.2</v>
      </c>
      <c r="C424">
        <f t="shared" ca="1" si="31"/>
        <v>1058.8933333333334</v>
      </c>
      <c r="D424">
        <f t="shared" ca="1" si="32"/>
        <v>1069.7175000000002</v>
      </c>
      <c r="E424" t="str">
        <f t="shared" ca="1" si="28"/>
        <v/>
      </c>
      <c r="F424">
        <f t="shared" ca="1" si="30"/>
        <v>1112.75</v>
      </c>
      <c r="G424" s="7" t="str">
        <f t="shared" ca="1" si="29"/>
        <v/>
      </c>
    </row>
    <row r="425" spans="1:7" x14ac:dyDescent="0.25">
      <c r="A425" s="30">
        <v>37144</v>
      </c>
      <c r="B425">
        <v>1033.4000000000001</v>
      </c>
      <c r="C425">
        <f t="shared" ca="1" si="31"/>
        <v>1056.5066666666669</v>
      </c>
      <c r="D425">
        <f t="shared" ca="1" si="32"/>
        <v>1067.915</v>
      </c>
      <c r="E425" t="str">
        <f t="shared" ca="1" si="28"/>
        <v/>
      </c>
      <c r="F425">
        <f t="shared" ca="1" si="30"/>
        <v>1112.75</v>
      </c>
      <c r="G425" s="7" t="str">
        <f t="shared" ca="1" si="29"/>
        <v/>
      </c>
    </row>
    <row r="426" spans="1:7" x14ac:dyDescent="0.25">
      <c r="A426" s="30">
        <v>37145</v>
      </c>
      <c r="B426">
        <v>1023.4</v>
      </c>
      <c r="C426">
        <f t="shared" ca="1" si="31"/>
        <v>1053.8166666666666</v>
      </c>
      <c r="D426">
        <f t="shared" ca="1" si="32"/>
        <v>1065.73875</v>
      </c>
      <c r="E426" t="str">
        <f t="shared" ca="1" si="28"/>
        <v/>
      </c>
      <c r="F426">
        <f t="shared" ca="1" si="30"/>
        <v>1112.75</v>
      </c>
      <c r="G426" s="7" t="str">
        <f t="shared" ca="1" si="29"/>
        <v/>
      </c>
    </row>
    <row r="427" spans="1:7" x14ac:dyDescent="0.25">
      <c r="A427" s="30">
        <v>37146</v>
      </c>
      <c r="B427">
        <v>982.2</v>
      </c>
      <c r="C427">
        <f t="shared" ca="1" si="31"/>
        <v>1048.0500000000002</v>
      </c>
      <c r="D427">
        <f t="shared" ca="1" si="32"/>
        <v>1062.6550000000002</v>
      </c>
      <c r="E427" t="str">
        <f t="shared" ca="1" si="28"/>
        <v/>
      </c>
      <c r="F427">
        <f t="shared" ca="1" si="30"/>
        <v>1112.75</v>
      </c>
      <c r="G427" s="7" t="str">
        <f t="shared" ca="1" si="29"/>
        <v/>
      </c>
    </row>
    <row r="428" spans="1:7" x14ac:dyDescent="0.25">
      <c r="A428" s="30">
        <v>37147</v>
      </c>
      <c r="B428">
        <v>971.7</v>
      </c>
      <c r="C428">
        <f t="shared" ca="1" si="31"/>
        <v>1041.3966666666668</v>
      </c>
      <c r="D428">
        <f t="shared" ca="1" si="32"/>
        <v>1059.3700000000003</v>
      </c>
      <c r="E428" t="str">
        <f t="shared" ca="1" si="28"/>
        <v/>
      </c>
      <c r="F428">
        <f t="shared" ca="1" si="30"/>
        <v>1112.75</v>
      </c>
      <c r="G428" s="7" t="str">
        <f t="shared" ca="1" si="29"/>
        <v/>
      </c>
    </row>
    <row r="429" spans="1:7" x14ac:dyDescent="0.25">
      <c r="A429" s="30">
        <v>37148</v>
      </c>
      <c r="B429">
        <v>919.7</v>
      </c>
      <c r="C429">
        <f t="shared" ca="1" si="31"/>
        <v>1031.4333333333334</v>
      </c>
      <c r="D429">
        <f t="shared" ca="1" si="32"/>
        <v>1055.0637499999998</v>
      </c>
      <c r="E429" t="str">
        <f t="shared" ca="1" si="28"/>
        <v/>
      </c>
      <c r="F429">
        <f t="shared" ca="1" si="30"/>
        <v>1112.75</v>
      </c>
      <c r="G429" s="7" t="str">
        <f t="shared" ca="1" si="29"/>
        <v/>
      </c>
    </row>
    <row r="430" spans="1:7" x14ac:dyDescent="0.25">
      <c r="A430" s="30">
        <v>37151</v>
      </c>
      <c r="B430">
        <v>872.25</v>
      </c>
      <c r="C430">
        <f t="shared" ca="1" si="31"/>
        <v>1018.0800000000002</v>
      </c>
      <c r="D430">
        <f t="shared" ca="1" si="32"/>
        <v>1049.7224999999999</v>
      </c>
      <c r="E430" t="str">
        <f t="shared" ca="1" si="28"/>
        <v/>
      </c>
      <c r="F430">
        <f t="shared" ca="1" si="30"/>
        <v>1112.75</v>
      </c>
      <c r="G430" s="7" t="str">
        <f t="shared" ca="1" si="29"/>
        <v/>
      </c>
    </row>
    <row r="431" spans="1:7" x14ac:dyDescent="0.25">
      <c r="A431" s="30">
        <v>37152</v>
      </c>
      <c r="B431">
        <v>900.2</v>
      </c>
      <c r="C431">
        <f t="shared" ca="1" si="31"/>
        <v>1006.7166666666669</v>
      </c>
      <c r="D431">
        <f t="shared" ca="1" si="32"/>
        <v>1045.2849999999996</v>
      </c>
      <c r="E431" t="str">
        <f t="shared" ca="1" si="28"/>
        <v/>
      </c>
      <c r="F431">
        <f t="shared" ca="1" si="30"/>
        <v>1112.75</v>
      </c>
      <c r="G431" s="7" t="str">
        <f t="shared" ca="1" si="29"/>
        <v/>
      </c>
    </row>
    <row r="432" spans="1:7" x14ac:dyDescent="0.25">
      <c r="A432" s="30">
        <v>37153</v>
      </c>
      <c r="B432">
        <v>912.2</v>
      </c>
      <c r="C432">
        <f t="shared" ca="1" si="31"/>
        <v>996.3666666666669</v>
      </c>
      <c r="D432">
        <f t="shared" ca="1" si="32"/>
        <v>1041.3237499999998</v>
      </c>
      <c r="E432" t="str">
        <f t="shared" ca="1" si="28"/>
        <v/>
      </c>
      <c r="F432">
        <f t="shared" ca="1" si="30"/>
        <v>1112.75</v>
      </c>
      <c r="G432" s="7" t="str">
        <f t="shared" ca="1" si="29"/>
        <v/>
      </c>
    </row>
    <row r="433" spans="1:7" x14ac:dyDescent="0.25">
      <c r="A433" s="30">
        <v>37154</v>
      </c>
      <c r="B433">
        <v>898.8</v>
      </c>
      <c r="C433">
        <f t="shared" ca="1" si="31"/>
        <v>985.34333333333359</v>
      </c>
      <c r="D433">
        <f t="shared" ca="1" si="32"/>
        <v>1036.98</v>
      </c>
      <c r="E433" t="str">
        <f t="shared" ca="1" si="28"/>
        <v/>
      </c>
      <c r="F433">
        <f t="shared" ca="1" si="30"/>
        <v>1112.75</v>
      </c>
      <c r="G433" s="7" t="str">
        <f t="shared" ca="1" si="29"/>
        <v/>
      </c>
    </row>
    <row r="434" spans="1:7" x14ac:dyDescent="0.25">
      <c r="A434" s="30">
        <v>37155</v>
      </c>
      <c r="B434">
        <v>854.2</v>
      </c>
      <c r="C434">
        <f t="shared" ca="1" si="31"/>
        <v>972.0400000000003</v>
      </c>
      <c r="D434">
        <f t="shared" ca="1" si="32"/>
        <v>1031.7299999999998</v>
      </c>
      <c r="E434" t="str">
        <f t="shared" ca="1" si="28"/>
        <v/>
      </c>
      <c r="F434">
        <f t="shared" ca="1" si="30"/>
        <v>1112.75</v>
      </c>
      <c r="G434" s="7" t="str">
        <f t="shared" ca="1" si="29"/>
        <v/>
      </c>
    </row>
    <row r="435" spans="1:7" x14ac:dyDescent="0.25">
      <c r="A435" s="30">
        <v>37158</v>
      </c>
      <c r="B435">
        <v>869.05</v>
      </c>
      <c r="C435">
        <f t="shared" ca="1" si="31"/>
        <v>960.10666666666668</v>
      </c>
      <c r="D435">
        <f t="shared" ca="1" si="32"/>
        <v>1027.1212499999999</v>
      </c>
      <c r="E435" t="str">
        <f t="shared" ca="1" si="28"/>
        <v/>
      </c>
      <c r="F435">
        <f t="shared" ca="1" si="30"/>
        <v>1112.75</v>
      </c>
      <c r="G435" s="7" t="str">
        <f t="shared" ca="1" si="29"/>
        <v/>
      </c>
    </row>
    <row r="436" spans="1:7" x14ac:dyDescent="0.25">
      <c r="A436" s="30">
        <v>37159</v>
      </c>
      <c r="B436">
        <v>861.4</v>
      </c>
      <c r="C436">
        <f t="shared" ca="1" si="31"/>
        <v>947.65333333333342</v>
      </c>
      <c r="D436">
        <f t="shared" ca="1" si="32"/>
        <v>1022.3637500000001</v>
      </c>
      <c r="E436" t="str">
        <f t="shared" ca="1" si="28"/>
        <v/>
      </c>
      <c r="F436">
        <f t="shared" ca="1" si="30"/>
        <v>1112.75</v>
      </c>
      <c r="G436" s="7" t="str">
        <f t="shared" ca="1" si="29"/>
        <v/>
      </c>
    </row>
    <row r="437" spans="1:7" x14ac:dyDescent="0.25">
      <c r="A437" s="30">
        <v>37160</v>
      </c>
      <c r="B437">
        <v>873.7</v>
      </c>
      <c r="C437">
        <f t="shared" ca="1" si="31"/>
        <v>936.23333333333335</v>
      </c>
      <c r="D437">
        <f t="shared" ca="1" si="32"/>
        <v>1017.6700000000001</v>
      </c>
      <c r="E437" t="str">
        <f t="shared" ref="E437:E500" ca="1" si="33">IF(AND(C437&gt;D437,C436&lt;D436),"BUY",IF(AND(C437&lt;D437,C436&gt;D436),"SELL",""))</f>
        <v/>
      </c>
      <c r="F437">
        <f t="shared" ca="1" si="30"/>
        <v>1112.75</v>
      </c>
      <c r="G437" s="7" t="str">
        <f t="shared" ca="1" si="29"/>
        <v/>
      </c>
    </row>
    <row r="438" spans="1:7" x14ac:dyDescent="0.25">
      <c r="A438" s="30">
        <v>37161</v>
      </c>
      <c r="B438">
        <v>890</v>
      </c>
      <c r="C438">
        <f t="shared" ca="1" si="31"/>
        <v>926.49333333333334</v>
      </c>
      <c r="D438">
        <f t="shared" ca="1" si="32"/>
        <v>1013.0987500000001</v>
      </c>
      <c r="E438" t="str">
        <f t="shared" ca="1" si="33"/>
        <v/>
      </c>
      <c r="F438">
        <f t="shared" ca="1" si="30"/>
        <v>1112.75</v>
      </c>
      <c r="G438" s="7" t="str">
        <f t="shared" ref="G438:G501" ca="1" si="34">IF(AND(E438&lt;&gt;"",F437&lt;&gt;0),IF(E438="BUY",1-F438/F437,F438/F437-1),"")</f>
        <v/>
      </c>
    </row>
    <row r="439" spans="1:7" x14ac:dyDescent="0.25">
      <c r="A439" s="30">
        <v>37162</v>
      </c>
      <c r="B439">
        <v>913.85</v>
      </c>
      <c r="C439">
        <f t="shared" ca="1" si="31"/>
        <v>918.40333333333331</v>
      </c>
      <c r="D439">
        <f t="shared" ca="1" si="32"/>
        <v>1009.3662500000003</v>
      </c>
      <c r="E439" t="str">
        <f t="shared" ca="1" si="33"/>
        <v/>
      </c>
      <c r="F439">
        <f t="shared" ref="F439:F502" ca="1" si="35">IF(E439&lt;&gt;"",B439,F438)</f>
        <v>1112.75</v>
      </c>
      <c r="G439" s="7" t="str">
        <f t="shared" ca="1" si="34"/>
        <v/>
      </c>
    </row>
    <row r="440" spans="1:7" x14ac:dyDescent="0.25">
      <c r="A440" s="30">
        <v>37165</v>
      </c>
      <c r="B440">
        <v>910.1</v>
      </c>
      <c r="C440">
        <f t="shared" ca="1" si="31"/>
        <v>910.18333333333328</v>
      </c>
      <c r="D440">
        <f t="shared" ca="1" si="32"/>
        <v>1005.4687500000002</v>
      </c>
      <c r="E440" t="str">
        <f t="shared" ca="1" si="33"/>
        <v/>
      </c>
      <c r="F440">
        <f t="shared" ca="1" si="35"/>
        <v>1112.75</v>
      </c>
      <c r="G440" s="7" t="str">
        <f t="shared" ca="1" si="34"/>
        <v/>
      </c>
    </row>
    <row r="441" spans="1:7" x14ac:dyDescent="0.25">
      <c r="A441" s="30">
        <v>37167</v>
      </c>
      <c r="B441">
        <v>899.65</v>
      </c>
      <c r="C441">
        <f t="shared" ca="1" si="31"/>
        <v>901.93333333333351</v>
      </c>
      <c r="D441">
        <f t="shared" ca="1" si="32"/>
        <v>1001.095</v>
      </c>
      <c r="E441" t="str">
        <f t="shared" ca="1" si="33"/>
        <v/>
      </c>
      <c r="F441">
        <f t="shared" ca="1" si="35"/>
        <v>1112.75</v>
      </c>
      <c r="G441" s="7" t="str">
        <f t="shared" ca="1" si="34"/>
        <v/>
      </c>
    </row>
    <row r="442" spans="1:7" x14ac:dyDescent="0.25">
      <c r="A442" s="30">
        <v>37168</v>
      </c>
      <c r="B442">
        <v>911.65</v>
      </c>
      <c r="C442">
        <f t="shared" ca="1" si="31"/>
        <v>897.23</v>
      </c>
      <c r="D442">
        <f t="shared" ca="1" si="32"/>
        <v>997.00500000000011</v>
      </c>
      <c r="E442" t="str">
        <f t="shared" ca="1" si="33"/>
        <v/>
      </c>
      <c r="F442">
        <f t="shared" ca="1" si="35"/>
        <v>1112.75</v>
      </c>
      <c r="G442" s="7" t="str">
        <f t="shared" ca="1" si="34"/>
        <v/>
      </c>
    </row>
    <row r="443" spans="1:7" x14ac:dyDescent="0.25">
      <c r="A443" s="30">
        <v>37169</v>
      </c>
      <c r="B443">
        <v>914.6</v>
      </c>
      <c r="C443">
        <f t="shared" ca="1" si="31"/>
        <v>893.4233333333334</v>
      </c>
      <c r="D443">
        <f t="shared" ca="1" si="32"/>
        <v>993.06749999999988</v>
      </c>
      <c r="E443" t="str">
        <f t="shared" ca="1" si="33"/>
        <v/>
      </c>
      <c r="F443">
        <f t="shared" ca="1" si="35"/>
        <v>1112.75</v>
      </c>
      <c r="G443" s="7" t="str">
        <f t="shared" ca="1" si="34"/>
        <v/>
      </c>
    </row>
    <row r="444" spans="1:7" x14ac:dyDescent="0.25">
      <c r="A444" s="30">
        <v>37172</v>
      </c>
      <c r="B444">
        <v>901.95</v>
      </c>
      <c r="C444">
        <f t="shared" ca="1" si="31"/>
        <v>892.24</v>
      </c>
      <c r="D444">
        <f t="shared" ca="1" si="32"/>
        <v>988.91624999999999</v>
      </c>
      <c r="E444" t="str">
        <f t="shared" ca="1" si="33"/>
        <v/>
      </c>
      <c r="F444">
        <f t="shared" ca="1" si="35"/>
        <v>1112.75</v>
      </c>
      <c r="G444" s="7" t="str">
        <f t="shared" ca="1" si="34"/>
        <v/>
      </c>
    </row>
    <row r="445" spans="1:7" x14ac:dyDescent="0.25">
      <c r="A445" s="30">
        <v>37173</v>
      </c>
      <c r="B445">
        <v>912.7</v>
      </c>
      <c r="C445">
        <f t="shared" ca="1" si="31"/>
        <v>894.93666666666672</v>
      </c>
      <c r="D445">
        <f t="shared" ca="1" si="32"/>
        <v>984.96749999999997</v>
      </c>
      <c r="E445" t="str">
        <f t="shared" ca="1" si="33"/>
        <v/>
      </c>
      <c r="F445">
        <f t="shared" ca="1" si="35"/>
        <v>1112.75</v>
      </c>
      <c r="G445" s="7" t="str">
        <f t="shared" ca="1" si="34"/>
        <v/>
      </c>
    </row>
    <row r="446" spans="1:7" x14ac:dyDescent="0.25">
      <c r="A446" s="30">
        <v>37174</v>
      </c>
      <c r="B446">
        <v>940.35</v>
      </c>
      <c r="C446">
        <f t="shared" ca="1" si="31"/>
        <v>897.61333333333346</v>
      </c>
      <c r="D446">
        <f t="shared" ca="1" si="32"/>
        <v>981.69749999999999</v>
      </c>
      <c r="E446" t="str">
        <f t="shared" ca="1" si="33"/>
        <v/>
      </c>
      <c r="F446">
        <f t="shared" ca="1" si="35"/>
        <v>1112.75</v>
      </c>
      <c r="G446" s="7" t="str">
        <f t="shared" ca="1" si="34"/>
        <v/>
      </c>
    </row>
    <row r="447" spans="1:7" x14ac:dyDescent="0.25">
      <c r="A447" s="30">
        <v>37175</v>
      </c>
      <c r="B447">
        <v>954.9</v>
      </c>
      <c r="C447">
        <f t="shared" ca="1" si="31"/>
        <v>900.46000000000026</v>
      </c>
      <c r="D447">
        <f t="shared" ca="1" si="32"/>
        <v>978.99499999999989</v>
      </c>
      <c r="E447" t="str">
        <f t="shared" ca="1" si="33"/>
        <v/>
      </c>
      <c r="F447">
        <f t="shared" ca="1" si="35"/>
        <v>1112.75</v>
      </c>
      <c r="G447" s="7" t="str">
        <f t="shared" ca="1" si="34"/>
        <v/>
      </c>
    </row>
    <row r="448" spans="1:7" x14ac:dyDescent="0.25">
      <c r="A448" s="30">
        <v>37176</v>
      </c>
      <c r="B448">
        <v>960.4</v>
      </c>
      <c r="C448">
        <f t="shared" ca="1" si="31"/>
        <v>904.56666666666683</v>
      </c>
      <c r="D448">
        <f t="shared" ca="1" si="32"/>
        <v>976.11750000000006</v>
      </c>
      <c r="E448" t="str">
        <f t="shared" ca="1" si="33"/>
        <v/>
      </c>
      <c r="F448">
        <f t="shared" ca="1" si="35"/>
        <v>1112.75</v>
      </c>
      <c r="G448" s="7" t="str">
        <f t="shared" ca="1" si="34"/>
        <v/>
      </c>
    </row>
    <row r="449" spans="1:7" x14ac:dyDescent="0.25">
      <c r="A449" s="30">
        <v>37179</v>
      </c>
      <c r="B449">
        <v>963.4</v>
      </c>
      <c r="C449">
        <f t="shared" ca="1" si="31"/>
        <v>911.84666666666669</v>
      </c>
      <c r="D449">
        <f t="shared" ca="1" si="32"/>
        <v>973.22875000000022</v>
      </c>
      <c r="E449" t="str">
        <f t="shared" ca="1" si="33"/>
        <v/>
      </c>
      <c r="F449">
        <f t="shared" ca="1" si="35"/>
        <v>1112.75</v>
      </c>
      <c r="G449" s="7" t="str">
        <f t="shared" ca="1" si="34"/>
        <v/>
      </c>
    </row>
    <row r="450" spans="1:7" x14ac:dyDescent="0.25">
      <c r="A450" s="30">
        <v>37180</v>
      </c>
      <c r="B450">
        <v>971.25</v>
      </c>
      <c r="C450">
        <f t="shared" ca="1" si="31"/>
        <v>918.66</v>
      </c>
      <c r="D450">
        <f t="shared" ca="1" si="32"/>
        <v>970.78000000000009</v>
      </c>
      <c r="E450" t="str">
        <f t="shared" ca="1" si="33"/>
        <v/>
      </c>
      <c r="F450">
        <f t="shared" ca="1" si="35"/>
        <v>1112.75</v>
      </c>
      <c r="G450" s="7" t="str">
        <f t="shared" ca="1" si="34"/>
        <v/>
      </c>
    </row>
    <row r="451" spans="1:7" x14ac:dyDescent="0.25">
      <c r="A451" s="30">
        <v>37181</v>
      </c>
      <c r="B451">
        <v>986.25</v>
      </c>
      <c r="C451">
        <f t="shared" ref="C451:C514" ca="1" si="36">IF(ROW(B451)&gt;$K$3, AVERAGE(OFFSET(B452,-$K$3,0,$K$3,1)), "")</f>
        <v>926.98333333333323</v>
      </c>
      <c r="D451">
        <f t="shared" ca="1" si="32"/>
        <v>968.84250000000009</v>
      </c>
      <c r="E451" t="str">
        <f t="shared" ca="1" si="33"/>
        <v/>
      </c>
      <c r="F451">
        <f t="shared" ca="1" si="35"/>
        <v>1112.75</v>
      </c>
      <c r="G451" s="7" t="str">
        <f t="shared" ca="1" si="34"/>
        <v/>
      </c>
    </row>
    <row r="452" spans="1:7" x14ac:dyDescent="0.25">
      <c r="A452" s="30">
        <v>37182</v>
      </c>
      <c r="B452">
        <v>972.05</v>
      </c>
      <c r="C452">
        <f t="shared" ca="1" si="36"/>
        <v>933.53999999999985</v>
      </c>
      <c r="D452">
        <f t="shared" ca="1" si="32"/>
        <v>966.42625000000021</v>
      </c>
      <c r="E452" t="str">
        <f t="shared" ca="1" si="33"/>
        <v/>
      </c>
      <c r="F452">
        <f t="shared" ca="1" si="35"/>
        <v>1112.75</v>
      </c>
      <c r="G452" s="7" t="str">
        <f t="shared" ca="1" si="34"/>
        <v/>
      </c>
    </row>
    <row r="453" spans="1:7" x14ac:dyDescent="0.25">
      <c r="A453" s="30">
        <v>37183</v>
      </c>
      <c r="B453">
        <v>976.65</v>
      </c>
      <c r="C453">
        <f t="shared" ca="1" si="36"/>
        <v>939.31666666666649</v>
      </c>
      <c r="D453">
        <f t="shared" ca="1" si="32"/>
        <v>964.05500000000029</v>
      </c>
      <c r="E453" t="str">
        <f t="shared" ca="1" si="33"/>
        <v/>
      </c>
      <c r="F453">
        <f t="shared" ca="1" si="35"/>
        <v>1112.75</v>
      </c>
      <c r="G453" s="7" t="str">
        <f t="shared" ca="1" si="34"/>
        <v/>
      </c>
    </row>
    <row r="454" spans="1:7" x14ac:dyDescent="0.25">
      <c r="A454" s="30">
        <v>37186</v>
      </c>
      <c r="B454">
        <v>976.4</v>
      </c>
      <c r="C454">
        <f t="shared" ca="1" si="36"/>
        <v>943.48666666666645</v>
      </c>
      <c r="D454">
        <f t="shared" ca="1" si="32"/>
        <v>961.73625000000027</v>
      </c>
      <c r="E454" t="str">
        <f t="shared" ca="1" si="33"/>
        <v/>
      </c>
      <c r="F454">
        <f t="shared" ca="1" si="35"/>
        <v>1112.75</v>
      </c>
      <c r="G454" s="7" t="str">
        <f t="shared" ca="1" si="34"/>
        <v/>
      </c>
    </row>
    <row r="455" spans="1:7" x14ac:dyDescent="0.25">
      <c r="A455" s="30">
        <v>37187</v>
      </c>
      <c r="B455">
        <v>993.2</v>
      </c>
      <c r="C455">
        <f t="shared" ca="1" si="36"/>
        <v>949.02666666666664</v>
      </c>
      <c r="D455">
        <f t="shared" ca="1" si="32"/>
        <v>959.75250000000017</v>
      </c>
      <c r="E455" t="str">
        <f t="shared" ca="1" si="33"/>
        <v/>
      </c>
      <c r="F455">
        <f t="shared" ca="1" si="35"/>
        <v>1112.75</v>
      </c>
      <c r="G455" s="7" t="str">
        <f t="shared" ca="1" si="34"/>
        <v/>
      </c>
    </row>
    <row r="456" spans="1:7" x14ac:dyDescent="0.25">
      <c r="A456" s="30">
        <v>37188</v>
      </c>
      <c r="B456">
        <v>991.2</v>
      </c>
      <c r="C456">
        <f t="shared" ca="1" si="36"/>
        <v>955.12999999999988</v>
      </c>
      <c r="D456">
        <f t="shared" ca="1" si="32"/>
        <v>957.76625000000024</v>
      </c>
      <c r="E456" t="str">
        <f t="shared" ca="1" si="33"/>
        <v/>
      </c>
      <c r="F456">
        <f t="shared" ca="1" si="35"/>
        <v>1112.75</v>
      </c>
      <c r="G456" s="7" t="str">
        <f t="shared" ca="1" si="34"/>
        <v/>
      </c>
    </row>
    <row r="457" spans="1:7" x14ac:dyDescent="0.25">
      <c r="A457" s="30">
        <v>37189</v>
      </c>
      <c r="B457">
        <v>983.2</v>
      </c>
      <c r="C457">
        <f t="shared" ca="1" si="36"/>
        <v>959.9</v>
      </c>
      <c r="D457">
        <f t="shared" ca="1" si="32"/>
        <v>955.66000000000008</v>
      </c>
      <c r="E457" t="str">
        <f t="shared" ca="1" si="33"/>
        <v>BUY</v>
      </c>
      <c r="F457">
        <f t="shared" ca="1" si="35"/>
        <v>983.2</v>
      </c>
      <c r="G457" s="7">
        <f t="shared" ca="1" si="34"/>
        <v>0.11642327566838906</v>
      </c>
    </row>
    <row r="458" spans="1:7" x14ac:dyDescent="0.25">
      <c r="A458" s="30">
        <v>37193</v>
      </c>
      <c r="B458">
        <v>977.45</v>
      </c>
      <c r="C458">
        <f t="shared" ca="1" si="36"/>
        <v>964.09000000000015</v>
      </c>
      <c r="D458">
        <f t="shared" ca="1" si="32"/>
        <v>953.49249999999995</v>
      </c>
      <c r="E458" t="str">
        <f t="shared" ca="1" si="33"/>
        <v/>
      </c>
      <c r="F458">
        <f t="shared" ca="1" si="35"/>
        <v>983.2</v>
      </c>
      <c r="G458" s="7" t="str">
        <f t="shared" ca="1" si="34"/>
        <v/>
      </c>
    </row>
    <row r="459" spans="1:7" x14ac:dyDescent="0.25">
      <c r="A459" s="30">
        <v>37194</v>
      </c>
      <c r="B459">
        <v>963.1</v>
      </c>
      <c r="C459">
        <f t="shared" ca="1" si="36"/>
        <v>968.16666666666686</v>
      </c>
      <c r="D459">
        <f t="shared" ca="1" si="32"/>
        <v>951.22624999999994</v>
      </c>
      <c r="E459" t="str">
        <f t="shared" ca="1" si="33"/>
        <v/>
      </c>
      <c r="F459">
        <f t="shared" ca="1" si="35"/>
        <v>983.2</v>
      </c>
      <c r="G459" s="7" t="str">
        <f t="shared" ca="1" si="34"/>
        <v/>
      </c>
    </row>
    <row r="460" spans="1:7" x14ac:dyDescent="0.25">
      <c r="A460" s="30">
        <v>37195</v>
      </c>
      <c r="B460">
        <v>971.9</v>
      </c>
      <c r="C460">
        <f t="shared" ca="1" si="36"/>
        <v>972.11333333333346</v>
      </c>
      <c r="D460">
        <f t="shared" ca="1" si="32"/>
        <v>949.32249999999988</v>
      </c>
      <c r="E460" t="str">
        <f t="shared" ca="1" si="33"/>
        <v/>
      </c>
      <c r="F460">
        <f t="shared" ca="1" si="35"/>
        <v>983.2</v>
      </c>
      <c r="G460" s="7" t="str">
        <f t="shared" ca="1" si="34"/>
        <v/>
      </c>
    </row>
    <row r="461" spans="1:7" x14ac:dyDescent="0.25">
      <c r="A461" s="30">
        <v>37196</v>
      </c>
      <c r="B461">
        <v>994</v>
      </c>
      <c r="C461">
        <f t="shared" ca="1" si="36"/>
        <v>975.69000000000017</v>
      </c>
      <c r="D461">
        <f t="shared" ca="1" si="32"/>
        <v>947.96750000000009</v>
      </c>
      <c r="E461" t="str">
        <f t="shared" ca="1" si="33"/>
        <v/>
      </c>
      <c r="F461">
        <f t="shared" ca="1" si="35"/>
        <v>983.2</v>
      </c>
      <c r="G461" s="7" t="str">
        <f t="shared" ca="1" si="34"/>
        <v/>
      </c>
    </row>
    <row r="462" spans="1:7" x14ac:dyDescent="0.25">
      <c r="A462" s="30">
        <v>37197</v>
      </c>
      <c r="B462">
        <v>997.6</v>
      </c>
      <c r="C462">
        <f t="shared" ca="1" si="36"/>
        <v>978.53666666666675</v>
      </c>
      <c r="D462">
        <f t="shared" ca="1" si="32"/>
        <v>946.78250000000003</v>
      </c>
      <c r="E462" t="str">
        <f t="shared" ca="1" si="33"/>
        <v/>
      </c>
      <c r="F462">
        <f t="shared" ca="1" si="35"/>
        <v>983.2</v>
      </c>
      <c r="G462" s="7" t="str">
        <f t="shared" ca="1" si="34"/>
        <v/>
      </c>
    </row>
    <row r="463" spans="1:7" x14ac:dyDescent="0.25">
      <c r="A463" s="30">
        <v>37200</v>
      </c>
      <c r="B463">
        <v>991.05</v>
      </c>
      <c r="C463">
        <f t="shared" ca="1" si="36"/>
        <v>980.57999999999993</v>
      </c>
      <c r="D463">
        <f t="shared" ca="1" si="32"/>
        <v>945.65625000000023</v>
      </c>
      <c r="E463" t="str">
        <f t="shared" ca="1" si="33"/>
        <v/>
      </c>
      <c r="F463">
        <f t="shared" ca="1" si="35"/>
        <v>983.2</v>
      </c>
      <c r="G463" s="7" t="str">
        <f t="shared" ca="1" si="34"/>
        <v/>
      </c>
    </row>
    <row r="464" spans="1:7" x14ac:dyDescent="0.25">
      <c r="A464" s="30">
        <v>37201</v>
      </c>
      <c r="B464">
        <v>1001.9</v>
      </c>
      <c r="C464">
        <f t="shared" ca="1" si="36"/>
        <v>983.14666666666665</v>
      </c>
      <c r="D464">
        <f t="shared" ca="1" si="32"/>
        <v>944.82375000000025</v>
      </c>
      <c r="E464" t="str">
        <f t="shared" ca="1" si="33"/>
        <v/>
      </c>
      <c r="F464">
        <f t="shared" ca="1" si="35"/>
        <v>983.2</v>
      </c>
      <c r="G464" s="7" t="str">
        <f t="shared" ca="1" si="34"/>
        <v/>
      </c>
    </row>
    <row r="465" spans="1:7" x14ac:dyDescent="0.25">
      <c r="A465" s="30">
        <v>37202</v>
      </c>
      <c r="B465">
        <v>987.5</v>
      </c>
      <c r="C465">
        <f t="shared" ca="1" si="36"/>
        <v>984.2299999999999</v>
      </c>
      <c r="D465">
        <f t="shared" ca="1" si="32"/>
        <v>943.67625000000021</v>
      </c>
      <c r="E465" t="str">
        <f t="shared" ca="1" si="33"/>
        <v/>
      </c>
      <c r="F465">
        <f t="shared" ca="1" si="35"/>
        <v>983.2</v>
      </c>
      <c r="G465" s="7" t="str">
        <f t="shared" ca="1" si="34"/>
        <v/>
      </c>
    </row>
    <row r="466" spans="1:7" x14ac:dyDescent="0.25">
      <c r="A466" s="30">
        <v>37203</v>
      </c>
      <c r="B466">
        <v>997.7</v>
      </c>
      <c r="C466">
        <f t="shared" ca="1" si="36"/>
        <v>984.99333333333334</v>
      </c>
      <c r="D466">
        <f t="shared" ca="1" si="32"/>
        <v>943.03375000000028</v>
      </c>
      <c r="E466" t="str">
        <f t="shared" ca="1" si="33"/>
        <v/>
      </c>
      <c r="F466">
        <f t="shared" ca="1" si="35"/>
        <v>983.2</v>
      </c>
      <c r="G466" s="7" t="str">
        <f t="shared" ca="1" si="34"/>
        <v/>
      </c>
    </row>
    <row r="467" spans="1:7" x14ac:dyDescent="0.25">
      <c r="A467" s="30">
        <v>37204</v>
      </c>
      <c r="B467">
        <v>1004.05</v>
      </c>
      <c r="C467">
        <f t="shared" ca="1" si="36"/>
        <v>987.12666666666655</v>
      </c>
      <c r="D467">
        <f t="shared" ca="1" si="32"/>
        <v>943.58000000000027</v>
      </c>
      <c r="E467" t="str">
        <f t="shared" ca="1" si="33"/>
        <v/>
      </c>
      <c r="F467">
        <f t="shared" ca="1" si="35"/>
        <v>983.2</v>
      </c>
      <c r="G467" s="7" t="str">
        <f t="shared" ca="1" si="34"/>
        <v/>
      </c>
    </row>
    <row r="468" spans="1:7" x14ac:dyDescent="0.25">
      <c r="A468" s="30">
        <v>37207</v>
      </c>
      <c r="B468">
        <v>1010.9</v>
      </c>
      <c r="C468">
        <f t="shared" ca="1" si="36"/>
        <v>989.40999999999985</v>
      </c>
      <c r="D468">
        <f t="shared" ca="1" si="32"/>
        <v>944.5600000000004</v>
      </c>
      <c r="E468" t="str">
        <f t="shared" ca="1" si="33"/>
        <v/>
      </c>
      <c r="F468">
        <f t="shared" ca="1" si="35"/>
        <v>983.2</v>
      </c>
      <c r="G468" s="7" t="str">
        <f t="shared" ca="1" si="34"/>
        <v/>
      </c>
    </row>
    <row r="469" spans="1:7" x14ac:dyDescent="0.25">
      <c r="A469" s="30">
        <v>37208</v>
      </c>
      <c r="B469">
        <v>1005.4</v>
      </c>
      <c r="C469">
        <f t="shared" ca="1" si="36"/>
        <v>991.34333333333336</v>
      </c>
      <c r="D469">
        <f t="shared" ca="1" si="32"/>
        <v>946.7025000000001</v>
      </c>
      <c r="E469" t="str">
        <f t="shared" ca="1" si="33"/>
        <v/>
      </c>
      <c r="F469">
        <f t="shared" ca="1" si="35"/>
        <v>983.2</v>
      </c>
      <c r="G469" s="7" t="str">
        <f t="shared" ca="1" si="34"/>
        <v/>
      </c>
    </row>
    <row r="470" spans="1:7" x14ac:dyDescent="0.25">
      <c r="A470" s="30">
        <v>37209</v>
      </c>
      <c r="B470">
        <v>1015.8</v>
      </c>
      <c r="C470">
        <f t="shared" ca="1" si="36"/>
        <v>992.85</v>
      </c>
      <c r="D470">
        <f t="shared" ref="D470:D533" ca="1" si="37">IF(ROW(B470)&gt;$K$4, AVERAGE(OFFSET(B470,-$K$4+1,0,$K$4,1)), "")</f>
        <v>950.29125000000022</v>
      </c>
      <c r="E470" t="str">
        <f t="shared" ca="1" si="33"/>
        <v/>
      </c>
      <c r="F470">
        <f t="shared" ca="1" si="35"/>
        <v>983.2</v>
      </c>
      <c r="G470" s="7" t="str">
        <f t="shared" ca="1" si="34"/>
        <v/>
      </c>
    </row>
    <row r="471" spans="1:7" x14ac:dyDescent="0.25">
      <c r="A471" s="30">
        <v>37210</v>
      </c>
      <c r="B471">
        <v>1035.7</v>
      </c>
      <c r="C471">
        <f t="shared" ca="1" si="36"/>
        <v>995.81666666666672</v>
      </c>
      <c r="D471">
        <f t="shared" ca="1" si="37"/>
        <v>953.67875000000026</v>
      </c>
      <c r="E471" t="str">
        <f t="shared" ca="1" si="33"/>
        <v/>
      </c>
      <c r="F471">
        <f t="shared" ca="1" si="35"/>
        <v>983.2</v>
      </c>
      <c r="G471" s="7" t="str">
        <f t="shared" ca="1" si="34"/>
        <v/>
      </c>
    </row>
    <row r="472" spans="1:7" x14ac:dyDescent="0.25">
      <c r="A472" s="30">
        <v>37214</v>
      </c>
      <c r="B472">
        <v>1068.1500000000001</v>
      </c>
      <c r="C472">
        <f t="shared" ca="1" si="36"/>
        <v>1001.4799999999999</v>
      </c>
      <c r="D472">
        <f t="shared" ca="1" si="37"/>
        <v>957.57750000000033</v>
      </c>
      <c r="E472" t="str">
        <f t="shared" ca="1" si="33"/>
        <v/>
      </c>
      <c r="F472">
        <f t="shared" ca="1" si="35"/>
        <v>983.2</v>
      </c>
      <c r="G472" s="7" t="str">
        <f t="shared" ca="1" si="34"/>
        <v/>
      </c>
    </row>
    <row r="473" spans="1:7" x14ac:dyDescent="0.25">
      <c r="A473" s="30">
        <v>37215</v>
      </c>
      <c r="B473">
        <v>1050.2</v>
      </c>
      <c r="C473">
        <f t="shared" ca="1" si="36"/>
        <v>1006.3299999999999</v>
      </c>
      <c r="D473">
        <f t="shared" ca="1" si="37"/>
        <v>961.36250000000018</v>
      </c>
      <c r="E473" t="str">
        <f t="shared" ca="1" si="33"/>
        <v/>
      </c>
      <c r="F473">
        <f t="shared" ca="1" si="35"/>
        <v>983.2</v>
      </c>
      <c r="G473" s="7" t="str">
        <f t="shared" ca="1" si="34"/>
        <v/>
      </c>
    </row>
    <row r="474" spans="1:7" x14ac:dyDescent="0.25">
      <c r="A474" s="30">
        <v>37216</v>
      </c>
      <c r="B474">
        <v>1056.3499999999999</v>
      </c>
      <c r="C474">
        <f t="shared" ca="1" si="36"/>
        <v>1012.5466666666667</v>
      </c>
      <c r="D474">
        <f t="shared" ca="1" si="37"/>
        <v>966.41624999999999</v>
      </c>
      <c r="E474" t="str">
        <f t="shared" ca="1" si="33"/>
        <v/>
      </c>
      <c r="F474">
        <f t="shared" ca="1" si="35"/>
        <v>983.2</v>
      </c>
      <c r="G474" s="7" t="str">
        <f t="shared" ca="1" si="34"/>
        <v/>
      </c>
    </row>
    <row r="475" spans="1:7" x14ac:dyDescent="0.25">
      <c r="A475" s="30">
        <v>37217</v>
      </c>
      <c r="B475">
        <v>1062.45</v>
      </c>
      <c r="C475">
        <f t="shared" ca="1" si="36"/>
        <v>1018.5833333333334</v>
      </c>
      <c r="D475">
        <f t="shared" ca="1" si="37"/>
        <v>971.25124999999991</v>
      </c>
      <c r="E475" t="str">
        <f t="shared" ca="1" si="33"/>
        <v/>
      </c>
      <c r="F475">
        <f t="shared" ca="1" si="35"/>
        <v>983.2</v>
      </c>
      <c r="G475" s="7" t="str">
        <f t="shared" ca="1" si="34"/>
        <v/>
      </c>
    </row>
    <row r="476" spans="1:7" x14ac:dyDescent="0.25">
      <c r="A476" s="30">
        <v>37218</v>
      </c>
      <c r="B476">
        <v>1059</v>
      </c>
      <c r="C476">
        <f t="shared" ca="1" si="36"/>
        <v>1022.9166666666667</v>
      </c>
      <c r="D476">
        <f t="shared" ca="1" si="37"/>
        <v>976.19124999999985</v>
      </c>
      <c r="E476" t="str">
        <f t="shared" ca="1" si="33"/>
        <v/>
      </c>
      <c r="F476">
        <f t="shared" ca="1" si="35"/>
        <v>983.2</v>
      </c>
      <c r="G476" s="7" t="str">
        <f t="shared" ca="1" si="34"/>
        <v/>
      </c>
    </row>
    <row r="477" spans="1:7" x14ac:dyDescent="0.25">
      <c r="A477" s="30">
        <v>37221</v>
      </c>
      <c r="B477">
        <v>1080.5999999999999</v>
      </c>
      <c r="C477">
        <f t="shared" ca="1" si="36"/>
        <v>1028.45</v>
      </c>
      <c r="D477">
        <f t="shared" ca="1" si="37"/>
        <v>981.36374999999987</v>
      </c>
      <c r="E477" t="str">
        <f t="shared" ca="1" si="33"/>
        <v/>
      </c>
      <c r="F477">
        <f t="shared" ca="1" si="35"/>
        <v>983.2</v>
      </c>
      <c r="G477" s="7" t="str">
        <f t="shared" ca="1" si="34"/>
        <v/>
      </c>
    </row>
    <row r="478" spans="1:7" x14ac:dyDescent="0.25">
      <c r="A478" s="30">
        <v>37222</v>
      </c>
      <c r="B478">
        <v>1076.05</v>
      </c>
      <c r="C478">
        <f t="shared" ca="1" si="36"/>
        <v>1034.1166666666668</v>
      </c>
      <c r="D478">
        <f t="shared" ca="1" si="37"/>
        <v>986.01499999999999</v>
      </c>
      <c r="E478" t="str">
        <f t="shared" ca="1" si="33"/>
        <v/>
      </c>
      <c r="F478">
        <f t="shared" ca="1" si="35"/>
        <v>983.2</v>
      </c>
      <c r="G478" s="7" t="str">
        <f t="shared" ca="1" si="34"/>
        <v/>
      </c>
    </row>
    <row r="479" spans="1:7" x14ac:dyDescent="0.25">
      <c r="A479" s="30">
        <v>37223</v>
      </c>
      <c r="B479">
        <v>1070.8</v>
      </c>
      <c r="C479">
        <f t="shared" ca="1" si="36"/>
        <v>1038.71</v>
      </c>
      <c r="D479">
        <f t="shared" ca="1" si="37"/>
        <v>989.93875000000003</v>
      </c>
      <c r="E479" t="str">
        <f t="shared" ca="1" si="33"/>
        <v/>
      </c>
      <c r="F479">
        <f t="shared" ca="1" si="35"/>
        <v>983.2</v>
      </c>
      <c r="G479" s="7" t="str">
        <f t="shared" ca="1" si="34"/>
        <v/>
      </c>
    </row>
    <row r="480" spans="1:7" x14ac:dyDescent="0.25">
      <c r="A480" s="30">
        <v>37224</v>
      </c>
      <c r="B480">
        <v>1067.1500000000001</v>
      </c>
      <c r="C480">
        <f t="shared" ca="1" si="36"/>
        <v>1044.02</v>
      </c>
      <c r="D480">
        <f t="shared" ca="1" si="37"/>
        <v>993.86500000000012</v>
      </c>
      <c r="E480" t="str">
        <f t="shared" ca="1" si="33"/>
        <v/>
      </c>
      <c r="F480">
        <f t="shared" ca="1" si="35"/>
        <v>983.2</v>
      </c>
      <c r="G480" s="7" t="str">
        <f t="shared" ca="1" si="34"/>
        <v/>
      </c>
    </row>
    <row r="481" spans="1:7" x14ac:dyDescent="0.25">
      <c r="A481" s="30">
        <v>37228</v>
      </c>
      <c r="B481">
        <v>1065.4000000000001</v>
      </c>
      <c r="C481">
        <f t="shared" ca="1" si="36"/>
        <v>1048.5333333333333</v>
      </c>
      <c r="D481">
        <f t="shared" ca="1" si="37"/>
        <v>998.0087500000003</v>
      </c>
      <c r="E481" t="str">
        <f t="shared" ca="1" si="33"/>
        <v/>
      </c>
      <c r="F481">
        <f t="shared" ca="1" si="35"/>
        <v>983.2</v>
      </c>
      <c r="G481" s="7" t="str">
        <f t="shared" ca="1" si="34"/>
        <v/>
      </c>
    </row>
    <row r="482" spans="1:7" x14ac:dyDescent="0.25">
      <c r="A482" s="30">
        <v>37229</v>
      </c>
      <c r="B482">
        <v>1077.7</v>
      </c>
      <c r="C482">
        <f t="shared" ca="1" si="36"/>
        <v>1053.4433333333334</v>
      </c>
      <c r="D482">
        <f t="shared" ca="1" si="37"/>
        <v>1002.1600000000002</v>
      </c>
      <c r="E482" t="str">
        <f t="shared" ca="1" si="33"/>
        <v/>
      </c>
      <c r="F482">
        <f t="shared" ca="1" si="35"/>
        <v>983.2</v>
      </c>
      <c r="G482" s="7" t="str">
        <f t="shared" ca="1" si="34"/>
        <v/>
      </c>
    </row>
    <row r="483" spans="1:7" x14ac:dyDescent="0.25">
      <c r="A483" s="30">
        <v>37230</v>
      </c>
      <c r="B483">
        <v>1104.55</v>
      </c>
      <c r="C483">
        <f t="shared" ca="1" si="36"/>
        <v>1059.6866666666665</v>
      </c>
      <c r="D483">
        <f t="shared" ca="1" si="37"/>
        <v>1006.9087500000003</v>
      </c>
      <c r="E483" t="str">
        <f t="shared" ca="1" si="33"/>
        <v/>
      </c>
      <c r="F483">
        <f t="shared" ca="1" si="35"/>
        <v>983.2</v>
      </c>
      <c r="G483" s="7" t="str">
        <f t="shared" ca="1" si="34"/>
        <v/>
      </c>
    </row>
    <row r="484" spans="1:7" x14ac:dyDescent="0.25">
      <c r="A484" s="30">
        <v>37231</v>
      </c>
      <c r="B484">
        <v>1110.45</v>
      </c>
      <c r="C484">
        <f t="shared" ca="1" si="36"/>
        <v>1066.6899999999998</v>
      </c>
      <c r="D484">
        <f t="shared" ca="1" si="37"/>
        <v>1012.1212500000004</v>
      </c>
      <c r="E484" t="str">
        <f t="shared" ca="1" si="33"/>
        <v/>
      </c>
      <c r="F484">
        <f t="shared" ca="1" si="35"/>
        <v>983.2</v>
      </c>
      <c r="G484" s="7" t="str">
        <f t="shared" ca="1" si="34"/>
        <v/>
      </c>
    </row>
    <row r="485" spans="1:7" x14ac:dyDescent="0.25">
      <c r="A485" s="30">
        <v>37232</v>
      </c>
      <c r="B485">
        <v>1112.3</v>
      </c>
      <c r="C485">
        <f t="shared" ca="1" si="36"/>
        <v>1073.1233333333332</v>
      </c>
      <c r="D485">
        <f t="shared" ca="1" si="37"/>
        <v>1017.1112500000003</v>
      </c>
      <c r="E485" t="str">
        <f t="shared" ca="1" si="33"/>
        <v/>
      </c>
      <c r="F485">
        <f t="shared" ca="1" si="35"/>
        <v>983.2</v>
      </c>
      <c r="G485" s="7" t="str">
        <f t="shared" ca="1" si="34"/>
        <v/>
      </c>
    </row>
    <row r="486" spans="1:7" x14ac:dyDescent="0.25">
      <c r="A486" s="30">
        <v>37235</v>
      </c>
      <c r="B486">
        <v>1115.25</v>
      </c>
      <c r="C486">
        <f t="shared" ca="1" si="36"/>
        <v>1078.4266666666667</v>
      </c>
      <c r="D486">
        <f t="shared" ca="1" si="37"/>
        <v>1021.4837500000003</v>
      </c>
      <c r="E486" t="str">
        <f t="shared" ca="1" si="33"/>
        <v/>
      </c>
      <c r="F486">
        <f t="shared" ca="1" si="35"/>
        <v>983.2</v>
      </c>
      <c r="G486" s="7" t="str">
        <f t="shared" ca="1" si="34"/>
        <v/>
      </c>
    </row>
    <row r="487" spans="1:7" x14ac:dyDescent="0.25">
      <c r="A487" s="30">
        <v>37236</v>
      </c>
      <c r="B487">
        <v>1110.2</v>
      </c>
      <c r="C487">
        <f t="shared" ca="1" si="36"/>
        <v>1081.23</v>
      </c>
      <c r="D487">
        <f t="shared" ca="1" si="37"/>
        <v>1025.36625</v>
      </c>
      <c r="E487" t="str">
        <f t="shared" ca="1" si="33"/>
        <v/>
      </c>
      <c r="F487">
        <f t="shared" ca="1" si="35"/>
        <v>983.2</v>
      </c>
      <c r="G487" s="7" t="str">
        <f t="shared" ca="1" si="34"/>
        <v/>
      </c>
    </row>
    <row r="488" spans="1:7" x14ac:dyDescent="0.25">
      <c r="A488" s="30">
        <v>37237</v>
      </c>
      <c r="B488">
        <v>1107.6500000000001</v>
      </c>
      <c r="C488">
        <f t="shared" ca="1" si="36"/>
        <v>1085.06</v>
      </c>
      <c r="D488">
        <f t="shared" ca="1" si="37"/>
        <v>1029.0475000000001</v>
      </c>
      <c r="E488" t="str">
        <f t="shared" ca="1" si="33"/>
        <v/>
      </c>
      <c r="F488">
        <f t="shared" ca="1" si="35"/>
        <v>983.2</v>
      </c>
      <c r="G488" s="7" t="str">
        <f t="shared" ca="1" si="34"/>
        <v/>
      </c>
    </row>
    <row r="489" spans="1:7" x14ac:dyDescent="0.25">
      <c r="A489" s="30">
        <v>37238</v>
      </c>
      <c r="B489">
        <v>1098.75</v>
      </c>
      <c r="C489">
        <f t="shared" ca="1" si="36"/>
        <v>1087.8866666666665</v>
      </c>
      <c r="D489">
        <f t="shared" ca="1" si="37"/>
        <v>1032.4312500000001</v>
      </c>
      <c r="E489" t="str">
        <f t="shared" ca="1" si="33"/>
        <v/>
      </c>
      <c r="F489">
        <f t="shared" ca="1" si="35"/>
        <v>983.2</v>
      </c>
      <c r="G489" s="7" t="str">
        <f t="shared" ca="1" si="34"/>
        <v/>
      </c>
    </row>
    <row r="490" spans="1:7" x14ac:dyDescent="0.25">
      <c r="A490" s="30">
        <v>37239</v>
      </c>
      <c r="B490">
        <v>1087.8499999999999</v>
      </c>
      <c r="C490">
        <f t="shared" ca="1" si="36"/>
        <v>1089.5800000000002</v>
      </c>
      <c r="D490">
        <f t="shared" ca="1" si="37"/>
        <v>1035.3462500000001</v>
      </c>
      <c r="E490" t="str">
        <f t="shared" ca="1" si="33"/>
        <v/>
      </c>
      <c r="F490">
        <f t="shared" ca="1" si="35"/>
        <v>983.2</v>
      </c>
      <c r="G490" s="7" t="str">
        <f t="shared" ca="1" si="34"/>
        <v/>
      </c>
    </row>
    <row r="491" spans="1:7" x14ac:dyDescent="0.25">
      <c r="A491" s="30">
        <v>37243</v>
      </c>
      <c r="B491">
        <v>1082.3</v>
      </c>
      <c r="C491">
        <f t="shared" ca="1" si="36"/>
        <v>1091.1333333333334</v>
      </c>
      <c r="D491">
        <f t="shared" ca="1" si="37"/>
        <v>1037.7474999999999</v>
      </c>
      <c r="E491" t="str">
        <f t="shared" ca="1" si="33"/>
        <v/>
      </c>
      <c r="F491">
        <f t="shared" ca="1" si="35"/>
        <v>983.2</v>
      </c>
      <c r="G491" s="7" t="str">
        <f t="shared" ca="1" si="34"/>
        <v/>
      </c>
    </row>
    <row r="492" spans="1:7" x14ac:dyDescent="0.25">
      <c r="A492" s="30">
        <v>37244</v>
      </c>
      <c r="B492">
        <v>1060.75</v>
      </c>
      <c r="C492">
        <f t="shared" ca="1" si="36"/>
        <v>1089.81</v>
      </c>
      <c r="D492">
        <f t="shared" ca="1" si="37"/>
        <v>1039.9649999999999</v>
      </c>
      <c r="E492" t="str">
        <f t="shared" ca="1" si="33"/>
        <v/>
      </c>
      <c r="F492">
        <f t="shared" ca="1" si="35"/>
        <v>983.2</v>
      </c>
      <c r="G492" s="7" t="str">
        <f t="shared" ca="1" si="34"/>
        <v/>
      </c>
    </row>
    <row r="493" spans="1:7" x14ac:dyDescent="0.25">
      <c r="A493" s="30">
        <v>37245</v>
      </c>
      <c r="B493">
        <v>1062</v>
      </c>
      <c r="C493">
        <f t="shared" ca="1" si="36"/>
        <v>1088.8733333333334</v>
      </c>
      <c r="D493">
        <f t="shared" ca="1" si="37"/>
        <v>1042.0987500000001</v>
      </c>
      <c r="E493" t="str">
        <f t="shared" ca="1" si="33"/>
        <v/>
      </c>
      <c r="F493">
        <f t="shared" ca="1" si="35"/>
        <v>983.2</v>
      </c>
      <c r="G493" s="7" t="str">
        <f t="shared" ca="1" si="34"/>
        <v/>
      </c>
    </row>
    <row r="494" spans="1:7" x14ac:dyDescent="0.25">
      <c r="A494" s="30">
        <v>37246</v>
      </c>
      <c r="B494">
        <v>1050.8499999999999</v>
      </c>
      <c r="C494">
        <f t="shared" ca="1" si="36"/>
        <v>1087.5433333333333</v>
      </c>
      <c r="D494">
        <f t="shared" ca="1" si="37"/>
        <v>1043.96</v>
      </c>
      <c r="E494" t="str">
        <f t="shared" ca="1" si="33"/>
        <v/>
      </c>
      <c r="F494">
        <f t="shared" ca="1" si="35"/>
        <v>983.2</v>
      </c>
      <c r="G494" s="7" t="str">
        <f t="shared" ca="1" si="34"/>
        <v/>
      </c>
    </row>
    <row r="495" spans="1:7" x14ac:dyDescent="0.25">
      <c r="A495" s="30">
        <v>37249</v>
      </c>
      <c r="B495">
        <v>1048.5</v>
      </c>
      <c r="C495">
        <f t="shared" ca="1" si="36"/>
        <v>1086.3</v>
      </c>
      <c r="D495">
        <f t="shared" ca="1" si="37"/>
        <v>1045.3425000000002</v>
      </c>
      <c r="E495" t="str">
        <f t="shared" ca="1" si="33"/>
        <v/>
      </c>
      <c r="F495">
        <f t="shared" ca="1" si="35"/>
        <v>983.2</v>
      </c>
      <c r="G495" s="7" t="str">
        <f t="shared" ca="1" si="34"/>
        <v/>
      </c>
    </row>
    <row r="496" spans="1:7" x14ac:dyDescent="0.25">
      <c r="A496" s="30">
        <v>37251</v>
      </c>
      <c r="B496">
        <v>1034.25</v>
      </c>
      <c r="C496">
        <f t="shared" ca="1" si="36"/>
        <v>1084.2233333333334</v>
      </c>
      <c r="D496">
        <f t="shared" ca="1" si="37"/>
        <v>1046.41875</v>
      </c>
      <c r="E496" t="str">
        <f t="shared" ca="1" si="33"/>
        <v/>
      </c>
      <c r="F496">
        <f t="shared" ca="1" si="35"/>
        <v>983.2</v>
      </c>
      <c r="G496" s="7" t="str">
        <f t="shared" ca="1" si="34"/>
        <v/>
      </c>
    </row>
    <row r="497" spans="1:7" x14ac:dyDescent="0.25">
      <c r="A497" s="30">
        <v>37252</v>
      </c>
      <c r="B497">
        <v>1020</v>
      </c>
      <c r="C497">
        <f t="shared" ca="1" si="36"/>
        <v>1080.3766666666666</v>
      </c>
      <c r="D497">
        <f t="shared" ca="1" si="37"/>
        <v>1047.3387500000001</v>
      </c>
      <c r="E497" t="str">
        <f t="shared" ca="1" si="33"/>
        <v/>
      </c>
      <c r="F497">
        <f t="shared" ca="1" si="35"/>
        <v>983.2</v>
      </c>
      <c r="G497" s="7" t="str">
        <f t="shared" ca="1" si="34"/>
        <v/>
      </c>
    </row>
    <row r="498" spans="1:7" x14ac:dyDescent="0.25">
      <c r="A498" s="30">
        <v>37253</v>
      </c>
      <c r="B498">
        <v>1033.8</v>
      </c>
      <c r="C498">
        <f t="shared" ca="1" si="36"/>
        <v>1075.6600000000001</v>
      </c>
      <c r="D498">
        <f t="shared" ca="1" si="37"/>
        <v>1048.7475000000002</v>
      </c>
      <c r="E498" t="str">
        <f t="shared" ca="1" si="33"/>
        <v/>
      </c>
      <c r="F498">
        <f t="shared" ca="1" si="35"/>
        <v>983.2</v>
      </c>
      <c r="G498" s="7" t="str">
        <f t="shared" ca="1" si="34"/>
        <v/>
      </c>
    </row>
    <row r="499" spans="1:7" x14ac:dyDescent="0.25">
      <c r="A499" s="30">
        <v>37256</v>
      </c>
      <c r="B499">
        <v>1059.05</v>
      </c>
      <c r="C499">
        <f t="shared" ca="1" si="36"/>
        <v>1072.2333333333331</v>
      </c>
      <c r="D499">
        <f t="shared" ca="1" si="37"/>
        <v>1051.1462500000002</v>
      </c>
      <c r="E499" t="str">
        <f t="shared" ca="1" si="33"/>
        <v/>
      </c>
      <c r="F499">
        <f t="shared" ca="1" si="35"/>
        <v>983.2</v>
      </c>
      <c r="G499" s="7" t="str">
        <f t="shared" ca="1" si="34"/>
        <v/>
      </c>
    </row>
    <row r="500" spans="1:7" x14ac:dyDescent="0.25">
      <c r="A500" s="30">
        <v>37257</v>
      </c>
      <c r="B500">
        <v>1055.3</v>
      </c>
      <c r="C500">
        <f t="shared" ca="1" si="36"/>
        <v>1068.4333333333332</v>
      </c>
      <c r="D500">
        <f t="shared" ca="1" si="37"/>
        <v>1053.2312500000003</v>
      </c>
      <c r="E500" t="str">
        <f t="shared" ca="1" si="33"/>
        <v/>
      </c>
      <c r="F500">
        <f t="shared" ca="1" si="35"/>
        <v>983.2</v>
      </c>
      <c r="G500" s="7" t="str">
        <f t="shared" ca="1" si="34"/>
        <v/>
      </c>
    </row>
    <row r="501" spans="1:7" x14ac:dyDescent="0.25">
      <c r="A501" s="30">
        <v>37258</v>
      </c>
      <c r="B501">
        <v>1060.75</v>
      </c>
      <c r="C501">
        <f t="shared" ca="1" si="36"/>
        <v>1064.8</v>
      </c>
      <c r="D501">
        <f t="shared" ca="1" si="37"/>
        <v>1054.9000000000001</v>
      </c>
      <c r="E501" t="str">
        <f t="shared" ref="E501:E564" ca="1" si="38">IF(AND(C501&gt;D501,C500&lt;D500),"BUY",IF(AND(C501&lt;D501,C500&gt;D500),"SELL",""))</f>
        <v/>
      </c>
      <c r="F501">
        <f t="shared" ca="1" si="35"/>
        <v>983.2</v>
      </c>
      <c r="G501" s="7" t="str">
        <f t="shared" ca="1" si="34"/>
        <v/>
      </c>
    </row>
    <row r="502" spans="1:7" x14ac:dyDescent="0.25">
      <c r="A502" s="30">
        <v>37259</v>
      </c>
      <c r="B502">
        <v>1072.25</v>
      </c>
      <c r="C502">
        <f t="shared" ca="1" si="36"/>
        <v>1062.2699999999998</v>
      </c>
      <c r="D502">
        <f t="shared" ca="1" si="37"/>
        <v>1056.7662500000004</v>
      </c>
      <c r="E502" t="str">
        <f t="shared" ca="1" si="38"/>
        <v/>
      </c>
      <c r="F502">
        <f t="shared" ca="1" si="35"/>
        <v>983.2</v>
      </c>
      <c r="G502" s="7" t="str">
        <f t="shared" ref="G502:G565" ca="1" si="39">IF(AND(E502&lt;&gt;"",F501&lt;&gt;0),IF(E502="BUY",1-F502/F501,F502/F501-1),"")</f>
        <v/>
      </c>
    </row>
    <row r="503" spans="1:7" x14ac:dyDescent="0.25">
      <c r="A503" s="30">
        <v>37260</v>
      </c>
      <c r="B503">
        <v>1096.2</v>
      </c>
      <c r="C503">
        <f t="shared" ca="1" si="36"/>
        <v>1061.5066666666667</v>
      </c>
      <c r="D503">
        <f t="shared" ca="1" si="37"/>
        <v>1059.3950000000002</v>
      </c>
      <c r="E503" t="str">
        <f t="shared" ca="1" si="38"/>
        <v/>
      </c>
      <c r="F503">
        <f t="shared" ref="F503:F566" ca="1" si="40">IF(E503&lt;&gt;"",B503,F502)</f>
        <v>983.2</v>
      </c>
      <c r="G503" s="7" t="str">
        <f t="shared" ca="1" si="39"/>
        <v/>
      </c>
    </row>
    <row r="504" spans="1:7" x14ac:dyDescent="0.25">
      <c r="A504" s="30">
        <v>37263</v>
      </c>
      <c r="B504">
        <v>1100.1500000000001</v>
      </c>
      <c r="C504">
        <f t="shared" ca="1" si="36"/>
        <v>1061.5999999999999</v>
      </c>
      <c r="D504">
        <f t="shared" ca="1" si="37"/>
        <v>1061.8512500000002</v>
      </c>
      <c r="E504" t="str">
        <f t="shared" ca="1" si="38"/>
        <v>SELL</v>
      </c>
      <c r="F504">
        <f t="shared" ca="1" si="40"/>
        <v>1100.1500000000001</v>
      </c>
      <c r="G504" s="7">
        <f t="shared" ca="1" si="39"/>
        <v>0.11894833197721733</v>
      </c>
    </row>
    <row r="505" spans="1:7" x14ac:dyDescent="0.25">
      <c r="A505" s="30">
        <v>37264</v>
      </c>
      <c r="B505">
        <v>1109.9000000000001</v>
      </c>
      <c r="C505">
        <f t="shared" ca="1" si="36"/>
        <v>1063.07</v>
      </c>
      <c r="D505">
        <f t="shared" ca="1" si="37"/>
        <v>1064.9112500000003</v>
      </c>
      <c r="E505" t="str">
        <f t="shared" ca="1" si="38"/>
        <v/>
      </c>
      <c r="F505">
        <f t="shared" ca="1" si="40"/>
        <v>1100.1500000000001</v>
      </c>
      <c r="G505" s="7" t="str">
        <f t="shared" ca="1" si="39"/>
        <v/>
      </c>
    </row>
    <row r="506" spans="1:7" x14ac:dyDescent="0.25">
      <c r="A506" s="30">
        <v>37265</v>
      </c>
      <c r="B506">
        <v>1102.8</v>
      </c>
      <c r="C506">
        <f t="shared" ca="1" si="36"/>
        <v>1064.4366666666667</v>
      </c>
      <c r="D506">
        <f t="shared" ca="1" si="37"/>
        <v>1067.5387500000002</v>
      </c>
      <c r="E506" t="str">
        <f t="shared" ca="1" si="38"/>
        <v/>
      </c>
      <c r="F506">
        <f t="shared" ca="1" si="40"/>
        <v>1100.1500000000001</v>
      </c>
      <c r="G506" s="7" t="str">
        <f t="shared" ca="1" si="39"/>
        <v/>
      </c>
    </row>
    <row r="507" spans="1:7" x14ac:dyDescent="0.25">
      <c r="A507" s="30">
        <v>37266</v>
      </c>
      <c r="B507">
        <v>1098.2</v>
      </c>
      <c r="C507">
        <f t="shared" ca="1" si="36"/>
        <v>1066.9333333333334</v>
      </c>
      <c r="D507">
        <f t="shared" ca="1" si="37"/>
        <v>1069.8925000000002</v>
      </c>
      <c r="E507" t="str">
        <f t="shared" ca="1" si="38"/>
        <v/>
      </c>
      <c r="F507">
        <f t="shared" ca="1" si="40"/>
        <v>1100.1500000000001</v>
      </c>
      <c r="G507" s="7" t="str">
        <f t="shared" ca="1" si="39"/>
        <v/>
      </c>
    </row>
    <row r="508" spans="1:7" x14ac:dyDescent="0.25">
      <c r="A508" s="30">
        <v>37267</v>
      </c>
      <c r="B508">
        <v>1088.55</v>
      </c>
      <c r="C508">
        <f t="shared" ca="1" si="36"/>
        <v>1068.7033333333334</v>
      </c>
      <c r="D508">
        <f t="shared" ca="1" si="37"/>
        <v>1071.83375</v>
      </c>
      <c r="E508" t="str">
        <f t="shared" ca="1" si="38"/>
        <v/>
      </c>
      <c r="F508">
        <f t="shared" ca="1" si="40"/>
        <v>1100.1500000000001</v>
      </c>
      <c r="G508" s="7" t="str">
        <f t="shared" ca="1" si="39"/>
        <v/>
      </c>
    </row>
    <row r="509" spans="1:7" x14ac:dyDescent="0.25">
      <c r="A509" s="30">
        <v>37270</v>
      </c>
      <c r="B509">
        <v>1109.8</v>
      </c>
      <c r="C509">
        <f t="shared" ca="1" si="36"/>
        <v>1072.6333333333334</v>
      </c>
      <c r="D509">
        <f t="shared" ca="1" si="37"/>
        <v>1074.4437499999999</v>
      </c>
      <c r="E509" t="str">
        <f t="shared" ca="1" si="38"/>
        <v/>
      </c>
      <c r="F509">
        <f t="shared" ca="1" si="40"/>
        <v>1100.1500000000001</v>
      </c>
      <c r="G509" s="7" t="str">
        <f t="shared" ca="1" si="39"/>
        <v/>
      </c>
    </row>
    <row r="510" spans="1:7" x14ac:dyDescent="0.25">
      <c r="A510" s="30">
        <v>37271</v>
      </c>
      <c r="B510">
        <v>1094.1500000000001</v>
      </c>
      <c r="C510">
        <f t="shared" ca="1" si="36"/>
        <v>1075.6766666666665</v>
      </c>
      <c r="D510">
        <f t="shared" ca="1" si="37"/>
        <v>1076.4024999999999</v>
      </c>
      <c r="E510" t="str">
        <f t="shared" ca="1" si="38"/>
        <v/>
      </c>
      <c r="F510">
        <f t="shared" ca="1" si="40"/>
        <v>1100.1500000000001</v>
      </c>
      <c r="G510" s="7" t="str">
        <f t="shared" ca="1" si="39"/>
        <v/>
      </c>
    </row>
    <row r="511" spans="1:7" x14ac:dyDescent="0.25">
      <c r="A511" s="30">
        <v>37272</v>
      </c>
      <c r="B511">
        <v>1090.45</v>
      </c>
      <c r="C511">
        <f t="shared" ca="1" si="36"/>
        <v>1079.4233333333332</v>
      </c>
      <c r="D511">
        <f t="shared" ca="1" si="37"/>
        <v>1077.77125</v>
      </c>
      <c r="E511" t="str">
        <f t="shared" ca="1" si="38"/>
        <v>BUY</v>
      </c>
      <c r="F511">
        <f t="shared" ca="1" si="40"/>
        <v>1090.45</v>
      </c>
      <c r="G511" s="7">
        <f t="shared" ca="1" si="39"/>
        <v>8.8169795027951414E-3</v>
      </c>
    </row>
    <row r="512" spans="1:7" x14ac:dyDescent="0.25">
      <c r="A512" s="30">
        <v>37273</v>
      </c>
      <c r="B512">
        <v>1109.2</v>
      </c>
      <c r="C512">
        <f t="shared" ca="1" si="36"/>
        <v>1085.3699999999999</v>
      </c>
      <c r="D512">
        <f t="shared" ca="1" si="37"/>
        <v>1078.7975000000001</v>
      </c>
      <c r="E512" t="str">
        <f t="shared" ca="1" si="38"/>
        <v/>
      </c>
      <c r="F512">
        <f t="shared" ca="1" si="40"/>
        <v>1090.45</v>
      </c>
      <c r="G512" s="7" t="str">
        <f t="shared" ca="1" si="39"/>
        <v/>
      </c>
    </row>
    <row r="513" spans="1:7" x14ac:dyDescent="0.25">
      <c r="A513" s="30">
        <v>37274</v>
      </c>
      <c r="B513">
        <v>1093.1500000000001</v>
      </c>
      <c r="C513">
        <f t="shared" ca="1" si="36"/>
        <v>1089.3266666666666</v>
      </c>
      <c r="D513">
        <f t="shared" ca="1" si="37"/>
        <v>1079.8712499999999</v>
      </c>
      <c r="E513" t="str">
        <f t="shared" ca="1" si="38"/>
        <v/>
      </c>
      <c r="F513">
        <f t="shared" ca="1" si="40"/>
        <v>1090.45</v>
      </c>
      <c r="G513" s="7" t="str">
        <f t="shared" ca="1" si="39"/>
        <v/>
      </c>
    </row>
    <row r="514" spans="1:7" x14ac:dyDescent="0.25">
      <c r="A514" s="30">
        <v>37277</v>
      </c>
      <c r="B514">
        <v>1091.3499999999999</v>
      </c>
      <c r="C514">
        <f t="shared" ca="1" si="36"/>
        <v>1091.48</v>
      </c>
      <c r="D514">
        <f t="shared" ca="1" si="37"/>
        <v>1080.7462499999999</v>
      </c>
      <c r="E514" t="str">
        <f t="shared" ca="1" si="38"/>
        <v/>
      </c>
      <c r="F514">
        <f t="shared" ca="1" si="40"/>
        <v>1090.45</v>
      </c>
      <c r="G514" s="7" t="str">
        <f t="shared" ca="1" si="39"/>
        <v/>
      </c>
    </row>
    <row r="515" spans="1:7" x14ac:dyDescent="0.25">
      <c r="A515" s="30">
        <v>37278</v>
      </c>
      <c r="B515">
        <v>1092.8499999999999</v>
      </c>
      <c r="C515">
        <f t="shared" ref="C515:C578" ca="1" si="41">IF(ROW(B515)&gt;$K$3, AVERAGE(OFFSET(B516,-$K$3,0,$K$3,1)), "")</f>
        <v>1093.9833333333333</v>
      </c>
      <c r="D515">
        <f t="shared" ca="1" si="37"/>
        <v>1081.5062499999999</v>
      </c>
      <c r="E515" t="str">
        <f t="shared" ca="1" si="38"/>
        <v/>
      </c>
      <c r="F515">
        <f t="shared" ca="1" si="40"/>
        <v>1090.45</v>
      </c>
      <c r="G515" s="7" t="str">
        <f t="shared" ca="1" si="39"/>
        <v/>
      </c>
    </row>
    <row r="516" spans="1:7" x14ac:dyDescent="0.25">
      <c r="A516" s="30">
        <v>37279</v>
      </c>
      <c r="B516">
        <v>1089.4000000000001</v>
      </c>
      <c r="C516">
        <f t="shared" ca="1" si="41"/>
        <v>1095.8933333333334</v>
      </c>
      <c r="D516">
        <f t="shared" ca="1" si="37"/>
        <v>1082.2662500000001</v>
      </c>
      <c r="E516" t="str">
        <f t="shared" ca="1" si="38"/>
        <v/>
      </c>
      <c r="F516">
        <f t="shared" ca="1" si="40"/>
        <v>1090.45</v>
      </c>
      <c r="G516" s="7" t="str">
        <f t="shared" ca="1" si="39"/>
        <v/>
      </c>
    </row>
    <row r="517" spans="1:7" x14ac:dyDescent="0.25">
      <c r="A517" s="30">
        <v>37280</v>
      </c>
      <c r="B517">
        <v>1085.3</v>
      </c>
      <c r="C517">
        <f t="shared" ca="1" si="41"/>
        <v>1096.7633333333333</v>
      </c>
      <c r="D517">
        <f t="shared" ca="1" si="37"/>
        <v>1082.3837500000002</v>
      </c>
      <c r="E517" t="str">
        <f t="shared" ca="1" si="38"/>
        <v/>
      </c>
      <c r="F517">
        <f t="shared" ca="1" si="40"/>
        <v>1090.45</v>
      </c>
      <c r="G517" s="7" t="str">
        <f t="shared" ca="1" si="39"/>
        <v/>
      </c>
    </row>
    <row r="518" spans="1:7" x14ac:dyDescent="0.25">
      <c r="A518" s="30">
        <v>37281</v>
      </c>
      <c r="B518">
        <v>1088.4000000000001</v>
      </c>
      <c r="C518">
        <f t="shared" ca="1" si="41"/>
        <v>1096.2433333333333</v>
      </c>
      <c r="D518">
        <f t="shared" ca="1" si="37"/>
        <v>1082.6925000000001</v>
      </c>
      <c r="E518" t="str">
        <f t="shared" ca="1" si="38"/>
        <v/>
      </c>
      <c r="F518">
        <f t="shared" ca="1" si="40"/>
        <v>1090.45</v>
      </c>
      <c r="G518" s="7" t="str">
        <f t="shared" ca="1" si="39"/>
        <v/>
      </c>
    </row>
    <row r="519" spans="1:7" x14ac:dyDescent="0.25">
      <c r="A519" s="30">
        <v>37284</v>
      </c>
      <c r="B519">
        <v>1071.3499999999999</v>
      </c>
      <c r="C519">
        <f t="shared" ca="1" si="41"/>
        <v>1094.3233333333333</v>
      </c>
      <c r="D519">
        <f t="shared" ca="1" si="37"/>
        <v>1082.70625</v>
      </c>
      <c r="E519" t="str">
        <f t="shared" ca="1" si="38"/>
        <v/>
      </c>
      <c r="F519">
        <f t="shared" ca="1" si="40"/>
        <v>1090.45</v>
      </c>
      <c r="G519" s="7" t="str">
        <f t="shared" ca="1" si="39"/>
        <v/>
      </c>
    </row>
    <row r="520" spans="1:7" x14ac:dyDescent="0.25">
      <c r="A520" s="30">
        <v>37285</v>
      </c>
      <c r="B520">
        <v>1071.6500000000001</v>
      </c>
      <c r="C520">
        <f t="shared" ca="1" si="41"/>
        <v>1091.7733333333333</v>
      </c>
      <c r="D520">
        <f t="shared" ca="1" si="37"/>
        <v>1082.8187499999999</v>
      </c>
      <c r="E520" t="str">
        <f t="shared" ca="1" si="38"/>
        <v/>
      </c>
      <c r="F520">
        <f t="shared" ca="1" si="40"/>
        <v>1090.45</v>
      </c>
      <c r="G520" s="7" t="str">
        <f t="shared" ca="1" si="39"/>
        <v/>
      </c>
    </row>
    <row r="521" spans="1:7" x14ac:dyDescent="0.25">
      <c r="A521" s="30">
        <v>37286</v>
      </c>
      <c r="B521">
        <v>1067.45</v>
      </c>
      <c r="C521">
        <f t="shared" ca="1" si="41"/>
        <v>1089.4166666666667</v>
      </c>
      <c r="D521">
        <f t="shared" ca="1" si="37"/>
        <v>1082.8700000000001</v>
      </c>
      <c r="E521" t="str">
        <f t="shared" ca="1" si="38"/>
        <v/>
      </c>
      <c r="F521">
        <f t="shared" ca="1" si="40"/>
        <v>1090.45</v>
      </c>
      <c r="G521" s="7" t="str">
        <f t="shared" ca="1" si="39"/>
        <v/>
      </c>
    </row>
    <row r="522" spans="1:7" x14ac:dyDescent="0.25">
      <c r="A522" s="30">
        <v>37287</v>
      </c>
      <c r="B522">
        <v>1080.45</v>
      </c>
      <c r="C522">
        <f t="shared" ca="1" si="41"/>
        <v>1088.2333333333333</v>
      </c>
      <c r="D522">
        <f t="shared" ca="1" si="37"/>
        <v>1082.93875</v>
      </c>
      <c r="E522" t="str">
        <f t="shared" ca="1" si="38"/>
        <v/>
      </c>
      <c r="F522">
        <f t="shared" ca="1" si="40"/>
        <v>1090.45</v>
      </c>
      <c r="G522" s="7" t="str">
        <f t="shared" ca="1" si="39"/>
        <v/>
      </c>
    </row>
    <row r="523" spans="1:7" x14ac:dyDescent="0.25">
      <c r="A523" s="30">
        <v>37288</v>
      </c>
      <c r="B523">
        <v>1081.6500000000001</v>
      </c>
      <c r="C523">
        <f t="shared" ca="1" si="41"/>
        <v>1087.7733333333333</v>
      </c>
      <c r="D523">
        <f t="shared" ca="1" si="37"/>
        <v>1082.3662500000003</v>
      </c>
      <c r="E523" t="str">
        <f t="shared" ca="1" si="38"/>
        <v/>
      </c>
      <c r="F523">
        <f t="shared" ca="1" si="40"/>
        <v>1090.45</v>
      </c>
      <c r="G523" s="7" t="str">
        <f t="shared" ca="1" si="39"/>
        <v/>
      </c>
    </row>
    <row r="524" spans="1:7" x14ac:dyDescent="0.25">
      <c r="A524" s="30">
        <v>37291</v>
      </c>
      <c r="B524">
        <v>1076.9000000000001</v>
      </c>
      <c r="C524">
        <f t="shared" ca="1" si="41"/>
        <v>1085.5800000000002</v>
      </c>
      <c r="D524">
        <f t="shared" ca="1" si="37"/>
        <v>1081.5275000000001</v>
      </c>
      <c r="E524" t="str">
        <f t="shared" ca="1" si="38"/>
        <v/>
      </c>
      <c r="F524">
        <f t="shared" ca="1" si="40"/>
        <v>1090.45</v>
      </c>
      <c r="G524" s="7" t="str">
        <f t="shared" ca="1" si="39"/>
        <v/>
      </c>
    </row>
    <row r="525" spans="1:7" x14ac:dyDescent="0.25">
      <c r="A525" s="30">
        <v>37292</v>
      </c>
      <c r="B525">
        <v>1074.25</v>
      </c>
      <c r="C525">
        <f t="shared" ca="1" si="41"/>
        <v>1084.2533333333333</v>
      </c>
      <c r="D525">
        <f t="shared" ca="1" si="37"/>
        <v>1080.5762500000001</v>
      </c>
      <c r="E525" t="str">
        <f t="shared" ca="1" si="38"/>
        <v/>
      </c>
      <c r="F525">
        <f t="shared" ca="1" si="40"/>
        <v>1090.45</v>
      </c>
      <c r="G525" s="7" t="str">
        <f t="shared" ca="1" si="39"/>
        <v/>
      </c>
    </row>
    <row r="526" spans="1:7" x14ac:dyDescent="0.25">
      <c r="A526" s="30">
        <v>37293</v>
      </c>
      <c r="B526">
        <v>1113.0999999999999</v>
      </c>
      <c r="C526">
        <f t="shared" ca="1" si="41"/>
        <v>1085.7633333333335</v>
      </c>
      <c r="D526">
        <f t="shared" ca="1" si="37"/>
        <v>1080.5225</v>
      </c>
      <c r="E526" t="str">
        <f t="shared" ca="1" si="38"/>
        <v/>
      </c>
      <c r="F526">
        <f t="shared" ca="1" si="40"/>
        <v>1090.45</v>
      </c>
      <c r="G526" s="7" t="str">
        <f t="shared" ca="1" si="39"/>
        <v/>
      </c>
    </row>
    <row r="527" spans="1:7" x14ac:dyDescent="0.25">
      <c r="A527" s="30">
        <v>37294</v>
      </c>
      <c r="B527">
        <v>1110.45</v>
      </c>
      <c r="C527">
        <f t="shared" ca="1" si="41"/>
        <v>1085.8466666666668</v>
      </c>
      <c r="D527">
        <f t="shared" ca="1" si="37"/>
        <v>1080.5287499999999</v>
      </c>
      <c r="E527" t="str">
        <f t="shared" ca="1" si="38"/>
        <v/>
      </c>
      <c r="F527">
        <f t="shared" ca="1" si="40"/>
        <v>1090.45</v>
      </c>
      <c r="G527" s="7" t="str">
        <f t="shared" ca="1" si="39"/>
        <v/>
      </c>
    </row>
    <row r="528" spans="1:7" x14ac:dyDescent="0.25">
      <c r="A528" s="30">
        <v>37295</v>
      </c>
      <c r="B528">
        <v>1123.75</v>
      </c>
      <c r="C528">
        <f t="shared" ca="1" si="41"/>
        <v>1087.8866666666668</v>
      </c>
      <c r="D528">
        <f t="shared" ca="1" si="37"/>
        <v>1080.9312500000001</v>
      </c>
      <c r="E528" t="str">
        <f t="shared" ca="1" si="38"/>
        <v/>
      </c>
      <c r="F528">
        <f t="shared" ca="1" si="40"/>
        <v>1090.45</v>
      </c>
      <c r="G528" s="7" t="str">
        <f t="shared" ca="1" si="39"/>
        <v/>
      </c>
    </row>
    <row r="529" spans="1:7" x14ac:dyDescent="0.25">
      <c r="A529" s="30">
        <v>37298</v>
      </c>
      <c r="B529">
        <v>1131.55</v>
      </c>
      <c r="C529">
        <f t="shared" ca="1" si="41"/>
        <v>1090.5666666666666</v>
      </c>
      <c r="D529">
        <f t="shared" ca="1" si="37"/>
        <v>1081.7512499999998</v>
      </c>
      <c r="E529" t="str">
        <f t="shared" ca="1" si="38"/>
        <v/>
      </c>
      <c r="F529">
        <f t="shared" ca="1" si="40"/>
        <v>1090.45</v>
      </c>
      <c r="G529" s="7" t="str">
        <f t="shared" ca="1" si="39"/>
        <v/>
      </c>
    </row>
    <row r="530" spans="1:7" x14ac:dyDescent="0.25">
      <c r="A530" s="30">
        <v>37299</v>
      </c>
      <c r="B530">
        <v>1129.5</v>
      </c>
      <c r="C530">
        <f t="shared" ca="1" si="41"/>
        <v>1093.01</v>
      </c>
      <c r="D530">
        <f t="shared" ca="1" si="37"/>
        <v>1082.7925</v>
      </c>
      <c r="E530" t="str">
        <f t="shared" ca="1" si="38"/>
        <v/>
      </c>
      <c r="F530">
        <f t="shared" ca="1" si="40"/>
        <v>1090.45</v>
      </c>
      <c r="G530" s="7" t="str">
        <f t="shared" ca="1" si="39"/>
        <v/>
      </c>
    </row>
    <row r="531" spans="1:7" x14ac:dyDescent="0.25">
      <c r="A531" s="30">
        <v>37300</v>
      </c>
      <c r="B531">
        <v>1135.0999999999999</v>
      </c>
      <c r="C531">
        <f t="shared" ca="1" si="41"/>
        <v>1096.0566666666666</v>
      </c>
      <c r="D531">
        <f t="shared" ca="1" si="37"/>
        <v>1084.1125</v>
      </c>
      <c r="E531" t="str">
        <f t="shared" ca="1" si="38"/>
        <v/>
      </c>
      <c r="F531">
        <f t="shared" ca="1" si="40"/>
        <v>1090.45</v>
      </c>
      <c r="G531" s="7" t="str">
        <f t="shared" ca="1" si="39"/>
        <v/>
      </c>
    </row>
    <row r="532" spans="1:7" x14ac:dyDescent="0.25">
      <c r="A532" s="30">
        <v>37301</v>
      </c>
      <c r="B532">
        <v>1150</v>
      </c>
      <c r="C532">
        <f t="shared" ca="1" si="41"/>
        <v>1100.3700000000001</v>
      </c>
      <c r="D532">
        <f t="shared" ca="1" si="37"/>
        <v>1086.34375</v>
      </c>
      <c r="E532" t="str">
        <f t="shared" ca="1" si="38"/>
        <v/>
      </c>
      <c r="F532">
        <f t="shared" ca="1" si="40"/>
        <v>1090.45</v>
      </c>
      <c r="G532" s="7" t="str">
        <f t="shared" ca="1" si="39"/>
        <v/>
      </c>
    </row>
    <row r="533" spans="1:7" x14ac:dyDescent="0.25">
      <c r="A533" s="30">
        <v>37302</v>
      </c>
      <c r="B533">
        <v>1159.95</v>
      </c>
      <c r="C533">
        <f t="shared" ca="1" si="41"/>
        <v>1105.1399999999999</v>
      </c>
      <c r="D533">
        <f t="shared" ca="1" si="37"/>
        <v>1088.7925</v>
      </c>
      <c r="E533" t="str">
        <f t="shared" ca="1" si="38"/>
        <v/>
      </c>
      <c r="F533">
        <f t="shared" ca="1" si="40"/>
        <v>1090.45</v>
      </c>
      <c r="G533" s="7" t="str">
        <f t="shared" ca="1" si="39"/>
        <v/>
      </c>
    </row>
    <row r="534" spans="1:7" x14ac:dyDescent="0.25">
      <c r="A534" s="30">
        <v>37305</v>
      </c>
      <c r="B534">
        <v>1172.8499999999999</v>
      </c>
      <c r="C534">
        <f t="shared" ca="1" si="41"/>
        <v>1111.9066666666668</v>
      </c>
      <c r="D534">
        <f t="shared" ref="D534:D597" ca="1" si="42">IF(ROW(B534)&gt;$K$4, AVERAGE(OFFSET(B534,-$K$4+1,0,$K$4,1)), "")</f>
        <v>1091.8425000000002</v>
      </c>
      <c r="E534" t="str">
        <f t="shared" ca="1" si="38"/>
        <v/>
      </c>
      <c r="F534">
        <f t="shared" ca="1" si="40"/>
        <v>1090.45</v>
      </c>
      <c r="G534" s="7" t="str">
        <f t="shared" ca="1" si="39"/>
        <v/>
      </c>
    </row>
    <row r="535" spans="1:7" x14ac:dyDescent="0.25">
      <c r="A535" s="30">
        <v>37306</v>
      </c>
      <c r="B535">
        <v>1158.9000000000001</v>
      </c>
      <c r="C535">
        <f t="shared" ca="1" si="41"/>
        <v>1117.7233333333336</v>
      </c>
      <c r="D535">
        <f t="shared" ca="1" si="42"/>
        <v>1094.6025</v>
      </c>
      <c r="E535" t="str">
        <f t="shared" ca="1" si="38"/>
        <v/>
      </c>
      <c r="F535">
        <f t="shared" ca="1" si="40"/>
        <v>1090.45</v>
      </c>
      <c r="G535" s="7" t="str">
        <f t="shared" ca="1" si="39"/>
        <v/>
      </c>
    </row>
    <row r="536" spans="1:7" x14ac:dyDescent="0.25">
      <c r="A536" s="30">
        <v>37307</v>
      </c>
      <c r="B536">
        <v>1145.95</v>
      </c>
      <c r="C536">
        <f t="shared" ca="1" si="41"/>
        <v>1122.9566666666667</v>
      </c>
      <c r="D536">
        <f t="shared" ca="1" si="42"/>
        <v>1097.395</v>
      </c>
      <c r="E536" t="str">
        <f t="shared" ca="1" si="38"/>
        <v/>
      </c>
      <c r="F536">
        <f t="shared" ca="1" si="40"/>
        <v>1090.45</v>
      </c>
      <c r="G536" s="7" t="str">
        <f t="shared" ca="1" si="39"/>
        <v/>
      </c>
    </row>
    <row r="537" spans="1:7" x14ac:dyDescent="0.25">
      <c r="A537" s="30">
        <v>37308</v>
      </c>
      <c r="B537">
        <v>1149.8499999999999</v>
      </c>
      <c r="C537">
        <f t="shared" ca="1" si="41"/>
        <v>1127.5833333333333</v>
      </c>
      <c r="D537">
        <f t="shared" ca="1" si="42"/>
        <v>1100.6412499999999</v>
      </c>
      <c r="E537" t="str">
        <f t="shared" ca="1" si="38"/>
        <v/>
      </c>
      <c r="F537">
        <f t="shared" ca="1" si="40"/>
        <v>1090.45</v>
      </c>
      <c r="G537" s="7" t="str">
        <f t="shared" ca="1" si="39"/>
        <v/>
      </c>
    </row>
    <row r="538" spans="1:7" x14ac:dyDescent="0.25">
      <c r="A538" s="30">
        <v>37309</v>
      </c>
      <c r="B538">
        <v>1163.5</v>
      </c>
      <c r="C538">
        <f t="shared" ca="1" si="41"/>
        <v>1133.0400000000002</v>
      </c>
      <c r="D538">
        <f t="shared" ca="1" si="42"/>
        <v>1103.88375</v>
      </c>
      <c r="E538" t="str">
        <f t="shared" ca="1" si="38"/>
        <v/>
      </c>
      <c r="F538">
        <f t="shared" ca="1" si="40"/>
        <v>1090.45</v>
      </c>
      <c r="G538" s="7" t="str">
        <f t="shared" ca="1" si="39"/>
        <v/>
      </c>
    </row>
    <row r="539" spans="1:7" x14ac:dyDescent="0.25">
      <c r="A539" s="30">
        <v>37312</v>
      </c>
      <c r="B539">
        <v>1165.45</v>
      </c>
      <c r="C539">
        <f t="shared" ca="1" si="41"/>
        <v>1138.9433333333334</v>
      </c>
      <c r="D539">
        <f t="shared" ca="1" si="42"/>
        <v>1106.5437499999998</v>
      </c>
      <c r="E539" t="str">
        <f t="shared" ca="1" si="38"/>
        <v/>
      </c>
      <c r="F539">
        <f t="shared" ca="1" si="40"/>
        <v>1090.45</v>
      </c>
      <c r="G539" s="7" t="str">
        <f t="shared" ca="1" si="39"/>
        <v/>
      </c>
    </row>
    <row r="540" spans="1:7" x14ac:dyDescent="0.25">
      <c r="A540" s="30">
        <v>37313</v>
      </c>
      <c r="B540">
        <v>1189.4000000000001</v>
      </c>
      <c r="C540">
        <f t="shared" ca="1" si="41"/>
        <v>1146.6200000000001</v>
      </c>
      <c r="D540">
        <f t="shared" ca="1" si="42"/>
        <v>1109.89625</v>
      </c>
      <c r="E540" t="str">
        <f t="shared" ca="1" si="38"/>
        <v/>
      </c>
      <c r="F540">
        <f t="shared" ca="1" si="40"/>
        <v>1090.45</v>
      </c>
      <c r="G540" s="7" t="str">
        <f t="shared" ca="1" si="39"/>
        <v/>
      </c>
    </row>
    <row r="541" spans="1:7" x14ac:dyDescent="0.25">
      <c r="A541" s="30">
        <v>37314</v>
      </c>
      <c r="B541">
        <v>1189.2</v>
      </c>
      <c r="C541">
        <f t="shared" ca="1" si="41"/>
        <v>1151.6933333333334</v>
      </c>
      <c r="D541">
        <f t="shared" ca="1" si="42"/>
        <v>1113.1074999999998</v>
      </c>
      <c r="E541" t="str">
        <f t="shared" ca="1" si="38"/>
        <v/>
      </c>
      <c r="F541">
        <f t="shared" ca="1" si="40"/>
        <v>1090.45</v>
      </c>
      <c r="G541" s="7" t="str">
        <f t="shared" ca="1" si="39"/>
        <v/>
      </c>
    </row>
    <row r="542" spans="1:7" x14ac:dyDescent="0.25">
      <c r="A542" s="30">
        <v>37315</v>
      </c>
      <c r="B542">
        <v>1142.05</v>
      </c>
      <c r="C542">
        <f t="shared" ca="1" si="41"/>
        <v>1153.8</v>
      </c>
      <c r="D542">
        <f t="shared" ca="1" si="42"/>
        <v>1114.8524999999997</v>
      </c>
      <c r="E542" t="str">
        <f t="shared" ca="1" si="38"/>
        <v/>
      </c>
      <c r="F542">
        <f t="shared" ca="1" si="40"/>
        <v>1090.45</v>
      </c>
      <c r="G542" s="7" t="str">
        <f t="shared" ca="1" si="39"/>
        <v/>
      </c>
    </row>
    <row r="543" spans="1:7" x14ac:dyDescent="0.25">
      <c r="A543" s="30">
        <v>37316</v>
      </c>
      <c r="B543">
        <v>1178</v>
      </c>
      <c r="C543">
        <f t="shared" ca="1" si="41"/>
        <v>1157.4166666666667</v>
      </c>
      <c r="D543">
        <f t="shared" ca="1" si="42"/>
        <v>1116.8974999999998</v>
      </c>
      <c r="E543" t="str">
        <f t="shared" ca="1" si="38"/>
        <v/>
      </c>
      <c r="F543">
        <f t="shared" ca="1" si="40"/>
        <v>1090.45</v>
      </c>
      <c r="G543" s="7" t="str">
        <f t="shared" ca="1" si="39"/>
        <v/>
      </c>
    </row>
    <row r="544" spans="1:7" x14ac:dyDescent="0.25">
      <c r="A544" s="30">
        <v>37319</v>
      </c>
      <c r="B544">
        <v>1177.3499999999999</v>
      </c>
      <c r="C544">
        <f t="shared" ca="1" si="41"/>
        <v>1160.47</v>
      </c>
      <c r="D544">
        <f t="shared" ca="1" si="42"/>
        <v>1118.8274999999999</v>
      </c>
      <c r="E544" t="str">
        <f t="shared" ca="1" si="38"/>
        <v/>
      </c>
      <c r="F544">
        <f t="shared" ca="1" si="40"/>
        <v>1090.45</v>
      </c>
      <c r="G544" s="7" t="str">
        <f t="shared" ca="1" si="39"/>
        <v/>
      </c>
    </row>
    <row r="545" spans="1:7" x14ac:dyDescent="0.25">
      <c r="A545" s="30">
        <v>37320</v>
      </c>
      <c r="B545">
        <v>1178.5</v>
      </c>
      <c r="C545">
        <f t="shared" ca="1" si="41"/>
        <v>1163.7366666666667</v>
      </c>
      <c r="D545">
        <f t="shared" ca="1" si="42"/>
        <v>1120.5424999999998</v>
      </c>
      <c r="E545" t="str">
        <f t="shared" ca="1" si="38"/>
        <v/>
      </c>
      <c r="F545">
        <f t="shared" ca="1" si="40"/>
        <v>1090.45</v>
      </c>
      <c r="G545" s="7" t="str">
        <f t="shared" ca="1" si="39"/>
        <v/>
      </c>
    </row>
    <row r="546" spans="1:7" x14ac:dyDescent="0.25">
      <c r="A546" s="30">
        <v>37321</v>
      </c>
      <c r="B546">
        <v>1172.5999999999999</v>
      </c>
      <c r="C546">
        <f t="shared" ca="1" si="41"/>
        <v>1166.2366666666667</v>
      </c>
      <c r="D546">
        <f t="shared" ca="1" si="42"/>
        <v>1122.2874999999999</v>
      </c>
      <c r="E546" t="str">
        <f t="shared" ca="1" si="38"/>
        <v/>
      </c>
      <c r="F546">
        <f t="shared" ca="1" si="40"/>
        <v>1090.45</v>
      </c>
      <c r="G546" s="7" t="str">
        <f t="shared" ca="1" si="39"/>
        <v/>
      </c>
    </row>
    <row r="547" spans="1:7" x14ac:dyDescent="0.25">
      <c r="A547" s="30">
        <v>37322</v>
      </c>
      <c r="B547">
        <v>1193.05</v>
      </c>
      <c r="C547">
        <f t="shared" ca="1" si="41"/>
        <v>1169.1066666666668</v>
      </c>
      <c r="D547">
        <f t="shared" ca="1" si="42"/>
        <v>1124.6587500000001</v>
      </c>
      <c r="E547" t="str">
        <f t="shared" ca="1" si="38"/>
        <v/>
      </c>
      <c r="F547">
        <f t="shared" ca="1" si="40"/>
        <v>1090.45</v>
      </c>
      <c r="G547" s="7" t="str">
        <f t="shared" ca="1" si="39"/>
        <v/>
      </c>
    </row>
    <row r="548" spans="1:7" x14ac:dyDescent="0.25">
      <c r="A548" s="30">
        <v>37323</v>
      </c>
      <c r="B548">
        <v>1187.6500000000001</v>
      </c>
      <c r="C548">
        <f t="shared" ca="1" si="41"/>
        <v>1170.9533333333334</v>
      </c>
      <c r="D548">
        <f t="shared" ca="1" si="42"/>
        <v>1127.13625</v>
      </c>
      <c r="E548" t="str">
        <f t="shared" ca="1" si="38"/>
        <v/>
      </c>
      <c r="F548">
        <f t="shared" ca="1" si="40"/>
        <v>1090.45</v>
      </c>
      <c r="G548" s="7" t="str">
        <f t="shared" ca="1" si="39"/>
        <v/>
      </c>
    </row>
    <row r="549" spans="1:7" x14ac:dyDescent="0.25">
      <c r="A549" s="30">
        <v>37326</v>
      </c>
      <c r="B549">
        <v>1167.8499999999999</v>
      </c>
      <c r="C549">
        <f t="shared" ca="1" si="41"/>
        <v>1170.6199999999999</v>
      </c>
      <c r="D549">
        <f t="shared" ca="1" si="42"/>
        <v>1128.5875000000001</v>
      </c>
      <c r="E549" t="str">
        <f t="shared" ca="1" si="38"/>
        <v/>
      </c>
      <c r="F549">
        <f t="shared" ca="1" si="40"/>
        <v>1090.45</v>
      </c>
      <c r="G549" s="7" t="str">
        <f t="shared" ca="1" si="39"/>
        <v/>
      </c>
    </row>
    <row r="550" spans="1:7" x14ac:dyDescent="0.25">
      <c r="A550" s="30">
        <v>37327</v>
      </c>
      <c r="B550">
        <v>1150.45</v>
      </c>
      <c r="C550">
        <f t="shared" ca="1" si="41"/>
        <v>1170.0566666666666</v>
      </c>
      <c r="D550">
        <f t="shared" ca="1" si="42"/>
        <v>1129.9949999999999</v>
      </c>
      <c r="E550" t="str">
        <f t="shared" ca="1" si="38"/>
        <v/>
      </c>
      <c r="F550">
        <f t="shared" ca="1" si="40"/>
        <v>1090.45</v>
      </c>
      <c r="G550" s="7" t="str">
        <f t="shared" ca="1" si="39"/>
        <v/>
      </c>
    </row>
    <row r="551" spans="1:7" x14ac:dyDescent="0.25">
      <c r="A551" s="30">
        <v>37328</v>
      </c>
      <c r="B551">
        <v>1157.05</v>
      </c>
      <c r="C551">
        <f t="shared" ca="1" si="41"/>
        <v>1170.7966666666666</v>
      </c>
      <c r="D551">
        <f t="shared" ca="1" si="42"/>
        <v>1131.6600000000001</v>
      </c>
      <c r="E551" t="str">
        <f t="shared" ca="1" si="38"/>
        <v/>
      </c>
      <c r="F551">
        <f t="shared" ca="1" si="40"/>
        <v>1090.45</v>
      </c>
      <c r="G551" s="7" t="str">
        <f t="shared" ca="1" si="39"/>
        <v/>
      </c>
    </row>
    <row r="552" spans="1:7" x14ac:dyDescent="0.25">
      <c r="A552" s="30">
        <v>37329</v>
      </c>
      <c r="B552">
        <v>1159.45</v>
      </c>
      <c r="C552">
        <f t="shared" ca="1" si="41"/>
        <v>1171.436666666667</v>
      </c>
      <c r="D552">
        <f t="shared" ca="1" si="42"/>
        <v>1132.91625</v>
      </c>
      <c r="E552" t="str">
        <f t="shared" ca="1" si="38"/>
        <v/>
      </c>
      <c r="F552">
        <f t="shared" ca="1" si="40"/>
        <v>1090.45</v>
      </c>
      <c r="G552" s="7" t="str">
        <f t="shared" ca="1" si="39"/>
        <v/>
      </c>
    </row>
    <row r="553" spans="1:7" x14ac:dyDescent="0.25">
      <c r="A553" s="30">
        <v>37330</v>
      </c>
      <c r="B553">
        <v>1169.75</v>
      </c>
      <c r="C553">
        <f t="shared" ca="1" si="41"/>
        <v>1171.8533333333332</v>
      </c>
      <c r="D553">
        <f t="shared" ca="1" si="42"/>
        <v>1134.83125</v>
      </c>
      <c r="E553" t="str">
        <f t="shared" ca="1" si="38"/>
        <v/>
      </c>
      <c r="F553">
        <f t="shared" ca="1" si="40"/>
        <v>1090.45</v>
      </c>
      <c r="G553" s="7" t="str">
        <f t="shared" ca="1" si="39"/>
        <v/>
      </c>
    </row>
    <row r="554" spans="1:7" x14ac:dyDescent="0.25">
      <c r="A554" s="30">
        <v>37333</v>
      </c>
      <c r="B554">
        <v>1169.3</v>
      </c>
      <c r="C554">
        <f t="shared" ca="1" si="41"/>
        <v>1172.1099999999999</v>
      </c>
      <c r="D554">
        <f t="shared" ca="1" si="42"/>
        <v>1136.7800000000002</v>
      </c>
      <c r="E554" t="str">
        <f t="shared" ca="1" si="38"/>
        <v/>
      </c>
      <c r="F554">
        <f t="shared" ca="1" si="40"/>
        <v>1090.45</v>
      </c>
      <c r="G554" s="7" t="str">
        <f t="shared" ca="1" si="39"/>
        <v/>
      </c>
    </row>
    <row r="555" spans="1:7" x14ac:dyDescent="0.25">
      <c r="A555" s="30">
        <v>37334</v>
      </c>
      <c r="B555">
        <v>1152.1500000000001</v>
      </c>
      <c r="C555">
        <f t="shared" ca="1" si="41"/>
        <v>1169.6266666666668</v>
      </c>
      <c r="D555">
        <f t="shared" ca="1" si="42"/>
        <v>1138.2625</v>
      </c>
      <c r="E555" t="str">
        <f t="shared" ca="1" si="38"/>
        <v/>
      </c>
      <c r="F555">
        <f t="shared" ca="1" si="40"/>
        <v>1090.45</v>
      </c>
      <c r="G555" s="7" t="str">
        <f t="shared" ca="1" si="39"/>
        <v/>
      </c>
    </row>
    <row r="556" spans="1:7" x14ac:dyDescent="0.25">
      <c r="A556" s="30">
        <v>37335</v>
      </c>
      <c r="B556">
        <v>1155.5999999999999</v>
      </c>
      <c r="C556">
        <f t="shared" ca="1" si="41"/>
        <v>1167.3866666666665</v>
      </c>
      <c r="D556">
        <f t="shared" ca="1" si="42"/>
        <v>1139.9175</v>
      </c>
      <c r="E556" t="str">
        <f t="shared" ca="1" si="38"/>
        <v/>
      </c>
      <c r="F556">
        <f t="shared" ca="1" si="40"/>
        <v>1090.45</v>
      </c>
      <c r="G556" s="7" t="str">
        <f t="shared" ca="1" si="39"/>
        <v/>
      </c>
    </row>
    <row r="557" spans="1:7" x14ac:dyDescent="0.25">
      <c r="A557" s="30">
        <v>37336</v>
      </c>
      <c r="B557">
        <v>1144.2</v>
      </c>
      <c r="C557">
        <f t="shared" ca="1" si="41"/>
        <v>1167.53</v>
      </c>
      <c r="D557">
        <f t="shared" ca="1" si="42"/>
        <v>1141.3900000000001</v>
      </c>
      <c r="E557" t="str">
        <f t="shared" ca="1" si="38"/>
        <v/>
      </c>
      <c r="F557">
        <f t="shared" ca="1" si="40"/>
        <v>1090.45</v>
      </c>
      <c r="G557" s="7" t="str">
        <f t="shared" ca="1" si="39"/>
        <v/>
      </c>
    </row>
    <row r="558" spans="1:7" x14ac:dyDescent="0.25">
      <c r="A558" s="30">
        <v>37337</v>
      </c>
      <c r="B558">
        <v>1138.45</v>
      </c>
      <c r="C558">
        <f t="shared" ca="1" si="41"/>
        <v>1164.8933333333334</v>
      </c>
      <c r="D558">
        <f t="shared" ca="1" si="42"/>
        <v>1142.6412499999999</v>
      </c>
      <c r="E558" t="str">
        <f t="shared" ca="1" si="38"/>
        <v/>
      </c>
      <c r="F558">
        <f t="shared" ca="1" si="40"/>
        <v>1090.45</v>
      </c>
      <c r="G558" s="7" t="str">
        <f t="shared" ca="1" si="39"/>
        <v/>
      </c>
    </row>
    <row r="559" spans="1:7" x14ac:dyDescent="0.25">
      <c r="A559" s="30">
        <v>37341</v>
      </c>
      <c r="B559">
        <v>1123.05</v>
      </c>
      <c r="C559">
        <f t="shared" ca="1" si="41"/>
        <v>1161.2733333333335</v>
      </c>
      <c r="D559">
        <f t="shared" ca="1" si="42"/>
        <v>1143.9337499999999</v>
      </c>
      <c r="E559" t="str">
        <f t="shared" ca="1" si="38"/>
        <v/>
      </c>
      <c r="F559">
        <f t="shared" ca="1" si="40"/>
        <v>1090.45</v>
      </c>
      <c r="G559" s="7" t="str">
        <f t="shared" ca="1" si="39"/>
        <v/>
      </c>
    </row>
    <row r="560" spans="1:7" x14ac:dyDescent="0.25">
      <c r="A560" s="30">
        <v>37342</v>
      </c>
      <c r="B560">
        <v>1123.3499999999999</v>
      </c>
      <c r="C560">
        <f t="shared" ca="1" si="41"/>
        <v>1157.5966666666666</v>
      </c>
      <c r="D560">
        <f t="shared" ca="1" si="42"/>
        <v>1145.2262499999999</v>
      </c>
      <c r="E560" t="str">
        <f t="shared" ca="1" si="38"/>
        <v/>
      </c>
      <c r="F560">
        <f t="shared" ca="1" si="40"/>
        <v>1090.45</v>
      </c>
      <c r="G560" s="7" t="str">
        <f t="shared" ca="1" si="39"/>
        <v/>
      </c>
    </row>
    <row r="561" spans="1:7" x14ac:dyDescent="0.25">
      <c r="A561" s="30">
        <v>37343</v>
      </c>
      <c r="B561">
        <v>1129.55</v>
      </c>
      <c r="C561">
        <f t="shared" ca="1" si="41"/>
        <v>1154.7266666666667</v>
      </c>
      <c r="D561">
        <f t="shared" ca="1" si="42"/>
        <v>1146.7787499999999</v>
      </c>
      <c r="E561" t="str">
        <f t="shared" ca="1" si="38"/>
        <v/>
      </c>
      <c r="F561">
        <f t="shared" ca="1" si="40"/>
        <v>1090.45</v>
      </c>
      <c r="G561" s="7" t="str">
        <f t="shared" ca="1" si="39"/>
        <v/>
      </c>
    </row>
    <row r="562" spans="1:7" x14ac:dyDescent="0.25">
      <c r="A562" s="30">
        <v>37347</v>
      </c>
      <c r="B562">
        <v>1138.95</v>
      </c>
      <c r="C562">
        <f t="shared" ca="1" si="41"/>
        <v>1151.1199999999999</v>
      </c>
      <c r="D562">
        <f t="shared" ca="1" si="42"/>
        <v>1148.2412499999998</v>
      </c>
      <c r="E562" t="str">
        <f t="shared" ca="1" si="38"/>
        <v/>
      </c>
      <c r="F562">
        <f t="shared" ca="1" si="40"/>
        <v>1090.45</v>
      </c>
      <c r="G562" s="7" t="str">
        <f t="shared" ca="1" si="39"/>
        <v/>
      </c>
    </row>
    <row r="563" spans="1:7" x14ac:dyDescent="0.25">
      <c r="A563" s="30">
        <v>37348</v>
      </c>
      <c r="B563">
        <v>1136.95</v>
      </c>
      <c r="C563">
        <f t="shared" ca="1" si="41"/>
        <v>1147.7400000000002</v>
      </c>
      <c r="D563">
        <f t="shared" ca="1" si="42"/>
        <v>1149.62375</v>
      </c>
      <c r="E563" t="str">
        <f t="shared" ca="1" si="38"/>
        <v>SELL</v>
      </c>
      <c r="F563">
        <f t="shared" ca="1" si="40"/>
        <v>1136.95</v>
      </c>
      <c r="G563" s="7">
        <f t="shared" ca="1" si="39"/>
        <v>4.2642945572928692E-2</v>
      </c>
    </row>
    <row r="564" spans="1:7" x14ac:dyDescent="0.25">
      <c r="A564" s="30">
        <v>37349</v>
      </c>
      <c r="B564">
        <v>1123.5</v>
      </c>
      <c r="C564">
        <f t="shared" ca="1" si="41"/>
        <v>1144.7833333333333</v>
      </c>
      <c r="D564">
        <f t="shared" ca="1" si="42"/>
        <v>1150.7887499999999</v>
      </c>
      <c r="E564" t="str">
        <f t="shared" ca="1" si="38"/>
        <v/>
      </c>
      <c r="F564">
        <f t="shared" ca="1" si="40"/>
        <v>1136.95</v>
      </c>
      <c r="G564" s="7" t="str">
        <f t="shared" ca="1" si="39"/>
        <v/>
      </c>
    </row>
    <row r="565" spans="1:7" x14ac:dyDescent="0.25">
      <c r="A565" s="30">
        <v>37350</v>
      </c>
      <c r="B565">
        <v>1145.9000000000001</v>
      </c>
      <c r="C565">
        <f t="shared" ca="1" si="41"/>
        <v>1144.48</v>
      </c>
      <c r="D565">
        <f t="shared" ca="1" si="42"/>
        <v>1152.58</v>
      </c>
      <c r="E565" t="str">
        <f t="shared" ref="E565:E628" ca="1" si="43">IF(AND(C565&gt;D565,C564&lt;D564),"BUY",IF(AND(C565&lt;D565,C564&gt;D564),"SELL",""))</f>
        <v/>
      </c>
      <c r="F565">
        <f t="shared" ca="1" si="40"/>
        <v>1136.95</v>
      </c>
      <c r="G565" s="7" t="str">
        <f t="shared" ca="1" si="39"/>
        <v/>
      </c>
    </row>
    <row r="566" spans="1:7" x14ac:dyDescent="0.25">
      <c r="A566" s="30">
        <v>37351</v>
      </c>
      <c r="B566">
        <v>1141.95</v>
      </c>
      <c r="C566">
        <f t="shared" ca="1" si="41"/>
        <v>1143.4733333333331</v>
      </c>
      <c r="D566">
        <f t="shared" ca="1" si="42"/>
        <v>1153.3012499999998</v>
      </c>
      <c r="E566" t="str">
        <f t="shared" ca="1" si="43"/>
        <v/>
      </c>
      <c r="F566">
        <f t="shared" ca="1" si="40"/>
        <v>1136.95</v>
      </c>
      <c r="G566" s="7" t="str">
        <f t="shared" ref="G566:G629" ca="1" si="44">IF(AND(E566&lt;&gt;"",F565&lt;&gt;0),IF(E566="BUY",1-F566/F565,F566/F565-1),"")</f>
        <v/>
      </c>
    </row>
    <row r="567" spans="1:7" x14ac:dyDescent="0.25">
      <c r="A567" s="30">
        <v>37354</v>
      </c>
      <c r="B567">
        <v>1135.25</v>
      </c>
      <c r="C567">
        <f t="shared" ca="1" si="41"/>
        <v>1141.8600000000001</v>
      </c>
      <c r="D567">
        <f t="shared" ca="1" si="42"/>
        <v>1153.9212499999999</v>
      </c>
      <c r="E567" t="str">
        <f t="shared" ca="1" si="43"/>
        <v/>
      </c>
      <c r="F567">
        <f t="shared" ref="F567:F630" ca="1" si="45">IF(E567&lt;&gt;"",B567,F566)</f>
        <v>1136.95</v>
      </c>
      <c r="G567" s="7" t="str">
        <f t="shared" ca="1" si="44"/>
        <v/>
      </c>
    </row>
    <row r="568" spans="1:7" x14ac:dyDescent="0.25">
      <c r="A568" s="30">
        <v>37355</v>
      </c>
      <c r="B568">
        <v>1126.7</v>
      </c>
      <c r="C568">
        <f t="shared" ca="1" si="41"/>
        <v>1138.9900000000002</v>
      </c>
      <c r="D568">
        <f t="shared" ca="1" si="42"/>
        <v>1153.9949999999997</v>
      </c>
      <c r="E568" t="str">
        <f t="shared" ca="1" si="43"/>
        <v/>
      </c>
      <c r="F568">
        <f t="shared" ca="1" si="45"/>
        <v>1136.95</v>
      </c>
      <c r="G568" s="7" t="str">
        <f t="shared" ca="1" si="44"/>
        <v/>
      </c>
    </row>
    <row r="569" spans="1:7" x14ac:dyDescent="0.25">
      <c r="A569" s="30">
        <v>37356</v>
      </c>
      <c r="B569">
        <v>1138.5</v>
      </c>
      <c r="C569">
        <f t="shared" ca="1" si="41"/>
        <v>1136.936666666667</v>
      </c>
      <c r="D569">
        <f t="shared" ca="1" si="42"/>
        <v>1154.1687499999998</v>
      </c>
      <c r="E569" t="str">
        <f t="shared" ca="1" si="43"/>
        <v/>
      </c>
      <c r="F569">
        <f t="shared" ca="1" si="45"/>
        <v>1136.95</v>
      </c>
      <c r="G569" s="7" t="str">
        <f t="shared" ca="1" si="44"/>
        <v/>
      </c>
    </row>
    <row r="570" spans="1:7" x14ac:dyDescent="0.25">
      <c r="A570" s="30">
        <v>37357</v>
      </c>
      <c r="B570">
        <v>1143.5999999999999</v>
      </c>
      <c r="C570">
        <f t="shared" ca="1" si="41"/>
        <v>1136.3666666666666</v>
      </c>
      <c r="D570">
        <f t="shared" ca="1" si="42"/>
        <v>1154.5212499999998</v>
      </c>
      <c r="E570" t="str">
        <f t="shared" ca="1" si="43"/>
        <v/>
      </c>
      <c r="F570">
        <f t="shared" ca="1" si="45"/>
        <v>1136.95</v>
      </c>
      <c r="G570" s="7" t="str">
        <f t="shared" ca="1" si="44"/>
        <v/>
      </c>
    </row>
    <row r="571" spans="1:7" x14ac:dyDescent="0.25">
      <c r="A571" s="30">
        <v>37358</v>
      </c>
      <c r="B571">
        <v>1146.5</v>
      </c>
      <c r="C571">
        <f t="shared" ca="1" si="41"/>
        <v>1135.76</v>
      </c>
      <c r="D571">
        <f t="shared" ca="1" si="42"/>
        <v>1154.8062499999999</v>
      </c>
      <c r="E571" t="str">
        <f t="shared" ca="1" si="43"/>
        <v/>
      </c>
      <c r="F571">
        <f t="shared" ca="1" si="45"/>
        <v>1136.95</v>
      </c>
      <c r="G571" s="7" t="str">
        <f t="shared" ca="1" si="44"/>
        <v/>
      </c>
    </row>
    <row r="572" spans="1:7" x14ac:dyDescent="0.25">
      <c r="A572" s="30">
        <v>37361</v>
      </c>
      <c r="B572">
        <v>1134.1500000000001</v>
      </c>
      <c r="C572">
        <f t="shared" ca="1" si="41"/>
        <v>1135.0900000000001</v>
      </c>
      <c r="D572">
        <f t="shared" ca="1" si="42"/>
        <v>1154.4099999999999</v>
      </c>
      <c r="E572" t="str">
        <f t="shared" ca="1" si="43"/>
        <v/>
      </c>
      <c r="F572">
        <f t="shared" ca="1" si="45"/>
        <v>1136.95</v>
      </c>
      <c r="G572" s="7" t="str">
        <f t="shared" ca="1" si="44"/>
        <v/>
      </c>
    </row>
    <row r="573" spans="1:7" x14ac:dyDescent="0.25">
      <c r="A573" s="30">
        <v>37362</v>
      </c>
      <c r="B573">
        <v>1118.75</v>
      </c>
      <c r="C573">
        <f t="shared" ca="1" si="41"/>
        <v>1133.7766666666669</v>
      </c>
      <c r="D573">
        <f t="shared" ca="1" si="42"/>
        <v>1153.3799999999997</v>
      </c>
      <c r="E573" t="str">
        <f t="shared" ca="1" si="43"/>
        <v/>
      </c>
      <c r="F573">
        <f t="shared" ca="1" si="45"/>
        <v>1136.95</v>
      </c>
      <c r="G573" s="7" t="str">
        <f t="shared" ca="1" si="44"/>
        <v/>
      </c>
    </row>
    <row r="574" spans="1:7" x14ac:dyDescent="0.25">
      <c r="A574" s="30">
        <v>37363</v>
      </c>
      <c r="B574">
        <v>1125.0999999999999</v>
      </c>
      <c r="C574">
        <f t="shared" ca="1" si="41"/>
        <v>1133.9133333333332</v>
      </c>
      <c r="D574">
        <f t="shared" ca="1" si="42"/>
        <v>1152.1862499999997</v>
      </c>
      <c r="E574" t="str">
        <f t="shared" ca="1" si="43"/>
        <v/>
      </c>
      <c r="F574">
        <f t="shared" ca="1" si="45"/>
        <v>1136.95</v>
      </c>
      <c r="G574" s="7" t="str">
        <f t="shared" ca="1" si="44"/>
        <v/>
      </c>
    </row>
    <row r="575" spans="1:7" x14ac:dyDescent="0.25">
      <c r="A575" s="30">
        <v>37364</v>
      </c>
      <c r="B575">
        <v>1129</v>
      </c>
      <c r="C575">
        <f t="shared" ca="1" si="41"/>
        <v>1134.29</v>
      </c>
      <c r="D575">
        <f t="shared" ca="1" si="42"/>
        <v>1151.4387499999998</v>
      </c>
      <c r="E575" t="str">
        <f t="shared" ca="1" si="43"/>
        <v/>
      </c>
      <c r="F575">
        <f t="shared" ca="1" si="45"/>
        <v>1136.95</v>
      </c>
      <c r="G575" s="7" t="str">
        <f t="shared" ca="1" si="44"/>
        <v/>
      </c>
    </row>
    <row r="576" spans="1:7" x14ac:dyDescent="0.25">
      <c r="A576" s="30">
        <v>37365</v>
      </c>
      <c r="B576">
        <v>1100.3</v>
      </c>
      <c r="C576">
        <f t="shared" ca="1" si="41"/>
        <v>1132.3400000000001</v>
      </c>
      <c r="D576">
        <f t="shared" ca="1" si="42"/>
        <v>1150.2974999999999</v>
      </c>
      <c r="E576" t="str">
        <f t="shared" ca="1" si="43"/>
        <v/>
      </c>
      <c r="F576">
        <f t="shared" ca="1" si="45"/>
        <v>1136.95</v>
      </c>
      <c r="G576" s="7" t="str">
        <f t="shared" ca="1" si="44"/>
        <v/>
      </c>
    </row>
    <row r="577" spans="1:7" x14ac:dyDescent="0.25">
      <c r="A577" s="30">
        <v>37368</v>
      </c>
      <c r="B577">
        <v>1104.1500000000001</v>
      </c>
      <c r="C577">
        <f t="shared" ca="1" si="41"/>
        <v>1130.02</v>
      </c>
      <c r="D577">
        <f t="shared" ca="1" si="42"/>
        <v>1149.1550000000002</v>
      </c>
      <c r="E577" t="str">
        <f t="shared" ca="1" si="43"/>
        <v/>
      </c>
      <c r="F577">
        <f t="shared" ca="1" si="45"/>
        <v>1136.95</v>
      </c>
      <c r="G577" s="7" t="str">
        <f t="shared" ca="1" si="44"/>
        <v/>
      </c>
    </row>
    <row r="578" spans="1:7" x14ac:dyDescent="0.25">
      <c r="A578" s="30">
        <v>37369</v>
      </c>
      <c r="B578">
        <v>1106</v>
      </c>
      <c r="C578">
        <f t="shared" ca="1" si="41"/>
        <v>1127.9566666666665</v>
      </c>
      <c r="D578">
        <f t="shared" ca="1" si="42"/>
        <v>1147.7175</v>
      </c>
      <c r="E578" t="str">
        <f t="shared" ca="1" si="43"/>
        <v/>
      </c>
      <c r="F578">
        <f t="shared" ca="1" si="45"/>
        <v>1136.95</v>
      </c>
      <c r="G578" s="7" t="str">
        <f t="shared" ca="1" si="44"/>
        <v/>
      </c>
    </row>
    <row r="579" spans="1:7" x14ac:dyDescent="0.25">
      <c r="A579" s="30">
        <v>37370</v>
      </c>
      <c r="B579">
        <v>1110.5999999999999</v>
      </c>
      <c r="C579">
        <f t="shared" ref="C579:C642" ca="1" si="46">IF(ROW(B579)&gt;$K$3, AVERAGE(OFFSET(B580,-$K$3,0,$K$3,1)), "")</f>
        <v>1127.0966666666666</v>
      </c>
      <c r="D579">
        <f t="shared" ca="1" si="42"/>
        <v>1146.3462500000001</v>
      </c>
      <c r="E579" t="str">
        <f t="shared" ca="1" si="43"/>
        <v/>
      </c>
      <c r="F579">
        <f t="shared" ca="1" si="45"/>
        <v>1136.95</v>
      </c>
      <c r="G579" s="7" t="str">
        <f t="shared" ca="1" si="44"/>
        <v/>
      </c>
    </row>
    <row r="580" spans="1:7" x14ac:dyDescent="0.25">
      <c r="A580" s="30">
        <v>37371</v>
      </c>
      <c r="B580">
        <v>1094.3</v>
      </c>
      <c r="C580">
        <f t="shared" ca="1" si="46"/>
        <v>1123.6566666666665</v>
      </c>
      <c r="D580">
        <f t="shared" ca="1" si="42"/>
        <v>1143.9687500000002</v>
      </c>
      <c r="E580" t="str">
        <f t="shared" ca="1" si="43"/>
        <v/>
      </c>
      <c r="F580">
        <f t="shared" ca="1" si="45"/>
        <v>1136.95</v>
      </c>
      <c r="G580" s="7" t="str">
        <f t="shared" ca="1" si="44"/>
        <v/>
      </c>
    </row>
    <row r="581" spans="1:7" x14ac:dyDescent="0.25">
      <c r="A581" s="30">
        <v>37372</v>
      </c>
      <c r="B581">
        <v>1097.4000000000001</v>
      </c>
      <c r="C581">
        <f t="shared" ca="1" si="46"/>
        <v>1120.6866666666667</v>
      </c>
      <c r="D581">
        <f t="shared" ca="1" si="42"/>
        <v>1141.6737500000004</v>
      </c>
      <c r="E581" t="str">
        <f t="shared" ca="1" si="43"/>
        <v/>
      </c>
      <c r="F581">
        <f t="shared" ca="1" si="45"/>
        <v>1136.95</v>
      </c>
      <c r="G581" s="7" t="str">
        <f t="shared" ca="1" si="44"/>
        <v/>
      </c>
    </row>
    <row r="582" spans="1:7" x14ac:dyDescent="0.25">
      <c r="A582" s="30">
        <v>37375</v>
      </c>
      <c r="B582">
        <v>1074.2</v>
      </c>
      <c r="C582">
        <f t="shared" ca="1" si="46"/>
        <v>1116.6166666666663</v>
      </c>
      <c r="D582">
        <f t="shared" ca="1" si="42"/>
        <v>1139.9775000000002</v>
      </c>
      <c r="E582" t="str">
        <f t="shared" ca="1" si="43"/>
        <v/>
      </c>
      <c r="F582">
        <f t="shared" ca="1" si="45"/>
        <v>1136.95</v>
      </c>
      <c r="G582" s="7" t="str">
        <f t="shared" ca="1" si="44"/>
        <v/>
      </c>
    </row>
    <row r="583" spans="1:7" x14ac:dyDescent="0.25">
      <c r="A583" s="30">
        <v>37376</v>
      </c>
      <c r="B583">
        <v>1084.5</v>
      </c>
      <c r="C583">
        <f t="shared" ca="1" si="46"/>
        <v>1113.8033333333333</v>
      </c>
      <c r="D583">
        <f t="shared" ca="1" si="42"/>
        <v>1137.6400000000001</v>
      </c>
      <c r="E583" t="str">
        <f t="shared" ca="1" si="43"/>
        <v/>
      </c>
      <c r="F583">
        <f t="shared" ca="1" si="45"/>
        <v>1136.95</v>
      </c>
      <c r="G583" s="7" t="str">
        <f t="shared" ca="1" si="44"/>
        <v/>
      </c>
    </row>
    <row r="584" spans="1:7" x14ac:dyDescent="0.25">
      <c r="A584" s="30">
        <v>37378</v>
      </c>
      <c r="B584">
        <v>1093.3</v>
      </c>
      <c r="C584">
        <f t="shared" ca="1" si="46"/>
        <v>1110.7900000000002</v>
      </c>
      <c r="D584">
        <f t="shared" ca="1" si="42"/>
        <v>1135.5387500000002</v>
      </c>
      <c r="E584" t="str">
        <f t="shared" ca="1" si="43"/>
        <v/>
      </c>
      <c r="F584">
        <f t="shared" ca="1" si="45"/>
        <v>1136.95</v>
      </c>
      <c r="G584" s="7" t="str">
        <f t="shared" ca="1" si="44"/>
        <v/>
      </c>
    </row>
    <row r="585" spans="1:7" x14ac:dyDescent="0.25">
      <c r="A585" s="30">
        <v>37379</v>
      </c>
      <c r="B585">
        <v>1096.95</v>
      </c>
      <c r="C585">
        <f t="shared" ca="1" si="46"/>
        <v>1107.68</v>
      </c>
      <c r="D585">
        <f t="shared" ca="1" si="42"/>
        <v>1133.5000000000002</v>
      </c>
      <c r="E585" t="str">
        <f t="shared" ca="1" si="43"/>
        <v/>
      </c>
      <c r="F585">
        <f t="shared" ca="1" si="45"/>
        <v>1136.95</v>
      </c>
      <c r="G585" s="7" t="str">
        <f t="shared" ca="1" si="44"/>
        <v/>
      </c>
    </row>
    <row r="586" spans="1:7" x14ac:dyDescent="0.25">
      <c r="A586" s="30">
        <v>37382</v>
      </c>
      <c r="B586">
        <v>1100.95</v>
      </c>
      <c r="C586">
        <f t="shared" ca="1" si="46"/>
        <v>1104.6433333333334</v>
      </c>
      <c r="D586">
        <f t="shared" ca="1" si="42"/>
        <v>1131.7087500000002</v>
      </c>
      <c r="E586" t="str">
        <f t="shared" ca="1" si="43"/>
        <v/>
      </c>
      <c r="F586">
        <f t="shared" ca="1" si="45"/>
        <v>1136.95</v>
      </c>
      <c r="G586" s="7" t="str">
        <f t="shared" ca="1" si="44"/>
        <v/>
      </c>
    </row>
    <row r="587" spans="1:7" x14ac:dyDescent="0.25">
      <c r="A587" s="30">
        <v>37383</v>
      </c>
      <c r="B587">
        <v>1110.7</v>
      </c>
      <c r="C587">
        <f t="shared" ca="1" si="46"/>
        <v>1103.0800000000002</v>
      </c>
      <c r="D587">
        <f t="shared" ca="1" si="42"/>
        <v>1129.6500000000001</v>
      </c>
      <c r="E587" t="str">
        <f t="shared" ca="1" si="43"/>
        <v/>
      </c>
      <c r="F587">
        <f t="shared" ca="1" si="45"/>
        <v>1136.95</v>
      </c>
      <c r="G587" s="7" t="str">
        <f t="shared" ca="1" si="44"/>
        <v/>
      </c>
    </row>
    <row r="588" spans="1:7" x14ac:dyDescent="0.25">
      <c r="A588" s="30">
        <v>37384</v>
      </c>
      <c r="B588">
        <v>1117.5999999999999</v>
      </c>
      <c r="C588">
        <f t="shared" ca="1" si="46"/>
        <v>1103.0033333333336</v>
      </c>
      <c r="D588">
        <f t="shared" ca="1" si="42"/>
        <v>1127.8987499999998</v>
      </c>
      <c r="E588" t="str">
        <f t="shared" ca="1" si="43"/>
        <v/>
      </c>
      <c r="F588">
        <f t="shared" ca="1" si="45"/>
        <v>1136.95</v>
      </c>
      <c r="G588" s="7" t="str">
        <f t="shared" ca="1" si="44"/>
        <v/>
      </c>
    </row>
    <row r="589" spans="1:7" x14ac:dyDescent="0.25">
      <c r="A589" s="30">
        <v>37385</v>
      </c>
      <c r="B589">
        <v>1127.5999999999999</v>
      </c>
      <c r="C589">
        <f t="shared" ca="1" si="46"/>
        <v>1103.1700000000003</v>
      </c>
      <c r="D589">
        <f t="shared" ca="1" si="42"/>
        <v>1126.8924999999999</v>
      </c>
      <c r="E589" t="str">
        <f t="shared" ca="1" si="43"/>
        <v/>
      </c>
      <c r="F589">
        <f t="shared" ca="1" si="45"/>
        <v>1136.95</v>
      </c>
      <c r="G589" s="7" t="str">
        <f t="shared" ca="1" si="44"/>
        <v/>
      </c>
    </row>
    <row r="590" spans="1:7" x14ac:dyDescent="0.25">
      <c r="A590" s="30">
        <v>37386</v>
      </c>
      <c r="B590">
        <v>1116.4000000000001</v>
      </c>
      <c r="C590">
        <f t="shared" ca="1" si="46"/>
        <v>1102.3300000000004</v>
      </c>
      <c r="D590">
        <f t="shared" ca="1" si="42"/>
        <v>1126.0412499999998</v>
      </c>
      <c r="E590" t="str">
        <f t="shared" ca="1" si="43"/>
        <v/>
      </c>
      <c r="F590">
        <f t="shared" ca="1" si="45"/>
        <v>1136.95</v>
      </c>
      <c r="G590" s="7" t="str">
        <f t="shared" ca="1" si="44"/>
        <v/>
      </c>
    </row>
    <row r="591" spans="1:7" x14ac:dyDescent="0.25">
      <c r="A591" s="30">
        <v>37389</v>
      </c>
      <c r="B591">
        <v>1119.6500000000001</v>
      </c>
      <c r="C591">
        <f t="shared" ca="1" si="46"/>
        <v>1103.6200000000001</v>
      </c>
      <c r="D591">
        <f t="shared" ca="1" si="42"/>
        <v>1125.1062499999998</v>
      </c>
      <c r="E591" t="str">
        <f t="shared" ca="1" si="43"/>
        <v/>
      </c>
      <c r="F591">
        <f t="shared" ca="1" si="45"/>
        <v>1136.95</v>
      </c>
      <c r="G591" s="7" t="str">
        <f t="shared" ca="1" si="44"/>
        <v/>
      </c>
    </row>
    <row r="592" spans="1:7" x14ac:dyDescent="0.25">
      <c r="A592" s="30">
        <v>37390</v>
      </c>
      <c r="B592">
        <v>1115.0999999999999</v>
      </c>
      <c r="C592">
        <f t="shared" ca="1" si="46"/>
        <v>1104.3499999999999</v>
      </c>
      <c r="D592">
        <f t="shared" ca="1" si="42"/>
        <v>1123.9974999999997</v>
      </c>
      <c r="E592" t="str">
        <f t="shared" ca="1" si="43"/>
        <v/>
      </c>
      <c r="F592">
        <f t="shared" ca="1" si="45"/>
        <v>1136.95</v>
      </c>
      <c r="G592" s="7" t="str">
        <f t="shared" ca="1" si="44"/>
        <v/>
      </c>
    </row>
    <row r="593" spans="1:7" x14ac:dyDescent="0.25">
      <c r="A593" s="30">
        <v>37391</v>
      </c>
      <c r="B593">
        <v>1107.8</v>
      </c>
      <c r="C593">
        <f t="shared" ca="1" si="46"/>
        <v>1104.4700000000003</v>
      </c>
      <c r="D593">
        <f t="shared" ca="1" si="42"/>
        <v>1122.44875</v>
      </c>
      <c r="E593" t="str">
        <f t="shared" ca="1" si="43"/>
        <v/>
      </c>
      <c r="F593">
        <f t="shared" ca="1" si="45"/>
        <v>1136.95</v>
      </c>
      <c r="G593" s="7" t="str">
        <f t="shared" ca="1" si="44"/>
        <v/>
      </c>
    </row>
    <row r="594" spans="1:7" x14ac:dyDescent="0.25">
      <c r="A594" s="30">
        <v>37392</v>
      </c>
      <c r="B594">
        <v>1092.8</v>
      </c>
      <c r="C594">
        <f t="shared" ca="1" si="46"/>
        <v>1103.2833333333333</v>
      </c>
      <c r="D594">
        <f t="shared" ca="1" si="42"/>
        <v>1120.5362499999999</v>
      </c>
      <c r="E594" t="str">
        <f t="shared" ca="1" si="43"/>
        <v/>
      </c>
      <c r="F594">
        <f t="shared" ca="1" si="45"/>
        <v>1136.95</v>
      </c>
      <c r="G594" s="7" t="str">
        <f t="shared" ca="1" si="44"/>
        <v/>
      </c>
    </row>
    <row r="595" spans="1:7" x14ac:dyDescent="0.25">
      <c r="A595" s="30">
        <v>37393</v>
      </c>
      <c r="B595">
        <v>1090.6500000000001</v>
      </c>
      <c r="C595">
        <f t="shared" ca="1" si="46"/>
        <v>1103.04</v>
      </c>
      <c r="D595">
        <f t="shared" ca="1" si="42"/>
        <v>1118.99875</v>
      </c>
      <c r="E595" t="str">
        <f t="shared" ca="1" si="43"/>
        <v/>
      </c>
      <c r="F595">
        <f t="shared" ca="1" si="45"/>
        <v>1136.95</v>
      </c>
      <c r="G595" s="7" t="str">
        <f t="shared" ca="1" si="44"/>
        <v/>
      </c>
    </row>
    <row r="596" spans="1:7" x14ac:dyDescent="0.25">
      <c r="A596" s="30">
        <v>37396</v>
      </c>
      <c r="B596">
        <v>1074.3499999999999</v>
      </c>
      <c r="C596">
        <f t="shared" ca="1" si="46"/>
        <v>1101.5033333333331</v>
      </c>
      <c r="D596">
        <f t="shared" ca="1" si="42"/>
        <v>1116.9675000000002</v>
      </c>
      <c r="E596" t="str">
        <f t="shared" ca="1" si="43"/>
        <v/>
      </c>
      <c r="F596">
        <f t="shared" ca="1" si="45"/>
        <v>1136.95</v>
      </c>
      <c r="G596" s="7" t="str">
        <f t="shared" ca="1" si="44"/>
        <v/>
      </c>
    </row>
    <row r="597" spans="1:7" x14ac:dyDescent="0.25">
      <c r="A597" s="30">
        <v>37397</v>
      </c>
      <c r="B597">
        <v>1049.2</v>
      </c>
      <c r="C597">
        <f t="shared" ca="1" si="46"/>
        <v>1099.8366666666666</v>
      </c>
      <c r="D597">
        <f t="shared" ca="1" si="42"/>
        <v>1114.5925000000002</v>
      </c>
      <c r="E597" t="str">
        <f t="shared" ca="1" si="43"/>
        <v/>
      </c>
      <c r="F597">
        <f t="shared" ca="1" si="45"/>
        <v>1136.95</v>
      </c>
      <c r="G597" s="7" t="str">
        <f t="shared" ca="1" si="44"/>
        <v/>
      </c>
    </row>
    <row r="598" spans="1:7" x14ac:dyDescent="0.25">
      <c r="A598" s="30">
        <v>37398</v>
      </c>
      <c r="B598">
        <v>1045.3</v>
      </c>
      <c r="C598">
        <f t="shared" ca="1" si="46"/>
        <v>1097.2233333333331</v>
      </c>
      <c r="D598">
        <f t="shared" ref="D598:D661" ca="1" si="47">IF(ROW(B598)&gt;$K$4, AVERAGE(OFFSET(B598,-$K$4+1,0,$K$4,1)), "")</f>
        <v>1112.2637500000003</v>
      </c>
      <c r="E598" t="str">
        <f t="shared" ca="1" si="43"/>
        <v/>
      </c>
      <c r="F598">
        <f t="shared" ca="1" si="45"/>
        <v>1136.95</v>
      </c>
      <c r="G598" s="7" t="str">
        <f t="shared" ca="1" si="44"/>
        <v/>
      </c>
    </row>
    <row r="599" spans="1:7" x14ac:dyDescent="0.25">
      <c r="A599" s="30">
        <v>37399</v>
      </c>
      <c r="B599">
        <v>1026.75</v>
      </c>
      <c r="C599">
        <f t="shared" ca="1" si="46"/>
        <v>1092.7866666666666</v>
      </c>
      <c r="D599">
        <f t="shared" ca="1" si="47"/>
        <v>1109.8562500000003</v>
      </c>
      <c r="E599" t="str">
        <f t="shared" ca="1" si="43"/>
        <v/>
      </c>
      <c r="F599">
        <f t="shared" ca="1" si="45"/>
        <v>1136.95</v>
      </c>
      <c r="G599" s="7" t="str">
        <f t="shared" ca="1" si="44"/>
        <v/>
      </c>
    </row>
    <row r="600" spans="1:7" x14ac:dyDescent="0.25">
      <c r="A600" s="30">
        <v>37400</v>
      </c>
      <c r="B600">
        <v>1067</v>
      </c>
      <c r="C600">
        <f t="shared" ca="1" si="46"/>
        <v>1090.79</v>
      </c>
      <c r="D600">
        <f t="shared" ca="1" si="47"/>
        <v>1108.4475</v>
      </c>
      <c r="E600" t="str">
        <f t="shared" ca="1" si="43"/>
        <v/>
      </c>
      <c r="F600">
        <f t="shared" ca="1" si="45"/>
        <v>1136.95</v>
      </c>
      <c r="G600" s="7" t="str">
        <f t="shared" ca="1" si="44"/>
        <v/>
      </c>
    </row>
    <row r="601" spans="1:7" x14ac:dyDescent="0.25">
      <c r="A601" s="30">
        <v>37403</v>
      </c>
      <c r="B601">
        <v>1062.7</v>
      </c>
      <c r="C601">
        <f t="shared" ca="1" si="46"/>
        <v>1088.2400000000002</v>
      </c>
      <c r="D601">
        <f t="shared" ca="1" si="47"/>
        <v>1106.7762500000001</v>
      </c>
      <c r="E601" t="str">
        <f t="shared" ca="1" si="43"/>
        <v/>
      </c>
      <c r="F601">
        <f t="shared" ca="1" si="45"/>
        <v>1136.95</v>
      </c>
      <c r="G601" s="7" t="str">
        <f t="shared" ca="1" si="44"/>
        <v/>
      </c>
    </row>
    <row r="602" spans="1:7" x14ac:dyDescent="0.25">
      <c r="A602" s="30">
        <v>37404</v>
      </c>
      <c r="B602">
        <v>1038.2</v>
      </c>
      <c r="C602">
        <f t="shared" ca="1" si="46"/>
        <v>1083.4066666666668</v>
      </c>
      <c r="D602">
        <f t="shared" ca="1" si="47"/>
        <v>1104.2575000000002</v>
      </c>
      <c r="E602" t="str">
        <f t="shared" ca="1" si="43"/>
        <v/>
      </c>
      <c r="F602">
        <f t="shared" ca="1" si="45"/>
        <v>1136.95</v>
      </c>
      <c r="G602" s="7" t="str">
        <f t="shared" ca="1" si="44"/>
        <v/>
      </c>
    </row>
    <row r="603" spans="1:7" x14ac:dyDescent="0.25">
      <c r="A603" s="30">
        <v>37405</v>
      </c>
      <c r="B603">
        <v>1041.6500000000001</v>
      </c>
      <c r="C603">
        <f t="shared" ca="1" si="46"/>
        <v>1078.3433333333335</v>
      </c>
      <c r="D603">
        <f t="shared" ca="1" si="47"/>
        <v>1101.875</v>
      </c>
      <c r="E603" t="str">
        <f t="shared" ca="1" si="43"/>
        <v/>
      </c>
      <c r="F603">
        <f t="shared" ca="1" si="45"/>
        <v>1136.95</v>
      </c>
      <c r="G603" s="7" t="str">
        <f t="shared" ca="1" si="44"/>
        <v/>
      </c>
    </row>
    <row r="604" spans="1:7" x14ac:dyDescent="0.25">
      <c r="A604" s="30">
        <v>37406</v>
      </c>
      <c r="B604">
        <v>1032.1500000000001</v>
      </c>
      <c r="C604">
        <f t="shared" ca="1" si="46"/>
        <v>1071.98</v>
      </c>
      <c r="D604">
        <f t="shared" ca="1" si="47"/>
        <v>1099.5912499999999</v>
      </c>
      <c r="E604" t="str">
        <f t="shared" ca="1" si="43"/>
        <v/>
      </c>
      <c r="F604">
        <f t="shared" ca="1" si="45"/>
        <v>1136.95</v>
      </c>
      <c r="G604" s="7" t="str">
        <f t="shared" ca="1" si="44"/>
        <v/>
      </c>
    </row>
    <row r="605" spans="1:7" x14ac:dyDescent="0.25">
      <c r="A605" s="30">
        <v>37407</v>
      </c>
      <c r="B605">
        <v>1028.8</v>
      </c>
      <c r="C605">
        <f t="shared" ca="1" si="46"/>
        <v>1066.1400000000001</v>
      </c>
      <c r="D605">
        <f t="shared" ca="1" si="47"/>
        <v>1096.6637499999999</v>
      </c>
      <c r="E605" t="str">
        <f t="shared" ca="1" si="43"/>
        <v/>
      </c>
      <c r="F605">
        <f t="shared" ca="1" si="45"/>
        <v>1136.95</v>
      </c>
      <c r="G605" s="7" t="str">
        <f t="shared" ca="1" si="44"/>
        <v/>
      </c>
    </row>
    <row r="606" spans="1:7" x14ac:dyDescent="0.25">
      <c r="A606" s="30">
        <v>37410</v>
      </c>
      <c r="B606">
        <v>1039.75</v>
      </c>
      <c r="C606">
        <f t="shared" ca="1" si="46"/>
        <v>1060.8133333333333</v>
      </c>
      <c r="D606">
        <f t="shared" ca="1" si="47"/>
        <v>1094.1087499999999</v>
      </c>
      <c r="E606" t="str">
        <f t="shared" ca="1" si="43"/>
        <v/>
      </c>
      <c r="F606">
        <f t="shared" ca="1" si="45"/>
        <v>1136.95</v>
      </c>
      <c r="G606" s="7" t="str">
        <f t="shared" ca="1" si="44"/>
        <v/>
      </c>
    </row>
    <row r="607" spans="1:7" x14ac:dyDescent="0.25">
      <c r="A607" s="30">
        <v>37411</v>
      </c>
      <c r="B607">
        <v>1045.4000000000001</v>
      </c>
      <c r="C607">
        <f t="shared" ca="1" si="46"/>
        <v>1056.1666666666667</v>
      </c>
      <c r="D607">
        <f t="shared" ca="1" si="47"/>
        <v>1091.8625</v>
      </c>
      <c r="E607" t="str">
        <f t="shared" ca="1" si="43"/>
        <v/>
      </c>
      <c r="F607">
        <f t="shared" ca="1" si="45"/>
        <v>1136.95</v>
      </c>
      <c r="G607" s="7" t="str">
        <f t="shared" ca="1" si="44"/>
        <v/>
      </c>
    </row>
    <row r="608" spans="1:7" x14ac:dyDescent="0.25">
      <c r="A608" s="30">
        <v>37412</v>
      </c>
      <c r="B608">
        <v>1064.2</v>
      </c>
      <c r="C608">
        <f t="shared" ca="1" si="46"/>
        <v>1053.26</v>
      </c>
      <c r="D608">
        <f t="shared" ca="1" si="47"/>
        <v>1090.3</v>
      </c>
      <c r="E608" t="str">
        <f t="shared" ca="1" si="43"/>
        <v/>
      </c>
      <c r="F608">
        <f t="shared" ca="1" si="45"/>
        <v>1136.95</v>
      </c>
      <c r="G608" s="7" t="str">
        <f t="shared" ca="1" si="44"/>
        <v/>
      </c>
    </row>
    <row r="609" spans="1:7" x14ac:dyDescent="0.25">
      <c r="A609" s="30">
        <v>37413</v>
      </c>
      <c r="B609">
        <v>1064.3499999999999</v>
      </c>
      <c r="C609">
        <f t="shared" ca="1" si="46"/>
        <v>1051.3633333333332</v>
      </c>
      <c r="D609">
        <f t="shared" ca="1" si="47"/>
        <v>1088.44625</v>
      </c>
      <c r="E609" t="str">
        <f t="shared" ca="1" si="43"/>
        <v/>
      </c>
      <c r="F609">
        <f t="shared" ca="1" si="45"/>
        <v>1136.95</v>
      </c>
      <c r="G609" s="7" t="str">
        <f t="shared" ca="1" si="44"/>
        <v/>
      </c>
    </row>
    <row r="610" spans="1:7" x14ac:dyDescent="0.25">
      <c r="A610" s="30">
        <v>37414</v>
      </c>
      <c r="B610">
        <v>1048.8</v>
      </c>
      <c r="C610">
        <f t="shared" ca="1" si="46"/>
        <v>1048.5733333333333</v>
      </c>
      <c r="D610">
        <f t="shared" ca="1" si="47"/>
        <v>1086.0762500000001</v>
      </c>
      <c r="E610" t="str">
        <f t="shared" ca="1" si="43"/>
        <v/>
      </c>
      <c r="F610">
        <f t="shared" ca="1" si="45"/>
        <v>1136.95</v>
      </c>
      <c r="G610" s="7" t="str">
        <f t="shared" ca="1" si="44"/>
        <v/>
      </c>
    </row>
    <row r="611" spans="1:7" x14ac:dyDescent="0.25">
      <c r="A611" s="30">
        <v>37417</v>
      </c>
      <c r="B611">
        <v>1069.9000000000001</v>
      </c>
      <c r="C611">
        <f t="shared" ca="1" si="46"/>
        <v>1048.2766666666664</v>
      </c>
      <c r="D611">
        <f t="shared" ca="1" si="47"/>
        <v>1084.1612500000001</v>
      </c>
      <c r="E611" t="str">
        <f t="shared" ca="1" si="43"/>
        <v/>
      </c>
      <c r="F611">
        <f t="shared" ca="1" si="45"/>
        <v>1136.95</v>
      </c>
      <c r="G611" s="7" t="str">
        <f t="shared" ca="1" si="44"/>
        <v/>
      </c>
    </row>
    <row r="612" spans="1:7" x14ac:dyDescent="0.25">
      <c r="A612" s="30">
        <v>37418</v>
      </c>
      <c r="B612">
        <v>1097.05</v>
      </c>
      <c r="C612">
        <f t="shared" ca="1" si="46"/>
        <v>1051.4666666666665</v>
      </c>
      <c r="D612">
        <f t="shared" ca="1" si="47"/>
        <v>1083.2337500000001</v>
      </c>
      <c r="E612" t="str">
        <f t="shared" ca="1" si="43"/>
        <v/>
      </c>
      <c r="F612">
        <f t="shared" ca="1" si="45"/>
        <v>1136.95</v>
      </c>
      <c r="G612" s="7" t="str">
        <f t="shared" ca="1" si="44"/>
        <v/>
      </c>
    </row>
    <row r="613" spans="1:7" x14ac:dyDescent="0.25">
      <c r="A613" s="30">
        <v>37419</v>
      </c>
      <c r="B613">
        <v>1092.8</v>
      </c>
      <c r="C613">
        <f t="shared" ca="1" si="46"/>
        <v>1054.6333333333332</v>
      </c>
      <c r="D613">
        <f t="shared" ca="1" si="47"/>
        <v>1082.5850000000005</v>
      </c>
      <c r="E613" t="str">
        <f t="shared" ca="1" si="43"/>
        <v/>
      </c>
      <c r="F613">
        <f t="shared" ca="1" si="45"/>
        <v>1136.95</v>
      </c>
      <c r="G613" s="7" t="str">
        <f t="shared" ca="1" si="44"/>
        <v/>
      </c>
    </row>
    <row r="614" spans="1:7" x14ac:dyDescent="0.25">
      <c r="A614" s="30">
        <v>37420</v>
      </c>
      <c r="B614">
        <v>1082.8499999999999</v>
      </c>
      <c r="C614">
        <f t="shared" ca="1" si="46"/>
        <v>1058.3733333333332</v>
      </c>
      <c r="D614">
        <f t="shared" ca="1" si="47"/>
        <v>1081.5287500000004</v>
      </c>
      <c r="E614" t="str">
        <f t="shared" ca="1" si="43"/>
        <v/>
      </c>
      <c r="F614">
        <f t="shared" ca="1" si="45"/>
        <v>1136.95</v>
      </c>
      <c r="G614" s="7" t="str">
        <f t="shared" ca="1" si="44"/>
        <v/>
      </c>
    </row>
    <row r="615" spans="1:7" x14ac:dyDescent="0.25">
      <c r="A615" s="30">
        <v>37421</v>
      </c>
      <c r="B615">
        <v>1085.7</v>
      </c>
      <c r="C615">
        <f t="shared" ca="1" si="46"/>
        <v>1059.6200000000001</v>
      </c>
      <c r="D615">
        <f t="shared" ca="1" si="47"/>
        <v>1080.4462500000002</v>
      </c>
      <c r="E615" t="str">
        <f t="shared" ca="1" si="43"/>
        <v/>
      </c>
      <c r="F615">
        <f t="shared" ca="1" si="45"/>
        <v>1136.95</v>
      </c>
      <c r="G615" s="7" t="str">
        <f t="shared" ca="1" si="44"/>
        <v/>
      </c>
    </row>
    <row r="616" spans="1:7" x14ac:dyDescent="0.25">
      <c r="A616" s="30">
        <v>37424</v>
      </c>
      <c r="B616">
        <v>1088.9000000000001</v>
      </c>
      <c r="C616">
        <f t="shared" ca="1" si="46"/>
        <v>1061.3666666666666</v>
      </c>
      <c r="D616">
        <f t="shared" ca="1" si="47"/>
        <v>1080.1612500000001</v>
      </c>
      <c r="E616" t="str">
        <f t="shared" ca="1" si="43"/>
        <v/>
      </c>
      <c r="F616">
        <f t="shared" ca="1" si="45"/>
        <v>1136.95</v>
      </c>
      <c r="G616" s="7" t="str">
        <f t="shared" ca="1" si="44"/>
        <v/>
      </c>
    </row>
    <row r="617" spans="1:7" x14ac:dyDescent="0.25">
      <c r="A617" s="30">
        <v>37425</v>
      </c>
      <c r="B617">
        <v>1074.95</v>
      </c>
      <c r="C617">
        <f t="shared" ca="1" si="46"/>
        <v>1063.8166666666666</v>
      </c>
      <c r="D617">
        <f t="shared" ca="1" si="47"/>
        <v>1079.4312500000001</v>
      </c>
      <c r="E617" t="str">
        <f t="shared" ca="1" si="43"/>
        <v/>
      </c>
      <c r="F617">
        <f t="shared" ca="1" si="45"/>
        <v>1136.95</v>
      </c>
      <c r="G617" s="7" t="str">
        <f t="shared" ca="1" si="44"/>
        <v/>
      </c>
    </row>
    <row r="618" spans="1:7" x14ac:dyDescent="0.25">
      <c r="A618" s="30">
        <v>37426</v>
      </c>
      <c r="B618">
        <v>1062.9000000000001</v>
      </c>
      <c r="C618">
        <f t="shared" ca="1" si="46"/>
        <v>1065.2333333333333</v>
      </c>
      <c r="D618">
        <f t="shared" ca="1" si="47"/>
        <v>1078.3537500000004</v>
      </c>
      <c r="E618" t="str">
        <f t="shared" ca="1" si="43"/>
        <v/>
      </c>
      <c r="F618">
        <f t="shared" ca="1" si="45"/>
        <v>1136.95</v>
      </c>
      <c r="G618" s="7" t="str">
        <f t="shared" ca="1" si="44"/>
        <v/>
      </c>
    </row>
    <row r="619" spans="1:7" x14ac:dyDescent="0.25">
      <c r="A619" s="30">
        <v>37427</v>
      </c>
      <c r="B619">
        <v>1070.05</v>
      </c>
      <c r="C619">
        <f t="shared" ca="1" si="46"/>
        <v>1067.76</v>
      </c>
      <c r="D619">
        <f t="shared" ca="1" si="47"/>
        <v>1077.3400000000004</v>
      </c>
      <c r="E619" t="str">
        <f t="shared" ca="1" si="43"/>
        <v/>
      </c>
      <c r="F619">
        <f t="shared" ca="1" si="45"/>
        <v>1136.95</v>
      </c>
      <c r="G619" s="7" t="str">
        <f t="shared" ca="1" si="44"/>
        <v/>
      </c>
    </row>
    <row r="620" spans="1:7" x14ac:dyDescent="0.25">
      <c r="A620" s="30">
        <v>37428</v>
      </c>
      <c r="B620">
        <v>1062.55</v>
      </c>
      <c r="C620">
        <f t="shared" ca="1" si="46"/>
        <v>1070.01</v>
      </c>
      <c r="D620">
        <f t="shared" ca="1" si="47"/>
        <v>1076.5462500000001</v>
      </c>
      <c r="E620" t="str">
        <f t="shared" ca="1" si="43"/>
        <v/>
      </c>
      <c r="F620">
        <f t="shared" ca="1" si="45"/>
        <v>1136.95</v>
      </c>
      <c r="G620" s="7" t="str">
        <f t="shared" ca="1" si="44"/>
        <v/>
      </c>
    </row>
    <row r="621" spans="1:7" x14ac:dyDescent="0.25">
      <c r="A621" s="30">
        <v>37431</v>
      </c>
      <c r="B621">
        <v>1061.8499999999999</v>
      </c>
      <c r="C621">
        <f t="shared" ca="1" si="46"/>
        <v>1071.4833333333333</v>
      </c>
      <c r="D621">
        <f t="shared" ca="1" si="47"/>
        <v>1075.6575</v>
      </c>
      <c r="E621" t="str">
        <f t="shared" ca="1" si="43"/>
        <v/>
      </c>
      <c r="F621">
        <f t="shared" ca="1" si="45"/>
        <v>1136.95</v>
      </c>
      <c r="G621" s="7" t="str">
        <f t="shared" ca="1" si="44"/>
        <v/>
      </c>
    </row>
    <row r="622" spans="1:7" x14ac:dyDescent="0.25">
      <c r="A622" s="30">
        <v>37432</v>
      </c>
      <c r="B622">
        <v>1055.4000000000001</v>
      </c>
      <c r="C622">
        <f t="shared" ca="1" si="46"/>
        <v>1072.1500000000001</v>
      </c>
      <c r="D622">
        <f t="shared" ca="1" si="47"/>
        <v>1075.1875000000002</v>
      </c>
      <c r="E622" t="str">
        <f t="shared" ca="1" si="43"/>
        <v/>
      </c>
      <c r="F622">
        <f t="shared" ca="1" si="45"/>
        <v>1136.95</v>
      </c>
      <c r="G622" s="7" t="str">
        <f t="shared" ca="1" si="44"/>
        <v/>
      </c>
    </row>
    <row r="623" spans="1:7" x14ac:dyDescent="0.25">
      <c r="A623" s="30">
        <v>37433</v>
      </c>
      <c r="B623">
        <v>1044.2</v>
      </c>
      <c r="C623">
        <f t="shared" ca="1" si="46"/>
        <v>1070.8166666666666</v>
      </c>
      <c r="D623">
        <f t="shared" ca="1" si="47"/>
        <v>1074.18</v>
      </c>
      <c r="E623" t="str">
        <f t="shared" ca="1" si="43"/>
        <v/>
      </c>
      <c r="F623">
        <f t="shared" ca="1" si="45"/>
        <v>1136.95</v>
      </c>
      <c r="G623" s="7" t="str">
        <f t="shared" ca="1" si="44"/>
        <v/>
      </c>
    </row>
    <row r="624" spans="1:7" x14ac:dyDescent="0.25">
      <c r="A624" s="30">
        <v>37434</v>
      </c>
      <c r="B624">
        <v>1048.55</v>
      </c>
      <c r="C624">
        <f t="shared" ca="1" si="46"/>
        <v>1069.7633333333333</v>
      </c>
      <c r="D624">
        <f t="shared" ca="1" si="47"/>
        <v>1073.0612500000002</v>
      </c>
      <c r="E624" t="str">
        <f t="shared" ca="1" si="43"/>
        <v/>
      </c>
      <c r="F624">
        <f t="shared" ca="1" si="45"/>
        <v>1136.95</v>
      </c>
      <c r="G624" s="7" t="str">
        <f t="shared" ca="1" si="44"/>
        <v/>
      </c>
    </row>
    <row r="625" spans="1:7" x14ac:dyDescent="0.25">
      <c r="A625" s="30">
        <v>37435</v>
      </c>
      <c r="B625">
        <v>1057.8</v>
      </c>
      <c r="C625">
        <f t="shared" ca="1" si="46"/>
        <v>1070.3633333333332</v>
      </c>
      <c r="D625">
        <f t="shared" ca="1" si="47"/>
        <v>1072.0825000000002</v>
      </c>
      <c r="E625" t="str">
        <f t="shared" ca="1" si="43"/>
        <v/>
      </c>
      <c r="F625">
        <f t="shared" ca="1" si="45"/>
        <v>1136.95</v>
      </c>
      <c r="G625" s="7" t="str">
        <f t="shared" ca="1" si="44"/>
        <v/>
      </c>
    </row>
    <row r="626" spans="1:7" x14ac:dyDescent="0.25">
      <c r="A626" s="30">
        <v>37438</v>
      </c>
      <c r="B626">
        <v>1068.95</v>
      </c>
      <c r="C626">
        <f t="shared" ca="1" si="46"/>
        <v>1070.3</v>
      </c>
      <c r="D626">
        <f t="shared" ca="1" si="47"/>
        <v>1071.2825000000003</v>
      </c>
      <c r="E626" t="str">
        <f t="shared" ca="1" si="43"/>
        <v/>
      </c>
      <c r="F626">
        <f t="shared" ca="1" si="45"/>
        <v>1136.95</v>
      </c>
      <c r="G626" s="7" t="str">
        <f t="shared" ca="1" si="44"/>
        <v/>
      </c>
    </row>
    <row r="627" spans="1:7" x14ac:dyDescent="0.25">
      <c r="A627" s="30">
        <v>37439</v>
      </c>
      <c r="B627">
        <v>1068.05</v>
      </c>
      <c r="C627">
        <f t="shared" ca="1" si="46"/>
        <v>1068.3666666666666</v>
      </c>
      <c r="D627">
        <f t="shared" ca="1" si="47"/>
        <v>1070.2162500000004</v>
      </c>
      <c r="E627" t="str">
        <f t="shared" ca="1" si="43"/>
        <v/>
      </c>
      <c r="F627">
        <f t="shared" ca="1" si="45"/>
        <v>1136.95</v>
      </c>
      <c r="G627" s="7" t="str">
        <f t="shared" ca="1" si="44"/>
        <v/>
      </c>
    </row>
    <row r="628" spans="1:7" x14ac:dyDescent="0.25">
      <c r="A628" s="30">
        <v>37440</v>
      </c>
      <c r="B628">
        <v>1069.9000000000001</v>
      </c>
      <c r="C628">
        <f t="shared" ca="1" si="46"/>
        <v>1066.8399999999999</v>
      </c>
      <c r="D628">
        <f t="shared" ca="1" si="47"/>
        <v>1069.0237500000003</v>
      </c>
      <c r="E628" t="str">
        <f t="shared" ca="1" si="43"/>
        <v/>
      </c>
      <c r="F628">
        <f t="shared" ca="1" si="45"/>
        <v>1136.95</v>
      </c>
      <c r="G628" s="7" t="str">
        <f t="shared" ca="1" si="44"/>
        <v/>
      </c>
    </row>
    <row r="629" spans="1:7" x14ac:dyDescent="0.25">
      <c r="A629" s="30">
        <v>37441</v>
      </c>
      <c r="B629">
        <v>1070.55</v>
      </c>
      <c r="C629">
        <f t="shared" ca="1" si="46"/>
        <v>1066.02</v>
      </c>
      <c r="D629">
        <f t="shared" ca="1" si="47"/>
        <v>1067.5975000000003</v>
      </c>
      <c r="E629" t="str">
        <f t="shared" ref="E629:E692" ca="1" si="48">IF(AND(C629&gt;D629,C628&lt;D628),"BUY",IF(AND(C629&lt;D629,C628&gt;D628),"SELL",""))</f>
        <v/>
      </c>
      <c r="F629">
        <f t="shared" ca="1" si="45"/>
        <v>1136.95</v>
      </c>
      <c r="G629" s="7" t="str">
        <f t="shared" ca="1" si="44"/>
        <v/>
      </c>
    </row>
    <row r="630" spans="1:7" x14ac:dyDescent="0.25">
      <c r="A630" s="30">
        <v>37442</v>
      </c>
      <c r="B630">
        <v>1073.8</v>
      </c>
      <c r="C630">
        <f t="shared" ca="1" si="46"/>
        <v>1065.2266666666665</v>
      </c>
      <c r="D630">
        <f t="shared" ca="1" si="47"/>
        <v>1066.5325000000003</v>
      </c>
      <c r="E630" t="str">
        <f t="shared" ca="1" si="48"/>
        <v/>
      </c>
      <c r="F630">
        <f t="shared" ca="1" si="45"/>
        <v>1136.95</v>
      </c>
      <c r="G630" s="7" t="str">
        <f t="shared" ref="G630:G693" ca="1" si="49">IF(AND(E630&lt;&gt;"",F629&lt;&gt;0),IF(E630="BUY",1-F630/F629,F630/F629-1),"")</f>
        <v/>
      </c>
    </row>
    <row r="631" spans="1:7" x14ac:dyDescent="0.25">
      <c r="A631" s="30">
        <v>37445</v>
      </c>
      <c r="B631">
        <v>1082.05</v>
      </c>
      <c r="C631">
        <f t="shared" ca="1" si="46"/>
        <v>1064.7699999999998</v>
      </c>
      <c r="D631">
        <f t="shared" ca="1" si="47"/>
        <v>1065.5925000000002</v>
      </c>
      <c r="E631" t="str">
        <f t="shared" ca="1" si="48"/>
        <v/>
      </c>
      <c r="F631">
        <f t="shared" ref="F631:F694" ca="1" si="50">IF(E631&lt;&gt;"",B631,F630)</f>
        <v>1136.95</v>
      </c>
      <c r="G631" s="7" t="str">
        <f t="shared" ca="1" si="49"/>
        <v/>
      </c>
    </row>
    <row r="632" spans="1:7" x14ac:dyDescent="0.25">
      <c r="A632" s="30">
        <v>37446</v>
      </c>
      <c r="B632">
        <v>1080.3</v>
      </c>
      <c r="C632">
        <f t="shared" ca="1" si="46"/>
        <v>1065.1266666666663</v>
      </c>
      <c r="D632">
        <f t="shared" ca="1" si="47"/>
        <v>1064.7225000000003</v>
      </c>
      <c r="E632" t="str">
        <f t="shared" ca="1" si="48"/>
        <v>BUY</v>
      </c>
      <c r="F632">
        <f t="shared" ca="1" si="50"/>
        <v>1080.3</v>
      </c>
      <c r="G632" s="7">
        <f t="shared" ca="1" si="49"/>
        <v>4.9826289634548604E-2</v>
      </c>
    </row>
    <row r="633" spans="1:7" x14ac:dyDescent="0.25">
      <c r="A633" s="30">
        <v>37447</v>
      </c>
      <c r="B633">
        <v>1071.7</v>
      </c>
      <c r="C633">
        <f t="shared" ca="1" si="46"/>
        <v>1065.7133333333331</v>
      </c>
      <c r="D633">
        <f t="shared" ca="1" si="47"/>
        <v>1063.8200000000004</v>
      </c>
      <c r="E633" t="str">
        <f t="shared" ca="1" si="48"/>
        <v/>
      </c>
      <c r="F633">
        <f t="shared" ca="1" si="50"/>
        <v>1080.3</v>
      </c>
      <c r="G633" s="7" t="str">
        <f t="shared" ca="1" si="49"/>
        <v/>
      </c>
    </row>
    <row r="634" spans="1:7" x14ac:dyDescent="0.25">
      <c r="A634" s="30">
        <v>37448</v>
      </c>
      <c r="B634">
        <v>1056.5999999999999</v>
      </c>
      <c r="C634">
        <f t="shared" ca="1" si="46"/>
        <v>1064.8166666666666</v>
      </c>
      <c r="D634">
        <f t="shared" ca="1" si="47"/>
        <v>1062.9150000000004</v>
      </c>
      <c r="E634" t="str">
        <f t="shared" ca="1" si="48"/>
        <v/>
      </c>
      <c r="F634">
        <f t="shared" ca="1" si="50"/>
        <v>1080.3</v>
      </c>
      <c r="G634" s="7" t="str">
        <f t="shared" ca="1" si="49"/>
        <v/>
      </c>
    </row>
    <row r="635" spans="1:7" x14ac:dyDescent="0.25">
      <c r="A635" s="30">
        <v>37449</v>
      </c>
      <c r="B635">
        <v>1058.25</v>
      </c>
      <c r="C635">
        <f t="shared" ca="1" si="46"/>
        <v>1064.53</v>
      </c>
      <c r="D635">
        <f t="shared" ca="1" si="47"/>
        <v>1062.1050000000002</v>
      </c>
      <c r="E635" t="str">
        <f t="shared" ca="1" si="48"/>
        <v/>
      </c>
      <c r="F635">
        <f t="shared" ca="1" si="50"/>
        <v>1080.3</v>
      </c>
      <c r="G635" s="7" t="str">
        <f t="shared" ca="1" si="49"/>
        <v/>
      </c>
    </row>
    <row r="636" spans="1:7" x14ac:dyDescent="0.25">
      <c r="A636" s="30">
        <v>37452</v>
      </c>
      <c r="B636">
        <v>1048</v>
      </c>
      <c r="C636">
        <f t="shared" ca="1" si="46"/>
        <v>1063.6066666666666</v>
      </c>
      <c r="D636">
        <f t="shared" ca="1" si="47"/>
        <v>1061.4462500000002</v>
      </c>
      <c r="E636" t="str">
        <f t="shared" ca="1" si="48"/>
        <v/>
      </c>
      <c r="F636">
        <f t="shared" ca="1" si="50"/>
        <v>1080.3</v>
      </c>
      <c r="G636" s="7" t="str">
        <f t="shared" ca="1" si="49"/>
        <v/>
      </c>
    </row>
    <row r="637" spans="1:7" x14ac:dyDescent="0.25">
      <c r="A637" s="30">
        <v>37453</v>
      </c>
      <c r="B637">
        <v>1035.95</v>
      </c>
      <c r="C637">
        <f t="shared" ca="1" si="46"/>
        <v>1062.3100000000002</v>
      </c>
      <c r="D637">
        <f t="shared" ca="1" si="47"/>
        <v>1061.1150000000002</v>
      </c>
      <c r="E637" t="str">
        <f t="shared" ca="1" si="48"/>
        <v/>
      </c>
      <c r="F637">
        <f t="shared" ca="1" si="50"/>
        <v>1080.3</v>
      </c>
      <c r="G637" s="7" t="str">
        <f t="shared" ca="1" si="49"/>
        <v/>
      </c>
    </row>
    <row r="638" spans="1:7" x14ac:dyDescent="0.25">
      <c r="A638" s="30">
        <v>37454</v>
      </c>
      <c r="B638">
        <v>1032.55</v>
      </c>
      <c r="C638">
        <f t="shared" ca="1" si="46"/>
        <v>1061.5333333333333</v>
      </c>
      <c r="D638">
        <f t="shared" ca="1" si="47"/>
        <v>1060.7962500000001</v>
      </c>
      <c r="E638" t="str">
        <f t="shared" ca="1" si="48"/>
        <v/>
      </c>
      <c r="F638">
        <f t="shared" ca="1" si="50"/>
        <v>1080.3</v>
      </c>
      <c r="G638" s="7" t="str">
        <f t="shared" ca="1" si="49"/>
        <v/>
      </c>
    </row>
    <row r="639" spans="1:7" x14ac:dyDescent="0.25">
      <c r="A639" s="30">
        <v>37455</v>
      </c>
      <c r="B639">
        <v>1041.3</v>
      </c>
      <c r="C639">
        <f t="shared" ca="1" si="46"/>
        <v>1061.0500000000002</v>
      </c>
      <c r="D639">
        <f t="shared" ca="1" si="47"/>
        <v>1061.1600000000003</v>
      </c>
      <c r="E639" t="str">
        <f t="shared" ca="1" si="48"/>
        <v>SELL</v>
      </c>
      <c r="F639">
        <f t="shared" ca="1" si="50"/>
        <v>1041.3</v>
      </c>
      <c r="G639" s="7">
        <f t="shared" ca="1" si="49"/>
        <v>-3.6101083032490933E-2</v>
      </c>
    </row>
    <row r="640" spans="1:7" x14ac:dyDescent="0.25">
      <c r="A640" s="30">
        <v>37456</v>
      </c>
      <c r="B640">
        <v>1035.9000000000001</v>
      </c>
      <c r="C640">
        <f t="shared" ca="1" si="46"/>
        <v>1059.5899999999999</v>
      </c>
      <c r="D640">
        <f t="shared" ca="1" si="47"/>
        <v>1060.3825000000002</v>
      </c>
      <c r="E640" t="str">
        <f t="shared" ca="1" si="48"/>
        <v/>
      </c>
      <c r="F640">
        <f t="shared" ca="1" si="50"/>
        <v>1041.3</v>
      </c>
      <c r="G640" s="7" t="str">
        <f t="shared" ca="1" si="49"/>
        <v/>
      </c>
    </row>
    <row r="641" spans="1:7" x14ac:dyDescent="0.25">
      <c r="A641" s="30">
        <v>37459</v>
      </c>
      <c r="B641">
        <v>1012</v>
      </c>
      <c r="C641">
        <f t="shared" ca="1" si="46"/>
        <v>1055.7933333333333</v>
      </c>
      <c r="D641">
        <f t="shared" ca="1" si="47"/>
        <v>1059.115</v>
      </c>
      <c r="E641" t="str">
        <f t="shared" ca="1" si="48"/>
        <v/>
      </c>
      <c r="F641">
        <f t="shared" ca="1" si="50"/>
        <v>1041.3</v>
      </c>
      <c r="G641" s="7" t="str">
        <f t="shared" ca="1" si="49"/>
        <v/>
      </c>
    </row>
    <row r="642" spans="1:7" x14ac:dyDescent="0.25">
      <c r="A642" s="30">
        <v>37460</v>
      </c>
      <c r="B642">
        <v>1021.9</v>
      </c>
      <c r="C642">
        <f t="shared" ca="1" si="46"/>
        <v>1052.7166666666665</v>
      </c>
      <c r="D642">
        <f t="shared" ca="1" si="47"/>
        <v>1058.7075</v>
      </c>
      <c r="E642" t="str">
        <f t="shared" ca="1" si="48"/>
        <v/>
      </c>
      <c r="F642">
        <f t="shared" ca="1" si="50"/>
        <v>1041.3</v>
      </c>
      <c r="G642" s="7" t="str">
        <f t="shared" ca="1" si="49"/>
        <v/>
      </c>
    </row>
    <row r="643" spans="1:7" x14ac:dyDescent="0.25">
      <c r="A643" s="30">
        <v>37461</v>
      </c>
      <c r="B643">
        <v>1004.05</v>
      </c>
      <c r="C643">
        <f t="shared" ref="C643:C706" ca="1" si="51">IF(ROW(B643)&gt;$K$3, AVERAGE(OFFSET(B644,-$K$3,0,$K$3,1)), "")</f>
        <v>1048.3266666666666</v>
      </c>
      <c r="D643">
        <f t="shared" ca="1" si="47"/>
        <v>1057.7675000000002</v>
      </c>
      <c r="E643" t="str">
        <f t="shared" ca="1" si="48"/>
        <v/>
      </c>
      <c r="F643">
        <f t="shared" ca="1" si="50"/>
        <v>1041.3</v>
      </c>
      <c r="G643" s="7" t="str">
        <f t="shared" ca="1" si="49"/>
        <v/>
      </c>
    </row>
    <row r="644" spans="1:7" x14ac:dyDescent="0.25">
      <c r="A644" s="30">
        <v>37462</v>
      </c>
      <c r="B644">
        <v>1001.55</v>
      </c>
      <c r="C644">
        <f t="shared" ca="1" si="51"/>
        <v>1043.7266666666665</v>
      </c>
      <c r="D644">
        <f t="shared" ca="1" si="47"/>
        <v>1057.0025000000001</v>
      </c>
      <c r="E644" t="str">
        <f t="shared" ca="1" si="48"/>
        <v/>
      </c>
      <c r="F644">
        <f t="shared" ca="1" si="50"/>
        <v>1041.3</v>
      </c>
      <c r="G644" s="7" t="str">
        <f t="shared" ca="1" si="49"/>
        <v/>
      </c>
    </row>
    <row r="645" spans="1:7" x14ac:dyDescent="0.25">
      <c r="A645" s="30">
        <v>37463</v>
      </c>
      <c r="B645">
        <v>973.5</v>
      </c>
      <c r="C645">
        <f t="shared" ca="1" si="51"/>
        <v>1037.0399999999997</v>
      </c>
      <c r="D645">
        <f t="shared" ca="1" si="47"/>
        <v>1055.6200000000003</v>
      </c>
      <c r="E645" t="str">
        <f t="shared" ca="1" si="48"/>
        <v/>
      </c>
      <c r="F645">
        <f t="shared" ca="1" si="50"/>
        <v>1041.3</v>
      </c>
      <c r="G645" s="7" t="str">
        <f t="shared" ca="1" si="49"/>
        <v/>
      </c>
    </row>
    <row r="646" spans="1:7" x14ac:dyDescent="0.25">
      <c r="A646" s="30">
        <v>37466</v>
      </c>
      <c r="B646">
        <v>971.65</v>
      </c>
      <c r="C646">
        <f t="shared" ca="1" si="51"/>
        <v>1029.6799999999998</v>
      </c>
      <c r="D646">
        <f t="shared" ca="1" si="47"/>
        <v>1053.9175000000002</v>
      </c>
      <c r="E646" t="str">
        <f t="shared" ca="1" si="48"/>
        <v/>
      </c>
      <c r="F646">
        <f t="shared" ca="1" si="50"/>
        <v>1041.3</v>
      </c>
      <c r="G646" s="7" t="str">
        <f t="shared" ca="1" si="49"/>
        <v/>
      </c>
    </row>
    <row r="647" spans="1:7" x14ac:dyDescent="0.25">
      <c r="A647" s="30">
        <v>37467</v>
      </c>
      <c r="B647">
        <v>960.65</v>
      </c>
      <c r="C647">
        <f t="shared" ca="1" si="51"/>
        <v>1021.7033333333331</v>
      </c>
      <c r="D647">
        <f t="shared" ca="1" si="47"/>
        <v>1051.7987500000004</v>
      </c>
      <c r="E647" t="str">
        <f t="shared" ca="1" si="48"/>
        <v/>
      </c>
      <c r="F647">
        <f t="shared" ca="1" si="50"/>
        <v>1041.3</v>
      </c>
      <c r="G647" s="7" t="str">
        <f t="shared" ca="1" si="49"/>
        <v/>
      </c>
    </row>
    <row r="648" spans="1:7" x14ac:dyDescent="0.25">
      <c r="A648" s="30">
        <v>37468</v>
      </c>
      <c r="B648">
        <v>958.9</v>
      </c>
      <c r="C648">
        <f t="shared" ca="1" si="51"/>
        <v>1014.1833333333332</v>
      </c>
      <c r="D648">
        <f t="shared" ca="1" si="47"/>
        <v>1049.1662500000002</v>
      </c>
      <c r="E648" t="str">
        <f t="shared" ca="1" si="48"/>
        <v/>
      </c>
      <c r="F648">
        <f t="shared" ca="1" si="50"/>
        <v>1041.3</v>
      </c>
      <c r="G648" s="7" t="str">
        <f t="shared" ca="1" si="49"/>
        <v/>
      </c>
    </row>
    <row r="649" spans="1:7" x14ac:dyDescent="0.25">
      <c r="A649" s="30">
        <v>37469</v>
      </c>
      <c r="B649">
        <v>957.7</v>
      </c>
      <c r="C649">
        <f t="shared" ca="1" si="51"/>
        <v>1007.5899999999999</v>
      </c>
      <c r="D649">
        <f t="shared" ca="1" si="47"/>
        <v>1046.5000000000002</v>
      </c>
      <c r="E649" t="str">
        <f t="shared" ca="1" si="48"/>
        <v/>
      </c>
      <c r="F649">
        <f t="shared" ca="1" si="50"/>
        <v>1041.3</v>
      </c>
      <c r="G649" s="7" t="str">
        <f t="shared" ca="1" si="49"/>
        <v/>
      </c>
    </row>
    <row r="650" spans="1:7" x14ac:dyDescent="0.25">
      <c r="A650" s="30">
        <v>37470</v>
      </c>
      <c r="B650">
        <v>954.75</v>
      </c>
      <c r="C650">
        <f t="shared" ca="1" si="51"/>
        <v>1000.6899999999999</v>
      </c>
      <c r="D650">
        <f t="shared" ca="1" si="47"/>
        <v>1044.1487500000001</v>
      </c>
      <c r="E650" t="str">
        <f t="shared" ca="1" si="48"/>
        <v/>
      </c>
      <c r="F650">
        <f t="shared" ca="1" si="50"/>
        <v>1041.3</v>
      </c>
      <c r="G650" s="7" t="str">
        <f t="shared" ca="1" si="49"/>
        <v/>
      </c>
    </row>
    <row r="651" spans="1:7" x14ac:dyDescent="0.25">
      <c r="A651" s="30">
        <v>37473</v>
      </c>
      <c r="B651">
        <v>963.25</v>
      </c>
      <c r="C651">
        <f t="shared" ca="1" si="51"/>
        <v>995.04000000000008</v>
      </c>
      <c r="D651">
        <f t="shared" ca="1" si="47"/>
        <v>1041.4825000000001</v>
      </c>
      <c r="E651" t="str">
        <f t="shared" ca="1" si="48"/>
        <v/>
      </c>
      <c r="F651">
        <f t="shared" ca="1" si="50"/>
        <v>1041.3</v>
      </c>
      <c r="G651" s="7" t="str">
        <f t="shared" ca="1" si="49"/>
        <v/>
      </c>
    </row>
    <row r="652" spans="1:7" x14ac:dyDescent="0.25">
      <c r="A652" s="30">
        <v>37474</v>
      </c>
      <c r="B652">
        <v>966.65</v>
      </c>
      <c r="C652">
        <f t="shared" ca="1" si="51"/>
        <v>990.42</v>
      </c>
      <c r="D652">
        <f t="shared" ca="1" si="47"/>
        <v>1038.2225000000003</v>
      </c>
      <c r="E652" t="str">
        <f t="shared" ca="1" si="48"/>
        <v/>
      </c>
      <c r="F652">
        <f t="shared" ca="1" si="50"/>
        <v>1041.3</v>
      </c>
      <c r="G652" s="7" t="str">
        <f t="shared" ca="1" si="49"/>
        <v/>
      </c>
    </row>
    <row r="653" spans="1:7" x14ac:dyDescent="0.25">
      <c r="A653" s="30">
        <v>37475</v>
      </c>
      <c r="B653">
        <v>969.1</v>
      </c>
      <c r="C653">
        <f t="shared" ca="1" si="51"/>
        <v>986.19</v>
      </c>
      <c r="D653">
        <f t="shared" ca="1" si="47"/>
        <v>1035.1300000000001</v>
      </c>
      <c r="E653" t="str">
        <f t="shared" ca="1" si="48"/>
        <v/>
      </c>
      <c r="F653">
        <f t="shared" ca="1" si="50"/>
        <v>1041.3</v>
      </c>
      <c r="G653" s="7" t="str">
        <f t="shared" ca="1" si="49"/>
        <v/>
      </c>
    </row>
    <row r="654" spans="1:7" x14ac:dyDescent="0.25">
      <c r="A654" s="30">
        <v>37476</v>
      </c>
      <c r="B654">
        <v>953.55</v>
      </c>
      <c r="C654">
        <f t="shared" ca="1" si="51"/>
        <v>980.34</v>
      </c>
      <c r="D654">
        <f t="shared" ca="1" si="47"/>
        <v>1031.8975</v>
      </c>
      <c r="E654" t="str">
        <f t="shared" ca="1" si="48"/>
        <v/>
      </c>
      <c r="F654">
        <f t="shared" ca="1" si="50"/>
        <v>1041.3</v>
      </c>
      <c r="G654" s="7" t="str">
        <f t="shared" ca="1" si="49"/>
        <v/>
      </c>
    </row>
    <row r="655" spans="1:7" x14ac:dyDescent="0.25">
      <c r="A655" s="30">
        <v>37477</v>
      </c>
      <c r="B655">
        <v>961.95</v>
      </c>
      <c r="C655">
        <f t="shared" ca="1" si="51"/>
        <v>975.41</v>
      </c>
      <c r="D655">
        <f t="shared" ca="1" si="47"/>
        <v>1028.8037499999998</v>
      </c>
      <c r="E655" t="str">
        <f t="shared" ca="1" si="48"/>
        <v/>
      </c>
      <c r="F655">
        <f t="shared" ca="1" si="50"/>
        <v>1041.3</v>
      </c>
      <c r="G655" s="7" t="str">
        <f t="shared" ca="1" si="49"/>
        <v/>
      </c>
    </row>
    <row r="656" spans="1:7" x14ac:dyDescent="0.25">
      <c r="A656" s="30">
        <v>37480</v>
      </c>
      <c r="B656">
        <v>969.85</v>
      </c>
      <c r="C656">
        <f t="shared" ca="1" si="51"/>
        <v>972.59999999999991</v>
      </c>
      <c r="D656">
        <f t="shared" ca="1" si="47"/>
        <v>1025.8274999999999</v>
      </c>
      <c r="E656" t="str">
        <f t="shared" ca="1" si="48"/>
        <v/>
      </c>
      <c r="F656">
        <f t="shared" ca="1" si="50"/>
        <v>1041.3</v>
      </c>
      <c r="G656" s="7" t="str">
        <f t="shared" ca="1" si="49"/>
        <v/>
      </c>
    </row>
    <row r="657" spans="1:7" x14ac:dyDescent="0.25">
      <c r="A657" s="30">
        <v>37481</v>
      </c>
      <c r="B657">
        <v>976.05</v>
      </c>
      <c r="C657">
        <f t="shared" ca="1" si="51"/>
        <v>969.54333333333329</v>
      </c>
      <c r="D657">
        <f t="shared" ca="1" si="47"/>
        <v>1023.3549999999999</v>
      </c>
      <c r="E657" t="str">
        <f t="shared" ca="1" si="48"/>
        <v/>
      </c>
      <c r="F657">
        <f t="shared" ca="1" si="50"/>
        <v>1041.3</v>
      </c>
      <c r="G657" s="7" t="str">
        <f t="shared" ca="1" si="49"/>
        <v/>
      </c>
    </row>
    <row r="658" spans="1:7" x14ac:dyDescent="0.25">
      <c r="A658" s="30">
        <v>37482</v>
      </c>
      <c r="B658">
        <v>969.65</v>
      </c>
      <c r="C658">
        <f t="shared" ca="1" si="51"/>
        <v>967.25</v>
      </c>
      <c r="D658">
        <f t="shared" ca="1" si="47"/>
        <v>1021.0237500000001</v>
      </c>
      <c r="E658" t="str">
        <f t="shared" ca="1" si="48"/>
        <v/>
      </c>
      <c r="F658">
        <f t="shared" ca="1" si="50"/>
        <v>1041.3</v>
      </c>
      <c r="G658" s="7" t="str">
        <f t="shared" ca="1" si="49"/>
        <v/>
      </c>
    </row>
    <row r="659" spans="1:7" x14ac:dyDescent="0.25">
      <c r="A659" s="30">
        <v>37484</v>
      </c>
      <c r="B659">
        <v>979.25</v>
      </c>
      <c r="C659">
        <f t="shared" ca="1" si="51"/>
        <v>965.76333333333321</v>
      </c>
      <c r="D659">
        <f t="shared" ca="1" si="47"/>
        <v>1018.7537500000002</v>
      </c>
      <c r="E659" t="str">
        <f t="shared" ca="1" si="48"/>
        <v/>
      </c>
      <c r="F659">
        <f t="shared" ca="1" si="50"/>
        <v>1041.3</v>
      </c>
      <c r="G659" s="7" t="str">
        <f t="shared" ca="1" si="49"/>
        <v/>
      </c>
    </row>
    <row r="660" spans="1:7" x14ac:dyDescent="0.25">
      <c r="A660" s="30">
        <v>37487</v>
      </c>
      <c r="B660">
        <v>979.85</v>
      </c>
      <c r="C660">
        <f t="shared" ca="1" si="51"/>
        <v>966.18666666666661</v>
      </c>
      <c r="D660">
        <f t="shared" ca="1" si="47"/>
        <v>1016.6862500000001</v>
      </c>
      <c r="E660" t="str">
        <f t="shared" ca="1" si="48"/>
        <v/>
      </c>
      <c r="F660">
        <f t="shared" ca="1" si="50"/>
        <v>1041.3</v>
      </c>
      <c r="G660" s="7" t="str">
        <f t="shared" ca="1" si="49"/>
        <v/>
      </c>
    </row>
    <row r="661" spans="1:7" x14ac:dyDescent="0.25">
      <c r="A661" s="30">
        <v>37488</v>
      </c>
      <c r="B661">
        <v>988.55</v>
      </c>
      <c r="C661">
        <f t="shared" ca="1" si="51"/>
        <v>967.31333333333328</v>
      </c>
      <c r="D661">
        <f t="shared" ca="1" si="47"/>
        <v>1014.8537500000002</v>
      </c>
      <c r="E661" t="str">
        <f t="shared" ca="1" si="48"/>
        <v/>
      </c>
      <c r="F661">
        <f t="shared" ca="1" si="50"/>
        <v>1041.3</v>
      </c>
      <c r="G661" s="7" t="str">
        <f t="shared" ca="1" si="49"/>
        <v/>
      </c>
    </row>
    <row r="662" spans="1:7" x14ac:dyDescent="0.25">
      <c r="A662" s="30">
        <v>37489</v>
      </c>
      <c r="B662">
        <v>988.45</v>
      </c>
      <c r="C662">
        <f t="shared" ca="1" si="51"/>
        <v>969.16666666666663</v>
      </c>
      <c r="D662">
        <f t="shared" ref="D662:D725" ca="1" si="52">IF(ROW(B662)&gt;$K$4, AVERAGE(OFFSET(B662,-$K$4+1,0,$K$4,1)), "")</f>
        <v>1013.1800000000001</v>
      </c>
      <c r="E662" t="str">
        <f t="shared" ca="1" si="48"/>
        <v/>
      </c>
      <c r="F662">
        <f t="shared" ca="1" si="50"/>
        <v>1041.3</v>
      </c>
      <c r="G662" s="7" t="str">
        <f t="shared" ca="1" si="49"/>
        <v/>
      </c>
    </row>
    <row r="663" spans="1:7" x14ac:dyDescent="0.25">
      <c r="A663" s="30">
        <v>37490</v>
      </c>
      <c r="B663">
        <v>985.7</v>
      </c>
      <c r="C663">
        <f t="shared" ca="1" si="51"/>
        <v>970.95333333333338</v>
      </c>
      <c r="D663">
        <f t="shared" ca="1" si="52"/>
        <v>1011.7175000000001</v>
      </c>
      <c r="E663" t="str">
        <f t="shared" ca="1" si="48"/>
        <v/>
      </c>
      <c r="F663">
        <f t="shared" ca="1" si="50"/>
        <v>1041.3</v>
      </c>
      <c r="G663" s="7" t="str">
        <f t="shared" ca="1" si="49"/>
        <v/>
      </c>
    </row>
    <row r="664" spans="1:7" x14ac:dyDescent="0.25">
      <c r="A664" s="30">
        <v>37491</v>
      </c>
      <c r="B664">
        <v>995.2</v>
      </c>
      <c r="C664">
        <f t="shared" ca="1" si="51"/>
        <v>973.45333333333349</v>
      </c>
      <c r="D664">
        <f t="shared" ca="1" si="52"/>
        <v>1010.38375</v>
      </c>
      <c r="E664" t="str">
        <f t="shared" ca="1" si="48"/>
        <v/>
      </c>
      <c r="F664">
        <f t="shared" ca="1" si="50"/>
        <v>1041.3</v>
      </c>
      <c r="G664" s="7" t="str">
        <f t="shared" ca="1" si="49"/>
        <v/>
      </c>
    </row>
    <row r="665" spans="1:7" x14ac:dyDescent="0.25">
      <c r="A665" s="30">
        <v>37494</v>
      </c>
      <c r="B665">
        <v>998.85</v>
      </c>
      <c r="C665">
        <f t="shared" ca="1" si="51"/>
        <v>976.39333333333343</v>
      </c>
      <c r="D665">
        <f t="shared" ca="1" si="52"/>
        <v>1008.9099999999999</v>
      </c>
      <c r="E665" t="str">
        <f t="shared" ca="1" si="48"/>
        <v/>
      </c>
      <c r="F665">
        <f t="shared" ca="1" si="50"/>
        <v>1041.3</v>
      </c>
      <c r="G665" s="7" t="str">
        <f t="shared" ca="1" si="49"/>
        <v/>
      </c>
    </row>
    <row r="666" spans="1:7" x14ac:dyDescent="0.25">
      <c r="A666" s="30">
        <v>37495</v>
      </c>
      <c r="B666">
        <v>987.7</v>
      </c>
      <c r="C666">
        <f t="shared" ca="1" si="51"/>
        <v>978.02333333333343</v>
      </c>
      <c r="D666">
        <f t="shared" ca="1" si="52"/>
        <v>1006.8787499999999</v>
      </c>
      <c r="E666" t="str">
        <f t="shared" ca="1" si="48"/>
        <v/>
      </c>
      <c r="F666">
        <f t="shared" ca="1" si="50"/>
        <v>1041.3</v>
      </c>
      <c r="G666" s="7" t="str">
        <f t="shared" ca="1" si="49"/>
        <v/>
      </c>
    </row>
    <row r="667" spans="1:7" x14ac:dyDescent="0.25">
      <c r="A667" s="30">
        <v>37496</v>
      </c>
      <c r="B667">
        <v>985.7</v>
      </c>
      <c r="C667">
        <f t="shared" ca="1" si="51"/>
        <v>979.29333333333352</v>
      </c>
      <c r="D667">
        <f t="shared" ca="1" si="52"/>
        <v>1004.8199999999997</v>
      </c>
      <c r="E667" t="str">
        <f t="shared" ca="1" si="48"/>
        <v/>
      </c>
      <c r="F667">
        <f t="shared" ca="1" si="50"/>
        <v>1041.3</v>
      </c>
      <c r="G667" s="7" t="str">
        <f t="shared" ca="1" si="49"/>
        <v/>
      </c>
    </row>
    <row r="668" spans="1:7" x14ac:dyDescent="0.25">
      <c r="A668" s="30">
        <v>37497</v>
      </c>
      <c r="B668">
        <v>987.25</v>
      </c>
      <c r="C668">
        <f t="shared" ca="1" si="51"/>
        <v>980.50333333333356</v>
      </c>
      <c r="D668">
        <f t="shared" ca="1" si="52"/>
        <v>1002.7537499999996</v>
      </c>
      <c r="E668" t="str">
        <f t="shared" ca="1" si="48"/>
        <v/>
      </c>
      <c r="F668">
        <f t="shared" ca="1" si="50"/>
        <v>1041.3</v>
      </c>
      <c r="G668" s="7" t="str">
        <f t="shared" ca="1" si="49"/>
        <v/>
      </c>
    </row>
    <row r="669" spans="1:7" x14ac:dyDescent="0.25">
      <c r="A669" s="30">
        <v>37498</v>
      </c>
      <c r="B669">
        <v>1010.6</v>
      </c>
      <c r="C669">
        <f t="shared" ca="1" si="51"/>
        <v>984.30666666666696</v>
      </c>
      <c r="D669">
        <f t="shared" ca="1" si="52"/>
        <v>1001.2549999999995</v>
      </c>
      <c r="E669" t="str">
        <f t="shared" ca="1" si="48"/>
        <v/>
      </c>
      <c r="F669">
        <f t="shared" ca="1" si="50"/>
        <v>1041.3</v>
      </c>
      <c r="G669" s="7" t="str">
        <f t="shared" ca="1" si="49"/>
        <v/>
      </c>
    </row>
    <row r="670" spans="1:7" x14ac:dyDescent="0.25">
      <c r="A670" s="30">
        <v>37501</v>
      </c>
      <c r="B670">
        <v>1013.5</v>
      </c>
      <c r="C670">
        <f t="shared" ca="1" si="51"/>
        <v>987.74333333333357</v>
      </c>
      <c r="D670">
        <f t="shared" ca="1" si="52"/>
        <v>999.74749999999972</v>
      </c>
      <c r="E670" t="str">
        <f t="shared" ca="1" si="48"/>
        <v/>
      </c>
      <c r="F670">
        <f t="shared" ca="1" si="50"/>
        <v>1041.3</v>
      </c>
      <c r="G670" s="7" t="str">
        <f t="shared" ca="1" si="49"/>
        <v/>
      </c>
    </row>
    <row r="671" spans="1:7" x14ac:dyDescent="0.25">
      <c r="A671" s="30">
        <v>37502</v>
      </c>
      <c r="B671">
        <v>1001.1</v>
      </c>
      <c r="C671">
        <f t="shared" ca="1" si="51"/>
        <v>989.82666666666671</v>
      </c>
      <c r="D671">
        <f t="shared" ca="1" si="52"/>
        <v>997.72374999999977</v>
      </c>
      <c r="E671" t="str">
        <f t="shared" ca="1" si="48"/>
        <v/>
      </c>
      <c r="F671">
        <f t="shared" ca="1" si="50"/>
        <v>1041.3</v>
      </c>
      <c r="G671" s="7" t="str">
        <f t="shared" ca="1" si="49"/>
        <v/>
      </c>
    </row>
    <row r="672" spans="1:7" x14ac:dyDescent="0.25">
      <c r="A672" s="30">
        <v>37503</v>
      </c>
      <c r="B672">
        <v>1006.95</v>
      </c>
      <c r="C672">
        <f t="shared" ca="1" si="51"/>
        <v>991.88666666666688</v>
      </c>
      <c r="D672">
        <f t="shared" ca="1" si="52"/>
        <v>995.88999999999965</v>
      </c>
      <c r="E672" t="str">
        <f t="shared" ca="1" si="48"/>
        <v/>
      </c>
      <c r="F672">
        <f t="shared" ca="1" si="50"/>
        <v>1041.3</v>
      </c>
      <c r="G672" s="7" t="str">
        <f t="shared" ca="1" si="49"/>
        <v/>
      </c>
    </row>
    <row r="673" spans="1:7" x14ac:dyDescent="0.25">
      <c r="A673" s="30">
        <v>37504</v>
      </c>
      <c r="B673">
        <v>1008.6</v>
      </c>
      <c r="C673">
        <f t="shared" ca="1" si="51"/>
        <v>994.48333333333346</v>
      </c>
      <c r="D673">
        <f t="shared" ca="1" si="52"/>
        <v>994.31249999999966</v>
      </c>
      <c r="E673" t="str">
        <f t="shared" ca="1" si="48"/>
        <v>BUY</v>
      </c>
      <c r="F673">
        <f t="shared" ca="1" si="50"/>
        <v>1008.6</v>
      </c>
      <c r="G673" s="7">
        <f t="shared" ca="1" si="49"/>
        <v>3.1403053874963893E-2</v>
      </c>
    </row>
    <row r="674" spans="1:7" x14ac:dyDescent="0.25">
      <c r="A674" s="30">
        <v>37505</v>
      </c>
      <c r="B674">
        <v>995.2</v>
      </c>
      <c r="C674">
        <f t="shared" ca="1" si="51"/>
        <v>995.54666666666685</v>
      </c>
      <c r="D674">
        <f t="shared" ca="1" si="52"/>
        <v>992.77749999999958</v>
      </c>
      <c r="E674" t="str">
        <f t="shared" ca="1" si="48"/>
        <v/>
      </c>
      <c r="F674">
        <f t="shared" ca="1" si="50"/>
        <v>1008.6</v>
      </c>
      <c r="G674" s="7" t="str">
        <f t="shared" ca="1" si="49"/>
        <v/>
      </c>
    </row>
    <row r="675" spans="1:7" x14ac:dyDescent="0.25">
      <c r="A675" s="30">
        <v>37508</v>
      </c>
      <c r="B675">
        <v>998.55</v>
      </c>
      <c r="C675">
        <f t="shared" ca="1" si="51"/>
        <v>996.79333333333341</v>
      </c>
      <c r="D675">
        <f t="shared" ca="1" si="52"/>
        <v>991.28499999999985</v>
      </c>
      <c r="E675" t="str">
        <f t="shared" ca="1" si="48"/>
        <v/>
      </c>
      <c r="F675">
        <f t="shared" ca="1" si="50"/>
        <v>1008.6</v>
      </c>
      <c r="G675" s="7" t="str">
        <f t="shared" ca="1" si="49"/>
        <v/>
      </c>
    </row>
    <row r="676" spans="1:7" x14ac:dyDescent="0.25">
      <c r="A676" s="30">
        <v>37510</v>
      </c>
      <c r="B676">
        <v>998.85</v>
      </c>
      <c r="C676">
        <f t="shared" ca="1" si="51"/>
        <v>997.48000000000013</v>
      </c>
      <c r="D676">
        <f t="shared" ca="1" si="52"/>
        <v>990.05624999999986</v>
      </c>
      <c r="E676" t="str">
        <f t="shared" ca="1" si="48"/>
        <v/>
      </c>
      <c r="F676">
        <f t="shared" ca="1" si="50"/>
        <v>1008.6</v>
      </c>
      <c r="G676" s="7" t="str">
        <f t="shared" ca="1" si="49"/>
        <v/>
      </c>
    </row>
    <row r="677" spans="1:7" x14ac:dyDescent="0.25">
      <c r="A677" s="30">
        <v>37511</v>
      </c>
      <c r="B677">
        <v>1001.65</v>
      </c>
      <c r="C677">
        <f t="shared" ca="1" si="51"/>
        <v>998.36000000000013</v>
      </c>
      <c r="D677">
        <f t="shared" ca="1" si="52"/>
        <v>989.1987499999999</v>
      </c>
      <c r="E677" t="str">
        <f t="shared" ca="1" si="48"/>
        <v/>
      </c>
      <c r="F677">
        <f t="shared" ca="1" si="50"/>
        <v>1008.6</v>
      </c>
      <c r="G677" s="7" t="str">
        <f t="shared" ca="1" si="49"/>
        <v/>
      </c>
    </row>
    <row r="678" spans="1:7" x14ac:dyDescent="0.25">
      <c r="A678" s="30">
        <v>37512</v>
      </c>
      <c r="B678">
        <v>992</v>
      </c>
      <c r="C678">
        <f t="shared" ca="1" si="51"/>
        <v>998.78000000000009</v>
      </c>
      <c r="D678">
        <f t="shared" ca="1" si="52"/>
        <v>988.18499999999983</v>
      </c>
      <c r="E678" t="str">
        <f t="shared" ca="1" si="48"/>
        <v/>
      </c>
      <c r="F678">
        <f t="shared" ca="1" si="50"/>
        <v>1008.6</v>
      </c>
      <c r="G678" s="7" t="str">
        <f t="shared" ca="1" si="49"/>
        <v/>
      </c>
    </row>
    <row r="679" spans="1:7" x14ac:dyDescent="0.25">
      <c r="A679" s="30">
        <v>37515</v>
      </c>
      <c r="B679">
        <v>985.75</v>
      </c>
      <c r="C679">
        <f t="shared" ca="1" si="51"/>
        <v>998.15</v>
      </c>
      <c r="D679">
        <f t="shared" ca="1" si="52"/>
        <v>986.79624999999999</v>
      </c>
      <c r="E679" t="str">
        <f t="shared" ca="1" si="48"/>
        <v/>
      </c>
      <c r="F679">
        <f t="shared" ca="1" si="50"/>
        <v>1008.6</v>
      </c>
      <c r="G679" s="7" t="str">
        <f t="shared" ca="1" si="49"/>
        <v/>
      </c>
    </row>
    <row r="680" spans="1:7" x14ac:dyDescent="0.25">
      <c r="A680" s="30">
        <v>37516</v>
      </c>
      <c r="B680">
        <v>994.9</v>
      </c>
      <c r="C680">
        <f t="shared" ca="1" si="51"/>
        <v>997.88666666666666</v>
      </c>
      <c r="D680">
        <f t="shared" ca="1" si="52"/>
        <v>985.77125000000001</v>
      </c>
      <c r="E680" t="str">
        <f t="shared" ca="1" si="48"/>
        <v/>
      </c>
      <c r="F680">
        <f t="shared" ca="1" si="50"/>
        <v>1008.6</v>
      </c>
      <c r="G680" s="7" t="str">
        <f t="shared" ca="1" si="49"/>
        <v/>
      </c>
    </row>
    <row r="681" spans="1:7" x14ac:dyDescent="0.25">
      <c r="A681" s="30">
        <v>37517</v>
      </c>
      <c r="B681">
        <v>983.6</v>
      </c>
      <c r="C681">
        <f t="shared" ca="1" si="51"/>
        <v>997.61333333333334</v>
      </c>
      <c r="D681">
        <f t="shared" ca="1" si="52"/>
        <v>985.06124999999997</v>
      </c>
      <c r="E681" t="str">
        <f t="shared" ca="1" si="48"/>
        <v/>
      </c>
      <c r="F681">
        <f t="shared" ca="1" si="50"/>
        <v>1008.6</v>
      </c>
      <c r="G681" s="7" t="str">
        <f t="shared" ca="1" si="49"/>
        <v/>
      </c>
    </row>
    <row r="682" spans="1:7" x14ac:dyDescent="0.25">
      <c r="A682" s="30">
        <v>37518</v>
      </c>
      <c r="B682">
        <v>976.05</v>
      </c>
      <c r="C682">
        <f t="shared" ca="1" si="51"/>
        <v>996.96999999999991</v>
      </c>
      <c r="D682">
        <f t="shared" ca="1" si="52"/>
        <v>983.91499999999996</v>
      </c>
      <c r="E682" t="str">
        <f t="shared" ca="1" si="48"/>
        <v/>
      </c>
      <c r="F682">
        <f t="shared" ca="1" si="50"/>
        <v>1008.6</v>
      </c>
      <c r="G682" s="7" t="str">
        <f t="shared" ca="1" si="49"/>
        <v/>
      </c>
    </row>
    <row r="683" spans="1:7" x14ac:dyDescent="0.25">
      <c r="A683" s="30">
        <v>37519</v>
      </c>
      <c r="B683">
        <v>969.6</v>
      </c>
      <c r="C683">
        <f t="shared" ca="1" si="51"/>
        <v>995.79333333333329</v>
      </c>
      <c r="D683">
        <f t="shared" ca="1" si="52"/>
        <v>983.05374999999981</v>
      </c>
      <c r="E683" t="str">
        <f t="shared" ca="1" si="48"/>
        <v/>
      </c>
      <c r="F683">
        <f t="shared" ca="1" si="50"/>
        <v>1008.6</v>
      </c>
      <c r="G683" s="7" t="str">
        <f t="shared" ca="1" si="49"/>
        <v/>
      </c>
    </row>
    <row r="684" spans="1:7" x14ac:dyDescent="0.25">
      <c r="A684" s="30">
        <v>37522</v>
      </c>
      <c r="B684">
        <v>970.3</v>
      </c>
      <c r="C684">
        <f t="shared" ca="1" si="51"/>
        <v>993.10666666666668</v>
      </c>
      <c r="D684">
        <f t="shared" ca="1" si="52"/>
        <v>982.27250000000004</v>
      </c>
      <c r="E684" t="str">
        <f t="shared" ca="1" si="48"/>
        <v/>
      </c>
      <c r="F684">
        <f t="shared" ca="1" si="50"/>
        <v>1008.6</v>
      </c>
      <c r="G684" s="7" t="str">
        <f t="shared" ca="1" si="49"/>
        <v/>
      </c>
    </row>
    <row r="685" spans="1:7" x14ac:dyDescent="0.25">
      <c r="A685" s="30">
        <v>37523</v>
      </c>
      <c r="B685">
        <v>966.2</v>
      </c>
      <c r="C685">
        <f t="shared" ca="1" si="51"/>
        <v>989.95333333333338</v>
      </c>
      <c r="D685">
        <f t="shared" ca="1" si="52"/>
        <v>982.08999999999992</v>
      </c>
      <c r="E685" t="str">
        <f t="shared" ca="1" si="48"/>
        <v/>
      </c>
      <c r="F685">
        <f t="shared" ca="1" si="50"/>
        <v>1008.6</v>
      </c>
      <c r="G685" s="7" t="str">
        <f t="shared" ca="1" si="49"/>
        <v/>
      </c>
    </row>
    <row r="686" spans="1:7" x14ac:dyDescent="0.25">
      <c r="A686" s="30">
        <v>37524</v>
      </c>
      <c r="B686">
        <v>970.05</v>
      </c>
      <c r="C686">
        <f t="shared" ca="1" si="51"/>
        <v>987.88333333333333</v>
      </c>
      <c r="D686">
        <f t="shared" ca="1" si="52"/>
        <v>982.05</v>
      </c>
      <c r="E686" t="str">
        <f t="shared" ca="1" si="48"/>
        <v/>
      </c>
      <c r="F686">
        <f t="shared" ca="1" si="50"/>
        <v>1008.6</v>
      </c>
      <c r="G686" s="7" t="str">
        <f t="shared" ca="1" si="49"/>
        <v/>
      </c>
    </row>
    <row r="687" spans="1:7" x14ac:dyDescent="0.25">
      <c r="A687" s="30">
        <v>37525</v>
      </c>
      <c r="B687">
        <v>969.9</v>
      </c>
      <c r="C687">
        <f t="shared" ca="1" si="51"/>
        <v>985.4133333333333</v>
      </c>
      <c r="D687">
        <f t="shared" ca="1" si="52"/>
        <v>982.28125000000023</v>
      </c>
      <c r="E687" t="str">
        <f t="shared" ca="1" si="48"/>
        <v/>
      </c>
      <c r="F687">
        <f t="shared" ca="1" si="50"/>
        <v>1008.6</v>
      </c>
      <c r="G687" s="7" t="str">
        <f t="shared" ca="1" si="49"/>
        <v/>
      </c>
    </row>
    <row r="688" spans="1:7" x14ac:dyDescent="0.25">
      <c r="A688" s="30">
        <v>37526</v>
      </c>
      <c r="B688">
        <v>976.45</v>
      </c>
      <c r="C688">
        <f t="shared" ca="1" si="51"/>
        <v>983.27</v>
      </c>
      <c r="D688">
        <f t="shared" ca="1" si="52"/>
        <v>982.72</v>
      </c>
      <c r="E688" t="str">
        <f t="shared" ca="1" si="48"/>
        <v/>
      </c>
      <c r="F688">
        <f t="shared" ca="1" si="50"/>
        <v>1008.6</v>
      </c>
      <c r="G688" s="7" t="str">
        <f t="shared" ca="1" si="49"/>
        <v/>
      </c>
    </row>
    <row r="689" spans="1:7" x14ac:dyDescent="0.25">
      <c r="A689" s="30">
        <v>37529</v>
      </c>
      <c r="B689">
        <v>963.15</v>
      </c>
      <c r="C689">
        <f t="shared" ca="1" si="51"/>
        <v>981.13333333333333</v>
      </c>
      <c r="D689">
        <f t="shared" ca="1" si="52"/>
        <v>982.85625000000005</v>
      </c>
      <c r="E689" t="str">
        <f t="shared" ca="1" si="48"/>
        <v>SELL</v>
      </c>
      <c r="F689">
        <f t="shared" ca="1" si="50"/>
        <v>963.15</v>
      </c>
      <c r="G689" s="7">
        <f t="shared" ca="1" si="49"/>
        <v>-4.5062462819750237E-2</v>
      </c>
    </row>
    <row r="690" spans="1:7" x14ac:dyDescent="0.25">
      <c r="A690" s="30">
        <v>37530</v>
      </c>
      <c r="B690">
        <v>955.2</v>
      </c>
      <c r="C690">
        <f t="shared" ca="1" si="51"/>
        <v>978.24333333333345</v>
      </c>
      <c r="D690">
        <f t="shared" ca="1" si="52"/>
        <v>982.86749999999995</v>
      </c>
      <c r="E690" t="str">
        <f t="shared" ca="1" si="48"/>
        <v/>
      </c>
      <c r="F690">
        <f t="shared" ca="1" si="50"/>
        <v>963.15</v>
      </c>
      <c r="G690" s="7" t="str">
        <f t="shared" ca="1" si="49"/>
        <v/>
      </c>
    </row>
    <row r="691" spans="1:7" x14ac:dyDescent="0.25">
      <c r="A691" s="30">
        <v>37532</v>
      </c>
      <c r="B691">
        <v>948.2</v>
      </c>
      <c r="C691">
        <f t="shared" ca="1" si="51"/>
        <v>974.86666666666679</v>
      </c>
      <c r="D691">
        <f t="shared" ca="1" si="52"/>
        <v>982.49124999999981</v>
      </c>
      <c r="E691" t="str">
        <f t="shared" ca="1" si="48"/>
        <v/>
      </c>
      <c r="F691">
        <f t="shared" ca="1" si="50"/>
        <v>963.15</v>
      </c>
      <c r="G691" s="7" t="str">
        <f t="shared" ca="1" si="49"/>
        <v/>
      </c>
    </row>
    <row r="692" spans="1:7" x14ac:dyDescent="0.25">
      <c r="A692" s="30">
        <v>37533</v>
      </c>
      <c r="B692">
        <v>948.2</v>
      </c>
      <c r="C692">
        <f t="shared" ca="1" si="51"/>
        <v>971.30333333333351</v>
      </c>
      <c r="D692">
        <f t="shared" ca="1" si="52"/>
        <v>982.02999999999975</v>
      </c>
      <c r="E692" t="str">
        <f t="shared" ca="1" si="48"/>
        <v/>
      </c>
      <c r="F692">
        <f t="shared" ca="1" si="50"/>
        <v>963.15</v>
      </c>
      <c r="G692" s="7" t="str">
        <f t="shared" ca="1" si="49"/>
        <v/>
      </c>
    </row>
    <row r="693" spans="1:7" x14ac:dyDescent="0.25">
      <c r="A693" s="30">
        <v>37536</v>
      </c>
      <c r="B693">
        <v>954.75</v>
      </c>
      <c r="C693">
        <f t="shared" ca="1" si="51"/>
        <v>968.82000000000016</v>
      </c>
      <c r="D693">
        <f t="shared" ca="1" si="52"/>
        <v>981.67124999999965</v>
      </c>
      <c r="E693" t="str">
        <f t="shared" ref="E693:E756" ca="1" si="53">IF(AND(C693&gt;D693,C692&lt;D692),"BUY",IF(AND(C693&lt;D693,C692&gt;D692),"SELL",""))</f>
        <v/>
      </c>
      <c r="F693">
        <f t="shared" ca="1" si="50"/>
        <v>963.15</v>
      </c>
      <c r="G693" s="7" t="str">
        <f t="shared" ca="1" si="49"/>
        <v/>
      </c>
    </row>
    <row r="694" spans="1:7" x14ac:dyDescent="0.25">
      <c r="A694" s="30">
        <v>37537</v>
      </c>
      <c r="B694">
        <v>960.8</v>
      </c>
      <c r="C694">
        <f t="shared" ca="1" si="51"/>
        <v>967.15666666666664</v>
      </c>
      <c r="D694">
        <f t="shared" ca="1" si="52"/>
        <v>981.85249999999996</v>
      </c>
      <c r="E694" t="str">
        <f t="shared" ca="1" si="53"/>
        <v/>
      </c>
      <c r="F694">
        <f t="shared" ca="1" si="50"/>
        <v>963.15</v>
      </c>
      <c r="G694" s="7" t="str">
        <f t="shared" ref="G694:G757" ca="1" si="54">IF(AND(E694&lt;&gt;"",F693&lt;&gt;0),IF(E694="BUY",1-F694/F693,F694/F693-1),"")</f>
        <v/>
      </c>
    </row>
    <row r="695" spans="1:7" x14ac:dyDescent="0.25">
      <c r="A695" s="30">
        <v>37538</v>
      </c>
      <c r="B695">
        <v>954.75</v>
      </c>
      <c r="C695">
        <f t="shared" ca="1" si="51"/>
        <v>964.48</v>
      </c>
      <c r="D695">
        <f t="shared" ca="1" si="52"/>
        <v>981.6724999999999</v>
      </c>
      <c r="E695" t="str">
        <f t="shared" ca="1" si="53"/>
        <v/>
      </c>
      <c r="F695">
        <f t="shared" ref="F695:F758" ca="1" si="55">IF(E695&lt;&gt;"",B695,F694)</f>
        <v>963.15</v>
      </c>
      <c r="G695" s="7" t="str">
        <f t="shared" ca="1" si="54"/>
        <v/>
      </c>
    </row>
    <row r="696" spans="1:7" x14ac:dyDescent="0.25">
      <c r="A696" s="30">
        <v>37539</v>
      </c>
      <c r="B696">
        <v>958.45</v>
      </c>
      <c r="C696">
        <f t="shared" ca="1" si="51"/>
        <v>962.8033333333334</v>
      </c>
      <c r="D696">
        <f t="shared" ca="1" si="52"/>
        <v>981.38749999999982</v>
      </c>
      <c r="E696" t="str">
        <f t="shared" ca="1" si="53"/>
        <v/>
      </c>
      <c r="F696">
        <f t="shared" ca="1" si="55"/>
        <v>963.15</v>
      </c>
      <c r="G696" s="7" t="str">
        <f t="shared" ca="1" si="54"/>
        <v/>
      </c>
    </row>
    <row r="697" spans="1:7" x14ac:dyDescent="0.25">
      <c r="A697" s="30">
        <v>37540</v>
      </c>
      <c r="B697">
        <v>971.05</v>
      </c>
      <c r="C697">
        <f t="shared" ca="1" si="51"/>
        <v>962.46999999999991</v>
      </c>
      <c r="D697">
        <f t="shared" ca="1" si="52"/>
        <v>981.26250000000005</v>
      </c>
      <c r="E697" t="str">
        <f t="shared" ca="1" si="53"/>
        <v/>
      </c>
      <c r="F697">
        <f t="shared" ca="1" si="55"/>
        <v>963.15</v>
      </c>
      <c r="G697" s="7" t="str">
        <f t="shared" ca="1" si="54"/>
        <v/>
      </c>
    </row>
    <row r="698" spans="1:7" x14ac:dyDescent="0.25">
      <c r="A698" s="30">
        <v>37543</v>
      </c>
      <c r="B698">
        <v>972.45</v>
      </c>
      <c r="C698">
        <f t="shared" ca="1" si="51"/>
        <v>962.66</v>
      </c>
      <c r="D698">
        <f t="shared" ca="1" si="52"/>
        <v>981.3325000000001</v>
      </c>
      <c r="E698" t="str">
        <f t="shared" ca="1" si="53"/>
        <v/>
      </c>
      <c r="F698">
        <f t="shared" ca="1" si="55"/>
        <v>963.15</v>
      </c>
      <c r="G698" s="7" t="str">
        <f t="shared" ca="1" si="54"/>
        <v/>
      </c>
    </row>
    <row r="699" spans="1:7" x14ac:dyDescent="0.25">
      <c r="A699" s="30">
        <v>37545</v>
      </c>
      <c r="B699">
        <v>973.6</v>
      </c>
      <c r="C699">
        <f t="shared" ca="1" si="51"/>
        <v>962.87999999999988</v>
      </c>
      <c r="D699">
        <f t="shared" ca="1" si="52"/>
        <v>981.19125000000008</v>
      </c>
      <c r="E699" t="str">
        <f t="shared" ca="1" si="53"/>
        <v/>
      </c>
      <c r="F699">
        <f t="shared" ca="1" si="55"/>
        <v>963.15</v>
      </c>
      <c r="G699" s="7" t="str">
        <f t="shared" ca="1" si="54"/>
        <v/>
      </c>
    </row>
    <row r="700" spans="1:7" x14ac:dyDescent="0.25">
      <c r="A700" s="30">
        <v>37546</v>
      </c>
      <c r="B700">
        <v>973.3</v>
      </c>
      <c r="C700">
        <f t="shared" ca="1" si="51"/>
        <v>963.35333333333324</v>
      </c>
      <c r="D700">
        <f t="shared" ca="1" si="52"/>
        <v>981.02750000000015</v>
      </c>
      <c r="E700" t="str">
        <f t="shared" ca="1" si="53"/>
        <v/>
      </c>
      <c r="F700">
        <f t="shared" ca="1" si="55"/>
        <v>963.15</v>
      </c>
      <c r="G700" s="7" t="str">
        <f t="shared" ca="1" si="54"/>
        <v/>
      </c>
    </row>
    <row r="701" spans="1:7" x14ac:dyDescent="0.25">
      <c r="A701" s="30">
        <v>37547</v>
      </c>
      <c r="B701">
        <v>971.65</v>
      </c>
      <c r="C701">
        <f t="shared" ca="1" si="51"/>
        <v>963.45999999999992</v>
      </c>
      <c r="D701">
        <f t="shared" ca="1" si="52"/>
        <v>980.60500000000013</v>
      </c>
      <c r="E701" t="str">
        <f t="shared" ca="1" si="53"/>
        <v/>
      </c>
      <c r="F701">
        <f t="shared" ca="1" si="55"/>
        <v>963.15</v>
      </c>
      <c r="G701" s="7" t="str">
        <f t="shared" ca="1" si="54"/>
        <v/>
      </c>
    </row>
    <row r="702" spans="1:7" x14ac:dyDescent="0.25">
      <c r="A702" s="30">
        <v>37550</v>
      </c>
      <c r="B702">
        <v>967.35</v>
      </c>
      <c r="C702">
        <f t="shared" ca="1" si="51"/>
        <v>963.29000000000008</v>
      </c>
      <c r="D702">
        <f t="shared" ca="1" si="52"/>
        <v>980.0775000000001</v>
      </c>
      <c r="E702" t="str">
        <f t="shared" ca="1" si="53"/>
        <v/>
      </c>
      <c r="F702">
        <f t="shared" ca="1" si="55"/>
        <v>963.15</v>
      </c>
      <c r="G702" s="7" t="str">
        <f t="shared" ca="1" si="54"/>
        <v/>
      </c>
    </row>
    <row r="703" spans="1:7" x14ac:dyDescent="0.25">
      <c r="A703" s="30">
        <v>37551</v>
      </c>
      <c r="B703">
        <v>962.5</v>
      </c>
      <c r="C703">
        <f t="shared" ca="1" si="51"/>
        <v>962.36</v>
      </c>
      <c r="D703">
        <f t="shared" ca="1" si="52"/>
        <v>979.49750000000006</v>
      </c>
      <c r="E703" t="str">
        <f t="shared" ca="1" si="53"/>
        <v/>
      </c>
      <c r="F703">
        <f t="shared" ca="1" si="55"/>
        <v>963.15</v>
      </c>
      <c r="G703" s="7" t="str">
        <f t="shared" ca="1" si="54"/>
        <v/>
      </c>
    </row>
    <row r="704" spans="1:7" x14ac:dyDescent="0.25">
      <c r="A704" s="30">
        <v>37552</v>
      </c>
      <c r="B704">
        <v>957.35</v>
      </c>
      <c r="C704">
        <f t="shared" ca="1" si="51"/>
        <v>961.97333333333336</v>
      </c>
      <c r="D704">
        <f t="shared" ca="1" si="52"/>
        <v>978.5512500000001</v>
      </c>
      <c r="E704" t="str">
        <f t="shared" ca="1" si="53"/>
        <v/>
      </c>
      <c r="F704">
        <f t="shared" ca="1" si="55"/>
        <v>963.15</v>
      </c>
      <c r="G704" s="7" t="str">
        <f t="shared" ca="1" si="54"/>
        <v/>
      </c>
    </row>
    <row r="705" spans="1:7" x14ac:dyDescent="0.25">
      <c r="A705" s="30">
        <v>37553</v>
      </c>
      <c r="B705">
        <v>946.9</v>
      </c>
      <c r="C705">
        <f t="shared" ca="1" si="51"/>
        <v>961.42</v>
      </c>
      <c r="D705">
        <f t="shared" ca="1" si="52"/>
        <v>977.25250000000017</v>
      </c>
      <c r="E705" t="str">
        <f t="shared" ca="1" si="53"/>
        <v/>
      </c>
      <c r="F705">
        <f t="shared" ca="1" si="55"/>
        <v>963.15</v>
      </c>
      <c r="G705" s="7" t="str">
        <f t="shared" ca="1" si="54"/>
        <v/>
      </c>
    </row>
    <row r="706" spans="1:7" x14ac:dyDescent="0.25">
      <c r="A706" s="30">
        <v>37554</v>
      </c>
      <c r="B706">
        <v>932.2</v>
      </c>
      <c r="C706">
        <f t="shared" ca="1" si="51"/>
        <v>960.35333333333335</v>
      </c>
      <c r="D706">
        <f t="shared" ca="1" si="52"/>
        <v>975.86500000000001</v>
      </c>
      <c r="E706" t="str">
        <f t="shared" ca="1" si="53"/>
        <v/>
      </c>
      <c r="F706">
        <f t="shared" ca="1" si="55"/>
        <v>963.15</v>
      </c>
      <c r="G706" s="7" t="str">
        <f t="shared" ca="1" si="54"/>
        <v/>
      </c>
    </row>
    <row r="707" spans="1:7" x14ac:dyDescent="0.25">
      <c r="A707" s="30">
        <v>37557</v>
      </c>
      <c r="B707">
        <v>922.7</v>
      </c>
      <c r="C707">
        <f t="shared" ref="C707:C770" ca="1" si="56">IF(ROW(B707)&gt;$K$3, AVERAGE(OFFSET(B708,-$K$3,0,$K$3,1)), "")</f>
        <v>958.65333333333353</v>
      </c>
      <c r="D707">
        <f t="shared" ca="1" si="52"/>
        <v>974.29</v>
      </c>
      <c r="E707" t="str">
        <f t="shared" ca="1" si="53"/>
        <v/>
      </c>
      <c r="F707">
        <f t="shared" ca="1" si="55"/>
        <v>963.15</v>
      </c>
      <c r="G707" s="7" t="str">
        <f t="shared" ca="1" si="54"/>
        <v/>
      </c>
    </row>
    <row r="708" spans="1:7" x14ac:dyDescent="0.25">
      <c r="A708" s="30">
        <v>37558</v>
      </c>
      <c r="B708">
        <v>936.9</v>
      </c>
      <c r="C708">
        <f t="shared" ca="1" si="56"/>
        <v>957.46333333333337</v>
      </c>
      <c r="D708">
        <f t="shared" ca="1" si="52"/>
        <v>973.03125</v>
      </c>
      <c r="E708" t="str">
        <f t="shared" ca="1" si="53"/>
        <v/>
      </c>
      <c r="F708">
        <f t="shared" ca="1" si="55"/>
        <v>963.15</v>
      </c>
      <c r="G708" s="7" t="str">
        <f t="shared" ca="1" si="54"/>
        <v/>
      </c>
    </row>
    <row r="709" spans="1:7" x14ac:dyDescent="0.25">
      <c r="A709" s="30">
        <v>37559</v>
      </c>
      <c r="B709">
        <v>937.75</v>
      </c>
      <c r="C709">
        <f t="shared" ca="1" si="56"/>
        <v>955.92666666666673</v>
      </c>
      <c r="D709">
        <f t="shared" ca="1" si="52"/>
        <v>971.21</v>
      </c>
      <c r="E709" t="str">
        <f t="shared" ca="1" si="53"/>
        <v/>
      </c>
      <c r="F709">
        <f t="shared" ca="1" si="55"/>
        <v>963.15</v>
      </c>
      <c r="G709" s="7" t="str">
        <f t="shared" ca="1" si="54"/>
        <v/>
      </c>
    </row>
    <row r="710" spans="1:7" x14ac:dyDescent="0.25">
      <c r="A710" s="30">
        <v>37560</v>
      </c>
      <c r="B710">
        <v>951.4</v>
      </c>
      <c r="C710">
        <f t="shared" ca="1" si="56"/>
        <v>955.70333333333326</v>
      </c>
      <c r="D710">
        <f t="shared" ca="1" si="52"/>
        <v>969.65750000000003</v>
      </c>
      <c r="E710" t="str">
        <f t="shared" ca="1" si="53"/>
        <v/>
      </c>
      <c r="F710">
        <f t="shared" ca="1" si="55"/>
        <v>963.15</v>
      </c>
      <c r="G710" s="7" t="str">
        <f t="shared" ca="1" si="54"/>
        <v/>
      </c>
    </row>
    <row r="711" spans="1:7" x14ac:dyDescent="0.25">
      <c r="A711" s="30">
        <v>37561</v>
      </c>
      <c r="B711">
        <v>951.45</v>
      </c>
      <c r="C711">
        <f t="shared" ca="1" si="56"/>
        <v>955.23666666666679</v>
      </c>
      <c r="D711">
        <f t="shared" ca="1" si="52"/>
        <v>968.41624999999988</v>
      </c>
      <c r="E711" t="str">
        <f t="shared" ca="1" si="53"/>
        <v/>
      </c>
      <c r="F711">
        <f t="shared" ca="1" si="55"/>
        <v>963.15</v>
      </c>
      <c r="G711" s="7" t="str">
        <f t="shared" ca="1" si="54"/>
        <v/>
      </c>
    </row>
    <row r="712" spans="1:7" x14ac:dyDescent="0.25">
      <c r="A712" s="30">
        <v>37564</v>
      </c>
      <c r="B712">
        <v>962.1</v>
      </c>
      <c r="C712">
        <f t="shared" ca="1" si="56"/>
        <v>954.6400000000001</v>
      </c>
      <c r="D712">
        <f t="shared" ca="1" si="52"/>
        <v>967.29499999999985</v>
      </c>
      <c r="E712" t="str">
        <f t="shared" ca="1" si="53"/>
        <v/>
      </c>
      <c r="F712">
        <f t="shared" ca="1" si="55"/>
        <v>963.15</v>
      </c>
      <c r="G712" s="7" t="str">
        <f t="shared" ca="1" si="54"/>
        <v/>
      </c>
    </row>
    <row r="713" spans="1:7" x14ac:dyDescent="0.25">
      <c r="A713" s="30">
        <v>37565</v>
      </c>
      <c r="B713">
        <v>962.3</v>
      </c>
      <c r="C713">
        <f t="shared" ca="1" si="56"/>
        <v>953.96333333333325</v>
      </c>
      <c r="D713">
        <f t="shared" ca="1" si="52"/>
        <v>966.13750000000005</v>
      </c>
      <c r="E713" t="str">
        <f t="shared" ca="1" si="53"/>
        <v/>
      </c>
      <c r="F713">
        <f t="shared" ca="1" si="55"/>
        <v>963.15</v>
      </c>
      <c r="G713" s="7" t="str">
        <f t="shared" ca="1" si="54"/>
        <v/>
      </c>
    </row>
    <row r="714" spans="1:7" x14ac:dyDescent="0.25">
      <c r="A714" s="30">
        <v>37567</v>
      </c>
      <c r="B714">
        <v>960.7</v>
      </c>
      <c r="C714">
        <f t="shared" ca="1" si="56"/>
        <v>953.10333333333324</v>
      </c>
      <c r="D714">
        <f t="shared" ca="1" si="52"/>
        <v>965.27499999999998</v>
      </c>
      <c r="E714" t="str">
        <f t="shared" ca="1" si="53"/>
        <v/>
      </c>
      <c r="F714">
        <f t="shared" ca="1" si="55"/>
        <v>963.15</v>
      </c>
      <c r="G714" s="7" t="str">
        <f t="shared" ca="1" si="54"/>
        <v/>
      </c>
    </row>
    <row r="715" spans="1:7" x14ac:dyDescent="0.25">
      <c r="A715" s="30">
        <v>37568</v>
      </c>
      <c r="B715">
        <v>956.95</v>
      </c>
      <c r="C715">
        <f t="shared" ca="1" si="56"/>
        <v>952.01333333333343</v>
      </c>
      <c r="D715">
        <f t="shared" ca="1" si="52"/>
        <v>964.2349999999999</v>
      </c>
      <c r="E715" t="str">
        <f t="shared" ca="1" si="53"/>
        <v/>
      </c>
      <c r="F715">
        <f t="shared" ca="1" si="55"/>
        <v>963.15</v>
      </c>
      <c r="G715" s="7" t="str">
        <f t="shared" ca="1" si="54"/>
        <v/>
      </c>
    </row>
    <row r="716" spans="1:7" x14ac:dyDescent="0.25">
      <c r="A716" s="30">
        <v>37571</v>
      </c>
      <c r="B716">
        <v>954.05</v>
      </c>
      <c r="C716">
        <f t="shared" ca="1" si="56"/>
        <v>950.84</v>
      </c>
      <c r="D716">
        <f t="shared" ca="1" si="52"/>
        <v>963.11500000000001</v>
      </c>
      <c r="E716" t="str">
        <f t="shared" ca="1" si="53"/>
        <v/>
      </c>
      <c r="F716">
        <f t="shared" ca="1" si="55"/>
        <v>963.15</v>
      </c>
      <c r="G716" s="7" t="str">
        <f t="shared" ca="1" si="54"/>
        <v/>
      </c>
    </row>
    <row r="717" spans="1:7" x14ac:dyDescent="0.25">
      <c r="A717" s="30">
        <v>37572</v>
      </c>
      <c r="B717">
        <v>959.85</v>
      </c>
      <c r="C717">
        <f t="shared" ca="1" si="56"/>
        <v>950.34</v>
      </c>
      <c r="D717">
        <f t="shared" ca="1" si="52"/>
        <v>962.07</v>
      </c>
      <c r="E717" t="str">
        <f t="shared" ca="1" si="53"/>
        <v/>
      </c>
      <c r="F717">
        <f t="shared" ca="1" si="55"/>
        <v>963.15</v>
      </c>
      <c r="G717" s="7" t="str">
        <f t="shared" ca="1" si="54"/>
        <v/>
      </c>
    </row>
    <row r="718" spans="1:7" x14ac:dyDescent="0.25">
      <c r="A718" s="30">
        <v>37573</v>
      </c>
      <c r="B718">
        <v>962.65</v>
      </c>
      <c r="C718">
        <f t="shared" ca="1" si="56"/>
        <v>950.34999999999991</v>
      </c>
      <c r="D718">
        <f t="shared" ca="1" si="52"/>
        <v>961.33625000000006</v>
      </c>
      <c r="E718" t="str">
        <f t="shared" ca="1" si="53"/>
        <v/>
      </c>
      <c r="F718">
        <f t="shared" ca="1" si="55"/>
        <v>963.15</v>
      </c>
      <c r="G718" s="7" t="str">
        <f t="shared" ca="1" si="54"/>
        <v/>
      </c>
    </row>
    <row r="719" spans="1:7" x14ac:dyDescent="0.25">
      <c r="A719" s="30">
        <v>37574</v>
      </c>
      <c r="B719">
        <v>971.9</v>
      </c>
      <c r="C719">
        <f t="shared" ca="1" si="56"/>
        <v>951.32</v>
      </c>
      <c r="D719">
        <f t="shared" ca="1" si="52"/>
        <v>960.99</v>
      </c>
      <c r="E719" t="str">
        <f t="shared" ca="1" si="53"/>
        <v/>
      </c>
      <c r="F719">
        <f t="shared" ca="1" si="55"/>
        <v>963.15</v>
      </c>
      <c r="G719" s="7" t="str">
        <f t="shared" ca="1" si="54"/>
        <v/>
      </c>
    </row>
    <row r="720" spans="1:7" x14ac:dyDescent="0.25">
      <c r="A720" s="30">
        <v>37575</v>
      </c>
      <c r="B720">
        <v>990.35</v>
      </c>
      <c r="C720">
        <f t="shared" ca="1" si="56"/>
        <v>954.2166666666667</v>
      </c>
      <c r="D720">
        <f t="shared" ca="1" si="52"/>
        <v>960.87625000000003</v>
      </c>
      <c r="E720" t="str">
        <f t="shared" ca="1" si="53"/>
        <v/>
      </c>
      <c r="F720">
        <f t="shared" ca="1" si="55"/>
        <v>963.15</v>
      </c>
      <c r="G720" s="7" t="str">
        <f t="shared" ca="1" si="54"/>
        <v/>
      </c>
    </row>
    <row r="721" spans="1:7" x14ac:dyDescent="0.25">
      <c r="A721" s="30">
        <v>37578</v>
      </c>
      <c r="B721">
        <v>996.85</v>
      </c>
      <c r="C721">
        <f t="shared" ca="1" si="56"/>
        <v>958.52666666666664</v>
      </c>
      <c r="D721">
        <f t="shared" ca="1" si="52"/>
        <v>961.2075000000001</v>
      </c>
      <c r="E721" t="str">
        <f t="shared" ca="1" si="53"/>
        <v/>
      </c>
      <c r="F721">
        <f t="shared" ca="1" si="55"/>
        <v>963.15</v>
      </c>
      <c r="G721" s="7" t="str">
        <f t="shared" ca="1" si="54"/>
        <v/>
      </c>
    </row>
    <row r="722" spans="1:7" x14ac:dyDescent="0.25">
      <c r="A722" s="30">
        <v>37580</v>
      </c>
      <c r="B722">
        <v>1001.6</v>
      </c>
      <c r="C722">
        <f t="shared" ca="1" si="56"/>
        <v>963.78666666666675</v>
      </c>
      <c r="D722">
        <f t="shared" ca="1" si="52"/>
        <v>961.84625000000017</v>
      </c>
      <c r="E722" t="str">
        <f t="shared" ca="1" si="53"/>
        <v>BUY</v>
      </c>
      <c r="F722">
        <f t="shared" ca="1" si="55"/>
        <v>1001.6</v>
      </c>
      <c r="G722" s="7">
        <f t="shared" ca="1" si="54"/>
        <v>-3.992109224939E-2</v>
      </c>
    </row>
    <row r="723" spans="1:7" x14ac:dyDescent="0.25">
      <c r="A723" s="30">
        <v>37581</v>
      </c>
      <c r="B723">
        <v>1008.75</v>
      </c>
      <c r="C723">
        <f t="shared" ca="1" si="56"/>
        <v>968.5766666666666</v>
      </c>
      <c r="D723">
        <f t="shared" ca="1" si="52"/>
        <v>962.82500000000005</v>
      </c>
      <c r="E723" t="str">
        <f t="shared" ca="1" si="53"/>
        <v/>
      </c>
      <c r="F723">
        <f t="shared" ca="1" si="55"/>
        <v>1001.6</v>
      </c>
      <c r="G723" s="7" t="str">
        <f t="shared" ca="1" si="54"/>
        <v/>
      </c>
    </row>
    <row r="724" spans="1:7" x14ac:dyDescent="0.25">
      <c r="A724" s="30">
        <v>37582</v>
      </c>
      <c r="B724">
        <v>1020.15</v>
      </c>
      <c r="C724">
        <f t="shared" ca="1" si="56"/>
        <v>974.07</v>
      </c>
      <c r="D724">
        <f t="shared" ca="1" si="52"/>
        <v>964.07124999999996</v>
      </c>
      <c r="E724" t="str">
        <f t="shared" ca="1" si="53"/>
        <v/>
      </c>
      <c r="F724">
        <f t="shared" ca="1" si="55"/>
        <v>1001.6</v>
      </c>
      <c r="G724" s="7" t="str">
        <f t="shared" ca="1" si="54"/>
        <v/>
      </c>
    </row>
    <row r="725" spans="1:7" x14ac:dyDescent="0.25">
      <c r="A725" s="30">
        <v>37585</v>
      </c>
      <c r="B725">
        <v>1026.2</v>
      </c>
      <c r="C725">
        <f t="shared" ca="1" si="56"/>
        <v>979.05666666666684</v>
      </c>
      <c r="D725">
        <f t="shared" ca="1" si="52"/>
        <v>965.57124999999996</v>
      </c>
      <c r="E725" t="str">
        <f t="shared" ca="1" si="53"/>
        <v/>
      </c>
      <c r="F725">
        <f t="shared" ca="1" si="55"/>
        <v>1001.6</v>
      </c>
      <c r="G725" s="7" t="str">
        <f t="shared" ca="1" si="54"/>
        <v/>
      </c>
    </row>
    <row r="726" spans="1:7" x14ac:dyDescent="0.25">
      <c r="A726" s="30">
        <v>37586</v>
      </c>
      <c r="B726">
        <v>1036.1500000000001</v>
      </c>
      <c r="C726">
        <f t="shared" ca="1" si="56"/>
        <v>984.70333333333338</v>
      </c>
      <c r="D726">
        <f t="shared" ref="D726:D789" ca="1" si="57">IF(ROW(B726)&gt;$K$4, AVERAGE(OFFSET(B726,-$K$4+1,0,$K$4,1)), "")</f>
        <v>967.22375000000011</v>
      </c>
      <c r="E726" t="str">
        <f t="shared" ca="1" si="53"/>
        <v/>
      </c>
      <c r="F726">
        <f t="shared" ca="1" si="55"/>
        <v>1001.6</v>
      </c>
      <c r="G726" s="7" t="str">
        <f t="shared" ca="1" si="54"/>
        <v/>
      </c>
    </row>
    <row r="727" spans="1:7" x14ac:dyDescent="0.25">
      <c r="A727" s="30">
        <v>37587</v>
      </c>
      <c r="B727">
        <v>1031.0999999999999</v>
      </c>
      <c r="C727">
        <f t="shared" ca="1" si="56"/>
        <v>989.3033333333334</v>
      </c>
      <c r="D727">
        <f t="shared" ca="1" si="57"/>
        <v>968.75375000000008</v>
      </c>
      <c r="E727" t="str">
        <f t="shared" ca="1" si="53"/>
        <v/>
      </c>
      <c r="F727">
        <f t="shared" ca="1" si="55"/>
        <v>1001.6</v>
      </c>
      <c r="G727" s="7" t="str">
        <f t="shared" ca="1" si="54"/>
        <v/>
      </c>
    </row>
    <row r="728" spans="1:7" x14ac:dyDescent="0.25">
      <c r="A728" s="30">
        <v>37588</v>
      </c>
      <c r="B728">
        <v>1049.7</v>
      </c>
      <c r="C728">
        <f t="shared" ca="1" si="56"/>
        <v>995.13</v>
      </c>
      <c r="D728">
        <f t="shared" ca="1" si="57"/>
        <v>970.58499999999981</v>
      </c>
      <c r="E728" t="str">
        <f t="shared" ca="1" si="53"/>
        <v/>
      </c>
      <c r="F728">
        <f t="shared" ca="1" si="55"/>
        <v>1001.6</v>
      </c>
      <c r="G728" s="7" t="str">
        <f t="shared" ca="1" si="54"/>
        <v/>
      </c>
    </row>
    <row r="729" spans="1:7" x14ac:dyDescent="0.25">
      <c r="A729" s="30">
        <v>37589</v>
      </c>
      <c r="B729">
        <v>1050.1500000000001</v>
      </c>
      <c r="C729">
        <f t="shared" ca="1" si="56"/>
        <v>1001.0933333333335</v>
      </c>
      <c r="D729">
        <f t="shared" ca="1" si="57"/>
        <v>972.75999999999988</v>
      </c>
      <c r="E729" t="str">
        <f t="shared" ca="1" si="53"/>
        <v/>
      </c>
      <c r="F729">
        <f t="shared" ca="1" si="55"/>
        <v>1001.6</v>
      </c>
      <c r="G729" s="7" t="str">
        <f t="shared" ca="1" si="54"/>
        <v/>
      </c>
    </row>
    <row r="730" spans="1:7" x14ac:dyDescent="0.25">
      <c r="A730" s="30">
        <v>37592</v>
      </c>
      <c r="B730">
        <v>1067.9000000000001</v>
      </c>
      <c r="C730">
        <f t="shared" ca="1" si="56"/>
        <v>1008.4900000000001</v>
      </c>
      <c r="D730">
        <f t="shared" ca="1" si="57"/>
        <v>975.57749999999999</v>
      </c>
      <c r="E730" t="str">
        <f t="shared" ca="1" si="53"/>
        <v/>
      </c>
      <c r="F730">
        <f t="shared" ca="1" si="55"/>
        <v>1001.6</v>
      </c>
      <c r="G730" s="7" t="str">
        <f t="shared" ca="1" si="54"/>
        <v/>
      </c>
    </row>
    <row r="731" spans="1:7" x14ac:dyDescent="0.25">
      <c r="A731" s="30">
        <v>37593</v>
      </c>
      <c r="B731">
        <v>1055</v>
      </c>
      <c r="C731">
        <f t="shared" ca="1" si="56"/>
        <v>1015.22</v>
      </c>
      <c r="D731">
        <f t="shared" ca="1" si="57"/>
        <v>978.24750000000006</v>
      </c>
      <c r="E731" t="str">
        <f t="shared" ca="1" si="53"/>
        <v/>
      </c>
      <c r="F731">
        <f t="shared" ca="1" si="55"/>
        <v>1001.6</v>
      </c>
      <c r="G731" s="7" t="str">
        <f t="shared" ca="1" si="54"/>
        <v/>
      </c>
    </row>
    <row r="732" spans="1:7" x14ac:dyDescent="0.25">
      <c r="A732" s="30">
        <v>37594</v>
      </c>
      <c r="B732">
        <v>1036.4000000000001</v>
      </c>
      <c r="C732">
        <f t="shared" ca="1" si="56"/>
        <v>1020.3233333333334</v>
      </c>
      <c r="D732">
        <f t="shared" ca="1" si="57"/>
        <v>980.45249999999999</v>
      </c>
      <c r="E732" t="str">
        <f t="shared" ca="1" si="53"/>
        <v/>
      </c>
      <c r="F732">
        <f t="shared" ca="1" si="55"/>
        <v>1001.6</v>
      </c>
      <c r="G732" s="7" t="str">
        <f t="shared" ca="1" si="54"/>
        <v/>
      </c>
    </row>
    <row r="733" spans="1:7" x14ac:dyDescent="0.25">
      <c r="A733" s="30">
        <v>37595</v>
      </c>
      <c r="B733">
        <v>1045.95</v>
      </c>
      <c r="C733">
        <f t="shared" ca="1" si="56"/>
        <v>1025.8766666666666</v>
      </c>
      <c r="D733">
        <f t="shared" ca="1" si="57"/>
        <v>982.73249999999985</v>
      </c>
      <c r="E733" t="str">
        <f t="shared" ca="1" si="53"/>
        <v/>
      </c>
      <c r="F733">
        <f t="shared" ca="1" si="55"/>
        <v>1001.6</v>
      </c>
      <c r="G733" s="7" t="str">
        <f t="shared" ca="1" si="54"/>
        <v/>
      </c>
    </row>
    <row r="734" spans="1:7" x14ac:dyDescent="0.25">
      <c r="A734" s="30">
        <v>37596</v>
      </c>
      <c r="B734">
        <v>1069.8</v>
      </c>
      <c r="C734">
        <f t="shared" ca="1" si="56"/>
        <v>1032.4033333333332</v>
      </c>
      <c r="D734">
        <f t="shared" ca="1" si="57"/>
        <v>985.4575000000001</v>
      </c>
      <c r="E734" t="str">
        <f t="shared" ca="1" si="53"/>
        <v/>
      </c>
      <c r="F734">
        <f t="shared" ca="1" si="55"/>
        <v>1001.6</v>
      </c>
      <c r="G734" s="7" t="str">
        <f t="shared" ca="1" si="54"/>
        <v/>
      </c>
    </row>
    <row r="735" spans="1:7" x14ac:dyDescent="0.25">
      <c r="A735" s="30">
        <v>37599</v>
      </c>
      <c r="B735">
        <v>1058.6500000000001</v>
      </c>
      <c r="C735">
        <f t="shared" ca="1" si="56"/>
        <v>1036.9566666666667</v>
      </c>
      <c r="D735">
        <f t="shared" ca="1" si="57"/>
        <v>988.05500000000006</v>
      </c>
      <c r="E735" t="str">
        <f t="shared" ca="1" si="53"/>
        <v/>
      </c>
      <c r="F735">
        <f t="shared" ca="1" si="55"/>
        <v>1001.6</v>
      </c>
      <c r="G735" s="7" t="str">
        <f t="shared" ca="1" si="54"/>
        <v/>
      </c>
    </row>
    <row r="736" spans="1:7" x14ac:dyDescent="0.25">
      <c r="A736" s="30">
        <v>37600</v>
      </c>
      <c r="B736">
        <v>1063.7</v>
      </c>
      <c r="C736">
        <f t="shared" ca="1" si="56"/>
        <v>1041.4133333333334</v>
      </c>
      <c r="D736">
        <f t="shared" ca="1" si="57"/>
        <v>990.68625000000009</v>
      </c>
      <c r="E736" t="str">
        <f t="shared" ca="1" si="53"/>
        <v/>
      </c>
      <c r="F736">
        <f t="shared" ca="1" si="55"/>
        <v>1001.6</v>
      </c>
      <c r="G736" s="7" t="str">
        <f t="shared" ca="1" si="54"/>
        <v/>
      </c>
    </row>
    <row r="737" spans="1:7" x14ac:dyDescent="0.25">
      <c r="A737" s="30">
        <v>37601</v>
      </c>
      <c r="B737">
        <v>1069.75</v>
      </c>
      <c r="C737">
        <f t="shared" ca="1" si="56"/>
        <v>1045.9566666666667</v>
      </c>
      <c r="D737">
        <f t="shared" ca="1" si="57"/>
        <v>993.15375000000017</v>
      </c>
      <c r="E737" t="str">
        <f t="shared" ca="1" si="53"/>
        <v/>
      </c>
      <c r="F737">
        <f t="shared" ca="1" si="55"/>
        <v>1001.6</v>
      </c>
      <c r="G737" s="7" t="str">
        <f t="shared" ca="1" si="54"/>
        <v/>
      </c>
    </row>
    <row r="738" spans="1:7" x14ac:dyDescent="0.25">
      <c r="A738" s="30">
        <v>37602</v>
      </c>
      <c r="B738">
        <v>1077</v>
      </c>
      <c r="C738">
        <f t="shared" ca="1" si="56"/>
        <v>1050.5066666666667</v>
      </c>
      <c r="D738">
        <f t="shared" ca="1" si="57"/>
        <v>995.76750000000015</v>
      </c>
      <c r="E738" t="str">
        <f t="shared" ca="1" si="53"/>
        <v/>
      </c>
      <c r="F738">
        <f t="shared" ca="1" si="55"/>
        <v>1001.6</v>
      </c>
      <c r="G738" s="7" t="str">
        <f t="shared" ca="1" si="54"/>
        <v/>
      </c>
    </row>
    <row r="739" spans="1:7" x14ac:dyDescent="0.25">
      <c r="A739" s="30">
        <v>37603</v>
      </c>
      <c r="B739">
        <v>1086.2</v>
      </c>
      <c r="C739">
        <f t="shared" ca="1" si="56"/>
        <v>1054.9100000000001</v>
      </c>
      <c r="D739">
        <f t="shared" ca="1" si="57"/>
        <v>998.5825000000001</v>
      </c>
      <c r="E739" t="str">
        <f t="shared" ca="1" si="53"/>
        <v/>
      </c>
      <c r="F739">
        <f t="shared" ca="1" si="55"/>
        <v>1001.6</v>
      </c>
      <c r="G739" s="7" t="str">
        <f t="shared" ca="1" si="54"/>
        <v/>
      </c>
    </row>
    <row r="740" spans="1:7" x14ac:dyDescent="0.25">
      <c r="A740" s="30">
        <v>37606</v>
      </c>
      <c r="B740">
        <v>1078.45</v>
      </c>
      <c r="C740">
        <f t="shared" ca="1" si="56"/>
        <v>1058.3933333333334</v>
      </c>
      <c r="D740">
        <f t="shared" ca="1" si="57"/>
        <v>1001.2112499999999</v>
      </c>
      <c r="E740" t="str">
        <f t="shared" ca="1" si="53"/>
        <v/>
      </c>
      <c r="F740">
        <f t="shared" ca="1" si="55"/>
        <v>1001.6</v>
      </c>
      <c r="G740" s="7" t="str">
        <f t="shared" ca="1" si="54"/>
        <v/>
      </c>
    </row>
    <row r="741" spans="1:7" x14ac:dyDescent="0.25">
      <c r="A741" s="30">
        <v>37607</v>
      </c>
      <c r="B741">
        <v>1073.25</v>
      </c>
      <c r="C741">
        <f t="shared" ca="1" si="56"/>
        <v>1060.8666666666668</v>
      </c>
      <c r="D741">
        <f t="shared" ca="1" si="57"/>
        <v>1003.7512499999999</v>
      </c>
      <c r="E741" t="str">
        <f t="shared" ca="1" si="53"/>
        <v/>
      </c>
      <c r="F741">
        <f t="shared" ca="1" si="55"/>
        <v>1001.6</v>
      </c>
      <c r="G741" s="7" t="str">
        <f t="shared" ca="1" si="54"/>
        <v/>
      </c>
    </row>
    <row r="742" spans="1:7" x14ac:dyDescent="0.25">
      <c r="A742" s="30">
        <v>37608</v>
      </c>
      <c r="B742">
        <v>1077.95</v>
      </c>
      <c r="C742">
        <f t="shared" ca="1" si="56"/>
        <v>1063.9900000000002</v>
      </c>
      <c r="D742">
        <f t="shared" ca="1" si="57"/>
        <v>1006.5162499999999</v>
      </c>
      <c r="E742" t="str">
        <f t="shared" ca="1" si="53"/>
        <v/>
      </c>
      <c r="F742">
        <f t="shared" ca="1" si="55"/>
        <v>1001.6</v>
      </c>
      <c r="G742" s="7" t="str">
        <f t="shared" ca="1" si="54"/>
        <v/>
      </c>
    </row>
    <row r="743" spans="1:7" x14ac:dyDescent="0.25">
      <c r="A743" s="30">
        <v>37609</v>
      </c>
      <c r="B743">
        <v>1076</v>
      </c>
      <c r="C743">
        <f t="shared" ca="1" si="56"/>
        <v>1065.7433333333336</v>
      </c>
      <c r="D743">
        <f t="shared" ca="1" si="57"/>
        <v>1009.3537499999999</v>
      </c>
      <c r="E743" t="str">
        <f t="shared" ca="1" si="53"/>
        <v/>
      </c>
      <c r="F743">
        <f t="shared" ca="1" si="55"/>
        <v>1001.6</v>
      </c>
      <c r="G743" s="7" t="str">
        <f t="shared" ca="1" si="54"/>
        <v/>
      </c>
    </row>
    <row r="744" spans="1:7" x14ac:dyDescent="0.25">
      <c r="A744" s="30">
        <v>37610</v>
      </c>
      <c r="B744">
        <v>1079.3</v>
      </c>
      <c r="C744">
        <f t="shared" ca="1" si="56"/>
        <v>1067.686666666667</v>
      </c>
      <c r="D744">
        <f t="shared" ca="1" si="57"/>
        <v>1012.4025000000001</v>
      </c>
      <c r="E744" t="str">
        <f t="shared" ca="1" si="53"/>
        <v/>
      </c>
      <c r="F744">
        <f t="shared" ca="1" si="55"/>
        <v>1001.6</v>
      </c>
      <c r="G744" s="7" t="str">
        <f t="shared" ca="1" si="54"/>
        <v/>
      </c>
    </row>
    <row r="745" spans="1:7" x14ac:dyDescent="0.25">
      <c r="A745" s="30">
        <v>37613</v>
      </c>
      <c r="B745">
        <v>1076</v>
      </c>
      <c r="C745">
        <f t="shared" ca="1" si="56"/>
        <v>1068.2266666666667</v>
      </c>
      <c r="D745">
        <f t="shared" ca="1" si="57"/>
        <v>1015.6300000000001</v>
      </c>
      <c r="E745" t="str">
        <f t="shared" ca="1" si="53"/>
        <v/>
      </c>
      <c r="F745">
        <f t="shared" ca="1" si="55"/>
        <v>1001.6</v>
      </c>
      <c r="G745" s="7" t="str">
        <f t="shared" ca="1" si="54"/>
        <v/>
      </c>
    </row>
    <row r="746" spans="1:7" x14ac:dyDescent="0.25">
      <c r="A746" s="30">
        <v>37614</v>
      </c>
      <c r="B746">
        <v>1085</v>
      </c>
      <c r="C746">
        <f t="shared" ca="1" si="56"/>
        <v>1070.2266666666667</v>
      </c>
      <c r="D746">
        <f t="shared" ca="1" si="57"/>
        <v>1019.4500000000002</v>
      </c>
      <c r="E746" t="str">
        <f t="shared" ca="1" si="53"/>
        <v/>
      </c>
      <c r="F746">
        <f t="shared" ca="1" si="55"/>
        <v>1001.6</v>
      </c>
      <c r="G746" s="7" t="str">
        <f t="shared" ca="1" si="54"/>
        <v/>
      </c>
    </row>
    <row r="747" spans="1:7" x14ac:dyDescent="0.25">
      <c r="A747" s="30">
        <v>37616</v>
      </c>
      <c r="B747">
        <v>1094.8</v>
      </c>
      <c r="C747">
        <f t="shared" ca="1" si="56"/>
        <v>1074.1199999999999</v>
      </c>
      <c r="D747">
        <f t="shared" ca="1" si="57"/>
        <v>1023.7525000000003</v>
      </c>
      <c r="E747" t="str">
        <f t="shared" ca="1" si="53"/>
        <v/>
      </c>
      <c r="F747">
        <f t="shared" ca="1" si="55"/>
        <v>1001.6</v>
      </c>
      <c r="G747" s="7" t="str">
        <f t="shared" ca="1" si="54"/>
        <v/>
      </c>
    </row>
    <row r="748" spans="1:7" x14ac:dyDescent="0.25">
      <c r="A748" s="30">
        <v>37617</v>
      </c>
      <c r="B748">
        <v>1098.4000000000001</v>
      </c>
      <c r="C748">
        <f t="shared" ca="1" si="56"/>
        <v>1077.6166666666666</v>
      </c>
      <c r="D748">
        <f t="shared" ca="1" si="57"/>
        <v>1027.7900000000004</v>
      </c>
      <c r="E748" t="str">
        <f t="shared" ca="1" si="53"/>
        <v/>
      </c>
      <c r="F748">
        <f t="shared" ca="1" si="55"/>
        <v>1001.6</v>
      </c>
      <c r="G748" s="7" t="str">
        <f t="shared" ca="1" si="54"/>
        <v/>
      </c>
    </row>
    <row r="749" spans="1:7" x14ac:dyDescent="0.25">
      <c r="A749" s="30">
        <v>37620</v>
      </c>
      <c r="B749">
        <v>1091.95</v>
      </c>
      <c r="C749">
        <f t="shared" ca="1" si="56"/>
        <v>1079.0933333333332</v>
      </c>
      <c r="D749">
        <f t="shared" ca="1" si="57"/>
        <v>1031.6450000000002</v>
      </c>
      <c r="E749" t="str">
        <f t="shared" ca="1" si="53"/>
        <v/>
      </c>
      <c r="F749">
        <f t="shared" ca="1" si="55"/>
        <v>1001.6</v>
      </c>
      <c r="G749" s="7" t="str">
        <f t="shared" ca="1" si="54"/>
        <v/>
      </c>
    </row>
    <row r="750" spans="1:7" x14ac:dyDescent="0.25">
      <c r="A750" s="30">
        <v>37621</v>
      </c>
      <c r="B750">
        <v>1093.5</v>
      </c>
      <c r="C750">
        <f t="shared" ca="1" si="56"/>
        <v>1081.4166666666665</v>
      </c>
      <c r="D750">
        <f t="shared" ca="1" si="57"/>
        <v>1035.1975000000004</v>
      </c>
      <c r="E750" t="str">
        <f t="shared" ca="1" si="53"/>
        <v/>
      </c>
      <c r="F750">
        <f t="shared" ca="1" si="55"/>
        <v>1001.6</v>
      </c>
      <c r="G750" s="7" t="str">
        <f t="shared" ca="1" si="54"/>
        <v/>
      </c>
    </row>
    <row r="751" spans="1:7" x14ac:dyDescent="0.25">
      <c r="A751" s="30">
        <v>37622</v>
      </c>
      <c r="B751">
        <v>1100.1500000000001</v>
      </c>
      <c r="C751">
        <f t="shared" ca="1" si="56"/>
        <v>1083.8466666666666</v>
      </c>
      <c r="D751">
        <f t="shared" ca="1" si="57"/>
        <v>1038.9150000000004</v>
      </c>
      <c r="E751" t="str">
        <f t="shared" ca="1" si="53"/>
        <v/>
      </c>
      <c r="F751">
        <f t="shared" ca="1" si="55"/>
        <v>1001.6</v>
      </c>
      <c r="G751" s="7" t="str">
        <f t="shared" ca="1" si="54"/>
        <v/>
      </c>
    </row>
    <row r="752" spans="1:7" x14ac:dyDescent="0.25">
      <c r="A752" s="30">
        <v>37623</v>
      </c>
      <c r="B752">
        <v>1093.05</v>
      </c>
      <c r="C752">
        <f t="shared" ca="1" si="56"/>
        <v>1085.3999999999999</v>
      </c>
      <c r="D752">
        <f t="shared" ca="1" si="57"/>
        <v>1042.1887500000005</v>
      </c>
      <c r="E752" t="str">
        <f t="shared" ca="1" si="53"/>
        <v/>
      </c>
      <c r="F752">
        <f t="shared" ca="1" si="55"/>
        <v>1001.6</v>
      </c>
      <c r="G752" s="7" t="str">
        <f t="shared" ca="1" si="54"/>
        <v/>
      </c>
    </row>
    <row r="753" spans="1:7" x14ac:dyDescent="0.25">
      <c r="A753" s="30">
        <v>37624</v>
      </c>
      <c r="B753">
        <v>1089.5999999999999</v>
      </c>
      <c r="C753">
        <f t="shared" ca="1" si="56"/>
        <v>1086.24</v>
      </c>
      <c r="D753">
        <f t="shared" ca="1" si="57"/>
        <v>1045.3712500000004</v>
      </c>
      <c r="E753" t="str">
        <f t="shared" ca="1" si="53"/>
        <v/>
      </c>
      <c r="F753">
        <f t="shared" ca="1" si="55"/>
        <v>1001.6</v>
      </c>
      <c r="G753" s="7" t="str">
        <f t="shared" ca="1" si="54"/>
        <v/>
      </c>
    </row>
    <row r="754" spans="1:7" x14ac:dyDescent="0.25">
      <c r="A754" s="30">
        <v>37627</v>
      </c>
      <c r="B754">
        <v>1084.3499999999999</v>
      </c>
      <c r="C754">
        <f t="shared" ca="1" si="56"/>
        <v>1086.1166666666666</v>
      </c>
      <c r="D754">
        <f t="shared" ca="1" si="57"/>
        <v>1048.4625000000003</v>
      </c>
      <c r="E754" t="str">
        <f t="shared" ca="1" si="53"/>
        <v/>
      </c>
      <c r="F754">
        <f t="shared" ca="1" si="55"/>
        <v>1001.6</v>
      </c>
      <c r="G754" s="7" t="str">
        <f t="shared" ca="1" si="54"/>
        <v/>
      </c>
    </row>
    <row r="755" spans="1:7" x14ac:dyDescent="0.25">
      <c r="A755" s="30">
        <v>37628</v>
      </c>
      <c r="B755">
        <v>1081.8</v>
      </c>
      <c r="C755">
        <f t="shared" ca="1" si="56"/>
        <v>1086.3399999999999</v>
      </c>
      <c r="D755">
        <f t="shared" ca="1" si="57"/>
        <v>1051.5837500000002</v>
      </c>
      <c r="E755" t="str">
        <f t="shared" ca="1" si="53"/>
        <v/>
      </c>
      <c r="F755">
        <f t="shared" ca="1" si="55"/>
        <v>1001.6</v>
      </c>
      <c r="G755" s="7" t="str">
        <f t="shared" ca="1" si="54"/>
        <v/>
      </c>
    </row>
    <row r="756" spans="1:7" x14ac:dyDescent="0.25">
      <c r="A756" s="30">
        <v>37629</v>
      </c>
      <c r="B756">
        <v>1089.3499999999999</v>
      </c>
      <c r="C756">
        <f t="shared" ca="1" si="56"/>
        <v>1087.4133333333334</v>
      </c>
      <c r="D756">
        <f t="shared" ca="1" si="57"/>
        <v>1054.9662499999999</v>
      </c>
      <c r="E756" t="str">
        <f t="shared" ca="1" si="53"/>
        <v/>
      </c>
      <c r="F756">
        <f t="shared" ca="1" si="55"/>
        <v>1001.6</v>
      </c>
      <c r="G756" s="7" t="str">
        <f t="shared" ca="1" si="54"/>
        <v/>
      </c>
    </row>
    <row r="757" spans="1:7" x14ac:dyDescent="0.25">
      <c r="A757" s="30">
        <v>37630</v>
      </c>
      <c r="B757">
        <v>1097.3499999999999</v>
      </c>
      <c r="C757">
        <f t="shared" ca="1" si="56"/>
        <v>1088.7066666666667</v>
      </c>
      <c r="D757">
        <f t="shared" ca="1" si="57"/>
        <v>1058.4037500000002</v>
      </c>
      <c r="E757" t="str">
        <f t="shared" ref="E757:E820" ca="1" si="58">IF(AND(C757&gt;D757,C756&lt;D756),"BUY",IF(AND(C757&lt;D757,C756&gt;D756),"SELL",""))</f>
        <v/>
      </c>
      <c r="F757">
        <f t="shared" ca="1" si="55"/>
        <v>1001.6</v>
      </c>
      <c r="G757" s="7" t="str">
        <f t="shared" ca="1" si="54"/>
        <v/>
      </c>
    </row>
    <row r="758" spans="1:7" x14ac:dyDescent="0.25">
      <c r="A758" s="30">
        <v>37631</v>
      </c>
      <c r="B758">
        <v>1080.25</v>
      </c>
      <c r="C758">
        <f t="shared" ca="1" si="56"/>
        <v>1088.99</v>
      </c>
      <c r="D758">
        <f t="shared" ca="1" si="57"/>
        <v>1061.3437500000002</v>
      </c>
      <c r="E758" t="str">
        <f t="shared" ca="1" si="58"/>
        <v/>
      </c>
      <c r="F758">
        <f t="shared" ca="1" si="55"/>
        <v>1001.6</v>
      </c>
      <c r="G758" s="7" t="str">
        <f t="shared" ref="G758:G821" ca="1" si="59">IF(AND(E758&lt;&gt;"",F757&lt;&gt;0),IF(E758="BUY",1-F758/F757,F758/F757-1),"")</f>
        <v/>
      </c>
    </row>
    <row r="759" spans="1:7" x14ac:dyDescent="0.25">
      <c r="A759" s="30">
        <v>37634</v>
      </c>
      <c r="B759">
        <v>1073.75</v>
      </c>
      <c r="C759">
        <f t="shared" ca="1" si="56"/>
        <v>1088.6200000000001</v>
      </c>
      <c r="D759">
        <f t="shared" ca="1" si="57"/>
        <v>1063.8900000000001</v>
      </c>
      <c r="E759" t="str">
        <f t="shared" ca="1" si="58"/>
        <v/>
      </c>
      <c r="F759">
        <f t="shared" ref="F759:F822" ca="1" si="60">IF(E759&lt;&gt;"",B759,F758)</f>
        <v>1001.6</v>
      </c>
      <c r="G759" s="7" t="str">
        <f t="shared" ca="1" si="59"/>
        <v/>
      </c>
    </row>
    <row r="760" spans="1:7" x14ac:dyDescent="0.25">
      <c r="A760" s="30">
        <v>37635</v>
      </c>
      <c r="B760">
        <v>1078.95</v>
      </c>
      <c r="C760">
        <f t="shared" ca="1" si="56"/>
        <v>1088.8166666666668</v>
      </c>
      <c r="D760">
        <f t="shared" ca="1" si="57"/>
        <v>1066.105</v>
      </c>
      <c r="E760" t="str">
        <f t="shared" ca="1" si="58"/>
        <v/>
      </c>
      <c r="F760">
        <f t="shared" ca="1" si="60"/>
        <v>1001.6</v>
      </c>
      <c r="G760" s="7" t="str">
        <f t="shared" ca="1" si="59"/>
        <v/>
      </c>
    </row>
    <row r="761" spans="1:7" x14ac:dyDescent="0.25">
      <c r="A761" s="30">
        <v>37636</v>
      </c>
      <c r="B761">
        <v>1085</v>
      </c>
      <c r="C761">
        <f t="shared" ca="1" si="56"/>
        <v>1088.8166666666666</v>
      </c>
      <c r="D761">
        <f t="shared" ca="1" si="57"/>
        <v>1068.3087499999999</v>
      </c>
      <c r="E761" t="str">
        <f t="shared" ca="1" si="58"/>
        <v/>
      </c>
      <c r="F761">
        <f t="shared" ca="1" si="60"/>
        <v>1001.6</v>
      </c>
      <c r="G761" s="7" t="str">
        <f t="shared" ca="1" si="59"/>
        <v/>
      </c>
    </row>
    <row r="762" spans="1:7" x14ac:dyDescent="0.25">
      <c r="A762" s="30">
        <v>37637</v>
      </c>
      <c r="B762">
        <v>1088.3499999999999</v>
      </c>
      <c r="C762">
        <f t="shared" ca="1" si="56"/>
        <v>1088.3866666666668</v>
      </c>
      <c r="D762">
        <f t="shared" ca="1" si="57"/>
        <v>1070.4775</v>
      </c>
      <c r="E762" t="str">
        <f t="shared" ca="1" si="58"/>
        <v/>
      </c>
      <c r="F762">
        <f t="shared" ca="1" si="60"/>
        <v>1001.6</v>
      </c>
      <c r="G762" s="7" t="str">
        <f t="shared" ca="1" si="59"/>
        <v/>
      </c>
    </row>
    <row r="763" spans="1:7" x14ac:dyDescent="0.25">
      <c r="A763" s="30">
        <v>37638</v>
      </c>
      <c r="B763">
        <v>1086.5</v>
      </c>
      <c r="C763">
        <f t="shared" ca="1" si="56"/>
        <v>1087.5933333333335</v>
      </c>
      <c r="D763">
        <f t="shared" ca="1" si="57"/>
        <v>1072.4212499999999</v>
      </c>
      <c r="E763" t="str">
        <f t="shared" ca="1" si="58"/>
        <v/>
      </c>
      <c r="F763">
        <f t="shared" ca="1" si="60"/>
        <v>1001.6</v>
      </c>
      <c r="G763" s="7" t="str">
        <f t="shared" ca="1" si="59"/>
        <v/>
      </c>
    </row>
    <row r="764" spans="1:7" x14ac:dyDescent="0.25">
      <c r="A764" s="30">
        <v>37641</v>
      </c>
      <c r="B764">
        <v>1076.3499999999999</v>
      </c>
      <c r="C764">
        <f t="shared" ca="1" si="56"/>
        <v>1086.5533333333335</v>
      </c>
      <c r="D764">
        <f t="shared" ca="1" si="57"/>
        <v>1073.8262499999998</v>
      </c>
      <c r="E764" t="str">
        <f t="shared" ca="1" si="58"/>
        <v/>
      </c>
      <c r="F764">
        <f t="shared" ca="1" si="60"/>
        <v>1001.6</v>
      </c>
      <c r="G764" s="7" t="str">
        <f t="shared" ca="1" si="59"/>
        <v/>
      </c>
    </row>
    <row r="765" spans="1:7" x14ac:dyDescent="0.25">
      <c r="A765" s="30">
        <v>37642</v>
      </c>
      <c r="B765">
        <v>1077.9000000000001</v>
      </c>
      <c r="C765">
        <f t="shared" ca="1" si="56"/>
        <v>1085.5133333333333</v>
      </c>
      <c r="D765">
        <f t="shared" ca="1" si="57"/>
        <v>1075.1187499999999</v>
      </c>
      <c r="E765" t="str">
        <f t="shared" ca="1" si="58"/>
        <v/>
      </c>
      <c r="F765">
        <f t="shared" ca="1" si="60"/>
        <v>1001.6</v>
      </c>
      <c r="G765" s="7" t="str">
        <f t="shared" ca="1" si="59"/>
        <v/>
      </c>
    </row>
    <row r="766" spans="1:7" x14ac:dyDescent="0.25">
      <c r="A766" s="30">
        <v>37643</v>
      </c>
      <c r="B766">
        <v>1082.9000000000001</v>
      </c>
      <c r="C766">
        <f t="shared" ca="1" si="56"/>
        <v>1084.3633333333335</v>
      </c>
      <c r="D766">
        <f t="shared" ca="1" si="57"/>
        <v>1076.2874999999999</v>
      </c>
      <c r="E766" t="str">
        <f t="shared" ca="1" si="58"/>
        <v/>
      </c>
      <c r="F766">
        <f t="shared" ca="1" si="60"/>
        <v>1001.6</v>
      </c>
      <c r="G766" s="7" t="str">
        <f t="shared" ca="1" si="59"/>
        <v/>
      </c>
    </row>
    <row r="767" spans="1:7" x14ac:dyDescent="0.25">
      <c r="A767" s="30">
        <v>37644</v>
      </c>
      <c r="B767">
        <v>1070.9000000000001</v>
      </c>
      <c r="C767">
        <f t="shared" ca="1" si="56"/>
        <v>1082.8866666666668</v>
      </c>
      <c r="D767">
        <f t="shared" ca="1" si="57"/>
        <v>1077.2824999999998</v>
      </c>
      <c r="E767" t="str">
        <f t="shared" ca="1" si="58"/>
        <v/>
      </c>
      <c r="F767">
        <f t="shared" ca="1" si="60"/>
        <v>1001.6</v>
      </c>
      <c r="G767" s="7" t="str">
        <f t="shared" ca="1" si="59"/>
        <v/>
      </c>
    </row>
    <row r="768" spans="1:7" x14ac:dyDescent="0.25">
      <c r="A768" s="30">
        <v>37645</v>
      </c>
      <c r="B768">
        <v>1056.05</v>
      </c>
      <c r="C768">
        <f t="shared" ca="1" si="56"/>
        <v>1080.6499999999999</v>
      </c>
      <c r="D768">
        <f t="shared" ca="1" si="57"/>
        <v>1077.4412500000001</v>
      </c>
      <c r="E768" t="str">
        <f t="shared" ca="1" si="58"/>
        <v/>
      </c>
      <c r="F768">
        <f t="shared" ca="1" si="60"/>
        <v>1001.6</v>
      </c>
      <c r="G768" s="7" t="str">
        <f t="shared" ca="1" si="59"/>
        <v/>
      </c>
    </row>
    <row r="769" spans="1:7" x14ac:dyDescent="0.25">
      <c r="A769" s="30">
        <v>37648</v>
      </c>
      <c r="B769">
        <v>1037.6500000000001</v>
      </c>
      <c r="C769">
        <f t="shared" ca="1" si="56"/>
        <v>1077.5366666666664</v>
      </c>
      <c r="D769">
        <f t="shared" ca="1" si="57"/>
        <v>1077.1287500000001</v>
      </c>
      <c r="E769" t="str">
        <f t="shared" ca="1" si="58"/>
        <v/>
      </c>
      <c r="F769">
        <f t="shared" ca="1" si="60"/>
        <v>1001.6</v>
      </c>
      <c r="G769" s="7" t="str">
        <f t="shared" ca="1" si="59"/>
        <v/>
      </c>
    </row>
    <row r="770" spans="1:7" x14ac:dyDescent="0.25">
      <c r="A770" s="30">
        <v>37649</v>
      </c>
      <c r="B770">
        <v>1046.2</v>
      </c>
      <c r="C770">
        <f t="shared" ca="1" si="56"/>
        <v>1075.1633333333332</v>
      </c>
      <c r="D770">
        <f t="shared" ca="1" si="57"/>
        <v>1076.5862499999998</v>
      </c>
      <c r="E770" t="str">
        <f t="shared" ca="1" si="58"/>
        <v>SELL</v>
      </c>
      <c r="F770">
        <f t="shared" ca="1" si="60"/>
        <v>1046.2</v>
      </c>
      <c r="G770" s="7">
        <f t="shared" ca="1" si="59"/>
        <v>4.4528753993610337E-2</v>
      </c>
    </row>
    <row r="771" spans="1:7" x14ac:dyDescent="0.25">
      <c r="A771" s="30">
        <v>37650</v>
      </c>
      <c r="B771">
        <v>1037.2</v>
      </c>
      <c r="C771">
        <f t="shared" ref="C771:C834" ca="1" si="61">IF(ROW(B771)&gt;$K$3, AVERAGE(OFFSET(B772,-$K$3,0,$K$3,1)), "")</f>
        <v>1071.6866666666667</v>
      </c>
      <c r="D771">
        <f t="shared" ca="1" si="57"/>
        <v>1076.1412500000001</v>
      </c>
      <c r="E771" t="str">
        <f t="shared" ca="1" si="58"/>
        <v/>
      </c>
      <c r="F771">
        <f t="shared" ca="1" si="60"/>
        <v>1046.2</v>
      </c>
      <c r="G771" s="7" t="str">
        <f t="shared" ca="1" si="59"/>
        <v/>
      </c>
    </row>
    <row r="772" spans="1:7" x14ac:dyDescent="0.25">
      <c r="A772" s="30">
        <v>37651</v>
      </c>
      <c r="B772">
        <v>1034.5999999999999</v>
      </c>
      <c r="C772">
        <f t="shared" ca="1" si="61"/>
        <v>1067.5033333333333</v>
      </c>
      <c r="D772">
        <f t="shared" ca="1" si="57"/>
        <v>1076.0962499999998</v>
      </c>
      <c r="E772" t="str">
        <f t="shared" ca="1" si="58"/>
        <v/>
      </c>
      <c r="F772">
        <f t="shared" ca="1" si="60"/>
        <v>1046.2</v>
      </c>
      <c r="G772" s="7" t="str">
        <f t="shared" ca="1" si="59"/>
        <v/>
      </c>
    </row>
    <row r="773" spans="1:7" x14ac:dyDescent="0.25">
      <c r="A773" s="30">
        <v>37652</v>
      </c>
      <c r="B773">
        <v>1041.8499999999999</v>
      </c>
      <c r="C773">
        <f t="shared" ca="1" si="61"/>
        <v>1064.9433333333334</v>
      </c>
      <c r="D773">
        <f t="shared" ca="1" si="57"/>
        <v>1075.9937499999999</v>
      </c>
      <c r="E773" t="str">
        <f t="shared" ca="1" si="58"/>
        <v/>
      </c>
      <c r="F773">
        <f t="shared" ca="1" si="60"/>
        <v>1046.2</v>
      </c>
      <c r="G773" s="7" t="str">
        <f t="shared" ca="1" si="59"/>
        <v/>
      </c>
    </row>
    <row r="774" spans="1:7" x14ac:dyDescent="0.25">
      <c r="A774" s="30">
        <v>37655</v>
      </c>
      <c r="B774">
        <v>1055.3</v>
      </c>
      <c r="C774">
        <f t="shared" ca="1" si="61"/>
        <v>1063.7133333333334</v>
      </c>
      <c r="D774">
        <f t="shared" ca="1" si="57"/>
        <v>1075.6312499999999</v>
      </c>
      <c r="E774" t="str">
        <f t="shared" ca="1" si="58"/>
        <v/>
      </c>
      <c r="F774">
        <f t="shared" ca="1" si="60"/>
        <v>1046.2</v>
      </c>
      <c r="G774" s="7" t="str">
        <f t="shared" ca="1" si="59"/>
        <v/>
      </c>
    </row>
    <row r="775" spans="1:7" x14ac:dyDescent="0.25">
      <c r="A775" s="30">
        <v>37656</v>
      </c>
      <c r="B775">
        <v>1054.8</v>
      </c>
      <c r="C775">
        <f t="shared" ca="1" si="61"/>
        <v>1062.1033333333332</v>
      </c>
      <c r="D775">
        <f t="shared" ca="1" si="57"/>
        <v>1075.5349999999999</v>
      </c>
      <c r="E775" t="str">
        <f t="shared" ca="1" si="58"/>
        <v/>
      </c>
      <c r="F775">
        <f t="shared" ca="1" si="60"/>
        <v>1046.2</v>
      </c>
      <c r="G775" s="7" t="str">
        <f t="shared" ca="1" si="59"/>
        <v/>
      </c>
    </row>
    <row r="776" spans="1:7" x14ac:dyDescent="0.25">
      <c r="A776" s="30">
        <v>37657</v>
      </c>
      <c r="B776">
        <v>1047.4000000000001</v>
      </c>
      <c r="C776">
        <f t="shared" ca="1" si="61"/>
        <v>1059.5966666666668</v>
      </c>
      <c r="D776">
        <f t="shared" ca="1" si="57"/>
        <v>1075.1275000000001</v>
      </c>
      <c r="E776" t="str">
        <f t="shared" ca="1" si="58"/>
        <v/>
      </c>
      <c r="F776">
        <f t="shared" ca="1" si="60"/>
        <v>1046.2</v>
      </c>
      <c r="G776" s="7" t="str">
        <f t="shared" ca="1" si="59"/>
        <v/>
      </c>
    </row>
    <row r="777" spans="1:7" x14ac:dyDescent="0.25">
      <c r="A777" s="30">
        <v>37658</v>
      </c>
      <c r="B777">
        <v>1063.5999999999999</v>
      </c>
      <c r="C777">
        <f t="shared" ca="1" si="61"/>
        <v>1057.9466666666667</v>
      </c>
      <c r="D777">
        <f t="shared" ca="1" si="57"/>
        <v>1074.9737499999999</v>
      </c>
      <c r="E777" t="str">
        <f t="shared" ca="1" si="58"/>
        <v/>
      </c>
      <c r="F777">
        <f t="shared" ca="1" si="60"/>
        <v>1046.2</v>
      </c>
      <c r="G777" s="7" t="str">
        <f t="shared" ca="1" si="59"/>
        <v/>
      </c>
    </row>
    <row r="778" spans="1:7" x14ac:dyDescent="0.25">
      <c r="A778" s="30">
        <v>37659</v>
      </c>
      <c r="B778">
        <v>1057.5</v>
      </c>
      <c r="C778">
        <f t="shared" ca="1" si="61"/>
        <v>1056.0133333333333</v>
      </c>
      <c r="D778">
        <f t="shared" ca="1" si="57"/>
        <v>1074.4862499999999</v>
      </c>
      <c r="E778" t="str">
        <f t="shared" ca="1" si="58"/>
        <v/>
      </c>
      <c r="F778">
        <f t="shared" ca="1" si="60"/>
        <v>1046.2</v>
      </c>
      <c r="G778" s="7" t="str">
        <f t="shared" ca="1" si="59"/>
        <v/>
      </c>
    </row>
    <row r="779" spans="1:7" x14ac:dyDescent="0.25">
      <c r="A779" s="30">
        <v>37662</v>
      </c>
      <c r="B779">
        <v>1048.5999999999999</v>
      </c>
      <c r="C779">
        <f t="shared" ca="1" si="61"/>
        <v>1054.1633333333332</v>
      </c>
      <c r="D779">
        <f t="shared" ca="1" si="57"/>
        <v>1073.5462499999999</v>
      </c>
      <c r="E779" t="str">
        <f t="shared" ca="1" si="58"/>
        <v/>
      </c>
      <c r="F779">
        <f t="shared" ca="1" si="60"/>
        <v>1046.2</v>
      </c>
      <c r="G779" s="7" t="str">
        <f t="shared" ca="1" si="59"/>
        <v/>
      </c>
    </row>
    <row r="780" spans="1:7" x14ac:dyDescent="0.25">
      <c r="A780" s="30">
        <v>37663</v>
      </c>
      <c r="B780">
        <v>1048</v>
      </c>
      <c r="C780">
        <f t="shared" ca="1" si="61"/>
        <v>1052.1699999999998</v>
      </c>
      <c r="D780">
        <f t="shared" ca="1" si="57"/>
        <v>1072.7850000000001</v>
      </c>
      <c r="E780" t="str">
        <f t="shared" ca="1" si="58"/>
        <v/>
      </c>
      <c r="F780">
        <f t="shared" ca="1" si="60"/>
        <v>1046.2</v>
      </c>
      <c r="G780" s="7" t="str">
        <f t="shared" ca="1" si="59"/>
        <v/>
      </c>
    </row>
    <row r="781" spans="1:7" x14ac:dyDescent="0.25">
      <c r="A781" s="30">
        <v>37664</v>
      </c>
      <c r="B781">
        <v>1044.45</v>
      </c>
      <c r="C781">
        <f t="shared" ca="1" si="61"/>
        <v>1049.6066666666668</v>
      </c>
      <c r="D781">
        <f t="shared" ca="1" si="57"/>
        <v>1072.0650000000001</v>
      </c>
      <c r="E781" t="str">
        <f t="shared" ca="1" si="58"/>
        <v/>
      </c>
      <c r="F781">
        <f t="shared" ca="1" si="60"/>
        <v>1046.2</v>
      </c>
      <c r="G781" s="7" t="str">
        <f t="shared" ca="1" si="59"/>
        <v/>
      </c>
    </row>
    <row r="782" spans="1:7" x14ac:dyDescent="0.25">
      <c r="A782" s="30">
        <v>37666</v>
      </c>
      <c r="B782">
        <v>1036</v>
      </c>
      <c r="C782">
        <f t="shared" ca="1" si="61"/>
        <v>1047.28</v>
      </c>
      <c r="D782">
        <f t="shared" ca="1" si="57"/>
        <v>1071.0162500000001</v>
      </c>
      <c r="E782" t="str">
        <f t="shared" ca="1" si="58"/>
        <v/>
      </c>
      <c r="F782">
        <f t="shared" ca="1" si="60"/>
        <v>1046.2</v>
      </c>
      <c r="G782" s="7" t="str">
        <f t="shared" ca="1" si="59"/>
        <v/>
      </c>
    </row>
    <row r="783" spans="1:7" x14ac:dyDescent="0.25">
      <c r="A783" s="30">
        <v>37669</v>
      </c>
      <c r="B783">
        <v>1058.2</v>
      </c>
      <c r="C783">
        <f t="shared" ca="1" si="61"/>
        <v>1047.4233333333334</v>
      </c>
      <c r="D783">
        <f t="shared" ca="1" si="57"/>
        <v>1070.57125</v>
      </c>
      <c r="E783" t="str">
        <f t="shared" ca="1" si="58"/>
        <v/>
      </c>
      <c r="F783">
        <f t="shared" ca="1" si="60"/>
        <v>1046.2</v>
      </c>
      <c r="G783" s="7" t="str">
        <f t="shared" ca="1" si="59"/>
        <v/>
      </c>
    </row>
    <row r="784" spans="1:7" x14ac:dyDescent="0.25">
      <c r="A784" s="30">
        <v>37670</v>
      </c>
      <c r="B784">
        <v>1059.3</v>
      </c>
      <c r="C784">
        <f t="shared" ca="1" si="61"/>
        <v>1048.8666666666668</v>
      </c>
      <c r="D784">
        <f t="shared" ca="1" si="57"/>
        <v>1070.07125</v>
      </c>
      <c r="E784" t="str">
        <f t="shared" ca="1" si="58"/>
        <v/>
      </c>
      <c r="F784">
        <f t="shared" ca="1" si="60"/>
        <v>1046.2</v>
      </c>
      <c r="G784" s="7" t="str">
        <f t="shared" ca="1" si="59"/>
        <v/>
      </c>
    </row>
    <row r="785" spans="1:7" x14ac:dyDescent="0.25">
      <c r="A785" s="30">
        <v>37671</v>
      </c>
      <c r="B785">
        <v>1064.3</v>
      </c>
      <c r="C785">
        <f t="shared" ca="1" si="61"/>
        <v>1050.0733333333333</v>
      </c>
      <c r="D785">
        <f t="shared" ca="1" si="57"/>
        <v>1069.7787499999999</v>
      </c>
      <c r="E785" t="str">
        <f t="shared" ca="1" si="58"/>
        <v/>
      </c>
      <c r="F785">
        <f t="shared" ca="1" si="60"/>
        <v>1046.2</v>
      </c>
      <c r="G785" s="7" t="str">
        <f t="shared" ca="1" si="59"/>
        <v/>
      </c>
    </row>
    <row r="786" spans="1:7" x14ac:dyDescent="0.25">
      <c r="A786" s="30">
        <v>37672</v>
      </c>
      <c r="B786">
        <v>1065.5999999999999</v>
      </c>
      <c r="C786">
        <f t="shared" ca="1" si="61"/>
        <v>1051.9666666666667</v>
      </c>
      <c r="D786">
        <f t="shared" ca="1" si="57"/>
        <v>1069.29375</v>
      </c>
      <c r="E786" t="str">
        <f t="shared" ca="1" si="58"/>
        <v/>
      </c>
      <c r="F786">
        <f t="shared" ca="1" si="60"/>
        <v>1046.2</v>
      </c>
      <c r="G786" s="7" t="str">
        <f t="shared" ca="1" si="59"/>
        <v/>
      </c>
    </row>
    <row r="787" spans="1:7" x14ac:dyDescent="0.25">
      <c r="A787" s="30">
        <v>37673</v>
      </c>
      <c r="B787">
        <v>1066.1500000000001</v>
      </c>
      <c r="C787">
        <f t="shared" ca="1" si="61"/>
        <v>1054.0700000000002</v>
      </c>
      <c r="D787">
        <f t="shared" ca="1" si="57"/>
        <v>1068.5774999999999</v>
      </c>
      <c r="E787" t="str">
        <f t="shared" ca="1" si="58"/>
        <v/>
      </c>
      <c r="F787">
        <f t="shared" ca="1" si="60"/>
        <v>1046.2</v>
      </c>
      <c r="G787" s="7" t="str">
        <f t="shared" ca="1" si="59"/>
        <v/>
      </c>
    </row>
    <row r="788" spans="1:7" x14ac:dyDescent="0.25">
      <c r="A788" s="30">
        <v>37676</v>
      </c>
      <c r="B788">
        <v>1070.1500000000001</v>
      </c>
      <c r="C788">
        <f t="shared" ca="1" si="61"/>
        <v>1055.9566666666667</v>
      </c>
      <c r="D788">
        <f t="shared" ca="1" si="57"/>
        <v>1067.8712500000001</v>
      </c>
      <c r="E788" t="str">
        <f t="shared" ca="1" si="58"/>
        <v/>
      </c>
      <c r="F788">
        <f t="shared" ca="1" si="60"/>
        <v>1046.2</v>
      </c>
      <c r="G788" s="7" t="str">
        <f t="shared" ca="1" si="59"/>
        <v/>
      </c>
    </row>
    <row r="789" spans="1:7" x14ac:dyDescent="0.25">
      <c r="A789" s="30">
        <v>37677</v>
      </c>
      <c r="B789">
        <v>1055.55</v>
      </c>
      <c r="C789">
        <f t="shared" ca="1" si="61"/>
        <v>1055.9733333333331</v>
      </c>
      <c r="D789">
        <f t="shared" ca="1" si="57"/>
        <v>1066.9612500000001</v>
      </c>
      <c r="E789" t="str">
        <f t="shared" ca="1" si="58"/>
        <v/>
      </c>
      <c r="F789">
        <f t="shared" ca="1" si="60"/>
        <v>1046.2</v>
      </c>
      <c r="G789" s="7" t="str">
        <f t="shared" ca="1" si="59"/>
        <v/>
      </c>
    </row>
    <row r="790" spans="1:7" x14ac:dyDescent="0.25">
      <c r="A790" s="30">
        <v>37678</v>
      </c>
      <c r="B790">
        <v>1049.6500000000001</v>
      </c>
      <c r="C790">
        <f t="shared" ca="1" si="61"/>
        <v>1055.6299999999999</v>
      </c>
      <c r="D790">
        <f t="shared" ref="D790:D853" ca="1" si="62">IF(ROW(B790)&gt;$K$4, AVERAGE(OFFSET(B790,-$K$4+1,0,$K$4,1)), "")</f>
        <v>1065.8650000000002</v>
      </c>
      <c r="E790" t="str">
        <f t="shared" ca="1" si="58"/>
        <v/>
      </c>
      <c r="F790">
        <f t="shared" ca="1" si="60"/>
        <v>1046.2</v>
      </c>
      <c r="G790" s="7" t="str">
        <f t="shared" ca="1" si="59"/>
        <v/>
      </c>
    </row>
    <row r="791" spans="1:7" x14ac:dyDescent="0.25">
      <c r="A791" s="30">
        <v>37679</v>
      </c>
      <c r="B791">
        <v>1052.95</v>
      </c>
      <c r="C791">
        <f t="shared" ca="1" si="61"/>
        <v>1055.9999999999998</v>
      </c>
      <c r="D791">
        <f t="shared" ca="1" si="62"/>
        <v>1064.6850000000002</v>
      </c>
      <c r="E791" t="str">
        <f t="shared" ca="1" si="58"/>
        <v/>
      </c>
      <c r="F791">
        <f t="shared" ca="1" si="60"/>
        <v>1046.2</v>
      </c>
      <c r="G791" s="7" t="str">
        <f t="shared" ca="1" si="59"/>
        <v/>
      </c>
    </row>
    <row r="792" spans="1:7" x14ac:dyDescent="0.25">
      <c r="A792" s="30">
        <v>37680</v>
      </c>
      <c r="B792">
        <v>1063.4000000000001</v>
      </c>
      <c r="C792">
        <f t="shared" ca="1" si="61"/>
        <v>1055.9866666666667</v>
      </c>
      <c r="D792">
        <f t="shared" ca="1" si="62"/>
        <v>1063.9437500000001</v>
      </c>
      <c r="E792" t="str">
        <f t="shared" ca="1" si="58"/>
        <v/>
      </c>
      <c r="F792">
        <f t="shared" ca="1" si="60"/>
        <v>1046.2</v>
      </c>
      <c r="G792" s="7" t="str">
        <f t="shared" ca="1" si="59"/>
        <v/>
      </c>
    </row>
    <row r="793" spans="1:7" x14ac:dyDescent="0.25">
      <c r="A793" s="30">
        <v>37683</v>
      </c>
      <c r="B793">
        <v>1058.8499999999999</v>
      </c>
      <c r="C793">
        <f t="shared" ca="1" si="61"/>
        <v>1056.0766666666666</v>
      </c>
      <c r="D793">
        <f t="shared" ca="1" si="62"/>
        <v>1063.175</v>
      </c>
      <c r="E793" t="str">
        <f t="shared" ca="1" si="58"/>
        <v/>
      </c>
      <c r="F793">
        <f t="shared" ca="1" si="60"/>
        <v>1046.2</v>
      </c>
      <c r="G793" s="7" t="str">
        <f t="shared" ca="1" si="59"/>
        <v/>
      </c>
    </row>
    <row r="794" spans="1:7" x14ac:dyDescent="0.25">
      <c r="A794" s="30">
        <v>37684</v>
      </c>
      <c r="B794">
        <v>1046.5999999999999</v>
      </c>
      <c r="C794">
        <f t="shared" ca="1" si="61"/>
        <v>1055.9433333333334</v>
      </c>
      <c r="D794">
        <f t="shared" ca="1" si="62"/>
        <v>1062.2312499999998</v>
      </c>
      <c r="E794" t="str">
        <f t="shared" ca="1" si="58"/>
        <v/>
      </c>
      <c r="F794">
        <f t="shared" ca="1" si="60"/>
        <v>1046.2</v>
      </c>
      <c r="G794" s="7" t="str">
        <f t="shared" ca="1" si="59"/>
        <v/>
      </c>
    </row>
    <row r="795" spans="1:7" x14ac:dyDescent="0.25">
      <c r="A795" s="30">
        <v>37685</v>
      </c>
      <c r="B795">
        <v>1040.7</v>
      </c>
      <c r="C795">
        <f t="shared" ca="1" si="61"/>
        <v>1055.4566666666667</v>
      </c>
      <c r="D795">
        <f t="shared" ca="1" si="62"/>
        <v>1061.2037499999999</v>
      </c>
      <c r="E795" t="str">
        <f t="shared" ca="1" si="58"/>
        <v/>
      </c>
      <c r="F795">
        <f t="shared" ca="1" si="60"/>
        <v>1046.2</v>
      </c>
      <c r="G795" s="7" t="str">
        <f t="shared" ca="1" si="59"/>
        <v/>
      </c>
    </row>
    <row r="796" spans="1:7" x14ac:dyDescent="0.25">
      <c r="A796" s="30">
        <v>37686</v>
      </c>
      <c r="B796">
        <v>1031.25</v>
      </c>
      <c r="C796">
        <f t="shared" ca="1" si="61"/>
        <v>1054.5766666666666</v>
      </c>
      <c r="D796">
        <f t="shared" ca="1" si="62"/>
        <v>1059.7512499999998</v>
      </c>
      <c r="E796" t="str">
        <f t="shared" ca="1" si="58"/>
        <v/>
      </c>
      <c r="F796">
        <f t="shared" ca="1" si="60"/>
        <v>1046.2</v>
      </c>
      <c r="G796" s="7" t="str">
        <f t="shared" ca="1" si="59"/>
        <v/>
      </c>
    </row>
    <row r="797" spans="1:7" x14ac:dyDescent="0.25">
      <c r="A797" s="30">
        <v>37687</v>
      </c>
      <c r="B797">
        <v>1017.1</v>
      </c>
      <c r="C797">
        <f t="shared" ca="1" si="61"/>
        <v>1053.3166666666668</v>
      </c>
      <c r="D797">
        <f t="shared" ca="1" si="62"/>
        <v>1057.7449999999997</v>
      </c>
      <c r="E797" t="str">
        <f t="shared" ca="1" si="58"/>
        <v/>
      </c>
      <c r="F797">
        <f t="shared" ca="1" si="60"/>
        <v>1046.2</v>
      </c>
      <c r="G797" s="7" t="str">
        <f t="shared" ca="1" si="59"/>
        <v/>
      </c>
    </row>
    <row r="798" spans="1:7" x14ac:dyDescent="0.25">
      <c r="A798" s="30">
        <v>37690</v>
      </c>
      <c r="B798">
        <v>1006.7</v>
      </c>
      <c r="C798">
        <f t="shared" ca="1" si="61"/>
        <v>1049.8833333333337</v>
      </c>
      <c r="D798">
        <f t="shared" ca="1" si="62"/>
        <v>1055.9062499999998</v>
      </c>
      <c r="E798" t="str">
        <f t="shared" ca="1" si="58"/>
        <v/>
      </c>
      <c r="F798">
        <f t="shared" ca="1" si="60"/>
        <v>1046.2</v>
      </c>
      <c r="G798" s="7" t="str">
        <f t="shared" ca="1" si="59"/>
        <v/>
      </c>
    </row>
    <row r="799" spans="1:7" x14ac:dyDescent="0.25">
      <c r="A799" s="30">
        <v>37691</v>
      </c>
      <c r="B799">
        <v>1014.55</v>
      </c>
      <c r="C799">
        <f t="shared" ca="1" si="61"/>
        <v>1046.9000000000001</v>
      </c>
      <c r="D799">
        <f t="shared" ca="1" si="62"/>
        <v>1054.4262499999998</v>
      </c>
      <c r="E799" t="str">
        <f t="shared" ca="1" si="58"/>
        <v/>
      </c>
      <c r="F799">
        <f t="shared" ca="1" si="60"/>
        <v>1046.2</v>
      </c>
      <c r="G799" s="7" t="str">
        <f t="shared" ca="1" si="59"/>
        <v/>
      </c>
    </row>
    <row r="800" spans="1:7" x14ac:dyDescent="0.25">
      <c r="A800" s="30">
        <v>37692</v>
      </c>
      <c r="B800">
        <v>1001.7</v>
      </c>
      <c r="C800">
        <f t="shared" ca="1" si="61"/>
        <v>1042.7266666666669</v>
      </c>
      <c r="D800">
        <f t="shared" ca="1" si="62"/>
        <v>1052.4949999999997</v>
      </c>
      <c r="E800" t="str">
        <f t="shared" ca="1" si="58"/>
        <v/>
      </c>
      <c r="F800">
        <f t="shared" ca="1" si="60"/>
        <v>1046.2</v>
      </c>
      <c r="G800" s="7" t="str">
        <f t="shared" ca="1" si="59"/>
        <v/>
      </c>
    </row>
    <row r="801" spans="1:7" x14ac:dyDescent="0.25">
      <c r="A801" s="30">
        <v>37693</v>
      </c>
      <c r="B801">
        <v>999.65</v>
      </c>
      <c r="C801">
        <f t="shared" ca="1" si="61"/>
        <v>1038.3300000000002</v>
      </c>
      <c r="D801">
        <f t="shared" ca="1" si="62"/>
        <v>1050.3612499999997</v>
      </c>
      <c r="E801" t="str">
        <f t="shared" ca="1" si="58"/>
        <v/>
      </c>
      <c r="F801">
        <f t="shared" ca="1" si="60"/>
        <v>1046.2</v>
      </c>
      <c r="G801" s="7" t="str">
        <f t="shared" ca="1" si="59"/>
        <v/>
      </c>
    </row>
    <row r="802" spans="1:7" x14ac:dyDescent="0.25">
      <c r="A802" s="30">
        <v>37697</v>
      </c>
      <c r="B802">
        <v>993</v>
      </c>
      <c r="C802">
        <f t="shared" ca="1" si="61"/>
        <v>1033.4533333333336</v>
      </c>
      <c r="D802">
        <f t="shared" ca="1" si="62"/>
        <v>1047.9775</v>
      </c>
      <c r="E802" t="str">
        <f t="shared" ca="1" si="58"/>
        <v/>
      </c>
      <c r="F802">
        <f t="shared" ca="1" si="60"/>
        <v>1046.2</v>
      </c>
      <c r="G802" s="7" t="str">
        <f t="shared" ca="1" si="59"/>
        <v/>
      </c>
    </row>
    <row r="803" spans="1:7" x14ac:dyDescent="0.25">
      <c r="A803" s="30">
        <v>37699</v>
      </c>
      <c r="B803">
        <v>1003.9</v>
      </c>
      <c r="C803">
        <f t="shared" ca="1" si="61"/>
        <v>1029.0366666666666</v>
      </c>
      <c r="D803">
        <f t="shared" ca="1" si="62"/>
        <v>1045.9124999999999</v>
      </c>
      <c r="E803" t="str">
        <f t="shared" ca="1" si="58"/>
        <v/>
      </c>
      <c r="F803">
        <f t="shared" ca="1" si="60"/>
        <v>1046.2</v>
      </c>
      <c r="G803" s="7" t="str">
        <f t="shared" ca="1" si="59"/>
        <v/>
      </c>
    </row>
    <row r="804" spans="1:7" x14ac:dyDescent="0.25">
      <c r="A804" s="30">
        <v>37700</v>
      </c>
      <c r="B804">
        <v>1025.25</v>
      </c>
      <c r="C804">
        <f t="shared" ca="1" si="61"/>
        <v>1027.0166666666667</v>
      </c>
      <c r="D804">
        <f t="shared" ca="1" si="62"/>
        <v>1044.635</v>
      </c>
      <c r="E804" t="str">
        <f t="shared" ca="1" si="58"/>
        <v/>
      </c>
      <c r="F804">
        <f t="shared" ca="1" si="60"/>
        <v>1046.2</v>
      </c>
      <c r="G804" s="7" t="str">
        <f t="shared" ca="1" si="59"/>
        <v/>
      </c>
    </row>
    <row r="805" spans="1:7" x14ac:dyDescent="0.25">
      <c r="A805" s="30">
        <v>37701</v>
      </c>
      <c r="B805">
        <v>1030.55</v>
      </c>
      <c r="C805">
        <f t="shared" ca="1" si="61"/>
        <v>1025.7433333333333</v>
      </c>
      <c r="D805">
        <f t="shared" ca="1" si="62"/>
        <v>1043.4512500000001</v>
      </c>
      <c r="E805" t="str">
        <f t="shared" ca="1" si="58"/>
        <v/>
      </c>
      <c r="F805">
        <f t="shared" ca="1" si="60"/>
        <v>1046.2</v>
      </c>
      <c r="G805" s="7" t="str">
        <f t="shared" ca="1" si="59"/>
        <v/>
      </c>
    </row>
    <row r="806" spans="1:7" x14ac:dyDescent="0.25">
      <c r="A806" s="30">
        <v>37702</v>
      </c>
      <c r="B806">
        <v>1037.1500000000001</v>
      </c>
      <c r="C806">
        <f t="shared" ca="1" si="61"/>
        <v>1024.6899999999998</v>
      </c>
      <c r="D806">
        <f t="shared" ca="1" si="62"/>
        <v>1042.3075000000001</v>
      </c>
      <c r="E806" t="str">
        <f t="shared" ca="1" si="58"/>
        <v/>
      </c>
      <c r="F806">
        <f t="shared" ca="1" si="60"/>
        <v>1046.2</v>
      </c>
      <c r="G806" s="7" t="str">
        <f t="shared" ca="1" si="59"/>
        <v/>
      </c>
    </row>
    <row r="807" spans="1:7" x14ac:dyDescent="0.25">
      <c r="A807" s="30">
        <v>37704</v>
      </c>
      <c r="B807">
        <v>1013.9</v>
      </c>
      <c r="C807">
        <f t="shared" ca="1" si="61"/>
        <v>1021.3899999999999</v>
      </c>
      <c r="D807">
        <f t="shared" ca="1" si="62"/>
        <v>1040.8825000000002</v>
      </c>
      <c r="E807" t="str">
        <f t="shared" ca="1" si="58"/>
        <v/>
      </c>
      <c r="F807">
        <f t="shared" ca="1" si="60"/>
        <v>1046.2</v>
      </c>
      <c r="G807" s="7" t="str">
        <f t="shared" ca="1" si="59"/>
        <v/>
      </c>
    </row>
    <row r="808" spans="1:7" x14ac:dyDescent="0.25">
      <c r="A808" s="30">
        <v>37705</v>
      </c>
      <c r="B808">
        <v>1011.3</v>
      </c>
      <c r="C808">
        <f t="shared" ca="1" si="61"/>
        <v>1018.2199999999998</v>
      </c>
      <c r="D808">
        <f t="shared" ca="1" si="62"/>
        <v>1039.7637500000003</v>
      </c>
      <c r="E808" t="str">
        <f t="shared" ca="1" si="58"/>
        <v/>
      </c>
      <c r="F808">
        <f t="shared" ca="1" si="60"/>
        <v>1046.2</v>
      </c>
      <c r="G808" s="7" t="str">
        <f t="shared" ca="1" si="59"/>
        <v/>
      </c>
    </row>
    <row r="809" spans="1:7" x14ac:dyDescent="0.25">
      <c r="A809" s="30">
        <v>37706</v>
      </c>
      <c r="B809">
        <v>1013.85</v>
      </c>
      <c r="C809">
        <f t="shared" ca="1" si="61"/>
        <v>1016.0366666666665</v>
      </c>
      <c r="D809">
        <f t="shared" ca="1" si="62"/>
        <v>1039.1687500000003</v>
      </c>
      <c r="E809" t="str">
        <f t="shared" ca="1" si="58"/>
        <v/>
      </c>
      <c r="F809">
        <f t="shared" ca="1" si="60"/>
        <v>1046.2</v>
      </c>
      <c r="G809" s="7" t="str">
        <f t="shared" ca="1" si="59"/>
        <v/>
      </c>
    </row>
    <row r="810" spans="1:7" x14ac:dyDescent="0.25">
      <c r="A810" s="30">
        <v>37707</v>
      </c>
      <c r="B810">
        <v>1002.7</v>
      </c>
      <c r="C810">
        <f t="shared" ca="1" si="61"/>
        <v>1013.5033333333332</v>
      </c>
      <c r="D810">
        <f t="shared" ca="1" si="62"/>
        <v>1038.0812500000004</v>
      </c>
      <c r="E810" t="str">
        <f t="shared" ca="1" si="58"/>
        <v/>
      </c>
      <c r="F810">
        <f t="shared" ca="1" si="60"/>
        <v>1046.2</v>
      </c>
      <c r="G810" s="7" t="str">
        <f t="shared" ca="1" si="59"/>
        <v/>
      </c>
    </row>
    <row r="811" spans="1:7" x14ac:dyDescent="0.25">
      <c r="A811" s="30">
        <v>37708</v>
      </c>
      <c r="B811">
        <v>1000.6</v>
      </c>
      <c r="C811">
        <f t="shared" ca="1" si="61"/>
        <v>1011.4599999999999</v>
      </c>
      <c r="D811">
        <f t="shared" ca="1" si="62"/>
        <v>1037.1662500000002</v>
      </c>
      <c r="E811" t="str">
        <f t="shared" ca="1" si="58"/>
        <v/>
      </c>
      <c r="F811">
        <f t="shared" ca="1" si="60"/>
        <v>1046.2</v>
      </c>
      <c r="G811" s="7" t="str">
        <f t="shared" ca="1" si="59"/>
        <v/>
      </c>
    </row>
    <row r="812" spans="1:7" x14ac:dyDescent="0.25">
      <c r="A812" s="30">
        <v>37711</v>
      </c>
      <c r="B812">
        <v>978.2</v>
      </c>
      <c r="C812">
        <f t="shared" ca="1" si="61"/>
        <v>1008.8666666666668</v>
      </c>
      <c r="D812">
        <f t="shared" ca="1" si="62"/>
        <v>1035.7562499999999</v>
      </c>
      <c r="E812" t="str">
        <f t="shared" ca="1" si="58"/>
        <v/>
      </c>
      <c r="F812">
        <f t="shared" ca="1" si="60"/>
        <v>1046.2</v>
      </c>
      <c r="G812" s="7" t="str">
        <f t="shared" ca="1" si="59"/>
        <v/>
      </c>
    </row>
    <row r="813" spans="1:7" x14ac:dyDescent="0.25">
      <c r="A813" s="30">
        <v>37712</v>
      </c>
      <c r="B813">
        <v>984.3</v>
      </c>
      <c r="C813">
        <f t="shared" ca="1" si="61"/>
        <v>1007.3733333333333</v>
      </c>
      <c r="D813">
        <f t="shared" ca="1" si="62"/>
        <v>1034.3175000000001</v>
      </c>
      <c r="E813" t="str">
        <f t="shared" ca="1" si="58"/>
        <v/>
      </c>
      <c r="F813">
        <f t="shared" ca="1" si="60"/>
        <v>1046.2</v>
      </c>
      <c r="G813" s="7" t="str">
        <f t="shared" ca="1" si="59"/>
        <v/>
      </c>
    </row>
    <row r="814" spans="1:7" x14ac:dyDescent="0.25">
      <c r="A814" s="30">
        <v>37713</v>
      </c>
      <c r="B814">
        <v>999.4</v>
      </c>
      <c r="C814">
        <f t="shared" ca="1" si="61"/>
        <v>1006.3633333333333</v>
      </c>
      <c r="D814">
        <f t="shared" ca="1" si="62"/>
        <v>1032.9199999999998</v>
      </c>
      <c r="E814" t="str">
        <f t="shared" ca="1" si="58"/>
        <v/>
      </c>
      <c r="F814">
        <f t="shared" ca="1" si="60"/>
        <v>1046.2</v>
      </c>
      <c r="G814" s="7" t="str">
        <f t="shared" ca="1" si="59"/>
        <v/>
      </c>
    </row>
    <row r="815" spans="1:7" x14ac:dyDescent="0.25">
      <c r="A815" s="30">
        <v>37714</v>
      </c>
      <c r="B815">
        <v>1009.15</v>
      </c>
      <c r="C815">
        <f t="shared" ca="1" si="61"/>
        <v>1006.86</v>
      </c>
      <c r="D815">
        <f t="shared" ca="1" si="62"/>
        <v>1031.7787499999999</v>
      </c>
      <c r="E815" t="str">
        <f t="shared" ca="1" si="58"/>
        <v/>
      </c>
      <c r="F815">
        <f t="shared" ca="1" si="60"/>
        <v>1046.2</v>
      </c>
      <c r="G815" s="7" t="str">
        <f t="shared" ca="1" si="59"/>
        <v/>
      </c>
    </row>
    <row r="816" spans="1:7" x14ac:dyDescent="0.25">
      <c r="A816" s="30">
        <v>37715</v>
      </c>
      <c r="B816">
        <v>1016.95</v>
      </c>
      <c r="C816">
        <f t="shared" ca="1" si="61"/>
        <v>1008.0133333333334</v>
      </c>
      <c r="D816">
        <f t="shared" ca="1" si="62"/>
        <v>1031.0174999999999</v>
      </c>
      <c r="E816" t="str">
        <f t="shared" ca="1" si="58"/>
        <v/>
      </c>
      <c r="F816">
        <f t="shared" ca="1" si="60"/>
        <v>1046.2</v>
      </c>
      <c r="G816" s="7" t="str">
        <f t="shared" ca="1" si="59"/>
        <v/>
      </c>
    </row>
    <row r="817" spans="1:7" x14ac:dyDescent="0.25">
      <c r="A817" s="30">
        <v>37718</v>
      </c>
      <c r="B817">
        <v>1031.5</v>
      </c>
      <c r="C817">
        <f t="shared" ca="1" si="61"/>
        <v>1010.58</v>
      </c>
      <c r="D817">
        <f t="shared" ca="1" si="62"/>
        <v>1030.2149999999999</v>
      </c>
      <c r="E817" t="str">
        <f t="shared" ca="1" si="58"/>
        <v/>
      </c>
      <c r="F817">
        <f t="shared" ca="1" si="60"/>
        <v>1046.2</v>
      </c>
      <c r="G817" s="7" t="str">
        <f t="shared" ca="1" si="59"/>
        <v/>
      </c>
    </row>
    <row r="818" spans="1:7" x14ac:dyDescent="0.25">
      <c r="A818" s="30">
        <v>37719</v>
      </c>
      <c r="B818">
        <v>1018.1</v>
      </c>
      <c r="C818">
        <f t="shared" ca="1" si="61"/>
        <v>1011.5266666666668</v>
      </c>
      <c r="D818">
        <f t="shared" ca="1" si="62"/>
        <v>1029.23</v>
      </c>
      <c r="E818" t="str">
        <f t="shared" ca="1" si="58"/>
        <v/>
      </c>
      <c r="F818">
        <f t="shared" ca="1" si="60"/>
        <v>1046.2</v>
      </c>
      <c r="G818" s="7" t="str">
        <f t="shared" ca="1" si="59"/>
        <v/>
      </c>
    </row>
    <row r="819" spans="1:7" x14ac:dyDescent="0.25">
      <c r="A819" s="30">
        <v>37720</v>
      </c>
      <c r="B819">
        <v>1004.85</v>
      </c>
      <c r="C819">
        <f t="shared" ca="1" si="61"/>
        <v>1010.1666666666666</v>
      </c>
      <c r="D819">
        <f t="shared" ca="1" si="62"/>
        <v>1028.13625</v>
      </c>
      <c r="E819" t="str">
        <f t="shared" ca="1" si="58"/>
        <v/>
      </c>
      <c r="F819">
        <f t="shared" ca="1" si="60"/>
        <v>1046.2</v>
      </c>
      <c r="G819" s="7" t="str">
        <f t="shared" ca="1" si="59"/>
        <v/>
      </c>
    </row>
    <row r="820" spans="1:7" x14ac:dyDescent="0.25">
      <c r="A820" s="30">
        <v>37721</v>
      </c>
      <c r="B820">
        <v>962.2</v>
      </c>
      <c r="C820">
        <f t="shared" ca="1" si="61"/>
        <v>1005.6100000000002</v>
      </c>
      <c r="D820">
        <f t="shared" ca="1" si="62"/>
        <v>1025.9912499999998</v>
      </c>
      <c r="E820" t="str">
        <f t="shared" ca="1" si="58"/>
        <v/>
      </c>
      <c r="F820">
        <f t="shared" ca="1" si="60"/>
        <v>1046.2</v>
      </c>
      <c r="G820" s="7" t="str">
        <f t="shared" ca="1" si="59"/>
        <v/>
      </c>
    </row>
    <row r="821" spans="1:7" x14ac:dyDescent="0.25">
      <c r="A821" s="30">
        <v>37722</v>
      </c>
      <c r="B821">
        <v>949.8</v>
      </c>
      <c r="C821">
        <f t="shared" ca="1" si="61"/>
        <v>999.78666666666675</v>
      </c>
      <c r="D821">
        <f t="shared" ca="1" si="62"/>
        <v>1023.625</v>
      </c>
      <c r="E821" t="str">
        <f t="shared" ref="E821:E884" ca="1" si="63">IF(AND(C821&gt;D821,C820&lt;D820),"BUY",IF(AND(C821&lt;D821,C820&gt;D820),"SELL",""))</f>
        <v/>
      </c>
      <c r="F821">
        <f t="shared" ca="1" si="60"/>
        <v>1046.2</v>
      </c>
      <c r="G821" s="7" t="str">
        <f t="shared" ca="1" si="59"/>
        <v/>
      </c>
    </row>
    <row r="822" spans="1:7" x14ac:dyDescent="0.25">
      <c r="A822" s="30">
        <v>37726</v>
      </c>
      <c r="B822">
        <v>951.2</v>
      </c>
      <c r="C822">
        <f t="shared" ca="1" si="61"/>
        <v>995.6066666666668</v>
      </c>
      <c r="D822">
        <f t="shared" ca="1" si="62"/>
        <v>1021.5049999999999</v>
      </c>
      <c r="E822" t="str">
        <f t="shared" ca="1" si="63"/>
        <v/>
      </c>
      <c r="F822">
        <f t="shared" ca="1" si="60"/>
        <v>1046.2</v>
      </c>
      <c r="G822" s="7" t="str">
        <f t="shared" ref="G822:G885" ca="1" si="64">IF(AND(E822&lt;&gt;"",F821&lt;&gt;0),IF(E822="BUY",1-F822/F821,F822/F821-1),"")</f>
        <v/>
      </c>
    </row>
    <row r="823" spans="1:7" x14ac:dyDescent="0.25">
      <c r="A823" s="30">
        <v>37727</v>
      </c>
      <c r="B823">
        <v>958.65</v>
      </c>
      <c r="C823">
        <f t="shared" ca="1" si="61"/>
        <v>992.09666666666669</v>
      </c>
      <c r="D823">
        <f t="shared" ca="1" si="62"/>
        <v>1019.01625</v>
      </c>
      <c r="E823" t="str">
        <f t="shared" ca="1" si="63"/>
        <v/>
      </c>
      <c r="F823">
        <f t="shared" ref="F823:F886" ca="1" si="65">IF(E823&lt;&gt;"",B823,F822)</f>
        <v>1046.2</v>
      </c>
      <c r="G823" s="7" t="str">
        <f t="shared" ca="1" si="64"/>
        <v/>
      </c>
    </row>
    <row r="824" spans="1:7" x14ac:dyDescent="0.25">
      <c r="A824" s="30">
        <v>37728</v>
      </c>
      <c r="B824">
        <v>940.7</v>
      </c>
      <c r="C824">
        <f t="shared" ca="1" si="61"/>
        <v>987.22</v>
      </c>
      <c r="D824">
        <f t="shared" ca="1" si="62"/>
        <v>1016.0512499999999</v>
      </c>
      <c r="E824" t="str">
        <f t="shared" ca="1" si="63"/>
        <v/>
      </c>
      <c r="F824">
        <f t="shared" ca="1" si="65"/>
        <v>1046.2</v>
      </c>
      <c r="G824" s="7" t="str">
        <f t="shared" ca="1" si="64"/>
        <v/>
      </c>
    </row>
    <row r="825" spans="1:7" x14ac:dyDescent="0.25">
      <c r="A825" s="30">
        <v>37732</v>
      </c>
      <c r="B825">
        <v>947.2</v>
      </c>
      <c r="C825">
        <f t="shared" ca="1" si="61"/>
        <v>983.52000000000021</v>
      </c>
      <c r="D825">
        <f t="shared" ca="1" si="62"/>
        <v>1013.12375</v>
      </c>
      <c r="E825" t="str">
        <f t="shared" ca="1" si="63"/>
        <v/>
      </c>
      <c r="F825">
        <f t="shared" ca="1" si="65"/>
        <v>1046.2</v>
      </c>
      <c r="G825" s="7" t="str">
        <f t="shared" ca="1" si="64"/>
        <v/>
      </c>
    </row>
    <row r="826" spans="1:7" x14ac:dyDescent="0.25">
      <c r="A826" s="30">
        <v>37733</v>
      </c>
      <c r="B826">
        <v>943.5</v>
      </c>
      <c r="C826">
        <f t="shared" ca="1" si="61"/>
        <v>979.71333333333348</v>
      </c>
      <c r="D826">
        <f t="shared" ca="1" si="62"/>
        <v>1010.07125</v>
      </c>
      <c r="E826" t="str">
        <f t="shared" ca="1" si="63"/>
        <v/>
      </c>
      <c r="F826">
        <f t="shared" ca="1" si="65"/>
        <v>1046.2</v>
      </c>
      <c r="G826" s="7" t="str">
        <f t="shared" ca="1" si="64"/>
        <v/>
      </c>
    </row>
    <row r="827" spans="1:7" x14ac:dyDescent="0.25">
      <c r="A827" s="30">
        <v>37734</v>
      </c>
      <c r="B827">
        <v>934.2</v>
      </c>
      <c r="C827">
        <f t="shared" ca="1" si="61"/>
        <v>976.7800000000002</v>
      </c>
      <c r="D827">
        <f t="shared" ca="1" si="62"/>
        <v>1006.7724999999998</v>
      </c>
      <c r="E827" t="str">
        <f t="shared" ca="1" si="63"/>
        <v/>
      </c>
      <c r="F827">
        <f t="shared" ca="1" si="65"/>
        <v>1046.2</v>
      </c>
      <c r="G827" s="7" t="str">
        <f t="shared" ca="1" si="64"/>
        <v/>
      </c>
    </row>
    <row r="828" spans="1:7" x14ac:dyDescent="0.25">
      <c r="A828" s="30">
        <v>37735</v>
      </c>
      <c r="B828">
        <v>929.7</v>
      </c>
      <c r="C828">
        <f t="shared" ca="1" si="61"/>
        <v>973.14000000000021</v>
      </c>
      <c r="D828">
        <f t="shared" ca="1" si="62"/>
        <v>1003.2612499999998</v>
      </c>
      <c r="E828" t="str">
        <f t="shared" ca="1" si="63"/>
        <v/>
      </c>
      <c r="F828">
        <f t="shared" ca="1" si="65"/>
        <v>1046.2</v>
      </c>
      <c r="G828" s="7" t="str">
        <f t="shared" ca="1" si="64"/>
        <v/>
      </c>
    </row>
    <row r="829" spans="1:7" x14ac:dyDescent="0.25">
      <c r="A829" s="30">
        <v>37736</v>
      </c>
      <c r="B829">
        <v>924.3</v>
      </c>
      <c r="C829">
        <f t="shared" ca="1" si="61"/>
        <v>968.13333333333344</v>
      </c>
      <c r="D829">
        <f t="shared" ca="1" si="62"/>
        <v>999.97999999999979</v>
      </c>
      <c r="E829" t="str">
        <f t="shared" ca="1" si="63"/>
        <v/>
      </c>
      <c r="F829">
        <f t="shared" ca="1" si="65"/>
        <v>1046.2</v>
      </c>
      <c r="G829" s="7" t="str">
        <f t="shared" ca="1" si="64"/>
        <v/>
      </c>
    </row>
    <row r="830" spans="1:7" x14ac:dyDescent="0.25">
      <c r="A830" s="30">
        <v>37739</v>
      </c>
      <c r="B830">
        <v>929.5</v>
      </c>
      <c r="C830">
        <f t="shared" ca="1" si="61"/>
        <v>962.82333333333338</v>
      </c>
      <c r="D830">
        <f t="shared" ca="1" si="62"/>
        <v>996.97624999999971</v>
      </c>
      <c r="E830" t="str">
        <f t="shared" ca="1" si="63"/>
        <v/>
      </c>
      <c r="F830">
        <f t="shared" ca="1" si="65"/>
        <v>1046.2</v>
      </c>
      <c r="G830" s="7" t="str">
        <f t="shared" ca="1" si="64"/>
        <v/>
      </c>
    </row>
    <row r="831" spans="1:7" x14ac:dyDescent="0.25">
      <c r="A831" s="30">
        <v>37740</v>
      </c>
      <c r="B831">
        <v>932.3</v>
      </c>
      <c r="C831">
        <f t="shared" ca="1" si="61"/>
        <v>957.18</v>
      </c>
      <c r="D831">
        <f t="shared" ca="1" si="62"/>
        <v>993.95999999999981</v>
      </c>
      <c r="E831" t="str">
        <f t="shared" ca="1" si="63"/>
        <v/>
      </c>
      <c r="F831">
        <f t="shared" ca="1" si="65"/>
        <v>1046.2</v>
      </c>
      <c r="G831" s="7" t="str">
        <f t="shared" ca="1" si="64"/>
        <v/>
      </c>
    </row>
    <row r="832" spans="1:7" x14ac:dyDescent="0.25">
      <c r="A832" s="30">
        <v>37741</v>
      </c>
      <c r="B832">
        <v>934.05</v>
      </c>
      <c r="C832">
        <f t="shared" ca="1" si="61"/>
        <v>950.68333333333317</v>
      </c>
      <c r="D832">
        <f t="shared" ca="1" si="62"/>
        <v>990.72625000000005</v>
      </c>
      <c r="E832" t="str">
        <f t="shared" ca="1" si="63"/>
        <v/>
      </c>
      <c r="F832">
        <f t="shared" ca="1" si="65"/>
        <v>1046.2</v>
      </c>
      <c r="G832" s="7" t="str">
        <f t="shared" ca="1" si="64"/>
        <v/>
      </c>
    </row>
    <row r="833" spans="1:7" x14ac:dyDescent="0.25">
      <c r="A833" s="30">
        <v>37743</v>
      </c>
      <c r="B833">
        <v>938.3</v>
      </c>
      <c r="C833">
        <f t="shared" ca="1" si="61"/>
        <v>945.36333333333312</v>
      </c>
      <c r="D833">
        <f t="shared" ca="1" si="62"/>
        <v>987.7125000000002</v>
      </c>
      <c r="E833" t="str">
        <f t="shared" ca="1" si="63"/>
        <v/>
      </c>
      <c r="F833">
        <f t="shared" ca="1" si="65"/>
        <v>1046.2</v>
      </c>
      <c r="G833" s="7" t="str">
        <f t="shared" ca="1" si="64"/>
        <v/>
      </c>
    </row>
    <row r="834" spans="1:7" x14ac:dyDescent="0.25">
      <c r="A834" s="30">
        <v>37746</v>
      </c>
      <c r="B834">
        <v>945.4</v>
      </c>
      <c r="C834">
        <f t="shared" ca="1" si="61"/>
        <v>941.39999999999975</v>
      </c>
      <c r="D834">
        <f t="shared" ca="1" si="62"/>
        <v>985.18250000000023</v>
      </c>
      <c r="E834" t="str">
        <f t="shared" ca="1" si="63"/>
        <v/>
      </c>
      <c r="F834">
        <f t="shared" ca="1" si="65"/>
        <v>1046.2</v>
      </c>
      <c r="G834" s="7" t="str">
        <f t="shared" ca="1" si="64"/>
        <v/>
      </c>
    </row>
    <row r="835" spans="1:7" x14ac:dyDescent="0.25">
      <c r="A835" s="30">
        <v>37747</v>
      </c>
      <c r="B835">
        <v>951.85</v>
      </c>
      <c r="C835">
        <f t="shared" ref="C835:C898" ca="1" si="66">IF(ROW(B835)&gt;$K$3, AVERAGE(OFFSET(B836,-$K$3,0,$K$3,1)), "")</f>
        <v>940.70999999999981</v>
      </c>
      <c r="D835">
        <f t="shared" ca="1" si="62"/>
        <v>982.96125000000029</v>
      </c>
      <c r="E835" t="str">
        <f t="shared" ca="1" si="63"/>
        <v/>
      </c>
      <c r="F835">
        <f t="shared" ca="1" si="65"/>
        <v>1046.2</v>
      </c>
      <c r="G835" s="7" t="str">
        <f t="shared" ca="1" si="64"/>
        <v/>
      </c>
    </row>
    <row r="836" spans="1:7" x14ac:dyDescent="0.25">
      <c r="A836" s="30">
        <v>37748</v>
      </c>
      <c r="B836">
        <v>950.15</v>
      </c>
      <c r="C836">
        <f t="shared" ca="1" si="66"/>
        <v>940.73333333333323</v>
      </c>
      <c r="D836">
        <f t="shared" ca="1" si="62"/>
        <v>980.93375000000037</v>
      </c>
      <c r="E836" t="str">
        <f t="shared" ca="1" si="63"/>
        <v/>
      </c>
      <c r="F836">
        <f t="shared" ca="1" si="65"/>
        <v>1046.2</v>
      </c>
      <c r="G836" s="7" t="str">
        <f t="shared" ca="1" si="64"/>
        <v/>
      </c>
    </row>
    <row r="837" spans="1:7" x14ac:dyDescent="0.25">
      <c r="A837" s="30">
        <v>37749</v>
      </c>
      <c r="B837">
        <v>941.55</v>
      </c>
      <c r="C837">
        <f t="shared" ca="1" si="66"/>
        <v>940.0899999999998</v>
      </c>
      <c r="D837">
        <f t="shared" ca="1" si="62"/>
        <v>979.04500000000041</v>
      </c>
      <c r="E837" t="str">
        <f t="shared" ca="1" si="63"/>
        <v/>
      </c>
      <c r="F837">
        <f t="shared" ca="1" si="65"/>
        <v>1046.2</v>
      </c>
      <c r="G837" s="7" t="str">
        <f t="shared" ca="1" si="64"/>
        <v/>
      </c>
    </row>
    <row r="838" spans="1:7" x14ac:dyDescent="0.25">
      <c r="A838" s="30">
        <v>37750</v>
      </c>
      <c r="B838">
        <v>937.85</v>
      </c>
      <c r="C838">
        <f t="shared" ca="1" si="66"/>
        <v>938.70333333333326</v>
      </c>
      <c r="D838">
        <f t="shared" ca="1" si="62"/>
        <v>977.32375000000025</v>
      </c>
      <c r="E838" t="str">
        <f t="shared" ca="1" si="63"/>
        <v/>
      </c>
      <c r="F838">
        <f t="shared" ca="1" si="65"/>
        <v>1046.2</v>
      </c>
      <c r="G838" s="7" t="str">
        <f t="shared" ca="1" si="64"/>
        <v/>
      </c>
    </row>
    <row r="839" spans="1:7" x14ac:dyDescent="0.25">
      <c r="A839" s="30">
        <v>37753</v>
      </c>
      <c r="B839">
        <v>936</v>
      </c>
      <c r="C839">
        <f t="shared" ca="1" si="66"/>
        <v>938.39</v>
      </c>
      <c r="D839">
        <f t="shared" ca="1" si="62"/>
        <v>975.36</v>
      </c>
      <c r="E839" t="str">
        <f t="shared" ca="1" si="63"/>
        <v/>
      </c>
      <c r="F839">
        <f t="shared" ca="1" si="65"/>
        <v>1046.2</v>
      </c>
      <c r="G839" s="7" t="str">
        <f t="shared" ca="1" si="64"/>
        <v/>
      </c>
    </row>
    <row r="840" spans="1:7" x14ac:dyDescent="0.25">
      <c r="A840" s="30">
        <v>37754</v>
      </c>
      <c r="B840">
        <v>944.2</v>
      </c>
      <c r="C840">
        <f t="shared" ca="1" si="66"/>
        <v>938.19</v>
      </c>
      <c r="D840">
        <f t="shared" ca="1" si="62"/>
        <v>973.9224999999999</v>
      </c>
      <c r="E840" t="str">
        <f t="shared" ca="1" si="63"/>
        <v/>
      </c>
      <c r="F840">
        <f t="shared" ca="1" si="65"/>
        <v>1046.2</v>
      </c>
      <c r="G840" s="7" t="str">
        <f t="shared" ca="1" si="64"/>
        <v/>
      </c>
    </row>
    <row r="841" spans="1:7" x14ac:dyDescent="0.25">
      <c r="A841" s="30">
        <v>37755</v>
      </c>
      <c r="B841">
        <v>952.15</v>
      </c>
      <c r="C841">
        <f t="shared" ca="1" si="66"/>
        <v>938.76666666666665</v>
      </c>
      <c r="D841">
        <f t="shared" ca="1" si="62"/>
        <v>972.73500000000001</v>
      </c>
      <c r="E841" t="str">
        <f t="shared" ca="1" si="63"/>
        <v/>
      </c>
      <c r="F841">
        <f t="shared" ca="1" si="65"/>
        <v>1046.2</v>
      </c>
      <c r="G841" s="7" t="str">
        <f t="shared" ca="1" si="64"/>
        <v/>
      </c>
    </row>
    <row r="842" spans="1:7" x14ac:dyDescent="0.25">
      <c r="A842" s="30">
        <v>37756</v>
      </c>
      <c r="B842">
        <v>959.85</v>
      </c>
      <c r="C842">
        <f t="shared" ca="1" si="66"/>
        <v>940.4766666666668</v>
      </c>
      <c r="D842">
        <f t="shared" ca="1" si="62"/>
        <v>971.90625</v>
      </c>
      <c r="E842" t="str">
        <f t="shared" ca="1" si="63"/>
        <v/>
      </c>
      <c r="F842">
        <f t="shared" ca="1" si="65"/>
        <v>1046.2</v>
      </c>
      <c r="G842" s="7" t="str">
        <f t="shared" ca="1" si="64"/>
        <v/>
      </c>
    </row>
    <row r="843" spans="1:7" x14ac:dyDescent="0.25">
      <c r="A843" s="30">
        <v>37757</v>
      </c>
      <c r="B843">
        <v>973.1</v>
      </c>
      <c r="C843">
        <f t="shared" ca="1" si="66"/>
        <v>943.37000000000012</v>
      </c>
      <c r="D843">
        <f t="shared" ca="1" si="62"/>
        <v>971.1362499999999</v>
      </c>
      <c r="E843" t="str">
        <f t="shared" ca="1" si="63"/>
        <v/>
      </c>
      <c r="F843">
        <f t="shared" ca="1" si="65"/>
        <v>1046.2</v>
      </c>
      <c r="G843" s="7" t="str">
        <f t="shared" ca="1" si="64"/>
        <v/>
      </c>
    </row>
    <row r="844" spans="1:7" x14ac:dyDescent="0.25">
      <c r="A844" s="30">
        <v>37760</v>
      </c>
      <c r="B844">
        <v>966.55</v>
      </c>
      <c r="C844">
        <f t="shared" ca="1" si="66"/>
        <v>946.18666666666661</v>
      </c>
      <c r="D844">
        <f t="shared" ca="1" si="62"/>
        <v>969.66875000000005</v>
      </c>
      <c r="E844" t="str">
        <f t="shared" ca="1" si="63"/>
        <v/>
      </c>
      <c r="F844">
        <f t="shared" ca="1" si="65"/>
        <v>1046.2</v>
      </c>
      <c r="G844" s="7" t="str">
        <f t="shared" ca="1" si="64"/>
        <v/>
      </c>
    </row>
    <row r="845" spans="1:7" x14ac:dyDescent="0.25">
      <c r="A845" s="30">
        <v>37761</v>
      </c>
      <c r="B845">
        <v>971.55</v>
      </c>
      <c r="C845">
        <f t="shared" ca="1" si="66"/>
        <v>948.99</v>
      </c>
      <c r="D845">
        <f t="shared" ca="1" si="62"/>
        <v>968.19375000000014</v>
      </c>
      <c r="E845" t="str">
        <f t="shared" ca="1" si="63"/>
        <v/>
      </c>
      <c r="F845">
        <f t="shared" ca="1" si="65"/>
        <v>1046.2</v>
      </c>
      <c r="G845" s="7" t="str">
        <f t="shared" ca="1" si="64"/>
        <v/>
      </c>
    </row>
    <row r="846" spans="1:7" x14ac:dyDescent="0.25">
      <c r="A846" s="30">
        <v>37762</v>
      </c>
      <c r="B846">
        <v>968</v>
      </c>
      <c r="C846">
        <f t="shared" ca="1" si="66"/>
        <v>951.37</v>
      </c>
      <c r="D846">
        <f t="shared" ca="1" si="62"/>
        <v>966.46500000000015</v>
      </c>
      <c r="E846" t="str">
        <f t="shared" ca="1" si="63"/>
        <v/>
      </c>
      <c r="F846">
        <f t="shared" ca="1" si="65"/>
        <v>1046.2</v>
      </c>
      <c r="G846" s="7" t="str">
        <f t="shared" ca="1" si="64"/>
        <v/>
      </c>
    </row>
    <row r="847" spans="1:7" x14ac:dyDescent="0.25">
      <c r="A847" s="30">
        <v>37763</v>
      </c>
      <c r="B847">
        <v>963.25</v>
      </c>
      <c r="C847">
        <f t="shared" ca="1" si="66"/>
        <v>953.31666666666672</v>
      </c>
      <c r="D847">
        <f t="shared" ca="1" si="62"/>
        <v>965.19875000000013</v>
      </c>
      <c r="E847" t="str">
        <f t="shared" ca="1" si="63"/>
        <v/>
      </c>
      <c r="F847">
        <f t="shared" ca="1" si="65"/>
        <v>1046.2</v>
      </c>
      <c r="G847" s="7" t="str">
        <f t="shared" ca="1" si="64"/>
        <v/>
      </c>
    </row>
    <row r="848" spans="1:7" x14ac:dyDescent="0.25">
      <c r="A848" s="30">
        <v>37764</v>
      </c>
      <c r="B848">
        <v>967.9</v>
      </c>
      <c r="C848">
        <f t="shared" ca="1" si="66"/>
        <v>955.28999999999985</v>
      </c>
      <c r="D848">
        <f t="shared" ca="1" si="62"/>
        <v>964.11375000000021</v>
      </c>
      <c r="E848" t="str">
        <f t="shared" ca="1" si="63"/>
        <v/>
      </c>
      <c r="F848">
        <f t="shared" ca="1" si="65"/>
        <v>1046.2</v>
      </c>
      <c r="G848" s="7" t="str">
        <f t="shared" ca="1" si="64"/>
        <v/>
      </c>
    </row>
    <row r="849" spans="1:7" x14ac:dyDescent="0.25">
      <c r="A849" s="30">
        <v>37767</v>
      </c>
      <c r="B849">
        <v>982.45</v>
      </c>
      <c r="C849">
        <f t="shared" ca="1" si="66"/>
        <v>957.75999999999988</v>
      </c>
      <c r="D849">
        <f t="shared" ca="1" si="62"/>
        <v>963.32875000000001</v>
      </c>
      <c r="E849" t="str">
        <f t="shared" ca="1" si="63"/>
        <v/>
      </c>
      <c r="F849">
        <f t="shared" ca="1" si="65"/>
        <v>1046.2</v>
      </c>
      <c r="G849" s="7" t="str">
        <f t="shared" ca="1" si="64"/>
        <v/>
      </c>
    </row>
    <row r="850" spans="1:7" x14ac:dyDescent="0.25">
      <c r="A850" s="30">
        <v>37768</v>
      </c>
      <c r="B850">
        <v>976.85</v>
      </c>
      <c r="C850">
        <f t="shared" ca="1" si="66"/>
        <v>959.42666666666662</v>
      </c>
      <c r="D850">
        <f t="shared" ca="1" si="62"/>
        <v>962.68249999999989</v>
      </c>
      <c r="E850" t="str">
        <f t="shared" ca="1" si="63"/>
        <v/>
      </c>
      <c r="F850">
        <f t="shared" ca="1" si="65"/>
        <v>1046.2</v>
      </c>
      <c r="G850" s="7" t="str">
        <f t="shared" ca="1" si="64"/>
        <v/>
      </c>
    </row>
    <row r="851" spans="1:7" x14ac:dyDescent="0.25">
      <c r="A851" s="30">
        <v>37769</v>
      </c>
      <c r="B851">
        <v>990.8</v>
      </c>
      <c r="C851">
        <f t="shared" ca="1" si="66"/>
        <v>962.13666666666677</v>
      </c>
      <c r="D851">
        <f t="shared" ca="1" si="62"/>
        <v>962.4375</v>
      </c>
      <c r="E851" t="str">
        <f t="shared" ca="1" si="63"/>
        <v/>
      </c>
      <c r="F851">
        <f t="shared" ca="1" si="65"/>
        <v>1046.2</v>
      </c>
      <c r="G851" s="7" t="str">
        <f t="shared" ca="1" si="64"/>
        <v/>
      </c>
    </row>
    <row r="852" spans="1:7" x14ac:dyDescent="0.25">
      <c r="A852" s="30">
        <v>37770</v>
      </c>
      <c r="B852">
        <v>1002.6</v>
      </c>
      <c r="C852">
        <f t="shared" ca="1" si="66"/>
        <v>966.20666666666671</v>
      </c>
      <c r="D852">
        <f t="shared" ca="1" si="62"/>
        <v>963.04750000000001</v>
      </c>
      <c r="E852" t="str">
        <f t="shared" ca="1" si="63"/>
        <v>BUY</v>
      </c>
      <c r="F852">
        <f t="shared" ca="1" si="65"/>
        <v>1002.6</v>
      </c>
      <c r="G852" s="7">
        <f t="shared" ca="1" si="64"/>
        <v>4.1674632001529321E-2</v>
      </c>
    </row>
    <row r="853" spans="1:7" x14ac:dyDescent="0.25">
      <c r="A853" s="30">
        <v>37771</v>
      </c>
      <c r="B853">
        <v>1006.8</v>
      </c>
      <c r="C853">
        <f t="shared" ca="1" si="66"/>
        <v>970.8033333333334</v>
      </c>
      <c r="D853">
        <f t="shared" ca="1" si="62"/>
        <v>963.6099999999999</v>
      </c>
      <c r="E853" t="str">
        <f t="shared" ca="1" si="63"/>
        <v/>
      </c>
      <c r="F853">
        <f t="shared" ca="1" si="65"/>
        <v>1002.6</v>
      </c>
      <c r="G853" s="7" t="str">
        <f t="shared" ca="1" si="64"/>
        <v/>
      </c>
    </row>
    <row r="854" spans="1:7" x14ac:dyDescent="0.25">
      <c r="A854" s="30">
        <v>37774</v>
      </c>
      <c r="B854">
        <v>1015.15</v>
      </c>
      <c r="C854">
        <f t="shared" ca="1" si="66"/>
        <v>976.07999999999993</v>
      </c>
      <c r="D854">
        <f t="shared" ref="D854:D917" ca="1" si="67">IF(ROW(B854)&gt;$K$4, AVERAGE(OFFSET(B854,-$K$4+1,0,$K$4,1)), "")</f>
        <v>964.00375000000008</v>
      </c>
      <c r="E854" t="str">
        <f t="shared" ca="1" si="63"/>
        <v/>
      </c>
      <c r="F854">
        <f t="shared" ca="1" si="65"/>
        <v>1002.6</v>
      </c>
      <c r="G854" s="7" t="str">
        <f t="shared" ca="1" si="64"/>
        <v/>
      </c>
    </row>
    <row r="855" spans="1:7" x14ac:dyDescent="0.25">
      <c r="A855" s="30">
        <v>37775</v>
      </c>
      <c r="B855">
        <v>1010.65</v>
      </c>
      <c r="C855">
        <f t="shared" ca="1" si="66"/>
        <v>980.50999999999988</v>
      </c>
      <c r="D855">
        <f t="shared" ca="1" si="67"/>
        <v>964.04125000000022</v>
      </c>
      <c r="E855" t="str">
        <f t="shared" ca="1" si="63"/>
        <v/>
      </c>
      <c r="F855">
        <f t="shared" ca="1" si="65"/>
        <v>1002.6</v>
      </c>
      <c r="G855" s="7" t="str">
        <f t="shared" ca="1" si="64"/>
        <v/>
      </c>
    </row>
    <row r="856" spans="1:7" x14ac:dyDescent="0.25">
      <c r="A856" s="30">
        <v>37776</v>
      </c>
      <c r="B856">
        <v>1021.05</v>
      </c>
      <c r="C856">
        <f t="shared" ca="1" si="66"/>
        <v>985.10333333333313</v>
      </c>
      <c r="D856">
        <f t="shared" ca="1" si="67"/>
        <v>964.14374999999995</v>
      </c>
      <c r="E856" t="str">
        <f t="shared" ca="1" si="63"/>
        <v/>
      </c>
      <c r="F856">
        <f t="shared" ca="1" si="65"/>
        <v>1002.6</v>
      </c>
      <c r="G856" s="7" t="str">
        <f t="shared" ca="1" si="64"/>
        <v/>
      </c>
    </row>
    <row r="857" spans="1:7" x14ac:dyDescent="0.25">
      <c r="A857" s="30">
        <v>37777</v>
      </c>
      <c r="B857">
        <v>1035.05</v>
      </c>
      <c r="C857">
        <f t="shared" ca="1" si="66"/>
        <v>990.11666666666645</v>
      </c>
      <c r="D857">
        <f t="shared" ca="1" si="67"/>
        <v>964.23250000000007</v>
      </c>
      <c r="E857" t="str">
        <f t="shared" ca="1" si="63"/>
        <v/>
      </c>
      <c r="F857">
        <f t="shared" ca="1" si="65"/>
        <v>1002.6</v>
      </c>
      <c r="G857" s="7" t="str">
        <f t="shared" ca="1" si="64"/>
        <v/>
      </c>
    </row>
    <row r="858" spans="1:7" x14ac:dyDescent="0.25">
      <c r="A858" s="30">
        <v>37778</v>
      </c>
      <c r="B858">
        <v>1046.4000000000001</v>
      </c>
      <c r="C858">
        <f t="shared" ca="1" si="66"/>
        <v>995.00333333333322</v>
      </c>
      <c r="D858">
        <f t="shared" ca="1" si="67"/>
        <v>964.94000000000017</v>
      </c>
      <c r="E858" t="str">
        <f t="shared" ca="1" si="63"/>
        <v/>
      </c>
      <c r="F858">
        <f t="shared" ca="1" si="65"/>
        <v>1002.6</v>
      </c>
      <c r="G858" s="7" t="str">
        <f t="shared" ca="1" si="64"/>
        <v/>
      </c>
    </row>
    <row r="859" spans="1:7" x14ac:dyDescent="0.25">
      <c r="A859" s="30">
        <v>37781</v>
      </c>
      <c r="B859">
        <v>1052.0999999999999</v>
      </c>
      <c r="C859">
        <f t="shared" ca="1" si="66"/>
        <v>1000.7066666666666</v>
      </c>
      <c r="D859">
        <f t="shared" ca="1" si="67"/>
        <v>966.12124999999992</v>
      </c>
      <c r="E859" t="str">
        <f t="shared" ca="1" si="63"/>
        <v/>
      </c>
      <c r="F859">
        <f t="shared" ca="1" si="65"/>
        <v>1002.6</v>
      </c>
      <c r="G859" s="7" t="str">
        <f t="shared" ca="1" si="64"/>
        <v/>
      </c>
    </row>
    <row r="860" spans="1:7" x14ac:dyDescent="0.25">
      <c r="A860" s="30">
        <v>37782</v>
      </c>
      <c r="B860">
        <v>1037.8</v>
      </c>
      <c r="C860">
        <f t="shared" ca="1" si="66"/>
        <v>1005.1233333333332</v>
      </c>
      <c r="D860">
        <f t="shared" ca="1" si="67"/>
        <v>968.01125000000013</v>
      </c>
      <c r="E860" t="str">
        <f t="shared" ca="1" si="63"/>
        <v/>
      </c>
      <c r="F860">
        <f t="shared" ca="1" si="65"/>
        <v>1002.6</v>
      </c>
      <c r="G860" s="7" t="str">
        <f t="shared" ca="1" si="64"/>
        <v/>
      </c>
    </row>
    <row r="861" spans="1:7" x14ac:dyDescent="0.25">
      <c r="A861" s="30">
        <v>37783</v>
      </c>
      <c r="B861">
        <v>1044.0999999999999</v>
      </c>
      <c r="C861">
        <f t="shared" ca="1" si="66"/>
        <v>1010.1966666666666</v>
      </c>
      <c r="D861">
        <f t="shared" ca="1" si="67"/>
        <v>970.36874999999998</v>
      </c>
      <c r="E861" t="str">
        <f t="shared" ca="1" si="63"/>
        <v/>
      </c>
      <c r="F861">
        <f t="shared" ca="1" si="65"/>
        <v>1002.6</v>
      </c>
      <c r="G861" s="7" t="str">
        <f t="shared" ca="1" si="64"/>
        <v/>
      </c>
    </row>
    <row r="862" spans="1:7" x14ac:dyDescent="0.25">
      <c r="A862" s="30">
        <v>37784</v>
      </c>
      <c r="B862">
        <v>1051.3</v>
      </c>
      <c r="C862">
        <f t="shared" ca="1" si="66"/>
        <v>1016.0666666666665</v>
      </c>
      <c r="D862">
        <f t="shared" ca="1" si="67"/>
        <v>972.87124999999992</v>
      </c>
      <c r="E862" t="str">
        <f t="shared" ca="1" si="63"/>
        <v/>
      </c>
      <c r="F862">
        <f t="shared" ca="1" si="65"/>
        <v>1002.6</v>
      </c>
      <c r="G862" s="7" t="str">
        <f t="shared" ca="1" si="64"/>
        <v/>
      </c>
    </row>
    <row r="863" spans="1:7" x14ac:dyDescent="0.25">
      <c r="A863" s="30">
        <v>37785</v>
      </c>
      <c r="B863">
        <v>1056.2</v>
      </c>
      <c r="C863">
        <f t="shared" ca="1" si="66"/>
        <v>1021.9533333333333</v>
      </c>
      <c r="D863">
        <f t="shared" ca="1" si="67"/>
        <v>975.30999999999983</v>
      </c>
      <c r="E863" t="str">
        <f t="shared" ca="1" si="63"/>
        <v/>
      </c>
      <c r="F863">
        <f t="shared" ca="1" si="65"/>
        <v>1002.6</v>
      </c>
      <c r="G863" s="7" t="str">
        <f t="shared" ca="1" si="64"/>
        <v/>
      </c>
    </row>
    <row r="864" spans="1:7" x14ac:dyDescent="0.25">
      <c r="A864" s="30">
        <v>37788</v>
      </c>
      <c r="B864">
        <v>1051.8</v>
      </c>
      <c r="C864">
        <f t="shared" ca="1" si="66"/>
        <v>1026.5766666666666</v>
      </c>
      <c r="D864">
        <f t="shared" ca="1" si="67"/>
        <v>978.08749999999998</v>
      </c>
      <c r="E864" t="str">
        <f t="shared" ca="1" si="63"/>
        <v/>
      </c>
      <c r="F864">
        <f t="shared" ca="1" si="65"/>
        <v>1002.6</v>
      </c>
      <c r="G864" s="7" t="str">
        <f t="shared" ca="1" si="64"/>
        <v/>
      </c>
    </row>
    <row r="865" spans="1:7" x14ac:dyDescent="0.25">
      <c r="A865" s="30">
        <v>37789</v>
      </c>
      <c r="B865">
        <v>1081.95</v>
      </c>
      <c r="C865">
        <f t="shared" ca="1" si="66"/>
        <v>1033.5833333333333</v>
      </c>
      <c r="D865">
        <f t="shared" ca="1" si="67"/>
        <v>981.45624999999995</v>
      </c>
      <c r="E865" t="str">
        <f t="shared" ca="1" si="63"/>
        <v/>
      </c>
      <c r="F865">
        <f t="shared" ca="1" si="65"/>
        <v>1002.6</v>
      </c>
      <c r="G865" s="7" t="str">
        <f t="shared" ca="1" si="64"/>
        <v/>
      </c>
    </row>
    <row r="866" spans="1:7" x14ac:dyDescent="0.25">
      <c r="A866" s="30">
        <v>37790</v>
      </c>
      <c r="B866">
        <v>1086.75</v>
      </c>
      <c r="C866">
        <f t="shared" ca="1" si="66"/>
        <v>1039.98</v>
      </c>
      <c r="D866">
        <f t="shared" ca="1" si="67"/>
        <v>985.03750000000002</v>
      </c>
      <c r="E866" t="str">
        <f t="shared" ca="1" si="63"/>
        <v/>
      </c>
      <c r="F866">
        <f t="shared" ca="1" si="65"/>
        <v>1002.6</v>
      </c>
      <c r="G866" s="7" t="str">
        <f t="shared" ca="1" si="64"/>
        <v/>
      </c>
    </row>
    <row r="867" spans="1:7" x14ac:dyDescent="0.25">
      <c r="A867" s="30">
        <v>37791</v>
      </c>
      <c r="B867">
        <v>1092.55</v>
      </c>
      <c r="C867">
        <f t="shared" ca="1" si="66"/>
        <v>1045.9766666666667</v>
      </c>
      <c r="D867">
        <f t="shared" ca="1" si="67"/>
        <v>988.99625000000015</v>
      </c>
      <c r="E867" t="str">
        <f t="shared" ca="1" si="63"/>
        <v/>
      </c>
      <c r="F867">
        <f t="shared" ca="1" si="65"/>
        <v>1002.6</v>
      </c>
      <c r="G867" s="7" t="str">
        <f t="shared" ca="1" si="64"/>
        <v/>
      </c>
    </row>
    <row r="868" spans="1:7" x14ac:dyDescent="0.25">
      <c r="A868" s="30">
        <v>37792</v>
      </c>
      <c r="B868">
        <v>1100.25</v>
      </c>
      <c r="C868">
        <f t="shared" ca="1" si="66"/>
        <v>1052.2066666666665</v>
      </c>
      <c r="D868">
        <f t="shared" ca="1" si="67"/>
        <v>993.26</v>
      </c>
      <c r="E868" t="str">
        <f t="shared" ca="1" si="63"/>
        <v/>
      </c>
      <c r="F868">
        <f t="shared" ca="1" si="65"/>
        <v>1002.6</v>
      </c>
      <c r="G868" s="7" t="str">
        <f t="shared" ca="1" si="64"/>
        <v/>
      </c>
    </row>
    <row r="869" spans="1:7" x14ac:dyDescent="0.25">
      <c r="A869" s="30">
        <v>37795</v>
      </c>
      <c r="B869">
        <v>1089.2</v>
      </c>
      <c r="C869">
        <f t="shared" ca="1" si="66"/>
        <v>1057.1433333333332</v>
      </c>
      <c r="D869">
        <f t="shared" ca="1" si="67"/>
        <v>997.38249999999994</v>
      </c>
      <c r="E869" t="str">
        <f t="shared" ca="1" si="63"/>
        <v/>
      </c>
      <c r="F869">
        <f t="shared" ca="1" si="65"/>
        <v>1002.6</v>
      </c>
      <c r="G869" s="7" t="str">
        <f t="shared" ca="1" si="64"/>
        <v/>
      </c>
    </row>
    <row r="870" spans="1:7" x14ac:dyDescent="0.25">
      <c r="A870" s="30">
        <v>37796</v>
      </c>
      <c r="B870">
        <v>1085.3499999999999</v>
      </c>
      <c r="C870">
        <f t="shared" ca="1" si="66"/>
        <v>1062.1233333333334</v>
      </c>
      <c r="D870">
        <f t="shared" ca="1" si="67"/>
        <v>1001.2787499999998</v>
      </c>
      <c r="E870" t="str">
        <f t="shared" ca="1" si="63"/>
        <v/>
      </c>
      <c r="F870">
        <f t="shared" ca="1" si="65"/>
        <v>1002.6</v>
      </c>
      <c r="G870" s="7" t="str">
        <f t="shared" ca="1" si="64"/>
        <v/>
      </c>
    </row>
    <row r="871" spans="1:7" x14ac:dyDescent="0.25">
      <c r="A871" s="30">
        <v>37797</v>
      </c>
      <c r="B871">
        <v>1106.6500000000001</v>
      </c>
      <c r="C871">
        <f t="shared" ca="1" si="66"/>
        <v>1067.83</v>
      </c>
      <c r="D871">
        <f t="shared" ca="1" si="67"/>
        <v>1005.6374999999998</v>
      </c>
      <c r="E871" t="str">
        <f t="shared" ca="1" si="63"/>
        <v/>
      </c>
      <c r="F871">
        <f t="shared" ca="1" si="65"/>
        <v>1002.6</v>
      </c>
      <c r="G871" s="7" t="str">
        <f t="shared" ca="1" si="64"/>
        <v/>
      </c>
    </row>
    <row r="872" spans="1:7" x14ac:dyDescent="0.25">
      <c r="A872" s="30">
        <v>37798</v>
      </c>
      <c r="B872">
        <v>1116.3499999999999</v>
      </c>
      <c r="C872">
        <f t="shared" ca="1" si="66"/>
        <v>1073.25</v>
      </c>
      <c r="D872">
        <f t="shared" ca="1" si="67"/>
        <v>1010.1949999999999</v>
      </c>
      <c r="E872" t="str">
        <f t="shared" ca="1" si="63"/>
        <v/>
      </c>
      <c r="F872">
        <f t="shared" ca="1" si="65"/>
        <v>1002.6</v>
      </c>
      <c r="G872" s="7" t="str">
        <f t="shared" ca="1" si="64"/>
        <v/>
      </c>
    </row>
    <row r="873" spans="1:7" x14ac:dyDescent="0.25">
      <c r="A873" s="30">
        <v>37799</v>
      </c>
      <c r="B873">
        <v>1125.55</v>
      </c>
      <c r="C873">
        <f t="shared" ca="1" si="66"/>
        <v>1078.5266666666666</v>
      </c>
      <c r="D873">
        <f t="shared" ca="1" si="67"/>
        <v>1014.8762499999999</v>
      </c>
      <c r="E873" t="str">
        <f t="shared" ca="1" si="63"/>
        <v/>
      </c>
      <c r="F873">
        <f t="shared" ca="1" si="65"/>
        <v>1002.6</v>
      </c>
      <c r="G873" s="7" t="str">
        <f t="shared" ca="1" si="64"/>
        <v/>
      </c>
    </row>
    <row r="874" spans="1:7" x14ac:dyDescent="0.25">
      <c r="A874" s="30">
        <v>37802</v>
      </c>
      <c r="B874">
        <v>1134.1500000000001</v>
      </c>
      <c r="C874">
        <f t="shared" ca="1" si="66"/>
        <v>1083.9966666666667</v>
      </c>
      <c r="D874">
        <f t="shared" ca="1" si="67"/>
        <v>1019.5949999999999</v>
      </c>
      <c r="E874" t="str">
        <f t="shared" ca="1" si="63"/>
        <v/>
      </c>
      <c r="F874">
        <f t="shared" ca="1" si="65"/>
        <v>1002.6</v>
      </c>
      <c r="G874" s="7" t="str">
        <f t="shared" ca="1" si="64"/>
        <v/>
      </c>
    </row>
    <row r="875" spans="1:7" x14ac:dyDescent="0.25">
      <c r="A875" s="30">
        <v>37803</v>
      </c>
      <c r="B875">
        <v>1130.7</v>
      </c>
      <c r="C875">
        <f t="shared" ca="1" si="66"/>
        <v>1090.19</v>
      </c>
      <c r="D875">
        <f t="shared" ca="1" si="67"/>
        <v>1024.0662499999999</v>
      </c>
      <c r="E875" t="str">
        <f t="shared" ca="1" si="63"/>
        <v/>
      </c>
      <c r="F875">
        <f t="shared" ca="1" si="65"/>
        <v>1002.6</v>
      </c>
      <c r="G875" s="7" t="str">
        <f t="shared" ca="1" si="64"/>
        <v/>
      </c>
    </row>
    <row r="876" spans="1:7" x14ac:dyDescent="0.25">
      <c r="A876" s="30">
        <v>37804</v>
      </c>
      <c r="B876">
        <v>1133.8</v>
      </c>
      <c r="C876">
        <f t="shared" ca="1" si="66"/>
        <v>1096.1699999999998</v>
      </c>
      <c r="D876">
        <f t="shared" ca="1" si="67"/>
        <v>1028.6575</v>
      </c>
      <c r="E876" t="str">
        <f t="shared" ca="1" si="63"/>
        <v/>
      </c>
      <c r="F876">
        <f t="shared" ca="1" si="65"/>
        <v>1002.6</v>
      </c>
      <c r="G876" s="7" t="str">
        <f t="shared" ca="1" si="64"/>
        <v/>
      </c>
    </row>
    <row r="877" spans="1:7" x14ac:dyDescent="0.25">
      <c r="A877" s="30">
        <v>37805</v>
      </c>
      <c r="B877">
        <v>1144.6500000000001</v>
      </c>
      <c r="C877">
        <f t="shared" ca="1" si="66"/>
        <v>1102.3933333333332</v>
      </c>
      <c r="D877">
        <f t="shared" ca="1" si="67"/>
        <v>1033.7350000000001</v>
      </c>
      <c r="E877" t="str">
        <f t="shared" ca="1" si="63"/>
        <v/>
      </c>
      <c r="F877">
        <f t="shared" ca="1" si="65"/>
        <v>1002.6</v>
      </c>
      <c r="G877" s="7" t="str">
        <f t="shared" ca="1" si="64"/>
        <v/>
      </c>
    </row>
    <row r="878" spans="1:7" x14ac:dyDescent="0.25">
      <c r="A878" s="30">
        <v>37806</v>
      </c>
      <c r="B878">
        <v>1138.45</v>
      </c>
      <c r="C878">
        <f t="shared" ca="1" si="66"/>
        <v>1107.8766666666666</v>
      </c>
      <c r="D878">
        <f t="shared" ca="1" si="67"/>
        <v>1038.75</v>
      </c>
      <c r="E878" t="str">
        <f t="shared" ca="1" si="63"/>
        <v/>
      </c>
      <c r="F878">
        <f t="shared" ca="1" si="65"/>
        <v>1002.6</v>
      </c>
      <c r="G878" s="7" t="str">
        <f t="shared" ca="1" si="64"/>
        <v/>
      </c>
    </row>
    <row r="879" spans="1:7" x14ac:dyDescent="0.25">
      <c r="A879" s="30">
        <v>37809</v>
      </c>
      <c r="B879">
        <v>1140.55</v>
      </c>
      <c r="C879">
        <f t="shared" ca="1" si="66"/>
        <v>1113.7933333333333</v>
      </c>
      <c r="D879">
        <f t="shared" ca="1" si="67"/>
        <v>1043.86375</v>
      </c>
      <c r="E879" t="str">
        <f t="shared" ca="1" si="63"/>
        <v/>
      </c>
      <c r="F879">
        <f t="shared" ca="1" si="65"/>
        <v>1002.6</v>
      </c>
      <c r="G879" s="7" t="str">
        <f t="shared" ca="1" si="64"/>
        <v/>
      </c>
    </row>
    <row r="880" spans="1:7" x14ac:dyDescent="0.25">
      <c r="A880" s="30">
        <v>37810</v>
      </c>
      <c r="B880">
        <v>1145.9000000000001</v>
      </c>
      <c r="C880">
        <f t="shared" ca="1" si="66"/>
        <v>1118.0566666666666</v>
      </c>
      <c r="D880">
        <f t="shared" ca="1" si="67"/>
        <v>1048.90625</v>
      </c>
      <c r="E880" t="str">
        <f t="shared" ca="1" si="63"/>
        <v/>
      </c>
      <c r="F880">
        <f t="shared" ca="1" si="65"/>
        <v>1002.6</v>
      </c>
      <c r="G880" s="7" t="str">
        <f t="shared" ca="1" si="64"/>
        <v/>
      </c>
    </row>
    <row r="881" spans="1:7" x14ac:dyDescent="0.25">
      <c r="A881" s="30">
        <v>37811</v>
      </c>
      <c r="B881">
        <v>1141.05</v>
      </c>
      <c r="C881">
        <f t="shared" ca="1" si="66"/>
        <v>1121.6766666666667</v>
      </c>
      <c r="D881">
        <f t="shared" ca="1" si="67"/>
        <v>1053.6287500000001</v>
      </c>
      <c r="E881" t="str">
        <f t="shared" ca="1" si="63"/>
        <v/>
      </c>
      <c r="F881">
        <f t="shared" ca="1" si="65"/>
        <v>1002.6</v>
      </c>
      <c r="G881" s="7" t="str">
        <f t="shared" ca="1" si="64"/>
        <v/>
      </c>
    </row>
    <row r="882" spans="1:7" x14ac:dyDescent="0.25">
      <c r="A882" s="30">
        <v>37812</v>
      </c>
      <c r="B882">
        <v>1162.3499999999999</v>
      </c>
      <c r="C882">
        <f t="shared" ca="1" si="66"/>
        <v>1126.3299999999997</v>
      </c>
      <c r="D882">
        <f t="shared" ca="1" si="67"/>
        <v>1058.6912499999999</v>
      </c>
      <c r="E882" t="str">
        <f t="shared" ca="1" si="63"/>
        <v/>
      </c>
      <c r="F882">
        <f t="shared" ca="1" si="65"/>
        <v>1002.6</v>
      </c>
      <c r="G882" s="7" t="str">
        <f t="shared" ca="1" si="64"/>
        <v/>
      </c>
    </row>
    <row r="883" spans="1:7" x14ac:dyDescent="0.25">
      <c r="A883" s="30">
        <v>37813</v>
      </c>
      <c r="B883">
        <v>1161.6500000000001</v>
      </c>
      <c r="C883">
        <f t="shared" ca="1" si="66"/>
        <v>1130.4233333333332</v>
      </c>
      <c r="D883">
        <f t="shared" ca="1" si="67"/>
        <v>1063.4050000000002</v>
      </c>
      <c r="E883" t="str">
        <f t="shared" ca="1" si="63"/>
        <v/>
      </c>
      <c r="F883">
        <f t="shared" ca="1" si="65"/>
        <v>1002.6</v>
      </c>
      <c r="G883" s="7" t="str">
        <f t="shared" ca="1" si="64"/>
        <v/>
      </c>
    </row>
    <row r="884" spans="1:7" x14ac:dyDescent="0.25">
      <c r="A884" s="30">
        <v>37816</v>
      </c>
      <c r="B884">
        <v>1171.5</v>
      </c>
      <c r="C884">
        <f t="shared" ca="1" si="66"/>
        <v>1135.9099999999999</v>
      </c>
      <c r="D884">
        <f t="shared" ca="1" si="67"/>
        <v>1068.5287499999999</v>
      </c>
      <c r="E884" t="str">
        <f t="shared" ca="1" si="63"/>
        <v/>
      </c>
      <c r="F884">
        <f t="shared" ca="1" si="65"/>
        <v>1002.6</v>
      </c>
      <c r="G884" s="7" t="str">
        <f t="shared" ca="1" si="64"/>
        <v/>
      </c>
    </row>
    <row r="885" spans="1:7" x14ac:dyDescent="0.25">
      <c r="A885" s="30">
        <v>37817</v>
      </c>
      <c r="B885">
        <v>1159.8499999999999</v>
      </c>
      <c r="C885">
        <f t="shared" ca="1" si="66"/>
        <v>1140.8766666666666</v>
      </c>
      <c r="D885">
        <f t="shared" ca="1" si="67"/>
        <v>1073.2362500000002</v>
      </c>
      <c r="E885" t="str">
        <f t="shared" ref="E885:E948" ca="1" si="68">IF(AND(C885&gt;D885,C884&lt;D884),"BUY",IF(AND(C885&lt;D885,C884&gt;D884),"SELL",""))</f>
        <v/>
      </c>
      <c r="F885">
        <f t="shared" ca="1" si="65"/>
        <v>1002.6</v>
      </c>
      <c r="G885" s="7" t="str">
        <f t="shared" ca="1" si="64"/>
        <v/>
      </c>
    </row>
    <row r="886" spans="1:7" x14ac:dyDescent="0.25">
      <c r="A886" s="30">
        <v>37818</v>
      </c>
      <c r="B886">
        <v>1168.75</v>
      </c>
      <c r="C886">
        <f t="shared" ca="1" si="66"/>
        <v>1145.0166666666667</v>
      </c>
      <c r="D886">
        <f t="shared" ca="1" si="67"/>
        <v>1078.2550000000001</v>
      </c>
      <c r="E886" t="str">
        <f t="shared" ca="1" si="68"/>
        <v/>
      </c>
      <c r="F886">
        <f t="shared" ca="1" si="65"/>
        <v>1002.6</v>
      </c>
      <c r="G886" s="7" t="str">
        <f t="shared" ref="G886:G949" ca="1" si="69">IF(AND(E886&lt;&gt;"",F885&lt;&gt;0),IF(E886="BUY",1-F886/F885,F886/F885-1),"")</f>
        <v/>
      </c>
    </row>
    <row r="887" spans="1:7" x14ac:dyDescent="0.25">
      <c r="A887" s="30">
        <v>37819</v>
      </c>
      <c r="B887">
        <v>1152</v>
      </c>
      <c r="C887">
        <f t="shared" ca="1" si="66"/>
        <v>1147.3933333333334</v>
      </c>
      <c r="D887">
        <f t="shared" ca="1" si="67"/>
        <v>1082.9737500000001</v>
      </c>
      <c r="E887" t="str">
        <f t="shared" ca="1" si="68"/>
        <v/>
      </c>
      <c r="F887">
        <f t="shared" ref="F887:F950" ca="1" si="70">IF(E887&lt;&gt;"",B887,F886)</f>
        <v>1002.6</v>
      </c>
      <c r="G887" s="7" t="str">
        <f t="shared" ca="1" si="69"/>
        <v/>
      </c>
    </row>
    <row r="888" spans="1:7" x14ac:dyDescent="0.25">
      <c r="A888" s="30">
        <v>37820</v>
      </c>
      <c r="B888">
        <v>1140</v>
      </c>
      <c r="C888">
        <f t="shared" ca="1" si="66"/>
        <v>1148.3566666666666</v>
      </c>
      <c r="D888">
        <f t="shared" ca="1" si="67"/>
        <v>1087.2762500000001</v>
      </c>
      <c r="E888" t="str">
        <f t="shared" ca="1" si="68"/>
        <v/>
      </c>
      <c r="F888">
        <f t="shared" ca="1" si="70"/>
        <v>1002.6</v>
      </c>
      <c r="G888" s="7" t="str">
        <f t="shared" ca="1" si="69"/>
        <v/>
      </c>
    </row>
    <row r="889" spans="1:7" x14ac:dyDescent="0.25">
      <c r="A889" s="30">
        <v>37823</v>
      </c>
      <c r="B889">
        <v>1115.8</v>
      </c>
      <c r="C889">
        <f t="shared" ca="1" si="66"/>
        <v>1147.1333333333334</v>
      </c>
      <c r="D889">
        <f t="shared" ca="1" si="67"/>
        <v>1090.6100000000001</v>
      </c>
      <c r="E889" t="str">
        <f t="shared" ca="1" si="68"/>
        <v/>
      </c>
      <c r="F889">
        <f t="shared" ca="1" si="70"/>
        <v>1002.6</v>
      </c>
      <c r="G889" s="7" t="str">
        <f t="shared" ca="1" si="69"/>
        <v/>
      </c>
    </row>
    <row r="890" spans="1:7" x14ac:dyDescent="0.25">
      <c r="A890" s="30">
        <v>37824</v>
      </c>
      <c r="B890">
        <v>1109.2</v>
      </c>
      <c r="C890">
        <f t="shared" ca="1" si="66"/>
        <v>1145.7</v>
      </c>
      <c r="D890">
        <f t="shared" ca="1" si="67"/>
        <v>1093.91875</v>
      </c>
      <c r="E890" t="str">
        <f t="shared" ca="1" si="68"/>
        <v/>
      </c>
      <c r="F890">
        <f t="shared" ca="1" si="70"/>
        <v>1002.6</v>
      </c>
      <c r="G890" s="7" t="str">
        <f t="shared" ca="1" si="69"/>
        <v/>
      </c>
    </row>
    <row r="891" spans="1:7" x14ac:dyDescent="0.25">
      <c r="A891" s="30">
        <v>37825</v>
      </c>
      <c r="B891">
        <v>1119.05</v>
      </c>
      <c r="C891">
        <f t="shared" ca="1" si="66"/>
        <v>1144.7166666666667</v>
      </c>
      <c r="D891">
        <f t="shared" ca="1" si="67"/>
        <v>1097.1250000000002</v>
      </c>
      <c r="E891" t="str">
        <f t="shared" ca="1" si="68"/>
        <v/>
      </c>
      <c r="F891">
        <f t="shared" ca="1" si="70"/>
        <v>1002.6</v>
      </c>
      <c r="G891" s="7" t="str">
        <f t="shared" ca="1" si="69"/>
        <v/>
      </c>
    </row>
    <row r="892" spans="1:7" x14ac:dyDescent="0.25">
      <c r="A892" s="30">
        <v>37826</v>
      </c>
      <c r="B892">
        <v>1139.45</v>
      </c>
      <c r="C892">
        <f t="shared" ca="1" si="66"/>
        <v>1144.3699999999999</v>
      </c>
      <c r="D892">
        <f t="shared" ca="1" si="67"/>
        <v>1100.5462499999999</v>
      </c>
      <c r="E892" t="str">
        <f t="shared" ca="1" si="68"/>
        <v/>
      </c>
      <c r="F892">
        <f t="shared" ca="1" si="70"/>
        <v>1002.6</v>
      </c>
      <c r="G892" s="7" t="str">
        <f t="shared" ca="1" si="69"/>
        <v/>
      </c>
    </row>
    <row r="893" spans="1:7" x14ac:dyDescent="0.25">
      <c r="A893" s="30">
        <v>37827</v>
      </c>
      <c r="B893">
        <v>1162.75</v>
      </c>
      <c r="C893">
        <f t="shared" ca="1" si="66"/>
        <v>1145.99</v>
      </c>
      <c r="D893">
        <f t="shared" ca="1" si="67"/>
        <v>1104.4449999999999</v>
      </c>
      <c r="E893" t="str">
        <f t="shared" ca="1" si="68"/>
        <v/>
      </c>
      <c r="F893">
        <f t="shared" ca="1" si="70"/>
        <v>1002.6</v>
      </c>
      <c r="G893" s="7" t="str">
        <f t="shared" ca="1" si="69"/>
        <v/>
      </c>
    </row>
    <row r="894" spans="1:7" x14ac:dyDescent="0.25">
      <c r="A894" s="30">
        <v>37830</v>
      </c>
      <c r="B894">
        <v>1169.2</v>
      </c>
      <c r="C894">
        <f t="shared" ca="1" si="66"/>
        <v>1147.9000000000001</v>
      </c>
      <c r="D894">
        <f t="shared" ca="1" si="67"/>
        <v>1108.2962499999999</v>
      </c>
      <c r="E894" t="str">
        <f t="shared" ca="1" si="68"/>
        <v/>
      </c>
      <c r="F894">
        <f t="shared" ca="1" si="70"/>
        <v>1002.6</v>
      </c>
      <c r="G894" s="7" t="str">
        <f t="shared" ca="1" si="69"/>
        <v/>
      </c>
    </row>
    <row r="895" spans="1:7" x14ac:dyDescent="0.25">
      <c r="A895" s="30">
        <v>37831</v>
      </c>
      <c r="B895">
        <v>1174.75</v>
      </c>
      <c r="C895">
        <f t="shared" ca="1" si="66"/>
        <v>1149.8233333333333</v>
      </c>
      <c r="D895">
        <f t="shared" ca="1" si="67"/>
        <v>1112.3987499999998</v>
      </c>
      <c r="E895" t="str">
        <f t="shared" ca="1" si="68"/>
        <v/>
      </c>
      <c r="F895">
        <f t="shared" ca="1" si="70"/>
        <v>1002.6</v>
      </c>
      <c r="G895" s="7" t="str">
        <f t="shared" ca="1" si="69"/>
        <v/>
      </c>
    </row>
    <row r="896" spans="1:7" x14ac:dyDescent="0.25">
      <c r="A896" s="30">
        <v>37832</v>
      </c>
      <c r="B896">
        <v>1183</v>
      </c>
      <c r="C896">
        <f t="shared" ca="1" si="66"/>
        <v>1152.6200000000001</v>
      </c>
      <c r="D896">
        <f t="shared" ca="1" si="67"/>
        <v>1116.4474999999998</v>
      </c>
      <c r="E896" t="str">
        <f t="shared" ca="1" si="68"/>
        <v/>
      </c>
      <c r="F896">
        <f t="shared" ca="1" si="70"/>
        <v>1002.6</v>
      </c>
      <c r="G896" s="7" t="str">
        <f t="shared" ca="1" si="69"/>
        <v/>
      </c>
    </row>
    <row r="897" spans="1:7" x14ac:dyDescent="0.25">
      <c r="A897" s="30">
        <v>37833</v>
      </c>
      <c r="B897">
        <v>1185.8499999999999</v>
      </c>
      <c r="C897">
        <f t="shared" ca="1" si="66"/>
        <v>1154.1866666666667</v>
      </c>
      <c r="D897">
        <f t="shared" ca="1" si="67"/>
        <v>1120.2175</v>
      </c>
      <c r="E897" t="str">
        <f t="shared" ca="1" si="68"/>
        <v/>
      </c>
      <c r="F897">
        <f t="shared" ca="1" si="70"/>
        <v>1002.6</v>
      </c>
      <c r="G897" s="7" t="str">
        <f t="shared" ca="1" si="69"/>
        <v/>
      </c>
    </row>
    <row r="898" spans="1:7" x14ac:dyDescent="0.25">
      <c r="A898" s="30">
        <v>37834</v>
      </c>
      <c r="B898">
        <v>1195.75</v>
      </c>
      <c r="C898">
        <f t="shared" ca="1" si="66"/>
        <v>1156.46</v>
      </c>
      <c r="D898">
        <f t="shared" ca="1" si="67"/>
        <v>1123.9512499999998</v>
      </c>
      <c r="E898" t="str">
        <f t="shared" ca="1" si="68"/>
        <v/>
      </c>
      <c r="F898">
        <f t="shared" ca="1" si="70"/>
        <v>1002.6</v>
      </c>
      <c r="G898" s="7" t="str">
        <f t="shared" ca="1" si="69"/>
        <v/>
      </c>
    </row>
    <row r="899" spans="1:7" x14ac:dyDescent="0.25">
      <c r="A899" s="30">
        <v>37837</v>
      </c>
      <c r="B899">
        <v>1203.5999999999999</v>
      </c>
      <c r="C899">
        <f t="shared" ref="C899:C962" ca="1" si="71">IF(ROW(B899)&gt;$K$3, AVERAGE(OFFSET(B900,-$K$3,0,$K$3,1)), "")</f>
        <v>1158.5999999999999</v>
      </c>
      <c r="D899">
        <f t="shared" ca="1" si="67"/>
        <v>1127.7387499999998</v>
      </c>
      <c r="E899" t="str">
        <f t="shared" ca="1" si="68"/>
        <v/>
      </c>
      <c r="F899">
        <f t="shared" ca="1" si="70"/>
        <v>1002.6</v>
      </c>
      <c r="G899" s="7" t="str">
        <f t="shared" ca="1" si="69"/>
        <v/>
      </c>
    </row>
    <row r="900" spans="1:7" x14ac:dyDescent="0.25">
      <c r="A900" s="30">
        <v>37838</v>
      </c>
      <c r="B900">
        <v>1184.45</v>
      </c>
      <c r="C900">
        <f t="shared" ca="1" si="71"/>
        <v>1160.2400000000002</v>
      </c>
      <c r="D900">
        <f t="shared" ca="1" si="67"/>
        <v>1131.4049999999997</v>
      </c>
      <c r="E900" t="str">
        <f t="shared" ca="1" si="68"/>
        <v/>
      </c>
      <c r="F900">
        <f t="shared" ca="1" si="70"/>
        <v>1002.6</v>
      </c>
      <c r="G900" s="7" t="str">
        <f t="shared" ca="1" si="69"/>
        <v/>
      </c>
    </row>
    <row r="901" spans="1:7" x14ac:dyDescent="0.25">
      <c r="A901" s="30">
        <v>37839</v>
      </c>
      <c r="B901">
        <v>1171.05</v>
      </c>
      <c r="C901">
        <f t="shared" ca="1" si="71"/>
        <v>1160.3933333333334</v>
      </c>
      <c r="D901">
        <f t="shared" ca="1" si="67"/>
        <v>1134.5787499999999</v>
      </c>
      <c r="E901" t="str">
        <f t="shared" ca="1" si="68"/>
        <v/>
      </c>
      <c r="F901">
        <f t="shared" ca="1" si="70"/>
        <v>1002.6</v>
      </c>
      <c r="G901" s="7" t="str">
        <f t="shared" ca="1" si="69"/>
        <v/>
      </c>
    </row>
    <row r="902" spans="1:7" x14ac:dyDescent="0.25">
      <c r="A902" s="30">
        <v>37840</v>
      </c>
      <c r="B902">
        <v>1196.95</v>
      </c>
      <c r="C902">
        <f t="shared" ca="1" si="71"/>
        <v>1163.3900000000001</v>
      </c>
      <c r="D902">
        <f t="shared" ca="1" si="67"/>
        <v>1138.2199999999998</v>
      </c>
      <c r="E902" t="str">
        <f t="shared" ca="1" si="68"/>
        <v/>
      </c>
      <c r="F902">
        <f t="shared" ca="1" si="70"/>
        <v>1002.6</v>
      </c>
      <c r="G902" s="7" t="str">
        <f t="shared" ca="1" si="69"/>
        <v/>
      </c>
    </row>
    <row r="903" spans="1:7" x14ac:dyDescent="0.25">
      <c r="A903" s="30">
        <v>37841</v>
      </c>
      <c r="B903">
        <v>1222.6500000000001</v>
      </c>
      <c r="C903">
        <f t="shared" ca="1" si="71"/>
        <v>1168.9000000000003</v>
      </c>
      <c r="D903">
        <f t="shared" ca="1" si="67"/>
        <v>1142.3812499999999</v>
      </c>
      <c r="E903" t="str">
        <f t="shared" ca="1" si="68"/>
        <v/>
      </c>
      <c r="F903">
        <f t="shared" ca="1" si="70"/>
        <v>1002.6</v>
      </c>
      <c r="G903" s="7" t="str">
        <f t="shared" ca="1" si="69"/>
        <v/>
      </c>
    </row>
    <row r="904" spans="1:7" x14ac:dyDescent="0.25">
      <c r="A904" s="30">
        <v>37844</v>
      </c>
      <c r="B904">
        <v>1232.8499999999999</v>
      </c>
      <c r="C904">
        <f t="shared" ca="1" si="71"/>
        <v>1176.7033333333334</v>
      </c>
      <c r="D904">
        <f t="shared" ca="1" si="67"/>
        <v>1146.9074999999998</v>
      </c>
      <c r="E904" t="str">
        <f t="shared" ca="1" si="68"/>
        <v/>
      </c>
      <c r="F904">
        <f t="shared" ca="1" si="70"/>
        <v>1002.6</v>
      </c>
      <c r="G904" s="7" t="str">
        <f t="shared" ca="1" si="69"/>
        <v/>
      </c>
    </row>
    <row r="905" spans="1:7" x14ac:dyDescent="0.25">
      <c r="A905" s="30">
        <v>37845</v>
      </c>
      <c r="B905">
        <v>1234.75</v>
      </c>
      <c r="C905">
        <f t="shared" ca="1" si="71"/>
        <v>1185.0733333333333</v>
      </c>
      <c r="D905">
        <f t="shared" ca="1" si="67"/>
        <v>1150.7274999999997</v>
      </c>
      <c r="E905" t="str">
        <f t="shared" ca="1" si="68"/>
        <v/>
      </c>
      <c r="F905">
        <f t="shared" ca="1" si="70"/>
        <v>1002.6</v>
      </c>
      <c r="G905" s="7" t="str">
        <f t="shared" ca="1" si="69"/>
        <v/>
      </c>
    </row>
    <row r="906" spans="1:7" x14ac:dyDescent="0.25">
      <c r="A906" s="30">
        <v>37846</v>
      </c>
      <c r="B906">
        <v>1246.9000000000001</v>
      </c>
      <c r="C906">
        <f t="shared" ca="1" si="71"/>
        <v>1193.596666666667</v>
      </c>
      <c r="D906">
        <f t="shared" ca="1" si="67"/>
        <v>1154.7312499999998</v>
      </c>
      <c r="E906" t="str">
        <f t="shared" ca="1" si="68"/>
        <v/>
      </c>
      <c r="F906">
        <f t="shared" ca="1" si="70"/>
        <v>1002.6</v>
      </c>
      <c r="G906" s="7" t="str">
        <f t="shared" ca="1" si="69"/>
        <v/>
      </c>
    </row>
    <row r="907" spans="1:7" x14ac:dyDescent="0.25">
      <c r="A907" s="30">
        <v>37847</v>
      </c>
      <c r="B907">
        <v>1247.75</v>
      </c>
      <c r="C907">
        <f t="shared" ca="1" si="71"/>
        <v>1200.8166666666666</v>
      </c>
      <c r="D907">
        <f t="shared" ca="1" si="67"/>
        <v>1158.6112499999997</v>
      </c>
      <c r="E907" t="str">
        <f t="shared" ca="1" si="68"/>
        <v/>
      </c>
      <c r="F907">
        <f t="shared" ca="1" si="70"/>
        <v>1002.6</v>
      </c>
      <c r="G907" s="7" t="str">
        <f t="shared" ca="1" si="69"/>
        <v/>
      </c>
    </row>
    <row r="908" spans="1:7" x14ac:dyDescent="0.25">
      <c r="A908" s="30">
        <v>37851</v>
      </c>
      <c r="B908">
        <v>1281.4000000000001</v>
      </c>
      <c r="C908">
        <f t="shared" ca="1" si="71"/>
        <v>1208.7266666666667</v>
      </c>
      <c r="D908">
        <f t="shared" ca="1" si="67"/>
        <v>1163.1399999999999</v>
      </c>
      <c r="E908" t="str">
        <f t="shared" ca="1" si="68"/>
        <v/>
      </c>
      <c r="F908">
        <f t="shared" ca="1" si="70"/>
        <v>1002.6</v>
      </c>
      <c r="G908" s="7" t="str">
        <f t="shared" ca="1" si="69"/>
        <v/>
      </c>
    </row>
    <row r="909" spans="1:7" x14ac:dyDescent="0.25">
      <c r="A909" s="30">
        <v>37852</v>
      </c>
      <c r="B909">
        <v>1277.7</v>
      </c>
      <c r="C909">
        <f t="shared" ca="1" si="71"/>
        <v>1215.96</v>
      </c>
      <c r="D909">
        <f t="shared" ca="1" si="67"/>
        <v>1167.8524999999997</v>
      </c>
      <c r="E909" t="str">
        <f t="shared" ca="1" si="68"/>
        <v/>
      </c>
      <c r="F909">
        <f t="shared" ca="1" si="70"/>
        <v>1002.6</v>
      </c>
      <c r="G909" s="7" t="str">
        <f t="shared" ca="1" si="69"/>
        <v/>
      </c>
    </row>
    <row r="910" spans="1:7" x14ac:dyDescent="0.25">
      <c r="A910" s="30">
        <v>37853</v>
      </c>
      <c r="B910">
        <v>1287.4000000000001</v>
      </c>
      <c r="C910">
        <f t="shared" ca="1" si="71"/>
        <v>1223.47</v>
      </c>
      <c r="D910">
        <f t="shared" ca="1" si="67"/>
        <v>1172.9037499999999</v>
      </c>
      <c r="E910" t="str">
        <f t="shared" ca="1" si="68"/>
        <v/>
      </c>
      <c r="F910">
        <f t="shared" ca="1" si="70"/>
        <v>1002.6</v>
      </c>
      <c r="G910" s="7" t="str">
        <f t="shared" ca="1" si="69"/>
        <v/>
      </c>
    </row>
    <row r="911" spans="1:7" x14ac:dyDescent="0.25">
      <c r="A911" s="30">
        <v>37854</v>
      </c>
      <c r="B911">
        <v>1300.95</v>
      </c>
      <c r="C911">
        <f t="shared" ca="1" si="71"/>
        <v>1231.3333333333333</v>
      </c>
      <c r="D911">
        <f t="shared" ca="1" si="67"/>
        <v>1177.76125</v>
      </c>
      <c r="E911" t="str">
        <f t="shared" ca="1" si="68"/>
        <v/>
      </c>
      <c r="F911">
        <f t="shared" ca="1" si="70"/>
        <v>1002.6</v>
      </c>
      <c r="G911" s="7" t="str">
        <f t="shared" ca="1" si="69"/>
        <v/>
      </c>
    </row>
    <row r="912" spans="1:7" x14ac:dyDescent="0.25">
      <c r="A912" s="30">
        <v>37855</v>
      </c>
      <c r="B912">
        <v>1311.15</v>
      </c>
      <c r="C912">
        <f t="shared" ca="1" si="71"/>
        <v>1239.686666666667</v>
      </c>
      <c r="D912">
        <f t="shared" ca="1" si="67"/>
        <v>1182.6312499999999</v>
      </c>
      <c r="E912" t="str">
        <f t="shared" ca="1" si="68"/>
        <v/>
      </c>
      <c r="F912">
        <f t="shared" ca="1" si="70"/>
        <v>1002.6</v>
      </c>
      <c r="G912" s="7" t="str">
        <f t="shared" ca="1" si="69"/>
        <v/>
      </c>
    </row>
    <row r="913" spans="1:7" x14ac:dyDescent="0.25">
      <c r="A913" s="30">
        <v>37858</v>
      </c>
      <c r="B913">
        <v>1271.0999999999999</v>
      </c>
      <c r="C913">
        <f t="shared" ca="1" si="71"/>
        <v>1244.71</v>
      </c>
      <c r="D913">
        <f t="shared" ca="1" si="67"/>
        <v>1186.27</v>
      </c>
      <c r="E913" t="str">
        <f t="shared" ca="1" si="68"/>
        <v/>
      </c>
      <c r="F913">
        <f t="shared" ca="1" si="70"/>
        <v>1002.6</v>
      </c>
      <c r="G913" s="7" t="str">
        <f t="shared" ca="1" si="69"/>
        <v/>
      </c>
    </row>
    <row r="914" spans="1:7" x14ac:dyDescent="0.25">
      <c r="A914" s="30">
        <v>37859</v>
      </c>
      <c r="B914">
        <v>1318.2</v>
      </c>
      <c r="C914">
        <f t="shared" ca="1" si="71"/>
        <v>1252.3499999999999</v>
      </c>
      <c r="D914">
        <f t="shared" ca="1" si="67"/>
        <v>1190.8712499999997</v>
      </c>
      <c r="E914" t="str">
        <f t="shared" ca="1" si="68"/>
        <v/>
      </c>
      <c r="F914">
        <f t="shared" ca="1" si="70"/>
        <v>1002.6</v>
      </c>
      <c r="G914" s="7" t="str">
        <f t="shared" ca="1" si="69"/>
        <v/>
      </c>
    </row>
    <row r="915" spans="1:7" x14ac:dyDescent="0.25">
      <c r="A915" s="30">
        <v>37860</v>
      </c>
      <c r="B915">
        <v>1340.3</v>
      </c>
      <c r="C915">
        <f t="shared" ca="1" si="71"/>
        <v>1262.74</v>
      </c>
      <c r="D915">
        <f t="shared" ca="1" si="67"/>
        <v>1196.1112499999999</v>
      </c>
      <c r="E915" t="str">
        <f t="shared" ca="1" si="68"/>
        <v/>
      </c>
      <c r="F915">
        <f t="shared" ca="1" si="70"/>
        <v>1002.6</v>
      </c>
      <c r="G915" s="7" t="str">
        <f t="shared" ca="1" si="69"/>
        <v/>
      </c>
    </row>
    <row r="916" spans="1:7" x14ac:dyDescent="0.25">
      <c r="A916" s="30">
        <v>37861</v>
      </c>
      <c r="B916">
        <v>1341.05</v>
      </c>
      <c r="C916">
        <f t="shared" ca="1" si="71"/>
        <v>1274.0733333333333</v>
      </c>
      <c r="D916">
        <f t="shared" ca="1" si="67"/>
        <v>1201.2925</v>
      </c>
      <c r="E916" t="str">
        <f t="shared" ca="1" si="68"/>
        <v/>
      </c>
      <c r="F916">
        <f t="shared" ca="1" si="70"/>
        <v>1002.6</v>
      </c>
      <c r="G916" s="7" t="str">
        <f t="shared" ca="1" si="69"/>
        <v/>
      </c>
    </row>
    <row r="917" spans="1:7" x14ac:dyDescent="0.25">
      <c r="A917" s="30">
        <v>37862</v>
      </c>
      <c r="B917">
        <v>1356.55</v>
      </c>
      <c r="C917">
        <f t="shared" ca="1" si="71"/>
        <v>1284.7133333333334</v>
      </c>
      <c r="D917">
        <f t="shared" ca="1" si="67"/>
        <v>1206.5899999999999</v>
      </c>
      <c r="E917" t="str">
        <f t="shared" ca="1" si="68"/>
        <v/>
      </c>
      <c r="F917">
        <f t="shared" ca="1" si="70"/>
        <v>1002.6</v>
      </c>
      <c r="G917" s="7" t="str">
        <f t="shared" ca="1" si="69"/>
        <v/>
      </c>
    </row>
    <row r="918" spans="1:7" x14ac:dyDescent="0.25">
      <c r="A918" s="30">
        <v>37865</v>
      </c>
      <c r="B918">
        <v>1375.95</v>
      </c>
      <c r="C918">
        <f t="shared" ca="1" si="71"/>
        <v>1294.9333333333334</v>
      </c>
      <c r="D918">
        <f t="shared" ref="D918:D981" ca="1" si="72">IF(ROW(B918)&gt;$K$4, AVERAGE(OFFSET(B918,-$K$4+1,0,$K$4,1)), "")</f>
        <v>1212.5274999999999</v>
      </c>
      <c r="E918" t="str">
        <f t="shared" ca="1" si="68"/>
        <v/>
      </c>
      <c r="F918">
        <f t="shared" ca="1" si="70"/>
        <v>1002.6</v>
      </c>
      <c r="G918" s="7" t="str">
        <f t="shared" ca="1" si="69"/>
        <v/>
      </c>
    </row>
    <row r="919" spans="1:7" x14ac:dyDescent="0.25">
      <c r="A919" s="30">
        <v>37866</v>
      </c>
      <c r="B919">
        <v>1385.45</v>
      </c>
      <c r="C919">
        <f t="shared" ca="1" si="71"/>
        <v>1305.1066666666668</v>
      </c>
      <c r="D919">
        <f t="shared" ca="1" si="72"/>
        <v>1218.6500000000001</v>
      </c>
      <c r="E919" t="str">
        <f t="shared" ca="1" si="68"/>
        <v/>
      </c>
      <c r="F919">
        <f t="shared" ca="1" si="70"/>
        <v>1002.6</v>
      </c>
      <c r="G919" s="7" t="str">
        <f t="shared" ca="1" si="69"/>
        <v/>
      </c>
    </row>
    <row r="920" spans="1:7" x14ac:dyDescent="0.25">
      <c r="A920" s="30">
        <v>37867</v>
      </c>
      <c r="B920">
        <v>1359.35</v>
      </c>
      <c r="C920">
        <f t="shared" ca="1" si="71"/>
        <v>1313.4133333333332</v>
      </c>
      <c r="D920">
        <f t="shared" ca="1" si="72"/>
        <v>1223.9862499999997</v>
      </c>
      <c r="E920" t="str">
        <f t="shared" ca="1" si="68"/>
        <v/>
      </c>
      <c r="F920">
        <f t="shared" ca="1" si="70"/>
        <v>1002.6</v>
      </c>
      <c r="G920" s="7" t="str">
        <f t="shared" ca="1" si="69"/>
        <v/>
      </c>
    </row>
    <row r="921" spans="1:7" x14ac:dyDescent="0.25">
      <c r="A921" s="30">
        <v>37868</v>
      </c>
      <c r="B921">
        <v>1372.7</v>
      </c>
      <c r="C921">
        <f t="shared" ca="1" si="71"/>
        <v>1321.8</v>
      </c>
      <c r="D921">
        <f t="shared" ca="1" si="72"/>
        <v>1229.7774999999999</v>
      </c>
      <c r="E921" t="str">
        <f t="shared" ca="1" si="68"/>
        <v/>
      </c>
      <c r="F921">
        <f t="shared" ca="1" si="70"/>
        <v>1002.6</v>
      </c>
      <c r="G921" s="7" t="str">
        <f t="shared" ca="1" si="69"/>
        <v/>
      </c>
    </row>
    <row r="922" spans="1:7" x14ac:dyDescent="0.25">
      <c r="A922" s="30">
        <v>37869</v>
      </c>
      <c r="B922">
        <v>1398.4</v>
      </c>
      <c r="C922">
        <f t="shared" ca="1" si="71"/>
        <v>1331.8433333333335</v>
      </c>
      <c r="D922">
        <f t="shared" ca="1" si="72"/>
        <v>1235.6787499999998</v>
      </c>
      <c r="E922" t="str">
        <f t="shared" ca="1" si="68"/>
        <v/>
      </c>
      <c r="F922">
        <f t="shared" ca="1" si="70"/>
        <v>1002.6</v>
      </c>
      <c r="G922" s="7" t="str">
        <f t="shared" ca="1" si="69"/>
        <v/>
      </c>
    </row>
    <row r="923" spans="1:7" x14ac:dyDescent="0.25">
      <c r="A923" s="30">
        <v>37872</v>
      </c>
      <c r="B923">
        <v>1417.35</v>
      </c>
      <c r="C923">
        <f t="shared" ca="1" si="71"/>
        <v>1340.9066666666668</v>
      </c>
      <c r="D923">
        <f t="shared" ca="1" si="72"/>
        <v>1242.07125</v>
      </c>
      <c r="E923" t="str">
        <f t="shared" ca="1" si="68"/>
        <v/>
      </c>
      <c r="F923">
        <f t="shared" ca="1" si="70"/>
        <v>1002.6</v>
      </c>
      <c r="G923" s="7" t="str">
        <f t="shared" ca="1" si="69"/>
        <v/>
      </c>
    </row>
    <row r="924" spans="1:7" x14ac:dyDescent="0.25">
      <c r="A924" s="30">
        <v>37873</v>
      </c>
      <c r="B924">
        <v>1407.05</v>
      </c>
      <c r="C924">
        <f t="shared" ca="1" si="71"/>
        <v>1349.53</v>
      </c>
      <c r="D924">
        <f t="shared" ca="1" si="72"/>
        <v>1247.96</v>
      </c>
      <c r="E924" t="str">
        <f t="shared" ca="1" si="68"/>
        <v/>
      </c>
      <c r="F924">
        <f t="shared" ca="1" si="70"/>
        <v>1002.6</v>
      </c>
      <c r="G924" s="7" t="str">
        <f t="shared" ca="1" si="69"/>
        <v/>
      </c>
    </row>
    <row r="925" spans="1:7" x14ac:dyDescent="0.25">
      <c r="A925" s="30">
        <v>37874</v>
      </c>
      <c r="B925">
        <v>1409.55</v>
      </c>
      <c r="C925">
        <f t="shared" ca="1" si="71"/>
        <v>1357.6733333333334</v>
      </c>
      <c r="D925">
        <f t="shared" ca="1" si="72"/>
        <v>1254.2025000000003</v>
      </c>
      <c r="E925" t="str">
        <f t="shared" ca="1" si="68"/>
        <v/>
      </c>
      <c r="F925">
        <f t="shared" ca="1" si="70"/>
        <v>1002.6</v>
      </c>
      <c r="G925" s="7" t="str">
        <f t="shared" ca="1" si="69"/>
        <v/>
      </c>
    </row>
    <row r="926" spans="1:7" x14ac:dyDescent="0.25">
      <c r="A926" s="30">
        <v>37875</v>
      </c>
      <c r="B926">
        <v>1403.15</v>
      </c>
      <c r="C926">
        <f t="shared" ca="1" si="71"/>
        <v>1364.4866666666669</v>
      </c>
      <c r="D926">
        <f t="shared" ca="1" si="72"/>
        <v>1260.0625000000005</v>
      </c>
      <c r="E926" t="str">
        <f t="shared" ca="1" si="68"/>
        <v/>
      </c>
      <c r="F926">
        <f t="shared" ca="1" si="70"/>
        <v>1002.6</v>
      </c>
      <c r="G926" s="7" t="str">
        <f t="shared" ca="1" si="69"/>
        <v/>
      </c>
    </row>
    <row r="927" spans="1:7" x14ac:dyDescent="0.25">
      <c r="A927" s="30">
        <v>37876</v>
      </c>
      <c r="B927">
        <v>1372.1</v>
      </c>
      <c r="C927">
        <f t="shared" ca="1" si="71"/>
        <v>1368.55</v>
      </c>
      <c r="D927">
        <f t="shared" ca="1" si="72"/>
        <v>1265.5650000000003</v>
      </c>
      <c r="E927" t="str">
        <f t="shared" ca="1" si="68"/>
        <v/>
      </c>
      <c r="F927">
        <f t="shared" ca="1" si="70"/>
        <v>1002.6</v>
      </c>
      <c r="G927" s="7" t="str">
        <f t="shared" ca="1" si="69"/>
        <v/>
      </c>
    </row>
    <row r="928" spans="1:7" x14ac:dyDescent="0.25">
      <c r="A928" s="30">
        <v>37879</v>
      </c>
      <c r="B928">
        <v>1329.25</v>
      </c>
      <c r="C928">
        <f t="shared" ca="1" si="71"/>
        <v>1372.4266666666667</v>
      </c>
      <c r="D928">
        <f t="shared" ca="1" si="72"/>
        <v>1270.2962500000003</v>
      </c>
      <c r="E928" t="str">
        <f t="shared" ca="1" si="68"/>
        <v/>
      </c>
      <c r="F928">
        <f t="shared" ca="1" si="70"/>
        <v>1002.6</v>
      </c>
      <c r="G928" s="7" t="str">
        <f t="shared" ca="1" si="69"/>
        <v/>
      </c>
    </row>
    <row r="929" spans="1:7" x14ac:dyDescent="0.25">
      <c r="A929" s="30">
        <v>37880</v>
      </c>
      <c r="B929">
        <v>1357.95</v>
      </c>
      <c r="C929">
        <f t="shared" ca="1" si="71"/>
        <v>1375.0766666666666</v>
      </c>
      <c r="D929">
        <f t="shared" ca="1" si="72"/>
        <v>1276.3499999999999</v>
      </c>
      <c r="E929" t="str">
        <f t="shared" ca="1" si="68"/>
        <v/>
      </c>
      <c r="F929">
        <f t="shared" ca="1" si="70"/>
        <v>1002.6</v>
      </c>
      <c r="G929" s="7" t="str">
        <f t="shared" ca="1" si="69"/>
        <v/>
      </c>
    </row>
    <row r="930" spans="1:7" x14ac:dyDescent="0.25">
      <c r="A930" s="30">
        <v>37881</v>
      </c>
      <c r="B930">
        <v>1341.6</v>
      </c>
      <c r="C930">
        <f t="shared" ca="1" si="71"/>
        <v>1375.1633333333332</v>
      </c>
      <c r="D930">
        <f t="shared" ca="1" si="72"/>
        <v>1282.1599999999999</v>
      </c>
      <c r="E930" t="str">
        <f t="shared" ca="1" si="68"/>
        <v/>
      </c>
      <c r="F930">
        <f t="shared" ca="1" si="70"/>
        <v>1002.6</v>
      </c>
      <c r="G930" s="7" t="str">
        <f t="shared" ca="1" si="69"/>
        <v/>
      </c>
    </row>
    <row r="931" spans="1:7" x14ac:dyDescent="0.25">
      <c r="A931" s="30">
        <v>37882</v>
      </c>
      <c r="B931">
        <v>1302.3499999999999</v>
      </c>
      <c r="C931">
        <f t="shared" ca="1" si="71"/>
        <v>1372.583333333333</v>
      </c>
      <c r="D931">
        <f t="shared" ca="1" si="72"/>
        <v>1286.7424999999998</v>
      </c>
      <c r="E931" t="str">
        <f t="shared" ca="1" si="68"/>
        <v/>
      </c>
      <c r="F931">
        <f t="shared" ca="1" si="70"/>
        <v>1002.6</v>
      </c>
      <c r="G931" s="7" t="str">
        <f t="shared" ca="1" si="69"/>
        <v/>
      </c>
    </row>
    <row r="932" spans="1:7" x14ac:dyDescent="0.25">
      <c r="A932" s="30">
        <v>37883</v>
      </c>
      <c r="B932">
        <v>1322.15</v>
      </c>
      <c r="C932">
        <f t="shared" ca="1" si="71"/>
        <v>1370.29</v>
      </c>
      <c r="D932">
        <f t="shared" ca="1" si="72"/>
        <v>1291.31</v>
      </c>
      <c r="E932" t="str">
        <f t="shared" ca="1" si="68"/>
        <v/>
      </c>
      <c r="F932">
        <f t="shared" ca="1" si="70"/>
        <v>1002.6</v>
      </c>
      <c r="G932" s="7" t="str">
        <f t="shared" ca="1" si="69"/>
        <v/>
      </c>
    </row>
    <row r="933" spans="1:7" x14ac:dyDescent="0.25">
      <c r="A933" s="30">
        <v>37886</v>
      </c>
      <c r="B933">
        <v>1302.9000000000001</v>
      </c>
      <c r="C933">
        <f t="shared" ca="1" si="71"/>
        <v>1365.4199999999998</v>
      </c>
      <c r="D933">
        <f t="shared" ca="1" si="72"/>
        <v>1294.81375</v>
      </c>
      <c r="E933" t="str">
        <f t="shared" ca="1" si="68"/>
        <v/>
      </c>
      <c r="F933">
        <f t="shared" ca="1" si="70"/>
        <v>1002.6</v>
      </c>
      <c r="G933" s="7" t="str">
        <f t="shared" ca="1" si="69"/>
        <v/>
      </c>
    </row>
    <row r="934" spans="1:7" x14ac:dyDescent="0.25">
      <c r="A934" s="30">
        <v>37887</v>
      </c>
      <c r="B934">
        <v>1328.2</v>
      </c>
      <c r="C934">
        <f t="shared" ca="1" si="71"/>
        <v>1361.6033333333337</v>
      </c>
      <c r="D934">
        <f t="shared" ca="1" si="72"/>
        <v>1298.7887500000002</v>
      </c>
      <c r="E934" t="str">
        <f t="shared" ca="1" si="68"/>
        <v/>
      </c>
      <c r="F934">
        <f t="shared" ca="1" si="70"/>
        <v>1002.6</v>
      </c>
      <c r="G934" s="7" t="str">
        <f t="shared" ca="1" si="69"/>
        <v/>
      </c>
    </row>
    <row r="935" spans="1:7" x14ac:dyDescent="0.25">
      <c r="A935" s="30">
        <v>37888</v>
      </c>
      <c r="B935">
        <v>1372.05</v>
      </c>
      <c r="C935">
        <f t="shared" ca="1" si="71"/>
        <v>1362.4500000000003</v>
      </c>
      <c r="D935">
        <f t="shared" ca="1" si="72"/>
        <v>1303.7212500000001</v>
      </c>
      <c r="E935" t="str">
        <f t="shared" ca="1" si="68"/>
        <v/>
      </c>
      <c r="F935">
        <f t="shared" ca="1" si="70"/>
        <v>1002.6</v>
      </c>
      <c r="G935" s="7" t="str">
        <f t="shared" ca="1" si="69"/>
        <v/>
      </c>
    </row>
    <row r="936" spans="1:7" x14ac:dyDescent="0.25">
      <c r="A936" s="30">
        <v>37889</v>
      </c>
      <c r="B936">
        <v>1357.2</v>
      </c>
      <c r="C936">
        <f t="shared" ca="1" si="71"/>
        <v>1361.4166666666667</v>
      </c>
      <c r="D936">
        <f t="shared" ca="1" si="72"/>
        <v>1308.0762499999998</v>
      </c>
      <c r="E936" t="str">
        <f t="shared" ca="1" si="68"/>
        <v/>
      </c>
      <c r="F936">
        <f t="shared" ca="1" si="70"/>
        <v>1002.6</v>
      </c>
      <c r="G936" s="7" t="str">
        <f t="shared" ca="1" si="69"/>
        <v/>
      </c>
    </row>
    <row r="937" spans="1:7" x14ac:dyDescent="0.25">
      <c r="A937" s="30">
        <v>37890</v>
      </c>
      <c r="B937">
        <v>1386.95</v>
      </c>
      <c r="C937">
        <f t="shared" ca="1" si="71"/>
        <v>1360.6533333333334</v>
      </c>
      <c r="D937">
        <f t="shared" ca="1" si="72"/>
        <v>1313.10375</v>
      </c>
      <c r="E937" t="str">
        <f t="shared" ca="1" si="68"/>
        <v/>
      </c>
      <c r="F937">
        <f t="shared" ca="1" si="70"/>
        <v>1002.6</v>
      </c>
      <c r="G937" s="7" t="str">
        <f t="shared" ca="1" si="69"/>
        <v/>
      </c>
    </row>
    <row r="938" spans="1:7" x14ac:dyDescent="0.25">
      <c r="A938" s="30">
        <v>37893</v>
      </c>
      <c r="B938">
        <v>1399.95</v>
      </c>
      <c r="C938">
        <f t="shared" ca="1" si="71"/>
        <v>1359.4933333333333</v>
      </c>
      <c r="D938">
        <f t="shared" ca="1" si="72"/>
        <v>1318.2087499999998</v>
      </c>
      <c r="E938" t="str">
        <f t="shared" ca="1" si="68"/>
        <v/>
      </c>
      <c r="F938">
        <f t="shared" ca="1" si="70"/>
        <v>1002.6</v>
      </c>
      <c r="G938" s="7" t="str">
        <f t="shared" ca="1" si="69"/>
        <v/>
      </c>
    </row>
    <row r="939" spans="1:7" x14ac:dyDescent="0.25">
      <c r="A939" s="30">
        <v>37894</v>
      </c>
      <c r="B939">
        <v>1417.1</v>
      </c>
      <c r="C939">
        <f t="shared" ca="1" si="71"/>
        <v>1360.1633333333332</v>
      </c>
      <c r="D939">
        <f t="shared" ca="1" si="72"/>
        <v>1323.5462499999996</v>
      </c>
      <c r="E939" t="str">
        <f t="shared" ca="1" si="68"/>
        <v/>
      </c>
      <c r="F939">
        <f t="shared" ca="1" si="70"/>
        <v>1002.6</v>
      </c>
      <c r="G939" s="7" t="str">
        <f t="shared" ca="1" si="69"/>
        <v/>
      </c>
    </row>
    <row r="940" spans="1:7" x14ac:dyDescent="0.25">
      <c r="A940" s="30">
        <v>37895</v>
      </c>
      <c r="B940">
        <v>1420.85</v>
      </c>
      <c r="C940">
        <f t="shared" ca="1" si="71"/>
        <v>1360.9166666666665</v>
      </c>
      <c r="D940">
        <f t="shared" ca="1" si="72"/>
        <v>1329.4562499999995</v>
      </c>
      <c r="E940" t="str">
        <f t="shared" ca="1" si="68"/>
        <v/>
      </c>
      <c r="F940">
        <f t="shared" ca="1" si="70"/>
        <v>1002.6</v>
      </c>
      <c r="G940" s="7" t="str">
        <f t="shared" ca="1" si="69"/>
        <v/>
      </c>
    </row>
    <row r="941" spans="1:7" x14ac:dyDescent="0.25">
      <c r="A941" s="30">
        <v>37897</v>
      </c>
      <c r="B941">
        <v>1449.3</v>
      </c>
      <c r="C941">
        <f t="shared" ca="1" si="71"/>
        <v>1363.9933333333331</v>
      </c>
      <c r="D941">
        <f t="shared" ca="1" si="72"/>
        <v>1336.4124999999997</v>
      </c>
      <c r="E941" t="str">
        <f t="shared" ca="1" si="68"/>
        <v/>
      </c>
      <c r="F941">
        <f t="shared" ca="1" si="70"/>
        <v>1002.6</v>
      </c>
      <c r="G941" s="7" t="str">
        <f t="shared" ca="1" si="69"/>
        <v/>
      </c>
    </row>
    <row r="942" spans="1:7" x14ac:dyDescent="0.25">
      <c r="A942" s="30">
        <v>37900</v>
      </c>
      <c r="B942">
        <v>1478.9</v>
      </c>
      <c r="C942">
        <f t="shared" ca="1" si="71"/>
        <v>1371.1133333333335</v>
      </c>
      <c r="D942">
        <f t="shared" ca="1" si="72"/>
        <v>1343.4612499999998</v>
      </c>
      <c r="E942" t="str">
        <f t="shared" ca="1" si="68"/>
        <v/>
      </c>
      <c r="F942">
        <f t="shared" ca="1" si="70"/>
        <v>1002.6</v>
      </c>
      <c r="G942" s="7" t="str">
        <f t="shared" ca="1" si="69"/>
        <v/>
      </c>
    </row>
    <row r="943" spans="1:7" x14ac:dyDescent="0.25">
      <c r="A943" s="30">
        <v>37901</v>
      </c>
      <c r="B943">
        <v>1477.85</v>
      </c>
      <c r="C943">
        <f t="shared" ca="1" si="71"/>
        <v>1381.0200000000002</v>
      </c>
      <c r="D943">
        <f t="shared" ca="1" si="72"/>
        <v>1349.8412499999997</v>
      </c>
      <c r="E943" t="str">
        <f t="shared" ca="1" si="68"/>
        <v/>
      </c>
      <c r="F943">
        <f t="shared" ca="1" si="70"/>
        <v>1002.6</v>
      </c>
      <c r="G943" s="7" t="str">
        <f t="shared" ca="1" si="69"/>
        <v/>
      </c>
    </row>
    <row r="944" spans="1:7" x14ac:dyDescent="0.25">
      <c r="A944" s="30">
        <v>37902</v>
      </c>
      <c r="B944">
        <v>1478.6</v>
      </c>
      <c r="C944">
        <f t="shared" ca="1" si="71"/>
        <v>1389.0633333333333</v>
      </c>
      <c r="D944">
        <f t="shared" ca="1" si="72"/>
        <v>1355.9849999999997</v>
      </c>
      <c r="E944" t="str">
        <f t="shared" ca="1" si="68"/>
        <v/>
      </c>
      <c r="F944">
        <f t="shared" ca="1" si="70"/>
        <v>1002.6</v>
      </c>
      <c r="G944" s="7" t="str">
        <f t="shared" ca="1" si="69"/>
        <v/>
      </c>
    </row>
    <row r="945" spans="1:7" x14ac:dyDescent="0.25">
      <c r="A945" s="30">
        <v>37903</v>
      </c>
      <c r="B945">
        <v>1502.1</v>
      </c>
      <c r="C945">
        <f t="shared" ca="1" si="71"/>
        <v>1399.7633333333331</v>
      </c>
      <c r="D945">
        <f t="shared" ca="1" si="72"/>
        <v>1362.6687499999996</v>
      </c>
      <c r="E945" t="str">
        <f t="shared" ca="1" si="68"/>
        <v/>
      </c>
      <c r="F945">
        <f t="shared" ca="1" si="70"/>
        <v>1002.6</v>
      </c>
      <c r="G945" s="7" t="str">
        <f t="shared" ca="1" si="69"/>
        <v/>
      </c>
    </row>
    <row r="946" spans="1:7" x14ac:dyDescent="0.25">
      <c r="A946" s="30">
        <v>37904</v>
      </c>
      <c r="B946">
        <v>1523.1</v>
      </c>
      <c r="C946">
        <f t="shared" ca="1" si="71"/>
        <v>1414.4799999999996</v>
      </c>
      <c r="D946">
        <f t="shared" ca="1" si="72"/>
        <v>1369.5737499999998</v>
      </c>
      <c r="E946" t="str">
        <f t="shared" ca="1" si="68"/>
        <v/>
      </c>
      <c r="F946">
        <f t="shared" ca="1" si="70"/>
        <v>1002.6</v>
      </c>
      <c r="G946" s="7" t="str">
        <f t="shared" ca="1" si="69"/>
        <v/>
      </c>
    </row>
    <row r="947" spans="1:7" x14ac:dyDescent="0.25">
      <c r="A947" s="30">
        <v>37907</v>
      </c>
      <c r="B947">
        <v>1546.75</v>
      </c>
      <c r="C947">
        <f t="shared" ca="1" si="71"/>
        <v>1429.4533333333331</v>
      </c>
      <c r="D947">
        <f t="shared" ca="1" si="72"/>
        <v>1377.0487499999995</v>
      </c>
      <c r="E947" t="str">
        <f t="shared" ca="1" si="68"/>
        <v/>
      </c>
      <c r="F947">
        <f t="shared" ca="1" si="70"/>
        <v>1002.6</v>
      </c>
      <c r="G947" s="7" t="str">
        <f t="shared" ca="1" si="69"/>
        <v/>
      </c>
    </row>
    <row r="948" spans="1:7" x14ac:dyDescent="0.25">
      <c r="A948" s="30">
        <v>37908</v>
      </c>
      <c r="B948">
        <v>1520.8</v>
      </c>
      <c r="C948">
        <f t="shared" ca="1" si="71"/>
        <v>1443.9799999999998</v>
      </c>
      <c r="D948">
        <f t="shared" ca="1" si="72"/>
        <v>1383.0337499999998</v>
      </c>
      <c r="E948" t="str">
        <f t="shared" ca="1" si="68"/>
        <v/>
      </c>
      <c r="F948">
        <f t="shared" ca="1" si="70"/>
        <v>1002.6</v>
      </c>
      <c r="G948" s="7" t="str">
        <f t="shared" ca="1" si="69"/>
        <v/>
      </c>
    </row>
    <row r="949" spans="1:7" x14ac:dyDescent="0.25">
      <c r="A949" s="30">
        <v>37909</v>
      </c>
      <c r="B949">
        <v>1537</v>
      </c>
      <c r="C949">
        <f t="shared" ca="1" si="71"/>
        <v>1457.9</v>
      </c>
      <c r="D949">
        <f t="shared" ca="1" si="72"/>
        <v>1389.5162499999999</v>
      </c>
      <c r="E949" t="str">
        <f t="shared" ref="E949:E1012" ca="1" si="73">IF(AND(C949&gt;D949,C948&lt;D948),"BUY",IF(AND(C949&lt;D949,C948&gt;D948),"SELL",""))</f>
        <v/>
      </c>
      <c r="F949">
        <f t="shared" ca="1" si="70"/>
        <v>1002.6</v>
      </c>
      <c r="G949" s="7" t="str">
        <f t="shared" ca="1" si="69"/>
        <v/>
      </c>
    </row>
    <row r="950" spans="1:7" x14ac:dyDescent="0.25">
      <c r="A950" s="30">
        <v>37910</v>
      </c>
      <c r="B950">
        <v>1555.7</v>
      </c>
      <c r="C950">
        <f t="shared" ca="1" si="71"/>
        <v>1470.1433333333334</v>
      </c>
      <c r="D950">
        <f t="shared" ca="1" si="72"/>
        <v>1396.2237499999997</v>
      </c>
      <c r="E950" t="str">
        <f t="shared" ca="1" si="73"/>
        <v/>
      </c>
      <c r="F950">
        <f t="shared" ca="1" si="70"/>
        <v>1002.6</v>
      </c>
      <c r="G950" s="7" t="str">
        <f t="shared" ref="G950:G1013" ca="1" si="74">IF(AND(E950&lt;&gt;"",F949&lt;&gt;0),IF(E950="BUY",1-F950/F949,F950/F949-1),"")</f>
        <v/>
      </c>
    </row>
    <row r="951" spans="1:7" x14ac:dyDescent="0.25">
      <c r="A951" s="30">
        <v>37911</v>
      </c>
      <c r="B951">
        <v>1569.45</v>
      </c>
      <c r="C951">
        <f t="shared" ca="1" si="71"/>
        <v>1484.2933333333337</v>
      </c>
      <c r="D951">
        <f t="shared" ca="1" si="72"/>
        <v>1402.9362499999997</v>
      </c>
      <c r="E951" t="str">
        <f t="shared" ca="1" si="73"/>
        <v/>
      </c>
      <c r="F951">
        <f t="shared" ref="F951:F1014" ca="1" si="75">IF(E951&lt;&gt;"",B951,F950)</f>
        <v>1002.6</v>
      </c>
      <c r="G951" s="7" t="str">
        <f t="shared" ca="1" si="74"/>
        <v/>
      </c>
    </row>
    <row r="952" spans="1:7" x14ac:dyDescent="0.25">
      <c r="A952" s="30">
        <v>37914</v>
      </c>
      <c r="B952">
        <v>1542.7</v>
      </c>
      <c r="C952">
        <f t="shared" ca="1" si="71"/>
        <v>1494.676666666667</v>
      </c>
      <c r="D952">
        <f t="shared" ca="1" si="72"/>
        <v>1408.7249999999997</v>
      </c>
      <c r="E952" t="str">
        <f t="shared" ca="1" si="73"/>
        <v/>
      </c>
      <c r="F952">
        <f t="shared" ca="1" si="75"/>
        <v>1002.6</v>
      </c>
      <c r="G952" s="7" t="str">
        <f t="shared" ca="1" si="74"/>
        <v/>
      </c>
    </row>
    <row r="953" spans="1:7" x14ac:dyDescent="0.25">
      <c r="A953" s="30">
        <v>37915</v>
      </c>
      <c r="B953">
        <v>1506.5</v>
      </c>
      <c r="C953">
        <f t="shared" ca="1" si="71"/>
        <v>1501.78</v>
      </c>
      <c r="D953">
        <f t="shared" ca="1" si="72"/>
        <v>1414.61</v>
      </c>
      <c r="E953" t="str">
        <f t="shared" ca="1" si="73"/>
        <v/>
      </c>
      <c r="F953">
        <f t="shared" ca="1" si="75"/>
        <v>1002.6</v>
      </c>
      <c r="G953" s="7" t="str">
        <f t="shared" ca="1" si="74"/>
        <v/>
      </c>
    </row>
    <row r="954" spans="1:7" x14ac:dyDescent="0.25">
      <c r="A954" s="30">
        <v>37916</v>
      </c>
      <c r="B954">
        <v>1494.1</v>
      </c>
      <c r="C954">
        <f t="shared" ca="1" si="71"/>
        <v>1506.9133333333334</v>
      </c>
      <c r="D954">
        <f t="shared" ca="1" si="72"/>
        <v>1419.0074999999997</v>
      </c>
      <c r="E954" t="str">
        <f t="shared" ca="1" si="73"/>
        <v/>
      </c>
      <c r="F954">
        <f t="shared" ca="1" si="75"/>
        <v>1002.6</v>
      </c>
      <c r="G954" s="7" t="str">
        <f t="shared" ca="1" si="74"/>
        <v/>
      </c>
    </row>
    <row r="955" spans="1:7" x14ac:dyDescent="0.25">
      <c r="A955" s="30">
        <v>37917</v>
      </c>
      <c r="B955">
        <v>1470.45</v>
      </c>
      <c r="C955">
        <f t="shared" ca="1" si="71"/>
        <v>1510.22</v>
      </c>
      <c r="D955">
        <f t="shared" ca="1" si="72"/>
        <v>1422.2612499999998</v>
      </c>
      <c r="E955" t="str">
        <f t="shared" ca="1" si="73"/>
        <v/>
      </c>
      <c r="F955">
        <f t="shared" ca="1" si="75"/>
        <v>1002.6</v>
      </c>
      <c r="G955" s="7" t="str">
        <f t="shared" ca="1" si="74"/>
        <v/>
      </c>
    </row>
    <row r="956" spans="1:7" x14ac:dyDescent="0.25">
      <c r="A956" s="30">
        <v>37918</v>
      </c>
      <c r="B956">
        <v>1506.05</v>
      </c>
      <c r="C956">
        <f t="shared" ca="1" si="71"/>
        <v>1514.0033333333333</v>
      </c>
      <c r="D956">
        <f t="shared" ca="1" si="72"/>
        <v>1426.3862499999998</v>
      </c>
      <c r="E956" t="str">
        <f t="shared" ca="1" si="73"/>
        <v/>
      </c>
      <c r="F956">
        <f t="shared" ca="1" si="75"/>
        <v>1002.6</v>
      </c>
      <c r="G956" s="7" t="str">
        <f t="shared" ca="1" si="74"/>
        <v/>
      </c>
    </row>
    <row r="957" spans="1:7" x14ac:dyDescent="0.25">
      <c r="A957" s="30">
        <v>37919</v>
      </c>
      <c r="B957">
        <v>1521.95</v>
      </c>
      <c r="C957">
        <f t="shared" ca="1" si="71"/>
        <v>1516.8733333333334</v>
      </c>
      <c r="D957">
        <f t="shared" ca="1" si="72"/>
        <v>1430.5212499999996</v>
      </c>
      <c r="E957" t="str">
        <f t="shared" ca="1" si="73"/>
        <v/>
      </c>
      <c r="F957">
        <f t="shared" ca="1" si="75"/>
        <v>1002.6</v>
      </c>
      <c r="G957" s="7" t="str">
        <f t="shared" ca="1" si="74"/>
        <v/>
      </c>
    </row>
    <row r="958" spans="1:7" x14ac:dyDescent="0.25">
      <c r="A958" s="30">
        <v>37921</v>
      </c>
      <c r="B958">
        <v>1485.3</v>
      </c>
      <c r="C958">
        <f t="shared" ca="1" si="71"/>
        <v>1517.37</v>
      </c>
      <c r="D958">
        <f t="shared" ca="1" si="72"/>
        <v>1433.2549999999997</v>
      </c>
      <c r="E958" t="str">
        <f t="shared" ca="1" si="73"/>
        <v/>
      </c>
      <c r="F958">
        <f t="shared" ca="1" si="75"/>
        <v>1002.6</v>
      </c>
      <c r="G958" s="7" t="str">
        <f t="shared" ca="1" si="74"/>
        <v/>
      </c>
    </row>
    <row r="959" spans="1:7" x14ac:dyDescent="0.25">
      <c r="A959" s="30">
        <v>37922</v>
      </c>
      <c r="B959">
        <v>1481.75</v>
      </c>
      <c r="C959">
        <f t="shared" ca="1" si="71"/>
        <v>1517.5800000000002</v>
      </c>
      <c r="D959">
        <f t="shared" ca="1" si="72"/>
        <v>1435.6624999999999</v>
      </c>
      <c r="E959" t="str">
        <f t="shared" ca="1" si="73"/>
        <v/>
      </c>
      <c r="F959">
        <f t="shared" ca="1" si="75"/>
        <v>1002.6</v>
      </c>
      <c r="G959" s="7" t="str">
        <f t="shared" ca="1" si="74"/>
        <v/>
      </c>
    </row>
    <row r="960" spans="1:7" x14ac:dyDescent="0.25">
      <c r="A960" s="30">
        <v>37923</v>
      </c>
      <c r="B960">
        <v>1498.45</v>
      </c>
      <c r="C960">
        <f t="shared" ca="1" si="71"/>
        <v>1517.3366666666668</v>
      </c>
      <c r="D960">
        <f t="shared" ca="1" si="72"/>
        <v>1439.1399999999999</v>
      </c>
      <c r="E960" t="str">
        <f t="shared" ca="1" si="73"/>
        <v/>
      </c>
      <c r="F960">
        <f t="shared" ca="1" si="75"/>
        <v>1002.6</v>
      </c>
      <c r="G960" s="7" t="str">
        <f t="shared" ca="1" si="74"/>
        <v/>
      </c>
    </row>
    <row r="961" spans="1:7" x14ac:dyDescent="0.25">
      <c r="A961" s="30">
        <v>37924</v>
      </c>
      <c r="B961">
        <v>1516.85</v>
      </c>
      <c r="C961">
        <f t="shared" ca="1" si="71"/>
        <v>1516.9199999999998</v>
      </c>
      <c r="D961">
        <f t="shared" ca="1" si="72"/>
        <v>1442.7437499999996</v>
      </c>
      <c r="E961" t="str">
        <f t="shared" ca="1" si="73"/>
        <v/>
      </c>
      <c r="F961">
        <f t="shared" ca="1" si="75"/>
        <v>1002.6</v>
      </c>
      <c r="G961" s="7" t="str">
        <f t="shared" ca="1" si="74"/>
        <v/>
      </c>
    </row>
    <row r="962" spans="1:7" x14ac:dyDescent="0.25">
      <c r="A962" s="30">
        <v>37925</v>
      </c>
      <c r="B962">
        <v>1555.9</v>
      </c>
      <c r="C962">
        <f t="shared" ca="1" si="71"/>
        <v>1517.53</v>
      </c>
      <c r="D962">
        <f t="shared" ca="1" si="72"/>
        <v>1446.6812499999996</v>
      </c>
      <c r="E962" t="str">
        <f t="shared" ca="1" si="73"/>
        <v/>
      </c>
      <c r="F962">
        <f t="shared" ca="1" si="75"/>
        <v>1002.6</v>
      </c>
      <c r="G962" s="7" t="str">
        <f t="shared" ca="1" si="74"/>
        <v/>
      </c>
    </row>
    <row r="963" spans="1:7" x14ac:dyDescent="0.25">
      <c r="A963" s="30">
        <v>37928</v>
      </c>
      <c r="B963">
        <v>1601.65</v>
      </c>
      <c r="C963">
        <f t="shared" ref="C963:C1026" ca="1" si="76">IF(ROW(B963)&gt;$K$3, AVERAGE(OFFSET(B964,-$K$3,0,$K$3,1)), "")</f>
        <v>1522.9199999999998</v>
      </c>
      <c r="D963">
        <f t="shared" ca="1" si="72"/>
        <v>1451.2887499999997</v>
      </c>
      <c r="E963" t="str">
        <f t="shared" ca="1" si="73"/>
        <v/>
      </c>
      <c r="F963">
        <f t="shared" ca="1" si="75"/>
        <v>1002.6</v>
      </c>
      <c r="G963" s="7" t="str">
        <f t="shared" ca="1" si="74"/>
        <v/>
      </c>
    </row>
    <row r="964" spans="1:7" x14ac:dyDescent="0.25">
      <c r="A964" s="30">
        <v>37929</v>
      </c>
      <c r="B964">
        <v>1618.7</v>
      </c>
      <c r="C964">
        <f t="shared" ca="1" si="76"/>
        <v>1528.366666666667</v>
      </c>
      <c r="D964">
        <f t="shared" ca="1" si="72"/>
        <v>1456.5799999999995</v>
      </c>
      <c r="E964" t="str">
        <f t="shared" ca="1" si="73"/>
        <v/>
      </c>
      <c r="F964">
        <f t="shared" ca="1" si="75"/>
        <v>1002.6</v>
      </c>
      <c r="G964" s="7" t="str">
        <f t="shared" ca="1" si="74"/>
        <v/>
      </c>
    </row>
    <row r="965" spans="1:7" x14ac:dyDescent="0.25">
      <c r="A965" s="30">
        <v>37930</v>
      </c>
      <c r="B965">
        <v>1609.15</v>
      </c>
      <c r="C965">
        <f t="shared" ca="1" si="76"/>
        <v>1531.9300000000003</v>
      </c>
      <c r="D965">
        <f t="shared" ca="1" si="72"/>
        <v>1461.5699999999995</v>
      </c>
      <c r="E965" t="str">
        <f t="shared" ca="1" si="73"/>
        <v/>
      </c>
      <c r="F965">
        <f t="shared" ca="1" si="75"/>
        <v>1002.6</v>
      </c>
      <c r="G965" s="7" t="str">
        <f t="shared" ca="1" si="74"/>
        <v/>
      </c>
    </row>
    <row r="966" spans="1:7" x14ac:dyDescent="0.25">
      <c r="A966" s="30">
        <v>37931</v>
      </c>
      <c r="B966">
        <v>1612.2</v>
      </c>
      <c r="C966">
        <f t="shared" ca="1" si="76"/>
        <v>1534.7800000000002</v>
      </c>
      <c r="D966">
        <f t="shared" ca="1" si="72"/>
        <v>1466.7962499999994</v>
      </c>
      <c r="E966" t="str">
        <f t="shared" ca="1" si="73"/>
        <v/>
      </c>
      <c r="F966">
        <f t="shared" ca="1" si="75"/>
        <v>1002.6</v>
      </c>
      <c r="G966" s="7" t="str">
        <f t="shared" ca="1" si="74"/>
        <v/>
      </c>
    </row>
    <row r="967" spans="1:7" x14ac:dyDescent="0.25">
      <c r="A967" s="30">
        <v>37932</v>
      </c>
      <c r="B967">
        <v>1592.05</v>
      </c>
      <c r="C967">
        <f t="shared" ca="1" si="76"/>
        <v>1538.0700000000002</v>
      </c>
      <c r="D967">
        <f t="shared" ca="1" si="72"/>
        <v>1472.2949999999996</v>
      </c>
      <c r="E967" t="str">
        <f t="shared" ca="1" si="73"/>
        <v/>
      </c>
      <c r="F967">
        <f t="shared" ca="1" si="75"/>
        <v>1002.6</v>
      </c>
      <c r="G967" s="7" t="str">
        <f t="shared" ca="1" si="74"/>
        <v/>
      </c>
    </row>
    <row r="968" spans="1:7" x14ac:dyDescent="0.25">
      <c r="A968" s="30">
        <v>37935</v>
      </c>
      <c r="B968">
        <v>1594.5</v>
      </c>
      <c r="C968">
        <f t="shared" ca="1" si="76"/>
        <v>1543.936666666667</v>
      </c>
      <c r="D968">
        <f t="shared" ca="1" si="72"/>
        <v>1478.9262499999998</v>
      </c>
      <c r="E968" t="str">
        <f t="shared" ca="1" si="73"/>
        <v/>
      </c>
      <c r="F968">
        <f t="shared" ca="1" si="75"/>
        <v>1002.6</v>
      </c>
      <c r="G968" s="7" t="str">
        <f t="shared" ca="1" si="74"/>
        <v/>
      </c>
    </row>
    <row r="969" spans="1:7" x14ac:dyDescent="0.25">
      <c r="A969" s="30">
        <v>37936</v>
      </c>
      <c r="B969">
        <v>1601.15</v>
      </c>
      <c r="C969">
        <f t="shared" ca="1" si="76"/>
        <v>1551.0733333333335</v>
      </c>
      <c r="D969">
        <f t="shared" ca="1" si="72"/>
        <v>1485.0062499999999</v>
      </c>
      <c r="E969" t="str">
        <f t="shared" ca="1" si="73"/>
        <v/>
      </c>
      <c r="F969">
        <f t="shared" ca="1" si="75"/>
        <v>1002.6</v>
      </c>
      <c r="G969" s="7" t="str">
        <f t="shared" ca="1" si="74"/>
        <v/>
      </c>
    </row>
    <row r="970" spans="1:7" x14ac:dyDescent="0.25">
      <c r="A970" s="30">
        <v>37937</v>
      </c>
      <c r="B970">
        <v>1603.8</v>
      </c>
      <c r="C970">
        <f t="shared" ca="1" si="76"/>
        <v>1559.9633333333334</v>
      </c>
      <c r="D970">
        <f t="shared" ca="1" si="72"/>
        <v>1491.56125</v>
      </c>
      <c r="E970" t="str">
        <f t="shared" ca="1" si="73"/>
        <v/>
      </c>
      <c r="F970">
        <f t="shared" ca="1" si="75"/>
        <v>1002.6</v>
      </c>
      <c r="G970" s="7" t="str">
        <f t="shared" ca="1" si="74"/>
        <v/>
      </c>
    </row>
    <row r="971" spans="1:7" x14ac:dyDescent="0.25">
      <c r="A971" s="30">
        <v>37938</v>
      </c>
      <c r="B971">
        <v>1579.95</v>
      </c>
      <c r="C971">
        <f t="shared" ca="1" si="76"/>
        <v>1564.89</v>
      </c>
      <c r="D971">
        <f t="shared" ca="1" si="72"/>
        <v>1498.5012499999998</v>
      </c>
      <c r="E971" t="str">
        <f t="shared" ca="1" si="73"/>
        <v/>
      </c>
      <c r="F971">
        <f t="shared" ca="1" si="75"/>
        <v>1002.6</v>
      </c>
      <c r="G971" s="7" t="str">
        <f t="shared" ca="1" si="74"/>
        <v/>
      </c>
    </row>
    <row r="972" spans="1:7" x14ac:dyDescent="0.25">
      <c r="A972" s="30">
        <v>37939</v>
      </c>
      <c r="B972">
        <v>1550.45</v>
      </c>
      <c r="C972">
        <f t="shared" ca="1" si="76"/>
        <v>1566.7900000000002</v>
      </c>
      <c r="D972">
        <f t="shared" ca="1" si="72"/>
        <v>1504.2087499999998</v>
      </c>
      <c r="E972" t="str">
        <f t="shared" ca="1" si="73"/>
        <v/>
      </c>
      <c r="F972">
        <f t="shared" ca="1" si="75"/>
        <v>1002.6</v>
      </c>
      <c r="G972" s="7" t="str">
        <f t="shared" ca="1" si="74"/>
        <v/>
      </c>
    </row>
    <row r="973" spans="1:7" x14ac:dyDescent="0.25">
      <c r="A973" s="30">
        <v>37940</v>
      </c>
      <c r="B973">
        <v>1562.8</v>
      </c>
      <c r="C973">
        <f t="shared" ca="1" si="76"/>
        <v>1571.9566666666665</v>
      </c>
      <c r="D973">
        <f t="shared" ca="1" si="72"/>
        <v>1510.70625</v>
      </c>
      <c r="E973" t="str">
        <f t="shared" ca="1" si="73"/>
        <v/>
      </c>
      <c r="F973">
        <f t="shared" ca="1" si="75"/>
        <v>1002.6</v>
      </c>
      <c r="G973" s="7" t="str">
        <f t="shared" ca="1" si="74"/>
        <v/>
      </c>
    </row>
    <row r="974" spans="1:7" x14ac:dyDescent="0.25">
      <c r="A974" s="30">
        <v>37942</v>
      </c>
      <c r="B974">
        <v>1579.9</v>
      </c>
      <c r="C974">
        <f t="shared" ca="1" si="76"/>
        <v>1578.5000000000002</v>
      </c>
      <c r="D974">
        <f t="shared" ca="1" si="72"/>
        <v>1516.9987500000002</v>
      </c>
      <c r="E974" t="str">
        <f t="shared" ca="1" si="73"/>
        <v/>
      </c>
      <c r="F974">
        <f t="shared" ca="1" si="75"/>
        <v>1002.6</v>
      </c>
      <c r="G974" s="7" t="str">
        <f t="shared" ca="1" si="74"/>
        <v/>
      </c>
    </row>
    <row r="975" spans="1:7" x14ac:dyDescent="0.25">
      <c r="A975" s="30">
        <v>37943</v>
      </c>
      <c r="B975">
        <v>1564.4</v>
      </c>
      <c r="C975">
        <f t="shared" ca="1" si="76"/>
        <v>1582.8966666666668</v>
      </c>
      <c r="D975">
        <f t="shared" ca="1" si="72"/>
        <v>1521.8075000000001</v>
      </c>
      <c r="E975" t="str">
        <f t="shared" ca="1" si="73"/>
        <v/>
      </c>
      <c r="F975">
        <f t="shared" ca="1" si="75"/>
        <v>1002.6</v>
      </c>
      <c r="G975" s="7" t="str">
        <f t="shared" ca="1" si="74"/>
        <v/>
      </c>
    </row>
    <row r="976" spans="1:7" x14ac:dyDescent="0.25">
      <c r="A976" s="30">
        <v>37944</v>
      </c>
      <c r="B976">
        <v>1540.6</v>
      </c>
      <c r="C976">
        <f t="shared" ca="1" si="76"/>
        <v>1584.48</v>
      </c>
      <c r="D976">
        <f t="shared" ca="1" si="72"/>
        <v>1526.3925000000002</v>
      </c>
      <c r="E976" t="str">
        <f t="shared" ca="1" si="73"/>
        <v/>
      </c>
      <c r="F976">
        <f t="shared" ca="1" si="75"/>
        <v>1002.6</v>
      </c>
      <c r="G976" s="7" t="str">
        <f t="shared" ca="1" si="74"/>
        <v/>
      </c>
    </row>
    <row r="977" spans="1:7" x14ac:dyDescent="0.25">
      <c r="A977" s="30">
        <v>37945</v>
      </c>
      <c r="B977">
        <v>1522.3</v>
      </c>
      <c r="C977">
        <f t="shared" ca="1" si="76"/>
        <v>1582.2400000000002</v>
      </c>
      <c r="D977">
        <f t="shared" ca="1" si="72"/>
        <v>1529.7762500000001</v>
      </c>
      <c r="E977" t="str">
        <f t="shared" ca="1" si="73"/>
        <v/>
      </c>
      <c r="F977">
        <f t="shared" ca="1" si="75"/>
        <v>1002.6</v>
      </c>
      <c r="G977" s="7" t="str">
        <f t="shared" ca="1" si="74"/>
        <v/>
      </c>
    </row>
    <row r="978" spans="1:7" x14ac:dyDescent="0.25">
      <c r="A978" s="30">
        <v>37946</v>
      </c>
      <c r="B978">
        <v>1540.7</v>
      </c>
      <c r="C978">
        <f t="shared" ca="1" si="76"/>
        <v>1578.1766666666667</v>
      </c>
      <c r="D978">
        <f t="shared" ca="1" si="72"/>
        <v>1533.2950000000001</v>
      </c>
      <c r="E978" t="str">
        <f t="shared" ca="1" si="73"/>
        <v/>
      </c>
      <c r="F978">
        <f t="shared" ca="1" si="75"/>
        <v>1002.6</v>
      </c>
      <c r="G978" s="7" t="str">
        <f t="shared" ca="1" si="74"/>
        <v/>
      </c>
    </row>
    <row r="979" spans="1:7" x14ac:dyDescent="0.25">
      <c r="A979" s="30">
        <v>37949</v>
      </c>
      <c r="B979">
        <v>1543.9</v>
      </c>
      <c r="C979">
        <f t="shared" ca="1" si="76"/>
        <v>1573.19</v>
      </c>
      <c r="D979">
        <f t="shared" ca="1" si="72"/>
        <v>1536.4650000000001</v>
      </c>
      <c r="E979" t="str">
        <f t="shared" ca="1" si="73"/>
        <v/>
      </c>
      <c r="F979">
        <f t="shared" ca="1" si="75"/>
        <v>1002.6</v>
      </c>
      <c r="G979" s="7" t="str">
        <f t="shared" ca="1" si="74"/>
        <v/>
      </c>
    </row>
    <row r="980" spans="1:7" x14ac:dyDescent="0.25">
      <c r="A980" s="30">
        <v>37950</v>
      </c>
      <c r="B980">
        <v>1568.65</v>
      </c>
      <c r="C980">
        <f t="shared" ca="1" si="76"/>
        <v>1570.4900000000002</v>
      </c>
      <c r="D980">
        <f t="shared" ca="1" si="72"/>
        <v>1540.16</v>
      </c>
      <c r="E980" t="str">
        <f t="shared" ca="1" si="73"/>
        <v/>
      </c>
      <c r="F980">
        <f t="shared" ca="1" si="75"/>
        <v>1002.6</v>
      </c>
      <c r="G980" s="7" t="str">
        <f t="shared" ca="1" si="74"/>
        <v/>
      </c>
    </row>
    <row r="981" spans="1:7" x14ac:dyDescent="0.25">
      <c r="A981" s="30">
        <v>37952</v>
      </c>
      <c r="B981">
        <v>1598.35</v>
      </c>
      <c r="C981">
        <f t="shared" ca="1" si="76"/>
        <v>1569.5666666666668</v>
      </c>
      <c r="D981">
        <f t="shared" ca="1" si="72"/>
        <v>1543.88625</v>
      </c>
      <c r="E981" t="str">
        <f t="shared" ca="1" si="73"/>
        <v/>
      </c>
      <c r="F981">
        <f t="shared" ca="1" si="75"/>
        <v>1002.6</v>
      </c>
      <c r="G981" s="7" t="str">
        <f t="shared" ca="1" si="74"/>
        <v/>
      </c>
    </row>
    <row r="982" spans="1:7" x14ac:dyDescent="0.25">
      <c r="A982" s="30">
        <v>37953</v>
      </c>
      <c r="B982">
        <v>1615.25</v>
      </c>
      <c r="C982">
        <f t="shared" ca="1" si="76"/>
        <v>1571.1133333333335</v>
      </c>
      <c r="D982">
        <f t="shared" ref="D982:D1045" ca="1" si="77">IF(ROW(B982)&gt;$K$4, AVERAGE(OFFSET(B982,-$K$4+1,0,$K$4,1)), "")</f>
        <v>1547.2950000000003</v>
      </c>
      <c r="E982" t="str">
        <f t="shared" ca="1" si="73"/>
        <v/>
      </c>
      <c r="F982">
        <f t="shared" ca="1" si="75"/>
        <v>1002.6</v>
      </c>
      <c r="G982" s="7" t="str">
        <f t="shared" ca="1" si="74"/>
        <v/>
      </c>
    </row>
    <row r="983" spans="1:7" x14ac:dyDescent="0.25">
      <c r="A983" s="30">
        <v>37956</v>
      </c>
      <c r="B983">
        <v>1657.65</v>
      </c>
      <c r="C983">
        <f t="shared" ca="1" si="76"/>
        <v>1575.3233333333335</v>
      </c>
      <c r="D983">
        <f t="shared" ca="1" si="77"/>
        <v>1551.7900000000002</v>
      </c>
      <c r="E983" t="str">
        <f t="shared" ca="1" si="73"/>
        <v/>
      </c>
      <c r="F983">
        <f t="shared" ca="1" si="75"/>
        <v>1002.6</v>
      </c>
      <c r="G983" s="7" t="str">
        <f t="shared" ca="1" si="74"/>
        <v/>
      </c>
    </row>
    <row r="984" spans="1:7" x14ac:dyDescent="0.25">
      <c r="A984" s="30">
        <v>37957</v>
      </c>
      <c r="B984">
        <v>1658.5</v>
      </c>
      <c r="C984">
        <f t="shared" ca="1" si="76"/>
        <v>1579.1466666666668</v>
      </c>
      <c r="D984">
        <f t="shared" ca="1" si="77"/>
        <v>1556.2875000000004</v>
      </c>
      <c r="E984" t="str">
        <f t="shared" ca="1" si="73"/>
        <v/>
      </c>
      <c r="F984">
        <f t="shared" ca="1" si="75"/>
        <v>1002.6</v>
      </c>
      <c r="G984" s="7" t="str">
        <f t="shared" ca="1" si="74"/>
        <v/>
      </c>
    </row>
    <row r="985" spans="1:7" x14ac:dyDescent="0.25">
      <c r="A985" s="30">
        <v>37958</v>
      </c>
      <c r="B985">
        <v>1670.5</v>
      </c>
      <c r="C985">
        <f t="shared" ca="1" si="76"/>
        <v>1583.5933333333335</v>
      </c>
      <c r="D985">
        <f t="shared" ca="1" si="77"/>
        <v>1560.4975000000004</v>
      </c>
      <c r="E985" t="str">
        <f t="shared" ca="1" si="73"/>
        <v/>
      </c>
      <c r="F985">
        <f t="shared" ca="1" si="75"/>
        <v>1002.6</v>
      </c>
      <c r="G985" s="7" t="str">
        <f t="shared" ca="1" si="74"/>
        <v/>
      </c>
    </row>
    <row r="986" spans="1:7" x14ac:dyDescent="0.25">
      <c r="A986" s="30">
        <v>37959</v>
      </c>
      <c r="B986">
        <v>1675.2</v>
      </c>
      <c r="C986">
        <f t="shared" ca="1" si="76"/>
        <v>1589.9433333333334</v>
      </c>
      <c r="D986">
        <f t="shared" ca="1" si="77"/>
        <v>1564.3000000000002</v>
      </c>
      <c r="E986" t="str">
        <f t="shared" ca="1" si="73"/>
        <v/>
      </c>
      <c r="F986">
        <f t="shared" ca="1" si="75"/>
        <v>1002.6</v>
      </c>
      <c r="G986" s="7" t="str">
        <f t="shared" ca="1" si="74"/>
        <v/>
      </c>
    </row>
    <row r="987" spans="1:7" x14ac:dyDescent="0.25">
      <c r="A987" s="30">
        <v>37960</v>
      </c>
      <c r="B987">
        <v>1645.8</v>
      </c>
      <c r="C987">
        <f t="shared" ca="1" si="76"/>
        <v>1596.3</v>
      </c>
      <c r="D987">
        <f t="shared" ca="1" si="77"/>
        <v>1566.7762500000003</v>
      </c>
      <c r="E987" t="str">
        <f t="shared" ca="1" si="73"/>
        <v/>
      </c>
      <c r="F987">
        <f t="shared" ca="1" si="75"/>
        <v>1002.6</v>
      </c>
      <c r="G987" s="7" t="str">
        <f t="shared" ca="1" si="74"/>
        <v/>
      </c>
    </row>
    <row r="988" spans="1:7" x14ac:dyDescent="0.25">
      <c r="A988" s="30">
        <v>37963</v>
      </c>
      <c r="B988">
        <v>1646.25</v>
      </c>
      <c r="C988">
        <f t="shared" ca="1" si="76"/>
        <v>1601.8633333333332</v>
      </c>
      <c r="D988">
        <f t="shared" ca="1" si="77"/>
        <v>1569.9125000000001</v>
      </c>
      <c r="E988" t="str">
        <f t="shared" ca="1" si="73"/>
        <v/>
      </c>
      <c r="F988">
        <f t="shared" ca="1" si="75"/>
        <v>1002.6</v>
      </c>
      <c r="G988" s="7" t="str">
        <f t="shared" ca="1" si="74"/>
        <v/>
      </c>
    </row>
    <row r="989" spans="1:7" x14ac:dyDescent="0.25">
      <c r="A989" s="30">
        <v>37964</v>
      </c>
      <c r="B989">
        <v>1675.85</v>
      </c>
      <c r="C989">
        <f t="shared" ca="1" si="76"/>
        <v>1608.2599999999998</v>
      </c>
      <c r="D989">
        <f t="shared" ca="1" si="77"/>
        <v>1573.3837500000002</v>
      </c>
      <c r="E989" t="str">
        <f t="shared" ca="1" si="73"/>
        <v/>
      </c>
      <c r="F989">
        <f t="shared" ca="1" si="75"/>
        <v>1002.6</v>
      </c>
      <c r="G989" s="7" t="str">
        <f t="shared" ca="1" si="74"/>
        <v/>
      </c>
    </row>
    <row r="990" spans="1:7" x14ac:dyDescent="0.25">
      <c r="A990" s="30">
        <v>37965</v>
      </c>
      <c r="B990">
        <v>1686.9</v>
      </c>
      <c r="C990">
        <f t="shared" ca="1" si="76"/>
        <v>1616.4266666666665</v>
      </c>
      <c r="D990">
        <f t="shared" ca="1" si="77"/>
        <v>1576.6637500000002</v>
      </c>
      <c r="E990" t="str">
        <f t="shared" ca="1" si="73"/>
        <v/>
      </c>
      <c r="F990">
        <f t="shared" ca="1" si="75"/>
        <v>1002.6</v>
      </c>
      <c r="G990" s="7" t="str">
        <f t="shared" ca="1" si="74"/>
        <v/>
      </c>
    </row>
    <row r="991" spans="1:7" x14ac:dyDescent="0.25">
      <c r="A991" s="30">
        <v>37966</v>
      </c>
      <c r="B991">
        <v>1695.4</v>
      </c>
      <c r="C991">
        <f t="shared" ca="1" si="76"/>
        <v>1626.7466666666667</v>
      </c>
      <c r="D991">
        <f t="shared" ca="1" si="77"/>
        <v>1579.8125000000005</v>
      </c>
      <c r="E991" t="str">
        <f t="shared" ca="1" si="73"/>
        <v/>
      </c>
      <c r="F991">
        <f t="shared" ca="1" si="75"/>
        <v>1002.6</v>
      </c>
      <c r="G991" s="7" t="str">
        <f t="shared" ca="1" si="74"/>
        <v/>
      </c>
    </row>
    <row r="992" spans="1:7" x14ac:dyDescent="0.25">
      <c r="A992" s="30">
        <v>37967</v>
      </c>
      <c r="B992">
        <v>1698.9</v>
      </c>
      <c r="C992">
        <f t="shared" ca="1" si="76"/>
        <v>1638.5200000000002</v>
      </c>
      <c r="D992">
        <f t="shared" ca="1" si="77"/>
        <v>1583.7175000000002</v>
      </c>
      <c r="E992" t="str">
        <f t="shared" ca="1" si="73"/>
        <v/>
      </c>
      <c r="F992">
        <f t="shared" ca="1" si="75"/>
        <v>1002.6</v>
      </c>
      <c r="G992" s="7" t="str">
        <f t="shared" ca="1" si="74"/>
        <v/>
      </c>
    </row>
    <row r="993" spans="1:7" x14ac:dyDescent="0.25">
      <c r="A993" s="30">
        <v>37970</v>
      </c>
      <c r="B993">
        <v>1723.95</v>
      </c>
      <c r="C993">
        <f t="shared" ca="1" si="76"/>
        <v>1650.7366666666669</v>
      </c>
      <c r="D993">
        <f t="shared" ca="1" si="77"/>
        <v>1589.1537500000002</v>
      </c>
      <c r="E993" t="str">
        <f t="shared" ca="1" si="73"/>
        <v/>
      </c>
      <c r="F993">
        <f t="shared" ca="1" si="75"/>
        <v>1002.6</v>
      </c>
      <c r="G993" s="7" t="str">
        <f t="shared" ca="1" si="74"/>
        <v/>
      </c>
    </row>
    <row r="994" spans="1:7" x14ac:dyDescent="0.25">
      <c r="A994" s="30">
        <v>37971</v>
      </c>
      <c r="B994">
        <v>1736.25</v>
      </c>
      <c r="C994">
        <f t="shared" ca="1" si="76"/>
        <v>1663.5600000000004</v>
      </c>
      <c r="D994">
        <f t="shared" ca="1" si="77"/>
        <v>1595.2075000000002</v>
      </c>
      <c r="E994" t="str">
        <f t="shared" ca="1" si="73"/>
        <v/>
      </c>
      <c r="F994">
        <f t="shared" ca="1" si="75"/>
        <v>1002.6</v>
      </c>
      <c r="G994" s="7" t="str">
        <f t="shared" ca="1" si="74"/>
        <v/>
      </c>
    </row>
    <row r="995" spans="1:7" x14ac:dyDescent="0.25">
      <c r="A995" s="30">
        <v>37972</v>
      </c>
      <c r="B995">
        <v>1733.25</v>
      </c>
      <c r="C995">
        <f t="shared" ca="1" si="76"/>
        <v>1674.5333333333335</v>
      </c>
      <c r="D995">
        <f t="shared" ca="1" si="77"/>
        <v>1601.7775000000001</v>
      </c>
      <c r="E995" t="str">
        <f t="shared" ca="1" si="73"/>
        <v/>
      </c>
      <c r="F995">
        <f t="shared" ca="1" si="75"/>
        <v>1002.6</v>
      </c>
      <c r="G995" s="7" t="str">
        <f t="shared" ca="1" si="74"/>
        <v/>
      </c>
    </row>
    <row r="996" spans="1:7" x14ac:dyDescent="0.25">
      <c r="A996" s="30">
        <v>37973</v>
      </c>
      <c r="B996">
        <v>1756.1</v>
      </c>
      <c r="C996">
        <f t="shared" ca="1" si="76"/>
        <v>1685.05</v>
      </c>
      <c r="D996">
        <f t="shared" ca="1" si="77"/>
        <v>1608.0287499999999</v>
      </c>
      <c r="E996" t="str">
        <f t="shared" ca="1" si="73"/>
        <v/>
      </c>
      <c r="F996">
        <f t="shared" ca="1" si="75"/>
        <v>1002.6</v>
      </c>
      <c r="G996" s="7" t="str">
        <f t="shared" ca="1" si="74"/>
        <v/>
      </c>
    </row>
    <row r="997" spans="1:7" x14ac:dyDescent="0.25">
      <c r="A997" s="30">
        <v>37974</v>
      </c>
      <c r="B997">
        <v>1778.55</v>
      </c>
      <c r="C997">
        <f t="shared" ca="1" si="76"/>
        <v>1695.9366666666667</v>
      </c>
      <c r="D997">
        <f t="shared" ca="1" si="77"/>
        <v>1614.4437500000001</v>
      </c>
      <c r="E997" t="str">
        <f t="shared" ca="1" si="73"/>
        <v/>
      </c>
      <c r="F997">
        <f t="shared" ca="1" si="75"/>
        <v>1002.6</v>
      </c>
      <c r="G997" s="7" t="str">
        <f t="shared" ca="1" si="74"/>
        <v/>
      </c>
    </row>
    <row r="998" spans="1:7" x14ac:dyDescent="0.25">
      <c r="A998" s="30">
        <v>37977</v>
      </c>
      <c r="B998">
        <v>1789.15</v>
      </c>
      <c r="C998">
        <f t="shared" ca="1" si="76"/>
        <v>1704.7033333333334</v>
      </c>
      <c r="D998">
        <f t="shared" ca="1" si="77"/>
        <v>1622.0400000000002</v>
      </c>
      <c r="E998" t="str">
        <f t="shared" ca="1" si="73"/>
        <v/>
      </c>
      <c r="F998">
        <f t="shared" ca="1" si="75"/>
        <v>1002.6</v>
      </c>
      <c r="G998" s="7" t="str">
        <f t="shared" ca="1" si="74"/>
        <v/>
      </c>
    </row>
    <row r="999" spans="1:7" x14ac:dyDescent="0.25">
      <c r="A999" s="30">
        <v>37978</v>
      </c>
      <c r="B999">
        <v>1780.3</v>
      </c>
      <c r="C999">
        <f t="shared" ca="1" si="76"/>
        <v>1712.8233333333333</v>
      </c>
      <c r="D999">
        <f t="shared" ca="1" si="77"/>
        <v>1629.5037500000003</v>
      </c>
      <c r="E999" t="str">
        <f t="shared" ca="1" si="73"/>
        <v/>
      </c>
      <c r="F999">
        <f t="shared" ca="1" si="75"/>
        <v>1002.6</v>
      </c>
      <c r="G999" s="7" t="str">
        <f t="shared" ca="1" si="74"/>
        <v/>
      </c>
    </row>
    <row r="1000" spans="1:7" x14ac:dyDescent="0.25">
      <c r="A1000" s="30">
        <v>37979</v>
      </c>
      <c r="B1000">
        <v>1808.7</v>
      </c>
      <c r="C1000">
        <f t="shared" ca="1" si="76"/>
        <v>1722.0366666666666</v>
      </c>
      <c r="D1000">
        <f t="shared" ca="1" si="77"/>
        <v>1637.2600000000002</v>
      </c>
      <c r="E1000" t="str">
        <f t="shared" ca="1" si="73"/>
        <v/>
      </c>
      <c r="F1000">
        <f t="shared" ca="1" si="75"/>
        <v>1002.6</v>
      </c>
      <c r="G1000" s="7" t="str">
        <f t="shared" ca="1" si="74"/>
        <v/>
      </c>
    </row>
    <row r="1001" spans="1:7" x14ac:dyDescent="0.25">
      <c r="A1001" s="30">
        <v>37981</v>
      </c>
      <c r="B1001">
        <v>1837.05</v>
      </c>
      <c r="C1001">
        <f t="shared" ca="1" si="76"/>
        <v>1732.8266666666666</v>
      </c>
      <c r="D1001">
        <f t="shared" ca="1" si="77"/>
        <v>1645.2650000000001</v>
      </c>
      <c r="E1001" t="str">
        <f t="shared" ca="1" si="73"/>
        <v/>
      </c>
      <c r="F1001">
        <f t="shared" ca="1" si="75"/>
        <v>1002.6</v>
      </c>
      <c r="G1001" s="7" t="str">
        <f t="shared" ca="1" si="74"/>
        <v/>
      </c>
    </row>
    <row r="1002" spans="1:7" x14ac:dyDescent="0.25">
      <c r="A1002" s="30">
        <v>37984</v>
      </c>
      <c r="B1002">
        <v>1874.05</v>
      </c>
      <c r="C1002">
        <f t="shared" ca="1" si="76"/>
        <v>1748.0433333333335</v>
      </c>
      <c r="D1002">
        <f t="shared" ca="1" si="77"/>
        <v>1653.2187500000005</v>
      </c>
      <c r="E1002" t="str">
        <f t="shared" ca="1" si="73"/>
        <v/>
      </c>
      <c r="F1002">
        <f t="shared" ca="1" si="75"/>
        <v>1002.6</v>
      </c>
      <c r="G1002" s="7" t="str">
        <f t="shared" ca="1" si="74"/>
        <v/>
      </c>
    </row>
    <row r="1003" spans="1:7" x14ac:dyDescent="0.25">
      <c r="A1003" s="30">
        <v>37985</v>
      </c>
      <c r="B1003">
        <v>1873.25</v>
      </c>
      <c r="C1003">
        <f t="shared" ca="1" si="76"/>
        <v>1763.1766666666665</v>
      </c>
      <c r="D1003">
        <f t="shared" ca="1" si="77"/>
        <v>1660.0087500000002</v>
      </c>
      <c r="E1003" t="str">
        <f t="shared" ca="1" si="73"/>
        <v/>
      </c>
      <c r="F1003">
        <f t="shared" ca="1" si="75"/>
        <v>1002.6</v>
      </c>
      <c r="G1003" s="7" t="str">
        <f t="shared" ca="1" si="74"/>
        <v/>
      </c>
    </row>
    <row r="1004" spans="1:7" x14ac:dyDescent="0.25">
      <c r="A1004" s="30">
        <v>37986</v>
      </c>
      <c r="B1004">
        <v>1879.75</v>
      </c>
      <c r="C1004">
        <f t="shared" ca="1" si="76"/>
        <v>1776.77</v>
      </c>
      <c r="D1004">
        <f t="shared" ca="1" si="77"/>
        <v>1666.5350000000003</v>
      </c>
      <c r="E1004" t="str">
        <f t="shared" ca="1" si="73"/>
        <v/>
      </c>
      <c r="F1004">
        <f t="shared" ca="1" si="75"/>
        <v>1002.6</v>
      </c>
      <c r="G1004" s="7" t="str">
        <f t="shared" ca="1" si="74"/>
        <v/>
      </c>
    </row>
    <row r="1005" spans="1:7" x14ac:dyDescent="0.25">
      <c r="A1005" s="30">
        <v>37987</v>
      </c>
      <c r="B1005">
        <v>1912.25</v>
      </c>
      <c r="C1005">
        <f t="shared" ca="1" si="76"/>
        <v>1791.7933333333333</v>
      </c>
      <c r="D1005">
        <f t="shared" ca="1" si="77"/>
        <v>1674.1125000000004</v>
      </c>
      <c r="E1005" t="str">
        <f t="shared" ca="1" si="73"/>
        <v/>
      </c>
      <c r="F1005">
        <f t="shared" ca="1" si="75"/>
        <v>1002.6</v>
      </c>
      <c r="G1005" s="7" t="str">
        <f t="shared" ca="1" si="74"/>
        <v/>
      </c>
    </row>
    <row r="1006" spans="1:7" x14ac:dyDescent="0.25">
      <c r="A1006" s="30">
        <v>37988</v>
      </c>
      <c r="B1006">
        <v>1946.05</v>
      </c>
      <c r="C1006">
        <f t="shared" ca="1" si="76"/>
        <v>1808.5033333333333</v>
      </c>
      <c r="D1006">
        <f t="shared" ca="1" si="77"/>
        <v>1682.4587500000005</v>
      </c>
      <c r="E1006" t="str">
        <f t="shared" ca="1" si="73"/>
        <v/>
      </c>
      <c r="F1006">
        <f t="shared" ca="1" si="75"/>
        <v>1002.6</v>
      </c>
      <c r="G1006" s="7" t="str">
        <f t="shared" ca="1" si="74"/>
        <v/>
      </c>
    </row>
    <row r="1007" spans="1:7" x14ac:dyDescent="0.25">
      <c r="A1007" s="30">
        <v>37991</v>
      </c>
      <c r="B1007">
        <v>1955</v>
      </c>
      <c r="C1007">
        <f t="shared" ca="1" si="76"/>
        <v>1825.5766666666666</v>
      </c>
      <c r="D1007">
        <f t="shared" ca="1" si="77"/>
        <v>1691.5325000000005</v>
      </c>
      <c r="E1007" t="str">
        <f t="shared" ca="1" si="73"/>
        <v/>
      </c>
      <c r="F1007">
        <f t="shared" ca="1" si="75"/>
        <v>1002.6</v>
      </c>
      <c r="G1007" s="7" t="str">
        <f t="shared" ca="1" si="74"/>
        <v/>
      </c>
    </row>
    <row r="1008" spans="1:7" x14ac:dyDescent="0.25">
      <c r="A1008" s="30">
        <v>37992</v>
      </c>
      <c r="B1008">
        <v>1926.7</v>
      </c>
      <c r="C1008">
        <f t="shared" ca="1" si="76"/>
        <v>1839.0933333333335</v>
      </c>
      <c r="D1008">
        <f t="shared" ca="1" si="77"/>
        <v>1699.8375000000003</v>
      </c>
      <c r="E1008" t="str">
        <f t="shared" ca="1" si="73"/>
        <v/>
      </c>
      <c r="F1008">
        <f t="shared" ca="1" si="75"/>
        <v>1002.6</v>
      </c>
      <c r="G1008" s="7" t="str">
        <f t="shared" ca="1" si="74"/>
        <v/>
      </c>
    </row>
    <row r="1009" spans="1:7" x14ac:dyDescent="0.25">
      <c r="A1009" s="30">
        <v>37993</v>
      </c>
      <c r="B1009">
        <v>1916.75</v>
      </c>
      <c r="C1009">
        <f t="shared" ca="1" si="76"/>
        <v>1851.1266666666666</v>
      </c>
      <c r="D1009">
        <f t="shared" ca="1" si="77"/>
        <v>1707.7275000000002</v>
      </c>
      <c r="E1009" t="str">
        <f t="shared" ca="1" si="73"/>
        <v/>
      </c>
      <c r="F1009">
        <f t="shared" ca="1" si="75"/>
        <v>1002.6</v>
      </c>
      <c r="G1009" s="7" t="str">
        <f t="shared" ca="1" si="74"/>
        <v/>
      </c>
    </row>
    <row r="1010" spans="1:7" x14ac:dyDescent="0.25">
      <c r="A1010" s="30">
        <v>37994</v>
      </c>
      <c r="B1010">
        <v>1968.55</v>
      </c>
      <c r="C1010">
        <f t="shared" ca="1" si="76"/>
        <v>1866.813333333333</v>
      </c>
      <c r="D1010">
        <f t="shared" ca="1" si="77"/>
        <v>1716.8462500000005</v>
      </c>
      <c r="E1010" t="str">
        <f t="shared" ca="1" si="73"/>
        <v/>
      </c>
      <c r="F1010">
        <f t="shared" ca="1" si="75"/>
        <v>1002.6</v>
      </c>
      <c r="G1010" s="7" t="str">
        <f t="shared" ca="1" si="74"/>
        <v/>
      </c>
    </row>
    <row r="1011" spans="1:7" x14ac:dyDescent="0.25">
      <c r="A1011" s="30">
        <v>37995</v>
      </c>
      <c r="B1011">
        <v>1971.9</v>
      </c>
      <c r="C1011">
        <f t="shared" ca="1" si="76"/>
        <v>1881.2</v>
      </c>
      <c r="D1011">
        <f t="shared" ca="1" si="77"/>
        <v>1726.645</v>
      </c>
      <c r="E1011" t="str">
        <f t="shared" ca="1" si="73"/>
        <v/>
      </c>
      <c r="F1011">
        <f t="shared" ca="1" si="75"/>
        <v>1002.6</v>
      </c>
      <c r="G1011" s="7" t="str">
        <f t="shared" ca="1" si="74"/>
        <v/>
      </c>
    </row>
    <row r="1012" spans="1:7" x14ac:dyDescent="0.25">
      <c r="A1012" s="30">
        <v>37998</v>
      </c>
      <c r="B1012">
        <v>1945.6</v>
      </c>
      <c r="C1012">
        <f t="shared" ca="1" si="76"/>
        <v>1892.3366666666666</v>
      </c>
      <c r="D1012">
        <f t="shared" ca="1" si="77"/>
        <v>1736.5237500000003</v>
      </c>
      <c r="E1012" t="str">
        <f t="shared" ca="1" si="73"/>
        <v/>
      </c>
      <c r="F1012">
        <f t="shared" ca="1" si="75"/>
        <v>1002.6</v>
      </c>
      <c r="G1012" s="7" t="str">
        <f t="shared" ca="1" si="74"/>
        <v/>
      </c>
    </row>
    <row r="1013" spans="1:7" x14ac:dyDescent="0.25">
      <c r="A1013" s="30">
        <v>37999</v>
      </c>
      <c r="B1013">
        <v>1963.6</v>
      </c>
      <c r="C1013">
        <f t="shared" ca="1" si="76"/>
        <v>1903.9666666666667</v>
      </c>
      <c r="D1013">
        <f t="shared" ca="1" si="77"/>
        <v>1746.5437500000003</v>
      </c>
      <c r="E1013" t="str">
        <f t="shared" ref="E1013:E1076" ca="1" si="78">IF(AND(C1013&gt;D1013,C1012&lt;D1012),"BUY",IF(AND(C1013&lt;D1013,C1012&gt;D1012),"SELL",""))</f>
        <v/>
      </c>
      <c r="F1013">
        <f t="shared" ca="1" si="75"/>
        <v>1002.6</v>
      </c>
      <c r="G1013" s="7" t="str">
        <f t="shared" ca="1" si="74"/>
        <v/>
      </c>
    </row>
    <row r="1014" spans="1:7" x14ac:dyDescent="0.25">
      <c r="A1014" s="30">
        <v>38000</v>
      </c>
      <c r="B1014">
        <v>1982.15</v>
      </c>
      <c r="C1014">
        <f t="shared" ca="1" si="76"/>
        <v>1917.4233333333332</v>
      </c>
      <c r="D1014">
        <f t="shared" ca="1" si="77"/>
        <v>1756.6000000000004</v>
      </c>
      <c r="E1014" t="str">
        <f t="shared" ca="1" si="78"/>
        <v/>
      </c>
      <c r="F1014">
        <f t="shared" ca="1" si="75"/>
        <v>1002.6</v>
      </c>
      <c r="G1014" s="7" t="str">
        <f t="shared" ref="G1014:G1077" ca="1" si="79">IF(AND(E1014&lt;&gt;"",F1013&lt;&gt;0),IF(E1014="BUY",1-F1014/F1013,F1014/F1013-1),"")</f>
        <v/>
      </c>
    </row>
    <row r="1015" spans="1:7" x14ac:dyDescent="0.25">
      <c r="A1015" s="30">
        <v>38001</v>
      </c>
      <c r="B1015">
        <v>1944.45</v>
      </c>
      <c r="C1015">
        <f t="shared" ca="1" si="76"/>
        <v>1926.4733333333331</v>
      </c>
      <c r="D1015">
        <f t="shared" ca="1" si="77"/>
        <v>1766.1012500000002</v>
      </c>
      <c r="E1015" t="str">
        <f t="shared" ca="1" si="78"/>
        <v/>
      </c>
      <c r="F1015">
        <f t="shared" ref="F1015:F1078" ca="1" si="80">IF(E1015&lt;&gt;"",B1015,F1014)</f>
        <v>1002.6</v>
      </c>
      <c r="G1015" s="7" t="str">
        <f t="shared" ca="1" si="79"/>
        <v/>
      </c>
    </row>
    <row r="1016" spans="1:7" x14ac:dyDescent="0.25">
      <c r="A1016" s="30">
        <v>38002</v>
      </c>
      <c r="B1016">
        <v>1900.65</v>
      </c>
      <c r="C1016">
        <f t="shared" ca="1" si="76"/>
        <v>1930.7133333333336</v>
      </c>
      <c r="D1016">
        <f t="shared" ca="1" si="77"/>
        <v>1775.1025000000002</v>
      </c>
      <c r="E1016" t="str">
        <f t="shared" ca="1" si="78"/>
        <v/>
      </c>
      <c r="F1016">
        <f t="shared" ca="1" si="80"/>
        <v>1002.6</v>
      </c>
      <c r="G1016" s="7" t="str">
        <f t="shared" ca="1" si="79"/>
        <v/>
      </c>
    </row>
    <row r="1017" spans="1:7" x14ac:dyDescent="0.25">
      <c r="A1017" s="30">
        <v>38005</v>
      </c>
      <c r="B1017">
        <v>1935.35</v>
      </c>
      <c r="C1017">
        <f t="shared" ca="1" si="76"/>
        <v>1934.8</v>
      </c>
      <c r="D1017">
        <f t="shared" ca="1" si="77"/>
        <v>1785.4287500000003</v>
      </c>
      <c r="E1017" t="str">
        <f t="shared" ca="1" si="78"/>
        <v/>
      </c>
      <c r="F1017">
        <f t="shared" ca="1" si="80"/>
        <v>1002.6</v>
      </c>
      <c r="G1017" s="7" t="str">
        <f t="shared" ca="1" si="79"/>
        <v/>
      </c>
    </row>
    <row r="1018" spans="1:7" x14ac:dyDescent="0.25">
      <c r="A1018" s="30">
        <v>38006</v>
      </c>
      <c r="B1018">
        <v>1893.25</v>
      </c>
      <c r="C1018">
        <f t="shared" ca="1" si="76"/>
        <v>1936.1333333333334</v>
      </c>
      <c r="D1018">
        <f t="shared" ca="1" si="77"/>
        <v>1794.2425000000003</v>
      </c>
      <c r="E1018" t="str">
        <f t="shared" ca="1" si="78"/>
        <v/>
      </c>
      <c r="F1018">
        <f t="shared" ca="1" si="80"/>
        <v>1002.6</v>
      </c>
      <c r="G1018" s="7" t="str">
        <f t="shared" ca="1" si="79"/>
        <v/>
      </c>
    </row>
    <row r="1019" spans="1:7" x14ac:dyDescent="0.25">
      <c r="A1019" s="30">
        <v>38007</v>
      </c>
      <c r="B1019">
        <v>1824.6</v>
      </c>
      <c r="C1019">
        <f t="shared" ca="1" si="76"/>
        <v>1932.4566666666665</v>
      </c>
      <c r="D1019">
        <f t="shared" ca="1" si="77"/>
        <v>1801.2600000000007</v>
      </c>
      <c r="E1019" t="str">
        <f t="shared" ca="1" si="78"/>
        <v/>
      </c>
      <c r="F1019">
        <f t="shared" ca="1" si="80"/>
        <v>1002.6</v>
      </c>
      <c r="G1019" s="7" t="str">
        <f t="shared" ca="1" si="79"/>
        <v/>
      </c>
    </row>
    <row r="1020" spans="1:7" x14ac:dyDescent="0.25">
      <c r="A1020" s="30">
        <v>38008</v>
      </c>
      <c r="B1020">
        <v>1770.5</v>
      </c>
      <c r="C1020">
        <f t="shared" ca="1" si="76"/>
        <v>1923.0066666666667</v>
      </c>
      <c r="D1020">
        <f t="shared" ca="1" si="77"/>
        <v>1806.3062500000003</v>
      </c>
      <c r="E1020" t="str">
        <f t="shared" ca="1" si="78"/>
        <v/>
      </c>
      <c r="F1020">
        <f t="shared" ca="1" si="80"/>
        <v>1002.6</v>
      </c>
      <c r="G1020" s="7" t="str">
        <f t="shared" ca="1" si="79"/>
        <v/>
      </c>
    </row>
    <row r="1021" spans="1:7" x14ac:dyDescent="0.25">
      <c r="A1021" s="30">
        <v>38009</v>
      </c>
      <c r="B1021">
        <v>1847.55</v>
      </c>
      <c r="C1021">
        <f t="shared" ca="1" si="76"/>
        <v>1916.4399999999998</v>
      </c>
      <c r="D1021">
        <f t="shared" ca="1" si="77"/>
        <v>1812.5362500000003</v>
      </c>
      <c r="E1021" t="str">
        <f t="shared" ca="1" si="78"/>
        <v/>
      </c>
      <c r="F1021">
        <f t="shared" ca="1" si="80"/>
        <v>1002.6</v>
      </c>
      <c r="G1021" s="7" t="str">
        <f t="shared" ca="1" si="79"/>
        <v/>
      </c>
    </row>
    <row r="1022" spans="1:7" x14ac:dyDescent="0.25">
      <c r="A1022" s="30">
        <v>38013</v>
      </c>
      <c r="B1022">
        <v>1904.7</v>
      </c>
      <c r="C1022">
        <f t="shared" ca="1" si="76"/>
        <v>1913.0866666666666</v>
      </c>
      <c r="D1022">
        <f t="shared" ca="1" si="77"/>
        <v>1819.7725000000003</v>
      </c>
      <c r="E1022" t="str">
        <f t="shared" ca="1" si="78"/>
        <v/>
      </c>
      <c r="F1022">
        <f t="shared" ca="1" si="80"/>
        <v>1002.6</v>
      </c>
      <c r="G1022" s="7" t="str">
        <f t="shared" ca="1" si="79"/>
        <v/>
      </c>
    </row>
    <row r="1023" spans="1:7" x14ac:dyDescent="0.25">
      <c r="A1023" s="30">
        <v>38014</v>
      </c>
      <c r="B1023">
        <v>1863.1</v>
      </c>
      <c r="C1023">
        <f t="shared" ca="1" si="76"/>
        <v>1908.8466666666666</v>
      </c>
      <c r="D1023">
        <f t="shared" ca="1" si="77"/>
        <v>1824.9087500000001</v>
      </c>
      <c r="E1023" t="str">
        <f t="shared" ca="1" si="78"/>
        <v/>
      </c>
      <c r="F1023">
        <f t="shared" ca="1" si="80"/>
        <v>1002.6</v>
      </c>
      <c r="G1023" s="7" t="str">
        <f t="shared" ca="1" si="79"/>
        <v/>
      </c>
    </row>
    <row r="1024" spans="1:7" x14ac:dyDescent="0.25">
      <c r="A1024" s="30">
        <v>38015</v>
      </c>
      <c r="B1024">
        <v>1843.6</v>
      </c>
      <c r="C1024">
        <f t="shared" ca="1" si="76"/>
        <v>1903.9699999999998</v>
      </c>
      <c r="D1024">
        <f t="shared" ca="1" si="77"/>
        <v>1829.5362500000003</v>
      </c>
      <c r="E1024" t="str">
        <f t="shared" ca="1" si="78"/>
        <v/>
      </c>
      <c r="F1024">
        <f t="shared" ca="1" si="80"/>
        <v>1002.6</v>
      </c>
      <c r="G1024" s="7" t="str">
        <f t="shared" ca="1" si="79"/>
        <v/>
      </c>
    </row>
    <row r="1025" spans="1:7" x14ac:dyDescent="0.25">
      <c r="A1025" s="30">
        <v>38016</v>
      </c>
      <c r="B1025">
        <v>1809.75</v>
      </c>
      <c r="C1025">
        <f t="shared" ca="1" si="76"/>
        <v>1893.383333333333</v>
      </c>
      <c r="D1025">
        <f t="shared" ca="1" si="77"/>
        <v>1833.0174999999999</v>
      </c>
      <c r="E1025" t="str">
        <f t="shared" ca="1" si="78"/>
        <v/>
      </c>
      <c r="F1025">
        <f t="shared" ca="1" si="80"/>
        <v>1002.6</v>
      </c>
      <c r="G1025" s="7" t="str">
        <f t="shared" ca="1" si="79"/>
        <v/>
      </c>
    </row>
    <row r="1026" spans="1:7" x14ac:dyDescent="0.25">
      <c r="A1026" s="30">
        <v>38020</v>
      </c>
      <c r="B1026">
        <v>1769</v>
      </c>
      <c r="C1026">
        <f t="shared" ca="1" si="76"/>
        <v>1879.8566666666666</v>
      </c>
      <c r="D1026">
        <f t="shared" ca="1" si="77"/>
        <v>1835.3625000000004</v>
      </c>
      <c r="E1026" t="str">
        <f t="shared" ca="1" si="78"/>
        <v/>
      </c>
      <c r="F1026">
        <f t="shared" ca="1" si="80"/>
        <v>1002.6</v>
      </c>
      <c r="G1026" s="7" t="str">
        <f t="shared" ca="1" si="79"/>
        <v/>
      </c>
    </row>
    <row r="1027" spans="1:7" x14ac:dyDescent="0.25">
      <c r="A1027" s="30">
        <v>38021</v>
      </c>
      <c r="B1027">
        <v>1822.2</v>
      </c>
      <c r="C1027">
        <f t="shared" ref="C1027:C1090" ca="1" si="81">IF(ROW(B1027)&gt;$K$3, AVERAGE(OFFSET(B1028,-$K$3,0,$K$3,1)), "")</f>
        <v>1871.63</v>
      </c>
      <c r="D1027">
        <f t="shared" ca="1" si="77"/>
        <v>1839.7725000000003</v>
      </c>
      <c r="E1027" t="str">
        <f t="shared" ca="1" si="78"/>
        <v/>
      </c>
      <c r="F1027">
        <f t="shared" ca="1" si="80"/>
        <v>1002.6</v>
      </c>
      <c r="G1027" s="7" t="str">
        <f t="shared" ca="1" si="79"/>
        <v/>
      </c>
    </row>
    <row r="1028" spans="1:7" x14ac:dyDescent="0.25">
      <c r="A1028" s="30">
        <v>38022</v>
      </c>
      <c r="B1028">
        <v>1804.5</v>
      </c>
      <c r="C1028">
        <f t="shared" ca="1" si="81"/>
        <v>1861.0233333333333</v>
      </c>
      <c r="D1028">
        <f t="shared" ca="1" si="77"/>
        <v>1843.7287499999998</v>
      </c>
      <c r="E1028" t="str">
        <f t="shared" ca="1" si="78"/>
        <v/>
      </c>
      <c r="F1028">
        <f t="shared" ca="1" si="80"/>
        <v>1002.6</v>
      </c>
      <c r="G1028" s="7" t="str">
        <f t="shared" ca="1" si="79"/>
        <v/>
      </c>
    </row>
    <row r="1029" spans="1:7" x14ac:dyDescent="0.25">
      <c r="A1029" s="30">
        <v>38023</v>
      </c>
      <c r="B1029">
        <v>1833.65</v>
      </c>
      <c r="C1029">
        <f t="shared" ca="1" si="81"/>
        <v>1851.1233333333334</v>
      </c>
      <c r="D1029">
        <f t="shared" ca="1" si="77"/>
        <v>1847.6737499999995</v>
      </c>
      <c r="E1029" t="str">
        <f t="shared" ca="1" si="78"/>
        <v/>
      </c>
      <c r="F1029">
        <f t="shared" ca="1" si="80"/>
        <v>1002.6</v>
      </c>
      <c r="G1029" s="7" t="str">
        <f t="shared" ca="1" si="79"/>
        <v/>
      </c>
    </row>
    <row r="1030" spans="1:7" x14ac:dyDescent="0.25">
      <c r="A1030" s="30">
        <v>38026</v>
      </c>
      <c r="B1030">
        <v>1880.7</v>
      </c>
      <c r="C1030">
        <f t="shared" ca="1" si="81"/>
        <v>1846.8733333333334</v>
      </c>
      <c r="D1030">
        <f t="shared" ca="1" si="77"/>
        <v>1852.5187499999993</v>
      </c>
      <c r="E1030" t="str">
        <f t="shared" ca="1" si="78"/>
        <v>SELL</v>
      </c>
      <c r="F1030">
        <f t="shared" ca="1" si="80"/>
        <v>1880.7</v>
      </c>
      <c r="G1030" s="7">
        <f t="shared" ca="1" si="79"/>
        <v>0.87582286056253733</v>
      </c>
    </row>
    <row r="1031" spans="1:7" x14ac:dyDescent="0.25">
      <c r="A1031" s="30">
        <v>38027</v>
      </c>
      <c r="B1031">
        <v>1880.75</v>
      </c>
      <c r="C1031">
        <f t="shared" ca="1" si="81"/>
        <v>1845.5466666666669</v>
      </c>
      <c r="D1031">
        <f t="shared" ca="1" si="77"/>
        <v>1857.1524999999997</v>
      </c>
      <c r="E1031" t="str">
        <f t="shared" ca="1" si="78"/>
        <v/>
      </c>
      <c r="F1031">
        <f t="shared" ca="1" si="80"/>
        <v>1880.7</v>
      </c>
      <c r="G1031" s="7" t="str">
        <f t="shared" ca="1" si="79"/>
        <v/>
      </c>
    </row>
    <row r="1032" spans="1:7" x14ac:dyDescent="0.25">
      <c r="A1032" s="30">
        <v>38028</v>
      </c>
      <c r="B1032">
        <v>1891.5</v>
      </c>
      <c r="C1032">
        <f t="shared" ca="1" si="81"/>
        <v>1842.6233333333337</v>
      </c>
      <c r="D1032">
        <f t="shared" ca="1" si="77"/>
        <v>1861.9674999999995</v>
      </c>
      <c r="E1032" t="str">
        <f t="shared" ca="1" si="78"/>
        <v/>
      </c>
      <c r="F1032">
        <f t="shared" ca="1" si="80"/>
        <v>1880.7</v>
      </c>
      <c r="G1032" s="7" t="str">
        <f t="shared" ca="1" si="79"/>
        <v/>
      </c>
    </row>
    <row r="1033" spans="1:7" x14ac:dyDescent="0.25">
      <c r="A1033" s="30">
        <v>38029</v>
      </c>
      <c r="B1033">
        <v>1885.3</v>
      </c>
      <c r="C1033">
        <f t="shared" ca="1" si="81"/>
        <v>1842.0933333333335</v>
      </c>
      <c r="D1033">
        <f t="shared" ca="1" si="77"/>
        <v>1866.0012499999998</v>
      </c>
      <c r="E1033" t="str">
        <f t="shared" ca="1" si="78"/>
        <v/>
      </c>
      <c r="F1033">
        <f t="shared" ca="1" si="80"/>
        <v>1880.7</v>
      </c>
      <c r="G1033" s="7" t="str">
        <f t="shared" ca="1" si="79"/>
        <v/>
      </c>
    </row>
    <row r="1034" spans="1:7" x14ac:dyDescent="0.25">
      <c r="A1034" s="30">
        <v>38030</v>
      </c>
      <c r="B1034">
        <v>1913.6</v>
      </c>
      <c r="C1034">
        <f t="shared" ca="1" si="81"/>
        <v>1848.0266666666669</v>
      </c>
      <c r="D1034">
        <f t="shared" ca="1" si="77"/>
        <v>1870.4349999999999</v>
      </c>
      <c r="E1034" t="str">
        <f t="shared" ca="1" si="78"/>
        <v/>
      </c>
      <c r="F1034">
        <f t="shared" ca="1" si="80"/>
        <v>1880.7</v>
      </c>
      <c r="G1034" s="7" t="str">
        <f t="shared" ca="1" si="79"/>
        <v/>
      </c>
    </row>
    <row r="1035" spans="1:7" x14ac:dyDescent="0.25">
      <c r="A1035" s="30">
        <v>38033</v>
      </c>
      <c r="B1035">
        <v>1913.55</v>
      </c>
      <c r="C1035">
        <f t="shared" ca="1" si="81"/>
        <v>1857.5633333333333</v>
      </c>
      <c r="D1035">
        <f t="shared" ca="1" si="77"/>
        <v>1874.9424999999999</v>
      </c>
      <c r="E1035" t="str">
        <f t="shared" ca="1" si="78"/>
        <v/>
      </c>
      <c r="F1035">
        <f t="shared" ca="1" si="80"/>
        <v>1880.7</v>
      </c>
      <c r="G1035" s="7" t="str">
        <f t="shared" ca="1" si="79"/>
        <v/>
      </c>
    </row>
    <row r="1036" spans="1:7" x14ac:dyDescent="0.25">
      <c r="A1036" s="30">
        <v>38034</v>
      </c>
      <c r="B1036">
        <v>1920.1</v>
      </c>
      <c r="C1036">
        <f t="shared" ca="1" si="81"/>
        <v>1862.3999999999999</v>
      </c>
      <c r="D1036">
        <f t="shared" ca="1" si="77"/>
        <v>1879.0425000000002</v>
      </c>
      <c r="E1036" t="str">
        <f t="shared" ca="1" si="78"/>
        <v/>
      </c>
      <c r="F1036">
        <f t="shared" ca="1" si="80"/>
        <v>1880.7</v>
      </c>
      <c r="G1036" s="7" t="str">
        <f t="shared" ca="1" si="79"/>
        <v/>
      </c>
    </row>
    <row r="1037" spans="1:7" x14ac:dyDescent="0.25">
      <c r="A1037" s="30">
        <v>38035</v>
      </c>
      <c r="B1037">
        <v>1916.45</v>
      </c>
      <c r="C1037">
        <f t="shared" ca="1" si="81"/>
        <v>1863.1833333333332</v>
      </c>
      <c r="D1037">
        <f t="shared" ca="1" si="77"/>
        <v>1882.4900000000002</v>
      </c>
      <c r="E1037" t="str">
        <f t="shared" ca="1" si="78"/>
        <v/>
      </c>
      <c r="F1037">
        <f t="shared" ca="1" si="80"/>
        <v>1880.7</v>
      </c>
      <c r="G1037" s="7" t="str">
        <f t="shared" ca="1" si="79"/>
        <v/>
      </c>
    </row>
    <row r="1038" spans="1:7" x14ac:dyDescent="0.25">
      <c r="A1038" s="30">
        <v>38036</v>
      </c>
      <c r="B1038">
        <v>1858.3</v>
      </c>
      <c r="C1038">
        <f t="shared" ca="1" si="81"/>
        <v>1862.8633333333332</v>
      </c>
      <c r="D1038">
        <f t="shared" ca="1" si="77"/>
        <v>1884.21875</v>
      </c>
      <c r="E1038" t="str">
        <f t="shared" ca="1" si="78"/>
        <v/>
      </c>
      <c r="F1038">
        <f t="shared" ca="1" si="80"/>
        <v>1880.7</v>
      </c>
      <c r="G1038" s="7" t="str">
        <f t="shared" ca="1" si="79"/>
        <v/>
      </c>
    </row>
    <row r="1039" spans="1:7" x14ac:dyDescent="0.25">
      <c r="A1039" s="30">
        <v>38037</v>
      </c>
      <c r="B1039">
        <v>1852.65</v>
      </c>
      <c r="C1039">
        <f t="shared" ca="1" si="81"/>
        <v>1863.4666666666667</v>
      </c>
      <c r="D1039">
        <f t="shared" ca="1" si="77"/>
        <v>1886.0275000000001</v>
      </c>
      <c r="E1039" t="str">
        <f t="shared" ca="1" si="78"/>
        <v/>
      </c>
      <c r="F1039">
        <f t="shared" ca="1" si="80"/>
        <v>1880.7</v>
      </c>
      <c r="G1039" s="7" t="str">
        <f t="shared" ca="1" si="79"/>
        <v/>
      </c>
    </row>
    <row r="1040" spans="1:7" x14ac:dyDescent="0.25">
      <c r="A1040" s="30">
        <v>38040</v>
      </c>
      <c r="B1040">
        <v>1808.2</v>
      </c>
      <c r="C1040">
        <f t="shared" ca="1" si="81"/>
        <v>1863.3633333333335</v>
      </c>
      <c r="D1040">
        <f t="shared" ca="1" si="77"/>
        <v>1886.0149999999999</v>
      </c>
      <c r="E1040" t="str">
        <f t="shared" ca="1" si="78"/>
        <v/>
      </c>
      <c r="F1040">
        <f t="shared" ca="1" si="80"/>
        <v>1880.7</v>
      </c>
      <c r="G1040" s="7" t="str">
        <f t="shared" ca="1" si="79"/>
        <v/>
      </c>
    </row>
    <row r="1041" spans="1:7" x14ac:dyDescent="0.25">
      <c r="A1041" s="30">
        <v>38041</v>
      </c>
      <c r="B1041">
        <v>1821.35</v>
      </c>
      <c r="C1041">
        <f t="shared" ca="1" si="81"/>
        <v>1866.8533333333332</v>
      </c>
      <c r="D1041">
        <f t="shared" ca="1" si="77"/>
        <v>1885.6224999999999</v>
      </c>
      <c r="E1041" t="str">
        <f t="shared" ca="1" si="78"/>
        <v/>
      </c>
      <c r="F1041">
        <f t="shared" ca="1" si="80"/>
        <v>1880.7</v>
      </c>
      <c r="G1041" s="7" t="str">
        <f t="shared" ca="1" si="79"/>
        <v/>
      </c>
    </row>
    <row r="1042" spans="1:7" x14ac:dyDescent="0.25">
      <c r="A1042" s="30">
        <v>38042</v>
      </c>
      <c r="B1042">
        <v>1786.8</v>
      </c>
      <c r="C1042">
        <f t="shared" ca="1" si="81"/>
        <v>1864.4933333333331</v>
      </c>
      <c r="D1042">
        <f t="shared" ca="1" si="77"/>
        <v>1883.4412499999999</v>
      </c>
      <c r="E1042" t="str">
        <f t="shared" ca="1" si="78"/>
        <v/>
      </c>
      <c r="F1042">
        <f t="shared" ca="1" si="80"/>
        <v>1880.7</v>
      </c>
      <c r="G1042" s="7" t="str">
        <f t="shared" ca="1" si="79"/>
        <v/>
      </c>
    </row>
    <row r="1043" spans="1:7" x14ac:dyDescent="0.25">
      <c r="A1043" s="30">
        <v>38043</v>
      </c>
      <c r="B1043">
        <v>1765.8</v>
      </c>
      <c r="C1043">
        <f t="shared" ca="1" si="81"/>
        <v>1861.9133333333332</v>
      </c>
      <c r="D1043">
        <f t="shared" ca="1" si="77"/>
        <v>1880.7549999999999</v>
      </c>
      <c r="E1043" t="str">
        <f t="shared" ca="1" si="78"/>
        <v/>
      </c>
      <c r="F1043">
        <f t="shared" ca="1" si="80"/>
        <v>1880.7</v>
      </c>
      <c r="G1043" s="7" t="str">
        <f t="shared" ca="1" si="79"/>
        <v/>
      </c>
    </row>
    <row r="1044" spans="1:7" x14ac:dyDescent="0.25">
      <c r="A1044" s="30">
        <v>38044</v>
      </c>
      <c r="B1044">
        <v>1800.3</v>
      </c>
      <c r="C1044">
        <f t="shared" ca="1" si="81"/>
        <v>1859.6899999999998</v>
      </c>
      <c r="D1044">
        <f t="shared" ca="1" si="77"/>
        <v>1878.76875</v>
      </c>
      <c r="E1044" t="str">
        <f t="shared" ca="1" si="78"/>
        <v/>
      </c>
      <c r="F1044">
        <f t="shared" ca="1" si="80"/>
        <v>1880.7</v>
      </c>
      <c r="G1044" s="7" t="str">
        <f t="shared" ca="1" si="79"/>
        <v/>
      </c>
    </row>
    <row r="1045" spans="1:7" x14ac:dyDescent="0.25">
      <c r="A1045" s="30">
        <v>38047</v>
      </c>
      <c r="B1045">
        <v>1852.7</v>
      </c>
      <c r="C1045">
        <f t="shared" ca="1" si="81"/>
        <v>1857.8233333333333</v>
      </c>
      <c r="D1045">
        <f t="shared" ca="1" si="77"/>
        <v>1877.2800000000002</v>
      </c>
      <c r="E1045" t="str">
        <f t="shared" ca="1" si="78"/>
        <v/>
      </c>
      <c r="F1045">
        <f t="shared" ca="1" si="80"/>
        <v>1880.7</v>
      </c>
      <c r="G1045" s="7" t="str">
        <f t="shared" ca="1" si="79"/>
        <v/>
      </c>
    </row>
    <row r="1046" spans="1:7" x14ac:dyDescent="0.25">
      <c r="A1046" s="30">
        <v>38049</v>
      </c>
      <c r="B1046">
        <v>1860.4</v>
      </c>
      <c r="C1046">
        <f t="shared" ca="1" si="81"/>
        <v>1856.4666666666665</v>
      </c>
      <c r="D1046">
        <f t="shared" ref="D1046:D1109" ca="1" si="82">IF(ROW(B1046)&gt;$K$4, AVERAGE(OFFSET(B1046,-$K$4+1,0,$K$4,1)), "")</f>
        <v>1875.1387500000001</v>
      </c>
      <c r="E1046" t="str">
        <f t="shared" ca="1" si="78"/>
        <v/>
      </c>
      <c r="F1046">
        <f t="shared" ca="1" si="80"/>
        <v>1880.7</v>
      </c>
      <c r="G1046" s="7" t="str">
        <f t="shared" ca="1" si="79"/>
        <v/>
      </c>
    </row>
    <row r="1047" spans="1:7" x14ac:dyDescent="0.25">
      <c r="A1047" s="30">
        <v>38050</v>
      </c>
      <c r="B1047">
        <v>1843.85</v>
      </c>
      <c r="C1047">
        <f t="shared" ca="1" si="81"/>
        <v>1853.29</v>
      </c>
      <c r="D1047">
        <f t="shared" ca="1" si="82"/>
        <v>1872.36</v>
      </c>
      <c r="E1047" t="str">
        <f t="shared" ca="1" si="78"/>
        <v/>
      </c>
      <c r="F1047">
        <f t="shared" ca="1" si="80"/>
        <v>1880.7</v>
      </c>
      <c r="G1047" s="7" t="str">
        <f t="shared" ca="1" si="79"/>
        <v/>
      </c>
    </row>
    <row r="1048" spans="1:7" x14ac:dyDescent="0.25">
      <c r="A1048" s="30">
        <v>38051</v>
      </c>
      <c r="B1048">
        <v>1867.7</v>
      </c>
      <c r="C1048">
        <f t="shared" ca="1" si="81"/>
        <v>1852.1166666666666</v>
      </c>
      <c r="D1048">
        <f t="shared" ca="1" si="82"/>
        <v>1870.8849999999998</v>
      </c>
      <c r="E1048" t="str">
        <f t="shared" ca="1" si="78"/>
        <v/>
      </c>
      <c r="F1048">
        <f t="shared" ca="1" si="80"/>
        <v>1880.7</v>
      </c>
      <c r="G1048" s="7" t="str">
        <f t="shared" ca="1" si="79"/>
        <v/>
      </c>
    </row>
    <row r="1049" spans="1:7" x14ac:dyDescent="0.25">
      <c r="A1049" s="30">
        <v>38054</v>
      </c>
      <c r="B1049">
        <v>1885.25</v>
      </c>
      <c r="C1049">
        <f t="shared" ca="1" si="81"/>
        <v>1850.2266666666667</v>
      </c>
      <c r="D1049">
        <f t="shared" ca="1" si="82"/>
        <v>1870.0974999999999</v>
      </c>
      <c r="E1049" t="str">
        <f t="shared" ca="1" si="78"/>
        <v/>
      </c>
      <c r="F1049">
        <f t="shared" ca="1" si="80"/>
        <v>1880.7</v>
      </c>
      <c r="G1049" s="7" t="str">
        <f t="shared" ca="1" si="79"/>
        <v/>
      </c>
    </row>
    <row r="1050" spans="1:7" x14ac:dyDescent="0.25">
      <c r="A1050" s="30">
        <v>38055</v>
      </c>
      <c r="B1050">
        <v>1866.05</v>
      </c>
      <c r="C1050">
        <f t="shared" ca="1" si="81"/>
        <v>1847.0600000000002</v>
      </c>
      <c r="D1050">
        <f t="shared" ca="1" si="82"/>
        <v>1867.5350000000003</v>
      </c>
      <c r="E1050" t="str">
        <f t="shared" ca="1" si="78"/>
        <v/>
      </c>
      <c r="F1050">
        <f t="shared" ca="1" si="80"/>
        <v>1880.7</v>
      </c>
      <c r="G1050" s="7" t="str">
        <f t="shared" ca="1" si="79"/>
        <v/>
      </c>
    </row>
    <row r="1051" spans="1:7" x14ac:dyDescent="0.25">
      <c r="A1051" s="30">
        <v>38056</v>
      </c>
      <c r="B1051">
        <v>1844.35</v>
      </c>
      <c r="C1051">
        <f t="shared" ca="1" si="81"/>
        <v>1842.0099999999995</v>
      </c>
      <c r="D1051">
        <f t="shared" ca="1" si="82"/>
        <v>1864.3462500000001</v>
      </c>
      <c r="E1051" t="str">
        <f t="shared" ca="1" si="78"/>
        <v/>
      </c>
      <c r="F1051">
        <f t="shared" ca="1" si="80"/>
        <v>1880.7</v>
      </c>
      <c r="G1051" s="7" t="str">
        <f t="shared" ca="1" si="79"/>
        <v/>
      </c>
    </row>
    <row r="1052" spans="1:7" x14ac:dyDescent="0.25">
      <c r="A1052" s="30">
        <v>38057</v>
      </c>
      <c r="B1052">
        <v>1805.4</v>
      </c>
      <c r="C1052">
        <f t="shared" ca="1" si="81"/>
        <v>1834.6066666666666</v>
      </c>
      <c r="D1052">
        <f t="shared" ca="1" si="82"/>
        <v>1860.8412500000002</v>
      </c>
      <c r="E1052" t="str">
        <f t="shared" ca="1" si="78"/>
        <v/>
      </c>
      <c r="F1052">
        <f t="shared" ca="1" si="80"/>
        <v>1880.7</v>
      </c>
      <c r="G1052" s="7" t="str">
        <f t="shared" ca="1" si="79"/>
        <v/>
      </c>
    </row>
    <row r="1053" spans="1:7" x14ac:dyDescent="0.25">
      <c r="A1053" s="30">
        <v>38058</v>
      </c>
      <c r="B1053">
        <v>1812.2</v>
      </c>
      <c r="C1053">
        <f t="shared" ca="1" si="81"/>
        <v>1831.5333333333333</v>
      </c>
      <c r="D1053">
        <f t="shared" ca="1" si="82"/>
        <v>1857.0562500000001</v>
      </c>
      <c r="E1053" t="str">
        <f t="shared" ca="1" si="78"/>
        <v/>
      </c>
      <c r="F1053">
        <f t="shared" ca="1" si="80"/>
        <v>1880.7</v>
      </c>
      <c r="G1053" s="7" t="str">
        <f t="shared" ca="1" si="79"/>
        <v/>
      </c>
    </row>
    <row r="1054" spans="1:7" x14ac:dyDescent="0.25">
      <c r="A1054" s="30">
        <v>38061</v>
      </c>
      <c r="B1054">
        <v>1763.4</v>
      </c>
      <c r="C1054">
        <f t="shared" ca="1" si="81"/>
        <v>1825.5833333333335</v>
      </c>
      <c r="D1054">
        <f t="shared" ca="1" si="82"/>
        <v>1851.5875000000001</v>
      </c>
      <c r="E1054" t="str">
        <f t="shared" ca="1" si="78"/>
        <v/>
      </c>
      <c r="F1054">
        <f t="shared" ca="1" si="80"/>
        <v>1880.7</v>
      </c>
      <c r="G1054" s="7" t="str">
        <f t="shared" ca="1" si="79"/>
        <v/>
      </c>
    </row>
    <row r="1055" spans="1:7" x14ac:dyDescent="0.25">
      <c r="A1055" s="30">
        <v>38062</v>
      </c>
      <c r="B1055">
        <v>1749.35</v>
      </c>
      <c r="C1055">
        <f t="shared" ca="1" si="81"/>
        <v>1821.66</v>
      </c>
      <c r="D1055">
        <f t="shared" ca="1" si="82"/>
        <v>1846.7099999999998</v>
      </c>
      <c r="E1055" t="str">
        <f t="shared" ca="1" si="78"/>
        <v/>
      </c>
      <c r="F1055">
        <f t="shared" ca="1" si="80"/>
        <v>1880.7</v>
      </c>
      <c r="G1055" s="7" t="str">
        <f t="shared" ca="1" si="79"/>
        <v/>
      </c>
    </row>
    <row r="1056" spans="1:7" x14ac:dyDescent="0.25">
      <c r="A1056" s="30">
        <v>38063</v>
      </c>
      <c r="B1056">
        <v>1749.85</v>
      </c>
      <c r="C1056">
        <f t="shared" ca="1" si="81"/>
        <v>1816.8933333333334</v>
      </c>
      <c r="D1056">
        <f t="shared" ca="1" si="82"/>
        <v>1842.94</v>
      </c>
      <c r="E1056" t="str">
        <f t="shared" ca="1" si="78"/>
        <v/>
      </c>
      <c r="F1056">
        <f t="shared" ca="1" si="80"/>
        <v>1880.7</v>
      </c>
      <c r="G1056" s="7" t="str">
        <f t="shared" ca="1" si="79"/>
        <v/>
      </c>
    </row>
    <row r="1057" spans="1:7" x14ac:dyDescent="0.25">
      <c r="A1057" s="30">
        <v>38064</v>
      </c>
      <c r="B1057">
        <v>1716.65</v>
      </c>
      <c r="C1057">
        <f t="shared" ca="1" si="81"/>
        <v>1812.2166666666669</v>
      </c>
      <c r="D1057">
        <f t="shared" ca="1" si="82"/>
        <v>1837.4725000000003</v>
      </c>
      <c r="E1057" t="str">
        <f t="shared" ca="1" si="78"/>
        <v/>
      </c>
      <c r="F1057">
        <f t="shared" ca="1" si="80"/>
        <v>1880.7</v>
      </c>
      <c r="G1057" s="7" t="str">
        <f t="shared" ca="1" si="79"/>
        <v/>
      </c>
    </row>
    <row r="1058" spans="1:7" x14ac:dyDescent="0.25">
      <c r="A1058" s="30">
        <v>38065</v>
      </c>
      <c r="B1058">
        <v>1725.1</v>
      </c>
      <c r="C1058">
        <f t="shared" ca="1" si="81"/>
        <v>1809.5033333333333</v>
      </c>
      <c r="D1058">
        <f t="shared" ca="1" si="82"/>
        <v>1833.2687500000004</v>
      </c>
      <c r="E1058" t="str">
        <f t="shared" ca="1" si="78"/>
        <v/>
      </c>
      <c r="F1058">
        <f t="shared" ca="1" si="80"/>
        <v>1880.7</v>
      </c>
      <c r="G1058" s="7" t="str">
        <f t="shared" ca="1" si="79"/>
        <v/>
      </c>
    </row>
    <row r="1059" spans="1:7" x14ac:dyDescent="0.25">
      <c r="A1059" s="30">
        <v>38068</v>
      </c>
      <c r="B1059">
        <v>1685</v>
      </c>
      <c r="C1059">
        <f t="shared" ca="1" si="81"/>
        <v>1801.8166666666666</v>
      </c>
      <c r="D1059">
        <f t="shared" ca="1" si="82"/>
        <v>1829.7787500000002</v>
      </c>
      <c r="E1059" t="str">
        <f t="shared" ca="1" si="78"/>
        <v/>
      </c>
      <c r="F1059">
        <f t="shared" ca="1" si="80"/>
        <v>1880.7</v>
      </c>
      <c r="G1059" s="7" t="str">
        <f t="shared" ca="1" si="79"/>
        <v/>
      </c>
    </row>
    <row r="1060" spans="1:7" x14ac:dyDescent="0.25">
      <c r="A1060" s="30">
        <v>38069</v>
      </c>
      <c r="B1060">
        <v>1696.4</v>
      </c>
      <c r="C1060">
        <f t="shared" ca="1" si="81"/>
        <v>1791.3966666666668</v>
      </c>
      <c r="D1060">
        <f t="shared" ca="1" si="82"/>
        <v>1827.92625</v>
      </c>
      <c r="E1060" t="str">
        <f t="shared" ca="1" si="78"/>
        <v/>
      </c>
      <c r="F1060">
        <f t="shared" ca="1" si="80"/>
        <v>1880.7</v>
      </c>
      <c r="G1060" s="7" t="str">
        <f t="shared" ca="1" si="79"/>
        <v/>
      </c>
    </row>
    <row r="1061" spans="1:7" x14ac:dyDescent="0.25">
      <c r="A1061" s="30">
        <v>38070</v>
      </c>
      <c r="B1061">
        <v>1692.1</v>
      </c>
      <c r="C1061">
        <f t="shared" ca="1" si="81"/>
        <v>1780.1766666666665</v>
      </c>
      <c r="D1061">
        <f t="shared" ca="1" si="82"/>
        <v>1824.0399999999997</v>
      </c>
      <c r="E1061" t="str">
        <f t="shared" ca="1" si="78"/>
        <v/>
      </c>
      <c r="F1061">
        <f t="shared" ca="1" si="80"/>
        <v>1880.7</v>
      </c>
      <c r="G1061" s="7" t="str">
        <f t="shared" ca="1" si="79"/>
        <v/>
      </c>
    </row>
    <row r="1062" spans="1:7" x14ac:dyDescent="0.25">
      <c r="A1062" s="30">
        <v>38071</v>
      </c>
      <c r="B1062">
        <v>1704.45</v>
      </c>
      <c r="C1062">
        <f t="shared" ca="1" si="81"/>
        <v>1770.8833333333334</v>
      </c>
      <c r="D1062">
        <f t="shared" ca="1" si="82"/>
        <v>1819.0337499999998</v>
      </c>
      <c r="E1062" t="str">
        <f t="shared" ca="1" si="78"/>
        <v/>
      </c>
      <c r="F1062">
        <f t="shared" ca="1" si="80"/>
        <v>1880.7</v>
      </c>
      <c r="G1062" s="7" t="str">
        <f t="shared" ca="1" si="79"/>
        <v/>
      </c>
    </row>
    <row r="1063" spans="1:7" x14ac:dyDescent="0.25">
      <c r="A1063" s="30">
        <v>38072</v>
      </c>
      <c r="B1063">
        <v>1747.5</v>
      </c>
      <c r="C1063">
        <f t="shared" ca="1" si="81"/>
        <v>1762.87</v>
      </c>
      <c r="D1063">
        <f t="shared" ca="1" si="82"/>
        <v>1816.14375</v>
      </c>
      <c r="E1063" t="str">
        <f t="shared" ca="1" si="78"/>
        <v/>
      </c>
      <c r="F1063">
        <f t="shared" ca="1" si="80"/>
        <v>1880.7</v>
      </c>
      <c r="G1063" s="7" t="str">
        <f t="shared" ca="1" si="79"/>
        <v/>
      </c>
    </row>
    <row r="1064" spans="1:7" x14ac:dyDescent="0.25">
      <c r="A1064" s="30">
        <v>38075</v>
      </c>
      <c r="B1064">
        <v>1762.05</v>
      </c>
      <c r="C1064">
        <f t="shared" ca="1" si="81"/>
        <v>1754.6566666666665</v>
      </c>
      <c r="D1064">
        <f t="shared" ca="1" si="82"/>
        <v>1814.105</v>
      </c>
      <c r="E1064" t="str">
        <f t="shared" ca="1" si="78"/>
        <v/>
      </c>
      <c r="F1064">
        <f t="shared" ca="1" si="80"/>
        <v>1880.7</v>
      </c>
      <c r="G1064" s="7" t="str">
        <f t="shared" ca="1" si="79"/>
        <v/>
      </c>
    </row>
    <row r="1065" spans="1:7" x14ac:dyDescent="0.25">
      <c r="A1065" s="30">
        <v>38076</v>
      </c>
      <c r="B1065">
        <v>1750.15</v>
      </c>
      <c r="C1065">
        <f t="shared" ca="1" si="81"/>
        <v>1746.93</v>
      </c>
      <c r="D1065">
        <f t="shared" ca="1" si="82"/>
        <v>1812.6149999999998</v>
      </c>
      <c r="E1065" t="str">
        <f t="shared" ca="1" si="78"/>
        <v/>
      </c>
      <c r="F1065">
        <f t="shared" ca="1" si="80"/>
        <v>1880.7</v>
      </c>
      <c r="G1065" s="7" t="str">
        <f t="shared" ca="1" si="79"/>
        <v/>
      </c>
    </row>
    <row r="1066" spans="1:7" x14ac:dyDescent="0.25">
      <c r="A1066" s="30">
        <v>38077</v>
      </c>
      <c r="B1066">
        <v>1771.9</v>
      </c>
      <c r="C1066">
        <f t="shared" ca="1" si="81"/>
        <v>1742.1000000000001</v>
      </c>
      <c r="D1066">
        <f t="shared" ca="1" si="82"/>
        <v>1812.6874999999995</v>
      </c>
      <c r="E1066" t="str">
        <f t="shared" ca="1" si="78"/>
        <v/>
      </c>
      <c r="F1066">
        <f t="shared" ca="1" si="80"/>
        <v>1880.7</v>
      </c>
      <c r="G1066" s="7" t="str">
        <f t="shared" ca="1" si="79"/>
        <v/>
      </c>
    </row>
    <row r="1067" spans="1:7" x14ac:dyDescent="0.25">
      <c r="A1067" s="30">
        <v>38078</v>
      </c>
      <c r="B1067">
        <v>1819.65</v>
      </c>
      <c r="C1067">
        <f t="shared" ca="1" si="81"/>
        <v>1743.0500000000002</v>
      </c>
      <c r="D1067">
        <f t="shared" ca="1" si="82"/>
        <v>1812.6237499999993</v>
      </c>
      <c r="E1067" t="str">
        <f t="shared" ca="1" si="78"/>
        <v/>
      </c>
      <c r="F1067">
        <f t="shared" ca="1" si="80"/>
        <v>1880.7</v>
      </c>
      <c r="G1067" s="7" t="str">
        <f t="shared" ca="1" si="79"/>
        <v/>
      </c>
    </row>
    <row r="1068" spans="1:7" x14ac:dyDescent="0.25">
      <c r="A1068" s="30">
        <v>38079</v>
      </c>
      <c r="B1068">
        <v>1841.1</v>
      </c>
      <c r="C1068">
        <f t="shared" ca="1" si="81"/>
        <v>1744.9766666666669</v>
      </c>
      <c r="D1068">
        <f t="shared" ca="1" si="82"/>
        <v>1813.5387499999997</v>
      </c>
      <c r="E1068" t="str">
        <f t="shared" ca="1" si="78"/>
        <v/>
      </c>
      <c r="F1068">
        <f t="shared" ca="1" si="80"/>
        <v>1880.7</v>
      </c>
      <c r="G1068" s="7" t="str">
        <f t="shared" ca="1" si="79"/>
        <v/>
      </c>
    </row>
    <row r="1069" spans="1:7" x14ac:dyDescent="0.25">
      <c r="A1069" s="30">
        <v>38082</v>
      </c>
      <c r="B1069">
        <v>1856.6</v>
      </c>
      <c r="C1069">
        <f t="shared" ca="1" si="81"/>
        <v>1751.19</v>
      </c>
      <c r="D1069">
        <f t="shared" ca="1" si="82"/>
        <v>1814.1125</v>
      </c>
      <c r="E1069" t="str">
        <f t="shared" ca="1" si="78"/>
        <v/>
      </c>
      <c r="F1069">
        <f t="shared" ca="1" si="80"/>
        <v>1880.7</v>
      </c>
      <c r="G1069" s="7" t="str">
        <f t="shared" ca="1" si="79"/>
        <v/>
      </c>
    </row>
    <row r="1070" spans="1:7" x14ac:dyDescent="0.25">
      <c r="A1070" s="30">
        <v>38083</v>
      </c>
      <c r="B1070">
        <v>1851.15</v>
      </c>
      <c r="C1070">
        <f t="shared" ca="1" si="81"/>
        <v>1757.9766666666667</v>
      </c>
      <c r="D1070">
        <f t="shared" ca="1" si="82"/>
        <v>1813.37375</v>
      </c>
      <c r="E1070" t="str">
        <f t="shared" ca="1" si="78"/>
        <v/>
      </c>
      <c r="F1070">
        <f t="shared" ca="1" si="80"/>
        <v>1880.7</v>
      </c>
      <c r="G1070" s="7" t="str">
        <f t="shared" ca="1" si="79"/>
        <v/>
      </c>
    </row>
    <row r="1071" spans="1:7" x14ac:dyDescent="0.25">
      <c r="A1071" s="30">
        <v>38084</v>
      </c>
      <c r="B1071">
        <v>1848.7</v>
      </c>
      <c r="C1071">
        <f t="shared" ca="1" si="81"/>
        <v>1764.5666666666666</v>
      </c>
      <c r="D1071">
        <f t="shared" ca="1" si="82"/>
        <v>1812.5724999999998</v>
      </c>
      <c r="E1071" t="str">
        <f t="shared" ca="1" si="78"/>
        <v/>
      </c>
      <c r="F1071">
        <f t="shared" ca="1" si="80"/>
        <v>1880.7</v>
      </c>
      <c r="G1071" s="7" t="str">
        <f t="shared" ca="1" si="79"/>
        <v/>
      </c>
    </row>
    <row r="1072" spans="1:7" x14ac:dyDescent="0.25">
      <c r="A1072" s="30">
        <v>38085</v>
      </c>
      <c r="B1072">
        <v>1853.55</v>
      </c>
      <c r="C1072">
        <f t="shared" ca="1" si="81"/>
        <v>1773.6933333333332</v>
      </c>
      <c r="D1072">
        <f t="shared" ca="1" si="82"/>
        <v>1811.62375</v>
      </c>
      <c r="E1072" t="str">
        <f t="shared" ca="1" si="78"/>
        <v/>
      </c>
      <c r="F1072">
        <f t="shared" ca="1" si="80"/>
        <v>1880.7</v>
      </c>
      <c r="G1072" s="7" t="str">
        <f t="shared" ca="1" si="79"/>
        <v/>
      </c>
    </row>
    <row r="1073" spans="1:7" x14ac:dyDescent="0.25">
      <c r="A1073" s="30">
        <v>38089</v>
      </c>
      <c r="B1073">
        <v>1838.2</v>
      </c>
      <c r="C1073">
        <f t="shared" ca="1" si="81"/>
        <v>1781.2333333333333</v>
      </c>
      <c r="D1073">
        <f t="shared" ca="1" si="82"/>
        <v>1810.4462499999997</v>
      </c>
      <c r="E1073" t="str">
        <f t="shared" ca="1" si="78"/>
        <v/>
      </c>
      <c r="F1073">
        <f t="shared" ca="1" si="80"/>
        <v>1880.7</v>
      </c>
      <c r="G1073" s="7" t="str">
        <f t="shared" ca="1" si="79"/>
        <v/>
      </c>
    </row>
    <row r="1074" spans="1:7" x14ac:dyDescent="0.25">
      <c r="A1074" s="30">
        <v>38090</v>
      </c>
      <c r="B1074">
        <v>1878.45</v>
      </c>
      <c r="C1074">
        <f t="shared" ca="1" si="81"/>
        <v>1794.13</v>
      </c>
      <c r="D1074">
        <f t="shared" ca="1" si="82"/>
        <v>1809.5674999999999</v>
      </c>
      <c r="E1074" t="str">
        <f t="shared" ca="1" si="78"/>
        <v/>
      </c>
      <c r="F1074">
        <f t="shared" ca="1" si="80"/>
        <v>1880.7</v>
      </c>
      <c r="G1074" s="7" t="str">
        <f t="shared" ca="1" si="79"/>
        <v/>
      </c>
    </row>
    <row r="1075" spans="1:7" x14ac:dyDescent="0.25">
      <c r="A1075" s="30">
        <v>38092</v>
      </c>
      <c r="B1075">
        <v>1861.95</v>
      </c>
      <c r="C1075">
        <f t="shared" ca="1" si="81"/>
        <v>1805.166666666667</v>
      </c>
      <c r="D1075">
        <f t="shared" ca="1" si="82"/>
        <v>1808.2774999999997</v>
      </c>
      <c r="E1075" t="str">
        <f t="shared" ca="1" si="78"/>
        <v/>
      </c>
      <c r="F1075">
        <f t="shared" ca="1" si="80"/>
        <v>1880.7</v>
      </c>
      <c r="G1075" s="7" t="str">
        <f t="shared" ca="1" si="79"/>
        <v/>
      </c>
    </row>
    <row r="1076" spans="1:7" x14ac:dyDescent="0.25">
      <c r="A1076" s="30">
        <v>38093</v>
      </c>
      <c r="B1076">
        <v>1868.95</v>
      </c>
      <c r="C1076">
        <f t="shared" ca="1" si="81"/>
        <v>1816.9566666666667</v>
      </c>
      <c r="D1076">
        <f t="shared" ca="1" si="82"/>
        <v>1806.9987499999995</v>
      </c>
      <c r="E1076" t="str">
        <f t="shared" ca="1" si="78"/>
        <v>BUY</v>
      </c>
      <c r="F1076">
        <f t="shared" ca="1" si="80"/>
        <v>1868.95</v>
      </c>
      <c r="G1076" s="7">
        <f t="shared" ca="1" si="79"/>
        <v>6.2476737385016579E-3</v>
      </c>
    </row>
    <row r="1077" spans="1:7" x14ac:dyDescent="0.25">
      <c r="A1077" s="30">
        <v>38094</v>
      </c>
      <c r="B1077">
        <v>1868.1</v>
      </c>
      <c r="C1077">
        <f t="shared" ca="1" si="81"/>
        <v>1827.866666666667</v>
      </c>
      <c r="D1077">
        <f t="shared" ca="1" si="82"/>
        <v>1805.7900000000002</v>
      </c>
      <c r="E1077" t="str">
        <f t="shared" ref="E1077:E1140" ca="1" si="83">IF(AND(C1077&gt;D1077,C1076&lt;D1076),"BUY",IF(AND(C1077&lt;D1077,C1076&gt;D1076),"SELL",""))</f>
        <v/>
      </c>
      <c r="F1077">
        <f t="shared" ca="1" si="80"/>
        <v>1868.95</v>
      </c>
      <c r="G1077" s="7" t="str">
        <f t="shared" ca="1" si="79"/>
        <v/>
      </c>
    </row>
    <row r="1078" spans="1:7" x14ac:dyDescent="0.25">
      <c r="A1078" s="30">
        <v>38096</v>
      </c>
      <c r="B1078">
        <v>1844.05</v>
      </c>
      <c r="C1078">
        <f t="shared" ca="1" si="81"/>
        <v>1834.3033333333333</v>
      </c>
      <c r="D1078">
        <f t="shared" ca="1" si="82"/>
        <v>1805.4337500000001</v>
      </c>
      <c r="E1078" t="str">
        <f t="shared" ca="1" si="83"/>
        <v/>
      </c>
      <c r="F1078">
        <f t="shared" ca="1" si="80"/>
        <v>1868.95</v>
      </c>
      <c r="G1078" s="7" t="str">
        <f t="shared" ref="G1078:G1141" ca="1" si="84">IF(AND(E1078&lt;&gt;"",F1077&lt;&gt;0),IF(E1078="BUY",1-F1078/F1077,F1078/F1077-1),"")</f>
        <v/>
      </c>
    </row>
    <row r="1079" spans="1:7" x14ac:dyDescent="0.25">
      <c r="A1079" s="30">
        <v>38097</v>
      </c>
      <c r="B1079">
        <v>1844.25</v>
      </c>
      <c r="C1079">
        <f t="shared" ca="1" si="81"/>
        <v>1839.7833333333333</v>
      </c>
      <c r="D1079">
        <f t="shared" ca="1" si="82"/>
        <v>1805.2237500000003</v>
      </c>
      <c r="E1079" t="str">
        <f t="shared" ca="1" si="83"/>
        <v/>
      </c>
      <c r="F1079">
        <f t="shared" ref="F1079:F1142" ca="1" si="85">IF(E1079&lt;&gt;"",B1079,F1078)</f>
        <v>1868.95</v>
      </c>
      <c r="G1079" s="7" t="str">
        <f t="shared" ca="1" si="84"/>
        <v/>
      </c>
    </row>
    <row r="1080" spans="1:7" x14ac:dyDescent="0.25">
      <c r="A1080" s="30">
        <v>38098</v>
      </c>
      <c r="B1080">
        <v>1873.35</v>
      </c>
      <c r="C1080">
        <f t="shared" ca="1" si="81"/>
        <v>1847.9966666666664</v>
      </c>
      <c r="D1080">
        <f t="shared" ca="1" si="82"/>
        <v>1806.8525000000002</v>
      </c>
      <c r="E1080" t="str">
        <f t="shared" ca="1" si="83"/>
        <v/>
      </c>
      <c r="F1080">
        <f t="shared" ca="1" si="85"/>
        <v>1868.95</v>
      </c>
      <c r="G1080" s="7" t="str">
        <f t="shared" ca="1" si="84"/>
        <v/>
      </c>
    </row>
    <row r="1081" spans="1:7" x14ac:dyDescent="0.25">
      <c r="A1081" s="30">
        <v>38099</v>
      </c>
      <c r="B1081">
        <v>1889.55</v>
      </c>
      <c r="C1081">
        <f t="shared" ca="1" si="81"/>
        <v>1855.84</v>
      </c>
      <c r="D1081">
        <f t="shared" ca="1" si="82"/>
        <v>1808.5575000000001</v>
      </c>
      <c r="E1081" t="str">
        <f t="shared" ca="1" si="83"/>
        <v/>
      </c>
      <c r="F1081">
        <f t="shared" ca="1" si="85"/>
        <v>1868.95</v>
      </c>
      <c r="G1081" s="7" t="str">
        <f t="shared" ca="1" si="84"/>
        <v/>
      </c>
    </row>
    <row r="1082" spans="1:7" x14ac:dyDescent="0.25">
      <c r="A1082" s="30">
        <v>38100</v>
      </c>
      <c r="B1082">
        <v>1892.45</v>
      </c>
      <c r="C1082">
        <f t="shared" ca="1" si="81"/>
        <v>1860.6933333333332</v>
      </c>
      <c r="D1082">
        <f t="shared" ca="1" si="82"/>
        <v>1811.1987500000002</v>
      </c>
      <c r="E1082" t="str">
        <f t="shared" ca="1" si="83"/>
        <v/>
      </c>
      <c r="F1082">
        <f t="shared" ca="1" si="85"/>
        <v>1868.95</v>
      </c>
      <c r="G1082" s="7" t="str">
        <f t="shared" ca="1" si="84"/>
        <v/>
      </c>
    </row>
    <row r="1083" spans="1:7" x14ac:dyDescent="0.25">
      <c r="A1083" s="30">
        <v>38104</v>
      </c>
      <c r="B1083">
        <v>1817.25</v>
      </c>
      <c r="C1083">
        <f t="shared" ca="1" si="81"/>
        <v>1859.1033333333332</v>
      </c>
      <c r="D1083">
        <f t="shared" ca="1" si="82"/>
        <v>1812.4849999999999</v>
      </c>
      <c r="E1083" t="str">
        <f t="shared" ca="1" si="83"/>
        <v/>
      </c>
      <c r="F1083">
        <f t="shared" ca="1" si="85"/>
        <v>1868.95</v>
      </c>
      <c r="G1083" s="7" t="str">
        <f t="shared" ca="1" si="84"/>
        <v/>
      </c>
    </row>
    <row r="1084" spans="1:7" x14ac:dyDescent="0.25">
      <c r="A1084" s="30">
        <v>38105</v>
      </c>
      <c r="B1084">
        <v>1816.55</v>
      </c>
      <c r="C1084">
        <f t="shared" ca="1" si="81"/>
        <v>1856.4333333333334</v>
      </c>
      <c r="D1084">
        <f t="shared" ca="1" si="82"/>
        <v>1812.8912499999999</v>
      </c>
      <c r="E1084" t="str">
        <f t="shared" ca="1" si="83"/>
        <v/>
      </c>
      <c r="F1084">
        <f t="shared" ca="1" si="85"/>
        <v>1868.95</v>
      </c>
      <c r="G1084" s="7" t="str">
        <f t="shared" ca="1" si="84"/>
        <v/>
      </c>
    </row>
    <row r="1085" spans="1:7" x14ac:dyDescent="0.25">
      <c r="A1085" s="30">
        <v>38106</v>
      </c>
      <c r="B1085">
        <v>1808.95</v>
      </c>
      <c r="C1085">
        <f t="shared" ca="1" si="81"/>
        <v>1853.62</v>
      </c>
      <c r="D1085">
        <f t="shared" ca="1" si="82"/>
        <v>1811.7974999999999</v>
      </c>
      <c r="E1085" t="str">
        <f t="shared" ca="1" si="83"/>
        <v/>
      </c>
      <c r="F1085">
        <f t="shared" ca="1" si="85"/>
        <v>1868.95</v>
      </c>
      <c r="G1085" s="7" t="str">
        <f t="shared" ca="1" si="84"/>
        <v/>
      </c>
    </row>
    <row r="1086" spans="1:7" x14ac:dyDescent="0.25">
      <c r="A1086" s="30">
        <v>38107</v>
      </c>
      <c r="B1086">
        <v>1796.1</v>
      </c>
      <c r="C1086">
        <f t="shared" ca="1" si="81"/>
        <v>1850.1133333333332</v>
      </c>
      <c r="D1086">
        <f t="shared" ca="1" si="82"/>
        <v>1810.1899999999998</v>
      </c>
      <c r="E1086" t="str">
        <f t="shared" ca="1" si="83"/>
        <v/>
      </c>
      <c r="F1086">
        <f t="shared" ca="1" si="85"/>
        <v>1868.95</v>
      </c>
      <c r="G1086" s="7" t="str">
        <f t="shared" ca="1" si="84"/>
        <v/>
      </c>
    </row>
    <row r="1087" spans="1:7" x14ac:dyDescent="0.25">
      <c r="A1087" s="30">
        <v>38110</v>
      </c>
      <c r="B1087">
        <v>1766.7</v>
      </c>
      <c r="C1087">
        <f t="shared" ca="1" si="81"/>
        <v>1844.3233333333333</v>
      </c>
      <c r="D1087">
        <f t="shared" ca="1" si="82"/>
        <v>1808.2612499999996</v>
      </c>
      <c r="E1087" t="str">
        <f t="shared" ca="1" si="83"/>
        <v/>
      </c>
      <c r="F1087">
        <f t="shared" ca="1" si="85"/>
        <v>1868.95</v>
      </c>
      <c r="G1087" s="7" t="str">
        <f t="shared" ca="1" si="84"/>
        <v/>
      </c>
    </row>
    <row r="1088" spans="1:7" x14ac:dyDescent="0.25">
      <c r="A1088" s="30">
        <v>38111</v>
      </c>
      <c r="B1088">
        <v>1793.1</v>
      </c>
      <c r="C1088">
        <f t="shared" ca="1" si="81"/>
        <v>1841.3166666666664</v>
      </c>
      <c r="D1088">
        <f t="shared" ca="1" si="82"/>
        <v>1806.3962500000002</v>
      </c>
      <c r="E1088" t="str">
        <f t="shared" ca="1" si="83"/>
        <v/>
      </c>
      <c r="F1088">
        <f t="shared" ca="1" si="85"/>
        <v>1868.95</v>
      </c>
      <c r="G1088" s="7" t="str">
        <f t="shared" ca="1" si="84"/>
        <v/>
      </c>
    </row>
    <row r="1089" spans="1:7" x14ac:dyDescent="0.25">
      <c r="A1089" s="30">
        <v>38112</v>
      </c>
      <c r="B1089">
        <v>1809.9</v>
      </c>
      <c r="C1089">
        <f t="shared" ca="1" si="81"/>
        <v>1836.7466666666667</v>
      </c>
      <c r="D1089">
        <f t="shared" ca="1" si="82"/>
        <v>1804.5124999999996</v>
      </c>
      <c r="E1089" t="str">
        <f t="shared" ca="1" si="83"/>
        <v/>
      </c>
      <c r="F1089">
        <f t="shared" ca="1" si="85"/>
        <v>1868.95</v>
      </c>
      <c r="G1089" s="7" t="str">
        <f t="shared" ca="1" si="84"/>
        <v/>
      </c>
    </row>
    <row r="1090" spans="1:7" x14ac:dyDescent="0.25">
      <c r="A1090" s="30">
        <v>38113</v>
      </c>
      <c r="B1090">
        <v>1832.8</v>
      </c>
      <c r="C1090">
        <f t="shared" ca="1" si="81"/>
        <v>1834.8033333333333</v>
      </c>
      <c r="D1090">
        <f t="shared" ca="1" si="82"/>
        <v>1803.6812500000001</v>
      </c>
      <c r="E1090" t="str">
        <f t="shared" ca="1" si="83"/>
        <v/>
      </c>
      <c r="F1090">
        <f t="shared" ca="1" si="85"/>
        <v>1868.95</v>
      </c>
      <c r="G1090" s="7" t="str">
        <f t="shared" ca="1" si="84"/>
        <v/>
      </c>
    </row>
    <row r="1091" spans="1:7" x14ac:dyDescent="0.25">
      <c r="A1091" s="30">
        <v>38114</v>
      </c>
      <c r="B1091">
        <v>1804.45</v>
      </c>
      <c r="C1091">
        <f t="shared" ref="C1091:C1154" ca="1" si="86">IF(ROW(B1091)&gt;$K$3, AVERAGE(OFFSET(B1092,-$K$3,0,$K$3,1)), "")</f>
        <v>1830.5033333333333</v>
      </c>
      <c r="D1091">
        <f t="shared" ca="1" si="82"/>
        <v>1802.6837499999995</v>
      </c>
      <c r="E1091" t="str">
        <f t="shared" ca="1" si="83"/>
        <v/>
      </c>
      <c r="F1091">
        <f t="shared" ca="1" si="85"/>
        <v>1868.95</v>
      </c>
      <c r="G1091" s="7" t="str">
        <f t="shared" ca="1" si="84"/>
        <v/>
      </c>
    </row>
    <row r="1092" spans="1:7" x14ac:dyDescent="0.25">
      <c r="A1092" s="30">
        <v>38117</v>
      </c>
      <c r="B1092">
        <v>1769.1</v>
      </c>
      <c r="C1092">
        <f t="shared" ca="1" si="86"/>
        <v>1823.9033333333332</v>
      </c>
      <c r="D1092">
        <f t="shared" ca="1" si="82"/>
        <v>1801.7762499999997</v>
      </c>
      <c r="E1092" t="str">
        <f t="shared" ca="1" si="83"/>
        <v/>
      </c>
      <c r="F1092">
        <f t="shared" ca="1" si="85"/>
        <v>1868.95</v>
      </c>
      <c r="G1092" s="7" t="str">
        <f t="shared" ca="1" si="84"/>
        <v/>
      </c>
    </row>
    <row r="1093" spans="1:7" x14ac:dyDescent="0.25">
      <c r="A1093" s="30">
        <v>38118</v>
      </c>
      <c r="B1093">
        <v>1699.45</v>
      </c>
      <c r="C1093">
        <f t="shared" ca="1" si="86"/>
        <v>1814.2633333333331</v>
      </c>
      <c r="D1093">
        <f t="shared" ca="1" si="82"/>
        <v>1798.9574999999998</v>
      </c>
      <c r="E1093" t="str">
        <f t="shared" ca="1" si="83"/>
        <v/>
      </c>
      <c r="F1093">
        <f t="shared" ca="1" si="85"/>
        <v>1868.95</v>
      </c>
      <c r="G1093" s="7" t="str">
        <f t="shared" ca="1" si="84"/>
        <v/>
      </c>
    </row>
    <row r="1094" spans="1:7" x14ac:dyDescent="0.25">
      <c r="A1094" s="30">
        <v>38119</v>
      </c>
      <c r="B1094">
        <v>1711.1</v>
      </c>
      <c r="C1094">
        <f t="shared" ca="1" si="86"/>
        <v>1805.3866666666665</v>
      </c>
      <c r="D1094">
        <f t="shared" ca="1" si="82"/>
        <v>1797.65</v>
      </c>
      <c r="E1094" t="str">
        <f t="shared" ca="1" si="83"/>
        <v/>
      </c>
      <c r="F1094">
        <f t="shared" ca="1" si="85"/>
        <v>1868.95</v>
      </c>
      <c r="G1094" s="7" t="str">
        <f t="shared" ca="1" si="84"/>
        <v/>
      </c>
    </row>
    <row r="1095" spans="1:7" x14ac:dyDescent="0.25">
      <c r="A1095" s="30">
        <v>38120</v>
      </c>
      <c r="B1095">
        <v>1717.5</v>
      </c>
      <c r="C1095">
        <f t="shared" ca="1" si="86"/>
        <v>1794.9966666666667</v>
      </c>
      <c r="D1095">
        <f t="shared" ca="1" si="82"/>
        <v>1796.8537499999998</v>
      </c>
      <c r="E1095" t="str">
        <f t="shared" ca="1" si="83"/>
        <v>SELL</v>
      </c>
      <c r="F1095">
        <f t="shared" ca="1" si="85"/>
        <v>1717.5</v>
      </c>
      <c r="G1095" s="7">
        <f t="shared" ca="1" si="84"/>
        <v>-8.103480563953025E-2</v>
      </c>
    </row>
    <row r="1096" spans="1:7" x14ac:dyDescent="0.25">
      <c r="A1096" s="30">
        <v>38121</v>
      </c>
      <c r="B1096">
        <v>1582.4</v>
      </c>
      <c r="C1096">
        <f t="shared" ca="1" si="86"/>
        <v>1774.52</v>
      </c>
      <c r="D1096">
        <f t="shared" ca="1" si="82"/>
        <v>1792.6675</v>
      </c>
      <c r="E1096" t="str">
        <f t="shared" ca="1" si="83"/>
        <v/>
      </c>
      <c r="F1096">
        <f t="shared" ca="1" si="85"/>
        <v>1717.5</v>
      </c>
      <c r="G1096" s="7" t="str">
        <f t="shared" ca="1" si="84"/>
        <v/>
      </c>
    </row>
    <row r="1097" spans="1:7" x14ac:dyDescent="0.25">
      <c r="A1097" s="30">
        <v>38124</v>
      </c>
      <c r="B1097">
        <v>1388.75</v>
      </c>
      <c r="C1097">
        <f t="shared" ca="1" si="86"/>
        <v>1740.94</v>
      </c>
      <c r="D1097">
        <f t="shared" ca="1" si="82"/>
        <v>1784.4699999999998</v>
      </c>
      <c r="E1097" t="str">
        <f t="shared" ca="1" si="83"/>
        <v/>
      </c>
      <c r="F1097">
        <f t="shared" ca="1" si="85"/>
        <v>1717.5</v>
      </c>
      <c r="G1097" s="7" t="str">
        <f t="shared" ca="1" si="84"/>
        <v/>
      </c>
    </row>
    <row r="1098" spans="1:7" x14ac:dyDescent="0.25">
      <c r="A1098" s="30">
        <v>38125</v>
      </c>
      <c r="B1098">
        <v>1503.95</v>
      </c>
      <c r="C1098">
        <f t="shared" ca="1" si="86"/>
        <v>1720.0533333333333</v>
      </c>
      <c r="D1098">
        <f t="shared" ca="1" si="82"/>
        <v>1778.9412499999994</v>
      </c>
      <c r="E1098" t="str">
        <f t="shared" ca="1" si="83"/>
        <v/>
      </c>
      <c r="F1098">
        <f t="shared" ca="1" si="85"/>
        <v>1717.5</v>
      </c>
      <c r="G1098" s="7" t="str">
        <f t="shared" ca="1" si="84"/>
        <v/>
      </c>
    </row>
    <row r="1099" spans="1:7" x14ac:dyDescent="0.25">
      <c r="A1099" s="30">
        <v>38126</v>
      </c>
      <c r="B1099">
        <v>1567.85</v>
      </c>
      <c r="C1099">
        <f t="shared" ca="1" si="86"/>
        <v>1703.4733333333336</v>
      </c>
      <c r="D1099">
        <f t="shared" ca="1" si="82"/>
        <v>1776.0124999999996</v>
      </c>
      <c r="E1099" t="str">
        <f t="shared" ca="1" si="83"/>
        <v/>
      </c>
      <c r="F1099">
        <f t="shared" ca="1" si="85"/>
        <v>1717.5</v>
      </c>
      <c r="G1099" s="7" t="str">
        <f t="shared" ca="1" si="84"/>
        <v/>
      </c>
    </row>
    <row r="1100" spans="1:7" x14ac:dyDescent="0.25">
      <c r="A1100" s="30">
        <v>38127</v>
      </c>
      <c r="B1100">
        <v>1543.85</v>
      </c>
      <c r="C1100">
        <f t="shared" ca="1" si="86"/>
        <v>1685.8</v>
      </c>
      <c r="D1100">
        <f t="shared" ca="1" si="82"/>
        <v>1772.19875</v>
      </c>
      <c r="E1100" t="str">
        <f t="shared" ca="1" si="83"/>
        <v/>
      </c>
      <c r="F1100">
        <f t="shared" ca="1" si="85"/>
        <v>1717.5</v>
      </c>
      <c r="G1100" s="7" t="str">
        <f t="shared" ca="1" si="84"/>
        <v/>
      </c>
    </row>
    <row r="1101" spans="1:7" x14ac:dyDescent="0.25">
      <c r="A1101" s="30">
        <v>38128</v>
      </c>
      <c r="B1101">
        <v>1560.2</v>
      </c>
      <c r="C1101">
        <f t="shared" ca="1" si="86"/>
        <v>1670.0733333333335</v>
      </c>
      <c r="D1101">
        <f t="shared" ca="1" si="82"/>
        <v>1768.9012500000001</v>
      </c>
      <c r="E1101" t="str">
        <f t="shared" ca="1" si="83"/>
        <v/>
      </c>
      <c r="F1101">
        <f t="shared" ca="1" si="85"/>
        <v>1717.5</v>
      </c>
      <c r="G1101" s="7" t="str">
        <f t="shared" ca="1" si="84"/>
        <v/>
      </c>
    </row>
    <row r="1102" spans="1:7" x14ac:dyDescent="0.25">
      <c r="A1102" s="30">
        <v>38131</v>
      </c>
      <c r="B1102">
        <v>1608.85</v>
      </c>
      <c r="C1102">
        <f t="shared" ca="1" si="86"/>
        <v>1659.55</v>
      </c>
      <c r="D1102">
        <f t="shared" ca="1" si="82"/>
        <v>1766.51125</v>
      </c>
      <c r="E1102" t="str">
        <f t="shared" ca="1" si="83"/>
        <v/>
      </c>
      <c r="F1102">
        <f t="shared" ca="1" si="85"/>
        <v>1717.5</v>
      </c>
      <c r="G1102" s="7" t="str">
        <f t="shared" ca="1" si="84"/>
        <v/>
      </c>
    </row>
    <row r="1103" spans="1:7" x14ac:dyDescent="0.25">
      <c r="A1103" s="30">
        <v>38132</v>
      </c>
      <c r="B1103">
        <v>1606.7</v>
      </c>
      <c r="C1103">
        <f t="shared" ca="1" si="86"/>
        <v>1647.1233333333332</v>
      </c>
      <c r="D1103">
        <f t="shared" ca="1" si="82"/>
        <v>1762.9912499999996</v>
      </c>
      <c r="E1103" t="str">
        <f t="shared" ca="1" si="83"/>
        <v/>
      </c>
      <c r="F1103">
        <f t="shared" ca="1" si="85"/>
        <v>1717.5</v>
      </c>
      <c r="G1103" s="7" t="str">
        <f t="shared" ca="1" si="84"/>
        <v/>
      </c>
    </row>
    <row r="1104" spans="1:7" x14ac:dyDescent="0.25">
      <c r="A1104" s="30">
        <v>38133</v>
      </c>
      <c r="B1104">
        <v>1598.8</v>
      </c>
      <c r="C1104">
        <f t="shared" ca="1" si="86"/>
        <v>1633.0499999999997</v>
      </c>
      <c r="D1104">
        <f t="shared" ca="1" si="82"/>
        <v>1758.9099999999999</v>
      </c>
      <c r="E1104" t="str">
        <f t="shared" ca="1" si="83"/>
        <v/>
      </c>
      <c r="F1104">
        <f t="shared" ca="1" si="85"/>
        <v>1717.5</v>
      </c>
      <c r="G1104" s="7" t="str">
        <f t="shared" ca="1" si="84"/>
        <v/>
      </c>
    </row>
    <row r="1105" spans="1:7" x14ac:dyDescent="0.25">
      <c r="A1105" s="30">
        <v>38134</v>
      </c>
      <c r="B1105">
        <v>1586.4</v>
      </c>
      <c r="C1105">
        <f t="shared" ca="1" si="86"/>
        <v>1616.6233333333334</v>
      </c>
      <c r="D1105">
        <f t="shared" ca="1" si="82"/>
        <v>1754.8162499999994</v>
      </c>
      <c r="E1105" t="str">
        <f t="shared" ca="1" si="83"/>
        <v/>
      </c>
      <c r="F1105">
        <f t="shared" ca="1" si="85"/>
        <v>1717.5</v>
      </c>
      <c r="G1105" s="7" t="str">
        <f t="shared" ca="1" si="84"/>
        <v/>
      </c>
    </row>
    <row r="1106" spans="1:7" x14ac:dyDescent="0.25">
      <c r="A1106" s="30">
        <v>38135</v>
      </c>
      <c r="B1106">
        <v>1508.75</v>
      </c>
      <c r="C1106">
        <f t="shared" ca="1" si="86"/>
        <v>1596.91</v>
      </c>
      <c r="D1106">
        <f t="shared" ca="1" si="82"/>
        <v>1748.2374999999993</v>
      </c>
      <c r="E1106" t="str">
        <f t="shared" ca="1" si="83"/>
        <v/>
      </c>
      <c r="F1106">
        <f t="shared" ca="1" si="85"/>
        <v>1717.5</v>
      </c>
      <c r="G1106" s="7" t="str">
        <f t="shared" ca="1" si="84"/>
        <v/>
      </c>
    </row>
    <row r="1107" spans="1:7" x14ac:dyDescent="0.25">
      <c r="A1107" s="30">
        <v>38138</v>
      </c>
      <c r="B1107">
        <v>1483.6</v>
      </c>
      <c r="C1107">
        <f t="shared" ca="1" si="86"/>
        <v>1577.8766666666668</v>
      </c>
      <c r="D1107">
        <f t="shared" ca="1" si="82"/>
        <v>1739.8362499999996</v>
      </c>
      <c r="E1107" t="str">
        <f t="shared" ca="1" si="83"/>
        <v/>
      </c>
      <c r="F1107">
        <f t="shared" ca="1" si="85"/>
        <v>1717.5</v>
      </c>
      <c r="G1107" s="7" t="str">
        <f t="shared" ca="1" si="84"/>
        <v/>
      </c>
    </row>
    <row r="1108" spans="1:7" x14ac:dyDescent="0.25">
      <c r="A1108" s="30">
        <v>38139</v>
      </c>
      <c r="B1108">
        <v>1507.9</v>
      </c>
      <c r="C1108">
        <f t="shared" ca="1" si="86"/>
        <v>1565.1066666666668</v>
      </c>
      <c r="D1108">
        <f t="shared" ca="1" si="82"/>
        <v>1731.5062499999997</v>
      </c>
      <c r="E1108" t="str">
        <f t="shared" ca="1" si="83"/>
        <v/>
      </c>
      <c r="F1108">
        <f t="shared" ca="1" si="85"/>
        <v>1717.5</v>
      </c>
      <c r="G1108" s="7" t="str">
        <f t="shared" ca="1" si="84"/>
        <v/>
      </c>
    </row>
    <row r="1109" spans="1:7" x14ac:dyDescent="0.25">
      <c r="A1109" s="30">
        <v>38140</v>
      </c>
      <c r="B1109">
        <v>1535.2</v>
      </c>
      <c r="C1109">
        <f t="shared" ca="1" si="86"/>
        <v>1553.38</v>
      </c>
      <c r="D1109">
        <f t="shared" ca="1" si="82"/>
        <v>1723.4712499999994</v>
      </c>
      <c r="E1109" t="str">
        <f t="shared" ca="1" si="83"/>
        <v/>
      </c>
      <c r="F1109">
        <f t="shared" ca="1" si="85"/>
        <v>1717.5</v>
      </c>
      <c r="G1109" s="7" t="str">
        <f t="shared" ca="1" si="84"/>
        <v/>
      </c>
    </row>
    <row r="1110" spans="1:7" x14ac:dyDescent="0.25">
      <c r="A1110" s="30">
        <v>38141</v>
      </c>
      <c r="B1110">
        <v>1495.1</v>
      </c>
      <c r="C1110">
        <f t="shared" ca="1" si="86"/>
        <v>1538.5533333333333</v>
      </c>
      <c r="D1110">
        <f t="shared" ref="D1110:D1173" ca="1" si="87">IF(ROW(B1110)&gt;$K$4, AVERAGE(OFFSET(B1110,-$K$4+1,0,$K$4,1)), "")</f>
        <v>1714.5699999999997</v>
      </c>
      <c r="E1110" t="str">
        <f t="shared" ca="1" si="83"/>
        <v/>
      </c>
      <c r="F1110">
        <f t="shared" ca="1" si="85"/>
        <v>1717.5</v>
      </c>
      <c r="G1110" s="7" t="str">
        <f t="shared" ca="1" si="84"/>
        <v/>
      </c>
    </row>
    <row r="1111" spans="1:7" x14ac:dyDescent="0.25">
      <c r="A1111" s="30">
        <v>38142</v>
      </c>
      <c r="B1111">
        <v>1521.1</v>
      </c>
      <c r="C1111">
        <f t="shared" ca="1" si="86"/>
        <v>1534.4666666666665</v>
      </c>
      <c r="D1111">
        <f t="shared" ca="1" si="87"/>
        <v>1706.3799999999997</v>
      </c>
      <c r="E1111" t="str">
        <f t="shared" ca="1" si="83"/>
        <v/>
      </c>
      <c r="F1111">
        <f t="shared" ca="1" si="85"/>
        <v>1717.5</v>
      </c>
      <c r="G1111" s="7" t="str">
        <f t="shared" ca="1" si="84"/>
        <v/>
      </c>
    </row>
    <row r="1112" spans="1:7" x14ac:dyDescent="0.25">
      <c r="A1112" s="30">
        <v>38145</v>
      </c>
      <c r="B1112">
        <v>1542.55</v>
      </c>
      <c r="C1112">
        <f t="shared" ca="1" si="86"/>
        <v>1544.7199999999998</v>
      </c>
      <c r="D1112">
        <f t="shared" ca="1" si="87"/>
        <v>1698.6049999999996</v>
      </c>
      <c r="E1112" t="str">
        <f t="shared" ca="1" si="83"/>
        <v/>
      </c>
      <c r="F1112">
        <f t="shared" ca="1" si="85"/>
        <v>1717.5</v>
      </c>
      <c r="G1112" s="7" t="str">
        <f t="shared" ca="1" si="84"/>
        <v/>
      </c>
    </row>
    <row r="1113" spans="1:7" x14ac:dyDescent="0.25">
      <c r="A1113" s="30">
        <v>38146</v>
      </c>
      <c r="B1113">
        <v>1550.55</v>
      </c>
      <c r="C1113">
        <f t="shared" ca="1" si="86"/>
        <v>1547.8266666666664</v>
      </c>
      <c r="D1113">
        <f t="shared" ca="1" si="87"/>
        <v>1691.4137499999993</v>
      </c>
      <c r="E1113" t="str">
        <f t="shared" ca="1" si="83"/>
        <v/>
      </c>
      <c r="F1113">
        <f t="shared" ca="1" si="85"/>
        <v>1717.5</v>
      </c>
      <c r="G1113" s="7" t="str">
        <f t="shared" ca="1" si="84"/>
        <v/>
      </c>
    </row>
    <row r="1114" spans="1:7" x14ac:dyDescent="0.25">
      <c r="A1114" s="30">
        <v>38147</v>
      </c>
      <c r="B1114">
        <v>1548.3</v>
      </c>
      <c r="C1114">
        <f t="shared" ca="1" si="86"/>
        <v>1546.5233333333331</v>
      </c>
      <c r="D1114">
        <f t="shared" ca="1" si="87"/>
        <v>1683.1599999999999</v>
      </c>
      <c r="E1114" t="str">
        <f t="shared" ca="1" si="83"/>
        <v/>
      </c>
      <c r="F1114">
        <f t="shared" ca="1" si="85"/>
        <v>1717.5</v>
      </c>
      <c r="G1114" s="7" t="str">
        <f t="shared" ca="1" si="84"/>
        <v/>
      </c>
    </row>
    <row r="1115" spans="1:7" x14ac:dyDescent="0.25">
      <c r="A1115" s="30">
        <v>38148</v>
      </c>
      <c r="B1115">
        <v>1544.75</v>
      </c>
      <c r="C1115">
        <f t="shared" ca="1" si="86"/>
        <v>1546.5833333333333</v>
      </c>
      <c r="D1115">
        <f t="shared" ca="1" si="87"/>
        <v>1675.2299999999996</v>
      </c>
      <c r="E1115" t="str">
        <f t="shared" ca="1" si="83"/>
        <v/>
      </c>
      <c r="F1115">
        <f t="shared" ca="1" si="85"/>
        <v>1717.5</v>
      </c>
      <c r="G1115" s="7" t="str">
        <f t="shared" ca="1" si="84"/>
        <v/>
      </c>
    </row>
    <row r="1116" spans="1:7" x14ac:dyDescent="0.25">
      <c r="A1116" s="30">
        <v>38149</v>
      </c>
      <c r="B1116">
        <v>1508.45</v>
      </c>
      <c r="C1116">
        <f t="shared" ca="1" si="86"/>
        <v>1543.1333333333334</v>
      </c>
      <c r="D1116">
        <f t="shared" ca="1" si="87"/>
        <v>1666.2175</v>
      </c>
      <c r="E1116" t="str">
        <f t="shared" ca="1" si="83"/>
        <v/>
      </c>
      <c r="F1116">
        <f t="shared" ca="1" si="85"/>
        <v>1717.5</v>
      </c>
      <c r="G1116" s="7" t="str">
        <f t="shared" ca="1" si="84"/>
        <v/>
      </c>
    </row>
    <row r="1117" spans="1:7" x14ac:dyDescent="0.25">
      <c r="A1117" s="30">
        <v>38152</v>
      </c>
      <c r="B1117">
        <v>1481.35</v>
      </c>
      <c r="C1117">
        <f t="shared" ca="1" si="86"/>
        <v>1534.6333333333334</v>
      </c>
      <c r="D1117">
        <f t="shared" ca="1" si="87"/>
        <v>1656.5487499999999</v>
      </c>
      <c r="E1117" t="str">
        <f t="shared" ca="1" si="83"/>
        <v/>
      </c>
      <c r="F1117">
        <f t="shared" ca="1" si="85"/>
        <v>1717.5</v>
      </c>
      <c r="G1117" s="7" t="str">
        <f t="shared" ca="1" si="84"/>
        <v/>
      </c>
    </row>
    <row r="1118" spans="1:7" x14ac:dyDescent="0.25">
      <c r="A1118" s="30">
        <v>38153</v>
      </c>
      <c r="B1118">
        <v>1501</v>
      </c>
      <c r="C1118">
        <f t="shared" ca="1" si="86"/>
        <v>1527.5866666666666</v>
      </c>
      <c r="D1118">
        <f t="shared" ca="1" si="87"/>
        <v>1647.9724999999999</v>
      </c>
      <c r="E1118" t="str">
        <f t="shared" ca="1" si="83"/>
        <v/>
      </c>
      <c r="F1118">
        <f t="shared" ca="1" si="85"/>
        <v>1717.5</v>
      </c>
      <c r="G1118" s="7" t="str">
        <f t="shared" ca="1" si="84"/>
        <v/>
      </c>
    </row>
    <row r="1119" spans="1:7" x14ac:dyDescent="0.25">
      <c r="A1119" s="30">
        <v>38154</v>
      </c>
      <c r="B1119">
        <v>1494.75</v>
      </c>
      <c r="C1119">
        <f t="shared" ca="1" si="86"/>
        <v>1520.6499999999999</v>
      </c>
      <c r="D1119">
        <f t="shared" ca="1" si="87"/>
        <v>1639.2349999999999</v>
      </c>
      <c r="E1119" t="str">
        <f t="shared" ca="1" si="83"/>
        <v/>
      </c>
      <c r="F1119">
        <f t="shared" ca="1" si="85"/>
        <v>1717.5</v>
      </c>
      <c r="G1119" s="7" t="str">
        <f t="shared" ca="1" si="84"/>
        <v/>
      </c>
    </row>
    <row r="1120" spans="1:7" x14ac:dyDescent="0.25">
      <c r="A1120" s="30">
        <v>38155</v>
      </c>
      <c r="B1120">
        <v>1512.05</v>
      </c>
      <c r="C1120">
        <f t="shared" ca="1" si="86"/>
        <v>1515.6933333333329</v>
      </c>
      <c r="D1120">
        <f t="shared" ca="1" si="87"/>
        <v>1630.2024999999999</v>
      </c>
      <c r="E1120" t="str">
        <f t="shared" ca="1" si="83"/>
        <v/>
      </c>
      <c r="F1120">
        <f t="shared" ca="1" si="85"/>
        <v>1717.5</v>
      </c>
      <c r="G1120" s="7" t="str">
        <f t="shared" ca="1" si="84"/>
        <v/>
      </c>
    </row>
    <row r="1121" spans="1:7" x14ac:dyDescent="0.25">
      <c r="A1121" s="30">
        <v>38156</v>
      </c>
      <c r="B1121">
        <v>1491.2</v>
      </c>
      <c r="C1121">
        <f t="shared" ca="1" si="86"/>
        <v>1514.5233333333333</v>
      </c>
      <c r="D1121">
        <f t="shared" ca="1" si="87"/>
        <v>1620.2437499999999</v>
      </c>
      <c r="E1121" t="str">
        <f t="shared" ca="1" si="83"/>
        <v/>
      </c>
      <c r="F1121">
        <f t="shared" ca="1" si="85"/>
        <v>1717.5</v>
      </c>
      <c r="G1121" s="7" t="str">
        <f t="shared" ca="1" si="84"/>
        <v/>
      </c>
    </row>
    <row r="1122" spans="1:7" x14ac:dyDescent="0.25">
      <c r="A1122" s="30">
        <v>38159</v>
      </c>
      <c r="B1122">
        <v>1482</v>
      </c>
      <c r="C1122">
        <f t="shared" ca="1" si="86"/>
        <v>1514.4166666666667</v>
      </c>
      <c r="D1122">
        <f t="shared" ca="1" si="87"/>
        <v>1609.9825000000001</v>
      </c>
      <c r="E1122" t="str">
        <f t="shared" ca="1" si="83"/>
        <v/>
      </c>
      <c r="F1122">
        <f t="shared" ca="1" si="85"/>
        <v>1717.5</v>
      </c>
      <c r="G1122" s="7" t="str">
        <f t="shared" ca="1" si="84"/>
        <v/>
      </c>
    </row>
    <row r="1123" spans="1:7" x14ac:dyDescent="0.25">
      <c r="A1123" s="30">
        <v>38160</v>
      </c>
      <c r="B1123">
        <v>1474.7</v>
      </c>
      <c r="C1123">
        <f t="shared" ca="1" si="86"/>
        <v>1512.2033333333334</v>
      </c>
      <c r="D1123">
        <f t="shared" ca="1" si="87"/>
        <v>1601.4187499999998</v>
      </c>
      <c r="E1123" t="str">
        <f t="shared" ca="1" si="83"/>
        <v/>
      </c>
      <c r="F1123">
        <f t="shared" ca="1" si="85"/>
        <v>1717.5</v>
      </c>
      <c r="G1123" s="7" t="str">
        <f t="shared" ca="1" si="84"/>
        <v/>
      </c>
    </row>
    <row r="1124" spans="1:7" x14ac:dyDescent="0.25">
      <c r="A1124" s="30">
        <v>38161</v>
      </c>
      <c r="B1124">
        <v>1446.1</v>
      </c>
      <c r="C1124">
        <f t="shared" ca="1" si="86"/>
        <v>1506.2633333333333</v>
      </c>
      <c r="D1124">
        <f t="shared" ca="1" si="87"/>
        <v>1592.1574999999998</v>
      </c>
      <c r="E1124" t="str">
        <f t="shared" ca="1" si="83"/>
        <v/>
      </c>
      <c r="F1124">
        <f t="shared" ca="1" si="85"/>
        <v>1717.5</v>
      </c>
      <c r="G1124" s="7" t="str">
        <f t="shared" ca="1" si="84"/>
        <v/>
      </c>
    </row>
    <row r="1125" spans="1:7" x14ac:dyDescent="0.25">
      <c r="A1125" s="30">
        <v>38162</v>
      </c>
      <c r="B1125">
        <v>1470.75</v>
      </c>
      <c r="C1125">
        <f t="shared" ca="1" si="86"/>
        <v>1504.6399999999999</v>
      </c>
      <c r="D1125">
        <f t="shared" ca="1" si="87"/>
        <v>1583.7024999999999</v>
      </c>
      <c r="E1125" t="str">
        <f t="shared" ca="1" si="83"/>
        <v/>
      </c>
      <c r="F1125">
        <f t="shared" ca="1" si="85"/>
        <v>1717.5</v>
      </c>
      <c r="G1125" s="7" t="str">
        <f t="shared" ca="1" si="84"/>
        <v/>
      </c>
    </row>
    <row r="1126" spans="1:7" x14ac:dyDescent="0.25">
      <c r="A1126" s="30">
        <v>38163</v>
      </c>
      <c r="B1126">
        <v>1488.5</v>
      </c>
      <c r="C1126">
        <f t="shared" ca="1" si="86"/>
        <v>1502.4666666666665</v>
      </c>
      <c r="D1126">
        <f t="shared" ca="1" si="87"/>
        <v>1576.0125</v>
      </c>
      <c r="E1126" t="str">
        <f t="shared" ca="1" si="83"/>
        <v/>
      </c>
      <c r="F1126">
        <f t="shared" ca="1" si="85"/>
        <v>1717.5</v>
      </c>
      <c r="G1126" s="7" t="str">
        <f t="shared" ca="1" si="84"/>
        <v/>
      </c>
    </row>
    <row r="1127" spans="1:7" x14ac:dyDescent="0.25">
      <c r="A1127" s="30">
        <v>38166</v>
      </c>
      <c r="B1127">
        <v>1514.35</v>
      </c>
      <c r="C1127">
        <f t="shared" ca="1" si="86"/>
        <v>1500.5866666666664</v>
      </c>
      <c r="D1127">
        <f t="shared" ca="1" si="87"/>
        <v>1569.7037499999999</v>
      </c>
      <c r="E1127" t="str">
        <f t="shared" ca="1" si="83"/>
        <v/>
      </c>
      <c r="F1127">
        <f t="shared" ca="1" si="85"/>
        <v>1717.5</v>
      </c>
      <c r="G1127" s="7" t="str">
        <f t="shared" ca="1" si="84"/>
        <v/>
      </c>
    </row>
    <row r="1128" spans="1:7" x14ac:dyDescent="0.25">
      <c r="A1128" s="30">
        <v>38167</v>
      </c>
      <c r="B1128">
        <v>1518.3</v>
      </c>
      <c r="C1128">
        <f t="shared" ca="1" si="86"/>
        <v>1498.4366666666667</v>
      </c>
      <c r="D1128">
        <f t="shared" ca="1" si="87"/>
        <v>1562.83375</v>
      </c>
      <c r="E1128" t="str">
        <f t="shared" ca="1" si="83"/>
        <v/>
      </c>
      <c r="F1128">
        <f t="shared" ca="1" si="85"/>
        <v>1717.5</v>
      </c>
      <c r="G1128" s="7" t="str">
        <f t="shared" ca="1" si="84"/>
        <v/>
      </c>
    </row>
    <row r="1129" spans="1:7" x14ac:dyDescent="0.25">
      <c r="A1129" s="30">
        <v>38168</v>
      </c>
      <c r="B1129">
        <v>1505.6</v>
      </c>
      <c r="C1129">
        <f t="shared" ca="1" si="86"/>
        <v>1495.5899999999997</v>
      </c>
      <c r="D1129">
        <f t="shared" ca="1" si="87"/>
        <v>1555.2262499999999</v>
      </c>
      <c r="E1129" t="str">
        <f t="shared" ca="1" si="83"/>
        <v/>
      </c>
      <c r="F1129">
        <f t="shared" ca="1" si="85"/>
        <v>1717.5</v>
      </c>
      <c r="G1129" s="7" t="str">
        <f t="shared" ca="1" si="84"/>
        <v/>
      </c>
    </row>
    <row r="1130" spans="1:7" x14ac:dyDescent="0.25">
      <c r="A1130" s="30">
        <v>38169</v>
      </c>
      <c r="B1130">
        <v>1537.2</v>
      </c>
      <c r="C1130">
        <f t="shared" ca="1" si="86"/>
        <v>1495.0866666666666</v>
      </c>
      <c r="D1130">
        <f t="shared" ca="1" si="87"/>
        <v>1547.8362499999998</v>
      </c>
      <c r="E1130" t="str">
        <f t="shared" ca="1" si="83"/>
        <v/>
      </c>
      <c r="F1130">
        <f t="shared" ca="1" si="85"/>
        <v>1717.5</v>
      </c>
      <c r="G1130" s="7" t="str">
        <f t="shared" ca="1" si="84"/>
        <v/>
      </c>
    </row>
    <row r="1131" spans="1:7" x14ac:dyDescent="0.25">
      <c r="A1131" s="30">
        <v>38170</v>
      </c>
      <c r="B1131">
        <v>1537.5</v>
      </c>
      <c r="C1131">
        <f t="shared" ca="1" si="86"/>
        <v>1497.0233333333335</v>
      </c>
      <c r="D1131">
        <f t="shared" ca="1" si="87"/>
        <v>1541.1624999999999</v>
      </c>
      <c r="E1131" t="str">
        <f t="shared" ca="1" si="83"/>
        <v/>
      </c>
      <c r="F1131">
        <f t="shared" ca="1" si="85"/>
        <v>1717.5</v>
      </c>
      <c r="G1131" s="7" t="str">
        <f t="shared" ca="1" si="84"/>
        <v/>
      </c>
    </row>
    <row r="1132" spans="1:7" x14ac:dyDescent="0.25">
      <c r="A1132" s="30">
        <v>38173</v>
      </c>
      <c r="B1132">
        <v>1526.85</v>
      </c>
      <c r="C1132">
        <f t="shared" ca="1" si="86"/>
        <v>1500.0566666666666</v>
      </c>
      <c r="D1132">
        <f t="shared" ca="1" si="87"/>
        <v>1535.1062499999998</v>
      </c>
      <c r="E1132" t="str">
        <f t="shared" ca="1" si="83"/>
        <v/>
      </c>
      <c r="F1132">
        <f t="shared" ca="1" si="85"/>
        <v>1717.5</v>
      </c>
      <c r="G1132" s="7" t="str">
        <f t="shared" ca="1" si="84"/>
        <v/>
      </c>
    </row>
    <row r="1133" spans="1:7" x14ac:dyDescent="0.25">
      <c r="A1133" s="30">
        <v>38174</v>
      </c>
      <c r="B1133">
        <v>1558.25</v>
      </c>
      <c r="C1133">
        <f t="shared" ca="1" si="86"/>
        <v>1503.8733333333332</v>
      </c>
      <c r="D1133">
        <f t="shared" ca="1" si="87"/>
        <v>1531.5762499999996</v>
      </c>
      <c r="E1133" t="str">
        <f t="shared" ca="1" si="83"/>
        <v/>
      </c>
      <c r="F1133">
        <f t="shared" ca="1" si="85"/>
        <v>1717.5</v>
      </c>
      <c r="G1133" s="7" t="str">
        <f t="shared" ca="1" si="84"/>
        <v/>
      </c>
    </row>
    <row r="1134" spans="1:7" x14ac:dyDescent="0.25">
      <c r="A1134" s="30">
        <v>38175</v>
      </c>
      <c r="B1134">
        <v>1566.8</v>
      </c>
      <c r="C1134">
        <f t="shared" ca="1" si="86"/>
        <v>1508.6766666666665</v>
      </c>
      <c r="D1134">
        <f t="shared" ca="1" si="87"/>
        <v>1527.9687499999995</v>
      </c>
      <c r="E1134" t="str">
        <f t="shared" ca="1" si="83"/>
        <v/>
      </c>
      <c r="F1134">
        <f t="shared" ca="1" si="85"/>
        <v>1717.5</v>
      </c>
      <c r="G1134" s="7" t="str">
        <f t="shared" ca="1" si="84"/>
        <v/>
      </c>
    </row>
    <row r="1135" spans="1:7" x14ac:dyDescent="0.25">
      <c r="A1135" s="30">
        <v>38176</v>
      </c>
      <c r="B1135">
        <v>1518.15</v>
      </c>
      <c r="C1135">
        <f t="shared" ca="1" si="86"/>
        <v>1509.0833333333333</v>
      </c>
      <c r="D1135">
        <f t="shared" ca="1" si="87"/>
        <v>1522.9849999999999</v>
      </c>
      <c r="E1135" t="str">
        <f t="shared" ca="1" si="83"/>
        <v/>
      </c>
      <c r="F1135">
        <f t="shared" ca="1" si="85"/>
        <v>1717.5</v>
      </c>
      <c r="G1135" s="7" t="str">
        <f t="shared" ca="1" si="84"/>
        <v/>
      </c>
    </row>
    <row r="1136" spans="1:7" x14ac:dyDescent="0.25">
      <c r="A1136" s="30">
        <v>38177</v>
      </c>
      <c r="B1136">
        <v>1553.2</v>
      </c>
      <c r="C1136">
        <f t="shared" ca="1" si="86"/>
        <v>1513.2166666666667</v>
      </c>
      <c r="D1136">
        <f t="shared" ca="1" si="87"/>
        <v>1522.2549999999997</v>
      </c>
      <c r="E1136" t="str">
        <f t="shared" ca="1" si="83"/>
        <v/>
      </c>
      <c r="F1136">
        <f t="shared" ca="1" si="85"/>
        <v>1717.5</v>
      </c>
      <c r="G1136" s="7" t="str">
        <f t="shared" ca="1" si="84"/>
        <v/>
      </c>
    </row>
    <row r="1137" spans="1:7" x14ac:dyDescent="0.25">
      <c r="A1137" s="30">
        <v>38180</v>
      </c>
      <c r="B1137">
        <v>1556.95</v>
      </c>
      <c r="C1137">
        <f t="shared" ca="1" si="86"/>
        <v>1518.2133333333334</v>
      </c>
      <c r="D1137">
        <f t="shared" ca="1" si="87"/>
        <v>1526.4599999999996</v>
      </c>
      <c r="E1137" t="str">
        <f t="shared" ca="1" si="83"/>
        <v/>
      </c>
      <c r="F1137">
        <f t="shared" ca="1" si="85"/>
        <v>1717.5</v>
      </c>
      <c r="G1137" s="7" t="str">
        <f t="shared" ca="1" si="84"/>
        <v/>
      </c>
    </row>
    <row r="1138" spans="1:7" x14ac:dyDescent="0.25">
      <c r="A1138" s="30">
        <v>38181</v>
      </c>
      <c r="B1138">
        <v>1539.3</v>
      </c>
      <c r="C1138">
        <f t="shared" ca="1" si="86"/>
        <v>1522.5200000000002</v>
      </c>
      <c r="D1138">
        <f t="shared" ca="1" si="87"/>
        <v>1527.3437499999995</v>
      </c>
      <c r="E1138" t="str">
        <f t="shared" ca="1" si="83"/>
        <v/>
      </c>
      <c r="F1138">
        <f t="shared" ca="1" si="85"/>
        <v>1717.5</v>
      </c>
      <c r="G1138" s="7" t="str">
        <f t="shared" ca="1" si="84"/>
        <v/>
      </c>
    </row>
    <row r="1139" spans="1:7" x14ac:dyDescent="0.25">
      <c r="A1139" s="30">
        <v>38182</v>
      </c>
      <c r="B1139">
        <v>1522.75</v>
      </c>
      <c r="C1139">
        <f t="shared" ca="1" si="86"/>
        <v>1527.63</v>
      </c>
      <c r="D1139">
        <f t="shared" ca="1" si="87"/>
        <v>1526.2162499999997</v>
      </c>
      <c r="E1139" t="str">
        <f t="shared" ca="1" si="83"/>
        <v>BUY</v>
      </c>
      <c r="F1139">
        <f t="shared" ca="1" si="85"/>
        <v>1522.75</v>
      </c>
      <c r="G1139" s="7">
        <f t="shared" ca="1" si="84"/>
        <v>0.11339155749636098</v>
      </c>
    </row>
    <row r="1140" spans="1:7" x14ac:dyDescent="0.25">
      <c r="A1140" s="30">
        <v>38183</v>
      </c>
      <c r="B1140">
        <v>1539.4</v>
      </c>
      <c r="C1140">
        <f t="shared" ca="1" si="86"/>
        <v>1532.2066666666667</v>
      </c>
      <c r="D1140">
        <f t="shared" ca="1" si="87"/>
        <v>1526.105</v>
      </c>
      <c r="E1140" t="str">
        <f t="shared" ca="1" si="83"/>
        <v/>
      </c>
      <c r="F1140">
        <f t="shared" ca="1" si="85"/>
        <v>1522.75</v>
      </c>
      <c r="G1140" s="7" t="str">
        <f t="shared" ca="1" si="84"/>
        <v/>
      </c>
    </row>
    <row r="1141" spans="1:7" x14ac:dyDescent="0.25">
      <c r="A1141" s="30">
        <v>38184</v>
      </c>
      <c r="B1141">
        <v>1558.8</v>
      </c>
      <c r="C1141">
        <f t="shared" ca="1" si="86"/>
        <v>1536.8933333333332</v>
      </c>
      <c r="D1141">
        <f t="shared" ca="1" si="87"/>
        <v>1526.07</v>
      </c>
      <c r="E1141" t="str">
        <f t="shared" ref="E1141:E1204" ca="1" si="88">IF(AND(C1141&gt;D1141,C1140&lt;D1140),"BUY",IF(AND(C1141&lt;D1141,C1140&gt;D1140),"SELL",""))</f>
        <v/>
      </c>
      <c r="F1141">
        <f t="shared" ca="1" si="85"/>
        <v>1522.75</v>
      </c>
      <c r="G1141" s="7" t="str">
        <f t="shared" ca="1" si="84"/>
        <v/>
      </c>
    </row>
    <row r="1142" spans="1:7" x14ac:dyDescent="0.25">
      <c r="A1142" s="30">
        <v>38187</v>
      </c>
      <c r="B1142">
        <v>1571.6</v>
      </c>
      <c r="C1142">
        <f t="shared" ca="1" si="86"/>
        <v>1540.7099999999998</v>
      </c>
      <c r="D1142">
        <f t="shared" ca="1" si="87"/>
        <v>1525.1387500000001</v>
      </c>
      <c r="E1142" t="str">
        <f t="shared" ca="1" si="88"/>
        <v/>
      </c>
      <c r="F1142">
        <f t="shared" ca="1" si="85"/>
        <v>1522.75</v>
      </c>
      <c r="G1142" s="7" t="str">
        <f t="shared" ref="G1142:G1205" ca="1" si="89">IF(AND(E1142&lt;&gt;"",F1141&lt;&gt;0),IF(E1142="BUY",1-F1142/F1141,F1142/F1141-1),"")</f>
        <v/>
      </c>
    </row>
    <row r="1143" spans="1:7" x14ac:dyDescent="0.25">
      <c r="A1143" s="30">
        <v>38188</v>
      </c>
      <c r="B1143">
        <v>1566.1</v>
      </c>
      <c r="C1143">
        <f t="shared" ca="1" si="86"/>
        <v>1543.8966666666665</v>
      </c>
      <c r="D1143">
        <f t="shared" ca="1" si="87"/>
        <v>1524.12375</v>
      </c>
      <c r="E1143" t="str">
        <f t="shared" ca="1" si="88"/>
        <v/>
      </c>
      <c r="F1143">
        <f t="shared" ref="F1143:F1206" ca="1" si="90">IF(E1143&lt;&gt;"",B1143,F1142)</f>
        <v>1522.75</v>
      </c>
      <c r="G1143" s="7" t="str">
        <f t="shared" ca="1" si="89"/>
        <v/>
      </c>
    </row>
    <row r="1144" spans="1:7" x14ac:dyDescent="0.25">
      <c r="A1144" s="30">
        <v>38189</v>
      </c>
      <c r="B1144">
        <v>1581.4</v>
      </c>
      <c r="C1144">
        <f t="shared" ca="1" si="86"/>
        <v>1548.95</v>
      </c>
      <c r="D1144">
        <f t="shared" ca="1" si="87"/>
        <v>1523.6887499999998</v>
      </c>
      <c r="E1144" t="str">
        <f t="shared" ca="1" si="88"/>
        <v/>
      </c>
      <c r="F1144">
        <f t="shared" ca="1" si="90"/>
        <v>1522.75</v>
      </c>
      <c r="G1144" s="7" t="str">
        <f t="shared" ca="1" si="89"/>
        <v/>
      </c>
    </row>
    <row r="1145" spans="1:7" x14ac:dyDescent="0.25">
      <c r="A1145" s="30">
        <v>38190</v>
      </c>
      <c r="B1145">
        <v>1598.1</v>
      </c>
      <c r="C1145">
        <f t="shared" ca="1" si="86"/>
        <v>1553.0099999999998</v>
      </c>
      <c r="D1145">
        <f t="shared" ca="1" si="87"/>
        <v>1523.9812499999998</v>
      </c>
      <c r="E1145" t="str">
        <f t="shared" ca="1" si="88"/>
        <v/>
      </c>
      <c r="F1145">
        <f t="shared" ca="1" si="90"/>
        <v>1522.75</v>
      </c>
      <c r="G1145" s="7" t="str">
        <f t="shared" ca="1" si="89"/>
        <v/>
      </c>
    </row>
    <row r="1146" spans="1:7" x14ac:dyDescent="0.25">
      <c r="A1146" s="30">
        <v>38191</v>
      </c>
      <c r="B1146">
        <v>1601.6</v>
      </c>
      <c r="C1146">
        <f t="shared" ca="1" si="86"/>
        <v>1557.2833333333328</v>
      </c>
      <c r="D1146">
        <f t="shared" ca="1" si="87"/>
        <v>1526.3024999999998</v>
      </c>
      <c r="E1146" t="str">
        <f t="shared" ca="1" si="88"/>
        <v/>
      </c>
      <c r="F1146">
        <f t="shared" ca="1" si="90"/>
        <v>1522.75</v>
      </c>
      <c r="G1146" s="7" t="str">
        <f t="shared" ca="1" si="89"/>
        <v/>
      </c>
    </row>
    <row r="1147" spans="1:7" x14ac:dyDescent="0.25">
      <c r="A1147" s="30">
        <v>38194</v>
      </c>
      <c r="B1147">
        <v>1618</v>
      </c>
      <c r="C1147">
        <f t="shared" ca="1" si="86"/>
        <v>1563.36</v>
      </c>
      <c r="D1147">
        <f t="shared" ca="1" si="87"/>
        <v>1529.6624999999999</v>
      </c>
      <c r="E1147" t="str">
        <f t="shared" ca="1" si="88"/>
        <v/>
      </c>
      <c r="F1147">
        <f t="shared" ca="1" si="90"/>
        <v>1522.75</v>
      </c>
      <c r="G1147" s="7" t="str">
        <f t="shared" ca="1" si="89"/>
        <v/>
      </c>
    </row>
    <row r="1148" spans="1:7" x14ac:dyDescent="0.25">
      <c r="A1148" s="30">
        <v>38195</v>
      </c>
      <c r="B1148">
        <v>1600.75</v>
      </c>
      <c r="C1148">
        <f t="shared" ca="1" si="86"/>
        <v>1566.1933333333332</v>
      </c>
      <c r="D1148">
        <f t="shared" ca="1" si="87"/>
        <v>1531.9837499999999</v>
      </c>
      <c r="E1148" t="str">
        <f t="shared" ca="1" si="88"/>
        <v/>
      </c>
      <c r="F1148">
        <f t="shared" ca="1" si="90"/>
        <v>1522.75</v>
      </c>
      <c r="G1148" s="7" t="str">
        <f t="shared" ca="1" si="89"/>
        <v/>
      </c>
    </row>
    <row r="1149" spans="1:7" x14ac:dyDescent="0.25">
      <c r="A1149" s="30">
        <v>38196</v>
      </c>
      <c r="B1149">
        <v>1594.15</v>
      </c>
      <c r="C1149">
        <f t="shared" ca="1" si="86"/>
        <v>1568.0166666666667</v>
      </c>
      <c r="D1149">
        <f t="shared" ca="1" si="87"/>
        <v>1533.4575</v>
      </c>
      <c r="E1149" t="str">
        <f t="shared" ca="1" si="88"/>
        <v/>
      </c>
      <c r="F1149">
        <f t="shared" ca="1" si="90"/>
        <v>1522.75</v>
      </c>
      <c r="G1149" s="7" t="str">
        <f t="shared" ca="1" si="89"/>
        <v/>
      </c>
    </row>
    <row r="1150" spans="1:7" x14ac:dyDescent="0.25">
      <c r="A1150" s="30">
        <v>38197</v>
      </c>
      <c r="B1150">
        <v>1618.7</v>
      </c>
      <c r="C1150">
        <f t="shared" ca="1" si="86"/>
        <v>1574.7200000000003</v>
      </c>
      <c r="D1150">
        <f t="shared" ca="1" si="87"/>
        <v>1536.5474999999999</v>
      </c>
      <c r="E1150" t="str">
        <f t="shared" ca="1" si="88"/>
        <v/>
      </c>
      <c r="F1150">
        <f t="shared" ca="1" si="90"/>
        <v>1522.75</v>
      </c>
      <c r="G1150" s="7" t="str">
        <f t="shared" ca="1" si="89"/>
        <v/>
      </c>
    </row>
    <row r="1151" spans="1:7" x14ac:dyDescent="0.25">
      <c r="A1151" s="30">
        <v>38198</v>
      </c>
      <c r="B1151">
        <v>1632.3</v>
      </c>
      <c r="C1151">
        <f t="shared" ca="1" si="86"/>
        <v>1579.9933333333333</v>
      </c>
      <c r="D1151">
        <f t="shared" ca="1" si="87"/>
        <v>1539.3274999999999</v>
      </c>
      <c r="E1151" t="str">
        <f t="shared" ca="1" si="88"/>
        <v/>
      </c>
      <c r="F1151">
        <f t="shared" ca="1" si="90"/>
        <v>1522.75</v>
      </c>
      <c r="G1151" s="7" t="str">
        <f t="shared" ca="1" si="89"/>
        <v/>
      </c>
    </row>
    <row r="1152" spans="1:7" x14ac:dyDescent="0.25">
      <c r="A1152" s="30">
        <v>38201</v>
      </c>
      <c r="B1152">
        <v>1639.05</v>
      </c>
      <c r="C1152">
        <f t="shared" ca="1" si="86"/>
        <v>1585.4666666666669</v>
      </c>
      <c r="D1152">
        <f t="shared" ca="1" si="87"/>
        <v>1541.74</v>
      </c>
      <c r="E1152" t="str">
        <f t="shared" ca="1" si="88"/>
        <v/>
      </c>
      <c r="F1152">
        <f t="shared" ca="1" si="90"/>
        <v>1522.75</v>
      </c>
      <c r="G1152" s="7" t="str">
        <f t="shared" ca="1" si="89"/>
        <v/>
      </c>
    </row>
    <row r="1153" spans="1:7" x14ac:dyDescent="0.25">
      <c r="A1153" s="30">
        <v>38202</v>
      </c>
      <c r="B1153">
        <v>1630.6</v>
      </c>
      <c r="C1153">
        <f t="shared" ca="1" si="86"/>
        <v>1591.5533333333333</v>
      </c>
      <c r="D1153">
        <f t="shared" ca="1" si="87"/>
        <v>1543.7412499999998</v>
      </c>
      <c r="E1153" t="str">
        <f t="shared" ca="1" si="88"/>
        <v/>
      </c>
      <c r="F1153">
        <f t="shared" ca="1" si="90"/>
        <v>1522.75</v>
      </c>
      <c r="G1153" s="7" t="str">
        <f t="shared" ca="1" si="89"/>
        <v/>
      </c>
    </row>
    <row r="1154" spans="1:7" x14ac:dyDescent="0.25">
      <c r="A1154" s="30">
        <v>38203</v>
      </c>
      <c r="B1154">
        <v>1626.55</v>
      </c>
      <c r="C1154">
        <f t="shared" ca="1" si="86"/>
        <v>1598.4733333333329</v>
      </c>
      <c r="D1154">
        <f t="shared" ca="1" si="87"/>
        <v>1545.6975</v>
      </c>
      <c r="E1154" t="str">
        <f t="shared" ca="1" si="88"/>
        <v/>
      </c>
      <c r="F1154">
        <f t="shared" ca="1" si="90"/>
        <v>1522.75</v>
      </c>
      <c r="G1154" s="7" t="str">
        <f t="shared" ca="1" si="89"/>
        <v/>
      </c>
    </row>
    <row r="1155" spans="1:7" x14ac:dyDescent="0.25">
      <c r="A1155" s="30">
        <v>38204</v>
      </c>
      <c r="B1155">
        <v>1654.95</v>
      </c>
      <c r="C1155">
        <f t="shared" ref="C1155:C1218" ca="1" si="91">IF(ROW(B1155)&gt;$K$3, AVERAGE(OFFSET(B1156,-$K$3,0,$K$3,1)), "")</f>
        <v>1606.1766666666665</v>
      </c>
      <c r="D1155">
        <f t="shared" ca="1" si="87"/>
        <v>1548.4525000000001</v>
      </c>
      <c r="E1155" t="str">
        <f t="shared" ca="1" si="88"/>
        <v/>
      </c>
      <c r="F1155">
        <f t="shared" ca="1" si="90"/>
        <v>1522.75</v>
      </c>
      <c r="G1155" s="7" t="str">
        <f t="shared" ca="1" si="89"/>
        <v/>
      </c>
    </row>
    <row r="1156" spans="1:7" x14ac:dyDescent="0.25">
      <c r="A1156" s="30">
        <v>38205</v>
      </c>
      <c r="B1156">
        <v>1633.4</v>
      </c>
      <c r="C1156">
        <f t="shared" ca="1" si="91"/>
        <v>1611.15</v>
      </c>
      <c r="D1156">
        <f t="shared" ca="1" si="87"/>
        <v>1551.5762500000003</v>
      </c>
      <c r="E1156" t="str">
        <f t="shared" ca="1" si="88"/>
        <v/>
      </c>
      <c r="F1156">
        <f t="shared" ca="1" si="90"/>
        <v>1522.75</v>
      </c>
      <c r="G1156" s="7" t="str">
        <f t="shared" ca="1" si="89"/>
        <v/>
      </c>
    </row>
    <row r="1157" spans="1:7" x14ac:dyDescent="0.25">
      <c r="A1157" s="30">
        <v>38208</v>
      </c>
      <c r="B1157">
        <v>1642.6</v>
      </c>
      <c r="C1157">
        <f t="shared" ca="1" si="91"/>
        <v>1615.8833333333334</v>
      </c>
      <c r="D1157">
        <f t="shared" ca="1" si="87"/>
        <v>1555.6075000000001</v>
      </c>
      <c r="E1157" t="str">
        <f t="shared" ca="1" si="88"/>
        <v/>
      </c>
      <c r="F1157">
        <f t="shared" ca="1" si="90"/>
        <v>1522.75</v>
      </c>
      <c r="G1157" s="7" t="str">
        <f t="shared" ca="1" si="89"/>
        <v/>
      </c>
    </row>
    <row r="1158" spans="1:7" x14ac:dyDescent="0.25">
      <c r="A1158" s="30">
        <v>38209</v>
      </c>
      <c r="B1158">
        <v>1652.15</v>
      </c>
      <c r="C1158">
        <f t="shared" ca="1" si="91"/>
        <v>1621.6200000000001</v>
      </c>
      <c r="D1158">
        <f t="shared" ca="1" si="87"/>
        <v>1559.38625</v>
      </c>
      <c r="E1158" t="str">
        <f t="shared" ca="1" si="88"/>
        <v/>
      </c>
      <c r="F1158">
        <f t="shared" ca="1" si="90"/>
        <v>1522.75</v>
      </c>
      <c r="G1158" s="7" t="str">
        <f t="shared" ca="1" si="89"/>
        <v/>
      </c>
    </row>
    <row r="1159" spans="1:7" x14ac:dyDescent="0.25">
      <c r="A1159" s="30">
        <v>38210</v>
      </c>
      <c r="B1159">
        <v>1621.6</v>
      </c>
      <c r="C1159">
        <f t="shared" ca="1" si="91"/>
        <v>1624.3</v>
      </c>
      <c r="D1159">
        <f t="shared" ca="1" si="87"/>
        <v>1562.5575000000001</v>
      </c>
      <c r="E1159" t="str">
        <f t="shared" ca="1" si="88"/>
        <v/>
      </c>
      <c r="F1159">
        <f t="shared" ca="1" si="90"/>
        <v>1522.75</v>
      </c>
      <c r="G1159" s="7" t="str">
        <f t="shared" ca="1" si="89"/>
        <v/>
      </c>
    </row>
    <row r="1160" spans="1:7" x14ac:dyDescent="0.25">
      <c r="A1160" s="30">
        <v>38211</v>
      </c>
      <c r="B1160">
        <v>1607.2</v>
      </c>
      <c r="C1160">
        <f t="shared" ca="1" si="91"/>
        <v>1624.9066666666665</v>
      </c>
      <c r="D1160">
        <f t="shared" ca="1" si="87"/>
        <v>1564.93625</v>
      </c>
      <c r="E1160" t="str">
        <f t="shared" ca="1" si="88"/>
        <v/>
      </c>
      <c r="F1160">
        <f t="shared" ca="1" si="90"/>
        <v>1522.75</v>
      </c>
      <c r="G1160" s="7" t="str">
        <f t="shared" ca="1" si="89"/>
        <v/>
      </c>
    </row>
    <row r="1161" spans="1:7" x14ac:dyDescent="0.25">
      <c r="A1161" s="30">
        <v>38212</v>
      </c>
      <c r="B1161">
        <v>1598.2</v>
      </c>
      <c r="C1161">
        <f t="shared" ca="1" si="91"/>
        <v>1624.68</v>
      </c>
      <c r="D1161">
        <f t="shared" ca="1" si="87"/>
        <v>1567.6112499999999</v>
      </c>
      <c r="E1161" t="str">
        <f t="shared" ca="1" si="88"/>
        <v/>
      </c>
      <c r="F1161">
        <f t="shared" ca="1" si="90"/>
        <v>1522.75</v>
      </c>
      <c r="G1161" s="7" t="str">
        <f t="shared" ca="1" si="89"/>
        <v/>
      </c>
    </row>
    <row r="1162" spans="1:7" x14ac:dyDescent="0.25">
      <c r="A1162" s="30">
        <v>38215</v>
      </c>
      <c r="B1162">
        <v>1599.15</v>
      </c>
      <c r="C1162">
        <f t="shared" ca="1" si="91"/>
        <v>1623.4233333333334</v>
      </c>
      <c r="D1162">
        <f t="shared" ca="1" si="87"/>
        <v>1570.5399999999997</v>
      </c>
      <c r="E1162" t="str">
        <f t="shared" ca="1" si="88"/>
        <v/>
      </c>
      <c r="F1162">
        <f t="shared" ca="1" si="90"/>
        <v>1522.75</v>
      </c>
      <c r="G1162" s="7" t="str">
        <f t="shared" ca="1" si="89"/>
        <v/>
      </c>
    </row>
    <row r="1163" spans="1:7" x14ac:dyDescent="0.25">
      <c r="A1163" s="30">
        <v>38216</v>
      </c>
      <c r="B1163">
        <v>1604.35</v>
      </c>
      <c r="C1163">
        <f t="shared" ca="1" si="91"/>
        <v>1623.6633333333334</v>
      </c>
      <c r="D1163">
        <f t="shared" ca="1" si="87"/>
        <v>1573.78125</v>
      </c>
      <c r="E1163" t="str">
        <f t="shared" ca="1" si="88"/>
        <v/>
      </c>
      <c r="F1163">
        <f t="shared" ca="1" si="90"/>
        <v>1522.75</v>
      </c>
      <c r="G1163" s="7" t="str">
        <f t="shared" ca="1" si="89"/>
        <v/>
      </c>
    </row>
    <row r="1164" spans="1:7" x14ac:dyDescent="0.25">
      <c r="A1164" s="30">
        <v>38217</v>
      </c>
      <c r="B1164">
        <v>1581.8</v>
      </c>
      <c r="C1164">
        <f t="shared" ca="1" si="91"/>
        <v>1622.84</v>
      </c>
      <c r="D1164">
        <f t="shared" ca="1" si="87"/>
        <v>1577.1737499999999</v>
      </c>
      <c r="E1164" t="str">
        <f t="shared" ca="1" si="88"/>
        <v/>
      </c>
      <c r="F1164">
        <f t="shared" ca="1" si="90"/>
        <v>1522.75</v>
      </c>
      <c r="G1164" s="7" t="str">
        <f t="shared" ca="1" si="89"/>
        <v/>
      </c>
    </row>
    <row r="1165" spans="1:7" x14ac:dyDescent="0.25">
      <c r="A1165" s="30">
        <v>38218</v>
      </c>
      <c r="B1165">
        <v>1609.2</v>
      </c>
      <c r="C1165">
        <f t="shared" ca="1" si="91"/>
        <v>1622.2066666666667</v>
      </c>
      <c r="D1165">
        <f t="shared" ca="1" si="87"/>
        <v>1580.6349999999998</v>
      </c>
      <c r="E1165" t="str">
        <f t="shared" ca="1" si="88"/>
        <v/>
      </c>
      <c r="F1165">
        <f t="shared" ca="1" si="90"/>
        <v>1522.75</v>
      </c>
      <c r="G1165" s="7" t="str">
        <f t="shared" ca="1" si="89"/>
        <v/>
      </c>
    </row>
    <row r="1166" spans="1:7" x14ac:dyDescent="0.25">
      <c r="A1166" s="30">
        <v>38219</v>
      </c>
      <c r="B1166">
        <v>1590.35</v>
      </c>
      <c r="C1166">
        <f t="shared" ca="1" si="91"/>
        <v>1619.4099999999999</v>
      </c>
      <c r="D1166">
        <f t="shared" ca="1" si="87"/>
        <v>1583.1812499999999</v>
      </c>
      <c r="E1166" t="str">
        <f t="shared" ca="1" si="88"/>
        <v/>
      </c>
      <c r="F1166">
        <f t="shared" ca="1" si="90"/>
        <v>1522.75</v>
      </c>
      <c r="G1166" s="7" t="str">
        <f t="shared" ca="1" si="89"/>
        <v/>
      </c>
    </row>
    <row r="1167" spans="1:7" x14ac:dyDescent="0.25">
      <c r="A1167" s="30">
        <v>38222</v>
      </c>
      <c r="B1167">
        <v>1578.2</v>
      </c>
      <c r="C1167">
        <f t="shared" ca="1" si="91"/>
        <v>1615.3533333333332</v>
      </c>
      <c r="D1167">
        <f t="shared" ca="1" si="87"/>
        <v>1584.7774999999997</v>
      </c>
      <c r="E1167" t="str">
        <f t="shared" ca="1" si="88"/>
        <v/>
      </c>
      <c r="F1167">
        <f t="shared" ca="1" si="90"/>
        <v>1522.75</v>
      </c>
      <c r="G1167" s="7" t="str">
        <f t="shared" ca="1" si="89"/>
        <v/>
      </c>
    </row>
    <row r="1168" spans="1:7" x14ac:dyDescent="0.25">
      <c r="A1168" s="30">
        <v>38223</v>
      </c>
      <c r="B1168">
        <v>1591.6</v>
      </c>
      <c r="C1168">
        <f t="shared" ca="1" si="91"/>
        <v>1612.7533333333333</v>
      </c>
      <c r="D1168">
        <f t="shared" ca="1" si="87"/>
        <v>1586.6099999999997</v>
      </c>
      <c r="E1168" t="str">
        <f t="shared" ca="1" si="88"/>
        <v/>
      </c>
      <c r="F1168">
        <f t="shared" ca="1" si="90"/>
        <v>1522.75</v>
      </c>
      <c r="G1168" s="7" t="str">
        <f t="shared" ca="1" si="89"/>
        <v/>
      </c>
    </row>
    <row r="1169" spans="1:7" x14ac:dyDescent="0.25">
      <c r="A1169" s="30">
        <v>38224</v>
      </c>
      <c r="B1169">
        <v>1595.7</v>
      </c>
      <c r="C1169">
        <f t="shared" ca="1" si="91"/>
        <v>1610.6966666666667</v>
      </c>
      <c r="D1169">
        <f t="shared" ca="1" si="87"/>
        <v>1588.8624999999997</v>
      </c>
      <c r="E1169" t="str">
        <f t="shared" ca="1" si="88"/>
        <v/>
      </c>
      <c r="F1169">
        <f t="shared" ca="1" si="90"/>
        <v>1522.75</v>
      </c>
      <c r="G1169" s="7" t="str">
        <f t="shared" ca="1" si="89"/>
        <v/>
      </c>
    </row>
    <row r="1170" spans="1:7" x14ac:dyDescent="0.25">
      <c r="A1170" s="30">
        <v>38225</v>
      </c>
      <c r="B1170">
        <v>1610.75</v>
      </c>
      <c r="C1170">
        <f t="shared" ca="1" si="91"/>
        <v>1607.75</v>
      </c>
      <c r="D1170">
        <f t="shared" ca="1" si="87"/>
        <v>1590.7012499999996</v>
      </c>
      <c r="E1170" t="str">
        <f t="shared" ca="1" si="88"/>
        <v/>
      </c>
      <c r="F1170">
        <f t="shared" ca="1" si="90"/>
        <v>1522.75</v>
      </c>
      <c r="G1170" s="7" t="str">
        <f t="shared" ca="1" si="89"/>
        <v/>
      </c>
    </row>
    <row r="1171" spans="1:7" x14ac:dyDescent="0.25">
      <c r="A1171" s="30">
        <v>38226</v>
      </c>
      <c r="B1171">
        <v>1609</v>
      </c>
      <c r="C1171">
        <f t="shared" ca="1" si="91"/>
        <v>1606.1233333333332</v>
      </c>
      <c r="D1171">
        <f t="shared" ca="1" si="87"/>
        <v>1592.4887499999995</v>
      </c>
      <c r="E1171" t="str">
        <f t="shared" ca="1" si="88"/>
        <v/>
      </c>
      <c r="F1171">
        <f t="shared" ca="1" si="90"/>
        <v>1522.75</v>
      </c>
      <c r="G1171" s="7" t="str">
        <f t="shared" ca="1" si="89"/>
        <v/>
      </c>
    </row>
    <row r="1172" spans="1:7" x14ac:dyDescent="0.25">
      <c r="A1172" s="30">
        <v>38229</v>
      </c>
      <c r="B1172">
        <v>1628.45</v>
      </c>
      <c r="C1172">
        <f t="shared" ca="1" si="91"/>
        <v>1605.18</v>
      </c>
      <c r="D1172">
        <f t="shared" ca="1" si="87"/>
        <v>1595.0287499999995</v>
      </c>
      <c r="E1172" t="str">
        <f t="shared" ca="1" si="88"/>
        <v/>
      </c>
      <c r="F1172">
        <f t="shared" ca="1" si="90"/>
        <v>1522.75</v>
      </c>
      <c r="G1172" s="7" t="str">
        <f t="shared" ca="1" si="89"/>
        <v/>
      </c>
    </row>
    <row r="1173" spans="1:7" x14ac:dyDescent="0.25">
      <c r="A1173" s="30">
        <v>38230</v>
      </c>
      <c r="B1173">
        <v>1631.75</v>
      </c>
      <c r="C1173">
        <f t="shared" ca="1" si="91"/>
        <v>1603.8200000000002</v>
      </c>
      <c r="D1173">
        <f t="shared" ca="1" si="87"/>
        <v>1596.8662499999996</v>
      </c>
      <c r="E1173" t="str">
        <f t="shared" ca="1" si="88"/>
        <v/>
      </c>
      <c r="F1173">
        <f t="shared" ca="1" si="90"/>
        <v>1522.75</v>
      </c>
      <c r="G1173" s="7" t="str">
        <f t="shared" ca="1" si="89"/>
        <v/>
      </c>
    </row>
    <row r="1174" spans="1:7" x14ac:dyDescent="0.25">
      <c r="A1174" s="30">
        <v>38231</v>
      </c>
      <c r="B1174">
        <v>1635.45</v>
      </c>
      <c r="C1174">
        <f t="shared" ca="1" si="91"/>
        <v>1604.7433333333333</v>
      </c>
      <c r="D1174">
        <f t="shared" ref="D1174:D1237" ca="1" si="92">IF(ROW(B1174)&gt;$K$4, AVERAGE(OFFSET(B1174,-$K$4+1,0,$K$4,1)), "")</f>
        <v>1598.5824999999993</v>
      </c>
      <c r="E1174" t="str">
        <f t="shared" ca="1" si="88"/>
        <v/>
      </c>
      <c r="F1174">
        <f t="shared" ca="1" si="90"/>
        <v>1522.75</v>
      </c>
      <c r="G1174" s="7" t="str">
        <f t="shared" ca="1" si="89"/>
        <v/>
      </c>
    </row>
    <row r="1175" spans="1:7" x14ac:dyDescent="0.25">
      <c r="A1175" s="30">
        <v>38232</v>
      </c>
      <c r="B1175">
        <v>1629.3</v>
      </c>
      <c r="C1175">
        <f t="shared" ca="1" si="91"/>
        <v>1606.2166666666669</v>
      </c>
      <c r="D1175">
        <f t="shared" ca="1" si="92"/>
        <v>1601.3612499999995</v>
      </c>
      <c r="E1175" t="str">
        <f t="shared" ca="1" si="88"/>
        <v/>
      </c>
      <c r="F1175">
        <f t="shared" ca="1" si="90"/>
        <v>1522.75</v>
      </c>
      <c r="G1175" s="7" t="str">
        <f t="shared" ca="1" si="89"/>
        <v/>
      </c>
    </row>
    <row r="1176" spans="1:7" x14ac:dyDescent="0.25">
      <c r="A1176" s="30">
        <v>38233</v>
      </c>
      <c r="B1176">
        <v>1634.1</v>
      </c>
      <c r="C1176">
        <f t="shared" ca="1" si="91"/>
        <v>1608.6100000000001</v>
      </c>
      <c r="D1176">
        <f t="shared" ca="1" si="92"/>
        <v>1603.3837499999995</v>
      </c>
      <c r="E1176" t="str">
        <f t="shared" ca="1" si="88"/>
        <v/>
      </c>
      <c r="F1176">
        <f t="shared" ca="1" si="90"/>
        <v>1522.75</v>
      </c>
      <c r="G1176" s="7" t="str">
        <f t="shared" ca="1" si="89"/>
        <v/>
      </c>
    </row>
    <row r="1177" spans="1:7" x14ac:dyDescent="0.25">
      <c r="A1177" s="30">
        <v>38236</v>
      </c>
      <c r="B1177">
        <v>1644</v>
      </c>
      <c r="C1177">
        <f t="shared" ca="1" si="91"/>
        <v>1611.6</v>
      </c>
      <c r="D1177">
        <f t="shared" ca="1" si="92"/>
        <v>1605.5599999999995</v>
      </c>
      <c r="E1177" t="str">
        <f t="shared" ca="1" si="88"/>
        <v/>
      </c>
      <c r="F1177">
        <f t="shared" ca="1" si="90"/>
        <v>1522.75</v>
      </c>
      <c r="G1177" s="7" t="str">
        <f t="shared" ca="1" si="89"/>
        <v/>
      </c>
    </row>
    <row r="1178" spans="1:7" x14ac:dyDescent="0.25">
      <c r="A1178" s="30">
        <v>38237</v>
      </c>
      <c r="B1178">
        <v>1650.15</v>
      </c>
      <c r="C1178">
        <f t="shared" ca="1" si="91"/>
        <v>1614.6533333333332</v>
      </c>
      <c r="D1178">
        <f t="shared" ca="1" si="92"/>
        <v>1608.3312499999997</v>
      </c>
      <c r="E1178" t="str">
        <f t="shared" ca="1" si="88"/>
        <v/>
      </c>
      <c r="F1178">
        <f t="shared" ca="1" si="90"/>
        <v>1522.75</v>
      </c>
      <c r="G1178" s="7" t="str">
        <f t="shared" ca="1" si="89"/>
        <v/>
      </c>
    </row>
    <row r="1179" spans="1:7" x14ac:dyDescent="0.25">
      <c r="A1179" s="30">
        <v>38238</v>
      </c>
      <c r="B1179">
        <v>1656.25</v>
      </c>
      <c r="C1179">
        <f t="shared" ca="1" si="91"/>
        <v>1619.6166666666666</v>
      </c>
      <c r="D1179">
        <f t="shared" ca="1" si="92"/>
        <v>1611.6687499999994</v>
      </c>
      <c r="E1179" t="str">
        <f t="shared" ca="1" si="88"/>
        <v/>
      </c>
      <c r="F1179">
        <f t="shared" ca="1" si="90"/>
        <v>1522.75</v>
      </c>
      <c r="G1179" s="7" t="str">
        <f t="shared" ca="1" si="89"/>
        <v/>
      </c>
    </row>
    <row r="1180" spans="1:7" x14ac:dyDescent="0.25">
      <c r="A1180" s="30">
        <v>38239</v>
      </c>
      <c r="B1180">
        <v>1649</v>
      </c>
      <c r="C1180">
        <f t="shared" ca="1" si="91"/>
        <v>1622.27</v>
      </c>
      <c r="D1180">
        <f t="shared" ca="1" si="92"/>
        <v>1614.4087499999996</v>
      </c>
      <c r="E1180" t="str">
        <f t="shared" ca="1" si="88"/>
        <v/>
      </c>
      <c r="F1180">
        <f t="shared" ca="1" si="90"/>
        <v>1522.75</v>
      </c>
      <c r="G1180" s="7" t="str">
        <f t="shared" ca="1" si="89"/>
        <v/>
      </c>
    </row>
    <row r="1181" spans="1:7" x14ac:dyDescent="0.25">
      <c r="A1181" s="30">
        <v>38240</v>
      </c>
      <c r="B1181">
        <v>1668.75</v>
      </c>
      <c r="C1181">
        <f t="shared" ca="1" si="91"/>
        <v>1627.4966666666669</v>
      </c>
      <c r="D1181">
        <f t="shared" ca="1" si="92"/>
        <v>1617.1574999999998</v>
      </c>
      <c r="E1181" t="str">
        <f t="shared" ca="1" si="88"/>
        <v/>
      </c>
      <c r="F1181">
        <f t="shared" ca="1" si="90"/>
        <v>1522.75</v>
      </c>
      <c r="G1181" s="7" t="str">
        <f t="shared" ca="1" si="89"/>
        <v/>
      </c>
    </row>
    <row r="1182" spans="1:7" x14ac:dyDescent="0.25">
      <c r="A1182" s="30">
        <v>38243</v>
      </c>
      <c r="B1182">
        <v>1675.2</v>
      </c>
      <c r="C1182">
        <f t="shared" ca="1" si="91"/>
        <v>1633.9633333333334</v>
      </c>
      <c r="D1182">
        <f t="shared" ca="1" si="92"/>
        <v>1619.7474999999997</v>
      </c>
      <c r="E1182" t="str">
        <f t="shared" ca="1" si="88"/>
        <v/>
      </c>
      <c r="F1182">
        <f t="shared" ca="1" si="90"/>
        <v>1522.75</v>
      </c>
      <c r="G1182" s="7" t="str">
        <f t="shared" ca="1" si="89"/>
        <v/>
      </c>
    </row>
    <row r="1183" spans="1:7" x14ac:dyDescent="0.25">
      <c r="A1183" s="30">
        <v>38244</v>
      </c>
      <c r="B1183">
        <v>1685.55</v>
      </c>
      <c r="C1183">
        <f t="shared" ca="1" si="91"/>
        <v>1640.2266666666667</v>
      </c>
      <c r="D1183">
        <f t="shared" ca="1" si="92"/>
        <v>1622.7337499999999</v>
      </c>
      <c r="E1183" t="str">
        <f t="shared" ca="1" si="88"/>
        <v/>
      </c>
      <c r="F1183">
        <f t="shared" ca="1" si="90"/>
        <v>1522.75</v>
      </c>
      <c r="G1183" s="7" t="str">
        <f t="shared" ca="1" si="89"/>
        <v/>
      </c>
    </row>
    <row r="1184" spans="1:7" x14ac:dyDescent="0.25">
      <c r="A1184" s="30">
        <v>38245</v>
      </c>
      <c r="B1184">
        <v>1683.2</v>
      </c>
      <c r="C1184">
        <f t="shared" ca="1" si="91"/>
        <v>1646.06</v>
      </c>
      <c r="D1184">
        <f t="shared" ca="1" si="92"/>
        <v>1625.2787499999997</v>
      </c>
      <c r="E1184" t="str">
        <f t="shared" ca="1" si="88"/>
        <v/>
      </c>
      <c r="F1184">
        <f t="shared" ca="1" si="90"/>
        <v>1522.75</v>
      </c>
      <c r="G1184" s="7" t="str">
        <f t="shared" ca="1" si="89"/>
        <v/>
      </c>
    </row>
    <row r="1185" spans="1:7" x14ac:dyDescent="0.25">
      <c r="A1185" s="30">
        <v>38246</v>
      </c>
      <c r="B1185">
        <v>1705.7</v>
      </c>
      <c r="C1185">
        <f t="shared" ca="1" si="91"/>
        <v>1652.3899999999999</v>
      </c>
      <c r="D1185">
        <f t="shared" ca="1" si="92"/>
        <v>1627.9687499999995</v>
      </c>
      <c r="E1185" t="str">
        <f t="shared" ca="1" si="88"/>
        <v/>
      </c>
      <c r="F1185">
        <f t="shared" ca="1" si="90"/>
        <v>1522.75</v>
      </c>
      <c r="G1185" s="7" t="str">
        <f t="shared" ca="1" si="89"/>
        <v/>
      </c>
    </row>
    <row r="1186" spans="1:7" x14ac:dyDescent="0.25">
      <c r="A1186" s="30">
        <v>38247</v>
      </c>
      <c r="B1186">
        <v>1733.65</v>
      </c>
      <c r="C1186">
        <f t="shared" ca="1" si="91"/>
        <v>1660.7</v>
      </c>
      <c r="D1186">
        <f t="shared" ca="1" si="92"/>
        <v>1631.2699999999998</v>
      </c>
      <c r="E1186" t="str">
        <f t="shared" ca="1" si="88"/>
        <v/>
      </c>
      <c r="F1186">
        <f t="shared" ca="1" si="90"/>
        <v>1522.75</v>
      </c>
      <c r="G1186" s="7" t="str">
        <f t="shared" ca="1" si="89"/>
        <v/>
      </c>
    </row>
    <row r="1187" spans="1:7" x14ac:dyDescent="0.25">
      <c r="A1187" s="30">
        <v>38250</v>
      </c>
      <c r="B1187">
        <v>1728.8</v>
      </c>
      <c r="C1187">
        <f t="shared" ca="1" si="91"/>
        <v>1667.39</v>
      </c>
      <c r="D1187">
        <f t="shared" ca="1" si="92"/>
        <v>1634.0399999999997</v>
      </c>
      <c r="E1187" t="str">
        <f t="shared" ca="1" si="88"/>
        <v/>
      </c>
      <c r="F1187">
        <f t="shared" ca="1" si="90"/>
        <v>1522.75</v>
      </c>
      <c r="G1187" s="7" t="str">
        <f t="shared" ca="1" si="89"/>
        <v/>
      </c>
    </row>
    <row r="1188" spans="1:7" x14ac:dyDescent="0.25">
      <c r="A1188" s="30">
        <v>38251</v>
      </c>
      <c r="B1188">
        <v>1750.2</v>
      </c>
      <c r="C1188">
        <f t="shared" ca="1" si="91"/>
        <v>1675.2866666666669</v>
      </c>
      <c r="D1188">
        <f t="shared" ca="1" si="92"/>
        <v>1637.7762499999997</v>
      </c>
      <c r="E1188" t="str">
        <f t="shared" ca="1" si="88"/>
        <v/>
      </c>
      <c r="F1188">
        <f t="shared" ca="1" si="90"/>
        <v>1522.75</v>
      </c>
      <c r="G1188" s="7" t="str">
        <f t="shared" ca="1" si="89"/>
        <v/>
      </c>
    </row>
    <row r="1189" spans="1:7" x14ac:dyDescent="0.25">
      <c r="A1189" s="30">
        <v>38252</v>
      </c>
      <c r="B1189">
        <v>1753.9</v>
      </c>
      <c r="C1189">
        <f t="shared" ca="1" si="91"/>
        <v>1683.1833333333336</v>
      </c>
      <c r="D1189">
        <f t="shared" ca="1" si="92"/>
        <v>1641.7699999999998</v>
      </c>
      <c r="E1189" t="str">
        <f t="shared" ca="1" si="88"/>
        <v/>
      </c>
      <c r="F1189">
        <f t="shared" ca="1" si="90"/>
        <v>1522.75</v>
      </c>
      <c r="G1189" s="7" t="str">
        <f t="shared" ca="1" si="89"/>
        <v/>
      </c>
    </row>
    <row r="1190" spans="1:7" x14ac:dyDescent="0.25">
      <c r="A1190" s="30">
        <v>38253</v>
      </c>
      <c r="B1190">
        <v>1726.15</v>
      </c>
      <c r="C1190">
        <f t="shared" ca="1" si="91"/>
        <v>1689.6400000000003</v>
      </c>
      <c r="D1190">
        <f t="shared" ca="1" si="92"/>
        <v>1644.4562499999997</v>
      </c>
      <c r="E1190" t="str">
        <f t="shared" ca="1" si="88"/>
        <v/>
      </c>
      <c r="F1190">
        <f t="shared" ca="1" si="90"/>
        <v>1522.75</v>
      </c>
      <c r="G1190" s="7" t="str">
        <f t="shared" ca="1" si="89"/>
        <v/>
      </c>
    </row>
    <row r="1191" spans="1:7" x14ac:dyDescent="0.25">
      <c r="A1191" s="30">
        <v>38254</v>
      </c>
      <c r="B1191">
        <v>1722.5</v>
      </c>
      <c r="C1191">
        <f t="shared" ca="1" si="91"/>
        <v>1695.5333333333335</v>
      </c>
      <c r="D1191">
        <f t="shared" ca="1" si="92"/>
        <v>1646.7112499999998</v>
      </c>
      <c r="E1191" t="str">
        <f t="shared" ca="1" si="88"/>
        <v/>
      </c>
      <c r="F1191">
        <f t="shared" ca="1" si="90"/>
        <v>1522.75</v>
      </c>
      <c r="G1191" s="7" t="str">
        <f t="shared" ca="1" si="89"/>
        <v/>
      </c>
    </row>
    <row r="1192" spans="1:7" x14ac:dyDescent="0.25">
      <c r="A1192" s="30">
        <v>38257</v>
      </c>
      <c r="B1192">
        <v>1717.5</v>
      </c>
      <c r="C1192">
        <f t="shared" ca="1" si="91"/>
        <v>1700.4333333333336</v>
      </c>
      <c r="D1192">
        <f t="shared" ca="1" si="92"/>
        <v>1648.6724999999999</v>
      </c>
      <c r="E1192" t="str">
        <f t="shared" ca="1" si="88"/>
        <v/>
      </c>
      <c r="F1192">
        <f t="shared" ca="1" si="90"/>
        <v>1522.75</v>
      </c>
      <c r="G1192" s="7" t="str">
        <f t="shared" ca="1" si="89"/>
        <v/>
      </c>
    </row>
    <row r="1193" spans="1:7" x14ac:dyDescent="0.25">
      <c r="A1193" s="30">
        <v>38258</v>
      </c>
      <c r="B1193">
        <v>1700.25</v>
      </c>
      <c r="C1193">
        <f t="shared" ca="1" si="91"/>
        <v>1703.7733333333335</v>
      </c>
      <c r="D1193">
        <f t="shared" ca="1" si="92"/>
        <v>1650.4137500000002</v>
      </c>
      <c r="E1193" t="str">
        <f t="shared" ca="1" si="88"/>
        <v/>
      </c>
      <c r="F1193">
        <f t="shared" ca="1" si="90"/>
        <v>1522.75</v>
      </c>
      <c r="G1193" s="7" t="str">
        <f t="shared" ca="1" si="89"/>
        <v/>
      </c>
    </row>
    <row r="1194" spans="1:7" x14ac:dyDescent="0.25">
      <c r="A1194" s="30">
        <v>38259</v>
      </c>
      <c r="B1194">
        <v>1727.95</v>
      </c>
      <c r="C1194">
        <f t="shared" ca="1" si="91"/>
        <v>1708.5533333333335</v>
      </c>
      <c r="D1194">
        <f t="shared" ca="1" si="92"/>
        <v>1652.94875</v>
      </c>
      <c r="E1194" t="str">
        <f t="shared" ca="1" si="88"/>
        <v/>
      </c>
      <c r="F1194">
        <f t="shared" ca="1" si="90"/>
        <v>1522.75</v>
      </c>
      <c r="G1194" s="7" t="str">
        <f t="shared" ca="1" si="89"/>
        <v/>
      </c>
    </row>
    <row r="1195" spans="1:7" x14ac:dyDescent="0.25">
      <c r="A1195" s="30">
        <v>38260</v>
      </c>
      <c r="B1195">
        <v>1745.5</v>
      </c>
      <c r="C1195">
        <f t="shared" ca="1" si="91"/>
        <v>1714.9866666666667</v>
      </c>
      <c r="D1195">
        <f t="shared" ca="1" si="92"/>
        <v>1655.2125000000001</v>
      </c>
      <c r="E1195" t="str">
        <f t="shared" ca="1" si="88"/>
        <v/>
      </c>
      <c r="F1195">
        <f t="shared" ca="1" si="90"/>
        <v>1522.75</v>
      </c>
      <c r="G1195" s="7" t="str">
        <f t="shared" ca="1" si="89"/>
        <v/>
      </c>
    </row>
    <row r="1196" spans="1:7" x14ac:dyDescent="0.25">
      <c r="A1196" s="30">
        <v>38261</v>
      </c>
      <c r="B1196">
        <v>1775.15</v>
      </c>
      <c r="C1196">
        <f t="shared" ca="1" si="91"/>
        <v>1722.0800000000002</v>
      </c>
      <c r="D1196">
        <f t="shared" ca="1" si="92"/>
        <v>1658.7562499999997</v>
      </c>
      <c r="E1196" t="str">
        <f t="shared" ca="1" si="88"/>
        <v/>
      </c>
      <c r="F1196">
        <f t="shared" ca="1" si="90"/>
        <v>1522.75</v>
      </c>
      <c r="G1196" s="7" t="str">
        <f t="shared" ca="1" si="89"/>
        <v/>
      </c>
    </row>
    <row r="1197" spans="1:7" x14ac:dyDescent="0.25">
      <c r="A1197" s="30">
        <v>38264</v>
      </c>
      <c r="B1197">
        <v>1805.65</v>
      </c>
      <c r="C1197">
        <f t="shared" ca="1" si="91"/>
        <v>1730.7766666666671</v>
      </c>
      <c r="D1197">
        <f t="shared" ca="1" si="92"/>
        <v>1662.8324999999998</v>
      </c>
      <c r="E1197" t="str">
        <f t="shared" ca="1" si="88"/>
        <v/>
      </c>
      <c r="F1197">
        <f t="shared" ca="1" si="90"/>
        <v>1522.75</v>
      </c>
      <c r="G1197" s="7" t="str">
        <f t="shared" ca="1" si="89"/>
        <v/>
      </c>
    </row>
    <row r="1198" spans="1:7" x14ac:dyDescent="0.25">
      <c r="A1198" s="30">
        <v>38265</v>
      </c>
      <c r="B1198">
        <v>1812.45</v>
      </c>
      <c r="C1198">
        <f t="shared" ca="1" si="91"/>
        <v>1739.2366666666669</v>
      </c>
      <c r="D1198">
        <f t="shared" ca="1" si="92"/>
        <v>1666.8400000000001</v>
      </c>
      <c r="E1198" t="str">
        <f t="shared" ca="1" si="88"/>
        <v/>
      </c>
      <c r="F1198">
        <f t="shared" ca="1" si="90"/>
        <v>1522.75</v>
      </c>
      <c r="G1198" s="7" t="str">
        <f t="shared" ca="1" si="89"/>
        <v/>
      </c>
    </row>
    <row r="1199" spans="1:7" x14ac:dyDescent="0.25">
      <c r="A1199" s="30">
        <v>38266</v>
      </c>
      <c r="B1199">
        <v>1794.9</v>
      </c>
      <c r="C1199">
        <f t="shared" ca="1" si="91"/>
        <v>1746.6833333333336</v>
      </c>
      <c r="D1199">
        <f t="shared" ca="1" si="92"/>
        <v>1671.1724999999999</v>
      </c>
      <c r="E1199" t="str">
        <f t="shared" ca="1" si="88"/>
        <v/>
      </c>
      <c r="F1199">
        <f t="shared" ca="1" si="90"/>
        <v>1522.75</v>
      </c>
      <c r="G1199" s="7" t="str">
        <f t="shared" ca="1" si="89"/>
        <v/>
      </c>
    </row>
    <row r="1200" spans="1:7" x14ac:dyDescent="0.25">
      <c r="A1200" s="30">
        <v>38267</v>
      </c>
      <c r="B1200">
        <v>1815.7</v>
      </c>
      <c r="C1200">
        <f t="shared" ca="1" si="91"/>
        <v>1754.0166666666671</v>
      </c>
      <c r="D1200">
        <f t="shared" ca="1" si="92"/>
        <v>1676.3849999999998</v>
      </c>
      <c r="E1200" t="str">
        <f t="shared" ca="1" si="88"/>
        <v/>
      </c>
      <c r="F1200">
        <f t="shared" ca="1" si="90"/>
        <v>1522.75</v>
      </c>
      <c r="G1200" s="7" t="str">
        <f t="shared" ca="1" si="89"/>
        <v/>
      </c>
    </row>
    <row r="1201" spans="1:7" x14ac:dyDescent="0.25">
      <c r="A1201" s="30">
        <v>38268</v>
      </c>
      <c r="B1201">
        <v>1820.2</v>
      </c>
      <c r="C1201">
        <f t="shared" ca="1" si="91"/>
        <v>1759.7866666666671</v>
      </c>
      <c r="D1201">
        <f t="shared" ca="1" si="92"/>
        <v>1681.9349999999999</v>
      </c>
      <c r="E1201" t="str">
        <f t="shared" ca="1" si="88"/>
        <v/>
      </c>
      <c r="F1201">
        <f t="shared" ca="1" si="90"/>
        <v>1522.75</v>
      </c>
      <c r="G1201" s="7" t="str">
        <f t="shared" ca="1" si="89"/>
        <v/>
      </c>
    </row>
    <row r="1202" spans="1:7" x14ac:dyDescent="0.25">
      <c r="A1202" s="30">
        <v>38269</v>
      </c>
      <c r="B1202">
        <v>1817.8</v>
      </c>
      <c r="C1202">
        <f t="shared" ca="1" si="91"/>
        <v>1765.7200000000003</v>
      </c>
      <c r="D1202">
        <f t="shared" ca="1" si="92"/>
        <v>1687.4012500000001</v>
      </c>
      <c r="E1202" t="str">
        <f t="shared" ca="1" si="88"/>
        <v/>
      </c>
      <c r="F1202">
        <f t="shared" ca="1" si="90"/>
        <v>1522.75</v>
      </c>
      <c r="G1202" s="7" t="str">
        <f t="shared" ca="1" si="89"/>
        <v/>
      </c>
    </row>
    <row r="1203" spans="1:7" x14ac:dyDescent="0.25">
      <c r="A1203" s="30">
        <v>38271</v>
      </c>
      <c r="B1203">
        <v>1807.75</v>
      </c>
      <c r="C1203">
        <f t="shared" ca="1" si="91"/>
        <v>1769.5566666666668</v>
      </c>
      <c r="D1203">
        <f t="shared" ca="1" si="92"/>
        <v>1692.4862499999999</v>
      </c>
      <c r="E1203" t="str">
        <f t="shared" ca="1" si="88"/>
        <v/>
      </c>
      <c r="F1203">
        <f t="shared" ca="1" si="90"/>
        <v>1522.75</v>
      </c>
      <c r="G1203" s="7" t="str">
        <f t="shared" ca="1" si="89"/>
        <v/>
      </c>
    </row>
    <row r="1204" spans="1:7" x14ac:dyDescent="0.25">
      <c r="A1204" s="30">
        <v>38272</v>
      </c>
      <c r="B1204">
        <v>1786.9</v>
      </c>
      <c r="C1204">
        <f t="shared" ca="1" si="91"/>
        <v>1771.7566666666669</v>
      </c>
      <c r="D1204">
        <f t="shared" ca="1" si="92"/>
        <v>1697.6137499999998</v>
      </c>
      <c r="E1204" t="str">
        <f t="shared" ca="1" si="88"/>
        <v/>
      </c>
      <c r="F1204">
        <f t="shared" ca="1" si="90"/>
        <v>1522.75</v>
      </c>
      <c r="G1204" s="7" t="str">
        <f t="shared" ca="1" si="89"/>
        <v/>
      </c>
    </row>
    <row r="1205" spans="1:7" x14ac:dyDescent="0.25">
      <c r="A1205" s="30">
        <v>38274</v>
      </c>
      <c r="B1205">
        <v>1794.75</v>
      </c>
      <c r="C1205">
        <f t="shared" ca="1" si="91"/>
        <v>1776.3300000000002</v>
      </c>
      <c r="D1205">
        <f t="shared" ca="1" si="92"/>
        <v>1702.2524999999998</v>
      </c>
      <c r="E1205" t="str">
        <f t="shared" ref="E1205:E1268" ca="1" si="93">IF(AND(C1205&gt;D1205,C1204&lt;D1204),"BUY",IF(AND(C1205&lt;D1205,C1204&gt;D1204),"SELL",""))</f>
        <v/>
      </c>
      <c r="F1205">
        <f t="shared" ca="1" si="90"/>
        <v>1522.75</v>
      </c>
      <c r="G1205" s="7" t="str">
        <f t="shared" ca="1" si="89"/>
        <v/>
      </c>
    </row>
    <row r="1206" spans="1:7" x14ac:dyDescent="0.25">
      <c r="A1206" s="30">
        <v>38275</v>
      </c>
      <c r="B1206">
        <v>1795</v>
      </c>
      <c r="C1206">
        <f t="shared" ca="1" si="91"/>
        <v>1781.1633333333334</v>
      </c>
      <c r="D1206">
        <f t="shared" ca="1" si="92"/>
        <v>1707.3687500000001</v>
      </c>
      <c r="E1206" t="str">
        <f t="shared" ca="1" si="93"/>
        <v/>
      </c>
      <c r="F1206">
        <f t="shared" ca="1" si="90"/>
        <v>1522.75</v>
      </c>
      <c r="G1206" s="7" t="str">
        <f t="shared" ref="G1206:G1269" ca="1" si="94">IF(AND(E1206&lt;&gt;"",F1205&lt;&gt;0),IF(E1206="BUY",1-F1206/F1205,F1206/F1205-1),"")</f>
        <v/>
      </c>
    </row>
    <row r="1207" spans="1:7" x14ac:dyDescent="0.25">
      <c r="A1207" s="30">
        <v>38278</v>
      </c>
      <c r="B1207">
        <v>1786</v>
      </c>
      <c r="C1207">
        <f t="shared" ca="1" si="91"/>
        <v>1785.7300000000002</v>
      </c>
      <c r="D1207">
        <f t="shared" ca="1" si="92"/>
        <v>1712.56375</v>
      </c>
      <c r="E1207" t="str">
        <f t="shared" ca="1" si="93"/>
        <v/>
      </c>
      <c r="F1207">
        <f t="shared" ref="F1207:F1270" ca="1" si="95">IF(E1207&lt;&gt;"",B1207,F1206)</f>
        <v>1522.75</v>
      </c>
      <c r="G1207" s="7" t="str">
        <f t="shared" ca="1" si="94"/>
        <v/>
      </c>
    </row>
    <row r="1208" spans="1:7" x14ac:dyDescent="0.25">
      <c r="A1208" s="30">
        <v>38279</v>
      </c>
      <c r="B1208">
        <v>1808.4</v>
      </c>
      <c r="C1208">
        <f t="shared" ca="1" si="91"/>
        <v>1792.9400000000003</v>
      </c>
      <c r="D1208">
        <f t="shared" ca="1" si="92"/>
        <v>1717.9837500000001</v>
      </c>
      <c r="E1208" t="str">
        <f t="shared" ca="1" si="93"/>
        <v/>
      </c>
      <c r="F1208">
        <f t="shared" ca="1" si="95"/>
        <v>1522.75</v>
      </c>
      <c r="G1208" s="7" t="str">
        <f t="shared" ca="1" si="94"/>
        <v/>
      </c>
    </row>
    <row r="1209" spans="1:7" x14ac:dyDescent="0.25">
      <c r="A1209" s="30">
        <v>38280</v>
      </c>
      <c r="B1209">
        <v>1790.05</v>
      </c>
      <c r="C1209">
        <f t="shared" ca="1" si="91"/>
        <v>1797.0800000000002</v>
      </c>
      <c r="D1209">
        <f t="shared" ca="1" si="92"/>
        <v>1722.8425</v>
      </c>
      <c r="E1209" t="str">
        <f t="shared" ca="1" si="93"/>
        <v/>
      </c>
      <c r="F1209">
        <f t="shared" ca="1" si="95"/>
        <v>1522.75</v>
      </c>
      <c r="G1209" s="7" t="str">
        <f t="shared" ca="1" si="94"/>
        <v/>
      </c>
    </row>
    <row r="1210" spans="1:7" x14ac:dyDescent="0.25">
      <c r="A1210" s="30">
        <v>38281</v>
      </c>
      <c r="B1210">
        <v>1779.75</v>
      </c>
      <c r="C1210">
        <f t="shared" ca="1" si="91"/>
        <v>1799.3633333333335</v>
      </c>
      <c r="D1210">
        <f t="shared" ca="1" si="92"/>
        <v>1727.0674999999999</v>
      </c>
      <c r="E1210" t="str">
        <f t="shared" ca="1" si="93"/>
        <v/>
      </c>
      <c r="F1210">
        <f t="shared" ca="1" si="95"/>
        <v>1522.75</v>
      </c>
      <c r="G1210" s="7" t="str">
        <f t="shared" ca="1" si="94"/>
        <v/>
      </c>
    </row>
    <row r="1211" spans="1:7" x14ac:dyDescent="0.25">
      <c r="A1211" s="30">
        <v>38285</v>
      </c>
      <c r="B1211">
        <v>1757.25</v>
      </c>
      <c r="C1211">
        <f t="shared" ca="1" si="91"/>
        <v>1798.1699999999998</v>
      </c>
      <c r="D1211">
        <f t="shared" ca="1" si="92"/>
        <v>1730.7737499999998</v>
      </c>
      <c r="E1211" t="str">
        <f t="shared" ca="1" si="93"/>
        <v/>
      </c>
      <c r="F1211">
        <f t="shared" ca="1" si="95"/>
        <v>1522.75</v>
      </c>
      <c r="G1211" s="7" t="str">
        <f t="shared" ca="1" si="94"/>
        <v/>
      </c>
    </row>
    <row r="1212" spans="1:7" x14ac:dyDescent="0.25">
      <c r="A1212" s="30">
        <v>38286</v>
      </c>
      <c r="B1212">
        <v>1781.05</v>
      </c>
      <c r="C1212">
        <f t="shared" ca="1" si="91"/>
        <v>1796.5299999999997</v>
      </c>
      <c r="D1212">
        <f t="shared" ca="1" si="92"/>
        <v>1734.5887500000001</v>
      </c>
      <c r="E1212" t="str">
        <f t="shared" ca="1" si="93"/>
        <v/>
      </c>
      <c r="F1212">
        <f t="shared" ca="1" si="95"/>
        <v>1522.75</v>
      </c>
      <c r="G1212" s="7" t="str">
        <f t="shared" ca="1" si="94"/>
        <v/>
      </c>
    </row>
    <row r="1213" spans="1:7" x14ac:dyDescent="0.25">
      <c r="A1213" s="30">
        <v>38287</v>
      </c>
      <c r="B1213">
        <v>1783.85</v>
      </c>
      <c r="C1213">
        <f t="shared" ca="1" si="91"/>
        <v>1794.6233333333332</v>
      </c>
      <c r="D1213">
        <f t="shared" ca="1" si="92"/>
        <v>1738.3912500000001</v>
      </c>
      <c r="E1213" t="str">
        <f t="shared" ca="1" si="93"/>
        <v/>
      </c>
      <c r="F1213">
        <f t="shared" ca="1" si="95"/>
        <v>1522.75</v>
      </c>
      <c r="G1213" s="7" t="str">
        <f t="shared" ca="1" si="94"/>
        <v/>
      </c>
    </row>
    <row r="1214" spans="1:7" x14ac:dyDescent="0.25">
      <c r="A1214" s="30">
        <v>38288</v>
      </c>
      <c r="B1214">
        <v>1800.1</v>
      </c>
      <c r="C1214">
        <f t="shared" ca="1" si="91"/>
        <v>1794.9699999999998</v>
      </c>
      <c r="D1214">
        <f t="shared" ca="1" si="92"/>
        <v>1742.5075000000004</v>
      </c>
      <c r="E1214" t="str">
        <f t="shared" ca="1" si="93"/>
        <v/>
      </c>
      <c r="F1214">
        <f t="shared" ca="1" si="95"/>
        <v>1522.75</v>
      </c>
      <c r="G1214" s="7" t="str">
        <f t="shared" ca="1" si="94"/>
        <v/>
      </c>
    </row>
    <row r="1215" spans="1:7" x14ac:dyDescent="0.25">
      <c r="A1215" s="30">
        <v>38289</v>
      </c>
      <c r="B1215">
        <v>1786.9</v>
      </c>
      <c r="C1215">
        <f t="shared" ca="1" si="91"/>
        <v>1793.0499999999997</v>
      </c>
      <c r="D1215">
        <f t="shared" ca="1" si="92"/>
        <v>1746.4475000000002</v>
      </c>
      <c r="E1215" t="str">
        <f t="shared" ca="1" si="93"/>
        <v/>
      </c>
      <c r="F1215">
        <f t="shared" ca="1" si="95"/>
        <v>1522.75</v>
      </c>
      <c r="G1215" s="7" t="str">
        <f t="shared" ca="1" si="94"/>
        <v/>
      </c>
    </row>
    <row r="1216" spans="1:7" x14ac:dyDescent="0.25">
      <c r="A1216" s="30">
        <v>38292</v>
      </c>
      <c r="B1216">
        <v>1797.75</v>
      </c>
      <c r="C1216">
        <f t="shared" ca="1" si="91"/>
        <v>1791.5533333333333</v>
      </c>
      <c r="D1216">
        <f t="shared" ca="1" si="92"/>
        <v>1750.5387500000002</v>
      </c>
      <c r="E1216" t="str">
        <f t="shared" ca="1" si="93"/>
        <v/>
      </c>
      <c r="F1216">
        <f t="shared" ca="1" si="95"/>
        <v>1522.75</v>
      </c>
      <c r="G1216" s="7" t="str">
        <f t="shared" ca="1" si="94"/>
        <v/>
      </c>
    </row>
    <row r="1217" spans="1:7" x14ac:dyDescent="0.25">
      <c r="A1217" s="30">
        <v>38293</v>
      </c>
      <c r="B1217">
        <v>1813.7</v>
      </c>
      <c r="C1217">
        <f t="shared" ca="1" si="91"/>
        <v>1791.2799999999997</v>
      </c>
      <c r="D1217">
        <f t="shared" ca="1" si="92"/>
        <v>1754.78125</v>
      </c>
      <c r="E1217" t="str">
        <f t="shared" ca="1" si="93"/>
        <v/>
      </c>
      <c r="F1217">
        <f t="shared" ca="1" si="95"/>
        <v>1522.75</v>
      </c>
      <c r="G1217" s="7" t="str">
        <f t="shared" ca="1" si="94"/>
        <v/>
      </c>
    </row>
    <row r="1218" spans="1:7" x14ac:dyDescent="0.25">
      <c r="A1218" s="30">
        <v>38294</v>
      </c>
      <c r="B1218">
        <v>1837.4</v>
      </c>
      <c r="C1218">
        <f t="shared" ca="1" si="91"/>
        <v>1793.2566666666667</v>
      </c>
      <c r="D1218">
        <f t="shared" ca="1" si="92"/>
        <v>1759.4625000000001</v>
      </c>
      <c r="E1218" t="str">
        <f t="shared" ca="1" si="93"/>
        <v/>
      </c>
      <c r="F1218">
        <f t="shared" ca="1" si="95"/>
        <v>1522.75</v>
      </c>
      <c r="G1218" s="7" t="str">
        <f t="shared" ca="1" si="94"/>
        <v/>
      </c>
    </row>
    <row r="1219" spans="1:7" x14ac:dyDescent="0.25">
      <c r="A1219" s="30">
        <v>38295</v>
      </c>
      <c r="B1219">
        <v>1834.85</v>
      </c>
      <c r="C1219">
        <f t="shared" ref="C1219:C1282" ca="1" si="96">IF(ROW(B1219)&gt;$K$3, AVERAGE(OFFSET(B1220,-$K$3,0,$K$3,1)), "")</f>
        <v>1796.4533333333334</v>
      </c>
      <c r="D1219">
        <f t="shared" ca="1" si="92"/>
        <v>1763.9275000000002</v>
      </c>
      <c r="E1219" t="str">
        <f t="shared" ca="1" si="93"/>
        <v/>
      </c>
      <c r="F1219">
        <f t="shared" ca="1" si="95"/>
        <v>1522.75</v>
      </c>
      <c r="G1219" s="7" t="str">
        <f t="shared" ca="1" si="94"/>
        <v/>
      </c>
    </row>
    <row r="1220" spans="1:7" x14ac:dyDescent="0.25">
      <c r="A1220" s="30">
        <v>38296</v>
      </c>
      <c r="B1220">
        <v>1852.3</v>
      </c>
      <c r="C1220">
        <f t="shared" ca="1" si="96"/>
        <v>1800.2900000000002</v>
      </c>
      <c r="D1220">
        <f t="shared" ca="1" si="92"/>
        <v>1769.0100000000002</v>
      </c>
      <c r="E1220" t="str">
        <f t="shared" ca="1" si="93"/>
        <v/>
      </c>
      <c r="F1220">
        <f t="shared" ca="1" si="95"/>
        <v>1522.75</v>
      </c>
      <c r="G1220" s="7" t="str">
        <f t="shared" ca="1" si="94"/>
        <v/>
      </c>
    </row>
    <row r="1221" spans="1:7" x14ac:dyDescent="0.25">
      <c r="A1221" s="30">
        <v>38299</v>
      </c>
      <c r="B1221">
        <v>1862.8</v>
      </c>
      <c r="C1221">
        <f t="shared" ca="1" si="96"/>
        <v>1804.81</v>
      </c>
      <c r="D1221">
        <f t="shared" ca="1" si="92"/>
        <v>1773.8612500000004</v>
      </c>
      <c r="E1221" t="str">
        <f t="shared" ca="1" si="93"/>
        <v/>
      </c>
      <c r="F1221">
        <f t="shared" ca="1" si="95"/>
        <v>1522.75</v>
      </c>
      <c r="G1221" s="7" t="str">
        <f t="shared" ca="1" si="94"/>
        <v/>
      </c>
    </row>
    <row r="1222" spans="1:7" x14ac:dyDescent="0.25">
      <c r="A1222" s="30">
        <v>38300</v>
      </c>
      <c r="B1222">
        <v>1858.75</v>
      </c>
      <c r="C1222">
        <f t="shared" ca="1" si="96"/>
        <v>1809.6599999999999</v>
      </c>
      <c r="D1222">
        <f t="shared" ca="1" si="92"/>
        <v>1778.4500000000007</v>
      </c>
      <c r="E1222" t="str">
        <f t="shared" ca="1" si="93"/>
        <v/>
      </c>
      <c r="F1222">
        <f t="shared" ca="1" si="95"/>
        <v>1522.75</v>
      </c>
      <c r="G1222" s="7" t="str">
        <f t="shared" ca="1" si="94"/>
        <v/>
      </c>
    </row>
    <row r="1223" spans="1:7" x14ac:dyDescent="0.25">
      <c r="A1223" s="30">
        <v>38301</v>
      </c>
      <c r="B1223">
        <v>1876.1</v>
      </c>
      <c r="C1223">
        <f t="shared" ca="1" si="96"/>
        <v>1814.1733333333332</v>
      </c>
      <c r="D1223">
        <f t="shared" ca="1" si="92"/>
        <v>1783.2137500000003</v>
      </c>
      <c r="E1223" t="str">
        <f t="shared" ca="1" si="93"/>
        <v/>
      </c>
      <c r="F1223">
        <f t="shared" ca="1" si="95"/>
        <v>1522.75</v>
      </c>
      <c r="G1223" s="7" t="str">
        <f t="shared" ca="1" si="94"/>
        <v/>
      </c>
    </row>
    <row r="1224" spans="1:7" x14ac:dyDescent="0.25">
      <c r="A1224" s="30">
        <v>38302</v>
      </c>
      <c r="B1224">
        <v>1870.55</v>
      </c>
      <c r="C1224">
        <f t="shared" ca="1" si="96"/>
        <v>1819.5399999999997</v>
      </c>
      <c r="D1224">
        <f t="shared" ca="1" si="92"/>
        <v>1787.8975000000005</v>
      </c>
      <c r="E1224" t="str">
        <f t="shared" ca="1" si="93"/>
        <v/>
      </c>
      <c r="F1224">
        <f t="shared" ca="1" si="95"/>
        <v>1522.75</v>
      </c>
      <c r="G1224" s="7" t="str">
        <f t="shared" ca="1" si="94"/>
        <v/>
      </c>
    </row>
    <row r="1225" spans="1:7" x14ac:dyDescent="0.25">
      <c r="A1225" s="30">
        <v>38303</v>
      </c>
      <c r="B1225">
        <v>1872.95</v>
      </c>
      <c r="C1225">
        <f t="shared" ca="1" si="96"/>
        <v>1825.7533333333333</v>
      </c>
      <c r="D1225">
        <f t="shared" ca="1" si="92"/>
        <v>1792.0787500000006</v>
      </c>
      <c r="E1225" t="str">
        <f t="shared" ca="1" si="93"/>
        <v/>
      </c>
      <c r="F1225">
        <f t="shared" ca="1" si="95"/>
        <v>1522.75</v>
      </c>
      <c r="G1225" s="7" t="str">
        <f t="shared" ca="1" si="94"/>
        <v/>
      </c>
    </row>
    <row r="1226" spans="1:7" x14ac:dyDescent="0.25">
      <c r="A1226" s="30">
        <v>38307</v>
      </c>
      <c r="B1226">
        <v>1879</v>
      </c>
      <c r="C1226">
        <f t="shared" ca="1" si="96"/>
        <v>1833.87</v>
      </c>
      <c r="D1226">
        <f t="shared" ca="1" si="92"/>
        <v>1795.7125000000003</v>
      </c>
      <c r="E1226" t="str">
        <f t="shared" ca="1" si="93"/>
        <v/>
      </c>
      <c r="F1226">
        <f t="shared" ca="1" si="95"/>
        <v>1522.75</v>
      </c>
      <c r="G1226" s="7" t="str">
        <f t="shared" ca="1" si="94"/>
        <v/>
      </c>
    </row>
    <row r="1227" spans="1:7" x14ac:dyDescent="0.25">
      <c r="A1227" s="30">
        <v>38308</v>
      </c>
      <c r="B1227">
        <v>1888.65</v>
      </c>
      <c r="C1227">
        <f t="shared" ca="1" si="96"/>
        <v>1841.0433333333335</v>
      </c>
      <c r="D1227">
        <f t="shared" ca="1" si="92"/>
        <v>1799.7087500000002</v>
      </c>
      <c r="E1227" t="str">
        <f t="shared" ca="1" si="93"/>
        <v/>
      </c>
      <c r="F1227">
        <f t="shared" ca="1" si="95"/>
        <v>1522.75</v>
      </c>
      <c r="G1227" s="7" t="str">
        <f t="shared" ca="1" si="94"/>
        <v/>
      </c>
    </row>
    <row r="1228" spans="1:7" x14ac:dyDescent="0.25">
      <c r="A1228" s="30">
        <v>38309</v>
      </c>
      <c r="B1228">
        <v>1892.05</v>
      </c>
      <c r="C1228">
        <f t="shared" ca="1" si="96"/>
        <v>1848.2566666666667</v>
      </c>
      <c r="D1228">
        <f t="shared" ca="1" si="92"/>
        <v>1803.2550000000003</v>
      </c>
      <c r="E1228" t="str">
        <f t="shared" ca="1" si="93"/>
        <v/>
      </c>
      <c r="F1228">
        <f t="shared" ca="1" si="95"/>
        <v>1522.75</v>
      </c>
      <c r="G1228" s="7" t="str">
        <f t="shared" ca="1" si="94"/>
        <v/>
      </c>
    </row>
    <row r="1229" spans="1:7" x14ac:dyDescent="0.25">
      <c r="A1229" s="30">
        <v>38310</v>
      </c>
      <c r="B1229">
        <v>1872.35</v>
      </c>
      <c r="C1229">
        <f t="shared" ca="1" si="96"/>
        <v>1853.0733333333333</v>
      </c>
      <c r="D1229">
        <f t="shared" ca="1" si="92"/>
        <v>1806.2162500000002</v>
      </c>
      <c r="E1229" t="str">
        <f t="shared" ca="1" si="93"/>
        <v/>
      </c>
      <c r="F1229">
        <f t="shared" ca="1" si="95"/>
        <v>1522.75</v>
      </c>
      <c r="G1229" s="7" t="str">
        <f t="shared" ca="1" si="94"/>
        <v/>
      </c>
    </row>
    <row r="1230" spans="1:7" x14ac:dyDescent="0.25">
      <c r="A1230" s="30">
        <v>38313</v>
      </c>
      <c r="B1230">
        <v>1873.35</v>
      </c>
      <c r="C1230">
        <f t="shared" ca="1" si="96"/>
        <v>1858.8366666666666</v>
      </c>
      <c r="D1230">
        <f t="shared" ca="1" si="92"/>
        <v>1809.8962500000005</v>
      </c>
      <c r="E1230" t="str">
        <f t="shared" ca="1" si="93"/>
        <v/>
      </c>
      <c r="F1230">
        <f t="shared" ca="1" si="95"/>
        <v>1522.75</v>
      </c>
      <c r="G1230" s="7" t="str">
        <f t="shared" ca="1" si="94"/>
        <v/>
      </c>
    </row>
    <row r="1231" spans="1:7" x14ac:dyDescent="0.25">
      <c r="A1231" s="30">
        <v>38314</v>
      </c>
      <c r="B1231">
        <v>1892.6</v>
      </c>
      <c r="C1231">
        <f t="shared" ca="1" si="96"/>
        <v>1865.1599999999999</v>
      </c>
      <c r="D1231">
        <f t="shared" ca="1" si="92"/>
        <v>1814.1487500000007</v>
      </c>
      <c r="E1231" t="str">
        <f t="shared" ca="1" si="93"/>
        <v/>
      </c>
      <c r="F1231">
        <f t="shared" ca="1" si="95"/>
        <v>1522.75</v>
      </c>
      <c r="G1231" s="7" t="str">
        <f t="shared" ca="1" si="94"/>
        <v/>
      </c>
    </row>
    <row r="1232" spans="1:7" x14ac:dyDescent="0.25">
      <c r="A1232" s="30">
        <v>38315</v>
      </c>
      <c r="B1232">
        <v>1904.05</v>
      </c>
      <c r="C1232">
        <f t="shared" ca="1" si="96"/>
        <v>1871.1833333333332</v>
      </c>
      <c r="D1232">
        <f t="shared" ca="1" si="92"/>
        <v>1818.8125000000007</v>
      </c>
      <c r="E1232" t="str">
        <f t="shared" ca="1" si="93"/>
        <v/>
      </c>
      <c r="F1232">
        <f t="shared" ca="1" si="95"/>
        <v>1522.75</v>
      </c>
      <c r="G1232" s="7" t="str">
        <f t="shared" ca="1" si="94"/>
        <v/>
      </c>
    </row>
    <row r="1233" spans="1:7" x14ac:dyDescent="0.25">
      <c r="A1233" s="30">
        <v>38316</v>
      </c>
      <c r="B1233">
        <v>1901.05</v>
      </c>
      <c r="C1233">
        <f t="shared" ca="1" si="96"/>
        <v>1875.4266666666663</v>
      </c>
      <c r="D1233">
        <f t="shared" ca="1" si="92"/>
        <v>1823.8325000000004</v>
      </c>
      <c r="E1233" t="str">
        <f t="shared" ca="1" si="93"/>
        <v/>
      </c>
      <c r="F1233">
        <f t="shared" ca="1" si="95"/>
        <v>1522.75</v>
      </c>
      <c r="G1233" s="7" t="str">
        <f t="shared" ca="1" si="94"/>
        <v/>
      </c>
    </row>
    <row r="1234" spans="1:7" x14ac:dyDescent="0.25">
      <c r="A1234" s="30">
        <v>38320</v>
      </c>
      <c r="B1234">
        <v>1939.65</v>
      </c>
      <c r="C1234">
        <f t="shared" ca="1" si="96"/>
        <v>1882.4133333333332</v>
      </c>
      <c r="D1234">
        <f t="shared" ca="1" si="92"/>
        <v>1829.125</v>
      </c>
      <c r="E1234" t="str">
        <f t="shared" ca="1" si="93"/>
        <v/>
      </c>
      <c r="F1234">
        <f t="shared" ca="1" si="95"/>
        <v>1522.75</v>
      </c>
      <c r="G1234" s="7" t="str">
        <f t="shared" ca="1" si="94"/>
        <v/>
      </c>
    </row>
    <row r="1235" spans="1:7" x14ac:dyDescent="0.25">
      <c r="A1235" s="30">
        <v>38321</v>
      </c>
      <c r="B1235">
        <v>1958.8</v>
      </c>
      <c r="C1235">
        <f t="shared" ca="1" si="96"/>
        <v>1889.5133333333329</v>
      </c>
      <c r="D1235">
        <f t="shared" ca="1" si="92"/>
        <v>1834.4575</v>
      </c>
      <c r="E1235" t="str">
        <f t="shared" ca="1" si="93"/>
        <v/>
      </c>
      <c r="F1235">
        <f t="shared" ca="1" si="95"/>
        <v>1522.75</v>
      </c>
      <c r="G1235" s="7" t="str">
        <f t="shared" ca="1" si="94"/>
        <v/>
      </c>
    </row>
    <row r="1236" spans="1:7" x14ac:dyDescent="0.25">
      <c r="A1236" s="30">
        <v>38322</v>
      </c>
      <c r="B1236">
        <v>1962.05</v>
      </c>
      <c r="C1236">
        <f t="shared" ca="1" si="96"/>
        <v>1896.1299999999997</v>
      </c>
      <c r="D1236">
        <f t="shared" ca="1" si="92"/>
        <v>1839.1299999999999</v>
      </c>
      <c r="E1236" t="str">
        <f t="shared" ca="1" si="93"/>
        <v/>
      </c>
      <c r="F1236">
        <f t="shared" ca="1" si="95"/>
        <v>1522.75</v>
      </c>
      <c r="G1236" s="7" t="str">
        <f t="shared" ca="1" si="94"/>
        <v/>
      </c>
    </row>
    <row r="1237" spans="1:7" x14ac:dyDescent="0.25">
      <c r="A1237" s="30">
        <v>38323</v>
      </c>
      <c r="B1237">
        <v>1999</v>
      </c>
      <c r="C1237">
        <f t="shared" ca="1" si="96"/>
        <v>1905.4799999999998</v>
      </c>
      <c r="D1237">
        <f t="shared" ca="1" si="92"/>
        <v>1843.9637500000001</v>
      </c>
      <c r="E1237" t="str">
        <f t="shared" ca="1" si="93"/>
        <v/>
      </c>
      <c r="F1237">
        <f t="shared" ca="1" si="95"/>
        <v>1522.75</v>
      </c>
      <c r="G1237" s="7" t="str">
        <f t="shared" ca="1" si="94"/>
        <v/>
      </c>
    </row>
    <row r="1238" spans="1:7" x14ac:dyDescent="0.25">
      <c r="A1238" s="30">
        <v>38324</v>
      </c>
      <c r="B1238">
        <v>1996.2</v>
      </c>
      <c r="C1238">
        <f t="shared" ca="1" si="96"/>
        <v>1913.4866666666667</v>
      </c>
      <c r="D1238">
        <f t="shared" ref="D1238:D1301" ca="1" si="97">IF(ROW(B1238)&gt;$K$4, AVERAGE(OFFSET(B1238,-$K$4+1,0,$K$4,1)), "")</f>
        <v>1848.5575000000001</v>
      </c>
      <c r="E1238" t="str">
        <f t="shared" ca="1" si="93"/>
        <v/>
      </c>
      <c r="F1238">
        <f t="shared" ca="1" si="95"/>
        <v>1522.75</v>
      </c>
      <c r="G1238" s="7" t="str">
        <f t="shared" ca="1" si="94"/>
        <v/>
      </c>
    </row>
    <row r="1239" spans="1:7" x14ac:dyDescent="0.25">
      <c r="A1239" s="30">
        <v>38327</v>
      </c>
      <c r="B1239">
        <v>1993.15</v>
      </c>
      <c r="C1239">
        <f t="shared" ca="1" si="96"/>
        <v>1921.66</v>
      </c>
      <c r="D1239">
        <f t="shared" ca="1" si="97"/>
        <v>1853.5137500000001</v>
      </c>
      <c r="E1239" t="str">
        <f t="shared" ca="1" si="93"/>
        <v/>
      </c>
      <c r="F1239">
        <f t="shared" ca="1" si="95"/>
        <v>1522.75</v>
      </c>
      <c r="G1239" s="7" t="str">
        <f t="shared" ca="1" si="94"/>
        <v/>
      </c>
    </row>
    <row r="1240" spans="1:7" x14ac:dyDescent="0.25">
      <c r="A1240" s="30">
        <v>38328</v>
      </c>
      <c r="B1240">
        <v>1992.7</v>
      </c>
      <c r="C1240">
        <f t="shared" ca="1" si="96"/>
        <v>1929.6433333333334</v>
      </c>
      <c r="D1240">
        <f t="shared" ca="1" si="97"/>
        <v>1857.93875</v>
      </c>
      <c r="E1240" t="str">
        <f t="shared" ca="1" si="93"/>
        <v/>
      </c>
      <c r="F1240">
        <f t="shared" ca="1" si="95"/>
        <v>1522.75</v>
      </c>
      <c r="G1240" s="7" t="str">
        <f t="shared" ca="1" si="94"/>
        <v/>
      </c>
    </row>
    <row r="1241" spans="1:7" x14ac:dyDescent="0.25">
      <c r="A1241" s="30">
        <v>38329</v>
      </c>
      <c r="B1241">
        <v>1977.95</v>
      </c>
      <c r="C1241">
        <f t="shared" ca="1" si="96"/>
        <v>1936.2400000000002</v>
      </c>
      <c r="D1241">
        <f t="shared" ca="1" si="97"/>
        <v>1861.8825000000002</v>
      </c>
      <c r="E1241" t="str">
        <f t="shared" ca="1" si="93"/>
        <v/>
      </c>
      <c r="F1241">
        <f t="shared" ca="1" si="95"/>
        <v>1522.75</v>
      </c>
      <c r="G1241" s="7" t="str">
        <f t="shared" ca="1" si="94"/>
        <v/>
      </c>
    </row>
    <row r="1242" spans="1:7" x14ac:dyDescent="0.25">
      <c r="A1242" s="30">
        <v>38330</v>
      </c>
      <c r="B1242">
        <v>1989.95</v>
      </c>
      <c r="C1242">
        <f t="shared" ca="1" si="96"/>
        <v>1942.9933333333333</v>
      </c>
      <c r="D1242">
        <f t="shared" ca="1" si="97"/>
        <v>1866.18625</v>
      </c>
      <c r="E1242" t="str">
        <f t="shared" ca="1" si="93"/>
        <v/>
      </c>
      <c r="F1242">
        <f t="shared" ca="1" si="95"/>
        <v>1522.75</v>
      </c>
      <c r="G1242" s="7" t="str">
        <f t="shared" ca="1" si="94"/>
        <v/>
      </c>
    </row>
    <row r="1243" spans="1:7" x14ac:dyDescent="0.25">
      <c r="A1243" s="30">
        <v>38331</v>
      </c>
      <c r="B1243">
        <v>1969</v>
      </c>
      <c r="C1243">
        <f t="shared" ca="1" si="96"/>
        <v>1948.1233333333334</v>
      </c>
      <c r="D1243">
        <f t="shared" ca="1" si="97"/>
        <v>1870.2175</v>
      </c>
      <c r="E1243" t="str">
        <f t="shared" ca="1" si="93"/>
        <v/>
      </c>
      <c r="F1243">
        <f t="shared" ca="1" si="95"/>
        <v>1522.75</v>
      </c>
      <c r="G1243" s="7" t="str">
        <f t="shared" ca="1" si="94"/>
        <v/>
      </c>
    </row>
    <row r="1244" spans="1:7" x14ac:dyDescent="0.25">
      <c r="A1244" s="30">
        <v>38334</v>
      </c>
      <c r="B1244">
        <v>1985.35</v>
      </c>
      <c r="C1244">
        <f t="shared" ca="1" si="96"/>
        <v>1955.6566666666668</v>
      </c>
      <c r="D1244">
        <f t="shared" ca="1" si="97"/>
        <v>1875.1787500000003</v>
      </c>
      <c r="E1244" t="str">
        <f t="shared" ca="1" si="93"/>
        <v/>
      </c>
      <c r="F1244">
        <f t="shared" ca="1" si="95"/>
        <v>1522.75</v>
      </c>
      <c r="G1244" s="7" t="str">
        <f t="shared" ca="1" si="94"/>
        <v/>
      </c>
    </row>
    <row r="1245" spans="1:7" x14ac:dyDescent="0.25">
      <c r="A1245" s="30">
        <v>38335</v>
      </c>
      <c r="B1245">
        <v>2006.8</v>
      </c>
      <c r="C1245">
        <f t="shared" ca="1" si="96"/>
        <v>1964.5533333333333</v>
      </c>
      <c r="D1245">
        <f t="shared" ca="1" si="97"/>
        <v>1880.4800000000002</v>
      </c>
      <c r="E1245" t="str">
        <f t="shared" ca="1" si="93"/>
        <v/>
      </c>
      <c r="F1245">
        <f t="shared" ca="1" si="95"/>
        <v>1522.75</v>
      </c>
      <c r="G1245" s="7" t="str">
        <f t="shared" ca="1" si="94"/>
        <v/>
      </c>
    </row>
    <row r="1246" spans="1:7" x14ac:dyDescent="0.25">
      <c r="A1246" s="30">
        <v>38336</v>
      </c>
      <c r="B1246">
        <v>2028.7</v>
      </c>
      <c r="C1246">
        <f t="shared" ca="1" si="96"/>
        <v>1973.6266666666668</v>
      </c>
      <c r="D1246">
        <f t="shared" ca="1" si="97"/>
        <v>1886.3225000000002</v>
      </c>
      <c r="E1246" t="str">
        <f t="shared" ca="1" si="93"/>
        <v/>
      </c>
      <c r="F1246">
        <f t="shared" ca="1" si="95"/>
        <v>1522.75</v>
      </c>
      <c r="G1246" s="7" t="str">
        <f t="shared" ca="1" si="94"/>
        <v/>
      </c>
    </row>
    <row r="1247" spans="1:7" x14ac:dyDescent="0.25">
      <c r="A1247" s="30">
        <v>38337</v>
      </c>
      <c r="B1247">
        <v>2033.2</v>
      </c>
      <c r="C1247">
        <f t="shared" ca="1" si="96"/>
        <v>1982.2366666666667</v>
      </c>
      <c r="D1247">
        <f t="shared" ca="1" si="97"/>
        <v>1892.5025000000001</v>
      </c>
      <c r="E1247" t="str">
        <f t="shared" ca="1" si="93"/>
        <v/>
      </c>
      <c r="F1247">
        <f t="shared" ca="1" si="95"/>
        <v>1522.75</v>
      </c>
      <c r="G1247" s="7" t="str">
        <f t="shared" ca="1" si="94"/>
        <v/>
      </c>
    </row>
    <row r="1248" spans="1:7" x14ac:dyDescent="0.25">
      <c r="A1248" s="30">
        <v>38338</v>
      </c>
      <c r="B1248">
        <v>2012.1</v>
      </c>
      <c r="C1248">
        <f t="shared" ca="1" si="96"/>
        <v>1989.6399999999999</v>
      </c>
      <c r="D1248">
        <f t="shared" ca="1" si="97"/>
        <v>1897.595</v>
      </c>
      <c r="E1248" t="str">
        <f t="shared" ca="1" si="93"/>
        <v/>
      </c>
      <c r="F1248">
        <f t="shared" ca="1" si="95"/>
        <v>1522.75</v>
      </c>
      <c r="G1248" s="7" t="str">
        <f t="shared" ca="1" si="94"/>
        <v/>
      </c>
    </row>
    <row r="1249" spans="1:7" x14ac:dyDescent="0.25">
      <c r="A1249" s="30">
        <v>38341</v>
      </c>
      <c r="B1249">
        <v>2026.85</v>
      </c>
      <c r="C1249">
        <f t="shared" ca="1" si="96"/>
        <v>1995.4533333333334</v>
      </c>
      <c r="D1249">
        <f t="shared" ca="1" si="97"/>
        <v>1903.5150000000001</v>
      </c>
      <c r="E1249" t="str">
        <f t="shared" ca="1" si="93"/>
        <v/>
      </c>
      <c r="F1249">
        <f t="shared" ca="1" si="95"/>
        <v>1522.75</v>
      </c>
      <c r="G1249" s="7" t="str">
        <f t="shared" ca="1" si="94"/>
        <v/>
      </c>
    </row>
    <row r="1250" spans="1:7" x14ac:dyDescent="0.25">
      <c r="A1250" s="30">
        <v>38342</v>
      </c>
      <c r="B1250">
        <v>2044.65</v>
      </c>
      <c r="C1250">
        <f t="shared" ca="1" si="96"/>
        <v>2001.1766666666667</v>
      </c>
      <c r="D1250">
        <f t="shared" ca="1" si="97"/>
        <v>1910.1375</v>
      </c>
      <c r="E1250" t="str">
        <f t="shared" ca="1" si="93"/>
        <v/>
      </c>
      <c r="F1250">
        <f t="shared" ca="1" si="95"/>
        <v>1522.75</v>
      </c>
      <c r="G1250" s="7" t="str">
        <f t="shared" ca="1" si="94"/>
        <v/>
      </c>
    </row>
    <row r="1251" spans="1:7" x14ac:dyDescent="0.25">
      <c r="A1251" s="30">
        <v>38343</v>
      </c>
      <c r="B1251">
        <v>2035.35</v>
      </c>
      <c r="C1251">
        <f t="shared" ca="1" si="96"/>
        <v>2006.0633333333333</v>
      </c>
      <c r="D1251">
        <f t="shared" ca="1" si="97"/>
        <v>1917.0900000000001</v>
      </c>
      <c r="E1251" t="str">
        <f t="shared" ca="1" si="93"/>
        <v/>
      </c>
      <c r="F1251">
        <f t="shared" ca="1" si="95"/>
        <v>1522.75</v>
      </c>
      <c r="G1251" s="7" t="str">
        <f t="shared" ca="1" si="94"/>
        <v/>
      </c>
    </row>
    <row r="1252" spans="1:7" x14ac:dyDescent="0.25">
      <c r="A1252" s="30">
        <v>38344</v>
      </c>
      <c r="B1252">
        <v>2045.15</v>
      </c>
      <c r="C1252">
        <f t="shared" ca="1" si="96"/>
        <v>2009.1399999999999</v>
      </c>
      <c r="D1252">
        <f t="shared" ca="1" si="97"/>
        <v>1923.6925000000003</v>
      </c>
      <c r="E1252" t="str">
        <f t="shared" ca="1" si="93"/>
        <v/>
      </c>
      <c r="F1252">
        <f t="shared" ca="1" si="95"/>
        <v>1522.75</v>
      </c>
      <c r="G1252" s="7" t="str">
        <f t="shared" ca="1" si="94"/>
        <v/>
      </c>
    </row>
    <row r="1253" spans="1:7" x14ac:dyDescent="0.25">
      <c r="A1253" s="30">
        <v>38345</v>
      </c>
      <c r="B1253">
        <v>2062.6999999999998</v>
      </c>
      <c r="C1253">
        <f t="shared" ca="1" si="96"/>
        <v>2013.5733333333333</v>
      </c>
      <c r="D1253">
        <f t="shared" ca="1" si="97"/>
        <v>1930.6637499999997</v>
      </c>
      <c r="E1253" t="str">
        <f t="shared" ca="1" si="93"/>
        <v/>
      </c>
      <c r="F1253">
        <f t="shared" ca="1" si="95"/>
        <v>1522.75</v>
      </c>
      <c r="G1253" s="7" t="str">
        <f t="shared" ca="1" si="94"/>
        <v/>
      </c>
    </row>
    <row r="1254" spans="1:7" x14ac:dyDescent="0.25">
      <c r="A1254" s="30">
        <v>38348</v>
      </c>
      <c r="B1254">
        <v>2062.6</v>
      </c>
      <c r="C1254">
        <f t="shared" ca="1" si="96"/>
        <v>2018.2033333333334</v>
      </c>
      <c r="D1254">
        <f t="shared" ca="1" si="97"/>
        <v>1937.2262499999997</v>
      </c>
      <c r="E1254" t="str">
        <f t="shared" ca="1" si="93"/>
        <v/>
      </c>
      <c r="F1254">
        <f t="shared" ca="1" si="95"/>
        <v>1522.75</v>
      </c>
      <c r="G1254" s="7" t="str">
        <f t="shared" ca="1" si="94"/>
        <v/>
      </c>
    </row>
    <row r="1255" spans="1:7" x14ac:dyDescent="0.25">
      <c r="A1255" s="30">
        <v>38349</v>
      </c>
      <c r="B1255">
        <v>2071.35</v>
      </c>
      <c r="C1255">
        <f t="shared" ca="1" si="96"/>
        <v>2023.4466666666667</v>
      </c>
      <c r="D1255">
        <f t="shared" ca="1" si="97"/>
        <v>1944.3375000000001</v>
      </c>
      <c r="E1255" t="str">
        <f t="shared" ca="1" si="93"/>
        <v/>
      </c>
      <c r="F1255">
        <f t="shared" ca="1" si="95"/>
        <v>1522.75</v>
      </c>
      <c r="G1255" s="7" t="str">
        <f t="shared" ca="1" si="94"/>
        <v/>
      </c>
    </row>
    <row r="1256" spans="1:7" x14ac:dyDescent="0.25">
      <c r="A1256" s="30">
        <v>38350</v>
      </c>
      <c r="B1256">
        <v>2069.6</v>
      </c>
      <c r="C1256">
        <f t="shared" ca="1" si="96"/>
        <v>2029.5566666666666</v>
      </c>
      <c r="D1256">
        <f t="shared" ca="1" si="97"/>
        <v>1951.1337499999997</v>
      </c>
      <c r="E1256" t="str">
        <f t="shared" ca="1" si="93"/>
        <v/>
      </c>
      <c r="F1256">
        <f t="shared" ca="1" si="95"/>
        <v>1522.75</v>
      </c>
      <c r="G1256" s="7" t="str">
        <f t="shared" ca="1" si="94"/>
        <v/>
      </c>
    </row>
    <row r="1257" spans="1:7" x14ac:dyDescent="0.25">
      <c r="A1257" s="30">
        <v>38351</v>
      </c>
      <c r="B1257">
        <v>2059.8000000000002</v>
      </c>
      <c r="C1257">
        <f t="shared" ca="1" si="96"/>
        <v>2034.2133333333331</v>
      </c>
      <c r="D1257">
        <f t="shared" ca="1" si="97"/>
        <v>1957.2862499999999</v>
      </c>
      <c r="E1257" t="str">
        <f t="shared" ca="1" si="93"/>
        <v/>
      </c>
      <c r="F1257">
        <f t="shared" ca="1" si="95"/>
        <v>1522.75</v>
      </c>
      <c r="G1257" s="7" t="str">
        <f t="shared" ca="1" si="94"/>
        <v/>
      </c>
    </row>
    <row r="1258" spans="1:7" x14ac:dyDescent="0.25">
      <c r="A1258" s="30">
        <v>38352</v>
      </c>
      <c r="B1258">
        <v>2080.5</v>
      </c>
      <c r="C1258">
        <f t="shared" ca="1" si="96"/>
        <v>2041.6466666666665</v>
      </c>
      <c r="D1258">
        <f t="shared" ca="1" si="97"/>
        <v>1963.3637499999998</v>
      </c>
      <c r="E1258" t="str">
        <f t="shared" ca="1" si="93"/>
        <v/>
      </c>
      <c r="F1258">
        <f t="shared" ca="1" si="95"/>
        <v>1522.75</v>
      </c>
      <c r="G1258" s="7" t="str">
        <f t="shared" ca="1" si="94"/>
        <v/>
      </c>
    </row>
    <row r="1259" spans="1:7" x14ac:dyDescent="0.25">
      <c r="A1259" s="30">
        <v>38355</v>
      </c>
      <c r="B1259">
        <v>2115</v>
      </c>
      <c r="C1259">
        <f t="shared" ca="1" si="96"/>
        <v>2050.2899999999995</v>
      </c>
      <c r="D1259">
        <f t="shared" ca="1" si="97"/>
        <v>1970.3674999999998</v>
      </c>
      <c r="E1259" t="str">
        <f t="shared" ca="1" si="93"/>
        <v/>
      </c>
      <c r="F1259">
        <f t="shared" ca="1" si="95"/>
        <v>1522.75</v>
      </c>
      <c r="G1259" s="7" t="str">
        <f t="shared" ca="1" si="94"/>
        <v/>
      </c>
    </row>
    <row r="1260" spans="1:7" x14ac:dyDescent="0.25">
      <c r="A1260" s="30">
        <v>38356</v>
      </c>
      <c r="B1260">
        <v>2103.75</v>
      </c>
      <c r="C1260">
        <f t="shared" ca="1" si="96"/>
        <v>2056.7533333333331</v>
      </c>
      <c r="D1260">
        <f t="shared" ca="1" si="97"/>
        <v>1976.6537499999999</v>
      </c>
      <c r="E1260" t="str">
        <f t="shared" ca="1" si="93"/>
        <v/>
      </c>
      <c r="F1260">
        <f t="shared" ca="1" si="95"/>
        <v>1522.75</v>
      </c>
      <c r="G1260" s="7" t="str">
        <f t="shared" ca="1" si="94"/>
        <v/>
      </c>
    </row>
    <row r="1261" spans="1:7" x14ac:dyDescent="0.25">
      <c r="A1261" s="30">
        <v>38357</v>
      </c>
      <c r="B1261">
        <v>2032.2</v>
      </c>
      <c r="C1261">
        <f t="shared" ca="1" si="96"/>
        <v>2056.9866666666667</v>
      </c>
      <c r="D1261">
        <f t="shared" ca="1" si="97"/>
        <v>1980.8887499999996</v>
      </c>
      <c r="E1261" t="str">
        <f t="shared" ca="1" si="93"/>
        <v/>
      </c>
      <c r="F1261">
        <f t="shared" ca="1" si="95"/>
        <v>1522.75</v>
      </c>
      <c r="G1261" s="7" t="str">
        <f t="shared" ca="1" si="94"/>
        <v/>
      </c>
    </row>
    <row r="1262" spans="1:7" x14ac:dyDescent="0.25">
      <c r="A1262" s="30">
        <v>38358</v>
      </c>
      <c r="B1262">
        <v>1998.35</v>
      </c>
      <c r="C1262">
        <f t="shared" ca="1" si="96"/>
        <v>2054.663333333333</v>
      </c>
      <c r="D1262">
        <f t="shared" ca="1" si="97"/>
        <v>1984.3787499999999</v>
      </c>
      <c r="E1262" t="str">
        <f t="shared" ca="1" si="93"/>
        <v/>
      </c>
      <c r="F1262">
        <f t="shared" ca="1" si="95"/>
        <v>1522.75</v>
      </c>
      <c r="G1262" s="7" t="str">
        <f t="shared" ca="1" si="94"/>
        <v/>
      </c>
    </row>
    <row r="1263" spans="1:7" x14ac:dyDescent="0.25">
      <c r="A1263" s="30">
        <v>38359</v>
      </c>
      <c r="B1263">
        <v>2015.5</v>
      </c>
      <c r="C1263">
        <f t="shared" ca="1" si="96"/>
        <v>2054.89</v>
      </c>
      <c r="D1263">
        <f t="shared" ca="1" si="97"/>
        <v>1987.8637499999998</v>
      </c>
      <c r="E1263" t="str">
        <f t="shared" ca="1" si="93"/>
        <v/>
      </c>
      <c r="F1263">
        <f t="shared" ca="1" si="95"/>
        <v>1522.75</v>
      </c>
      <c r="G1263" s="7" t="str">
        <f t="shared" ca="1" si="94"/>
        <v/>
      </c>
    </row>
    <row r="1264" spans="1:7" x14ac:dyDescent="0.25">
      <c r="A1264" s="30">
        <v>38362</v>
      </c>
      <c r="B1264">
        <v>1982</v>
      </c>
      <c r="C1264">
        <f t="shared" ca="1" si="96"/>
        <v>2051.9</v>
      </c>
      <c r="D1264">
        <f t="shared" ca="1" si="97"/>
        <v>1990.6499999999996</v>
      </c>
      <c r="E1264" t="str">
        <f t="shared" ca="1" si="93"/>
        <v/>
      </c>
      <c r="F1264">
        <f t="shared" ca="1" si="95"/>
        <v>1522.75</v>
      </c>
      <c r="G1264" s="7" t="str">
        <f t="shared" ca="1" si="94"/>
        <v/>
      </c>
    </row>
    <row r="1265" spans="1:7" x14ac:dyDescent="0.25">
      <c r="A1265" s="30">
        <v>38363</v>
      </c>
      <c r="B1265">
        <v>1952.05</v>
      </c>
      <c r="C1265">
        <f t="shared" ca="1" si="96"/>
        <v>2045.7266666666665</v>
      </c>
      <c r="D1265">
        <f t="shared" ca="1" si="97"/>
        <v>1992.6275000000001</v>
      </c>
      <c r="E1265" t="str">
        <f t="shared" ca="1" si="93"/>
        <v/>
      </c>
      <c r="F1265">
        <f t="shared" ca="1" si="95"/>
        <v>1522.75</v>
      </c>
      <c r="G1265" s="7" t="str">
        <f t="shared" ca="1" si="94"/>
        <v/>
      </c>
    </row>
    <row r="1266" spans="1:7" x14ac:dyDescent="0.25">
      <c r="A1266" s="30">
        <v>38364</v>
      </c>
      <c r="B1266">
        <v>1913.6</v>
      </c>
      <c r="C1266">
        <f t="shared" ca="1" si="96"/>
        <v>2037.61</v>
      </c>
      <c r="D1266">
        <f t="shared" ca="1" si="97"/>
        <v>1993.4925000000003</v>
      </c>
      <c r="E1266" t="str">
        <f t="shared" ca="1" si="93"/>
        <v/>
      </c>
      <c r="F1266">
        <f t="shared" ca="1" si="95"/>
        <v>1522.75</v>
      </c>
      <c r="G1266" s="7" t="str">
        <f t="shared" ca="1" si="94"/>
        <v/>
      </c>
    </row>
    <row r="1267" spans="1:7" x14ac:dyDescent="0.25">
      <c r="A1267" s="30">
        <v>38365</v>
      </c>
      <c r="B1267">
        <v>1954.55</v>
      </c>
      <c r="C1267">
        <f t="shared" ca="1" si="96"/>
        <v>2031.5699999999997</v>
      </c>
      <c r="D1267">
        <f t="shared" ca="1" si="97"/>
        <v>1995.14</v>
      </c>
      <c r="E1267" t="str">
        <f t="shared" ca="1" si="93"/>
        <v/>
      </c>
      <c r="F1267">
        <f t="shared" ca="1" si="95"/>
        <v>1522.75</v>
      </c>
      <c r="G1267" s="7" t="str">
        <f t="shared" ca="1" si="94"/>
        <v/>
      </c>
    </row>
    <row r="1268" spans="1:7" x14ac:dyDescent="0.25">
      <c r="A1268" s="30">
        <v>38366</v>
      </c>
      <c r="B1268">
        <v>1931.1</v>
      </c>
      <c r="C1268">
        <f t="shared" ca="1" si="96"/>
        <v>2022.7966666666662</v>
      </c>
      <c r="D1268">
        <f t="shared" ca="1" si="97"/>
        <v>1996.1162500000003</v>
      </c>
      <c r="E1268" t="str">
        <f t="shared" ca="1" si="93"/>
        <v/>
      </c>
      <c r="F1268">
        <f t="shared" ca="1" si="95"/>
        <v>1522.75</v>
      </c>
      <c r="G1268" s="7" t="str">
        <f t="shared" ca="1" si="94"/>
        <v/>
      </c>
    </row>
    <row r="1269" spans="1:7" x14ac:dyDescent="0.25">
      <c r="A1269" s="30">
        <v>38369</v>
      </c>
      <c r="B1269">
        <v>1932.9</v>
      </c>
      <c r="C1269">
        <f t="shared" ca="1" si="96"/>
        <v>2014.1499999999999</v>
      </c>
      <c r="D1269">
        <f t="shared" ca="1" si="97"/>
        <v>1997.6299999999999</v>
      </c>
      <c r="E1269" t="str">
        <f t="shared" ref="E1269:E1332" ca="1" si="98">IF(AND(C1269&gt;D1269,C1268&lt;D1268),"BUY",IF(AND(C1269&lt;D1269,C1268&gt;D1268),"SELL",""))</f>
        <v/>
      </c>
      <c r="F1269">
        <f t="shared" ca="1" si="95"/>
        <v>1522.75</v>
      </c>
      <c r="G1269" s="7" t="str">
        <f t="shared" ca="1" si="94"/>
        <v/>
      </c>
    </row>
    <row r="1270" spans="1:7" x14ac:dyDescent="0.25">
      <c r="A1270" s="30">
        <v>38370</v>
      </c>
      <c r="B1270">
        <v>1934.05</v>
      </c>
      <c r="C1270">
        <f t="shared" ca="1" si="96"/>
        <v>2004.9966666666664</v>
      </c>
      <c r="D1270">
        <f t="shared" ca="1" si="97"/>
        <v>1999.1475000000003</v>
      </c>
      <c r="E1270" t="str">
        <f t="shared" ca="1" si="98"/>
        <v/>
      </c>
      <c r="F1270">
        <f t="shared" ca="1" si="95"/>
        <v>1522.75</v>
      </c>
      <c r="G1270" s="7" t="str">
        <f t="shared" ref="G1270:G1333" ca="1" si="99">IF(AND(E1270&lt;&gt;"",F1269&lt;&gt;0),IF(E1270="BUY",1-F1270/F1269,F1270/F1269-1),"")</f>
        <v/>
      </c>
    </row>
    <row r="1271" spans="1:7" x14ac:dyDescent="0.25">
      <c r="A1271" s="30">
        <v>38371</v>
      </c>
      <c r="B1271">
        <v>1926.65</v>
      </c>
      <c r="C1271">
        <f t="shared" ca="1" si="96"/>
        <v>1995.4666666666665</v>
      </c>
      <c r="D1271">
        <f t="shared" ca="1" si="97"/>
        <v>1999.99875</v>
      </c>
      <c r="E1271" t="str">
        <f t="shared" ca="1" si="98"/>
        <v>SELL</v>
      </c>
      <c r="F1271">
        <f t="shared" ref="F1271:F1334" ca="1" si="100">IF(E1271&lt;&gt;"",B1271,F1270)</f>
        <v>1926.65</v>
      </c>
      <c r="G1271" s="7">
        <f t="shared" ca="1" si="99"/>
        <v>0.26524380233130862</v>
      </c>
    </row>
    <row r="1272" spans="1:7" x14ac:dyDescent="0.25">
      <c r="A1272" s="30">
        <v>38372</v>
      </c>
      <c r="B1272">
        <v>1925.3</v>
      </c>
      <c r="C1272">
        <f t="shared" ca="1" si="96"/>
        <v>1986.5</v>
      </c>
      <c r="D1272">
        <f t="shared" ca="1" si="97"/>
        <v>2000.53</v>
      </c>
      <c r="E1272" t="str">
        <f t="shared" ca="1" si="98"/>
        <v/>
      </c>
      <c r="F1272">
        <f t="shared" ca="1" si="100"/>
        <v>1926.65</v>
      </c>
      <c r="G1272" s="7" t="str">
        <f t="shared" ca="1" si="99"/>
        <v/>
      </c>
    </row>
    <row r="1273" spans="1:7" x14ac:dyDescent="0.25">
      <c r="A1273" s="30">
        <v>38376</v>
      </c>
      <c r="B1273">
        <v>1909</v>
      </c>
      <c r="C1273">
        <f t="shared" ca="1" si="96"/>
        <v>1975.0666666666666</v>
      </c>
      <c r="D1273">
        <f t="shared" ca="1" si="97"/>
        <v>2000.7287499999998</v>
      </c>
      <c r="E1273" t="str">
        <f t="shared" ca="1" si="98"/>
        <v/>
      </c>
      <c r="F1273">
        <f t="shared" ca="1" si="100"/>
        <v>1926.65</v>
      </c>
      <c r="G1273" s="7" t="str">
        <f t="shared" ca="1" si="99"/>
        <v/>
      </c>
    </row>
    <row r="1274" spans="1:7" x14ac:dyDescent="0.25">
      <c r="A1274" s="30">
        <v>38377</v>
      </c>
      <c r="B1274">
        <v>1931.85</v>
      </c>
      <c r="C1274">
        <f t="shared" ca="1" si="96"/>
        <v>1962.8566666666666</v>
      </c>
      <c r="D1274">
        <f t="shared" ca="1" si="97"/>
        <v>2000.5337500000001</v>
      </c>
      <c r="E1274" t="str">
        <f t="shared" ca="1" si="98"/>
        <v/>
      </c>
      <c r="F1274">
        <f t="shared" ca="1" si="100"/>
        <v>1926.65</v>
      </c>
      <c r="G1274" s="7" t="str">
        <f t="shared" ca="1" si="99"/>
        <v/>
      </c>
    </row>
    <row r="1275" spans="1:7" x14ac:dyDescent="0.25">
      <c r="A1275" s="30">
        <v>38379</v>
      </c>
      <c r="B1275">
        <v>1955</v>
      </c>
      <c r="C1275">
        <f t="shared" ca="1" si="96"/>
        <v>1952.9399999999998</v>
      </c>
      <c r="D1275">
        <f t="shared" ca="1" si="97"/>
        <v>2000.43875</v>
      </c>
      <c r="E1275" t="str">
        <f t="shared" ca="1" si="98"/>
        <v/>
      </c>
      <c r="F1275">
        <f t="shared" ca="1" si="100"/>
        <v>1926.65</v>
      </c>
      <c r="G1275" s="7" t="str">
        <f t="shared" ca="1" si="99"/>
        <v/>
      </c>
    </row>
    <row r="1276" spans="1:7" x14ac:dyDescent="0.25">
      <c r="A1276" s="30">
        <v>38380</v>
      </c>
      <c r="B1276">
        <v>2008.3</v>
      </c>
      <c r="C1276">
        <f t="shared" ca="1" si="96"/>
        <v>1951.3466666666666</v>
      </c>
      <c r="D1276">
        <f t="shared" ca="1" si="97"/>
        <v>2001.595</v>
      </c>
      <c r="E1276" t="str">
        <f t="shared" ca="1" si="98"/>
        <v/>
      </c>
      <c r="F1276">
        <f t="shared" ca="1" si="100"/>
        <v>1926.65</v>
      </c>
      <c r="G1276" s="7" t="str">
        <f t="shared" ca="1" si="99"/>
        <v/>
      </c>
    </row>
    <row r="1277" spans="1:7" x14ac:dyDescent="0.25">
      <c r="A1277" s="30">
        <v>38383</v>
      </c>
      <c r="B1277">
        <v>2057.6</v>
      </c>
      <c r="C1277">
        <f t="shared" ca="1" si="96"/>
        <v>1955.2966666666662</v>
      </c>
      <c r="D1277">
        <f t="shared" ca="1" si="97"/>
        <v>2003.0600000000002</v>
      </c>
      <c r="E1277" t="str">
        <f t="shared" ca="1" si="98"/>
        <v/>
      </c>
      <c r="F1277">
        <f t="shared" ca="1" si="100"/>
        <v>1926.65</v>
      </c>
      <c r="G1277" s="7" t="str">
        <f t="shared" ca="1" si="99"/>
        <v/>
      </c>
    </row>
    <row r="1278" spans="1:7" x14ac:dyDescent="0.25">
      <c r="A1278" s="30">
        <v>38384</v>
      </c>
      <c r="B1278">
        <v>2059.85</v>
      </c>
      <c r="C1278">
        <f t="shared" ca="1" si="96"/>
        <v>1958.2533333333329</v>
      </c>
      <c r="D1278">
        <f t="shared" ca="1" si="97"/>
        <v>2004.6512500000003</v>
      </c>
      <c r="E1278" t="str">
        <f t="shared" ca="1" si="98"/>
        <v/>
      </c>
      <c r="F1278">
        <f t="shared" ca="1" si="100"/>
        <v>1926.65</v>
      </c>
      <c r="G1278" s="7" t="str">
        <f t="shared" ca="1" si="99"/>
        <v/>
      </c>
    </row>
    <row r="1279" spans="1:7" x14ac:dyDescent="0.25">
      <c r="A1279" s="30">
        <v>38385</v>
      </c>
      <c r="B1279">
        <v>2052.25</v>
      </c>
      <c r="C1279">
        <f t="shared" ca="1" si="96"/>
        <v>1962.936666666666</v>
      </c>
      <c r="D1279">
        <f t="shared" ca="1" si="97"/>
        <v>2006.1287500000005</v>
      </c>
      <c r="E1279" t="str">
        <f t="shared" ca="1" si="98"/>
        <v/>
      </c>
      <c r="F1279">
        <f t="shared" ca="1" si="100"/>
        <v>1926.65</v>
      </c>
      <c r="G1279" s="7" t="str">
        <f t="shared" ca="1" si="99"/>
        <v/>
      </c>
    </row>
    <row r="1280" spans="1:7" x14ac:dyDescent="0.25">
      <c r="A1280" s="30">
        <v>38386</v>
      </c>
      <c r="B1280">
        <v>2079.4499999999998</v>
      </c>
      <c r="C1280">
        <f t="shared" ca="1" si="96"/>
        <v>1971.4299999999996</v>
      </c>
      <c r="D1280">
        <f t="shared" ca="1" si="97"/>
        <v>2008.2975000000006</v>
      </c>
      <c r="E1280" t="str">
        <f t="shared" ca="1" si="98"/>
        <v/>
      </c>
      <c r="F1280">
        <f t="shared" ca="1" si="100"/>
        <v>1926.65</v>
      </c>
      <c r="G1280" s="7" t="str">
        <f t="shared" ca="1" si="99"/>
        <v/>
      </c>
    </row>
    <row r="1281" spans="1:7" x14ac:dyDescent="0.25">
      <c r="A1281" s="30">
        <v>38387</v>
      </c>
      <c r="B1281">
        <v>2077.9499999999998</v>
      </c>
      <c r="C1281">
        <f t="shared" ca="1" si="96"/>
        <v>1982.3866666666665</v>
      </c>
      <c r="D1281">
        <f t="shared" ca="1" si="97"/>
        <v>2010.7975000000001</v>
      </c>
      <c r="E1281" t="str">
        <f t="shared" ca="1" si="98"/>
        <v/>
      </c>
      <c r="F1281">
        <f t="shared" ca="1" si="100"/>
        <v>1926.65</v>
      </c>
      <c r="G1281" s="7" t="str">
        <f t="shared" ca="1" si="99"/>
        <v/>
      </c>
    </row>
    <row r="1282" spans="1:7" x14ac:dyDescent="0.25">
      <c r="A1282" s="30">
        <v>38390</v>
      </c>
      <c r="B1282">
        <v>2055.1</v>
      </c>
      <c r="C1282">
        <f t="shared" ca="1" si="96"/>
        <v>1989.09</v>
      </c>
      <c r="D1282">
        <f t="shared" ca="1" si="97"/>
        <v>2012.4262500000004</v>
      </c>
      <c r="E1282" t="str">
        <f t="shared" ca="1" si="98"/>
        <v/>
      </c>
      <c r="F1282">
        <f t="shared" ca="1" si="100"/>
        <v>1926.65</v>
      </c>
      <c r="G1282" s="7" t="str">
        <f t="shared" ca="1" si="99"/>
        <v/>
      </c>
    </row>
    <row r="1283" spans="1:7" x14ac:dyDescent="0.25">
      <c r="A1283" s="30">
        <v>38391</v>
      </c>
      <c r="B1283">
        <v>2055.15</v>
      </c>
      <c r="C1283">
        <f t="shared" ref="C1283:C1346" ca="1" si="101">IF(ROW(B1283)&gt;$K$3, AVERAGE(OFFSET(B1284,-$K$3,0,$K$3,1)), "")</f>
        <v>1997.3600000000001</v>
      </c>
      <c r="D1283">
        <f t="shared" ca="1" si="97"/>
        <v>2014.5800000000004</v>
      </c>
      <c r="E1283" t="str">
        <f t="shared" ca="1" si="98"/>
        <v/>
      </c>
      <c r="F1283">
        <f t="shared" ca="1" si="100"/>
        <v>1926.65</v>
      </c>
      <c r="G1283" s="7" t="str">
        <f t="shared" ca="1" si="99"/>
        <v/>
      </c>
    </row>
    <row r="1284" spans="1:7" x14ac:dyDescent="0.25">
      <c r="A1284" s="30">
        <v>38392</v>
      </c>
      <c r="B1284">
        <v>2070</v>
      </c>
      <c r="C1284">
        <f t="shared" ca="1" si="101"/>
        <v>2006.5</v>
      </c>
      <c r="D1284">
        <f t="shared" ca="1" si="97"/>
        <v>2016.6962500000002</v>
      </c>
      <c r="E1284" t="str">
        <f t="shared" ca="1" si="98"/>
        <v/>
      </c>
      <c r="F1284">
        <f t="shared" ca="1" si="100"/>
        <v>1926.65</v>
      </c>
      <c r="G1284" s="7" t="str">
        <f t="shared" ca="1" si="99"/>
        <v/>
      </c>
    </row>
    <row r="1285" spans="1:7" x14ac:dyDescent="0.25">
      <c r="A1285" s="30">
        <v>38393</v>
      </c>
      <c r="B1285">
        <v>2063.35</v>
      </c>
      <c r="C1285">
        <f t="shared" ca="1" si="101"/>
        <v>2015.12</v>
      </c>
      <c r="D1285">
        <f t="shared" ca="1" si="97"/>
        <v>2018.1100000000001</v>
      </c>
      <c r="E1285" t="str">
        <f t="shared" ca="1" si="98"/>
        <v/>
      </c>
      <c r="F1285">
        <f t="shared" ca="1" si="100"/>
        <v>1926.65</v>
      </c>
      <c r="G1285" s="7" t="str">
        <f t="shared" ca="1" si="99"/>
        <v/>
      </c>
    </row>
    <row r="1286" spans="1:7" x14ac:dyDescent="0.25">
      <c r="A1286" s="30">
        <v>38394</v>
      </c>
      <c r="B1286">
        <v>2082.0500000000002</v>
      </c>
      <c r="C1286">
        <f t="shared" ca="1" si="101"/>
        <v>2025.4799999999998</v>
      </c>
      <c r="D1286">
        <f t="shared" ca="1" si="97"/>
        <v>2019.4437500000004</v>
      </c>
      <c r="E1286" t="str">
        <f t="shared" ca="1" si="98"/>
        <v>BUY</v>
      </c>
      <c r="F1286">
        <f t="shared" ca="1" si="100"/>
        <v>2082.0500000000002</v>
      </c>
      <c r="G1286" s="7">
        <f t="shared" ca="1" si="99"/>
        <v>-8.0658137181117473E-2</v>
      </c>
    </row>
    <row r="1287" spans="1:7" x14ac:dyDescent="0.25">
      <c r="A1287" s="30">
        <v>38397</v>
      </c>
      <c r="B1287">
        <v>2098.25</v>
      </c>
      <c r="C1287">
        <f t="shared" ca="1" si="101"/>
        <v>2037.0099999999998</v>
      </c>
      <c r="D1287">
        <f t="shared" ca="1" si="97"/>
        <v>2021.0700000000004</v>
      </c>
      <c r="E1287" t="str">
        <f t="shared" ca="1" si="98"/>
        <v/>
      </c>
      <c r="F1287">
        <f t="shared" ca="1" si="100"/>
        <v>2082.0500000000002</v>
      </c>
      <c r="G1287" s="7" t="str">
        <f t="shared" ca="1" si="99"/>
        <v/>
      </c>
    </row>
    <row r="1288" spans="1:7" x14ac:dyDescent="0.25">
      <c r="A1288" s="30">
        <v>38398</v>
      </c>
      <c r="B1288">
        <v>2089.9499999999998</v>
      </c>
      <c r="C1288">
        <f t="shared" ca="1" si="101"/>
        <v>2049.0733333333333</v>
      </c>
      <c r="D1288">
        <f t="shared" ca="1" si="97"/>
        <v>2023.0162500000001</v>
      </c>
      <c r="E1288" t="str">
        <f t="shared" ca="1" si="98"/>
        <v/>
      </c>
      <c r="F1288">
        <f t="shared" ca="1" si="100"/>
        <v>2082.0500000000002</v>
      </c>
      <c r="G1288" s="7" t="str">
        <f t="shared" ca="1" si="99"/>
        <v/>
      </c>
    </row>
    <row r="1289" spans="1:7" x14ac:dyDescent="0.25">
      <c r="A1289" s="30">
        <v>38399</v>
      </c>
      <c r="B1289">
        <v>2068.8000000000002</v>
      </c>
      <c r="C1289">
        <f t="shared" ca="1" si="101"/>
        <v>2058.2033333333334</v>
      </c>
      <c r="D1289">
        <f t="shared" ca="1" si="97"/>
        <v>2024.0650000000001</v>
      </c>
      <c r="E1289" t="str">
        <f t="shared" ca="1" si="98"/>
        <v/>
      </c>
      <c r="F1289">
        <f t="shared" ca="1" si="100"/>
        <v>2082.0500000000002</v>
      </c>
      <c r="G1289" s="7" t="str">
        <f t="shared" ca="1" si="99"/>
        <v/>
      </c>
    </row>
    <row r="1290" spans="1:7" x14ac:dyDescent="0.25">
      <c r="A1290" s="30">
        <v>38400</v>
      </c>
      <c r="B1290">
        <v>2061.9</v>
      </c>
      <c r="C1290">
        <f t="shared" ca="1" si="101"/>
        <v>2065.33</v>
      </c>
      <c r="D1290">
        <f t="shared" ca="1" si="97"/>
        <v>2024.4962499999997</v>
      </c>
      <c r="E1290" t="str">
        <f t="shared" ca="1" si="98"/>
        <v/>
      </c>
      <c r="F1290">
        <f t="shared" ca="1" si="100"/>
        <v>2082.0500000000002</v>
      </c>
      <c r="G1290" s="7" t="str">
        <f t="shared" ca="1" si="99"/>
        <v/>
      </c>
    </row>
    <row r="1291" spans="1:7" x14ac:dyDescent="0.25">
      <c r="A1291" s="30">
        <v>38401</v>
      </c>
      <c r="B1291">
        <v>2055.5500000000002</v>
      </c>
      <c r="C1291">
        <f t="shared" ca="1" si="101"/>
        <v>2068.48</v>
      </c>
      <c r="D1291">
        <f t="shared" ca="1" si="97"/>
        <v>2025.00125</v>
      </c>
      <c r="E1291" t="str">
        <f t="shared" ca="1" si="98"/>
        <v/>
      </c>
      <c r="F1291">
        <f t="shared" ca="1" si="100"/>
        <v>2082.0500000000002</v>
      </c>
      <c r="G1291" s="7" t="str">
        <f t="shared" ca="1" si="99"/>
        <v/>
      </c>
    </row>
    <row r="1292" spans="1:7" x14ac:dyDescent="0.25">
      <c r="A1292" s="30">
        <v>38404</v>
      </c>
      <c r="B1292">
        <v>2043.2</v>
      </c>
      <c r="C1292">
        <f t="shared" ca="1" si="101"/>
        <v>2067.52</v>
      </c>
      <c r="D1292">
        <f t="shared" ca="1" si="97"/>
        <v>2024.9524999999999</v>
      </c>
      <c r="E1292" t="str">
        <f t="shared" ca="1" si="98"/>
        <v/>
      </c>
      <c r="F1292">
        <f t="shared" ca="1" si="100"/>
        <v>2082.0500000000002</v>
      </c>
      <c r="G1292" s="7" t="str">
        <f t="shared" ca="1" si="99"/>
        <v/>
      </c>
    </row>
    <row r="1293" spans="1:7" x14ac:dyDescent="0.25">
      <c r="A1293" s="30">
        <v>38405</v>
      </c>
      <c r="B1293">
        <v>2058.4</v>
      </c>
      <c r="C1293">
        <f t="shared" ca="1" si="101"/>
        <v>2067.4233333333336</v>
      </c>
      <c r="D1293">
        <f t="shared" ca="1" si="97"/>
        <v>2024.8449999999993</v>
      </c>
      <c r="E1293" t="str">
        <f t="shared" ca="1" si="98"/>
        <v/>
      </c>
      <c r="F1293">
        <f t="shared" ca="1" si="100"/>
        <v>2082.0500000000002</v>
      </c>
      <c r="G1293" s="7" t="str">
        <f t="shared" ca="1" si="99"/>
        <v/>
      </c>
    </row>
    <row r="1294" spans="1:7" x14ac:dyDescent="0.25">
      <c r="A1294" s="30">
        <v>38406</v>
      </c>
      <c r="B1294">
        <v>2057.1</v>
      </c>
      <c r="C1294">
        <f t="shared" ca="1" si="101"/>
        <v>2067.7466666666669</v>
      </c>
      <c r="D1294">
        <f t="shared" ca="1" si="97"/>
        <v>2024.7074999999998</v>
      </c>
      <c r="E1294" t="str">
        <f t="shared" ca="1" si="98"/>
        <v/>
      </c>
      <c r="F1294">
        <f t="shared" ca="1" si="100"/>
        <v>2082.0500000000002</v>
      </c>
      <c r="G1294" s="7" t="str">
        <f t="shared" ca="1" si="99"/>
        <v/>
      </c>
    </row>
    <row r="1295" spans="1:7" x14ac:dyDescent="0.25">
      <c r="A1295" s="30">
        <v>38407</v>
      </c>
      <c r="B1295">
        <v>2055.3000000000002</v>
      </c>
      <c r="C1295">
        <f t="shared" ca="1" si="101"/>
        <v>2066.1366666666668</v>
      </c>
      <c r="D1295">
        <f t="shared" ca="1" si="97"/>
        <v>2024.3062500000001</v>
      </c>
      <c r="E1295" t="str">
        <f t="shared" ca="1" si="98"/>
        <v/>
      </c>
      <c r="F1295">
        <f t="shared" ca="1" si="100"/>
        <v>2082.0500000000002</v>
      </c>
      <c r="G1295" s="7" t="str">
        <f t="shared" ca="1" si="99"/>
        <v/>
      </c>
    </row>
    <row r="1296" spans="1:7" x14ac:dyDescent="0.25">
      <c r="A1296" s="30">
        <v>38408</v>
      </c>
      <c r="B1296">
        <v>2060.9</v>
      </c>
      <c r="C1296">
        <f t="shared" ca="1" si="101"/>
        <v>2065.0000000000005</v>
      </c>
      <c r="D1296">
        <f t="shared" ca="1" si="97"/>
        <v>2024.0887499999994</v>
      </c>
      <c r="E1296" t="str">
        <f t="shared" ca="1" si="98"/>
        <v/>
      </c>
      <c r="F1296">
        <f t="shared" ca="1" si="100"/>
        <v>2082.0500000000002</v>
      </c>
      <c r="G1296" s="7" t="str">
        <f t="shared" ca="1" si="99"/>
        <v/>
      </c>
    </row>
    <row r="1297" spans="1:7" x14ac:dyDescent="0.25">
      <c r="A1297" s="30">
        <v>38411</v>
      </c>
      <c r="B1297">
        <v>2103.25</v>
      </c>
      <c r="C1297">
        <f t="shared" ca="1" si="101"/>
        <v>2068.21</v>
      </c>
      <c r="D1297">
        <f t="shared" ca="1" si="97"/>
        <v>2025.1749999999997</v>
      </c>
      <c r="E1297" t="str">
        <f t="shared" ca="1" si="98"/>
        <v/>
      </c>
      <c r="F1297">
        <f t="shared" ca="1" si="100"/>
        <v>2082.0500000000002</v>
      </c>
      <c r="G1297" s="7" t="str">
        <f t="shared" ca="1" si="99"/>
        <v/>
      </c>
    </row>
    <row r="1298" spans="1:7" x14ac:dyDescent="0.25">
      <c r="A1298" s="30">
        <v>38412</v>
      </c>
      <c r="B1298">
        <v>2084.4</v>
      </c>
      <c r="C1298">
        <f t="shared" ca="1" si="101"/>
        <v>2070.1600000000003</v>
      </c>
      <c r="D1298">
        <f t="shared" ca="1" si="97"/>
        <v>2025.2724999999996</v>
      </c>
      <c r="E1298" t="str">
        <f t="shared" ca="1" si="98"/>
        <v/>
      </c>
      <c r="F1298">
        <f t="shared" ca="1" si="100"/>
        <v>2082.0500000000002</v>
      </c>
      <c r="G1298" s="7" t="str">
        <f t="shared" ca="1" si="99"/>
        <v/>
      </c>
    </row>
    <row r="1299" spans="1:7" x14ac:dyDescent="0.25">
      <c r="A1299" s="30">
        <v>38413</v>
      </c>
      <c r="B1299">
        <v>2093.25</v>
      </c>
      <c r="C1299">
        <f t="shared" ca="1" si="101"/>
        <v>2071.71</v>
      </c>
      <c r="D1299">
        <f t="shared" ca="1" si="97"/>
        <v>2024.7287499999998</v>
      </c>
      <c r="E1299" t="str">
        <f t="shared" ca="1" si="98"/>
        <v/>
      </c>
      <c r="F1299">
        <f t="shared" ca="1" si="100"/>
        <v>2082.0500000000002</v>
      </c>
      <c r="G1299" s="7" t="str">
        <f t="shared" ca="1" si="99"/>
        <v/>
      </c>
    </row>
    <row r="1300" spans="1:7" x14ac:dyDescent="0.25">
      <c r="A1300" s="30">
        <v>38414</v>
      </c>
      <c r="B1300">
        <v>2128.85</v>
      </c>
      <c r="C1300">
        <f t="shared" ca="1" si="101"/>
        <v>2076.0766666666668</v>
      </c>
      <c r="D1300">
        <f t="shared" ca="1" si="97"/>
        <v>2025.35625</v>
      </c>
      <c r="E1300" t="str">
        <f t="shared" ca="1" si="98"/>
        <v/>
      </c>
      <c r="F1300">
        <f t="shared" ca="1" si="100"/>
        <v>2082.0500000000002</v>
      </c>
      <c r="G1300" s="7" t="str">
        <f t="shared" ca="1" si="99"/>
        <v/>
      </c>
    </row>
    <row r="1301" spans="1:7" x14ac:dyDescent="0.25">
      <c r="A1301" s="30">
        <v>38415</v>
      </c>
      <c r="B1301">
        <v>2148.15</v>
      </c>
      <c r="C1301">
        <f t="shared" ca="1" si="101"/>
        <v>2080.4833333333336</v>
      </c>
      <c r="D1301">
        <f t="shared" ca="1" si="97"/>
        <v>2028.2549999999997</v>
      </c>
      <c r="E1301" t="str">
        <f t="shared" ca="1" si="98"/>
        <v/>
      </c>
      <c r="F1301">
        <f t="shared" ca="1" si="100"/>
        <v>2082.0500000000002</v>
      </c>
      <c r="G1301" s="7" t="str">
        <f t="shared" ca="1" si="99"/>
        <v/>
      </c>
    </row>
    <row r="1302" spans="1:7" x14ac:dyDescent="0.25">
      <c r="A1302" s="30">
        <v>38418</v>
      </c>
      <c r="B1302">
        <v>2160.1</v>
      </c>
      <c r="C1302">
        <f t="shared" ca="1" si="101"/>
        <v>2084.606666666667</v>
      </c>
      <c r="D1302">
        <f t="shared" ref="D1302:D1365" ca="1" si="102">IF(ROW(B1302)&gt;$K$4, AVERAGE(OFFSET(B1302,-$K$4+1,0,$K$4,1)), "")</f>
        <v>2032.2987499999995</v>
      </c>
      <c r="E1302" t="str">
        <f t="shared" ca="1" si="98"/>
        <v/>
      </c>
      <c r="F1302">
        <f t="shared" ca="1" si="100"/>
        <v>2082.0500000000002</v>
      </c>
      <c r="G1302" s="7" t="str">
        <f t="shared" ca="1" si="99"/>
        <v/>
      </c>
    </row>
    <row r="1303" spans="1:7" x14ac:dyDescent="0.25">
      <c r="A1303" s="30">
        <v>38419</v>
      </c>
      <c r="B1303">
        <v>2168.9499999999998</v>
      </c>
      <c r="C1303">
        <f t="shared" ca="1" si="101"/>
        <v>2089.8733333333334</v>
      </c>
      <c r="D1303">
        <f t="shared" ca="1" si="102"/>
        <v>2036.1349999999998</v>
      </c>
      <c r="E1303" t="str">
        <f t="shared" ca="1" si="98"/>
        <v/>
      </c>
      <c r="F1303">
        <f t="shared" ca="1" si="100"/>
        <v>2082.0500000000002</v>
      </c>
      <c r="G1303" s="7" t="str">
        <f t="shared" ca="1" si="99"/>
        <v/>
      </c>
    </row>
    <row r="1304" spans="1:7" x14ac:dyDescent="0.25">
      <c r="A1304" s="30">
        <v>38420</v>
      </c>
      <c r="B1304">
        <v>2160.8000000000002</v>
      </c>
      <c r="C1304">
        <f t="shared" ca="1" si="101"/>
        <v>2096.0066666666667</v>
      </c>
      <c r="D1304">
        <f t="shared" ca="1" si="102"/>
        <v>2040.605</v>
      </c>
      <c r="E1304" t="str">
        <f t="shared" ca="1" si="98"/>
        <v/>
      </c>
      <c r="F1304">
        <f t="shared" ca="1" si="100"/>
        <v>2082.0500000000002</v>
      </c>
      <c r="G1304" s="7" t="str">
        <f t="shared" ca="1" si="99"/>
        <v/>
      </c>
    </row>
    <row r="1305" spans="1:7" x14ac:dyDescent="0.25">
      <c r="A1305" s="30">
        <v>38421</v>
      </c>
      <c r="B1305">
        <v>2167.4</v>
      </c>
      <c r="C1305">
        <f t="shared" ca="1" si="101"/>
        <v>2103.04</v>
      </c>
      <c r="D1305">
        <f t="shared" ca="1" si="102"/>
        <v>2045.98875</v>
      </c>
      <c r="E1305" t="str">
        <f t="shared" ca="1" si="98"/>
        <v/>
      </c>
      <c r="F1305">
        <f t="shared" ca="1" si="100"/>
        <v>2082.0500000000002</v>
      </c>
      <c r="G1305" s="7" t="str">
        <f t="shared" ca="1" si="99"/>
        <v/>
      </c>
    </row>
    <row r="1306" spans="1:7" x14ac:dyDescent="0.25">
      <c r="A1306" s="30">
        <v>38422</v>
      </c>
      <c r="B1306">
        <v>2154</v>
      </c>
      <c r="C1306">
        <f t="shared" ca="1" si="101"/>
        <v>2109.6033333333335</v>
      </c>
      <c r="D1306">
        <f t="shared" ca="1" si="102"/>
        <v>2051.9987500000002</v>
      </c>
      <c r="E1306" t="str">
        <f t="shared" ca="1" si="98"/>
        <v/>
      </c>
      <c r="F1306">
        <f t="shared" ca="1" si="100"/>
        <v>2082.0500000000002</v>
      </c>
      <c r="G1306" s="7" t="str">
        <f t="shared" ca="1" si="99"/>
        <v/>
      </c>
    </row>
    <row r="1307" spans="1:7" x14ac:dyDescent="0.25">
      <c r="A1307" s="30">
        <v>38425</v>
      </c>
      <c r="B1307">
        <v>2146.35</v>
      </c>
      <c r="C1307">
        <f t="shared" ca="1" si="101"/>
        <v>2116.48</v>
      </c>
      <c r="D1307">
        <f t="shared" ca="1" si="102"/>
        <v>2056.7937500000003</v>
      </c>
      <c r="E1307" t="str">
        <f t="shared" ca="1" si="98"/>
        <v/>
      </c>
      <c r="F1307">
        <f t="shared" ca="1" si="100"/>
        <v>2082.0500000000002</v>
      </c>
      <c r="G1307" s="7" t="str">
        <f t="shared" ca="1" si="99"/>
        <v/>
      </c>
    </row>
    <row r="1308" spans="1:7" x14ac:dyDescent="0.25">
      <c r="A1308" s="30">
        <v>38426</v>
      </c>
      <c r="B1308">
        <v>2128.9499999999998</v>
      </c>
      <c r="C1308">
        <f t="shared" ca="1" si="101"/>
        <v>2121.1833333333334</v>
      </c>
      <c r="D1308">
        <f t="shared" ca="1" si="102"/>
        <v>2061.7400000000002</v>
      </c>
      <c r="E1308" t="str">
        <f t="shared" ca="1" si="98"/>
        <v/>
      </c>
      <c r="F1308">
        <f t="shared" ca="1" si="100"/>
        <v>2082.0500000000002</v>
      </c>
      <c r="G1308" s="7" t="str">
        <f t="shared" ca="1" si="99"/>
        <v/>
      </c>
    </row>
    <row r="1309" spans="1:7" x14ac:dyDescent="0.25">
      <c r="A1309" s="30">
        <v>38427</v>
      </c>
      <c r="B1309">
        <v>2125.5500000000002</v>
      </c>
      <c r="C1309">
        <f t="shared" ca="1" si="101"/>
        <v>2125.7466666666669</v>
      </c>
      <c r="D1309">
        <f t="shared" ca="1" si="102"/>
        <v>2066.5562500000005</v>
      </c>
      <c r="E1309" t="str">
        <f t="shared" ca="1" si="98"/>
        <v/>
      </c>
      <c r="F1309">
        <f t="shared" ca="1" si="100"/>
        <v>2082.0500000000002</v>
      </c>
      <c r="G1309" s="7" t="str">
        <f t="shared" ca="1" si="99"/>
        <v/>
      </c>
    </row>
    <row r="1310" spans="1:7" x14ac:dyDescent="0.25">
      <c r="A1310" s="30">
        <v>38428</v>
      </c>
      <c r="B1310">
        <v>2098.5</v>
      </c>
      <c r="C1310">
        <f t="shared" ca="1" si="101"/>
        <v>2128.6266666666666</v>
      </c>
      <c r="D1310">
        <f t="shared" ca="1" si="102"/>
        <v>2070.6675000000005</v>
      </c>
      <c r="E1310" t="str">
        <f t="shared" ca="1" si="98"/>
        <v/>
      </c>
      <c r="F1310">
        <f t="shared" ca="1" si="100"/>
        <v>2082.0500000000002</v>
      </c>
      <c r="G1310" s="7" t="str">
        <f t="shared" ca="1" si="99"/>
        <v/>
      </c>
    </row>
    <row r="1311" spans="1:7" x14ac:dyDescent="0.25">
      <c r="A1311" s="30">
        <v>38429</v>
      </c>
      <c r="B1311">
        <v>2109.15</v>
      </c>
      <c r="C1311">
        <f t="shared" ca="1" si="101"/>
        <v>2131.8433333333332</v>
      </c>
      <c r="D1311">
        <f t="shared" ca="1" si="102"/>
        <v>2075.23</v>
      </c>
      <c r="E1311" t="str">
        <f t="shared" ca="1" si="98"/>
        <v/>
      </c>
      <c r="F1311">
        <f t="shared" ca="1" si="100"/>
        <v>2082.0500000000002</v>
      </c>
      <c r="G1311" s="7" t="str">
        <f t="shared" ca="1" si="99"/>
        <v/>
      </c>
    </row>
    <row r="1312" spans="1:7" x14ac:dyDescent="0.25">
      <c r="A1312" s="30">
        <v>38432</v>
      </c>
      <c r="B1312">
        <v>2096.6</v>
      </c>
      <c r="C1312">
        <f t="shared" ca="1" si="101"/>
        <v>2131.4</v>
      </c>
      <c r="D1312">
        <f t="shared" ca="1" si="102"/>
        <v>2079.5124999999998</v>
      </c>
      <c r="E1312" t="str">
        <f t="shared" ca="1" si="98"/>
        <v/>
      </c>
      <c r="F1312">
        <f t="shared" ca="1" si="100"/>
        <v>2082.0500000000002</v>
      </c>
      <c r="G1312" s="7" t="str">
        <f t="shared" ca="1" si="99"/>
        <v/>
      </c>
    </row>
    <row r="1313" spans="1:7" x14ac:dyDescent="0.25">
      <c r="A1313" s="30">
        <v>38433</v>
      </c>
      <c r="B1313">
        <v>2061.6</v>
      </c>
      <c r="C1313">
        <f t="shared" ca="1" si="101"/>
        <v>2129.8799999999997</v>
      </c>
      <c r="D1313">
        <f t="shared" ca="1" si="102"/>
        <v>2083.3275000000003</v>
      </c>
      <c r="E1313" t="str">
        <f t="shared" ca="1" si="98"/>
        <v/>
      </c>
      <c r="F1313">
        <f t="shared" ca="1" si="100"/>
        <v>2082.0500000000002</v>
      </c>
      <c r="G1313" s="7" t="str">
        <f t="shared" ca="1" si="99"/>
        <v/>
      </c>
    </row>
    <row r="1314" spans="1:7" x14ac:dyDescent="0.25">
      <c r="A1314" s="30">
        <v>38434</v>
      </c>
      <c r="B1314">
        <v>2026.4</v>
      </c>
      <c r="C1314">
        <f t="shared" ca="1" si="101"/>
        <v>2125.4233333333332</v>
      </c>
      <c r="D1314">
        <f t="shared" ca="1" si="102"/>
        <v>2085.6912500000003</v>
      </c>
      <c r="E1314" t="str">
        <f t="shared" ca="1" si="98"/>
        <v/>
      </c>
      <c r="F1314">
        <f t="shared" ca="1" si="100"/>
        <v>2082.0500000000002</v>
      </c>
      <c r="G1314" s="7" t="str">
        <f t="shared" ca="1" si="99"/>
        <v/>
      </c>
    </row>
    <row r="1315" spans="1:7" x14ac:dyDescent="0.25">
      <c r="A1315" s="30">
        <v>38435</v>
      </c>
      <c r="B1315">
        <v>2015.4</v>
      </c>
      <c r="C1315">
        <f t="shared" ca="1" si="101"/>
        <v>2117.86</v>
      </c>
      <c r="D1315">
        <f t="shared" ca="1" si="102"/>
        <v>2087.2012500000001</v>
      </c>
      <c r="E1315" t="str">
        <f t="shared" ca="1" si="98"/>
        <v/>
      </c>
      <c r="F1315">
        <f t="shared" ca="1" si="100"/>
        <v>2082.0500000000002</v>
      </c>
      <c r="G1315" s="7" t="str">
        <f t="shared" ca="1" si="99"/>
        <v/>
      </c>
    </row>
    <row r="1316" spans="1:7" x14ac:dyDescent="0.25">
      <c r="A1316" s="30">
        <v>38439</v>
      </c>
      <c r="B1316">
        <v>2029.45</v>
      </c>
      <c r="C1316">
        <f t="shared" ca="1" si="101"/>
        <v>2109.9466666666667</v>
      </c>
      <c r="D1316">
        <f t="shared" ca="1" si="102"/>
        <v>2087.73</v>
      </c>
      <c r="E1316" t="str">
        <f t="shared" ca="1" si="98"/>
        <v/>
      </c>
      <c r="F1316">
        <f t="shared" ca="1" si="100"/>
        <v>2082.0500000000002</v>
      </c>
      <c r="G1316" s="7" t="str">
        <f t="shared" ca="1" si="99"/>
        <v/>
      </c>
    </row>
    <row r="1317" spans="1:7" x14ac:dyDescent="0.25">
      <c r="A1317" s="30">
        <v>38440</v>
      </c>
      <c r="B1317">
        <v>1983.85</v>
      </c>
      <c r="C1317">
        <f t="shared" ca="1" si="101"/>
        <v>2098.1966666666667</v>
      </c>
      <c r="D1317">
        <f t="shared" ca="1" si="102"/>
        <v>2085.88625</v>
      </c>
      <c r="E1317" t="str">
        <f t="shared" ca="1" si="98"/>
        <v/>
      </c>
      <c r="F1317">
        <f t="shared" ca="1" si="100"/>
        <v>2082.0500000000002</v>
      </c>
      <c r="G1317" s="7" t="str">
        <f t="shared" ca="1" si="99"/>
        <v/>
      </c>
    </row>
    <row r="1318" spans="1:7" x14ac:dyDescent="0.25">
      <c r="A1318" s="30">
        <v>38441</v>
      </c>
      <c r="B1318">
        <v>1993.7</v>
      </c>
      <c r="C1318">
        <f t="shared" ca="1" si="101"/>
        <v>2086.5133333333333</v>
      </c>
      <c r="D1318">
        <f t="shared" ca="1" si="102"/>
        <v>2084.2325000000001</v>
      </c>
      <c r="E1318" t="str">
        <f t="shared" ca="1" si="98"/>
        <v/>
      </c>
      <c r="F1318">
        <f t="shared" ca="1" si="100"/>
        <v>2082.0500000000002</v>
      </c>
      <c r="G1318" s="7" t="str">
        <f t="shared" ca="1" si="99"/>
        <v/>
      </c>
    </row>
    <row r="1319" spans="1:7" x14ac:dyDescent="0.25">
      <c r="A1319" s="30">
        <v>38442</v>
      </c>
      <c r="B1319">
        <v>2035.65</v>
      </c>
      <c r="C1319">
        <f t="shared" ca="1" si="101"/>
        <v>2078.17</v>
      </c>
      <c r="D1319">
        <f t="shared" ca="1" si="102"/>
        <v>2083.8175000000001</v>
      </c>
      <c r="E1319" t="str">
        <f t="shared" ca="1" si="98"/>
        <v>SELL</v>
      </c>
      <c r="F1319">
        <f t="shared" ca="1" si="100"/>
        <v>2035.65</v>
      </c>
      <c r="G1319" s="7">
        <f t="shared" ca="1" si="99"/>
        <v>-2.2285728008453298E-2</v>
      </c>
    </row>
    <row r="1320" spans="1:7" x14ac:dyDescent="0.25">
      <c r="A1320" s="30">
        <v>38443</v>
      </c>
      <c r="B1320">
        <v>2067.65</v>
      </c>
      <c r="C1320">
        <f t="shared" ca="1" si="101"/>
        <v>2071.5200000000004</v>
      </c>
      <c r="D1320">
        <f t="shared" ca="1" si="102"/>
        <v>2083.5224999999996</v>
      </c>
      <c r="E1320" t="str">
        <f t="shared" ca="1" si="98"/>
        <v/>
      </c>
      <c r="F1320">
        <f t="shared" ca="1" si="100"/>
        <v>2035.65</v>
      </c>
      <c r="G1320" s="7" t="str">
        <f t="shared" ca="1" si="99"/>
        <v/>
      </c>
    </row>
    <row r="1321" spans="1:7" x14ac:dyDescent="0.25">
      <c r="A1321" s="30">
        <v>38446</v>
      </c>
      <c r="B1321">
        <v>2063.4</v>
      </c>
      <c r="C1321">
        <f t="shared" ca="1" si="101"/>
        <v>2065.4800000000005</v>
      </c>
      <c r="D1321">
        <f t="shared" ca="1" si="102"/>
        <v>2083.1587499999996</v>
      </c>
      <c r="E1321" t="str">
        <f t="shared" ca="1" si="98"/>
        <v/>
      </c>
      <c r="F1321">
        <f t="shared" ca="1" si="100"/>
        <v>2035.65</v>
      </c>
      <c r="G1321" s="7" t="str">
        <f t="shared" ca="1" si="99"/>
        <v/>
      </c>
    </row>
    <row r="1322" spans="1:7" x14ac:dyDescent="0.25">
      <c r="A1322" s="30">
        <v>38447</v>
      </c>
      <c r="B1322">
        <v>2052.5500000000002</v>
      </c>
      <c r="C1322">
        <f t="shared" ca="1" si="101"/>
        <v>2059.2266666666669</v>
      </c>
      <c r="D1322">
        <f t="shared" ca="1" si="102"/>
        <v>2083.0949999999993</v>
      </c>
      <c r="E1322" t="str">
        <f t="shared" ca="1" si="98"/>
        <v/>
      </c>
      <c r="F1322">
        <f t="shared" ca="1" si="100"/>
        <v>2035.65</v>
      </c>
      <c r="G1322" s="7" t="str">
        <f t="shared" ca="1" si="99"/>
        <v/>
      </c>
    </row>
    <row r="1323" spans="1:7" x14ac:dyDescent="0.25">
      <c r="A1323" s="30">
        <v>38448</v>
      </c>
      <c r="B1323">
        <v>2069.3000000000002</v>
      </c>
      <c r="C1323">
        <f t="shared" ca="1" si="101"/>
        <v>2055.2500000000005</v>
      </c>
      <c r="D1323">
        <f t="shared" ca="1" si="102"/>
        <v>2083.44875</v>
      </c>
      <c r="E1323" t="str">
        <f t="shared" ca="1" si="98"/>
        <v/>
      </c>
      <c r="F1323">
        <f t="shared" ca="1" si="100"/>
        <v>2035.65</v>
      </c>
      <c r="G1323" s="7" t="str">
        <f t="shared" ca="1" si="99"/>
        <v/>
      </c>
    </row>
    <row r="1324" spans="1:7" x14ac:dyDescent="0.25">
      <c r="A1324" s="30">
        <v>38449</v>
      </c>
      <c r="B1324">
        <v>2052.85</v>
      </c>
      <c r="C1324">
        <f t="shared" ca="1" si="101"/>
        <v>2050.4033333333336</v>
      </c>
      <c r="D1324">
        <f t="shared" ca="1" si="102"/>
        <v>2083.02</v>
      </c>
      <c r="E1324" t="str">
        <f t="shared" ca="1" si="98"/>
        <v/>
      </c>
      <c r="F1324">
        <f t="shared" ca="1" si="100"/>
        <v>2035.65</v>
      </c>
      <c r="G1324" s="7" t="str">
        <f t="shared" ca="1" si="99"/>
        <v/>
      </c>
    </row>
    <row r="1325" spans="1:7" x14ac:dyDescent="0.25">
      <c r="A1325" s="30">
        <v>38450</v>
      </c>
      <c r="B1325">
        <v>2031.2</v>
      </c>
      <c r="C1325">
        <f t="shared" ca="1" si="101"/>
        <v>2045.916666666667</v>
      </c>
      <c r="D1325">
        <f t="shared" ca="1" si="102"/>
        <v>2082.2162499999999</v>
      </c>
      <c r="E1325" t="str">
        <f t="shared" ca="1" si="98"/>
        <v/>
      </c>
      <c r="F1325">
        <f t="shared" ca="1" si="100"/>
        <v>2035.65</v>
      </c>
      <c r="G1325" s="7" t="str">
        <f t="shared" ca="1" si="99"/>
        <v/>
      </c>
    </row>
    <row r="1326" spans="1:7" x14ac:dyDescent="0.25">
      <c r="A1326" s="30">
        <v>38453</v>
      </c>
      <c r="B1326">
        <v>2008.2</v>
      </c>
      <c r="C1326">
        <f t="shared" ca="1" si="101"/>
        <v>2039.186666666667</v>
      </c>
      <c r="D1326">
        <f t="shared" ca="1" si="102"/>
        <v>2080.37</v>
      </c>
      <c r="E1326" t="str">
        <f t="shared" ca="1" si="98"/>
        <v/>
      </c>
      <c r="F1326">
        <f t="shared" ca="1" si="100"/>
        <v>2035.65</v>
      </c>
      <c r="G1326" s="7" t="str">
        <f t="shared" ca="1" si="99"/>
        <v/>
      </c>
    </row>
    <row r="1327" spans="1:7" x14ac:dyDescent="0.25">
      <c r="A1327" s="30">
        <v>38454</v>
      </c>
      <c r="B1327">
        <v>2024.95</v>
      </c>
      <c r="C1327">
        <f t="shared" ca="1" si="101"/>
        <v>2034.4099999999999</v>
      </c>
      <c r="D1327">
        <f t="shared" ca="1" si="102"/>
        <v>2078.5374999999995</v>
      </c>
      <c r="E1327" t="str">
        <f t="shared" ca="1" si="98"/>
        <v/>
      </c>
      <c r="F1327">
        <f t="shared" ca="1" si="100"/>
        <v>2035.65</v>
      </c>
      <c r="G1327" s="7" t="str">
        <f t="shared" ca="1" si="99"/>
        <v/>
      </c>
    </row>
    <row r="1328" spans="1:7" x14ac:dyDescent="0.25">
      <c r="A1328" s="30">
        <v>38455</v>
      </c>
      <c r="B1328">
        <v>2025.45</v>
      </c>
      <c r="C1328">
        <f t="shared" ca="1" si="101"/>
        <v>2032</v>
      </c>
      <c r="D1328">
        <f t="shared" ca="1" si="102"/>
        <v>2076.9249999999997</v>
      </c>
      <c r="E1328" t="str">
        <f t="shared" ca="1" si="98"/>
        <v/>
      </c>
      <c r="F1328">
        <f t="shared" ca="1" si="100"/>
        <v>2035.65</v>
      </c>
      <c r="G1328" s="7" t="str">
        <f t="shared" ca="1" si="99"/>
        <v/>
      </c>
    </row>
    <row r="1329" spans="1:7" x14ac:dyDescent="0.25">
      <c r="A1329" s="30">
        <v>38457</v>
      </c>
      <c r="B1329">
        <v>1956.3</v>
      </c>
      <c r="C1329">
        <f t="shared" ca="1" si="101"/>
        <v>2027.3266666666668</v>
      </c>
      <c r="D1329">
        <f t="shared" ca="1" si="102"/>
        <v>2074.1125000000002</v>
      </c>
      <c r="E1329" t="str">
        <f t="shared" ca="1" si="98"/>
        <v/>
      </c>
      <c r="F1329">
        <f t="shared" ca="1" si="100"/>
        <v>2035.65</v>
      </c>
      <c r="G1329" s="7" t="str">
        <f t="shared" ca="1" si="99"/>
        <v/>
      </c>
    </row>
    <row r="1330" spans="1:7" x14ac:dyDescent="0.25">
      <c r="A1330" s="30">
        <v>38460</v>
      </c>
      <c r="B1330">
        <v>1927.8</v>
      </c>
      <c r="C1330">
        <f t="shared" ca="1" si="101"/>
        <v>2021.4866666666667</v>
      </c>
      <c r="D1330">
        <f t="shared" ca="1" si="102"/>
        <v>2070.7599999999998</v>
      </c>
      <c r="E1330" t="str">
        <f t="shared" ca="1" si="98"/>
        <v/>
      </c>
      <c r="F1330">
        <f t="shared" ca="1" si="100"/>
        <v>2035.65</v>
      </c>
      <c r="G1330" s="7" t="str">
        <f t="shared" ca="1" si="99"/>
        <v/>
      </c>
    </row>
    <row r="1331" spans="1:7" x14ac:dyDescent="0.25">
      <c r="A1331" s="30">
        <v>38461</v>
      </c>
      <c r="B1331">
        <v>1909.4</v>
      </c>
      <c r="C1331">
        <f t="shared" ca="1" si="101"/>
        <v>2013.4833333333333</v>
      </c>
      <c r="D1331">
        <f t="shared" ca="1" si="102"/>
        <v>2067.1062499999998</v>
      </c>
      <c r="E1331" t="str">
        <f t="shared" ca="1" si="98"/>
        <v/>
      </c>
      <c r="F1331">
        <f t="shared" ca="1" si="100"/>
        <v>2035.65</v>
      </c>
      <c r="G1331" s="7" t="str">
        <f t="shared" ca="1" si="99"/>
        <v/>
      </c>
    </row>
    <row r="1332" spans="1:7" x14ac:dyDescent="0.25">
      <c r="A1332" s="30">
        <v>38462</v>
      </c>
      <c r="B1332">
        <v>1929.7</v>
      </c>
      <c r="C1332">
        <f t="shared" ca="1" si="101"/>
        <v>2009.8733333333334</v>
      </c>
      <c r="D1332">
        <f t="shared" ca="1" si="102"/>
        <v>2064.2687500000002</v>
      </c>
      <c r="E1332" t="str">
        <f t="shared" ca="1" si="98"/>
        <v/>
      </c>
      <c r="F1332">
        <f t="shared" ca="1" si="100"/>
        <v>2035.65</v>
      </c>
      <c r="G1332" s="7" t="str">
        <f t="shared" ca="1" si="99"/>
        <v/>
      </c>
    </row>
    <row r="1333" spans="1:7" x14ac:dyDescent="0.25">
      <c r="A1333" s="30">
        <v>38463</v>
      </c>
      <c r="B1333">
        <v>1948.55</v>
      </c>
      <c r="C1333">
        <f t="shared" ca="1" si="101"/>
        <v>2006.8633333333335</v>
      </c>
      <c r="D1333">
        <f t="shared" ca="1" si="102"/>
        <v>2061.5225</v>
      </c>
      <c r="E1333" t="str">
        <f t="shared" ref="E1333:E1396" ca="1" si="103">IF(AND(C1333&gt;D1333,C1332&lt;D1332),"BUY",IF(AND(C1333&lt;D1333,C1332&gt;D1332),"SELL",""))</f>
        <v/>
      </c>
      <c r="F1333">
        <f t="shared" ca="1" si="100"/>
        <v>2035.65</v>
      </c>
      <c r="G1333" s="7" t="str">
        <f t="shared" ca="1" si="99"/>
        <v/>
      </c>
    </row>
    <row r="1334" spans="1:7" x14ac:dyDescent="0.25">
      <c r="A1334" s="30">
        <v>38464</v>
      </c>
      <c r="B1334">
        <v>1967.35</v>
      </c>
      <c r="C1334">
        <f t="shared" ca="1" si="101"/>
        <v>2002.3100000000002</v>
      </c>
      <c r="D1334">
        <f t="shared" ca="1" si="102"/>
        <v>2059.2787499999999</v>
      </c>
      <c r="E1334" t="str">
        <f t="shared" ca="1" si="103"/>
        <v/>
      </c>
      <c r="F1334">
        <f t="shared" ca="1" si="100"/>
        <v>2035.65</v>
      </c>
      <c r="G1334" s="7" t="str">
        <f t="shared" ref="G1334:G1397" ca="1" si="104">IF(AND(E1334&lt;&gt;"",F1333&lt;&gt;0),IF(E1334="BUY",1-F1334/F1333,F1334/F1333-1),"")</f>
        <v/>
      </c>
    </row>
    <row r="1335" spans="1:7" x14ac:dyDescent="0.25">
      <c r="A1335" s="30">
        <v>38467</v>
      </c>
      <c r="B1335">
        <v>1970.95</v>
      </c>
      <c r="C1335">
        <f t="shared" ca="1" si="101"/>
        <v>1995.8633333333337</v>
      </c>
      <c r="D1335">
        <f t="shared" ca="1" si="102"/>
        <v>2057.1699999999996</v>
      </c>
      <c r="E1335" t="str">
        <f t="shared" ca="1" si="103"/>
        <v/>
      </c>
      <c r="F1335">
        <f t="shared" ref="F1335:F1398" ca="1" si="105">IF(E1335&lt;&gt;"",B1335,F1334)</f>
        <v>2035.65</v>
      </c>
      <c r="G1335" s="7" t="str">
        <f t="shared" ca="1" si="104"/>
        <v/>
      </c>
    </row>
    <row r="1336" spans="1:7" x14ac:dyDescent="0.25">
      <c r="A1336" s="30">
        <v>38468</v>
      </c>
      <c r="B1336">
        <v>1957.1</v>
      </c>
      <c r="C1336">
        <f t="shared" ca="1" si="101"/>
        <v>1988.7766666666669</v>
      </c>
      <c r="D1336">
        <f t="shared" ca="1" si="102"/>
        <v>2054.5749999999998</v>
      </c>
      <c r="E1336" t="str">
        <f t="shared" ca="1" si="103"/>
        <v/>
      </c>
      <c r="F1336">
        <f t="shared" ca="1" si="105"/>
        <v>2035.65</v>
      </c>
      <c r="G1336" s="7" t="str">
        <f t="shared" ca="1" si="104"/>
        <v/>
      </c>
    </row>
    <row r="1337" spans="1:7" x14ac:dyDescent="0.25">
      <c r="A1337" s="30">
        <v>38469</v>
      </c>
      <c r="B1337">
        <v>1935.4</v>
      </c>
      <c r="C1337">
        <f t="shared" ca="1" si="101"/>
        <v>1980.9666666666667</v>
      </c>
      <c r="D1337">
        <f t="shared" ca="1" si="102"/>
        <v>2050.3787499999999</v>
      </c>
      <c r="E1337" t="str">
        <f t="shared" ca="1" si="103"/>
        <v/>
      </c>
      <c r="F1337">
        <f t="shared" ca="1" si="105"/>
        <v>2035.65</v>
      </c>
      <c r="G1337" s="7" t="str">
        <f t="shared" ca="1" si="104"/>
        <v/>
      </c>
    </row>
    <row r="1338" spans="1:7" x14ac:dyDescent="0.25">
      <c r="A1338" s="30">
        <v>38470</v>
      </c>
      <c r="B1338">
        <v>1941.3</v>
      </c>
      <c r="C1338">
        <f t="shared" ca="1" si="101"/>
        <v>1972.4333333333332</v>
      </c>
      <c r="D1338">
        <f t="shared" ca="1" si="102"/>
        <v>2046.8012499999998</v>
      </c>
      <c r="E1338" t="str">
        <f t="shared" ca="1" si="103"/>
        <v/>
      </c>
      <c r="F1338">
        <f t="shared" ca="1" si="105"/>
        <v>2035.65</v>
      </c>
      <c r="G1338" s="7" t="str">
        <f t="shared" ca="1" si="104"/>
        <v/>
      </c>
    </row>
    <row r="1339" spans="1:7" x14ac:dyDescent="0.25">
      <c r="A1339" s="30">
        <v>38471</v>
      </c>
      <c r="B1339">
        <v>1902.5</v>
      </c>
      <c r="C1339">
        <f t="shared" ca="1" si="101"/>
        <v>1962.4099999999999</v>
      </c>
      <c r="D1339">
        <f t="shared" ca="1" si="102"/>
        <v>2042.0325</v>
      </c>
      <c r="E1339" t="str">
        <f t="shared" ca="1" si="103"/>
        <v/>
      </c>
      <c r="F1339">
        <f t="shared" ca="1" si="105"/>
        <v>2035.65</v>
      </c>
      <c r="G1339" s="7" t="str">
        <f t="shared" ca="1" si="104"/>
        <v/>
      </c>
    </row>
    <row r="1340" spans="1:7" x14ac:dyDescent="0.25">
      <c r="A1340" s="30">
        <v>38474</v>
      </c>
      <c r="B1340">
        <v>1916.75</v>
      </c>
      <c r="C1340">
        <f t="shared" ca="1" si="101"/>
        <v>1954.78</v>
      </c>
      <c r="D1340">
        <f t="shared" ca="1" si="102"/>
        <v>2036.7300000000002</v>
      </c>
      <c r="E1340" t="str">
        <f t="shared" ca="1" si="103"/>
        <v/>
      </c>
      <c r="F1340">
        <f t="shared" ca="1" si="105"/>
        <v>2035.65</v>
      </c>
      <c r="G1340" s="7" t="str">
        <f t="shared" ca="1" si="104"/>
        <v/>
      </c>
    </row>
    <row r="1341" spans="1:7" x14ac:dyDescent="0.25">
      <c r="A1341" s="30">
        <v>38475</v>
      </c>
      <c r="B1341">
        <v>1920.7</v>
      </c>
      <c r="C1341">
        <f t="shared" ca="1" si="101"/>
        <v>1948.9466666666667</v>
      </c>
      <c r="D1341">
        <f t="shared" ca="1" si="102"/>
        <v>2031.04375</v>
      </c>
      <c r="E1341" t="str">
        <f t="shared" ca="1" si="103"/>
        <v/>
      </c>
      <c r="F1341">
        <f t="shared" ca="1" si="105"/>
        <v>2035.65</v>
      </c>
      <c r="G1341" s="7" t="str">
        <f t="shared" ca="1" si="104"/>
        <v/>
      </c>
    </row>
    <row r="1342" spans="1:7" x14ac:dyDescent="0.25">
      <c r="A1342" s="30">
        <v>38476</v>
      </c>
      <c r="B1342">
        <v>1942.6</v>
      </c>
      <c r="C1342">
        <f t="shared" ca="1" si="101"/>
        <v>1943.4566666666667</v>
      </c>
      <c r="D1342">
        <f t="shared" ca="1" si="102"/>
        <v>2025.6062500000003</v>
      </c>
      <c r="E1342" t="str">
        <f t="shared" ca="1" si="103"/>
        <v/>
      </c>
      <c r="F1342">
        <f t="shared" ca="1" si="105"/>
        <v>2035.65</v>
      </c>
      <c r="G1342" s="7" t="str">
        <f t="shared" ca="1" si="104"/>
        <v/>
      </c>
    </row>
    <row r="1343" spans="1:7" x14ac:dyDescent="0.25">
      <c r="A1343" s="30">
        <v>38477</v>
      </c>
      <c r="B1343">
        <v>1963.3</v>
      </c>
      <c r="C1343">
        <f t="shared" ca="1" si="101"/>
        <v>1939.3133333333333</v>
      </c>
      <c r="D1343">
        <f t="shared" ca="1" si="102"/>
        <v>2020.4650000000001</v>
      </c>
      <c r="E1343" t="str">
        <f t="shared" ca="1" si="103"/>
        <v/>
      </c>
      <c r="F1343">
        <f t="shared" ca="1" si="105"/>
        <v>2035.65</v>
      </c>
      <c r="G1343" s="7" t="str">
        <f t="shared" ca="1" si="104"/>
        <v/>
      </c>
    </row>
    <row r="1344" spans="1:7" x14ac:dyDescent="0.25">
      <c r="A1344" s="30">
        <v>38478</v>
      </c>
      <c r="B1344">
        <v>1977.5</v>
      </c>
      <c r="C1344">
        <f t="shared" ca="1" si="101"/>
        <v>1940.7266666666665</v>
      </c>
      <c r="D1344">
        <f t="shared" ca="1" si="102"/>
        <v>2015.8825000000002</v>
      </c>
      <c r="E1344" t="str">
        <f t="shared" ca="1" si="103"/>
        <v/>
      </c>
      <c r="F1344">
        <f t="shared" ca="1" si="105"/>
        <v>2035.65</v>
      </c>
      <c r="G1344" s="7" t="str">
        <f t="shared" ca="1" si="104"/>
        <v/>
      </c>
    </row>
    <row r="1345" spans="1:7" x14ac:dyDescent="0.25">
      <c r="A1345" s="30">
        <v>38481</v>
      </c>
      <c r="B1345">
        <v>2000.75</v>
      </c>
      <c r="C1345">
        <f t="shared" ca="1" si="101"/>
        <v>1945.59</v>
      </c>
      <c r="D1345">
        <f t="shared" ca="1" si="102"/>
        <v>2011.7162500000002</v>
      </c>
      <c r="E1345" t="str">
        <f t="shared" ca="1" si="103"/>
        <v/>
      </c>
      <c r="F1345">
        <f t="shared" ca="1" si="105"/>
        <v>2035.65</v>
      </c>
      <c r="G1345" s="7" t="str">
        <f t="shared" ca="1" si="104"/>
        <v/>
      </c>
    </row>
    <row r="1346" spans="1:7" x14ac:dyDescent="0.25">
      <c r="A1346" s="30">
        <v>38482</v>
      </c>
      <c r="B1346">
        <v>1994.3</v>
      </c>
      <c r="C1346">
        <f t="shared" ca="1" si="101"/>
        <v>1951.2499999999998</v>
      </c>
      <c r="D1346">
        <f t="shared" ca="1" si="102"/>
        <v>2007.7237500000003</v>
      </c>
      <c r="E1346" t="str">
        <f t="shared" ca="1" si="103"/>
        <v/>
      </c>
      <c r="F1346">
        <f t="shared" ca="1" si="105"/>
        <v>2035.65</v>
      </c>
      <c r="G1346" s="7" t="str">
        <f t="shared" ca="1" si="104"/>
        <v/>
      </c>
    </row>
    <row r="1347" spans="1:7" x14ac:dyDescent="0.25">
      <c r="A1347" s="30">
        <v>38483</v>
      </c>
      <c r="B1347">
        <v>1985.95</v>
      </c>
      <c r="C1347">
        <f t="shared" ref="C1347:C1410" ca="1" si="106">IF(ROW(B1347)&gt;$K$3, AVERAGE(OFFSET(B1348,-$K$3,0,$K$3,1)), "")</f>
        <v>1954.9999999999998</v>
      </c>
      <c r="D1347">
        <f t="shared" ca="1" si="102"/>
        <v>2003.7137500000001</v>
      </c>
      <c r="E1347" t="str">
        <f t="shared" ca="1" si="103"/>
        <v/>
      </c>
      <c r="F1347">
        <f t="shared" ca="1" si="105"/>
        <v>2035.65</v>
      </c>
      <c r="G1347" s="7" t="str">
        <f t="shared" ca="1" si="104"/>
        <v/>
      </c>
    </row>
    <row r="1348" spans="1:7" x14ac:dyDescent="0.25">
      <c r="A1348" s="30">
        <v>38484</v>
      </c>
      <c r="B1348">
        <v>1993.15</v>
      </c>
      <c r="C1348">
        <f t="shared" ca="1" si="106"/>
        <v>1957.9733333333331</v>
      </c>
      <c r="D1348">
        <f t="shared" ca="1" si="102"/>
        <v>2000.3187499999999</v>
      </c>
      <c r="E1348" t="str">
        <f t="shared" ca="1" si="103"/>
        <v/>
      </c>
      <c r="F1348">
        <f t="shared" ca="1" si="105"/>
        <v>2035.65</v>
      </c>
      <c r="G1348" s="7" t="str">
        <f t="shared" ca="1" si="104"/>
        <v/>
      </c>
    </row>
    <row r="1349" spans="1:7" x14ac:dyDescent="0.25">
      <c r="A1349" s="30">
        <v>38485</v>
      </c>
      <c r="B1349">
        <v>1988.3</v>
      </c>
      <c r="C1349">
        <f t="shared" ca="1" si="106"/>
        <v>1959.3700000000001</v>
      </c>
      <c r="D1349">
        <f t="shared" ca="1" si="102"/>
        <v>1996.8875</v>
      </c>
      <c r="E1349" t="str">
        <f t="shared" ca="1" si="103"/>
        <v/>
      </c>
      <c r="F1349">
        <f t="shared" ca="1" si="105"/>
        <v>2035.65</v>
      </c>
      <c r="G1349" s="7" t="str">
        <f t="shared" ca="1" si="104"/>
        <v/>
      </c>
    </row>
    <row r="1350" spans="1:7" x14ac:dyDescent="0.25">
      <c r="A1350" s="30">
        <v>38488</v>
      </c>
      <c r="B1350">
        <v>2012.6</v>
      </c>
      <c r="C1350">
        <f t="shared" ca="1" si="106"/>
        <v>1962.1466666666668</v>
      </c>
      <c r="D1350">
        <f t="shared" ca="1" si="102"/>
        <v>1994.7400000000002</v>
      </c>
      <c r="E1350" t="str">
        <f t="shared" ca="1" si="103"/>
        <v/>
      </c>
      <c r="F1350">
        <f t="shared" ca="1" si="105"/>
        <v>2035.65</v>
      </c>
      <c r="G1350" s="7" t="str">
        <f t="shared" ca="1" si="104"/>
        <v/>
      </c>
    </row>
    <row r="1351" spans="1:7" x14ac:dyDescent="0.25">
      <c r="A1351" s="30">
        <v>38489</v>
      </c>
      <c r="B1351">
        <v>1990.8</v>
      </c>
      <c r="C1351">
        <f t="shared" ca="1" si="106"/>
        <v>1964.3933333333332</v>
      </c>
      <c r="D1351">
        <f t="shared" ca="1" si="102"/>
        <v>1991.7812500000005</v>
      </c>
      <c r="E1351" t="str">
        <f t="shared" ca="1" si="103"/>
        <v/>
      </c>
      <c r="F1351">
        <f t="shared" ca="1" si="105"/>
        <v>2035.65</v>
      </c>
      <c r="G1351" s="7" t="str">
        <f t="shared" ca="1" si="104"/>
        <v/>
      </c>
    </row>
    <row r="1352" spans="1:7" x14ac:dyDescent="0.25">
      <c r="A1352" s="30">
        <v>38490</v>
      </c>
      <c r="B1352">
        <v>1982.75</v>
      </c>
      <c r="C1352">
        <f t="shared" ca="1" si="106"/>
        <v>1967.55</v>
      </c>
      <c r="D1352">
        <f t="shared" ca="1" si="102"/>
        <v>1988.9350000000002</v>
      </c>
      <c r="E1352" t="str">
        <f t="shared" ca="1" si="103"/>
        <v/>
      </c>
      <c r="F1352">
        <f t="shared" ca="1" si="105"/>
        <v>2035.65</v>
      </c>
      <c r="G1352" s="7" t="str">
        <f t="shared" ca="1" si="104"/>
        <v/>
      </c>
    </row>
    <row r="1353" spans="1:7" x14ac:dyDescent="0.25">
      <c r="A1353" s="30">
        <v>38491</v>
      </c>
      <c r="B1353">
        <v>1990.85</v>
      </c>
      <c r="C1353">
        <f t="shared" ca="1" si="106"/>
        <v>1970.853333333333</v>
      </c>
      <c r="D1353">
        <f t="shared" ca="1" si="102"/>
        <v>1987.1662500000002</v>
      </c>
      <c r="E1353" t="str">
        <f t="shared" ca="1" si="103"/>
        <v/>
      </c>
      <c r="F1353">
        <f t="shared" ca="1" si="105"/>
        <v>2035.65</v>
      </c>
      <c r="G1353" s="7" t="str">
        <f t="shared" ca="1" si="104"/>
        <v/>
      </c>
    </row>
    <row r="1354" spans="1:7" x14ac:dyDescent="0.25">
      <c r="A1354" s="30">
        <v>38492</v>
      </c>
      <c r="B1354">
        <v>1992.4</v>
      </c>
      <c r="C1354">
        <f t="shared" ca="1" si="106"/>
        <v>1976.8466666666666</v>
      </c>
      <c r="D1354">
        <f t="shared" ca="1" si="102"/>
        <v>1986.3162500000003</v>
      </c>
      <c r="E1354" t="str">
        <f t="shared" ca="1" si="103"/>
        <v/>
      </c>
      <c r="F1354">
        <f t="shared" ca="1" si="105"/>
        <v>2035.65</v>
      </c>
      <c r="G1354" s="7" t="str">
        <f t="shared" ca="1" si="104"/>
        <v/>
      </c>
    </row>
    <row r="1355" spans="1:7" x14ac:dyDescent="0.25">
      <c r="A1355" s="30">
        <v>38495</v>
      </c>
      <c r="B1355">
        <v>2013.9</v>
      </c>
      <c r="C1355">
        <f t="shared" ca="1" si="106"/>
        <v>1983.3233333333333</v>
      </c>
      <c r="D1355">
        <f t="shared" ca="1" si="102"/>
        <v>1986.2787500000002</v>
      </c>
      <c r="E1355" t="str">
        <f t="shared" ca="1" si="103"/>
        <v/>
      </c>
      <c r="F1355">
        <f t="shared" ca="1" si="105"/>
        <v>2035.65</v>
      </c>
      <c r="G1355" s="7" t="str">
        <f t="shared" ca="1" si="104"/>
        <v/>
      </c>
    </row>
    <row r="1356" spans="1:7" x14ac:dyDescent="0.25">
      <c r="A1356" s="30">
        <v>38496</v>
      </c>
      <c r="B1356">
        <v>2028.6</v>
      </c>
      <c r="C1356">
        <f t="shared" ca="1" si="106"/>
        <v>1990.5166666666664</v>
      </c>
      <c r="D1356">
        <f t="shared" ca="1" si="102"/>
        <v>1986.2575000000002</v>
      </c>
      <c r="E1356" t="str">
        <f t="shared" ca="1" si="103"/>
        <v>BUY</v>
      </c>
      <c r="F1356">
        <f t="shared" ca="1" si="105"/>
        <v>2028.6</v>
      </c>
      <c r="G1356" s="7">
        <f t="shared" ca="1" si="104"/>
        <v>3.4632672610714899E-3</v>
      </c>
    </row>
    <row r="1357" spans="1:7" x14ac:dyDescent="0.25">
      <c r="A1357" s="30">
        <v>38497</v>
      </c>
      <c r="B1357">
        <v>2043.85</v>
      </c>
      <c r="C1357">
        <f t="shared" ca="1" si="106"/>
        <v>1997.2666666666667</v>
      </c>
      <c r="D1357">
        <f t="shared" ca="1" si="102"/>
        <v>1987.7575000000002</v>
      </c>
      <c r="E1357" t="str">
        <f t="shared" ca="1" si="103"/>
        <v/>
      </c>
      <c r="F1357">
        <f t="shared" ca="1" si="105"/>
        <v>2028.6</v>
      </c>
      <c r="G1357" s="7" t="str">
        <f t="shared" ca="1" si="104"/>
        <v/>
      </c>
    </row>
    <row r="1358" spans="1:7" x14ac:dyDescent="0.25">
      <c r="A1358" s="30">
        <v>38498</v>
      </c>
      <c r="B1358">
        <v>2074.6999999999998</v>
      </c>
      <c r="C1358">
        <f t="shared" ca="1" si="106"/>
        <v>2004.6933333333332</v>
      </c>
      <c r="D1358">
        <f t="shared" ca="1" si="102"/>
        <v>1989.7825</v>
      </c>
      <c r="E1358" t="str">
        <f t="shared" ca="1" si="103"/>
        <v/>
      </c>
      <c r="F1358">
        <f t="shared" ca="1" si="105"/>
        <v>2028.6</v>
      </c>
      <c r="G1358" s="7" t="str">
        <f t="shared" ca="1" si="104"/>
        <v/>
      </c>
    </row>
    <row r="1359" spans="1:7" x14ac:dyDescent="0.25">
      <c r="A1359" s="30">
        <v>38499</v>
      </c>
      <c r="B1359">
        <v>2076.4</v>
      </c>
      <c r="C1359">
        <f t="shared" ca="1" si="106"/>
        <v>2011.2866666666666</v>
      </c>
      <c r="D1359">
        <f t="shared" ca="1" si="102"/>
        <v>1990.80125</v>
      </c>
      <c r="E1359" t="str">
        <f t="shared" ca="1" si="103"/>
        <v/>
      </c>
      <c r="F1359">
        <f t="shared" ca="1" si="105"/>
        <v>2028.6</v>
      </c>
      <c r="G1359" s="7" t="str">
        <f t="shared" ca="1" si="104"/>
        <v/>
      </c>
    </row>
    <row r="1360" spans="1:7" x14ac:dyDescent="0.25">
      <c r="A1360" s="30">
        <v>38502</v>
      </c>
      <c r="B1360">
        <v>2072.4</v>
      </c>
      <c r="C1360">
        <f t="shared" ca="1" si="106"/>
        <v>2016.0633333333333</v>
      </c>
      <c r="D1360">
        <f t="shared" ca="1" si="102"/>
        <v>1990.92</v>
      </c>
      <c r="E1360" t="str">
        <f t="shared" ca="1" si="103"/>
        <v/>
      </c>
      <c r="F1360">
        <f t="shared" ca="1" si="105"/>
        <v>2028.6</v>
      </c>
      <c r="G1360" s="7" t="str">
        <f t="shared" ca="1" si="104"/>
        <v/>
      </c>
    </row>
    <row r="1361" spans="1:7" x14ac:dyDescent="0.25">
      <c r="A1361" s="30">
        <v>38503</v>
      </c>
      <c r="B1361">
        <v>2087.5500000000002</v>
      </c>
      <c r="C1361">
        <f t="shared" ca="1" si="106"/>
        <v>2022.28</v>
      </c>
      <c r="D1361">
        <f t="shared" ca="1" si="102"/>
        <v>1991.5237500000003</v>
      </c>
      <c r="E1361" t="str">
        <f t="shared" ca="1" si="103"/>
        <v/>
      </c>
      <c r="F1361">
        <f t="shared" ca="1" si="105"/>
        <v>2028.6</v>
      </c>
      <c r="G1361" s="7" t="str">
        <f t="shared" ca="1" si="104"/>
        <v/>
      </c>
    </row>
    <row r="1362" spans="1:7" x14ac:dyDescent="0.25">
      <c r="A1362" s="30">
        <v>38504</v>
      </c>
      <c r="B1362">
        <v>2087.5500000000002</v>
      </c>
      <c r="C1362">
        <f t="shared" ca="1" si="106"/>
        <v>2029.0533333333333</v>
      </c>
      <c r="D1362">
        <f t="shared" ca="1" si="102"/>
        <v>1992.3987500000003</v>
      </c>
      <c r="E1362" t="str">
        <f t="shared" ca="1" si="103"/>
        <v/>
      </c>
      <c r="F1362">
        <f t="shared" ca="1" si="105"/>
        <v>2028.6</v>
      </c>
      <c r="G1362" s="7" t="str">
        <f t="shared" ca="1" si="104"/>
        <v/>
      </c>
    </row>
    <row r="1363" spans="1:7" x14ac:dyDescent="0.25">
      <c r="A1363" s="30">
        <v>38505</v>
      </c>
      <c r="B1363">
        <v>2064.65</v>
      </c>
      <c r="C1363">
        <f t="shared" ca="1" si="106"/>
        <v>2033.8200000000002</v>
      </c>
      <c r="D1363">
        <f t="shared" ca="1" si="102"/>
        <v>1992.2824999999998</v>
      </c>
      <c r="E1363" t="str">
        <f t="shared" ca="1" si="103"/>
        <v/>
      </c>
      <c r="F1363">
        <f t="shared" ca="1" si="105"/>
        <v>2028.6</v>
      </c>
      <c r="G1363" s="7" t="str">
        <f t="shared" ca="1" si="104"/>
        <v/>
      </c>
    </row>
    <row r="1364" spans="1:7" x14ac:dyDescent="0.25">
      <c r="A1364" s="30">
        <v>38506</v>
      </c>
      <c r="B1364">
        <v>2094.25</v>
      </c>
      <c r="C1364">
        <f t="shared" ca="1" si="106"/>
        <v>2040.8833333333337</v>
      </c>
      <c r="D1364">
        <f t="shared" ca="1" si="102"/>
        <v>1993.3174999999999</v>
      </c>
      <c r="E1364" t="str">
        <f t="shared" ca="1" si="103"/>
        <v/>
      </c>
      <c r="F1364">
        <f t="shared" ca="1" si="105"/>
        <v>2028.6</v>
      </c>
      <c r="G1364" s="7" t="str">
        <f t="shared" ca="1" si="104"/>
        <v/>
      </c>
    </row>
    <row r="1365" spans="1:7" x14ac:dyDescent="0.25">
      <c r="A1365" s="30">
        <v>38507</v>
      </c>
      <c r="B1365">
        <v>2092.35</v>
      </c>
      <c r="C1365">
        <f t="shared" ca="1" si="106"/>
        <v>2046.2</v>
      </c>
      <c r="D1365">
        <f t="shared" ca="1" si="102"/>
        <v>1994.8462500000001</v>
      </c>
      <c r="E1365" t="str">
        <f t="shared" ca="1" si="103"/>
        <v/>
      </c>
      <c r="F1365">
        <f t="shared" ca="1" si="105"/>
        <v>2028.6</v>
      </c>
      <c r="G1365" s="7" t="str">
        <f t="shared" ca="1" si="104"/>
        <v/>
      </c>
    </row>
    <row r="1366" spans="1:7" x14ac:dyDescent="0.25">
      <c r="A1366" s="30">
        <v>38509</v>
      </c>
      <c r="B1366">
        <v>2092.8000000000002</v>
      </c>
      <c r="C1366">
        <f t="shared" ca="1" si="106"/>
        <v>2052.9999999999995</v>
      </c>
      <c r="D1366">
        <f t="shared" ref="D1366:D1429" ca="1" si="107">IF(ROW(B1366)&gt;$K$4, AVERAGE(OFFSET(B1366,-$K$4+1,0,$K$4,1)), "")</f>
        <v>1996.9612500000003</v>
      </c>
      <c r="E1366" t="str">
        <f t="shared" ca="1" si="103"/>
        <v/>
      </c>
      <c r="F1366">
        <f t="shared" ca="1" si="105"/>
        <v>2028.6</v>
      </c>
      <c r="G1366" s="7" t="str">
        <f t="shared" ca="1" si="104"/>
        <v/>
      </c>
    </row>
    <row r="1367" spans="1:7" x14ac:dyDescent="0.25">
      <c r="A1367" s="30">
        <v>38510</v>
      </c>
      <c r="B1367">
        <v>2098.15</v>
      </c>
      <c r="C1367">
        <f t="shared" ca="1" si="106"/>
        <v>2060.6933333333332</v>
      </c>
      <c r="D1367">
        <f t="shared" ca="1" si="107"/>
        <v>1998.7912500000002</v>
      </c>
      <c r="E1367" t="str">
        <f t="shared" ca="1" si="103"/>
        <v/>
      </c>
      <c r="F1367">
        <f t="shared" ca="1" si="105"/>
        <v>2028.6</v>
      </c>
      <c r="G1367" s="7" t="str">
        <f t="shared" ca="1" si="104"/>
        <v/>
      </c>
    </row>
    <row r="1368" spans="1:7" x14ac:dyDescent="0.25">
      <c r="A1368" s="30">
        <v>38511</v>
      </c>
      <c r="B1368">
        <v>2112.4</v>
      </c>
      <c r="C1368">
        <f t="shared" ca="1" si="106"/>
        <v>2068.7966666666666</v>
      </c>
      <c r="D1368">
        <f t="shared" ca="1" si="107"/>
        <v>2000.9649999999997</v>
      </c>
      <c r="E1368" t="str">
        <f t="shared" ca="1" si="103"/>
        <v/>
      </c>
      <c r="F1368">
        <f t="shared" ca="1" si="105"/>
        <v>2028.6</v>
      </c>
      <c r="G1368" s="7" t="str">
        <f t="shared" ca="1" si="104"/>
        <v/>
      </c>
    </row>
    <row r="1369" spans="1:7" x14ac:dyDescent="0.25">
      <c r="A1369" s="30">
        <v>38512</v>
      </c>
      <c r="B1369">
        <v>2103.1999999999998</v>
      </c>
      <c r="C1369">
        <f t="shared" ca="1" si="106"/>
        <v>2076.1833333333334</v>
      </c>
      <c r="D1369">
        <f t="shared" ca="1" si="107"/>
        <v>2004.6375</v>
      </c>
      <c r="E1369" t="str">
        <f t="shared" ca="1" si="103"/>
        <v/>
      </c>
      <c r="F1369">
        <f t="shared" ca="1" si="105"/>
        <v>2028.6</v>
      </c>
      <c r="G1369" s="7" t="str">
        <f t="shared" ca="1" si="104"/>
        <v/>
      </c>
    </row>
    <row r="1370" spans="1:7" x14ac:dyDescent="0.25">
      <c r="A1370" s="30">
        <v>38513</v>
      </c>
      <c r="B1370">
        <v>2090.6</v>
      </c>
      <c r="C1370">
        <f t="shared" ca="1" si="106"/>
        <v>2081.2966666666666</v>
      </c>
      <c r="D1370">
        <f t="shared" ca="1" si="107"/>
        <v>2008.7075</v>
      </c>
      <c r="E1370" t="str">
        <f t="shared" ca="1" si="103"/>
        <v/>
      </c>
      <c r="F1370">
        <f t="shared" ca="1" si="105"/>
        <v>2028.6</v>
      </c>
      <c r="G1370" s="7" t="str">
        <f t="shared" ca="1" si="104"/>
        <v/>
      </c>
    </row>
    <row r="1371" spans="1:7" x14ac:dyDescent="0.25">
      <c r="A1371" s="30">
        <v>38516</v>
      </c>
      <c r="B1371">
        <v>2102.75</v>
      </c>
      <c r="C1371">
        <f t="shared" ca="1" si="106"/>
        <v>2086.2399999999998</v>
      </c>
      <c r="D1371">
        <f t="shared" ca="1" si="107"/>
        <v>2013.5412500000002</v>
      </c>
      <c r="E1371" t="str">
        <f t="shared" ca="1" si="103"/>
        <v/>
      </c>
      <c r="F1371">
        <f t="shared" ca="1" si="105"/>
        <v>2028.6</v>
      </c>
      <c r="G1371" s="7" t="str">
        <f t="shared" ca="1" si="104"/>
        <v/>
      </c>
    </row>
    <row r="1372" spans="1:7" x14ac:dyDescent="0.25">
      <c r="A1372" s="30">
        <v>38517</v>
      </c>
      <c r="B1372">
        <v>2112.35</v>
      </c>
      <c r="C1372">
        <f t="shared" ca="1" si="106"/>
        <v>2090.8066666666664</v>
      </c>
      <c r="D1372">
        <f t="shared" ca="1" si="107"/>
        <v>2018.1075000000001</v>
      </c>
      <c r="E1372" t="str">
        <f t="shared" ca="1" si="103"/>
        <v/>
      </c>
      <c r="F1372">
        <f t="shared" ca="1" si="105"/>
        <v>2028.6</v>
      </c>
      <c r="G1372" s="7" t="str">
        <f t="shared" ca="1" si="104"/>
        <v/>
      </c>
    </row>
    <row r="1373" spans="1:7" x14ac:dyDescent="0.25">
      <c r="A1373" s="30">
        <v>38518</v>
      </c>
      <c r="B1373">
        <v>2128.65</v>
      </c>
      <c r="C1373">
        <f t="shared" ca="1" si="106"/>
        <v>2094.4033333333336</v>
      </c>
      <c r="D1373">
        <f t="shared" ca="1" si="107"/>
        <v>2022.61</v>
      </c>
      <c r="E1373" t="str">
        <f t="shared" ca="1" si="103"/>
        <v/>
      </c>
      <c r="F1373">
        <f t="shared" ca="1" si="105"/>
        <v>2028.6</v>
      </c>
      <c r="G1373" s="7" t="str">
        <f t="shared" ca="1" si="104"/>
        <v/>
      </c>
    </row>
    <row r="1374" spans="1:7" x14ac:dyDescent="0.25">
      <c r="A1374" s="30">
        <v>38519</v>
      </c>
      <c r="B1374">
        <v>2123.6999999999998</v>
      </c>
      <c r="C1374">
        <f t="shared" ca="1" si="106"/>
        <v>2097.5566666666668</v>
      </c>
      <c r="D1374">
        <f t="shared" ca="1" si="107"/>
        <v>2026.51875</v>
      </c>
      <c r="E1374" t="str">
        <f t="shared" ca="1" si="103"/>
        <v/>
      </c>
      <c r="F1374">
        <f t="shared" ca="1" si="105"/>
        <v>2028.6</v>
      </c>
      <c r="G1374" s="7" t="str">
        <f t="shared" ca="1" si="104"/>
        <v/>
      </c>
    </row>
    <row r="1375" spans="1:7" x14ac:dyDescent="0.25">
      <c r="A1375" s="30">
        <v>38520</v>
      </c>
      <c r="B1375">
        <v>2123.4</v>
      </c>
      <c r="C1375">
        <f t="shared" ca="1" si="106"/>
        <v>2100.9566666666669</v>
      </c>
      <c r="D1375">
        <f t="shared" ca="1" si="107"/>
        <v>2030.33</v>
      </c>
      <c r="E1375" t="str">
        <f t="shared" ca="1" si="103"/>
        <v/>
      </c>
      <c r="F1375">
        <f t="shared" ca="1" si="105"/>
        <v>2028.6</v>
      </c>
      <c r="G1375" s="7" t="str">
        <f t="shared" ca="1" si="104"/>
        <v/>
      </c>
    </row>
    <row r="1376" spans="1:7" x14ac:dyDescent="0.25">
      <c r="A1376" s="30">
        <v>38523</v>
      </c>
      <c r="B1376">
        <v>2144.35</v>
      </c>
      <c r="C1376">
        <f t="shared" ca="1" si="106"/>
        <v>2104.7433333333333</v>
      </c>
      <c r="D1376">
        <f t="shared" ca="1" si="107"/>
        <v>2035.0112500000002</v>
      </c>
      <c r="E1376" t="str">
        <f t="shared" ca="1" si="103"/>
        <v/>
      </c>
      <c r="F1376">
        <f t="shared" ca="1" si="105"/>
        <v>2028.6</v>
      </c>
      <c r="G1376" s="7" t="str">
        <f t="shared" ca="1" si="104"/>
        <v/>
      </c>
    </row>
    <row r="1377" spans="1:7" x14ac:dyDescent="0.25">
      <c r="A1377" s="30">
        <v>38524</v>
      </c>
      <c r="B1377">
        <v>2170</v>
      </c>
      <c r="C1377">
        <f t="shared" ca="1" si="106"/>
        <v>2110.2399999999998</v>
      </c>
      <c r="D1377">
        <f t="shared" ca="1" si="107"/>
        <v>2040.87625</v>
      </c>
      <c r="E1377" t="str">
        <f t="shared" ca="1" si="103"/>
        <v/>
      </c>
      <c r="F1377">
        <f t="shared" ca="1" si="105"/>
        <v>2028.6</v>
      </c>
      <c r="G1377" s="7" t="str">
        <f t="shared" ca="1" si="104"/>
        <v/>
      </c>
    </row>
    <row r="1378" spans="1:7" x14ac:dyDescent="0.25">
      <c r="A1378" s="30">
        <v>38525</v>
      </c>
      <c r="B1378">
        <v>2187.35</v>
      </c>
      <c r="C1378">
        <f t="shared" ca="1" si="106"/>
        <v>2118.42</v>
      </c>
      <c r="D1378">
        <f t="shared" ca="1" si="107"/>
        <v>2047.0275000000001</v>
      </c>
      <c r="E1378" t="str">
        <f t="shared" ca="1" si="103"/>
        <v/>
      </c>
      <c r="F1378">
        <f t="shared" ca="1" si="105"/>
        <v>2028.6</v>
      </c>
      <c r="G1378" s="7" t="str">
        <f t="shared" ca="1" si="104"/>
        <v/>
      </c>
    </row>
    <row r="1379" spans="1:7" x14ac:dyDescent="0.25">
      <c r="A1379" s="30">
        <v>38526</v>
      </c>
      <c r="B1379">
        <v>2183.85</v>
      </c>
      <c r="C1379">
        <f t="shared" ca="1" si="106"/>
        <v>2124.393333333333</v>
      </c>
      <c r="D1379">
        <f t="shared" ca="1" si="107"/>
        <v>2054.0612500000002</v>
      </c>
      <c r="E1379" t="str">
        <f t="shared" ca="1" si="103"/>
        <v/>
      </c>
      <c r="F1379">
        <f t="shared" ca="1" si="105"/>
        <v>2028.6</v>
      </c>
      <c r="G1379" s="7" t="str">
        <f t="shared" ca="1" si="104"/>
        <v/>
      </c>
    </row>
    <row r="1380" spans="1:7" x14ac:dyDescent="0.25">
      <c r="A1380" s="30">
        <v>38527</v>
      </c>
      <c r="B1380">
        <v>2194.35</v>
      </c>
      <c r="C1380">
        <f t="shared" ca="1" si="106"/>
        <v>2131.1933333333332</v>
      </c>
      <c r="D1380">
        <f t="shared" ca="1" si="107"/>
        <v>2061.0012500000003</v>
      </c>
      <c r="E1380" t="str">
        <f t="shared" ca="1" si="103"/>
        <v/>
      </c>
      <c r="F1380">
        <f t="shared" ca="1" si="105"/>
        <v>2028.6</v>
      </c>
      <c r="G1380" s="7" t="str">
        <f t="shared" ca="1" si="104"/>
        <v/>
      </c>
    </row>
    <row r="1381" spans="1:7" x14ac:dyDescent="0.25">
      <c r="A1381" s="30">
        <v>38530</v>
      </c>
      <c r="B1381">
        <v>2199.8000000000002</v>
      </c>
      <c r="C1381">
        <f t="shared" ca="1" si="106"/>
        <v>2138.3266666666664</v>
      </c>
      <c r="D1381">
        <f t="shared" ca="1" si="107"/>
        <v>2067.9787500000007</v>
      </c>
      <c r="E1381" t="str">
        <f t="shared" ca="1" si="103"/>
        <v/>
      </c>
      <c r="F1381">
        <f t="shared" ca="1" si="105"/>
        <v>2028.6</v>
      </c>
      <c r="G1381" s="7" t="str">
        <f t="shared" ca="1" si="104"/>
        <v/>
      </c>
    </row>
    <row r="1382" spans="1:7" x14ac:dyDescent="0.25">
      <c r="A1382" s="30">
        <v>38531</v>
      </c>
      <c r="B1382">
        <v>2169.85</v>
      </c>
      <c r="C1382">
        <f t="shared" ca="1" si="106"/>
        <v>2143.1066666666661</v>
      </c>
      <c r="D1382">
        <f t="shared" ca="1" si="107"/>
        <v>2073.6600000000008</v>
      </c>
      <c r="E1382" t="str">
        <f t="shared" ca="1" si="103"/>
        <v/>
      </c>
      <c r="F1382">
        <f t="shared" ca="1" si="105"/>
        <v>2028.6</v>
      </c>
      <c r="G1382" s="7" t="str">
        <f t="shared" ca="1" si="104"/>
        <v/>
      </c>
    </row>
    <row r="1383" spans="1:7" x14ac:dyDescent="0.25">
      <c r="A1383" s="30">
        <v>38532</v>
      </c>
      <c r="B1383">
        <v>2191.65</v>
      </c>
      <c r="C1383">
        <f t="shared" ca="1" si="106"/>
        <v>2148.39</v>
      </c>
      <c r="D1383">
        <f t="shared" ca="1" si="107"/>
        <v>2079.3687500000005</v>
      </c>
      <c r="E1383" t="str">
        <f t="shared" ca="1" si="103"/>
        <v/>
      </c>
      <c r="F1383">
        <f t="shared" ca="1" si="105"/>
        <v>2028.6</v>
      </c>
      <c r="G1383" s="7" t="str">
        <f t="shared" ca="1" si="104"/>
        <v/>
      </c>
    </row>
    <row r="1384" spans="1:7" x14ac:dyDescent="0.25">
      <c r="A1384" s="30">
        <v>38533</v>
      </c>
      <c r="B1384">
        <v>2220.6</v>
      </c>
      <c r="C1384">
        <f t="shared" ca="1" si="106"/>
        <v>2156.2166666666662</v>
      </c>
      <c r="D1384">
        <f t="shared" ca="1" si="107"/>
        <v>2085.4462500000009</v>
      </c>
      <c r="E1384" t="str">
        <f t="shared" ca="1" si="103"/>
        <v/>
      </c>
      <c r="F1384">
        <f t="shared" ca="1" si="105"/>
        <v>2028.6</v>
      </c>
      <c r="G1384" s="7" t="str">
        <f t="shared" ca="1" si="104"/>
        <v/>
      </c>
    </row>
    <row r="1385" spans="1:7" x14ac:dyDescent="0.25">
      <c r="A1385" s="30">
        <v>38534</v>
      </c>
      <c r="B1385">
        <v>2211.9</v>
      </c>
      <c r="C1385">
        <f t="shared" ca="1" si="106"/>
        <v>2164.3033333333328</v>
      </c>
      <c r="D1385">
        <f t="shared" ca="1" si="107"/>
        <v>2090.7250000000004</v>
      </c>
      <c r="E1385" t="str">
        <f t="shared" ca="1" si="103"/>
        <v/>
      </c>
      <c r="F1385">
        <f t="shared" ca="1" si="105"/>
        <v>2028.6</v>
      </c>
      <c r="G1385" s="7" t="str">
        <f t="shared" ca="1" si="104"/>
        <v/>
      </c>
    </row>
    <row r="1386" spans="1:7" x14ac:dyDescent="0.25">
      <c r="A1386" s="30">
        <v>38537</v>
      </c>
      <c r="B1386">
        <v>2230.65</v>
      </c>
      <c r="C1386">
        <f t="shared" ca="1" si="106"/>
        <v>2172.83</v>
      </c>
      <c r="D1386">
        <f t="shared" ca="1" si="107"/>
        <v>2096.63375</v>
      </c>
      <c r="E1386" t="str">
        <f t="shared" ca="1" si="103"/>
        <v/>
      </c>
      <c r="F1386">
        <f t="shared" ca="1" si="105"/>
        <v>2028.6</v>
      </c>
      <c r="G1386" s="7" t="str">
        <f t="shared" ca="1" si="104"/>
        <v/>
      </c>
    </row>
    <row r="1387" spans="1:7" x14ac:dyDescent="0.25">
      <c r="A1387" s="30">
        <v>38538</v>
      </c>
      <c r="B1387">
        <v>2210.75</v>
      </c>
      <c r="C1387">
        <f t="shared" ca="1" si="106"/>
        <v>2179.3900000000003</v>
      </c>
      <c r="D1387">
        <f t="shared" ca="1" si="107"/>
        <v>2102.2537499999999</v>
      </c>
      <c r="E1387" t="str">
        <f t="shared" ca="1" si="103"/>
        <v/>
      </c>
      <c r="F1387">
        <f t="shared" ca="1" si="105"/>
        <v>2028.6</v>
      </c>
      <c r="G1387" s="7" t="str">
        <f t="shared" ca="1" si="104"/>
        <v/>
      </c>
    </row>
    <row r="1388" spans="1:7" x14ac:dyDescent="0.25">
      <c r="A1388" s="30">
        <v>38539</v>
      </c>
      <c r="B1388">
        <v>2228.1999999999998</v>
      </c>
      <c r="C1388">
        <f t="shared" ca="1" si="106"/>
        <v>2186.0266666666666</v>
      </c>
      <c r="D1388">
        <f t="shared" ca="1" si="107"/>
        <v>2108.13</v>
      </c>
      <c r="E1388" t="str">
        <f t="shared" ca="1" si="103"/>
        <v/>
      </c>
      <c r="F1388">
        <f t="shared" ca="1" si="105"/>
        <v>2028.6</v>
      </c>
      <c r="G1388" s="7" t="str">
        <f t="shared" ca="1" si="104"/>
        <v/>
      </c>
    </row>
    <row r="1389" spans="1:7" x14ac:dyDescent="0.25">
      <c r="A1389" s="30">
        <v>38540</v>
      </c>
      <c r="B1389">
        <v>2179.4</v>
      </c>
      <c r="C1389">
        <f t="shared" ca="1" si="106"/>
        <v>2189.7400000000002</v>
      </c>
      <c r="D1389">
        <f t="shared" ca="1" si="107"/>
        <v>2112.9074999999993</v>
      </c>
      <c r="E1389" t="str">
        <f t="shared" ca="1" si="103"/>
        <v/>
      </c>
      <c r="F1389">
        <f t="shared" ca="1" si="105"/>
        <v>2028.6</v>
      </c>
      <c r="G1389" s="7" t="str">
        <f t="shared" ca="1" si="104"/>
        <v/>
      </c>
    </row>
    <row r="1390" spans="1:7" x14ac:dyDescent="0.25">
      <c r="A1390" s="30">
        <v>38541</v>
      </c>
      <c r="B1390">
        <v>2196.1999999999998</v>
      </c>
      <c r="C1390">
        <f t="shared" ca="1" si="106"/>
        <v>2194.5933333333332</v>
      </c>
      <c r="D1390">
        <f t="shared" ca="1" si="107"/>
        <v>2117.4974999999995</v>
      </c>
      <c r="E1390" t="str">
        <f t="shared" ca="1" si="103"/>
        <v/>
      </c>
      <c r="F1390">
        <f t="shared" ca="1" si="105"/>
        <v>2028.6</v>
      </c>
      <c r="G1390" s="7" t="str">
        <f t="shared" ca="1" si="104"/>
        <v/>
      </c>
    </row>
    <row r="1391" spans="1:7" x14ac:dyDescent="0.25">
      <c r="A1391" s="30">
        <v>38544</v>
      </c>
      <c r="B1391">
        <v>2218.85</v>
      </c>
      <c r="C1391">
        <f t="shared" ca="1" si="106"/>
        <v>2199.5600000000004</v>
      </c>
      <c r="D1391">
        <f t="shared" ca="1" si="107"/>
        <v>2123.1987499999991</v>
      </c>
      <c r="E1391" t="str">
        <f t="shared" ca="1" si="103"/>
        <v/>
      </c>
      <c r="F1391">
        <f t="shared" ca="1" si="105"/>
        <v>2028.6</v>
      </c>
      <c r="G1391" s="7" t="str">
        <f t="shared" ca="1" si="104"/>
        <v/>
      </c>
    </row>
    <row r="1392" spans="1:7" x14ac:dyDescent="0.25">
      <c r="A1392" s="30">
        <v>38545</v>
      </c>
      <c r="B1392">
        <v>2220.8000000000002</v>
      </c>
      <c r="C1392">
        <f t="shared" ca="1" si="106"/>
        <v>2202.9466666666672</v>
      </c>
      <c r="D1392">
        <f t="shared" ca="1" si="107"/>
        <v>2129.1499999999992</v>
      </c>
      <c r="E1392" t="str">
        <f t="shared" ca="1" si="103"/>
        <v/>
      </c>
      <c r="F1392">
        <f t="shared" ca="1" si="105"/>
        <v>2028.6</v>
      </c>
      <c r="G1392" s="7" t="str">
        <f t="shared" ca="1" si="104"/>
        <v/>
      </c>
    </row>
    <row r="1393" spans="1:7" x14ac:dyDescent="0.25">
      <c r="A1393" s="30">
        <v>38546</v>
      </c>
      <c r="B1393">
        <v>2204.0500000000002</v>
      </c>
      <c r="C1393">
        <f t="shared" ca="1" si="106"/>
        <v>2204.06</v>
      </c>
      <c r="D1393">
        <f t="shared" ca="1" si="107"/>
        <v>2134.4799999999996</v>
      </c>
      <c r="E1393" t="str">
        <f t="shared" ca="1" si="103"/>
        <v/>
      </c>
      <c r="F1393">
        <f t="shared" ca="1" si="105"/>
        <v>2028.6</v>
      </c>
      <c r="G1393" s="7" t="str">
        <f t="shared" ca="1" si="104"/>
        <v/>
      </c>
    </row>
    <row r="1394" spans="1:7" x14ac:dyDescent="0.25">
      <c r="A1394" s="30">
        <v>38547</v>
      </c>
      <c r="B1394">
        <v>2185.1</v>
      </c>
      <c r="C1394">
        <f t="shared" ca="1" si="106"/>
        <v>2204.1433333333334</v>
      </c>
      <c r="D1394">
        <f t="shared" ca="1" si="107"/>
        <v>2139.2974999999997</v>
      </c>
      <c r="E1394" t="str">
        <f t="shared" ca="1" si="103"/>
        <v/>
      </c>
      <c r="F1394">
        <f t="shared" ca="1" si="105"/>
        <v>2028.6</v>
      </c>
      <c r="G1394" s="7" t="str">
        <f t="shared" ca="1" si="104"/>
        <v/>
      </c>
    </row>
    <row r="1395" spans="1:7" x14ac:dyDescent="0.25">
      <c r="A1395" s="30">
        <v>38548</v>
      </c>
      <c r="B1395">
        <v>2212.5500000000002</v>
      </c>
      <c r="C1395">
        <f t="shared" ca="1" si="106"/>
        <v>2205.3566666666666</v>
      </c>
      <c r="D1395">
        <f t="shared" ca="1" si="107"/>
        <v>2144.2637500000001</v>
      </c>
      <c r="E1395" t="str">
        <f t="shared" ca="1" si="103"/>
        <v/>
      </c>
      <c r="F1395">
        <f t="shared" ca="1" si="105"/>
        <v>2028.6</v>
      </c>
      <c r="G1395" s="7" t="str">
        <f t="shared" ca="1" si="104"/>
        <v/>
      </c>
    </row>
    <row r="1396" spans="1:7" x14ac:dyDescent="0.25">
      <c r="A1396" s="30">
        <v>38551</v>
      </c>
      <c r="B1396">
        <v>2234</v>
      </c>
      <c r="C1396">
        <f t="shared" ca="1" si="106"/>
        <v>2207.6366666666663</v>
      </c>
      <c r="D1396">
        <f t="shared" ca="1" si="107"/>
        <v>2149.3987499999998</v>
      </c>
      <c r="E1396" t="str">
        <f t="shared" ca="1" si="103"/>
        <v/>
      </c>
      <c r="F1396">
        <f t="shared" ca="1" si="105"/>
        <v>2028.6</v>
      </c>
      <c r="G1396" s="7" t="str">
        <f t="shared" ca="1" si="104"/>
        <v/>
      </c>
    </row>
    <row r="1397" spans="1:7" x14ac:dyDescent="0.25">
      <c r="A1397" s="30">
        <v>38552</v>
      </c>
      <c r="B1397">
        <v>2237.3000000000002</v>
      </c>
      <c r="C1397">
        <f t="shared" ca="1" si="106"/>
        <v>2212.1333333333328</v>
      </c>
      <c r="D1397">
        <f t="shared" ca="1" si="107"/>
        <v>2154.2350000000001</v>
      </c>
      <c r="E1397" t="str">
        <f t="shared" ref="E1397:E1460" ca="1" si="108">IF(AND(C1397&gt;D1397,C1396&lt;D1396),"BUY",IF(AND(C1397&lt;D1397,C1396&gt;D1396),"SELL",""))</f>
        <v/>
      </c>
      <c r="F1397">
        <f t="shared" ca="1" si="105"/>
        <v>2028.6</v>
      </c>
      <c r="G1397" s="7" t="str">
        <f t="shared" ca="1" si="104"/>
        <v/>
      </c>
    </row>
    <row r="1398" spans="1:7" x14ac:dyDescent="0.25">
      <c r="A1398" s="30">
        <v>38553</v>
      </c>
      <c r="B1398">
        <v>2241.9</v>
      </c>
      <c r="C1398">
        <f t="shared" ca="1" si="106"/>
        <v>2215.4833333333327</v>
      </c>
      <c r="D1398">
        <f t="shared" ca="1" si="107"/>
        <v>2158.415</v>
      </c>
      <c r="E1398" t="str">
        <f t="shared" ca="1" si="108"/>
        <v/>
      </c>
      <c r="F1398">
        <f t="shared" ca="1" si="105"/>
        <v>2028.6</v>
      </c>
      <c r="G1398" s="7" t="str">
        <f t="shared" ref="G1398:G1461" ca="1" si="109">IF(AND(E1398&lt;&gt;"",F1397&lt;&gt;0),IF(E1398="BUY",1-F1398/F1397,F1398/F1397-1),"")</f>
        <v/>
      </c>
    </row>
    <row r="1399" spans="1:7" x14ac:dyDescent="0.25">
      <c r="A1399" s="30">
        <v>38554</v>
      </c>
      <c r="B1399">
        <v>2230.5</v>
      </c>
      <c r="C1399">
        <f t="shared" ca="1" si="106"/>
        <v>2216.143333333333</v>
      </c>
      <c r="D1399">
        <f t="shared" ca="1" si="107"/>
        <v>2162.2675000000008</v>
      </c>
      <c r="E1399" t="str">
        <f t="shared" ca="1" si="108"/>
        <v/>
      </c>
      <c r="F1399">
        <f t="shared" ref="F1399:F1462" ca="1" si="110">IF(E1399&lt;&gt;"",B1399,F1398)</f>
        <v>2028.6</v>
      </c>
      <c r="G1399" s="7" t="str">
        <f t="shared" ca="1" si="109"/>
        <v/>
      </c>
    </row>
    <row r="1400" spans="1:7" x14ac:dyDescent="0.25">
      <c r="A1400" s="30">
        <v>38555</v>
      </c>
      <c r="B1400">
        <v>2265.6</v>
      </c>
      <c r="C1400">
        <f t="shared" ca="1" si="106"/>
        <v>2219.7233333333334</v>
      </c>
      <c r="D1400">
        <f t="shared" ca="1" si="107"/>
        <v>2167.0975000000008</v>
      </c>
      <c r="E1400" t="str">
        <f t="shared" ca="1" si="108"/>
        <v/>
      </c>
      <c r="F1400">
        <f t="shared" ca="1" si="110"/>
        <v>2028.6</v>
      </c>
      <c r="G1400" s="7" t="str">
        <f t="shared" ca="1" si="109"/>
        <v/>
      </c>
    </row>
    <row r="1401" spans="1:7" x14ac:dyDescent="0.25">
      <c r="A1401" s="30">
        <v>38558</v>
      </c>
      <c r="B1401">
        <v>2291.75</v>
      </c>
      <c r="C1401">
        <f t="shared" ca="1" si="106"/>
        <v>2223.7966666666666</v>
      </c>
      <c r="D1401">
        <f t="shared" ca="1" si="107"/>
        <v>2172.2025000000003</v>
      </c>
      <c r="E1401" t="str">
        <f t="shared" ca="1" si="108"/>
        <v/>
      </c>
      <c r="F1401">
        <f t="shared" ca="1" si="110"/>
        <v>2028.6</v>
      </c>
      <c r="G1401" s="7" t="str">
        <f t="shared" ca="1" si="109"/>
        <v/>
      </c>
    </row>
    <row r="1402" spans="1:7" x14ac:dyDescent="0.25">
      <c r="A1402" s="30">
        <v>38559</v>
      </c>
      <c r="B1402">
        <v>2303.15</v>
      </c>
      <c r="C1402">
        <f t="shared" ca="1" si="106"/>
        <v>2229.9566666666665</v>
      </c>
      <c r="D1402">
        <f t="shared" ca="1" si="107"/>
        <v>2177.5924999999997</v>
      </c>
      <c r="E1402" t="str">
        <f t="shared" ca="1" si="108"/>
        <v/>
      </c>
      <c r="F1402">
        <f t="shared" ca="1" si="110"/>
        <v>2028.6</v>
      </c>
      <c r="G1402" s="7" t="str">
        <f t="shared" ca="1" si="109"/>
        <v/>
      </c>
    </row>
    <row r="1403" spans="1:7" x14ac:dyDescent="0.25">
      <c r="A1403" s="30">
        <v>38560</v>
      </c>
      <c r="B1403">
        <v>2319.1</v>
      </c>
      <c r="C1403">
        <f t="shared" ca="1" si="106"/>
        <v>2236.0166666666669</v>
      </c>
      <c r="D1403">
        <f t="shared" ca="1" si="107"/>
        <v>2183.9537500000001</v>
      </c>
      <c r="E1403" t="str">
        <f t="shared" ca="1" si="108"/>
        <v/>
      </c>
      <c r="F1403">
        <f t="shared" ca="1" si="110"/>
        <v>2028.6</v>
      </c>
      <c r="G1403" s="7" t="str">
        <f t="shared" ca="1" si="109"/>
        <v/>
      </c>
    </row>
    <row r="1404" spans="1:7" x14ac:dyDescent="0.25">
      <c r="A1404" s="30">
        <v>38562</v>
      </c>
      <c r="B1404">
        <v>2312.3000000000002</v>
      </c>
      <c r="C1404">
        <f t="shared" ca="1" si="106"/>
        <v>2244.8766666666666</v>
      </c>
      <c r="D1404">
        <f t="shared" ca="1" si="107"/>
        <v>2189.4050000000002</v>
      </c>
      <c r="E1404" t="str">
        <f t="shared" ca="1" si="108"/>
        <v/>
      </c>
      <c r="F1404">
        <f t="shared" ca="1" si="110"/>
        <v>2028.6</v>
      </c>
      <c r="G1404" s="7" t="str">
        <f t="shared" ca="1" si="109"/>
        <v/>
      </c>
    </row>
    <row r="1405" spans="1:7" x14ac:dyDescent="0.25">
      <c r="A1405" s="30">
        <v>38565</v>
      </c>
      <c r="B1405">
        <v>2318.0500000000002</v>
      </c>
      <c r="C1405">
        <f t="shared" ca="1" si="106"/>
        <v>2253</v>
      </c>
      <c r="D1405">
        <f t="shared" ca="1" si="107"/>
        <v>2195.0475000000001</v>
      </c>
      <c r="E1405" t="str">
        <f t="shared" ca="1" si="108"/>
        <v/>
      </c>
      <c r="F1405">
        <f t="shared" ca="1" si="110"/>
        <v>2028.6</v>
      </c>
      <c r="G1405" s="7" t="str">
        <f t="shared" ca="1" si="109"/>
        <v/>
      </c>
    </row>
    <row r="1406" spans="1:7" x14ac:dyDescent="0.25">
      <c r="A1406" s="30">
        <v>38566</v>
      </c>
      <c r="B1406">
        <v>2353.65</v>
      </c>
      <c r="C1406">
        <f t="shared" ca="1" si="106"/>
        <v>2261.9866666666662</v>
      </c>
      <c r="D1406">
        <f t="shared" ca="1" si="107"/>
        <v>2201.5687499999999</v>
      </c>
      <c r="E1406" t="str">
        <f t="shared" ca="1" si="108"/>
        <v/>
      </c>
      <c r="F1406">
        <f t="shared" ca="1" si="110"/>
        <v>2028.6</v>
      </c>
      <c r="G1406" s="7" t="str">
        <f t="shared" ca="1" si="109"/>
        <v/>
      </c>
    </row>
    <row r="1407" spans="1:7" x14ac:dyDescent="0.25">
      <c r="A1407" s="30">
        <v>38567</v>
      </c>
      <c r="B1407">
        <v>2357</v>
      </c>
      <c r="C1407">
        <f t="shared" ca="1" si="106"/>
        <v>2271.0666666666666</v>
      </c>
      <c r="D1407">
        <f t="shared" ca="1" si="107"/>
        <v>2208.04</v>
      </c>
      <c r="E1407" t="str">
        <f t="shared" ca="1" si="108"/>
        <v/>
      </c>
      <c r="F1407">
        <f t="shared" ca="1" si="110"/>
        <v>2028.6</v>
      </c>
      <c r="G1407" s="7" t="str">
        <f t="shared" ca="1" si="109"/>
        <v/>
      </c>
    </row>
    <row r="1408" spans="1:7" x14ac:dyDescent="0.25">
      <c r="A1408" s="30">
        <v>38568</v>
      </c>
      <c r="B1408">
        <v>2367.8000000000002</v>
      </c>
      <c r="C1408">
        <f t="shared" ca="1" si="106"/>
        <v>2281.9833333333331</v>
      </c>
      <c r="D1408">
        <f t="shared" ca="1" si="107"/>
        <v>2214.4250000000002</v>
      </c>
      <c r="E1408" t="str">
        <f t="shared" ca="1" si="108"/>
        <v/>
      </c>
      <c r="F1408">
        <f t="shared" ca="1" si="110"/>
        <v>2028.6</v>
      </c>
      <c r="G1408" s="7" t="str">
        <f t="shared" ca="1" si="109"/>
        <v/>
      </c>
    </row>
    <row r="1409" spans="1:7" x14ac:dyDescent="0.25">
      <c r="A1409" s="30">
        <v>38569</v>
      </c>
      <c r="B1409">
        <v>2361.1999999999998</v>
      </c>
      <c r="C1409">
        <f t="shared" ca="1" si="106"/>
        <v>2293.7233333333334</v>
      </c>
      <c r="D1409">
        <f t="shared" ca="1" si="107"/>
        <v>2220.875</v>
      </c>
      <c r="E1409" t="str">
        <f t="shared" ca="1" si="108"/>
        <v/>
      </c>
      <c r="F1409">
        <f t="shared" ca="1" si="110"/>
        <v>2028.6</v>
      </c>
      <c r="G1409" s="7" t="str">
        <f t="shared" ca="1" si="109"/>
        <v/>
      </c>
    </row>
    <row r="1410" spans="1:7" x14ac:dyDescent="0.25">
      <c r="A1410" s="30">
        <v>38572</v>
      </c>
      <c r="B1410">
        <v>2324.4</v>
      </c>
      <c r="C1410">
        <f t="shared" ca="1" si="106"/>
        <v>2301.1799999999998</v>
      </c>
      <c r="D1410">
        <f t="shared" ca="1" si="107"/>
        <v>2226.7200000000003</v>
      </c>
      <c r="E1410" t="str">
        <f t="shared" ca="1" si="108"/>
        <v/>
      </c>
      <c r="F1410">
        <f t="shared" ca="1" si="110"/>
        <v>2028.6</v>
      </c>
      <c r="G1410" s="7" t="str">
        <f t="shared" ca="1" si="109"/>
        <v/>
      </c>
    </row>
    <row r="1411" spans="1:7" x14ac:dyDescent="0.25">
      <c r="A1411" s="30">
        <v>38573</v>
      </c>
      <c r="B1411">
        <v>2318.6999999999998</v>
      </c>
      <c r="C1411">
        <f t="shared" ref="C1411:C1474" ca="1" si="111">IF(ROW(B1411)&gt;$K$3, AVERAGE(OFFSET(B1412,-$K$3,0,$K$3,1)), "")</f>
        <v>2306.8266666666668</v>
      </c>
      <c r="D1411">
        <f t="shared" ca="1" si="107"/>
        <v>2232.1187499999996</v>
      </c>
      <c r="E1411" t="str">
        <f t="shared" ca="1" si="108"/>
        <v/>
      </c>
      <c r="F1411">
        <f t="shared" ca="1" si="110"/>
        <v>2028.6</v>
      </c>
      <c r="G1411" s="7" t="str">
        <f t="shared" ca="1" si="109"/>
        <v/>
      </c>
    </row>
    <row r="1412" spans="1:7" x14ac:dyDescent="0.25">
      <c r="A1412" s="30">
        <v>38574</v>
      </c>
      <c r="B1412">
        <v>2360.15</v>
      </c>
      <c r="C1412">
        <f t="shared" ca="1" si="111"/>
        <v>2315.0166666666669</v>
      </c>
      <c r="D1412">
        <f t="shared" ca="1" si="107"/>
        <v>2238.3137500000003</v>
      </c>
      <c r="E1412" t="str">
        <f t="shared" ca="1" si="108"/>
        <v/>
      </c>
      <c r="F1412">
        <f t="shared" ca="1" si="110"/>
        <v>2028.6</v>
      </c>
      <c r="G1412" s="7" t="str">
        <f t="shared" ca="1" si="109"/>
        <v/>
      </c>
    </row>
    <row r="1413" spans="1:7" x14ac:dyDescent="0.25">
      <c r="A1413" s="30">
        <v>38575</v>
      </c>
      <c r="B1413">
        <v>2380.9</v>
      </c>
      <c r="C1413">
        <f t="shared" ca="1" si="111"/>
        <v>2324.2833333333338</v>
      </c>
      <c r="D1413">
        <f t="shared" ca="1" si="107"/>
        <v>2244.62</v>
      </c>
      <c r="E1413" t="str">
        <f t="shared" ca="1" si="108"/>
        <v/>
      </c>
      <c r="F1413">
        <f t="shared" ca="1" si="110"/>
        <v>2028.6</v>
      </c>
      <c r="G1413" s="7" t="str">
        <f t="shared" ca="1" si="109"/>
        <v/>
      </c>
    </row>
    <row r="1414" spans="1:7" x14ac:dyDescent="0.25">
      <c r="A1414" s="30">
        <v>38576</v>
      </c>
      <c r="B1414">
        <v>2361.5500000000002</v>
      </c>
      <c r="C1414">
        <f t="shared" ca="1" si="111"/>
        <v>2333.02</v>
      </c>
      <c r="D1414">
        <f t="shared" ca="1" si="107"/>
        <v>2250.5662499999999</v>
      </c>
      <c r="E1414" t="str">
        <f t="shared" ca="1" si="108"/>
        <v/>
      </c>
      <c r="F1414">
        <f t="shared" ca="1" si="110"/>
        <v>2028.6</v>
      </c>
      <c r="G1414" s="7" t="str">
        <f t="shared" ca="1" si="109"/>
        <v/>
      </c>
    </row>
    <row r="1415" spans="1:7" x14ac:dyDescent="0.25">
      <c r="A1415" s="30">
        <v>38580</v>
      </c>
      <c r="B1415">
        <v>2369.8000000000002</v>
      </c>
      <c r="C1415">
        <f t="shared" ca="1" si="111"/>
        <v>2339.9666666666672</v>
      </c>
      <c r="D1415">
        <f t="shared" ca="1" si="107"/>
        <v>2256.7262499999997</v>
      </c>
      <c r="E1415" t="str">
        <f t="shared" ca="1" si="108"/>
        <v/>
      </c>
      <c r="F1415">
        <f t="shared" ca="1" si="110"/>
        <v>2028.6</v>
      </c>
      <c r="G1415" s="7" t="str">
        <f t="shared" ca="1" si="109"/>
        <v/>
      </c>
    </row>
    <row r="1416" spans="1:7" x14ac:dyDescent="0.25">
      <c r="A1416" s="30">
        <v>38581</v>
      </c>
      <c r="B1416">
        <v>2403.15</v>
      </c>
      <c r="C1416">
        <f t="shared" ca="1" si="111"/>
        <v>2347.3933333333339</v>
      </c>
      <c r="D1416">
        <f t="shared" ca="1" si="107"/>
        <v>2263.19625</v>
      </c>
      <c r="E1416" t="str">
        <f t="shared" ca="1" si="108"/>
        <v/>
      </c>
      <c r="F1416">
        <f t="shared" ca="1" si="110"/>
        <v>2028.6</v>
      </c>
      <c r="G1416" s="7" t="str">
        <f t="shared" ca="1" si="109"/>
        <v/>
      </c>
    </row>
    <row r="1417" spans="1:7" x14ac:dyDescent="0.25">
      <c r="A1417" s="30">
        <v>38582</v>
      </c>
      <c r="B1417">
        <v>2388.4499999999998</v>
      </c>
      <c r="C1417">
        <f t="shared" ca="1" si="111"/>
        <v>2353.0800000000004</v>
      </c>
      <c r="D1417">
        <f t="shared" ca="1" si="107"/>
        <v>2268.6574999999998</v>
      </c>
      <c r="E1417" t="str">
        <f t="shared" ca="1" si="108"/>
        <v/>
      </c>
      <c r="F1417">
        <f t="shared" ca="1" si="110"/>
        <v>2028.6</v>
      </c>
      <c r="G1417" s="7" t="str">
        <f t="shared" ca="1" si="109"/>
        <v/>
      </c>
    </row>
    <row r="1418" spans="1:7" x14ac:dyDescent="0.25">
      <c r="A1418" s="30">
        <v>38583</v>
      </c>
      <c r="B1418">
        <v>2383.4499999999998</v>
      </c>
      <c r="C1418">
        <f t="shared" ca="1" si="111"/>
        <v>2357.3700000000003</v>
      </c>
      <c r="D1418">
        <f t="shared" ca="1" si="107"/>
        <v>2273.5599999999995</v>
      </c>
      <c r="E1418" t="str">
        <f t="shared" ca="1" si="108"/>
        <v/>
      </c>
      <c r="F1418">
        <f t="shared" ca="1" si="110"/>
        <v>2028.6</v>
      </c>
      <c r="G1418" s="7" t="str">
        <f t="shared" ca="1" si="109"/>
        <v/>
      </c>
    </row>
    <row r="1419" spans="1:7" x14ac:dyDescent="0.25">
      <c r="A1419" s="30">
        <v>38586</v>
      </c>
      <c r="B1419">
        <v>2367.85</v>
      </c>
      <c r="C1419">
        <f t="shared" ca="1" si="111"/>
        <v>2361.0733333333333</v>
      </c>
      <c r="D1419">
        <f t="shared" ca="1" si="107"/>
        <v>2278.16</v>
      </c>
      <c r="E1419" t="str">
        <f t="shared" ca="1" si="108"/>
        <v/>
      </c>
      <c r="F1419">
        <f t="shared" ca="1" si="110"/>
        <v>2028.6</v>
      </c>
      <c r="G1419" s="7" t="str">
        <f t="shared" ca="1" si="109"/>
        <v/>
      </c>
    </row>
    <row r="1420" spans="1:7" x14ac:dyDescent="0.25">
      <c r="A1420" s="30">
        <v>38587</v>
      </c>
      <c r="B1420">
        <v>2326.1</v>
      </c>
      <c r="C1420">
        <f t="shared" ca="1" si="111"/>
        <v>2361.61</v>
      </c>
      <c r="D1420">
        <f t="shared" ca="1" si="107"/>
        <v>2281.4537499999997</v>
      </c>
      <c r="E1420" t="str">
        <f t="shared" ca="1" si="108"/>
        <v/>
      </c>
      <c r="F1420">
        <f t="shared" ca="1" si="110"/>
        <v>2028.6</v>
      </c>
      <c r="G1420" s="7" t="str">
        <f t="shared" ca="1" si="109"/>
        <v/>
      </c>
    </row>
    <row r="1421" spans="1:7" x14ac:dyDescent="0.25">
      <c r="A1421" s="30">
        <v>38588</v>
      </c>
      <c r="B1421">
        <v>2322.5</v>
      </c>
      <c r="C1421">
        <f t="shared" ca="1" si="111"/>
        <v>2359.5333333333333</v>
      </c>
      <c r="D1421">
        <f t="shared" ca="1" si="107"/>
        <v>2284.5212500000002</v>
      </c>
      <c r="E1421" t="str">
        <f t="shared" ca="1" si="108"/>
        <v/>
      </c>
      <c r="F1421">
        <f t="shared" ca="1" si="110"/>
        <v>2028.6</v>
      </c>
      <c r="G1421" s="7" t="str">
        <f t="shared" ca="1" si="109"/>
        <v/>
      </c>
    </row>
    <row r="1422" spans="1:7" x14ac:dyDescent="0.25">
      <c r="A1422" s="30">
        <v>38589</v>
      </c>
      <c r="B1422">
        <v>2354.5500000000002</v>
      </c>
      <c r="C1422">
        <f t="shared" ca="1" si="111"/>
        <v>2359.3700000000003</v>
      </c>
      <c r="D1422">
        <f t="shared" ca="1" si="107"/>
        <v>2289.1387500000001</v>
      </c>
      <c r="E1422" t="str">
        <f t="shared" ca="1" si="108"/>
        <v/>
      </c>
      <c r="F1422">
        <f t="shared" ca="1" si="110"/>
        <v>2028.6</v>
      </c>
      <c r="G1422" s="7" t="str">
        <f t="shared" ca="1" si="109"/>
        <v/>
      </c>
    </row>
    <row r="1423" spans="1:7" x14ac:dyDescent="0.25">
      <c r="A1423" s="30">
        <v>38590</v>
      </c>
      <c r="B1423">
        <v>2357.0500000000002</v>
      </c>
      <c r="C1423">
        <f t="shared" ca="1" si="111"/>
        <v>2358.6533333333336</v>
      </c>
      <c r="D1423">
        <f t="shared" ca="1" si="107"/>
        <v>2293.2737499999998</v>
      </c>
      <c r="E1423" t="str">
        <f t="shared" ca="1" si="108"/>
        <v/>
      </c>
      <c r="F1423">
        <f t="shared" ca="1" si="110"/>
        <v>2028.6</v>
      </c>
      <c r="G1423" s="7" t="str">
        <f t="shared" ca="1" si="109"/>
        <v/>
      </c>
    </row>
    <row r="1424" spans="1:7" x14ac:dyDescent="0.25">
      <c r="A1424" s="30">
        <v>38593</v>
      </c>
      <c r="B1424">
        <v>2337.65</v>
      </c>
      <c r="C1424">
        <f t="shared" ca="1" si="111"/>
        <v>2357.0833333333335</v>
      </c>
      <c r="D1424">
        <f t="shared" ca="1" si="107"/>
        <v>2296.1999999999998</v>
      </c>
      <c r="E1424" t="str">
        <f t="shared" ca="1" si="108"/>
        <v/>
      </c>
      <c r="F1424">
        <f t="shared" ca="1" si="110"/>
        <v>2028.6</v>
      </c>
      <c r="G1424" s="7" t="str">
        <f t="shared" ca="1" si="109"/>
        <v/>
      </c>
    </row>
    <row r="1425" spans="1:7" x14ac:dyDescent="0.25">
      <c r="A1425" s="30">
        <v>38594</v>
      </c>
      <c r="B1425">
        <v>2367.75</v>
      </c>
      <c r="C1425">
        <f t="shared" ca="1" si="111"/>
        <v>2359.9733333333329</v>
      </c>
      <c r="D1425">
        <f t="shared" ca="1" si="107"/>
        <v>2300.0962500000001</v>
      </c>
      <c r="E1425" t="str">
        <f t="shared" ca="1" si="108"/>
        <v/>
      </c>
      <c r="F1425">
        <f t="shared" ca="1" si="110"/>
        <v>2028.6</v>
      </c>
      <c r="G1425" s="7" t="str">
        <f t="shared" ca="1" si="109"/>
        <v/>
      </c>
    </row>
    <row r="1426" spans="1:7" x14ac:dyDescent="0.25">
      <c r="A1426" s="30">
        <v>38595</v>
      </c>
      <c r="B1426">
        <v>2384.65</v>
      </c>
      <c r="C1426">
        <f t="shared" ca="1" si="111"/>
        <v>2364.37</v>
      </c>
      <c r="D1426">
        <f t="shared" ca="1" si="107"/>
        <v>2303.94625</v>
      </c>
      <c r="E1426" t="str">
        <f t="shared" ca="1" si="108"/>
        <v/>
      </c>
      <c r="F1426">
        <f t="shared" ca="1" si="110"/>
        <v>2028.6</v>
      </c>
      <c r="G1426" s="7" t="str">
        <f t="shared" ca="1" si="109"/>
        <v/>
      </c>
    </row>
    <row r="1427" spans="1:7" x14ac:dyDescent="0.25">
      <c r="A1427" s="30">
        <v>38596</v>
      </c>
      <c r="B1427">
        <v>2405.75</v>
      </c>
      <c r="C1427">
        <f t="shared" ca="1" si="111"/>
        <v>2367.4100000000003</v>
      </c>
      <c r="D1427">
        <f t="shared" ca="1" si="107"/>
        <v>2308.82125</v>
      </c>
      <c r="E1427" t="str">
        <f t="shared" ca="1" si="108"/>
        <v/>
      </c>
      <c r="F1427">
        <f t="shared" ca="1" si="110"/>
        <v>2028.6</v>
      </c>
      <c r="G1427" s="7" t="str">
        <f t="shared" ca="1" si="109"/>
        <v/>
      </c>
    </row>
    <row r="1428" spans="1:7" x14ac:dyDescent="0.25">
      <c r="A1428" s="30">
        <v>38597</v>
      </c>
      <c r="B1428">
        <v>2415.8000000000002</v>
      </c>
      <c r="C1428">
        <f t="shared" ca="1" si="111"/>
        <v>2369.7366666666667</v>
      </c>
      <c r="D1428">
        <f t="shared" ca="1" si="107"/>
        <v>2313.5112500000005</v>
      </c>
      <c r="E1428" t="str">
        <f t="shared" ca="1" si="108"/>
        <v/>
      </c>
      <c r="F1428">
        <f t="shared" ca="1" si="110"/>
        <v>2028.6</v>
      </c>
      <c r="G1428" s="7" t="str">
        <f t="shared" ca="1" si="109"/>
        <v/>
      </c>
    </row>
    <row r="1429" spans="1:7" x14ac:dyDescent="0.25">
      <c r="A1429" s="30">
        <v>38600</v>
      </c>
      <c r="B1429">
        <v>2422.9499999999998</v>
      </c>
      <c r="C1429">
        <f t="shared" ca="1" si="111"/>
        <v>2373.8300000000004</v>
      </c>
      <c r="D1429">
        <f t="shared" ca="1" si="107"/>
        <v>2319.6000000000004</v>
      </c>
      <c r="E1429" t="str">
        <f t="shared" ca="1" si="108"/>
        <v/>
      </c>
      <c r="F1429">
        <f t="shared" ca="1" si="110"/>
        <v>2028.6</v>
      </c>
      <c r="G1429" s="7" t="str">
        <f t="shared" ca="1" si="109"/>
        <v/>
      </c>
    </row>
    <row r="1430" spans="1:7" x14ac:dyDescent="0.25">
      <c r="A1430" s="30">
        <v>38601</v>
      </c>
      <c r="B1430">
        <v>2428.65</v>
      </c>
      <c r="C1430">
        <f t="shared" ca="1" si="111"/>
        <v>2377.7533333333336</v>
      </c>
      <c r="D1430">
        <f t="shared" ref="D1430:D1493" ca="1" si="112">IF(ROW(B1430)&gt;$K$4, AVERAGE(OFFSET(B1430,-$K$4+1,0,$K$4,1)), "")</f>
        <v>2325.4112500000001</v>
      </c>
      <c r="E1430" t="str">
        <f t="shared" ca="1" si="108"/>
        <v/>
      </c>
      <c r="F1430">
        <f t="shared" ca="1" si="110"/>
        <v>2028.6</v>
      </c>
      <c r="G1430" s="7" t="str">
        <f t="shared" ca="1" si="109"/>
        <v/>
      </c>
    </row>
    <row r="1431" spans="1:7" x14ac:dyDescent="0.25">
      <c r="A1431" s="30">
        <v>38603</v>
      </c>
      <c r="B1431">
        <v>2454.4499999999998</v>
      </c>
      <c r="C1431">
        <f t="shared" ca="1" si="111"/>
        <v>2381.1733333333332</v>
      </c>
      <c r="D1431">
        <f t="shared" ca="1" si="112"/>
        <v>2331.3012499999995</v>
      </c>
      <c r="E1431" t="str">
        <f t="shared" ca="1" si="108"/>
        <v/>
      </c>
      <c r="F1431">
        <f t="shared" ca="1" si="110"/>
        <v>2028.6</v>
      </c>
      <c r="G1431" s="7" t="str">
        <f t="shared" ca="1" si="109"/>
        <v/>
      </c>
    </row>
    <row r="1432" spans="1:7" x14ac:dyDescent="0.25">
      <c r="A1432" s="30">
        <v>38604</v>
      </c>
      <c r="B1432">
        <v>2455.4499999999998</v>
      </c>
      <c r="C1432">
        <f t="shared" ca="1" si="111"/>
        <v>2385.64</v>
      </c>
      <c r="D1432">
        <f t="shared" ca="1" si="112"/>
        <v>2337.1674999999996</v>
      </c>
      <c r="E1432" t="str">
        <f t="shared" ca="1" si="108"/>
        <v/>
      </c>
      <c r="F1432">
        <f t="shared" ca="1" si="110"/>
        <v>2028.6</v>
      </c>
      <c r="G1432" s="7" t="str">
        <f t="shared" ca="1" si="109"/>
        <v/>
      </c>
    </row>
    <row r="1433" spans="1:7" x14ac:dyDescent="0.25">
      <c r="A1433" s="30">
        <v>38607</v>
      </c>
      <c r="B1433">
        <v>2484.15</v>
      </c>
      <c r="C1433">
        <f t="shared" ca="1" si="111"/>
        <v>2392.3533333333335</v>
      </c>
      <c r="D1433">
        <f t="shared" ca="1" si="112"/>
        <v>2344.1699999999992</v>
      </c>
      <c r="E1433" t="str">
        <f t="shared" ca="1" si="108"/>
        <v/>
      </c>
      <c r="F1433">
        <f t="shared" ca="1" si="110"/>
        <v>2028.6</v>
      </c>
      <c r="G1433" s="7" t="str">
        <f t="shared" ca="1" si="109"/>
        <v/>
      </c>
    </row>
    <row r="1434" spans="1:7" x14ac:dyDescent="0.25">
      <c r="A1434" s="30">
        <v>38608</v>
      </c>
      <c r="B1434">
        <v>2500.35</v>
      </c>
      <c r="C1434">
        <f t="shared" ca="1" si="111"/>
        <v>2401.186666666667</v>
      </c>
      <c r="D1434">
        <f t="shared" ca="1" si="112"/>
        <v>2352.0512499999995</v>
      </c>
      <c r="E1434" t="str">
        <f t="shared" ca="1" si="108"/>
        <v/>
      </c>
      <c r="F1434">
        <f t="shared" ca="1" si="110"/>
        <v>2028.6</v>
      </c>
      <c r="G1434" s="7" t="str">
        <f t="shared" ca="1" si="109"/>
        <v/>
      </c>
    </row>
    <row r="1435" spans="1:7" x14ac:dyDescent="0.25">
      <c r="A1435" s="30">
        <v>38609</v>
      </c>
      <c r="B1435">
        <v>2492.4499999999998</v>
      </c>
      <c r="C1435">
        <f t="shared" ca="1" si="111"/>
        <v>2412.2766666666666</v>
      </c>
      <c r="D1435">
        <f t="shared" ca="1" si="112"/>
        <v>2359.0487499999995</v>
      </c>
      <c r="E1435" t="str">
        <f t="shared" ca="1" si="108"/>
        <v/>
      </c>
      <c r="F1435">
        <f t="shared" ca="1" si="110"/>
        <v>2028.6</v>
      </c>
      <c r="G1435" s="7" t="str">
        <f t="shared" ca="1" si="109"/>
        <v/>
      </c>
    </row>
    <row r="1436" spans="1:7" x14ac:dyDescent="0.25">
      <c r="A1436" s="30">
        <v>38610</v>
      </c>
      <c r="B1436">
        <v>2523.9499999999998</v>
      </c>
      <c r="C1436">
        <f t="shared" ca="1" si="111"/>
        <v>2425.7066666666665</v>
      </c>
      <c r="D1436">
        <f t="shared" ca="1" si="112"/>
        <v>2366.2974999999997</v>
      </c>
      <c r="E1436" t="str">
        <f t="shared" ca="1" si="108"/>
        <v/>
      </c>
      <c r="F1436">
        <f t="shared" ca="1" si="110"/>
        <v>2028.6</v>
      </c>
      <c r="G1436" s="7" t="str">
        <f t="shared" ca="1" si="109"/>
        <v/>
      </c>
    </row>
    <row r="1437" spans="1:7" x14ac:dyDescent="0.25">
      <c r="A1437" s="30">
        <v>38611</v>
      </c>
      <c r="B1437">
        <v>2552.35</v>
      </c>
      <c r="C1437">
        <f t="shared" ca="1" si="111"/>
        <v>2438.8933333333334</v>
      </c>
      <c r="D1437">
        <f t="shared" ca="1" si="112"/>
        <v>2374.1737499999999</v>
      </c>
      <c r="E1437" t="str">
        <f t="shared" ca="1" si="108"/>
        <v/>
      </c>
      <c r="F1437">
        <f t="shared" ca="1" si="110"/>
        <v>2028.6</v>
      </c>
      <c r="G1437" s="7" t="str">
        <f t="shared" ca="1" si="109"/>
        <v/>
      </c>
    </row>
    <row r="1438" spans="1:7" x14ac:dyDescent="0.25">
      <c r="A1438" s="30">
        <v>38614</v>
      </c>
      <c r="B1438">
        <v>2567.1</v>
      </c>
      <c r="C1438">
        <f t="shared" ca="1" si="111"/>
        <v>2452.896666666667</v>
      </c>
      <c r="D1438">
        <f t="shared" ca="1" si="112"/>
        <v>2382.30375</v>
      </c>
      <c r="E1438" t="str">
        <f t="shared" ca="1" si="108"/>
        <v/>
      </c>
      <c r="F1438">
        <f t="shared" ca="1" si="110"/>
        <v>2028.6</v>
      </c>
      <c r="G1438" s="7" t="str">
        <f t="shared" ca="1" si="109"/>
        <v/>
      </c>
    </row>
    <row r="1439" spans="1:7" x14ac:dyDescent="0.25">
      <c r="A1439" s="30">
        <v>38615</v>
      </c>
      <c r="B1439">
        <v>2578</v>
      </c>
      <c r="C1439">
        <f t="shared" ca="1" si="111"/>
        <v>2468.92</v>
      </c>
      <c r="D1439">
        <f t="shared" ca="1" si="112"/>
        <v>2390.99125</v>
      </c>
      <c r="E1439" t="str">
        <f t="shared" ca="1" si="108"/>
        <v/>
      </c>
      <c r="F1439">
        <f t="shared" ca="1" si="110"/>
        <v>2028.6</v>
      </c>
      <c r="G1439" s="7" t="str">
        <f t="shared" ca="1" si="109"/>
        <v/>
      </c>
    </row>
    <row r="1440" spans="1:7" x14ac:dyDescent="0.25">
      <c r="A1440" s="30">
        <v>38616</v>
      </c>
      <c r="B1440">
        <v>2567.3000000000002</v>
      </c>
      <c r="C1440">
        <f t="shared" ca="1" si="111"/>
        <v>2482.2233333333338</v>
      </c>
      <c r="D1440">
        <f t="shared" ca="1" si="112"/>
        <v>2398.5337500000001</v>
      </c>
      <c r="E1440" t="str">
        <f t="shared" ca="1" si="108"/>
        <v/>
      </c>
      <c r="F1440">
        <f t="shared" ca="1" si="110"/>
        <v>2028.6</v>
      </c>
      <c r="G1440" s="7" t="str">
        <f t="shared" ca="1" si="109"/>
        <v/>
      </c>
    </row>
    <row r="1441" spans="1:7" x14ac:dyDescent="0.25">
      <c r="A1441" s="30">
        <v>38617</v>
      </c>
      <c r="B1441">
        <v>2476.5</v>
      </c>
      <c r="C1441">
        <f t="shared" ca="1" si="111"/>
        <v>2488.3466666666664</v>
      </c>
      <c r="D1441">
        <f t="shared" ca="1" si="112"/>
        <v>2403.1525000000001</v>
      </c>
      <c r="E1441" t="str">
        <f t="shared" ca="1" si="108"/>
        <v/>
      </c>
      <c r="F1441">
        <f t="shared" ca="1" si="110"/>
        <v>2028.6</v>
      </c>
      <c r="G1441" s="7" t="str">
        <f t="shared" ca="1" si="109"/>
        <v/>
      </c>
    </row>
    <row r="1442" spans="1:7" x14ac:dyDescent="0.25">
      <c r="A1442" s="30">
        <v>38618</v>
      </c>
      <c r="B1442">
        <v>2477.75</v>
      </c>
      <c r="C1442">
        <f t="shared" ca="1" si="111"/>
        <v>2493.1466666666665</v>
      </c>
      <c r="D1442">
        <f t="shared" ca="1" si="112"/>
        <v>2407.5175000000004</v>
      </c>
      <c r="E1442" t="str">
        <f t="shared" ca="1" si="108"/>
        <v/>
      </c>
      <c r="F1442">
        <f t="shared" ca="1" si="110"/>
        <v>2028.6</v>
      </c>
      <c r="G1442" s="7" t="str">
        <f t="shared" ca="1" si="109"/>
        <v/>
      </c>
    </row>
    <row r="1443" spans="1:7" x14ac:dyDescent="0.25">
      <c r="A1443" s="30">
        <v>38621</v>
      </c>
      <c r="B1443">
        <v>2557.35</v>
      </c>
      <c r="C1443">
        <f t="shared" ca="1" si="111"/>
        <v>2502.583333333333</v>
      </c>
      <c r="D1443">
        <f t="shared" ca="1" si="112"/>
        <v>2413.4737500000006</v>
      </c>
      <c r="E1443" t="str">
        <f t="shared" ca="1" si="108"/>
        <v/>
      </c>
      <c r="F1443">
        <f t="shared" ca="1" si="110"/>
        <v>2028.6</v>
      </c>
      <c r="G1443" s="7" t="str">
        <f t="shared" ca="1" si="109"/>
        <v/>
      </c>
    </row>
    <row r="1444" spans="1:7" x14ac:dyDescent="0.25">
      <c r="A1444" s="30">
        <v>38622</v>
      </c>
      <c r="B1444">
        <v>2574.85</v>
      </c>
      <c r="C1444">
        <f t="shared" ca="1" si="111"/>
        <v>2512.7099999999996</v>
      </c>
      <c r="D1444">
        <f t="shared" ca="1" si="112"/>
        <v>2420.0375000000008</v>
      </c>
      <c r="E1444" t="str">
        <f t="shared" ca="1" si="108"/>
        <v/>
      </c>
      <c r="F1444">
        <f t="shared" ca="1" si="110"/>
        <v>2028.6</v>
      </c>
      <c r="G1444" s="7" t="str">
        <f t="shared" ca="1" si="109"/>
        <v/>
      </c>
    </row>
    <row r="1445" spans="1:7" x14ac:dyDescent="0.25">
      <c r="A1445" s="30">
        <v>38623</v>
      </c>
      <c r="B1445">
        <v>2598.0500000000002</v>
      </c>
      <c r="C1445">
        <f t="shared" ca="1" si="111"/>
        <v>2524.0033333333331</v>
      </c>
      <c r="D1445">
        <f t="shared" ca="1" si="112"/>
        <v>2427.0375000000008</v>
      </c>
      <c r="E1445" t="str">
        <f t="shared" ca="1" si="108"/>
        <v/>
      </c>
      <c r="F1445">
        <f t="shared" ca="1" si="110"/>
        <v>2028.6</v>
      </c>
      <c r="G1445" s="7" t="str">
        <f t="shared" ca="1" si="109"/>
        <v/>
      </c>
    </row>
    <row r="1446" spans="1:7" x14ac:dyDescent="0.25">
      <c r="A1446" s="30">
        <v>38624</v>
      </c>
      <c r="B1446">
        <v>2611.1999999999998</v>
      </c>
      <c r="C1446">
        <f t="shared" ca="1" si="111"/>
        <v>2534.4533333333334</v>
      </c>
      <c r="D1446">
        <f t="shared" ca="1" si="112"/>
        <v>2433.4762500000006</v>
      </c>
      <c r="E1446" t="str">
        <f t="shared" ca="1" si="108"/>
        <v/>
      </c>
      <c r="F1446">
        <f t="shared" ca="1" si="110"/>
        <v>2028.6</v>
      </c>
      <c r="G1446" s="7" t="str">
        <f t="shared" ca="1" si="109"/>
        <v/>
      </c>
    </row>
    <row r="1447" spans="1:7" x14ac:dyDescent="0.25">
      <c r="A1447" s="30">
        <v>38625</v>
      </c>
      <c r="B1447">
        <v>2601.4</v>
      </c>
      <c r="C1447">
        <f t="shared" ca="1" si="111"/>
        <v>2544.1833333333329</v>
      </c>
      <c r="D1447">
        <f t="shared" ca="1" si="112"/>
        <v>2439.5862500000007</v>
      </c>
      <c r="E1447" t="str">
        <f t="shared" ca="1" si="108"/>
        <v/>
      </c>
      <c r="F1447">
        <f t="shared" ca="1" si="110"/>
        <v>2028.6</v>
      </c>
      <c r="G1447" s="7" t="str">
        <f t="shared" ca="1" si="109"/>
        <v/>
      </c>
    </row>
    <row r="1448" spans="1:7" x14ac:dyDescent="0.25">
      <c r="A1448" s="30">
        <v>38628</v>
      </c>
      <c r="B1448">
        <v>2630.05</v>
      </c>
      <c r="C1448">
        <f t="shared" ca="1" si="111"/>
        <v>2553.9100000000003</v>
      </c>
      <c r="D1448">
        <f t="shared" ca="1" si="112"/>
        <v>2446.1425000000008</v>
      </c>
      <c r="E1448" t="str">
        <f t="shared" ca="1" si="108"/>
        <v/>
      </c>
      <c r="F1448">
        <f t="shared" ca="1" si="110"/>
        <v>2028.6</v>
      </c>
      <c r="G1448" s="7" t="str">
        <f t="shared" ca="1" si="109"/>
        <v/>
      </c>
    </row>
    <row r="1449" spans="1:7" x14ac:dyDescent="0.25">
      <c r="A1449" s="30">
        <v>38629</v>
      </c>
      <c r="B1449">
        <v>2663.35</v>
      </c>
      <c r="C1449">
        <f t="shared" ca="1" si="111"/>
        <v>2564.7766666666666</v>
      </c>
      <c r="D1449">
        <f t="shared" ca="1" si="112"/>
        <v>2453.6962500000004</v>
      </c>
      <c r="E1449" t="str">
        <f t="shared" ca="1" si="108"/>
        <v/>
      </c>
      <c r="F1449">
        <f t="shared" ca="1" si="110"/>
        <v>2028.6</v>
      </c>
      <c r="G1449" s="7" t="str">
        <f t="shared" ca="1" si="109"/>
        <v/>
      </c>
    </row>
    <row r="1450" spans="1:7" x14ac:dyDescent="0.25">
      <c r="A1450" s="30">
        <v>38630</v>
      </c>
      <c r="B1450">
        <v>2644.4</v>
      </c>
      <c r="C1450">
        <f t="shared" ca="1" si="111"/>
        <v>2574.9066666666668</v>
      </c>
      <c r="D1450">
        <f t="shared" ca="1" si="112"/>
        <v>2461.69625</v>
      </c>
      <c r="E1450" t="str">
        <f t="shared" ca="1" si="108"/>
        <v/>
      </c>
      <c r="F1450">
        <f t="shared" ca="1" si="110"/>
        <v>2028.6</v>
      </c>
      <c r="G1450" s="7" t="str">
        <f t="shared" ca="1" si="109"/>
        <v/>
      </c>
    </row>
    <row r="1451" spans="1:7" x14ac:dyDescent="0.25">
      <c r="A1451" s="30">
        <v>38631</v>
      </c>
      <c r="B1451">
        <v>2579.15</v>
      </c>
      <c r="C1451">
        <f t="shared" ca="1" si="111"/>
        <v>2578.586666666667</v>
      </c>
      <c r="D1451">
        <f t="shared" ca="1" si="112"/>
        <v>2468.2074999999995</v>
      </c>
      <c r="E1451" t="str">
        <f t="shared" ca="1" si="108"/>
        <v/>
      </c>
      <c r="F1451">
        <f t="shared" ca="1" si="110"/>
        <v>2028.6</v>
      </c>
      <c r="G1451" s="7" t="str">
        <f t="shared" ca="1" si="109"/>
        <v/>
      </c>
    </row>
    <row r="1452" spans="1:7" x14ac:dyDescent="0.25">
      <c r="A1452" s="30">
        <v>38632</v>
      </c>
      <c r="B1452">
        <v>2574.0500000000002</v>
      </c>
      <c r="C1452">
        <f t="shared" ca="1" si="111"/>
        <v>2580.0333333333338</v>
      </c>
      <c r="D1452">
        <f t="shared" ca="1" si="112"/>
        <v>2473.5549999999998</v>
      </c>
      <c r="E1452" t="str">
        <f t="shared" ca="1" si="108"/>
        <v/>
      </c>
      <c r="F1452">
        <f t="shared" ca="1" si="110"/>
        <v>2028.6</v>
      </c>
      <c r="G1452" s="7" t="str">
        <f t="shared" ca="1" si="109"/>
        <v/>
      </c>
    </row>
    <row r="1453" spans="1:7" x14ac:dyDescent="0.25">
      <c r="A1453" s="30">
        <v>38635</v>
      </c>
      <c r="B1453">
        <v>2566.85</v>
      </c>
      <c r="C1453">
        <f t="shared" ca="1" si="111"/>
        <v>2580.0166666666669</v>
      </c>
      <c r="D1453">
        <f t="shared" ca="1" si="112"/>
        <v>2478.2037499999997</v>
      </c>
      <c r="E1453" t="str">
        <f t="shared" ca="1" si="108"/>
        <v/>
      </c>
      <c r="F1453">
        <f t="shared" ca="1" si="110"/>
        <v>2028.6</v>
      </c>
      <c r="G1453" s="7" t="str">
        <f t="shared" ca="1" si="109"/>
        <v/>
      </c>
    </row>
    <row r="1454" spans="1:7" x14ac:dyDescent="0.25">
      <c r="A1454" s="30">
        <v>38636</v>
      </c>
      <c r="B1454">
        <v>2589.5500000000002</v>
      </c>
      <c r="C1454">
        <f t="shared" ca="1" si="111"/>
        <v>2580.7866666666669</v>
      </c>
      <c r="D1454">
        <f t="shared" ca="1" si="112"/>
        <v>2483.9037500000004</v>
      </c>
      <c r="E1454" t="str">
        <f t="shared" ca="1" si="108"/>
        <v/>
      </c>
      <c r="F1454">
        <f t="shared" ca="1" si="110"/>
        <v>2028.6</v>
      </c>
      <c r="G1454" s="7" t="str">
        <f t="shared" ca="1" si="109"/>
        <v/>
      </c>
    </row>
    <row r="1455" spans="1:7" x14ac:dyDescent="0.25">
      <c r="A1455" s="30">
        <v>38638</v>
      </c>
      <c r="B1455">
        <v>2537.3000000000002</v>
      </c>
      <c r="C1455">
        <f t="shared" ca="1" si="111"/>
        <v>2578.7866666666673</v>
      </c>
      <c r="D1455">
        <f t="shared" ca="1" si="112"/>
        <v>2488.0912500000004</v>
      </c>
      <c r="E1455" t="str">
        <f t="shared" ca="1" si="108"/>
        <v/>
      </c>
      <c r="F1455">
        <f t="shared" ca="1" si="110"/>
        <v>2028.6</v>
      </c>
      <c r="G1455" s="7" t="str">
        <f t="shared" ca="1" si="109"/>
        <v/>
      </c>
    </row>
    <row r="1456" spans="1:7" x14ac:dyDescent="0.25">
      <c r="A1456" s="30">
        <v>38639</v>
      </c>
      <c r="B1456">
        <v>2484.4</v>
      </c>
      <c r="C1456">
        <f t="shared" ca="1" si="111"/>
        <v>2579.3133333333335</v>
      </c>
      <c r="D1456">
        <f t="shared" ca="1" si="112"/>
        <v>2490.1224999999999</v>
      </c>
      <c r="E1456" t="str">
        <f t="shared" ca="1" si="108"/>
        <v/>
      </c>
      <c r="F1456">
        <f t="shared" ca="1" si="110"/>
        <v>2028.6</v>
      </c>
      <c r="G1456" s="7" t="str">
        <f t="shared" ca="1" si="109"/>
        <v/>
      </c>
    </row>
    <row r="1457" spans="1:7" x14ac:dyDescent="0.25">
      <c r="A1457" s="30">
        <v>38642</v>
      </c>
      <c r="B1457">
        <v>2485.15</v>
      </c>
      <c r="C1457">
        <f t="shared" ca="1" si="111"/>
        <v>2579.8066666666668</v>
      </c>
      <c r="D1457">
        <f t="shared" ca="1" si="112"/>
        <v>2492.54</v>
      </c>
      <c r="E1457" t="str">
        <f t="shared" ca="1" si="108"/>
        <v/>
      </c>
      <c r="F1457">
        <f t="shared" ca="1" si="110"/>
        <v>2028.6</v>
      </c>
      <c r="G1457" s="7" t="str">
        <f t="shared" ca="1" si="109"/>
        <v/>
      </c>
    </row>
    <row r="1458" spans="1:7" x14ac:dyDescent="0.25">
      <c r="A1458" s="30">
        <v>38643</v>
      </c>
      <c r="B1458">
        <v>2468.1999999999998</v>
      </c>
      <c r="C1458">
        <f t="shared" ca="1" si="111"/>
        <v>2573.8633333333332</v>
      </c>
      <c r="D1458">
        <f t="shared" ca="1" si="112"/>
        <v>2494.6587499999996</v>
      </c>
      <c r="E1458" t="str">
        <f t="shared" ca="1" si="108"/>
        <v/>
      </c>
      <c r="F1458">
        <f t="shared" ca="1" si="110"/>
        <v>2028.6</v>
      </c>
      <c r="G1458" s="7" t="str">
        <f t="shared" ca="1" si="109"/>
        <v/>
      </c>
    </row>
    <row r="1459" spans="1:7" x14ac:dyDescent="0.25">
      <c r="A1459" s="30">
        <v>38644</v>
      </c>
      <c r="B1459">
        <v>2412.4499999999998</v>
      </c>
      <c r="C1459">
        <f t="shared" ca="1" si="111"/>
        <v>2563.0366666666664</v>
      </c>
      <c r="D1459">
        <f t="shared" ca="1" si="112"/>
        <v>2495.7737499999994</v>
      </c>
      <c r="E1459" t="str">
        <f t="shared" ca="1" si="108"/>
        <v/>
      </c>
      <c r="F1459">
        <f t="shared" ca="1" si="110"/>
        <v>2028.6</v>
      </c>
      <c r="G1459" s="7" t="str">
        <f t="shared" ca="1" si="109"/>
        <v/>
      </c>
    </row>
    <row r="1460" spans="1:7" x14ac:dyDescent="0.25">
      <c r="A1460" s="30">
        <v>38645</v>
      </c>
      <c r="B1460">
        <v>2395.4499999999998</v>
      </c>
      <c r="C1460">
        <f t="shared" ca="1" si="111"/>
        <v>2549.5299999999993</v>
      </c>
      <c r="D1460">
        <f t="shared" ca="1" si="112"/>
        <v>2497.5074999999997</v>
      </c>
      <c r="E1460" t="str">
        <f t="shared" ca="1" si="108"/>
        <v/>
      </c>
      <c r="F1460">
        <f t="shared" ca="1" si="110"/>
        <v>2028.6</v>
      </c>
      <c r="G1460" s="7" t="str">
        <f t="shared" ca="1" si="109"/>
        <v/>
      </c>
    </row>
    <row r="1461" spans="1:7" x14ac:dyDescent="0.25">
      <c r="A1461" s="30">
        <v>38646</v>
      </c>
      <c r="B1461">
        <v>2443.75</v>
      </c>
      <c r="C1461">
        <f t="shared" ca="1" si="111"/>
        <v>2538.3666666666668</v>
      </c>
      <c r="D1461">
        <f t="shared" ca="1" si="112"/>
        <v>2500.5387499999997</v>
      </c>
      <c r="E1461" t="str">
        <f t="shared" ref="E1461:E1524" ca="1" si="113">IF(AND(C1461&gt;D1461,C1460&lt;D1460),"BUY",IF(AND(C1461&lt;D1461,C1460&gt;D1460),"SELL",""))</f>
        <v/>
      </c>
      <c r="F1461">
        <f t="shared" ca="1" si="110"/>
        <v>2028.6</v>
      </c>
      <c r="G1461" s="7" t="str">
        <f t="shared" ca="1" si="109"/>
        <v/>
      </c>
    </row>
    <row r="1462" spans="1:7" x14ac:dyDescent="0.25">
      <c r="A1462" s="30">
        <v>38649</v>
      </c>
      <c r="B1462">
        <v>2394.85</v>
      </c>
      <c r="C1462">
        <f t="shared" ca="1" si="111"/>
        <v>2524.5966666666668</v>
      </c>
      <c r="D1462">
        <f t="shared" ca="1" si="112"/>
        <v>2501.5462499999999</v>
      </c>
      <c r="E1462" t="str">
        <f t="shared" ca="1" si="113"/>
        <v/>
      </c>
      <c r="F1462">
        <f t="shared" ca="1" si="110"/>
        <v>2028.6</v>
      </c>
      <c r="G1462" s="7" t="str">
        <f t="shared" ref="G1462:G1525" ca="1" si="114">IF(AND(E1462&lt;&gt;"",F1461&lt;&gt;0),IF(E1462="BUY",1-F1462/F1461,F1462/F1461-1),"")</f>
        <v/>
      </c>
    </row>
    <row r="1463" spans="1:7" x14ac:dyDescent="0.25">
      <c r="A1463" s="30">
        <v>38650</v>
      </c>
      <c r="B1463">
        <v>2418.1999999999998</v>
      </c>
      <c r="C1463">
        <f t="shared" ca="1" si="111"/>
        <v>2510.4733333333334</v>
      </c>
      <c r="D1463">
        <f t="shared" ca="1" si="112"/>
        <v>2503.0749999999998</v>
      </c>
      <c r="E1463" t="str">
        <f t="shared" ca="1" si="113"/>
        <v/>
      </c>
      <c r="F1463">
        <f t="shared" ref="F1463:F1526" ca="1" si="115">IF(E1463&lt;&gt;"",B1463,F1462)</f>
        <v>2028.6</v>
      </c>
      <c r="G1463" s="7" t="str">
        <f t="shared" ca="1" si="114"/>
        <v/>
      </c>
    </row>
    <row r="1464" spans="1:7" x14ac:dyDescent="0.25">
      <c r="A1464" s="30">
        <v>38651</v>
      </c>
      <c r="B1464">
        <v>2408.5</v>
      </c>
      <c r="C1464">
        <f t="shared" ca="1" si="111"/>
        <v>2493.4833333333331</v>
      </c>
      <c r="D1464">
        <f t="shared" ca="1" si="112"/>
        <v>2504.8462500000001</v>
      </c>
      <c r="E1464" t="str">
        <f t="shared" ca="1" si="113"/>
        <v>SELL</v>
      </c>
      <c r="F1464">
        <f t="shared" ca="1" si="115"/>
        <v>2408.5</v>
      </c>
      <c r="G1464" s="7">
        <f t="shared" ca="1" si="114"/>
        <v>0.1872720102533767</v>
      </c>
    </row>
    <row r="1465" spans="1:7" x14ac:dyDescent="0.25">
      <c r="A1465" s="30">
        <v>38652</v>
      </c>
      <c r="B1465">
        <v>2352.9</v>
      </c>
      <c r="C1465">
        <f t="shared" ca="1" si="111"/>
        <v>2474.0500000000006</v>
      </c>
      <c r="D1465">
        <f t="shared" ca="1" si="112"/>
        <v>2504.4749999999999</v>
      </c>
      <c r="E1465" t="str">
        <f t="shared" ca="1" si="113"/>
        <v/>
      </c>
      <c r="F1465">
        <f t="shared" ca="1" si="115"/>
        <v>2408.5</v>
      </c>
      <c r="G1465" s="7" t="str">
        <f t="shared" ca="1" si="114"/>
        <v/>
      </c>
    </row>
    <row r="1466" spans="1:7" x14ac:dyDescent="0.25">
      <c r="A1466" s="30">
        <v>38653</v>
      </c>
      <c r="B1466">
        <v>2316.0500000000002</v>
      </c>
      <c r="C1466">
        <f t="shared" ca="1" si="111"/>
        <v>2456.5100000000002</v>
      </c>
      <c r="D1466">
        <f t="shared" ca="1" si="112"/>
        <v>2502.7599999999998</v>
      </c>
      <c r="E1466" t="str">
        <f t="shared" ca="1" si="113"/>
        <v/>
      </c>
      <c r="F1466">
        <f t="shared" ca="1" si="115"/>
        <v>2408.5</v>
      </c>
      <c r="G1466" s="7" t="str">
        <f t="shared" ca="1" si="114"/>
        <v/>
      </c>
    </row>
    <row r="1467" spans="1:7" x14ac:dyDescent="0.25">
      <c r="A1467" s="30">
        <v>38656</v>
      </c>
      <c r="B1467">
        <v>2370.9499999999998</v>
      </c>
      <c r="C1467">
        <f t="shared" ca="1" si="111"/>
        <v>2442.9700000000003</v>
      </c>
      <c r="D1467">
        <f t="shared" ca="1" si="112"/>
        <v>2501.89</v>
      </c>
      <c r="E1467" t="str">
        <f t="shared" ca="1" si="113"/>
        <v/>
      </c>
      <c r="F1467">
        <f t="shared" ca="1" si="115"/>
        <v>2408.5</v>
      </c>
      <c r="G1467" s="7" t="str">
        <f t="shared" ca="1" si="114"/>
        <v/>
      </c>
    </row>
    <row r="1468" spans="1:7" x14ac:dyDescent="0.25">
      <c r="A1468" s="30">
        <v>38657</v>
      </c>
      <c r="B1468">
        <v>2386.75</v>
      </c>
      <c r="C1468">
        <f t="shared" ca="1" si="111"/>
        <v>2430.9633333333331</v>
      </c>
      <c r="D1468">
        <f t="shared" ca="1" si="112"/>
        <v>2501.1637499999993</v>
      </c>
      <c r="E1468" t="str">
        <f t="shared" ca="1" si="113"/>
        <v/>
      </c>
      <c r="F1468">
        <f t="shared" ca="1" si="115"/>
        <v>2408.5</v>
      </c>
      <c r="G1468" s="7" t="str">
        <f t="shared" ca="1" si="114"/>
        <v/>
      </c>
    </row>
    <row r="1469" spans="1:7" x14ac:dyDescent="0.25">
      <c r="A1469" s="30">
        <v>38658</v>
      </c>
      <c r="B1469">
        <v>2419.0500000000002</v>
      </c>
      <c r="C1469">
        <f t="shared" ca="1" si="111"/>
        <v>2419.5966666666668</v>
      </c>
      <c r="D1469">
        <f t="shared" ca="1" si="112"/>
        <v>2501.0662499999994</v>
      </c>
      <c r="E1469" t="str">
        <f t="shared" ca="1" si="113"/>
        <v/>
      </c>
      <c r="F1469">
        <f t="shared" ca="1" si="115"/>
        <v>2408.5</v>
      </c>
      <c r="G1469" s="7" t="str">
        <f t="shared" ca="1" si="114"/>
        <v/>
      </c>
    </row>
    <row r="1470" spans="1:7" x14ac:dyDescent="0.25">
      <c r="A1470" s="30">
        <v>38663</v>
      </c>
      <c r="B1470">
        <v>2461.6</v>
      </c>
      <c r="C1470">
        <f t="shared" ca="1" si="111"/>
        <v>2414.5500000000002</v>
      </c>
      <c r="D1470">
        <f t="shared" ca="1" si="112"/>
        <v>2501.89</v>
      </c>
      <c r="E1470" t="str">
        <f t="shared" ca="1" si="113"/>
        <v/>
      </c>
      <c r="F1470">
        <f t="shared" ca="1" si="115"/>
        <v>2408.5</v>
      </c>
      <c r="G1470" s="7" t="str">
        <f t="shared" ca="1" si="114"/>
        <v/>
      </c>
    </row>
    <row r="1471" spans="1:7" x14ac:dyDescent="0.25">
      <c r="A1471" s="30">
        <v>38664</v>
      </c>
      <c r="B1471">
        <v>2492.65</v>
      </c>
      <c r="C1471">
        <f t="shared" ca="1" si="111"/>
        <v>2415.1</v>
      </c>
      <c r="D1471">
        <f t="shared" ca="1" si="112"/>
        <v>2502.8450000000003</v>
      </c>
      <c r="E1471" t="str">
        <f t="shared" ca="1" si="113"/>
        <v/>
      </c>
      <c r="F1471">
        <f t="shared" ca="1" si="115"/>
        <v>2408.5</v>
      </c>
      <c r="G1471" s="7" t="str">
        <f t="shared" ca="1" si="114"/>
        <v/>
      </c>
    </row>
    <row r="1472" spans="1:7" x14ac:dyDescent="0.25">
      <c r="A1472" s="30">
        <v>38665</v>
      </c>
      <c r="B1472">
        <v>2489.1</v>
      </c>
      <c r="C1472">
        <f t="shared" ca="1" si="111"/>
        <v>2415.3633333333332</v>
      </c>
      <c r="D1472">
        <f t="shared" ca="1" si="112"/>
        <v>2503.6862500000002</v>
      </c>
      <c r="E1472" t="str">
        <f t="shared" ca="1" si="113"/>
        <v/>
      </c>
      <c r="F1472">
        <f t="shared" ca="1" si="115"/>
        <v>2408.5</v>
      </c>
      <c r="G1472" s="7" t="str">
        <f t="shared" ca="1" si="114"/>
        <v/>
      </c>
    </row>
    <row r="1473" spans="1:7" x14ac:dyDescent="0.25">
      <c r="A1473" s="30">
        <v>38666</v>
      </c>
      <c r="B1473">
        <v>2500.6999999999998</v>
      </c>
      <c r="C1473">
        <f t="shared" ca="1" si="111"/>
        <v>2417.5299999999997</v>
      </c>
      <c r="D1473">
        <f t="shared" ca="1" si="112"/>
        <v>2504.1000000000004</v>
      </c>
      <c r="E1473" t="str">
        <f t="shared" ca="1" si="113"/>
        <v/>
      </c>
      <c r="F1473">
        <f t="shared" ca="1" si="115"/>
        <v>2408.5</v>
      </c>
      <c r="G1473" s="7" t="str">
        <f t="shared" ca="1" si="114"/>
        <v/>
      </c>
    </row>
    <row r="1474" spans="1:7" x14ac:dyDescent="0.25">
      <c r="A1474" s="30">
        <v>38667</v>
      </c>
      <c r="B1474">
        <v>2548.65</v>
      </c>
      <c r="C1474">
        <f t="shared" ca="1" si="111"/>
        <v>2426.61</v>
      </c>
      <c r="D1474">
        <f t="shared" ca="1" si="112"/>
        <v>2505.3074999999999</v>
      </c>
      <c r="E1474" t="str">
        <f t="shared" ca="1" si="113"/>
        <v/>
      </c>
      <c r="F1474">
        <f t="shared" ca="1" si="115"/>
        <v>2408.5</v>
      </c>
      <c r="G1474" s="7" t="str">
        <f t="shared" ca="1" si="114"/>
        <v/>
      </c>
    </row>
    <row r="1475" spans="1:7" x14ac:dyDescent="0.25">
      <c r="A1475" s="30">
        <v>38670</v>
      </c>
      <c r="B1475">
        <v>2558.6999999999998</v>
      </c>
      <c r="C1475">
        <f t="shared" ref="C1475:C1538" ca="1" si="116">IF(ROW(B1475)&gt;$K$3, AVERAGE(OFFSET(B1476,-$K$3,0,$K$3,1)), "")</f>
        <v>2437.4933333333329</v>
      </c>
      <c r="D1475">
        <f t="shared" ca="1" si="112"/>
        <v>2506.9637499999999</v>
      </c>
      <c r="E1475" t="str">
        <f t="shared" ca="1" si="113"/>
        <v/>
      </c>
      <c r="F1475">
        <f t="shared" ca="1" si="115"/>
        <v>2408.5</v>
      </c>
      <c r="G1475" s="7" t="str">
        <f t="shared" ca="1" si="114"/>
        <v/>
      </c>
    </row>
    <row r="1476" spans="1:7" x14ac:dyDescent="0.25">
      <c r="A1476" s="30">
        <v>38672</v>
      </c>
      <c r="B1476">
        <v>2582.75</v>
      </c>
      <c r="C1476">
        <f t="shared" ca="1" si="116"/>
        <v>2446.7600000000002</v>
      </c>
      <c r="D1476">
        <f t="shared" ca="1" si="112"/>
        <v>2508.4337499999997</v>
      </c>
      <c r="E1476" t="str">
        <f t="shared" ca="1" si="113"/>
        <v/>
      </c>
      <c r="F1476">
        <f t="shared" ca="1" si="115"/>
        <v>2408.5</v>
      </c>
      <c r="G1476" s="7" t="str">
        <f t="shared" ca="1" si="114"/>
        <v/>
      </c>
    </row>
    <row r="1477" spans="1:7" x14ac:dyDescent="0.25">
      <c r="A1477" s="30">
        <v>38673</v>
      </c>
      <c r="B1477">
        <v>2603.9499999999998</v>
      </c>
      <c r="C1477">
        <f t="shared" ca="1" si="116"/>
        <v>2460.6999999999998</v>
      </c>
      <c r="D1477">
        <f t="shared" ca="1" si="112"/>
        <v>2509.7237500000001</v>
      </c>
      <c r="E1477" t="str">
        <f t="shared" ca="1" si="113"/>
        <v/>
      </c>
      <c r="F1477">
        <f t="shared" ca="1" si="115"/>
        <v>2408.5</v>
      </c>
      <c r="G1477" s="7" t="str">
        <f t="shared" ca="1" si="114"/>
        <v/>
      </c>
    </row>
    <row r="1478" spans="1:7" x14ac:dyDescent="0.25">
      <c r="A1478" s="30">
        <v>38674</v>
      </c>
      <c r="B1478">
        <v>2620.0500000000002</v>
      </c>
      <c r="C1478">
        <f t="shared" ca="1" si="116"/>
        <v>2474.1566666666672</v>
      </c>
      <c r="D1478">
        <f t="shared" ca="1" si="112"/>
        <v>2511.0474999999997</v>
      </c>
      <c r="E1478" t="str">
        <f t="shared" ca="1" si="113"/>
        <v/>
      </c>
      <c r="F1478">
        <f t="shared" ca="1" si="115"/>
        <v>2408.5</v>
      </c>
      <c r="G1478" s="7" t="str">
        <f t="shared" ca="1" si="114"/>
        <v/>
      </c>
    </row>
    <row r="1479" spans="1:7" x14ac:dyDescent="0.25">
      <c r="A1479" s="30">
        <v>38677</v>
      </c>
      <c r="B1479">
        <v>2602.5</v>
      </c>
      <c r="C1479">
        <f t="shared" ca="1" si="116"/>
        <v>2487.0900000000006</v>
      </c>
      <c r="D1479">
        <f t="shared" ca="1" si="112"/>
        <v>2511.66</v>
      </c>
      <c r="E1479" t="str">
        <f t="shared" ca="1" si="113"/>
        <v/>
      </c>
      <c r="F1479">
        <f t="shared" ca="1" si="115"/>
        <v>2408.5</v>
      </c>
      <c r="G1479" s="7" t="str">
        <f t="shared" ca="1" si="114"/>
        <v/>
      </c>
    </row>
    <row r="1480" spans="1:7" x14ac:dyDescent="0.25">
      <c r="A1480" s="30">
        <v>38678</v>
      </c>
      <c r="B1480">
        <v>2572.85</v>
      </c>
      <c r="C1480">
        <f t="shared" ca="1" si="116"/>
        <v>2501.7533333333331</v>
      </c>
      <c r="D1480">
        <f t="shared" ca="1" si="112"/>
        <v>2511.7987500000004</v>
      </c>
      <c r="E1480" t="str">
        <f t="shared" ca="1" si="113"/>
        <v/>
      </c>
      <c r="F1480">
        <f t="shared" ca="1" si="115"/>
        <v>2408.5</v>
      </c>
      <c r="G1480" s="7" t="str">
        <f t="shared" ca="1" si="114"/>
        <v/>
      </c>
    </row>
    <row r="1481" spans="1:7" x14ac:dyDescent="0.25">
      <c r="A1481" s="30">
        <v>38679</v>
      </c>
      <c r="B1481">
        <v>2608.6</v>
      </c>
      <c r="C1481">
        <f t="shared" ca="1" si="116"/>
        <v>2521.2566666666667</v>
      </c>
      <c r="D1481">
        <f t="shared" ca="1" si="112"/>
        <v>2515.1012500000002</v>
      </c>
      <c r="E1481" t="str">
        <f t="shared" ca="1" si="113"/>
        <v>BUY</v>
      </c>
      <c r="F1481">
        <f t="shared" ca="1" si="115"/>
        <v>2608.6</v>
      </c>
      <c r="G1481" s="7">
        <f t="shared" ca="1" si="114"/>
        <v>-8.3080755657047867E-2</v>
      </c>
    </row>
    <row r="1482" spans="1:7" x14ac:dyDescent="0.25">
      <c r="A1482" s="30">
        <v>38680</v>
      </c>
      <c r="B1482">
        <v>2635</v>
      </c>
      <c r="C1482">
        <f t="shared" ca="1" si="116"/>
        <v>2538.86</v>
      </c>
      <c r="D1482">
        <f t="shared" ca="1" si="112"/>
        <v>2519.0325000000003</v>
      </c>
      <c r="E1482" t="str">
        <f t="shared" ca="1" si="113"/>
        <v/>
      </c>
      <c r="F1482">
        <f t="shared" ca="1" si="115"/>
        <v>2608.6</v>
      </c>
      <c r="G1482" s="7" t="str">
        <f t="shared" ca="1" si="114"/>
        <v/>
      </c>
    </row>
    <row r="1483" spans="1:7" x14ac:dyDescent="0.25">
      <c r="A1483" s="30">
        <v>38681</v>
      </c>
      <c r="B1483">
        <v>2664.3</v>
      </c>
      <c r="C1483">
        <f t="shared" ca="1" si="116"/>
        <v>2557.3633333333332</v>
      </c>
      <c r="D1483">
        <f t="shared" ca="1" si="112"/>
        <v>2521.7062500000002</v>
      </c>
      <c r="E1483" t="str">
        <f t="shared" ca="1" si="113"/>
        <v/>
      </c>
      <c r="F1483">
        <f t="shared" ca="1" si="115"/>
        <v>2608.6</v>
      </c>
      <c r="G1483" s="7" t="str">
        <f t="shared" ca="1" si="114"/>
        <v/>
      </c>
    </row>
    <row r="1484" spans="1:7" x14ac:dyDescent="0.25">
      <c r="A1484" s="30">
        <v>38682</v>
      </c>
      <c r="B1484">
        <v>2683.45</v>
      </c>
      <c r="C1484">
        <f t="shared" ca="1" si="116"/>
        <v>2574.9899999999993</v>
      </c>
      <c r="D1484">
        <f t="shared" ca="1" si="112"/>
        <v>2524.4212499999999</v>
      </c>
      <c r="E1484" t="str">
        <f t="shared" ca="1" si="113"/>
        <v/>
      </c>
      <c r="F1484">
        <f t="shared" ca="1" si="115"/>
        <v>2608.6</v>
      </c>
      <c r="G1484" s="7" t="str">
        <f t="shared" ca="1" si="114"/>
        <v/>
      </c>
    </row>
    <row r="1485" spans="1:7" x14ac:dyDescent="0.25">
      <c r="A1485" s="30">
        <v>38684</v>
      </c>
      <c r="B1485">
        <v>2712</v>
      </c>
      <c r="C1485">
        <f t="shared" ca="1" si="116"/>
        <v>2591.6833333333329</v>
      </c>
      <c r="D1485">
        <f t="shared" ca="1" si="112"/>
        <v>2527.2699999999995</v>
      </c>
      <c r="E1485" t="str">
        <f t="shared" ca="1" si="113"/>
        <v/>
      </c>
      <c r="F1485">
        <f t="shared" ca="1" si="115"/>
        <v>2608.6</v>
      </c>
      <c r="G1485" s="7" t="str">
        <f t="shared" ca="1" si="114"/>
        <v/>
      </c>
    </row>
    <row r="1486" spans="1:7" x14ac:dyDescent="0.25">
      <c r="A1486" s="30">
        <v>38685</v>
      </c>
      <c r="B1486">
        <v>2698.3</v>
      </c>
      <c r="C1486">
        <f t="shared" ca="1" si="116"/>
        <v>2605.393333333333</v>
      </c>
      <c r="D1486">
        <f t="shared" ca="1" si="112"/>
        <v>2529.4475000000002</v>
      </c>
      <c r="E1486" t="str">
        <f t="shared" ca="1" si="113"/>
        <v/>
      </c>
      <c r="F1486">
        <f t="shared" ca="1" si="115"/>
        <v>2608.6</v>
      </c>
      <c r="G1486" s="7" t="str">
        <f t="shared" ca="1" si="114"/>
        <v/>
      </c>
    </row>
    <row r="1487" spans="1:7" x14ac:dyDescent="0.25">
      <c r="A1487" s="30">
        <v>38686</v>
      </c>
      <c r="B1487">
        <v>2652.25</v>
      </c>
      <c r="C1487">
        <f t="shared" ca="1" si="116"/>
        <v>2616.27</v>
      </c>
      <c r="D1487">
        <f t="shared" ca="1" si="112"/>
        <v>2530.7187500000005</v>
      </c>
      <c r="E1487" t="str">
        <f t="shared" ca="1" si="113"/>
        <v/>
      </c>
      <c r="F1487">
        <f t="shared" ca="1" si="115"/>
        <v>2608.6</v>
      </c>
      <c r="G1487" s="7" t="str">
        <f t="shared" ca="1" si="114"/>
        <v/>
      </c>
    </row>
    <row r="1488" spans="1:7" x14ac:dyDescent="0.25">
      <c r="A1488" s="30">
        <v>38687</v>
      </c>
      <c r="B1488">
        <v>2698.95</v>
      </c>
      <c r="C1488">
        <f t="shared" ca="1" si="116"/>
        <v>2629.4866666666662</v>
      </c>
      <c r="D1488">
        <f t="shared" ca="1" si="112"/>
        <v>2532.4412500000003</v>
      </c>
      <c r="E1488" t="str">
        <f t="shared" ca="1" si="113"/>
        <v/>
      </c>
      <c r="F1488">
        <f t="shared" ca="1" si="115"/>
        <v>2608.6</v>
      </c>
      <c r="G1488" s="7" t="str">
        <f t="shared" ca="1" si="114"/>
        <v/>
      </c>
    </row>
    <row r="1489" spans="1:7" x14ac:dyDescent="0.25">
      <c r="A1489" s="30">
        <v>38688</v>
      </c>
      <c r="B1489">
        <v>2697.95</v>
      </c>
      <c r="C1489">
        <f t="shared" ca="1" si="116"/>
        <v>2639.4399999999996</v>
      </c>
      <c r="D1489">
        <f t="shared" ca="1" si="112"/>
        <v>2533.3062500000005</v>
      </c>
      <c r="E1489" t="str">
        <f t="shared" ca="1" si="113"/>
        <v/>
      </c>
      <c r="F1489">
        <f t="shared" ca="1" si="115"/>
        <v>2608.6</v>
      </c>
      <c r="G1489" s="7" t="str">
        <f t="shared" ca="1" si="114"/>
        <v/>
      </c>
    </row>
    <row r="1490" spans="1:7" x14ac:dyDescent="0.25">
      <c r="A1490" s="30">
        <v>38691</v>
      </c>
      <c r="B1490">
        <v>2660.5</v>
      </c>
      <c r="C1490">
        <f t="shared" ca="1" si="116"/>
        <v>2646.2266666666665</v>
      </c>
      <c r="D1490">
        <f t="shared" ca="1" si="112"/>
        <v>2533.7087500000007</v>
      </c>
      <c r="E1490" t="str">
        <f t="shared" ca="1" si="113"/>
        <v/>
      </c>
      <c r="F1490">
        <f t="shared" ca="1" si="115"/>
        <v>2608.6</v>
      </c>
      <c r="G1490" s="7" t="str">
        <f t="shared" ca="1" si="114"/>
        <v/>
      </c>
    </row>
    <row r="1491" spans="1:7" x14ac:dyDescent="0.25">
      <c r="A1491" s="30">
        <v>38692</v>
      </c>
      <c r="B1491">
        <v>2662.3</v>
      </c>
      <c r="C1491">
        <f t="shared" ca="1" si="116"/>
        <v>2651.53</v>
      </c>
      <c r="D1491">
        <f t="shared" ca="1" si="112"/>
        <v>2535.7874999999999</v>
      </c>
      <c r="E1491" t="str">
        <f t="shared" ca="1" si="113"/>
        <v/>
      </c>
      <c r="F1491">
        <f t="shared" ca="1" si="115"/>
        <v>2608.6</v>
      </c>
      <c r="G1491" s="7" t="str">
        <f t="shared" ca="1" si="114"/>
        <v/>
      </c>
    </row>
    <row r="1492" spans="1:7" x14ac:dyDescent="0.25">
      <c r="A1492" s="30">
        <v>38693</v>
      </c>
      <c r="B1492">
        <v>2693</v>
      </c>
      <c r="C1492">
        <f t="shared" ca="1" si="116"/>
        <v>2657.4666666666667</v>
      </c>
      <c r="D1492">
        <f t="shared" ca="1" si="112"/>
        <v>2538.7612500000005</v>
      </c>
      <c r="E1492" t="str">
        <f t="shared" ca="1" si="113"/>
        <v/>
      </c>
      <c r="F1492">
        <f t="shared" ca="1" si="115"/>
        <v>2608.6</v>
      </c>
      <c r="G1492" s="7" t="str">
        <f t="shared" ca="1" si="114"/>
        <v/>
      </c>
    </row>
    <row r="1493" spans="1:7" x14ac:dyDescent="0.25">
      <c r="A1493" s="30">
        <v>38694</v>
      </c>
      <c r="B1493">
        <v>2706.7</v>
      </c>
      <c r="C1493">
        <f t="shared" ca="1" si="116"/>
        <v>2663.2433333333333</v>
      </c>
      <c r="D1493">
        <f t="shared" ca="1" si="112"/>
        <v>2542.2575000000002</v>
      </c>
      <c r="E1493" t="str">
        <f t="shared" ca="1" si="113"/>
        <v/>
      </c>
      <c r="F1493">
        <f t="shared" ca="1" si="115"/>
        <v>2608.6</v>
      </c>
      <c r="G1493" s="7" t="str">
        <f t="shared" ca="1" si="114"/>
        <v/>
      </c>
    </row>
    <row r="1494" spans="1:7" x14ac:dyDescent="0.25">
      <c r="A1494" s="30">
        <v>38695</v>
      </c>
      <c r="B1494">
        <v>2756.45</v>
      </c>
      <c r="C1494">
        <f t="shared" ca="1" si="116"/>
        <v>2673.5066666666662</v>
      </c>
      <c r="D1494">
        <f t="shared" ref="D1494:D1557" ca="1" si="117">IF(ROW(B1494)&gt;$K$4, AVERAGE(OFFSET(B1494,-$K$4+1,0,$K$4,1)), "")</f>
        <v>2546.4299999999998</v>
      </c>
      <c r="E1494" t="str">
        <f t="shared" ca="1" si="113"/>
        <v/>
      </c>
      <c r="F1494">
        <f t="shared" ca="1" si="115"/>
        <v>2608.6</v>
      </c>
      <c r="G1494" s="7" t="str">
        <f t="shared" ca="1" si="114"/>
        <v/>
      </c>
    </row>
    <row r="1495" spans="1:7" x14ac:dyDescent="0.25">
      <c r="A1495" s="30">
        <v>38698</v>
      </c>
      <c r="B1495">
        <v>2776.2</v>
      </c>
      <c r="C1495">
        <f t="shared" ca="1" si="116"/>
        <v>2687.063333333333</v>
      </c>
      <c r="D1495">
        <f t="shared" ca="1" si="117"/>
        <v>2552.4024999999997</v>
      </c>
      <c r="E1495" t="str">
        <f t="shared" ca="1" si="113"/>
        <v/>
      </c>
      <c r="F1495">
        <f t="shared" ca="1" si="115"/>
        <v>2608.6</v>
      </c>
      <c r="G1495" s="7" t="str">
        <f t="shared" ca="1" si="114"/>
        <v/>
      </c>
    </row>
    <row r="1496" spans="1:7" x14ac:dyDescent="0.25">
      <c r="A1496" s="30">
        <v>38699</v>
      </c>
      <c r="B1496">
        <v>2812.3</v>
      </c>
      <c r="C1496">
        <f t="shared" ca="1" si="116"/>
        <v>2700.6433333333334</v>
      </c>
      <c r="D1496">
        <f t="shared" ca="1" si="117"/>
        <v>2560.5999999999995</v>
      </c>
      <c r="E1496" t="str">
        <f t="shared" ca="1" si="113"/>
        <v/>
      </c>
      <c r="F1496">
        <f t="shared" ca="1" si="115"/>
        <v>2608.6</v>
      </c>
      <c r="G1496" s="7" t="str">
        <f t="shared" ca="1" si="114"/>
        <v/>
      </c>
    </row>
    <row r="1497" spans="1:7" x14ac:dyDescent="0.25">
      <c r="A1497" s="30">
        <v>38700</v>
      </c>
      <c r="B1497">
        <v>2804.55</v>
      </c>
      <c r="C1497">
        <f t="shared" ca="1" si="116"/>
        <v>2711.9466666666672</v>
      </c>
      <c r="D1497">
        <f t="shared" ca="1" si="117"/>
        <v>2568.585</v>
      </c>
      <c r="E1497" t="str">
        <f t="shared" ca="1" si="113"/>
        <v/>
      </c>
      <c r="F1497">
        <f t="shared" ca="1" si="115"/>
        <v>2608.6</v>
      </c>
      <c r="G1497" s="7" t="str">
        <f t="shared" ca="1" si="114"/>
        <v/>
      </c>
    </row>
    <row r="1498" spans="1:7" x14ac:dyDescent="0.25">
      <c r="A1498" s="30">
        <v>38701</v>
      </c>
      <c r="B1498">
        <v>2778.55</v>
      </c>
      <c r="C1498">
        <f t="shared" ca="1" si="116"/>
        <v>2719.563333333334</v>
      </c>
      <c r="D1498">
        <f t="shared" ca="1" si="117"/>
        <v>2576.34375</v>
      </c>
      <c r="E1498" t="str">
        <f t="shared" ca="1" si="113"/>
        <v/>
      </c>
      <c r="F1498">
        <f t="shared" ca="1" si="115"/>
        <v>2608.6</v>
      </c>
      <c r="G1498" s="7" t="str">
        <f t="shared" ca="1" si="114"/>
        <v/>
      </c>
    </row>
    <row r="1499" spans="1:7" x14ac:dyDescent="0.25">
      <c r="A1499" s="30">
        <v>38702</v>
      </c>
      <c r="B1499">
        <v>2810.15</v>
      </c>
      <c r="C1499">
        <f t="shared" ca="1" si="116"/>
        <v>2728.0100000000007</v>
      </c>
      <c r="D1499">
        <f t="shared" ca="1" si="117"/>
        <v>2586.2862499999997</v>
      </c>
      <c r="E1499" t="str">
        <f t="shared" ca="1" si="113"/>
        <v/>
      </c>
      <c r="F1499">
        <f t="shared" ca="1" si="115"/>
        <v>2608.6</v>
      </c>
      <c r="G1499" s="7" t="str">
        <f t="shared" ca="1" si="114"/>
        <v/>
      </c>
    </row>
    <row r="1500" spans="1:7" x14ac:dyDescent="0.25">
      <c r="A1500" s="30">
        <v>38705</v>
      </c>
      <c r="B1500">
        <v>2842.6</v>
      </c>
      <c r="C1500">
        <f t="shared" ca="1" si="116"/>
        <v>2736.7166666666667</v>
      </c>
      <c r="D1500">
        <f t="shared" ca="1" si="117"/>
        <v>2597.4649999999997</v>
      </c>
      <c r="E1500" t="str">
        <f t="shared" ca="1" si="113"/>
        <v/>
      </c>
      <c r="F1500">
        <f t="shared" ca="1" si="115"/>
        <v>2608.6</v>
      </c>
      <c r="G1500" s="7" t="str">
        <f t="shared" ca="1" si="114"/>
        <v/>
      </c>
    </row>
    <row r="1501" spans="1:7" x14ac:dyDescent="0.25">
      <c r="A1501" s="30">
        <v>38706</v>
      </c>
      <c r="B1501">
        <v>2826.2</v>
      </c>
      <c r="C1501">
        <f t="shared" ca="1" si="116"/>
        <v>2745.2433333333329</v>
      </c>
      <c r="D1501">
        <f t="shared" ca="1" si="117"/>
        <v>2607.0262499999999</v>
      </c>
      <c r="E1501" t="str">
        <f t="shared" ca="1" si="113"/>
        <v/>
      </c>
      <c r="F1501">
        <f t="shared" ca="1" si="115"/>
        <v>2608.6</v>
      </c>
      <c r="G1501" s="7" t="str">
        <f t="shared" ca="1" si="114"/>
        <v/>
      </c>
    </row>
    <row r="1502" spans="1:7" x14ac:dyDescent="0.25">
      <c r="A1502" s="30">
        <v>38707</v>
      </c>
      <c r="B1502">
        <v>2822.9</v>
      </c>
      <c r="C1502">
        <f t="shared" ca="1" si="116"/>
        <v>2756.62</v>
      </c>
      <c r="D1502">
        <f t="shared" ca="1" si="117"/>
        <v>2617.7275</v>
      </c>
      <c r="E1502" t="str">
        <f t="shared" ca="1" si="113"/>
        <v/>
      </c>
      <c r="F1502">
        <f t="shared" ca="1" si="115"/>
        <v>2608.6</v>
      </c>
      <c r="G1502" s="7" t="str">
        <f t="shared" ca="1" si="114"/>
        <v/>
      </c>
    </row>
    <row r="1503" spans="1:7" x14ac:dyDescent="0.25">
      <c r="A1503" s="30">
        <v>38708</v>
      </c>
      <c r="B1503">
        <v>2835.25</v>
      </c>
      <c r="C1503">
        <f t="shared" ca="1" si="116"/>
        <v>2765.7066666666665</v>
      </c>
      <c r="D1503">
        <f t="shared" ca="1" si="117"/>
        <v>2628.1537499999999</v>
      </c>
      <c r="E1503" t="str">
        <f t="shared" ca="1" si="113"/>
        <v/>
      </c>
      <c r="F1503">
        <f t="shared" ca="1" si="115"/>
        <v>2608.6</v>
      </c>
      <c r="G1503" s="7" t="str">
        <f t="shared" ca="1" si="114"/>
        <v/>
      </c>
    </row>
    <row r="1504" spans="1:7" x14ac:dyDescent="0.25">
      <c r="A1504" s="30">
        <v>38709</v>
      </c>
      <c r="B1504">
        <v>2804.85</v>
      </c>
      <c r="C1504">
        <f t="shared" ca="1" si="116"/>
        <v>2772.8333333333335</v>
      </c>
      <c r="D1504">
        <f t="shared" ca="1" si="117"/>
        <v>2638.0625</v>
      </c>
      <c r="E1504" t="str">
        <f t="shared" ca="1" si="113"/>
        <v/>
      </c>
      <c r="F1504">
        <f t="shared" ca="1" si="115"/>
        <v>2608.6</v>
      </c>
      <c r="G1504" s="7" t="str">
        <f t="shared" ca="1" si="114"/>
        <v/>
      </c>
    </row>
    <row r="1505" spans="1:7" x14ac:dyDescent="0.25">
      <c r="A1505" s="30">
        <v>38712</v>
      </c>
      <c r="B1505">
        <v>2749.6</v>
      </c>
      <c r="C1505">
        <f t="shared" ca="1" si="116"/>
        <v>2778.7733333333331</v>
      </c>
      <c r="D1505">
        <f t="shared" ca="1" si="117"/>
        <v>2647.98</v>
      </c>
      <c r="E1505" t="str">
        <f t="shared" ca="1" si="113"/>
        <v/>
      </c>
      <c r="F1505">
        <f t="shared" ca="1" si="115"/>
        <v>2608.6</v>
      </c>
      <c r="G1505" s="7" t="str">
        <f t="shared" ca="1" si="114"/>
        <v/>
      </c>
    </row>
    <row r="1506" spans="1:7" x14ac:dyDescent="0.25">
      <c r="A1506" s="30">
        <v>38713</v>
      </c>
      <c r="B1506">
        <v>2805.9</v>
      </c>
      <c r="C1506">
        <f t="shared" ca="1" si="116"/>
        <v>2788.3466666666664</v>
      </c>
      <c r="D1506">
        <f t="shared" ca="1" si="117"/>
        <v>2660.2262500000002</v>
      </c>
      <c r="E1506" t="str">
        <f t="shared" ca="1" si="113"/>
        <v/>
      </c>
      <c r="F1506">
        <f t="shared" ca="1" si="115"/>
        <v>2608.6</v>
      </c>
      <c r="G1506" s="7" t="str">
        <f t="shared" ca="1" si="114"/>
        <v/>
      </c>
    </row>
    <row r="1507" spans="1:7" x14ac:dyDescent="0.25">
      <c r="A1507" s="30">
        <v>38714</v>
      </c>
      <c r="B1507">
        <v>2794.05</v>
      </c>
      <c r="C1507">
        <f t="shared" ca="1" si="116"/>
        <v>2795.0833333333335</v>
      </c>
      <c r="D1507">
        <f t="shared" ca="1" si="117"/>
        <v>2670.80375</v>
      </c>
      <c r="E1507" t="str">
        <f t="shared" ca="1" si="113"/>
        <v/>
      </c>
      <c r="F1507">
        <f t="shared" ca="1" si="115"/>
        <v>2608.6</v>
      </c>
      <c r="G1507" s="7" t="str">
        <f t="shared" ca="1" si="114"/>
        <v/>
      </c>
    </row>
    <row r="1508" spans="1:7" x14ac:dyDescent="0.25">
      <c r="A1508" s="30">
        <v>38715</v>
      </c>
      <c r="B1508">
        <v>2821.95</v>
      </c>
      <c r="C1508">
        <f t="shared" ca="1" si="116"/>
        <v>2802.7666666666669</v>
      </c>
      <c r="D1508">
        <f t="shared" ca="1" si="117"/>
        <v>2681.6837499999997</v>
      </c>
      <c r="E1508" t="str">
        <f t="shared" ca="1" si="113"/>
        <v/>
      </c>
      <c r="F1508">
        <f t="shared" ca="1" si="115"/>
        <v>2608.6</v>
      </c>
      <c r="G1508" s="7" t="str">
        <f t="shared" ca="1" si="114"/>
        <v/>
      </c>
    </row>
    <row r="1509" spans="1:7" x14ac:dyDescent="0.25">
      <c r="A1509" s="30">
        <v>38716</v>
      </c>
      <c r="B1509">
        <v>2836.55</v>
      </c>
      <c r="C1509">
        <f t="shared" ca="1" si="116"/>
        <v>2808.1066666666666</v>
      </c>
      <c r="D1509">
        <f t="shared" ca="1" si="117"/>
        <v>2692.1212499999997</v>
      </c>
      <c r="E1509" t="str">
        <f t="shared" ca="1" si="113"/>
        <v/>
      </c>
      <c r="F1509">
        <f t="shared" ca="1" si="115"/>
        <v>2608.6</v>
      </c>
      <c r="G1509" s="7" t="str">
        <f t="shared" ca="1" si="114"/>
        <v/>
      </c>
    </row>
    <row r="1510" spans="1:7" x14ac:dyDescent="0.25">
      <c r="A1510" s="30">
        <v>38719</v>
      </c>
      <c r="B1510">
        <v>2835.95</v>
      </c>
      <c r="C1510">
        <f t="shared" ca="1" si="116"/>
        <v>2812.0899999999997</v>
      </c>
      <c r="D1510">
        <f t="shared" ca="1" si="117"/>
        <v>2701.48</v>
      </c>
      <c r="E1510" t="str">
        <f t="shared" ca="1" si="113"/>
        <v/>
      </c>
      <c r="F1510">
        <f t="shared" ca="1" si="115"/>
        <v>2608.6</v>
      </c>
      <c r="G1510" s="7" t="str">
        <f t="shared" ca="1" si="114"/>
        <v/>
      </c>
    </row>
    <row r="1511" spans="1:7" x14ac:dyDescent="0.25">
      <c r="A1511" s="30">
        <v>38720</v>
      </c>
      <c r="B1511">
        <v>2883.35</v>
      </c>
      <c r="C1511">
        <f t="shared" ca="1" si="116"/>
        <v>2816.8266666666664</v>
      </c>
      <c r="D1511">
        <f t="shared" ca="1" si="117"/>
        <v>2711.2474999999999</v>
      </c>
      <c r="E1511" t="str">
        <f t="shared" ca="1" si="113"/>
        <v/>
      </c>
      <c r="F1511">
        <f t="shared" ca="1" si="115"/>
        <v>2608.6</v>
      </c>
      <c r="G1511" s="7" t="str">
        <f t="shared" ca="1" si="114"/>
        <v/>
      </c>
    </row>
    <row r="1512" spans="1:7" x14ac:dyDescent="0.25">
      <c r="A1512" s="30">
        <v>38721</v>
      </c>
      <c r="B1512">
        <v>2904.4</v>
      </c>
      <c r="C1512">
        <f t="shared" ca="1" si="116"/>
        <v>2823.4833333333331</v>
      </c>
      <c r="D1512">
        <f t="shared" ca="1" si="117"/>
        <v>2721.63</v>
      </c>
      <c r="E1512" t="str">
        <f t="shared" ca="1" si="113"/>
        <v/>
      </c>
      <c r="F1512">
        <f t="shared" ca="1" si="115"/>
        <v>2608.6</v>
      </c>
      <c r="G1512" s="7" t="str">
        <f t="shared" ca="1" si="114"/>
        <v/>
      </c>
    </row>
    <row r="1513" spans="1:7" x14ac:dyDescent="0.25">
      <c r="A1513" s="30">
        <v>38722</v>
      </c>
      <c r="B1513">
        <v>2899.85</v>
      </c>
      <c r="C1513">
        <f t="shared" ca="1" si="116"/>
        <v>2831.5699999999997</v>
      </c>
      <c r="D1513">
        <f t="shared" ca="1" si="117"/>
        <v>2731.6087499999999</v>
      </c>
      <c r="E1513" t="str">
        <f t="shared" ca="1" si="113"/>
        <v/>
      </c>
      <c r="F1513">
        <f t="shared" ca="1" si="115"/>
        <v>2608.6</v>
      </c>
      <c r="G1513" s="7" t="str">
        <f t="shared" ca="1" si="114"/>
        <v/>
      </c>
    </row>
    <row r="1514" spans="1:7" x14ac:dyDescent="0.25">
      <c r="A1514" s="30">
        <v>38723</v>
      </c>
      <c r="B1514">
        <v>2914</v>
      </c>
      <c r="C1514">
        <f t="shared" ca="1" si="116"/>
        <v>2838.4933333333333</v>
      </c>
      <c r="D1514">
        <f t="shared" ca="1" si="117"/>
        <v>2740.7424999999998</v>
      </c>
      <c r="E1514" t="str">
        <f t="shared" ca="1" si="113"/>
        <v/>
      </c>
      <c r="F1514">
        <f t="shared" ca="1" si="115"/>
        <v>2608.6</v>
      </c>
      <c r="G1514" s="7" t="str">
        <f t="shared" ca="1" si="114"/>
        <v/>
      </c>
    </row>
    <row r="1515" spans="1:7" x14ac:dyDescent="0.25">
      <c r="A1515" s="30">
        <v>38726</v>
      </c>
      <c r="B1515">
        <v>2910.1</v>
      </c>
      <c r="C1515">
        <f t="shared" ca="1" si="116"/>
        <v>2842.9933333333329</v>
      </c>
      <c r="D1515">
        <f t="shared" ca="1" si="117"/>
        <v>2749.5275000000001</v>
      </c>
      <c r="E1515" t="str">
        <f t="shared" ca="1" si="113"/>
        <v/>
      </c>
      <c r="F1515">
        <f t="shared" ca="1" si="115"/>
        <v>2608.6</v>
      </c>
      <c r="G1515" s="7" t="str">
        <f t="shared" ca="1" si="114"/>
        <v/>
      </c>
    </row>
    <row r="1516" spans="1:7" x14ac:dyDescent="0.25">
      <c r="A1516" s="30">
        <v>38727</v>
      </c>
      <c r="B1516">
        <v>2870.8</v>
      </c>
      <c r="C1516">
        <f t="shared" ca="1" si="116"/>
        <v>2845.9666666666667</v>
      </c>
      <c r="D1516">
        <f t="shared" ca="1" si="117"/>
        <v>2756.7287500000007</v>
      </c>
      <c r="E1516" t="str">
        <f t="shared" ca="1" si="113"/>
        <v/>
      </c>
      <c r="F1516">
        <f t="shared" ca="1" si="115"/>
        <v>2608.6</v>
      </c>
      <c r="G1516" s="7" t="str">
        <f t="shared" ca="1" si="114"/>
        <v/>
      </c>
    </row>
    <row r="1517" spans="1:7" x14ac:dyDescent="0.25">
      <c r="A1517" s="30">
        <v>38729</v>
      </c>
      <c r="B1517">
        <v>2850.7</v>
      </c>
      <c r="C1517">
        <f t="shared" ca="1" si="116"/>
        <v>2847.8199999999997</v>
      </c>
      <c r="D1517">
        <f t="shared" ca="1" si="117"/>
        <v>2762.8975</v>
      </c>
      <c r="E1517" t="str">
        <f t="shared" ca="1" si="113"/>
        <v/>
      </c>
      <c r="F1517">
        <f t="shared" ca="1" si="115"/>
        <v>2608.6</v>
      </c>
      <c r="G1517" s="7" t="str">
        <f t="shared" ca="1" si="114"/>
        <v/>
      </c>
    </row>
    <row r="1518" spans="1:7" x14ac:dyDescent="0.25">
      <c r="A1518" s="30">
        <v>38730</v>
      </c>
      <c r="B1518">
        <v>2850.55</v>
      </c>
      <c r="C1518">
        <f t="shared" ca="1" si="116"/>
        <v>2848.8400000000006</v>
      </c>
      <c r="D1518">
        <f t="shared" ca="1" si="117"/>
        <v>2768.6600000000008</v>
      </c>
      <c r="E1518" t="str">
        <f t="shared" ca="1" si="113"/>
        <v/>
      </c>
      <c r="F1518">
        <f t="shared" ca="1" si="115"/>
        <v>2608.6</v>
      </c>
      <c r="G1518" s="7" t="str">
        <f t="shared" ca="1" si="114"/>
        <v/>
      </c>
    </row>
    <row r="1519" spans="1:7" x14ac:dyDescent="0.25">
      <c r="A1519" s="30">
        <v>38733</v>
      </c>
      <c r="B1519">
        <v>2833.1</v>
      </c>
      <c r="C1519">
        <f t="shared" ca="1" si="116"/>
        <v>2850.7233333333334</v>
      </c>
      <c r="D1519">
        <f t="shared" ca="1" si="117"/>
        <v>2774.4250000000002</v>
      </c>
      <c r="E1519" t="str">
        <f t="shared" ca="1" si="113"/>
        <v/>
      </c>
      <c r="F1519">
        <f t="shared" ca="1" si="115"/>
        <v>2608.6</v>
      </c>
      <c r="G1519" s="7" t="str">
        <f t="shared" ca="1" si="114"/>
        <v/>
      </c>
    </row>
    <row r="1520" spans="1:7" x14ac:dyDescent="0.25">
      <c r="A1520" s="30">
        <v>38734</v>
      </c>
      <c r="B1520">
        <v>2829.1</v>
      </c>
      <c r="C1520">
        <f t="shared" ca="1" si="116"/>
        <v>2856.0233333333331</v>
      </c>
      <c r="D1520">
        <f t="shared" ca="1" si="117"/>
        <v>2780.8312500000006</v>
      </c>
      <c r="E1520" t="str">
        <f t="shared" ca="1" si="113"/>
        <v/>
      </c>
      <c r="F1520">
        <f t="shared" ca="1" si="115"/>
        <v>2608.6</v>
      </c>
      <c r="G1520" s="7" t="str">
        <f t="shared" ca="1" si="114"/>
        <v/>
      </c>
    </row>
    <row r="1521" spans="1:7" x14ac:dyDescent="0.25">
      <c r="A1521" s="30">
        <v>38735</v>
      </c>
      <c r="B1521">
        <v>2809.2</v>
      </c>
      <c r="C1521">
        <f t="shared" ca="1" si="116"/>
        <v>2856.2433333333329</v>
      </c>
      <c r="D1521">
        <f t="shared" ca="1" si="117"/>
        <v>2785.8462500000005</v>
      </c>
      <c r="E1521" t="str">
        <f t="shared" ca="1" si="113"/>
        <v/>
      </c>
      <c r="F1521">
        <f t="shared" ca="1" si="115"/>
        <v>2608.6</v>
      </c>
      <c r="G1521" s="7" t="str">
        <f t="shared" ca="1" si="114"/>
        <v/>
      </c>
    </row>
    <row r="1522" spans="1:7" x14ac:dyDescent="0.25">
      <c r="A1522" s="30">
        <v>38736</v>
      </c>
      <c r="B1522">
        <v>2870.85</v>
      </c>
      <c r="C1522">
        <f t="shared" ca="1" si="116"/>
        <v>2861.3633333333328</v>
      </c>
      <c r="D1522">
        <f t="shared" ca="1" si="117"/>
        <v>2791.7425000000007</v>
      </c>
      <c r="E1522" t="str">
        <f t="shared" ca="1" si="113"/>
        <v/>
      </c>
      <c r="F1522">
        <f t="shared" ca="1" si="115"/>
        <v>2608.6</v>
      </c>
      <c r="G1522" s="7" t="str">
        <f t="shared" ca="1" si="114"/>
        <v/>
      </c>
    </row>
    <row r="1523" spans="1:7" x14ac:dyDescent="0.25">
      <c r="A1523" s="30">
        <v>38737</v>
      </c>
      <c r="B1523">
        <v>2900.95</v>
      </c>
      <c r="C1523">
        <f t="shared" ca="1" si="116"/>
        <v>2866.6299999999992</v>
      </c>
      <c r="D1523">
        <f t="shared" ca="1" si="117"/>
        <v>2797.658750000001</v>
      </c>
      <c r="E1523" t="str">
        <f t="shared" ca="1" si="113"/>
        <v/>
      </c>
      <c r="F1523">
        <f t="shared" ca="1" si="115"/>
        <v>2608.6</v>
      </c>
      <c r="G1523" s="7" t="str">
        <f t="shared" ca="1" si="114"/>
        <v/>
      </c>
    </row>
    <row r="1524" spans="1:7" x14ac:dyDescent="0.25">
      <c r="A1524" s="30">
        <v>38740</v>
      </c>
      <c r="B1524">
        <v>2884.05</v>
      </c>
      <c r="C1524">
        <f t="shared" ca="1" si="116"/>
        <v>2869.7966666666662</v>
      </c>
      <c r="D1524">
        <f t="shared" ca="1" si="117"/>
        <v>2802.6737500000008</v>
      </c>
      <c r="E1524" t="str">
        <f t="shared" ca="1" si="113"/>
        <v/>
      </c>
      <c r="F1524">
        <f t="shared" ca="1" si="115"/>
        <v>2608.6</v>
      </c>
      <c r="G1524" s="7" t="str">
        <f t="shared" ca="1" si="114"/>
        <v/>
      </c>
    </row>
    <row r="1525" spans="1:7" x14ac:dyDescent="0.25">
      <c r="A1525" s="30">
        <v>38741</v>
      </c>
      <c r="B1525">
        <v>2908</v>
      </c>
      <c r="C1525">
        <f t="shared" ca="1" si="116"/>
        <v>2874.6</v>
      </c>
      <c r="D1525">
        <f t="shared" ca="1" si="117"/>
        <v>2807.5737500000005</v>
      </c>
      <c r="E1525" t="str">
        <f t="shared" ref="E1525:E1588" ca="1" si="118">IF(AND(C1525&gt;D1525,C1524&lt;D1524),"BUY",IF(AND(C1525&lt;D1525,C1524&gt;D1524),"SELL",""))</f>
        <v/>
      </c>
      <c r="F1525">
        <f t="shared" ca="1" si="115"/>
        <v>2608.6</v>
      </c>
      <c r="G1525" s="7" t="str">
        <f t="shared" ca="1" si="114"/>
        <v/>
      </c>
    </row>
    <row r="1526" spans="1:7" x14ac:dyDescent="0.25">
      <c r="A1526" s="30">
        <v>38742</v>
      </c>
      <c r="B1526">
        <v>2940.35</v>
      </c>
      <c r="C1526">
        <f t="shared" ca="1" si="116"/>
        <v>2878.4</v>
      </c>
      <c r="D1526">
        <f t="shared" ca="1" si="117"/>
        <v>2813.6250000000009</v>
      </c>
      <c r="E1526" t="str">
        <f t="shared" ca="1" si="118"/>
        <v/>
      </c>
      <c r="F1526">
        <f t="shared" ca="1" si="115"/>
        <v>2608.6</v>
      </c>
      <c r="G1526" s="7" t="str">
        <f t="shared" ref="G1526:G1589" ca="1" si="119">IF(AND(E1526&lt;&gt;"",F1525&lt;&gt;0),IF(E1526="BUY",1-F1526/F1525,F1526/F1525-1),"")</f>
        <v/>
      </c>
    </row>
    <row r="1527" spans="1:7" x14ac:dyDescent="0.25">
      <c r="A1527" s="30">
        <v>38744</v>
      </c>
      <c r="B1527">
        <v>2982.75</v>
      </c>
      <c r="C1527">
        <f t="shared" ca="1" si="116"/>
        <v>2883.6233333333334</v>
      </c>
      <c r="D1527">
        <f t="shared" ca="1" si="117"/>
        <v>2821.8875000000007</v>
      </c>
      <c r="E1527" t="str">
        <f t="shared" ca="1" si="118"/>
        <v/>
      </c>
      <c r="F1527">
        <f t="shared" ref="F1527:F1590" ca="1" si="120">IF(E1527&lt;&gt;"",B1527,F1526)</f>
        <v>2608.6</v>
      </c>
      <c r="G1527" s="7" t="str">
        <f t="shared" ca="1" si="119"/>
        <v/>
      </c>
    </row>
    <row r="1528" spans="1:7" x14ac:dyDescent="0.25">
      <c r="A1528" s="30">
        <v>38747</v>
      </c>
      <c r="B1528">
        <v>2974.5</v>
      </c>
      <c r="C1528">
        <f t="shared" ca="1" si="116"/>
        <v>2888.5999999999995</v>
      </c>
      <c r="D1528">
        <f t="shared" ca="1" si="117"/>
        <v>2828.7762500000008</v>
      </c>
      <c r="E1528" t="str">
        <f t="shared" ca="1" si="118"/>
        <v/>
      </c>
      <c r="F1528">
        <f t="shared" ca="1" si="120"/>
        <v>2608.6</v>
      </c>
      <c r="G1528" s="7" t="str">
        <f t="shared" ca="1" si="119"/>
        <v/>
      </c>
    </row>
    <row r="1529" spans="1:7" x14ac:dyDescent="0.25">
      <c r="A1529" s="30">
        <v>38748</v>
      </c>
      <c r="B1529">
        <v>3001.1</v>
      </c>
      <c r="C1529">
        <f t="shared" ca="1" si="116"/>
        <v>2894.4066666666668</v>
      </c>
      <c r="D1529">
        <f t="shared" ca="1" si="117"/>
        <v>2836.3550000000009</v>
      </c>
      <c r="E1529" t="str">
        <f t="shared" ca="1" si="118"/>
        <v/>
      </c>
      <c r="F1529">
        <f t="shared" ca="1" si="120"/>
        <v>2608.6</v>
      </c>
      <c r="G1529" s="7" t="str">
        <f t="shared" ca="1" si="119"/>
        <v/>
      </c>
    </row>
    <row r="1530" spans="1:7" x14ac:dyDescent="0.25">
      <c r="A1530" s="30">
        <v>38749</v>
      </c>
      <c r="B1530">
        <v>2971.55</v>
      </c>
      <c r="C1530">
        <f t="shared" ca="1" si="116"/>
        <v>2898.5033333333331</v>
      </c>
      <c r="D1530">
        <f t="shared" ca="1" si="117"/>
        <v>2844.1312500000013</v>
      </c>
      <c r="E1530" t="str">
        <f t="shared" ca="1" si="118"/>
        <v/>
      </c>
      <c r="F1530">
        <f t="shared" ca="1" si="120"/>
        <v>2608.6</v>
      </c>
      <c r="G1530" s="7" t="str">
        <f t="shared" ca="1" si="119"/>
        <v/>
      </c>
    </row>
    <row r="1531" spans="1:7" x14ac:dyDescent="0.25">
      <c r="A1531" s="30">
        <v>38750</v>
      </c>
      <c r="B1531">
        <v>2967.45</v>
      </c>
      <c r="C1531">
        <f t="shared" ca="1" si="116"/>
        <v>2904.9466666666663</v>
      </c>
      <c r="D1531">
        <f t="shared" ca="1" si="117"/>
        <v>2851.7600000000007</v>
      </c>
      <c r="E1531" t="str">
        <f t="shared" ca="1" si="118"/>
        <v/>
      </c>
      <c r="F1531">
        <f t="shared" ca="1" si="120"/>
        <v>2608.6</v>
      </c>
      <c r="G1531" s="7" t="str">
        <f t="shared" ca="1" si="119"/>
        <v/>
      </c>
    </row>
    <row r="1532" spans="1:7" x14ac:dyDescent="0.25">
      <c r="A1532" s="30">
        <v>38751</v>
      </c>
      <c r="B1532">
        <v>2940.6</v>
      </c>
      <c r="C1532">
        <f t="shared" ca="1" si="116"/>
        <v>2910.94</v>
      </c>
      <c r="D1532">
        <f t="shared" ca="1" si="117"/>
        <v>2857.9500000000007</v>
      </c>
      <c r="E1532" t="str">
        <f t="shared" ca="1" si="118"/>
        <v/>
      </c>
      <c r="F1532">
        <f t="shared" ca="1" si="120"/>
        <v>2608.6</v>
      </c>
      <c r="G1532" s="7" t="str">
        <f t="shared" ca="1" si="119"/>
        <v/>
      </c>
    </row>
    <row r="1533" spans="1:7" x14ac:dyDescent="0.25">
      <c r="A1533" s="30">
        <v>38754</v>
      </c>
      <c r="B1533">
        <v>3000.45</v>
      </c>
      <c r="C1533">
        <f t="shared" ca="1" si="116"/>
        <v>2920.9333333333329</v>
      </c>
      <c r="D1533">
        <f t="shared" ca="1" si="117"/>
        <v>2865.2937500000007</v>
      </c>
      <c r="E1533" t="str">
        <f t="shared" ca="1" si="118"/>
        <v/>
      </c>
      <c r="F1533">
        <f t="shared" ca="1" si="120"/>
        <v>2608.6</v>
      </c>
      <c r="G1533" s="7" t="str">
        <f t="shared" ca="1" si="119"/>
        <v/>
      </c>
    </row>
    <row r="1534" spans="1:7" x14ac:dyDescent="0.25">
      <c r="A1534" s="30">
        <v>38755</v>
      </c>
      <c r="B1534">
        <v>3020.1</v>
      </c>
      <c r="C1534">
        <f t="shared" ca="1" si="116"/>
        <v>2933.3999999999992</v>
      </c>
      <c r="D1534">
        <f t="shared" ca="1" si="117"/>
        <v>2871.8850000000007</v>
      </c>
      <c r="E1534" t="str">
        <f t="shared" ca="1" si="118"/>
        <v/>
      </c>
      <c r="F1534">
        <f t="shared" ca="1" si="120"/>
        <v>2608.6</v>
      </c>
      <c r="G1534" s="7" t="str">
        <f t="shared" ca="1" si="119"/>
        <v/>
      </c>
    </row>
    <row r="1535" spans="1:7" x14ac:dyDescent="0.25">
      <c r="A1535" s="30">
        <v>38756</v>
      </c>
      <c r="B1535">
        <v>3008.95</v>
      </c>
      <c r="C1535">
        <f t="shared" ca="1" si="116"/>
        <v>2945.3899999999994</v>
      </c>
      <c r="D1535">
        <f t="shared" ca="1" si="117"/>
        <v>2877.7037500000006</v>
      </c>
      <c r="E1535" t="str">
        <f t="shared" ca="1" si="118"/>
        <v/>
      </c>
      <c r="F1535">
        <f t="shared" ca="1" si="120"/>
        <v>2608.6</v>
      </c>
      <c r="G1535" s="7" t="str">
        <f t="shared" ca="1" si="119"/>
        <v/>
      </c>
    </row>
    <row r="1536" spans="1:7" x14ac:dyDescent="0.25">
      <c r="A1536" s="30">
        <v>38758</v>
      </c>
      <c r="B1536">
        <v>3027.55</v>
      </c>
      <c r="C1536">
        <f t="shared" ca="1" si="116"/>
        <v>2959.9466666666658</v>
      </c>
      <c r="D1536">
        <f t="shared" ca="1" si="117"/>
        <v>2883.0850000000005</v>
      </c>
      <c r="E1536" t="str">
        <f t="shared" ca="1" si="118"/>
        <v/>
      </c>
      <c r="F1536">
        <f t="shared" ca="1" si="120"/>
        <v>2608.6</v>
      </c>
      <c r="G1536" s="7" t="str">
        <f t="shared" ca="1" si="119"/>
        <v/>
      </c>
    </row>
    <row r="1537" spans="1:7" x14ac:dyDescent="0.25">
      <c r="A1537" s="30">
        <v>38761</v>
      </c>
      <c r="B1537">
        <v>3041.15</v>
      </c>
      <c r="C1537">
        <f t="shared" ca="1" si="116"/>
        <v>2971.3</v>
      </c>
      <c r="D1537">
        <f t="shared" ca="1" si="117"/>
        <v>2889.0000000000005</v>
      </c>
      <c r="E1537" t="str">
        <f t="shared" ca="1" si="118"/>
        <v/>
      </c>
      <c r="F1537">
        <f t="shared" ca="1" si="120"/>
        <v>2608.6</v>
      </c>
      <c r="G1537" s="7" t="str">
        <f t="shared" ca="1" si="119"/>
        <v/>
      </c>
    </row>
    <row r="1538" spans="1:7" x14ac:dyDescent="0.25">
      <c r="A1538" s="30">
        <v>38762</v>
      </c>
      <c r="B1538">
        <v>3017.55</v>
      </c>
      <c r="C1538">
        <f t="shared" ca="1" si="116"/>
        <v>2979.0733333333337</v>
      </c>
      <c r="D1538">
        <f t="shared" ca="1" si="117"/>
        <v>2894.9750000000004</v>
      </c>
      <c r="E1538" t="str">
        <f t="shared" ca="1" si="118"/>
        <v/>
      </c>
      <c r="F1538">
        <f t="shared" ca="1" si="120"/>
        <v>2608.6</v>
      </c>
      <c r="G1538" s="7" t="str">
        <f t="shared" ca="1" si="119"/>
        <v/>
      </c>
    </row>
    <row r="1539" spans="1:7" x14ac:dyDescent="0.25">
      <c r="A1539" s="30">
        <v>38763</v>
      </c>
      <c r="B1539">
        <v>3022.2</v>
      </c>
      <c r="C1539">
        <f t="shared" ref="C1539:C1602" ca="1" si="121">IF(ROW(B1539)&gt;$K$3, AVERAGE(OFFSET(B1540,-$K$3,0,$K$3,1)), "")</f>
        <v>2988.2833333333333</v>
      </c>
      <c r="D1539">
        <f t="shared" ca="1" si="117"/>
        <v>2900.2762500000003</v>
      </c>
      <c r="E1539" t="str">
        <f t="shared" ca="1" si="118"/>
        <v/>
      </c>
      <c r="F1539">
        <f t="shared" ca="1" si="120"/>
        <v>2608.6</v>
      </c>
      <c r="G1539" s="7" t="str">
        <f t="shared" ca="1" si="119"/>
        <v/>
      </c>
    </row>
    <row r="1540" spans="1:7" x14ac:dyDescent="0.25">
      <c r="A1540" s="30">
        <v>38764</v>
      </c>
      <c r="B1540">
        <v>3021.6</v>
      </c>
      <c r="C1540">
        <f t="shared" ca="1" si="121"/>
        <v>2995.8566666666666</v>
      </c>
      <c r="D1540">
        <f t="shared" ca="1" si="117"/>
        <v>2904.7512500000003</v>
      </c>
      <c r="E1540" t="str">
        <f t="shared" ca="1" si="118"/>
        <v/>
      </c>
      <c r="F1540">
        <f t="shared" ca="1" si="120"/>
        <v>2608.6</v>
      </c>
      <c r="G1540" s="7" t="str">
        <f t="shared" ca="1" si="119"/>
        <v/>
      </c>
    </row>
    <row r="1541" spans="1:7" x14ac:dyDescent="0.25">
      <c r="A1541" s="30">
        <v>38765</v>
      </c>
      <c r="B1541">
        <v>2981.5</v>
      </c>
      <c r="C1541">
        <f t="shared" ca="1" si="121"/>
        <v>2998.6</v>
      </c>
      <c r="D1541">
        <f t="shared" ca="1" si="117"/>
        <v>2908.6337500000004</v>
      </c>
      <c r="E1541" t="str">
        <f t="shared" ca="1" si="118"/>
        <v/>
      </c>
      <c r="F1541">
        <f t="shared" ca="1" si="120"/>
        <v>2608.6</v>
      </c>
      <c r="G1541" s="7" t="str">
        <f t="shared" ca="1" si="119"/>
        <v/>
      </c>
    </row>
    <row r="1542" spans="1:7" x14ac:dyDescent="0.25">
      <c r="A1542" s="30">
        <v>38768</v>
      </c>
      <c r="B1542">
        <v>3005.85</v>
      </c>
      <c r="C1542">
        <f t="shared" ca="1" si="121"/>
        <v>3000.14</v>
      </c>
      <c r="D1542">
        <f t="shared" ca="1" si="117"/>
        <v>2913.2075000000004</v>
      </c>
      <c r="E1542" t="str">
        <f t="shared" ca="1" si="118"/>
        <v/>
      </c>
      <c r="F1542">
        <f t="shared" ca="1" si="120"/>
        <v>2608.6</v>
      </c>
      <c r="G1542" s="7" t="str">
        <f t="shared" ca="1" si="119"/>
        <v/>
      </c>
    </row>
    <row r="1543" spans="1:7" x14ac:dyDescent="0.25">
      <c r="A1543" s="30">
        <v>38769</v>
      </c>
      <c r="B1543">
        <v>3035.5</v>
      </c>
      <c r="C1543">
        <f t="shared" ca="1" si="121"/>
        <v>3004.206666666666</v>
      </c>
      <c r="D1543">
        <f t="shared" ca="1" si="117"/>
        <v>2918.2137500000003</v>
      </c>
      <c r="E1543" t="str">
        <f t="shared" ca="1" si="118"/>
        <v/>
      </c>
      <c r="F1543">
        <f t="shared" ca="1" si="120"/>
        <v>2608.6</v>
      </c>
      <c r="G1543" s="7" t="str">
        <f t="shared" ca="1" si="119"/>
        <v/>
      </c>
    </row>
    <row r="1544" spans="1:7" x14ac:dyDescent="0.25">
      <c r="A1544" s="30">
        <v>38770</v>
      </c>
      <c r="B1544">
        <v>3050.8</v>
      </c>
      <c r="C1544">
        <f t="shared" ca="1" si="121"/>
        <v>3007.52</v>
      </c>
      <c r="D1544">
        <f t="shared" ca="1" si="117"/>
        <v>2924.3625000000002</v>
      </c>
      <c r="E1544" t="str">
        <f t="shared" ca="1" si="118"/>
        <v/>
      </c>
      <c r="F1544">
        <f t="shared" ca="1" si="120"/>
        <v>2608.6</v>
      </c>
      <c r="G1544" s="7" t="str">
        <f t="shared" ca="1" si="119"/>
        <v/>
      </c>
    </row>
    <row r="1545" spans="1:7" x14ac:dyDescent="0.25">
      <c r="A1545" s="30">
        <v>38771</v>
      </c>
      <c r="B1545">
        <v>3062.1</v>
      </c>
      <c r="C1545">
        <f t="shared" ca="1" si="121"/>
        <v>3013.5566666666664</v>
      </c>
      <c r="D1545">
        <f t="shared" ca="1" si="117"/>
        <v>2932.1750000000006</v>
      </c>
      <c r="E1545" t="str">
        <f t="shared" ca="1" si="118"/>
        <v/>
      </c>
      <c r="F1545">
        <f t="shared" ca="1" si="120"/>
        <v>2608.6</v>
      </c>
      <c r="G1545" s="7" t="str">
        <f t="shared" ca="1" si="119"/>
        <v/>
      </c>
    </row>
    <row r="1546" spans="1:7" x14ac:dyDescent="0.25">
      <c r="A1546" s="30">
        <v>38772</v>
      </c>
      <c r="B1546">
        <v>3050.05</v>
      </c>
      <c r="C1546">
        <f t="shared" ca="1" si="121"/>
        <v>3019.0633333333335</v>
      </c>
      <c r="D1546">
        <f t="shared" ca="1" si="117"/>
        <v>2938.2787500000004</v>
      </c>
      <c r="E1546" t="str">
        <f t="shared" ca="1" si="118"/>
        <v/>
      </c>
      <c r="F1546">
        <f t="shared" ca="1" si="120"/>
        <v>2608.6</v>
      </c>
      <c r="G1546" s="7" t="str">
        <f t="shared" ca="1" si="119"/>
        <v/>
      </c>
    </row>
    <row r="1547" spans="1:7" x14ac:dyDescent="0.25">
      <c r="A1547" s="30">
        <v>38775</v>
      </c>
      <c r="B1547">
        <v>3067.45</v>
      </c>
      <c r="C1547">
        <f t="shared" ca="1" si="121"/>
        <v>3027.5199999999995</v>
      </c>
      <c r="D1547">
        <f t="shared" ca="1" si="117"/>
        <v>2945.11375</v>
      </c>
      <c r="E1547" t="str">
        <f t="shared" ca="1" si="118"/>
        <v/>
      </c>
      <c r="F1547">
        <f t="shared" ca="1" si="120"/>
        <v>2608.6</v>
      </c>
      <c r="G1547" s="7" t="str">
        <f t="shared" ca="1" si="119"/>
        <v/>
      </c>
    </row>
    <row r="1548" spans="1:7" x14ac:dyDescent="0.25">
      <c r="A1548" s="30">
        <v>38776</v>
      </c>
      <c r="B1548">
        <v>3074.7</v>
      </c>
      <c r="C1548">
        <f t="shared" ca="1" si="121"/>
        <v>3032.47</v>
      </c>
      <c r="D1548">
        <f t="shared" ca="1" si="117"/>
        <v>2951.4325000000003</v>
      </c>
      <c r="E1548" t="str">
        <f t="shared" ca="1" si="118"/>
        <v/>
      </c>
      <c r="F1548">
        <f t="shared" ca="1" si="120"/>
        <v>2608.6</v>
      </c>
      <c r="G1548" s="7" t="str">
        <f t="shared" ca="1" si="119"/>
        <v/>
      </c>
    </row>
    <row r="1549" spans="1:7" x14ac:dyDescent="0.25">
      <c r="A1549" s="30">
        <v>38777</v>
      </c>
      <c r="B1549">
        <v>3123.1</v>
      </c>
      <c r="C1549">
        <f t="shared" ca="1" si="121"/>
        <v>3039.3366666666666</v>
      </c>
      <c r="D1549">
        <f t="shared" ca="1" si="117"/>
        <v>2958.5962500000001</v>
      </c>
      <c r="E1549" t="str">
        <f t="shared" ca="1" si="118"/>
        <v/>
      </c>
      <c r="F1549">
        <f t="shared" ca="1" si="120"/>
        <v>2608.6</v>
      </c>
      <c r="G1549" s="7" t="str">
        <f t="shared" ca="1" si="119"/>
        <v/>
      </c>
    </row>
    <row r="1550" spans="1:7" x14ac:dyDescent="0.25">
      <c r="A1550" s="30">
        <v>38778</v>
      </c>
      <c r="B1550">
        <v>3150.7</v>
      </c>
      <c r="C1550">
        <f t="shared" ca="1" si="121"/>
        <v>3048.786666666666</v>
      </c>
      <c r="D1550">
        <f t="shared" ca="1" si="117"/>
        <v>2966.4650000000006</v>
      </c>
      <c r="E1550" t="str">
        <f t="shared" ca="1" si="118"/>
        <v/>
      </c>
      <c r="F1550">
        <f t="shared" ca="1" si="120"/>
        <v>2608.6</v>
      </c>
      <c r="G1550" s="7" t="str">
        <f t="shared" ca="1" si="119"/>
        <v/>
      </c>
    </row>
    <row r="1551" spans="1:7" x14ac:dyDescent="0.25">
      <c r="A1551" s="30">
        <v>38779</v>
      </c>
      <c r="B1551">
        <v>3147.35</v>
      </c>
      <c r="C1551">
        <f t="shared" ca="1" si="121"/>
        <v>3056.7733333333326</v>
      </c>
      <c r="D1551">
        <f t="shared" ca="1" si="117"/>
        <v>2973.0650000000005</v>
      </c>
      <c r="E1551" t="str">
        <f t="shared" ca="1" si="118"/>
        <v/>
      </c>
      <c r="F1551">
        <f t="shared" ca="1" si="120"/>
        <v>2608.6</v>
      </c>
      <c r="G1551" s="7" t="str">
        <f t="shared" ca="1" si="119"/>
        <v/>
      </c>
    </row>
    <row r="1552" spans="1:7" x14ac:dyDescent="0.25">
      <c r="A1552" s="30">
        <v>38782</v>
      </c>
      <c r="B1552">
        <v>3190.4</v>
      </c>
      <c r="C1552">
        <f t="shared" ca="1" si="121"/>
        <v>3066.7233333333329</v>
      </c>
      <c r="D1552">
        <f t="shared" ca="1" si="117"/>
        <v>2980.2150000000001</v>
      </c>
      <c r="E1552" t="str">
        <f t="shared" ca="1" si="118"/>
        <v/>
      </c>
      <c r="F1552">
        <f t="shared" ca="1" si="120"/>
        <v>2608.6</v>
      </c>
      <c r="G1552" s="7" t="str">
        <f t="shared" ca="1" si="119"/>
        <v/>
      </c>
    </row>
    <row r="1553" spans="1:7" x14ac:dyDescent="0.25">
      <c r="A1553" s="30">
        <v>38783</v>
      </c>
      <c r="B1553">
        <v>3182.8</v>
      </c>
      <c r="C1553">
        <f t="shared" ca="1" si="121"/>
        <v>3077.74</v>
      </c>
      <c r="D1553">
        <f t="shared" ca="1" si="117"/>
        <v>2987.2887500000002</v>
      </c>
      <c r="E1553" t="str">
        <f t="shared" ca="1" si="118"/>
        <v/>
      </c>
      <c r="F1553">
        <f t="shared" ca="1" si="120"/>
        <v>2608.6</v>
      </c>
      <c r="G1553" s="7" t="str">
        <f t="shared" ca="1" si="119"/>
        <v/>
      </c>
    </row>
    <row r="1554" spans="1:7" x14ac:dyDescent="0.25">
      <c r="A1554" s="30">
        <v>38784</v>
      </c>
      <c r="B1554">
        <v>3116.7</v>
      </c>
      <c r="C1554">
        <f t="shared" ca="1" si="121"/>
        <v>3084.04</v>
      </c>
      <c r="D1554">
        <f t="shared" ca="1" si="117"/>
        <v>2992.3562500000003</v>
      </c>
      <c r="E1554" t="str">
        <f t="shared" ca="1" si="118"/>
        <v/>
      </c>
      <c r="F1554">
        <f t="shared" ca="1" si="120"/>
        <v>2608.6</v>
      </c>
      <c r="G1554" s="7" t="str">
        <f t="shared" ca="1" si="119"/>
        <v/>
      </c>
    </row>
    <row r="1555" spans="1:7" x14ac:dyDescent="0.25">
      <c r="A1555" s="30">
        <v>38785</v>
      </c>
      <c r="B1555">
        <v>3129.1</v>
      </c>
      <c r="C1555">
        <f t="shared" ca="1" si="121"/>
        <v>3091.2066666666669</v>
      </c>
      <c r="D1555">
        <f t="shared" ca="1" si="117"/>
        <v>2997.8312500000002</v>
      </c>
      <c r="E1555" t="str">
        <f t="shared" ca="1" si="118"/>
        <v/>
      </c>
      <c r="F1555">
        <f t="shared" ca="1" si="120"/>
        <v>2608.6</v>
      </c>
      <c r="G1555" s="7" t="str">
        <f t="shared" ca="1" si="119"/>
        <v/>
      </c>
    </row>
    <row r="1556" spans="1:7" x14ac:dyDescent="0.25">
      <c r="A1556" s="30">
        <v>38786</v>
      </c>
      <c r="B1556">
        <v>3183.9</v>
      </c>
      <c r="C1556">
        <f t="shared" ca="1" si="121"/>
        <v>3104.7</v>
      </c>
      <c r="D1556">
        <f t="shared" ca="1" si="117"/>
        <v>3005.6587500000005</v>
      </c>
      <c r="E1556" t="str">
        <f t="shared" ca="1" si="118"/>
        <v/>
      </c>
      <c r="F1556">
        <f t="shared" ca="1" si="120"/>
        <v>2608.6</v>
      </c>
      <c r="G1556" s="7" t="str">
        <f t="shared" ca="1" si="119"/>
        <v/>
      </c>
    </row>
    <row r="1557" spans="1:7" x14ac:dyDescent="0.25">
      <c r="A1557" s="30">
        <v>38789</v>
      </c>
      <c r="B1557">
        <v>3202.65</v>
      </c>
      <c r="C1557">
        <f t="shared" ca="1" si="121"/>
        <v>3117.82</v>
      </c>
      <c r="D1557">
        <f t="shared" ca="1" si="117"/>
        <v>3014.4575</v>
      </c>
      <c r="E1557" t="str">
        <f t="shared" ca="1" si="118"/>
        <v/>
      </c>
      <c r="F1557">
        <f t="shared" ca="1" si="120"/>
        <v>2608.6</v>
      </c>
      <c r="G1557" s="7" t="str">
        <f t="shared" ca="1" si="119"/>
        <v/>
      </c>
    </row>
    <row r="1558" spans="1:7" x14ac:dyDescent="0.25">
      <c r="A1558" s="30">
        <v>38790</v>
      </c>
      <c r="B1558">
        <v>3195.35</v>
      </c>
      <c r="C1558">
        <f t="shared" ca="1" si="121"/>
        <v>3128.4766666666669</v>
      </c>
      <c r="D1558">
        <f t="shared" ref="D1558:D1621" ca="1" si="122">IF(ROW(B1558)&gt;$K$4, AVERAGE(OFFSET(B1558,-$K$4+1,0,$K$4,1)), "")</f>
        <v>3023.0775000000003</v>
      </c>
      <c r="E1558" t="str">
        <f t="shared" ca="1" si="118"/>
        <v/>
      </c>
      <c r="F1558">
        <f t="shared" ca="1" si="120"/>
        <v>2608.6</v>
      </c>
      <c r="G1558" s="7" t="str">
        <f t="shared" ca="1" si="119"/>
        <v/>
      </c>
    </row>
    <row r="1559" spans="1:7" x14ac:dyDescent="0.25">
      <c r="A1559" s="30">
        <v>38792</v>
      </c>
      <c r="B1559">
        <v>3226.6</v>
      </c>
      <c r="C1559">
        <f t="shared" ca="1" si="121"/>
        <v>3140.1966666666663</v>
      </c>
      <c r="D1559">
        <f t="shared" ca="1" si="122"/>
        <v>3032.915</v>
      </c>
      <c r="E1559" t="str">
        <f t="shared" ca="1" si="118"/>
        <v/>
      </c>
      <c r="F1559">
        <f t="shared" ca="1" si="120"/>
        <v>2608.6</v>
      </c>
      <c r="G1559" s="7" t="str">
        <f t="shared" ca="1" si="119"/>
        <v/>
      </c>
    </row>
    <row r="1560" spans="1:7" x14ac:dyDescent="0.25">
      <c r="A1560" s="30">
        <v>38793</v>
      </c>
      <c r="B1560">
        <v>3234.05</v>
      </c>
      <c r="C1560">
        <f t="shared" ca="1" si="121"/>
        <v>3151.6600000000003</v>
      </c>
      <c r="D1560">
        <f t="shared" ca="1" si="122"/>
        <v>3043.0387500000006</v>
      </c>
      <c r="E1560" t="str">
        <f t="shared" ca="1" si="118"/>
        <v/>
      </c>
      <c r="F1560">
        <f t="shared" ca="1" si="120"/>
        <v>2608.6</v>
      </c>
      <c r="G1560" s="7" t="str">
        <f t="shared" ca="1" si="119"/>
        <v/>
      </c>
    </row>
    <row r="1561" spans="1:7" x14ac:dyDescent="0.25">
      <c r="A1561" s="30">
        <v>38796</v>
      </c>
      <c r="B1561">
        <v>3265.65</v>
      </c>
      <c r="C1561">
        <f t="shared" ca="1" si="121"/>
        <v>3166.0333333333333</v>
      </c>
      <c r="D1561">
        <f t="shared" ca="1" si="122"/>
        <v>3054.45</v>
      </c>
      <c r="E1561" t="str">
        <f t="shared" ca="1" si="118"/>
        <v/>
      </c>
      <c r="F1561">
        <f t="shared" ca="1" si="120"/>
        <v>2608.6</v>
      </c>
      <c r="G1561" s="7" t="str">
        <f t="shared" ca="1" si="119"/>
        <v/>
      </c>
    </row>
    <row r="1562" spans="1:7" x14ac:dyDescent="0.25">
      <c r="A1562" s="30">
        <v>38797</v>
      </c>
      <c r="B1562">
        <v>3262.3</v>
      </c>
      <c r="C1562">
        <f t="shared" ca="1" si="121"/>
        <v>3179.0233333333335</v>
      </c>
      <c r="D1562">
        <f t="shared" ca="1" si="122"/>
        <v>3064.2362500000004</v>
      </c>
      <c r="E1562" t="str">
        <f t="shared" ca="1" si="118"/>
        <v/>
      </c>
      <c r="F1562">
        <f t="shared" ca="1" si="120"/>
        <v>2608.6</v>
      </c>
      <c r="G1562" s="7" t="str">
        <f t="shared" ca="1" si="119"/>
        <v/>
      </c>
    </row>
    <row r="1563" spans="1:7" x14ac:dyDescent="0.25">
      <c r="A1563" s="30">
        <v>38798</v>
      </c>
      <c r="B1563">
        <v>3240.15</v>
      </c>
      <c r="C1563">
        <f t="shared" ca="1" si="121"/>
        <v>3190.0533333333342</v>
      </c>
      <c r="D1563">
        <f t="shared" ca="1" si="122"/>
        <v>3072.7162500000004</v>
      </c>
      <c r="E1563" t="str">
        <f t="shared" ca="1" si="118"/>
        <v/>
      </c>
      <c r="F1563">
        <f t="shared" ca="1" si="120"/>
        <v>2608.6</v>
      </c>
      <c r="G1563" s="7" t="str">
        <f t="shared" ca="1" si="119"/>
        <v/>
      </c>
    </row>
    <row r="1564" spans="1:7" x14ac:dyDescent="0.25">
      <c r="A1564" s="30">
        <v>38799</v>
      </c>
      <c r="B1564">
        <v>3247.15</v>
      </c>
      <c r="C1564">
        <f t="shared" ca="1" si="121"/>
        <v>3198.3233333333337</v>
      </c>
      <c r="D1564">
        <f t="shared" ca="1" si="122"/>
        <v>3081.7937499999998</v>
      </c>
      <c r="E1564" t="str">
        <f t="shared" ca="1" si="118"/>
        <v/>
      </c>
      <c r="F1564">
        <f t="shared" ca="1" si="120"/>
        <v>2608.6</v>
      </c>
      <c r="G1564" s="7" t="str">
        <f t="shared" ca="1" si="119"/>
        <v/>
      </c>
    </row>
    <row r="1565" spans="1:7" x14ac:dyDescent="0.25">
      <c r="A1565" s="30">
        <v>38800</v>
      </c>
      <c r="B1565">
        <v>3279.8</v>
      </c>
      <c r="C1565">
        <f t="shared" ca="1" si="121"/>
        <v>3206.9300000000003</v>
      </c>
      <c r="D1565">
        <f t="shared" ca="1" si="122"/>
        <v>3091.0887499999999</v>
      </c>
      <c r="E1565" t="str">
        <f t="shared" ca="1" si="118"/>
        <v/>
      </c>
      <c r="F1565">
        <f t="shared" ca="1" si="120"/>
        <v>2608.6</v>
      </c>
      <c r="G1565" s="7" t="str">
        <f t="shared" ca="1" si="119"/>
        <v/>
      </c>
    </row>
    <row r="1566" spans="1:7" x14ac:dyDescent="0.25">
      <c r="A1566" s="30">
        <v>38803</v>
      </c>
      <c r="B1566">
        <v>3321.65</v>
      </c>
      <c r="C1566">
        <f t="shared" ca="1" si="121"/>
        <v>3218.5500000000006</v>
      </c>
      <c r="D1566">
        <f t="shared" ca="1" si="122"/>
        <v>3100.6212499999997</v>
      </c>
      <c r="E1566" t="str">
        <f t="shared" ca="1" si="118"/>
        <v/>
      </c>
      <c r="F1566">
        <f t="shared" ca="1" si="120"/>
        <v>2608.6</v>
      </c>
      <c r="G1566" s="7" t="str">
        <f t="shared" ca="1" si="119"/>
        <v/>
      </c>
    </row>
    <row r="1567" spans="1:7" x14ac:dyDescent="0.25">
      <c r="A1567" s="30">
        <v>38804</v>
      </c>
      <c r="B1567">
        <v>3325</v>
      </c>
      <c r="C1567">
        <f t="shared" ca="1" si="121"/>
        <v>3227.5233333333335</v>
      </c>
      <c r="D1567">
        <f t="shared" ca="1" si="122"/>
        <v>3109.1774999999998</v>
      </c>
      <c r="E1567" t="str">
        <f t="shared" ca="1" si="118"/>
        <v/>
      </c>
      <c r="F1567">
        <f t="shared" ca="1" si="120"/>
        <v>2608.6</v>
      </c>
      <c r="G1567" s="7" t="str">
        <f t="shared" ca="1" si="119"/>
        <v/>
      </c>
    </row>
    <row r="1568" spans="1:7" x14ac:dyDescent="0.25">
      <c r="A1568" s="30">
        <v>38805</v>
      </c>
      <c r="B1568">
        <v>3354.2</v>
      </c>
      <c r="C1568">
        <f t="shared" ca="1" si="121"/>
        <v>3238.95</v>
      </c>
      <c r="D1568">
        <f t="shared" ca="1" si="122"/>
        <v>3118.6699999999992</v>
      </c>
      <c r="E1568" t="str">
        <f t="shared" ca="1" si="118"/>
        <v/>
      </c>
      <c r="F1568">
        <f t="shared" ca="1" si="120"/>
        <v>2608.6</v>
      </c>
      <c r="G1568" s="7" t="str">
        <f t="shared" ca="1" si="119"/>
        <v/>
      </c>
    </row>
    <row r="1569" spans="1:7" x14ac:dyDescent="0.25">
      <c r="A1569" s="30">
        <v>38806</v>
      </c>
      <c r="B1569">
        <v>3418.95</v>
      </c>
      <c r="C1569">
        <f t="shared" ca="1" si="121"/>
        <v>3259.1</v>
      </c>
      <c r="D1569">
        <f t="shared" ca="1" si="122"/>
        <v>3129.1162499999996</v>
      </c>
      <c r="E1569" t="str">
        <f t="shared" ca="1" si="118"/>
        <v/>
      </c>
      <c r="F1569">
        <f t="shared" ca="1" si="120"/>
        <v>2608.6</v>
      </c>
      <c r="G1569" s="7" t="str">
        <f t="shared" ca="1" si="119"/>
        <v/>
      </c>
    </row>
    <row r="1570" spans="1:7" x14ac:dyDescent="0.25">
      <c r="A1570" s="30">
        <v>38807</v>
      </c>
      <c r="B1570">
        <v>3402.55</v>
      </c>
      <c r="C1570">
        <f t="shared" ca="1" si="121"/>
        <v>3277.33</v>
      </c>
      <c r="D1570">
        <f t="shared" ca="1" si="122"/>
        <v>3139.8912499999997</v>
      </c>
      <c r="E1570" t="str">
        <f t="shared" ca="1" si="118"/>
        <v/>
      </c>
      <c r="F1570">
        <f t="shared" ca="1" si="120"/>
        <v>2608.6</v>
      </c>
      <c r="G1570" s="7" t="str">
        <f t="shared" ca="1" si="119"/>
        <v/>
      </c>
    </row>
    <row r="1571" spans="1:7" x14ac:dyDescent="0.25">
      <c r="A1571" s="30">
        <v>38810</v>
      </c>
      <c r="B1571">
        <v>3473.3</v>
      </c>
      <c r="C1571">
        <f t="shared" ca="1" si="121"/>
        <v>3296.6233333333339</v>
      </c>
      <c r="D1571">
        <f t="shared" ca="1" si="122"/>
        <v>3152.5374999999995</v>
      </c>
      <c r="E1571" t="str">
        <f t="shared" ca="1" si="118"/>
        <v/>
      </c>
      <c r="F1571">
        <f t="shared" ca="1" si="120"/>
        <v>2608.6</v>
      </c>
      <c r="G1571" s="7" t="str">
        <f t="shared" ca="1" si="119"/>
        <v/>
      </c>
    </row>
    <row r="1572" spans="1:7" x14ac:dyDescent="0.25">
      <c r="A1572" s="30">
        <v>38811</v>
      </c>
      <c r="B1572">
        <v>3483.15</v>
      </c>
      <c r="C1572">
        <f t="shared" ca="1" si="121"/>
        <v>3315.3233333333337</v>
      </c>
      <c r="D1572">
        <f t="shared" ca="1" si="122"/>
        <v>3166.1012499999993</v>
      </c>
      <c r="E1572" t="str">
        <f t="shared" ca="1" si="118"/>
        <v/>
      </c>
      <c r="F1572">
        <f t="shared" ca="1" si="120"/>
        <v>2608.6</v>
      </c>
      <c r="G1572" s="7" t="str">
        <f t="shared" ca="1" si="119"/>
        <v/>
      </c>
    </row>
    <row r="1573" spans="1:7" x14ac:dyDescent="0.25">
      <c r="A1573" s="30">
        <v>38812</v>
      </c>
      <c r="B1573">
        <v>3510.9</v>
      </c>
      <c r="C1573">
        <f t="shared" ca="1" si="121"/>
        <v>3336.3600000000006</v>
      </c>
      <c r="D1573">
        <f t="shared" ca="1" si="122"/>
        <v>3178.8624999999993</v>
      </c>
      <c r="E1573" t="str">
        <f t="shared" ca="1" si="118"/>
        <v/>
      </c>
      <c r="F1573">
        <f t="shared" ca="1" si="120"/>
        <v>2608.6</v>
      </c>
      <c r="G1573" s="7" t="str">
        <f t="shared" ca="1" si="119"/>
        <v/>
      </c>
    </row>
    <row r="1574" spans="1:7" x14ac:dyDescent="0.25">
      <c r="A1574" s="30">
        <v>38814</v>
      </c>
      <c r="B1574">
        <v>3454.8</v>
      </c>
      <c r="C1574">
        <f t="shared" ca="1" si="121"/>
        <v>3351.5733333333342</v>
      </c>
      <c r="D1574">
        <f t="shared" ca="1" si="122"/>
        <v>3189.7299999999991</v>
      </c>
      <c r="E1574" t="str">
        <f t="shared" ca="1" si="118"/>
        <v/>
      </c>
      <c r="F1574">
        <f t="shared" ca="1" si="120"/>
        <v>2608.6</v>
      </c>
      <c r="G1574" s="7" t="str">
        <f t="shared" ca="1" si="119"/>
        <v/>
      </c>
    </row>
    <row r="1575" spans="1:7" x14ac:dyDescent="0.25">
      <c r="A1575" s="30">
        <v>38817</v>
      </c>
      <c r="B1575">
        <v>3478.45</v>
      </c>
      <c r="C1575">
        <f t="shared" ca="1" si="121"/>
        <v>3367.8666666666672</v>
      </c>
      <c r="D1575">
        <f t="shared" ca="1" si="122"/>
        <v>3201.4674999999993</v>
      </c>
      <c r="E1575" t="str">
        <f t="shared" ca="1" si="118"/>
        <v/>
      </c>
      <c r="F1575">
        <f t="shared" ca="1" si="120"/>
        <v>2608.6</v>
      </c>
      <c r="G1575" s="7" t="str">
        <f t="shared" ca="1" si="119"/>
        <v/>
      </c>
    </row>
    <row r="1576" spans="1:7" x14ac:dyDescent="0.25">
      <c r="A1576" s="30">
        <v>38819</v>
      </c>
      <c r="B1576">
        <v>3380</v>
      </c>
      <c r="C1576">
        <f t="shared" ca="1" si="121"/>
        <v>3375.4900000000002</v>
      </c>
      <c r="D1576">
        <f t="shared" ca="1" si="122"/>
        <v>3210.2787499999995</v>
      </c>
      <c r="E1576" t="str">
        <f t="shared" ca="1" si="118"/>
        <v/>
      </c>
      <c r="F1576">
        <f t="shared" ca="1" si="120"/>
        <v>2608.6</v>
      </c>
      <c r="G1576" s="7" t="str">
        <f t="shared" ca="1" si="119"/>
        <v/>
      </c>
    </row>
    <row r="1577" spans="1:7" x14ac:dyDescent="0.25">
      <c r="A1577" s="30">
        <v>38820</v>
      </c>
      <c r="B1577">
        <v>3345.5</v>
      </c>
      <c r="C1577">
        <f t="shared" ca="1" si="121"/>
        <v>3381.0366666666669</v>
      </c>
      <c r="D1577">
        <f t="shared" ca="1" si="122"/>
        <v>3217.8874999999994</v>
      </c>
      <c r="E1577" t="str">
        <f t="shared" ca="1" si="118"/>
        <v/>
      </c>
      <c r="F1577">
        <f t="shared" ca="1" si="120"/>
        <v>2608.6</v>
      </c>
      <c r="G1577" s="7" t="str">
        <f t="shared" ca="1" si="119"/>
        <v/>
      </c>
    </row>
    <row r="1578" spans="1:7" x14ac:dyDescent="0.25">
      <c r="A1578" s="30">
        <v>38824</v>
      </c>
      <c r="B1578">
        <v>3425.15</v>
      </c>
      <c r="C1578">
        <f t="shared" ca="1" si="121"/>
        <v>3393.3700000000003</v>
      </c>
      <c r="D1578">
        <f t="shared" ca="1" si="122"/>
        <v>3228.077499999999</v>
      </c>
      <c r="E1578" t="str">
        <f t="shared" ca="1" si="118"/>
        <v/>
      </c>
      <c r="F1578">
        <f t="shared" ca="1" si="120"/>
        <v>2608.6</v>
      </c>
      <c r="G1578" s="7" t="str">
        <f t="shared" ca="1" si="119"/>
        <v/>
      </c>
    </row>
    <row r="1579" spans="1:7" x14ac:dyDescent="0.25">
      <c r="A1579" s="30">
        <v>38825</v>
      </c>
      <c r="B1579">
        <v>3518.1</v>
      </c>
      <c r="C1579">
        <f t="shared" ca="1" si="121"/>
        <v>3411.4333333333334</v>
      </c>
      <c r="D1579">
        <f t="shared" ca="1" si="122"/>
        <v>3240.4749999999995</v>
      </c>
      <c r="E1579" t="str">
        <f t="shared" ca="1" si="118"/>
        <v/>
      </c>
      <c r="F1579">
        <f t="shared" ca="1" si="120"/>
        <v>2608.6</v>
      </c>
      <c r="G1579" s="7" t="str">
        <f t="shared" ca="1" si="119"/>
        <v/>
      </c>
    </row>
    <row r="1580" spans="1:7" x14ac:dyDescent="0.25">
      <c r="A1580" s="30">
        <v>38826</v>
      </c>
      <c r="B1580">
        <v>3535.85</v>
      </c>
      <c r="C1580">
        <f t="shared" ca="1" si="121"/>
        <v>3428.5033333333331</v>
      </c>
      <c r="D1580">
        <f t="shared" ca="1" si="122"/>
        <v>3253.3312499999997</v>
      </c>
      <c r="E1580" t="str">
        <f t="shared" ca="1" si="118"/>
        <v/>
      </c>
      <c r="F1580">
        <f t="shared" ca="1" si="120"/>
        <v>2608.6</v>
      </c>
      <c r="G1580" s="7" t="str">
        <f t="shared" ca="1" si="119"/>
        <v/>
      </c>
    </row>
    <row r="1581" spans="1:7" x14ac:dyDescent="0.25">
      <c r="A1581" s="30">
        <v>38827</v>
      </c>
      <c r="B1581">
        <v>3573.5</v>
      </c>
      <c r="C1581">
        <f t="shared" ca="1" si="121"/>
        <v>3445.2933333333335</v>
      </c>
      <c r="D1581">
        <f t="shared" ca="1" si="122"/>
        <v>3268.1312499999995</v>
      </c>
      <c r="E1581" t="str">
        <f t="shared" ca="1" si="118"/>
        <v/>
      </c>
      <c r="F1581">
        <f t="shared" ca="1" si="120"/>
        <v>2608.6</v>
      </c>
      <c r="G1581" s="7" t="str">
        <f t="shared" ca="1" si="119"/>
        <v/>
      </c>
    </row>
    <row r="1582" spans="1:7" x14ac:dyDescent="0.25">
      <c r="A1582" s="30">
        <v>38828</v>
      </c>
      <c r="B1582">
        <v>3573.05</v>
      </c>
      <c r="C1582">
        <f t="shared" ca="1" si="121"/>
        <v>3461.8300000000004</v>
      </c>
      <c r="D1582">
        <f t="shared" ca="1" si="122"/>
        <v>3282.3112499999997</v>
      </c>
      <c r="E1582" t="str">
        <f t="shared" ca="1" si="118"/>
        <v/>
      </c>
      <c r="F1582">
        <f t="shared" ca="1" si="120"/>
        <v>2608.6</v>
      </c>
      <c r="G1582" s="7" t="str">
        <f t="shared" ca="1" si="119"/>
        <v/>
      </c>
    </row>
    <row r="1583" spans="1:7" x14ac:dyDescent="0.25">
      <c r="A1583" s="30">
        <v>38831</v>
      </c>
      <c r="B1583">
        <v>3548.9</v>
      </c>
      <c r="C1583">
        <f t="shared" ca="1" si="121"/>
        <v>3474.81</v>
      </c>
      <c r="D1583">
        <f t="shared" ca="1" si="122"/>
        <v>3295.1462500000002</v>
      </c>
      <c r="E1583" t="str">
        <f t="shared" ca="1" si="118"/>
        <v/>
      </c>
      <c r="F1583">
        <f t="shared" ca="1" si="120"/>
        <v>2608.6</v>
      </c>
      <c r="G1583" s="7" t="str">
        <f t="shared" ca="1" si="119"/>
        <v/>
      </c>
    </row>
    <row r="1584" spans="1:7" x14ac:dyDescent="0.25">
      <c r="A1584" s="30">
        <v>38832</v>
      </c>
      <c r="B1584">
        <v>3462.65</v>
      </c>
      <c r="C1584">
        <f t="shared" ca="1" si="121"/>
        <v>3477.7233333333338</v>
      </c>
      <c r="D1584">
        <f t="shared" ca="1" si="122"/>
        <v>3305.4424999999997</v>
      </c>
      <c r="E1584" t="str">
        <f t="shared" ca="1" si="118"/>
        <v/>
      </c>
      <c r="F1584">
        <f t="shared" ca="1" si="120"/>
        <v>2608.6</v>
      </c>
      <c r="G1584" s="7" t="str">
        <f t="shared" ca="1" si="119"/>
        <v/>
      </c>
    </row>
    <row r="1585" spans="1:7" x14ac:dyDescent="0.25">
      <c r="A1585" s="30">
        <v>38833</v>
      </c>
      <c r="B1585">
        <v>3555.75</v>
      </c>
      <c r="C1585">
        <f t="shared" ca="1" si="121"/>
        <v>3487.9366666666674</v>
      </c>
      <c r="D1585">
        <f t="shared" ca="1" si="122"/>
        <v>3317.7837499999996</v>
      </c>
      <c r="E1585" t="str">
        <f t="shared" ca="1" si="118"/>
        <v/>
      </c>
      <c r="F1585">
        <f t="shared" ca="1" si="120"/>
        <v>2608.6</v>
      </c>
      <c r="G1585" s="7" t="str">
        <f t="shared" ca="1" si="119"/>
        <v/>
      </c>
    </row>
    <row r="1586" spans="1:7" x14ac:dyDescent="0.25">
      <c r="A1586" s="30">
        <v>38834</v>
      </c>
      <c r="B1586">
        <v>3508.1</v>
      </c>
      <c r="C1586">
        <f t="shared" ca="1" si="121"/>
        <v>3490.2566666666667</v>
      </c>
      <c r="D1586">
        <f t="shared" ca="1" si="122"/>
        <v>3329.2349999999997</v>
      </c>
      <c r="E1586" t="str">
        <f t="shared" ca="1" si="118"/>
        <v/>
      </c>
      <c r="F1586">
        <f t="shared" ca="1" si="120"/>
        <v>2608.6</v>
      </c>
      <c r="G1586" s="7" t="str">
        <f t="shared" ca="1" si="119"/>
        <v/>
      </c>
    </row>
    <row r="1587" spans="1:7" x14ac:dyDescent="0.25">
      <c r="A1587" s="30">
        <v>38835</v>
      </c>
      <c r="B1587">
        <v>3508.35</v>
      </c>
      <c r="C1587">
        <f t="shared" ca="1" si="121"/>
        <v>3491.936666666667</v>
      </c>
      <c r="D1587">
        <f t="shared" ca="1" si="122"/>
        <v>3340.2575000000006</v>
      </c>
      <c r="E1587" t="str">
        <f t="shared" ca="1" si="118"/>
        <v/>
      </c>
      <c r="F1587">
        <f t="shared" ca="1" si="120"/>
        <v>2608.6</v>
      </c>
      <c r="G1587" s="7" t="str">
        <f t="shared" ca="1" si="119"/>
        <v/>
      </c>
    </row>
    <row r="1588" spans="1:7" x14ac:dyDescent="0.25">
      <c r="A1588" s="30">
        <v>38836</v>
      </c>
      <c r="B1588">
        <v>3557.6</v>
      </c>
      <c r="C1588">
        <f t="shared" ca="1" si="121"/>
        <v>3495.0499999999997</v>
      </c>
      <c r="D1588">
        <f t="shared" ca="1" si="122"/>
        <v>3352.3300000000004</v>
      </c>
      <c r="E1588" t="str">
        <f t="shared" ca="1" si="118"/>
        <v/>
      </c>
      <c r="F1588">
        <f t="shared" ca="1" si="120"/>
        <v>2608.6</v>
      </c>
      <c r="G1588" s="7" t="str">
        <f t="shared" ca="1" si="119"/>
        <v/>
      </c>
    </row>
    <row r="1589" spans="1:7" x14ac:dyDescent="0.25">
      <c r="A1589" s="30">
        <v>38839</v>
      </c>
      <c r="B1589">
        <v>3605.45</v>
      </c>
      <c r="C1589">
        <f t="shared" ca="1" si="121"/>
        <v>3505.0933333333328</v>
      </c>
      <c r="D1589">
        <f t="shared" ca="1" si="122"/>
        <v>3364.3887500000005</v>
      </c>
      <c r="E1589" t="str">
        <f t="shared" ref="E1589:E1652" ca="1" si="123">IF(AND(C1589&gt;D1589,C1588&lt;D1588),"BUY",IF(AND(C1589&lt;D1589,C1588&gt;D1588),"SELL",""))</f>
        <v/>
      </c>
      <c r="F1589">
        <f t="shared" ca="1" si="120"/>
        <v>2608.6</v>
      </c>
      <c r="G1589" s="7" t="str">
        <f t="shared" ca="1" si="119"/>
        <v/>
      </c>
    </row>
    <row r="1590" spans="1:7" x14ac:dyDescent="0.25">
      <c r="A1590" s="30">
        <v>38840</v>
      </c>
      <c r="B1590">
        <v>3634.25</v>
      </c>
      <c r="C1590">
        <f t="shared" ca="1" si="121"/>
        <v>3515.4799999999991</v>
      </c>
      <c r="D1590">
        <f t="shared" ca="1" si="122"/>
        <v>3376.4775</v>
      </c>
      <c r="E1590" t="str">
        <f t="shared" ca="1" si="123"/>
        <v/>
      </c>
      <c r="F1590">
        <f t="shared" ca="1" si="120"/>
        <v>2608.6</v>
      </c>
      <c r="G1590" s="7" t="str">
        <f t="shared" ref="G1590:G1653" ca="1" si="124">IF(AND(E1590&lt;&gt;"",F1589&lt;&gt;0),IF(E1590="BUY",1-F1590/F1589,F1590/F1589-1),"")</f>
        <v/>
      </c>
    </row>
    <row r="1591" spans="1:7" x14ac:dyDescent="0.25">
      <c r="A1591" s="30">
        <v>38841</v>
      </c>
      <c r="B1591">
        <v>3648.4</v>
      </c>
      <c r="C1591">
        <f t="shared" ca="1" si="121"/>
        <v>3533.3733333333334</v>
      </c>
      <c r="D1591">
        <f t="shared" ca="1" si="122"/>
        <v>3389.0037499999999</v>
      </c>
      <c r="E1591" t="str">
        <f t="shared" ca="1" si="123"/>
        <v/>
      </c>
      <c r="F1591">
        <f t="shared" ref="F1591:F1654" ca="1" si="125">IF(E1591&lt;&gt;"",B1591,F1590)</f>
        <v>2608.6</v>
      </c>
      <c r="G1591" s="7" t="str">
        <f t="shared" ca="1" si="124"/>
        <v/>
      </c>
    </row>
    <row r="1592" spans="1:7" x14ac:dyDescent="0.25">
      <c r="A1592" s="30">
        <v>38842</v>
      </c>
      <c r="B1592">
        <v>3663.95</v>
      </c>
      <c r="C1592">
        <f t="shared" ca="1" si="121"/>
        <v>3554.603333333333</v>
      </c>
      <c r="D1592">
        <f t="shared" ca="1" si="122"/>
        <v>3400.8425000000002</v>
      </c>
      <c r="E1592" t="str">
        <f t="shared" ca="1" si="123"/>
        <v/>
      </c>
      <c r="F1592">
        <f t="shared" ca="1" si="125"/>
        <v>2608.6</v>
      </c>
      <c r="G1592" s="7" t="str">
        <f t="shared" ca="1" si="124"/>
        <v/>
      </c>
    </row>
    <row r="1593" spans="1:7" x14ac:dyDescent="0.25">
      <c r="A1593" s="30">
        <v>38845</v>
      </c>
      <c r="B1593">
        <v>3693.15</v>
      </c>
      <c r="C1593">
        <f t="shared" ca="1" si="121"/>
        <v>3572.47</v>
      </c>
      <c r="D1593">
        <f t="shared" ca="1" si="122"/>
        <v>3413.6012500000006</v>
      </c>
      <c r="E1593" t="str">
        <f t="shared" ca="1" si="123"/>
        <v/>
      </c>
      <c r="F1593">
        <f t="shared" ca="1" si="125"/>
        <v>2608.6</v>
      </c>
      <c r="G1593" s="7" t="str">
        <f t="shared" ca="1" si="124"/>
        <v/>
      </c>
    </row>
    <row r="1594" spans="1:7" x14ac:dyDescent="0.25">
      <c r="A1594" s="30">
        <v>38846</v>
      </c>
      <c r="B1594">
        <v>3720.55</v>
      </c>
      <c r="C1594">
        <f t="shared" ca="1" si="121"/>
        <v>3585.9666666666667</v>
      </c>
      <c r="D1594">
        <f t="shared" ca="1" si="122"/>
        <v>3428.6974999999998</v>
      </c>
      <c r="E1594" t="str">
        <f t="shared" ca="1" si="123"/>
        <v/>
      </c>
      <c r="F1594">
        <f t="shared" ca="1" si="125"/>
        <v>2608.6</v>
      </c>
      <c r="G1594" s="7" t="str">
        <f t="shared" ca="1" si="124"/>
        <v/>
      </c>
    </row>
    <row r="1595" spans="1:7" x14ac:dyDescent="0.25">
      <c r="A1595" s="30">
        <v>38847</v>
      </c>
      <c r="B1595">
        <v>3754.25</v>
      </c>
      <c r="C1595">
        <f t="shared" ca="1" si="121"/>
        <v>3600.5266666666662</v>
      </c>
      <c r="D1595">
        <f t="shared" ca="1" si="122"/>
        <v>3444.3262499999996</v>
      </c>
      <c r="E1595" t="str">
        <f t="shared" ca="1" si="123"/>
        <v/>
      </c>
      <c r="F1595">
        <f t="shared" ca="1" si="125"/>
        <v>2608.6</v>
      </c>
      <c r="G1595" s="7" t="str">
        <f t="shared" ca="1" si="124"/>
        <v/>
      </c>
    </row>
    <row r="1596" spans="1:7" x14ac:dyDescent="0.25">
      <c r="A1596" s="30">
        <v>38848</v>
      </c>
      <c r="B1596">
        <v>3701.05</v>
      </c>
      <c r="C1596">
        <f t="shared" ca="1" si="121"/>
        <v>3609.03</v>
      </c>
      <c r="D1596">
        <f t="shared" ca="1" si="122"/>
        <v>3457.2550000000001</v>
      </c>
      <c r="E1596" t="str">
        <f t="shared" ca="1" si="123"/>
        <v/>
      </c>
      <c r="F1596">
        <f t="shared" ca="1" si="125"/>
        <v>2608.6</v>
      </c>
      <c r="G1596" s="7" t="str">
        <f t="shared" ca="1" si="124"/>
        <v/>
      </c>
    </row>
    <row r="1597" spans="1:7" x14ac:dyDescent="0.25">
      <c r="A1597" s="30">
        <v>38849</v>
      </c>
      <c r="B1597">
        <v>3650.05</v>
      </c>
      <c r="C1597">
        <f t="shared" ca="1" si="121"/>
        <v>3614.1633333333343</v>
      </c>
      <c r="D1597">
        <f t="shared" ca="1" si="122"/>
        <v>3468.4399999999996</v>
      </c>
      <c r="E1597" t="str">
        <f t="shared" ca="1" si="123"/>
        <v/>
      </c>
      <c r="F1597">
        <f t="shared" ca="1" si="125"/>
        <v>2608.6</v>
      </c>
      <c r="G1597" s="7" t="str">
        <f t="shared" ca="1" si="124"/>
        <v/>
      </c>
    </row>
    <row r="1598" spans="1:7" x14ac:dyDescent="0.25">
      <c r="A1598" s="30">
        <v>38852</v>
      </c>
      <c r="B1598">
        <v>3502.95</v>
      </c>
      <c r="C1598">
        <f t="shared" ca="1" si="121"/>
        <v>3611.1000000000004</v>
      </c>
      <c r="D1598">
        <f t="shared" ca="1" si="122"/>
        <v>3476.13</v>
      </c>
      <c r="E1598" t="str">
        <f t="shared" ca="1" si="123"/>
        <v/>
      </c>
      <c r="F1598">
        <f t="shared" ca="1" si="125"/>
        <v>2608.6</v>
      </c>
      <c r="G1598" s="7" t="str">
        <f t="shared" ca="1" si="124"/>
        <v/>
      </c>
    </row>
    <row r="1599" spans="1:7" x14ac:dyDescent="0.25">
      <c r="A1599" s="30">
        <v>38853</v>
      </c>
      <c r="B1599">
        <v>3523.3</v>
      </c>
      <c r="C1599">
        <f t="shared" ca="1" si="121"/>
        <v>3615.1433333333339</v>
      </c>
      <c r="D1599">
        <f t="shared" ca="1" si="122"/>
        <v>3483.5475000000006</v>
      </c>
      <c r="E1599" t="str">
        <f t="shared" ca="1" si="123"/>
        <v/>
      </c>
      <c r="F1599">
        <f t="shared" ca="1" si="125"/>
        <v>2608.6</v>
      </c>
      <c r="G1599" s="7" t="str">
        <f t="shared" ca="1" si="124"/>
        <v/>
      </c>
    </row>
    <row r="1600" spans="1:7" x14ac:dyDescent="0.25">
      <c r="A1600" s="30">
        <v>38854</v>
      </c>
      <c r="B1600">
        <v>3635.1</v>
      </c>
      <c r="C1600">
        <f t="shared" ca="1" si="121"/>
        <v>3620.4333333333338</v>
      </c>
      <c r="D1600">
        <f t="shared" ca="1" si="122"/>
        <v>3493.5737500000005</v>
      </c>
      <c r="E1600" t="str">
        <f t="shared" ca="1" si="123"/>
        <v/>
      </c>
      <c r="F1600">
        <f t="shared" ca="1" si="125"/>
        <v>2608.6</v>
      </c>
      <c r="G1600" s="7" t="str">
        <f t="shared" ca="1" si="124"/>
        <v/>
      </c>
    </row>
    <row r="1601" spans="1:7" x14ac:dyDescent="0.25">
      <c r="A1601" s="30">
        <v>38855</v>
      </c>
      <c r="B1601">
        <v>3388.9</v>
      </c>
      <c r="C1601">
        <f t="shared" ca="1" si="121"/>
        <v>3612.4866666666667</v>
      </c>
      <c r="D1601">
        <f t="shared" ca="1" si="122"/>
        <v>3496.6550000000002</v>
      </c>
      <c r="E1601" t="str">
        <f t="shared" ca="1" si="123"/>
        <v/>
      </c>
      <c r="F1601">
        <f t="shared" ca="1" si="125"/>
        <v>2608.6</v>
      </c>
      <c r="G1601" s="7" t="str">
        <f t="shared" ca="1" si="124"/>
        <v/>
      </c>
    </row>
    <row r="1602" spans="1:7" x14ac:dyDescent="0.25">
      <c r="A1602" s="30">
        <v>38856</v>
      </c>
      <c r="B1602">
        <v>3246.9</v>
      </c>
      <c r="C1602">
        <f t="shared" ca="1" si="121"/>
        <v>3595.0566666666668</v>
      </c>
      <c r="D1602">
        <f t="shared" ca="1" si="122"/>
        <v>3496.2699999999995</v>
      </c>
      <c r="E1602" t="str">
        <f t="shared" ca="1" si="123"/>
        <v/>
      </c>
      <c r="F1602">
        <f t="shared" ca="1" si="125"/>
        <v>2608.6</v>
      </c>
      <c r="G1602" s="7" t="str">
        <f t="shared" ca="1" si="124"/>
        <v/>
      </c>
    </row>
    <row r="1603" spans="1:7" x14ac:dyDescent="0.25">
      <c r="A1603" s="30">
        <v>38859</v>
      </c>
      <c r="B1603">
        <v>3081.35</v>
      </c>
      <c r="C1603">
        <f t="shared" ref="C1603:C1666" ca="1" si="126">IF(ROW(B1603)&gt;$K$3, AVERAGE(OFFSET(B1604,-$K$3,0,$K$3,1)), "")</f>
        <v>3563.3066666666664</v>
      </c>
      <c r="D1603">
        <f t="shared" ca="1" si="122"/>
        <v>3492.3</v>
      </c>
      <c r="E1603" t="str">
        <f t="shared" ca="1" si="123"/>
        <v/>
      </c>
      <c r="F1603">
        <f t="shared" ca="1" si="125"/>
        <v>2608.6</v>
      </c>
      <c r="G1603" s="7" t="str">
        <f t="shared" ca="1" si="124"/>
        <v/>
      </c>
    </row>
    <row r="1604" spans="1:7" x14ac:dyDescent="0.25">
      <c r="A1604" s="30">
        <v>38860</v>
      </c>
      <c r="B1604">
        <v>3199.35</v>
      </c>
      <c r="C1604">
        <f t="shared" ca="1" si="126"/>
        <v>3536.2333333333331</v>
      </c>
      <c r="D1604">
        <f t="shared" ca="1" si="122"/>
        <v>3491.1050000000005</v>
      </c>
      <c r="E1604" t="str">
        <f t="shared" ca="1" si="123"/>
        <v/>
      </c>
      <c r="F1604">
        <f t="shared" ca="1" si="125"/>
        <v>2608.6</v>
      </c>
      <c r="G1604" s="7" t="str">
        <f t="shared" ca="1" si="124"/>
        <v/>
      </c>
    </row>
    <row r="1605" spans="1:7" x14ac:dyDescent="0.25">
      <c r="A1605" s="30">
        <v>38861</v>
      </c>
      <c r="B1605">
        <v>3115.55</v>
      </c>
      <c r="C1605">
        <f t="shared" ca="1" si="126"/>
        <v>3501.6533333333336</v>
      </c>
      <c r="D1605">
        <f t="shared" ca="1" si="122"/>
        <v>3486.9987499999997</v>
      </c>
      <c r="E1605" t="str">
        <f t="shared" ca="1" si="123"/>
        <v/>
      </c>
      <c r="F1605">
        <f t="shared" ca="1" si="125"/>
        <v>2608.6</v>
      </c>
      <c r="G1605" s="7" t="str">
        <f t="shared" ca="1" si="124"/>
        <v/>
      </c>
    </row>
    <row r="1606" spans="1:7" x14ac:dyDescent="0.25">
      <c r="A1606" s="30">
        <v>38862</v>
      </c>
      <c r="B1606">
        <v>3177.7</v>
      </c>
      <c r="C1606">
        <f t="shared" ca="1" si="126"/>
        <v>3470.2733333333331</v>
      </c>
      <c r="D1606">
        <f t="shared" ca="1" si="122"/>
        <v>3483.4</v>
      </c>
      <c r="E1606" t="str">
        <f t="shared" ca="1" si="123"/>
        <v>SELL</v>
      </c>
      <c r="F1606">
        <f t="shared" ca="1" si="125"/>
        <v>3177.7</v>
      </c>
      <c r="G1606" s="7">
        <f t="shared" ca="1" si="124"/>
        <v>0.21816299930997474</v>
      </c>
    </row>
    <row r="1607" spans="1:7" x14ac:dyDescent="0.25">
      <c r="A1607" s="30">
        <v>38863</v>
      </c>
      <c r="B1607">
        <v>3209.6</v>
      </c>
      <c r="C1607">
        <f t="shared" ca="1" si="126"/>
        <v>3439.9833333333327</v>
      </c>
      <c r="D1607">
        <f t="shared" ca="1" si="122"/>
        <v>3480.5150000000008</v>
      </c>
      <c r="E1607" t="str">
        <f t="shared" ca="1" si="123"/>
        <v/>
      </c>
      <c r="F1607">
        <f t="shared" ca="1" si="125"/>
        <v>3177.7</v>
      </c>
      <c r="G1607" s="7" t="str">
        <f t="shared" ca="1" si="124"/>
        <v/>
      </c>
    </row>
    <row r="1608" spans="1:7" x14ac:dyDescent="0.25">
      <c r="A1608" s="30">
        <v>38866</v>
      </c>
      <c r="B1608">
        <v>3214.9</v>
      </c>
      <c r="C1608">
        <f t="shared" ca="1" si="126"/>
        <v>3408.1</v>
      </c>
      <c r="D1608">
        <f t="shared" ca="1" si="122"/>
        <v>3477.0325000000003</v>
      </c>
      <c r="E1608" t="str">
        <f t="shared" ca="1" si="123"/>
        <v/>
      </c>
      <c r="F1608">
        <f t="shared" ca="1" si="125"/>
        <v>3177.7</v>
      </c>
      <c r="G1608" s="7" t="str">
        <f t="shared" ca="1" si="124"/>
        <v/>
      </c>
    </row>
    <row r="1609" spans="1:7" x14ac:dyDescent="0.25">
      <c r="A1609" s="30">
        <v>38867</v>
      </c>
      <c r="B1609">
        <v>3185.3</v>
      </c>
      <c r="C1609">
        <f t="shared" ca="1" si="126"/>
        <v>3372.4166666666665</v>
      </c>
      <c r="D1609">
        <f t="shared" ca="1" si="122"/>
        <v>3471.1912499999999</v>
      </c>
      <c r="E1609" t="str">
        <f t="shared" ca="1" si="123"/>
        <v/>
      </c>
      <c r="F1609">
        <f t="shared" ca="1" si="125"/>
        <v>3177.7</v>
      </c>
      <c r="G1609" s="7" t="str">
        <f t="shared" ca="1" si="124"/>
        <v/>
      </c>
    </row>
    <row r="1610" spans="1:7" x14ac:dyDescent="0.25">
      <c r="A1610" s="30">
        <v>38868</v>
      </c>
      <c r="B1610">
        <v>3071.05</v>
      </c>
      <c r="C1610">
        <f t="shared" ca="1" si="126"/>
        <v>3326.8700000000003</v>
      </c>
      <c r="D1610">
        <f t="shared" ca="1" si="122"/>
        <v>3462.9037499999999</v>
      </c>
      <c r="E1610" t="str">
        <f t="shared" ca="1" si="123"/>
        <v/>
      </c>
      <c r="F1610">
        <f t="shared" ca="1" si="125"/>
        <v>3177.7</v>
      </c>
      <c r="G1610" s="7" t="str">
        <f t="shared" ca="1" si="124"/>
        <v/>
      </c>
    </row>
    <row r="1611" spans="1:7" x14ac:dyDescent="0.25">
      <c r="A1611" s="30">
        <v>38869</v>
      </c>
      <c r="B1611">
        <v>2962.25</v>
      </c>
      <c r="C1611">
        <f t="shared" ca="1" si="126"/>
        <v>3277.6166666666668</v>
      </c>
      <c r="D1611">
        <f t="shared" ca="1" si="122"/>
        <v>3450.1274999999996</v>
      </c>
      <c r="E1611" t="str">
        <f t="shared" ca="1" si="123"/>
        <v/>
      </c>
      <c r="F1611">
        <f t="shared" ca="1" si="125"/>
        <v>3177.7</v>
      </c>
      <c r="G1611" s="7" t="str">
        <f t="shared" ca="1" si="124"/>
        <v/>
      </c>
    </row>
    <row r="1612" spans="1:7" x14ac:dyDescent="0.25">
      <c r="A1612" s="30">
        <v>38870</v>
      </c>
      <c r="B1612">
        <v>3091.35</v>
      </c>
      <c r="C1612">
        <f t="shared" ca="1" si="126"/>
        <v>3240.3700000000003</v>
      </c>
      <c r="D1612">
        <f t="shared" ca="1" si="122"/>
        <v>3440.3325000000004</v>
      </c>
      <c r="E1612" t="str">
        <f t="shared" ca="1" si="123"/>
        <v/>
      </c>
      <c r="F1612">
        <f t="shared" ca="1" si="125"/>
        <v>3177.7</v>
      </c>
      <c r="G1612" s="7" t="str">
        <f t="shared" ca="1" si="124"/>
        <v/>
      </c>
    </row>
    <row r="1613" spans="1:7" x14ac:dyDescent="0.25">
      <c r="A1613" s="30">
        <v>38873</v>
      </c>
      <c r="B1613">
        <v>3016.65</v>
      </c>
      <c r="C1613">
        <f t="shared" ca="1" si="126"/>
        <v>3207.95</v>
      </c>
      <c r="D1613">
        <f t="shared" ca="1" si="122"/>
        <v>3427.9762499999997</v>
      </c>
      <c r="E1613" t="str">
        <f t="shared" ca="1" si="123"/>
        <v/>
      </c>
      <c r="F1613">
        <f t="shared" ca="1" si="125"/>
        <v>3177.7</v>
      </c>
      <c r="G1613" s="7" t="str">
        <f t="shared" ca="1" si="124"/>
        <v/>
      </c>
    </row>
    <row r="1614" spans="1:7" x14ac:dyDescent="0.25">
      <c r="A1614" s="30">
        <v>38874</v>
      </c>
      <c r="B1614">
        <v>2937.3</v>
      </c>
      <c r="C1614">
        <f t="shared" ca="1" si="126"/>
        <v>3168.8833333333332</v>
      </c>
      <c r="D1614">
        <f t="shared" ca="1" si="122"/>
        <v>3415.0387500000006</v>
      </c>
      <c r="E1614" t="str">
        <f t="shared" ca="1" si="123"/>
        <v/>
      </c>
      <c r="F1614">
        <f t="shared" ca="1" si="125"/>
        <v>3177.7</v>
      </c>
      <c r="G1614" s="7" t="str">
        <f t="shared" ca="1" si="124"/>
        <v/>
      </c>
    </row>
    <row r="1615" spans="1:7" x14ac:dyDescent="0.25">
      <c r="A1615" s="30">
        <v>38875</v>
      </c>
      <c r="B1615">
        <v>2860.45</v>
      </c>
      <c r="C1615">
        <f t="shared" ca="1" si="126"/>
        <v>3117.24</v>
      </c>
      <c r="D1615">
        <f t="shared" ca="1" si="122"/>
        <v>3399.5887500000003</v>
      </c>
      <c r="E1615" t="str">
        <f t="shared" ca="1" si="123"/>
        <v/>
      </c>
      <c r="F1615">
        <f t="shared" ca="1" si="125"/>
        <v>3177.7</v>
      </c>
      <c r="G1615" s="7" t="str">
        <f t="shared" ca="1" si="124"/>
        <v/>
      </c>
    </row>
    <row r="1616" spans="1:7" x14ac:dyDescent="0.25">
      <c r="A1616" s="30">
        <v>38876</v>
      </c>
      <c r="B1616">
        <v>2724.35</v>
      </c>
      <c r="C1616">
        <f t="shared" ca="1" si="126"/>
        <v>3072.936666666667</v>
      </c>
      <c r="D1616">
        <f t="shared" ca="1" si="122"/>
        <v>3383.1975000000007</v>
      </c>
      <c r="E1616" t="str">
        <f t="shared" ca="1" si="123"/>
        <v/>
      </c>
      <c r="F1616">
        <f t="shared" ca="1" si="125"/>
        <v>3177.7</v>
      </c>
      <c r="G1616" s="7" t="str">
        <f t="shared" ca="1" si="124"/>
        <v/>
      </c>
    </row>
    <row r="1617" spans="1:7" x14ac:dyDescent="0.25">
      <c r="A1617" s="30">
        <v>38877</v>
      </c>
      <c r="B1617">
        <v>2866.3</v>
      </c>
      <c r="C1617">
        <f t="shared" ca="1" si="126"/>
        <v>3047.563333333333</v>
      </c>
      <c r="D1617">
        <f t="shared" ca="1" si="122"/>
        <v>3371.2175000000002</v>
      </c>
      <c r="E1617" t="str">
        <f t="shared" ca="1" si="123"/>
        <v/>
      </c>
      <c r="F1617">
        <f t="shared" ca="1" si="125"/>
        <v>3177.7</v>
      </c>
      <c r="G1617" s="7" t="str">
        <f t="shared" ca="1" si="124"/>
        <v/>
      </c>
    </row>
    <row r="1618" spans="1:7" x14ac:dyDescent="0.25">
      <c r="A1618" s="30">
        <v>38880</v>
      </c>
      <c r="B1618">
        <v>2776.85</v>
      </c>
      <c r="C1618">
        <f t="shared" ca="1" si="126"/>
        <v>3027.2633333333333</v>
      </c>
      <c r="D1618">
        <f t="shared" ca="1" si="122"/>
        <v>3355.0100000000007</v>
      </c>
      <c r="E1618" t="str">
        <f t="shared" ca="1" si="123"/>
        <v/>
      </c>
      <c r="F1618">
        <f t="shared" ca="1" si="125"/>
        <v>3177.7</v>
      </c>
      <c r="G1618" s="7" t="str">
        <f t="shared" ca="1" si="124"/>
        <v/>
      </c>
    </row>
    <row r="1619" spans="1:7" x14ac:dyDescent="0.25">
      <c r="A1619" s="30">
        <v>38881</v>
      </c>
      <c r="B1619">
        <v>2663.3</v>
      </c>
      <c r="C1619">
        <f t="shared" ca="1" si="126"/>
        <v>2991.5266666666666</v>
      </c>
      <c r="D1619">
        <f t="shared" ca="1" si="122"/>
        <v>3333.6400000000008</v>
      </c>
      <c r="E1619" t="str">
        <f t="shared" ca="1" si="123"/>
        <v/>
      </c>
      <c r="F1619">
        <f t="shared" ca="1" si="125"/>
        <v>3177.7</v>
      </c>
      <c r="G1619" s="7" t="str">
        <f t="shared" ca="1" si="124"/>
        <v/>
      </c>
    </row>
    <row r="1620" spans="1:7" x14ac:dyDescent="0.25">
      <c r="A1620" s="30">
        <v>38882</v>
      </c>
      <c r="B1620">
        <v>2632.8</v>
      </c>
      <c r="C1620">
        <f t="shared" ca="1" si="126"/>
        <v>2959.3433333333337</v>
      </c>
      <c r="D1620">
        <f t="shared" ca="1" si="122"/>
        <v>3311.0637500000003</v>
      </c>
      <c r="E1620" t="str">
        <f t="shared" ca="1" si="123"/>
        <v/>
      </c>
      <c r="F1620">
        <f t="shared" ca="1" si="125"/>
        <v>3177.7</v>
      </c>
      <c r="G1620" s="7" t="str">
        <f t="shared" ca="1" si="124"/>
        <v/>
      </c>
    </row>
    <row r="1621" spans="1:7" x14ac:dyDescent="0.25">
      <c r="A1621" s="30">
        <v>38883</v>
      </c>
      <c r="B1621">
        <v>2798.8</v>
      </c>
      <c r="C1621">
        <f t="shared" ca="1" si="126"/>
        <v>2934.0833333333339</v>
      </c>
      <c r="D1621">
        <f t="shared" ca="1" si="122"/>
        <v>3291.6962500000009</v>
      </c>
      <c r="E1621" t="str">
        <f t="shared" ca="1" si="123"/>
        <v/>
      </c>
      <c r="F1621">
        <f t="shared" ca="1" si="125"/>
        <v>3177.7</v>
      </c>
      <c r="G1621" s="7" t="str">
        <f t="shared" ca="1" si="124"/>
        <v/>
      </c>
    </row>
    <row r="1622" spans="1:7" x14ac:dyDescent="0.25">
      <c r="A1622" s="30">
        <v>38884</v>
      </c>
      <c r="B1622">
        <v>2890.35</v>
      </c>
      <c r="C1622">
        <f t="shared" ca="1" si="126"/>
        <v>2912.8</v>
      </c>
      <c r="D1622">
        <f t="shared" ref="D1622:D1685" ca="1" si="127">IF(ROW(B1622)&gt;$K$4, AVERAGE(OFFSET(B1622,-$K$4+1,0,$K$4,1)), "")</f>
        <v>3274.6287500000012</v>
      </c>
      <c r="E1622" t="str">
        <f t="shared" ca="1" si="123"/>
        <v/>
      </c>
      <c r="F1622">
        <f t="shared" ca="1" si="125"/>
        <v>3177.7</v>
      </c>
      <c r="G1622" s="7" t="str">
        <f t="shared" ca="1" si="124"/>
        <v/>
      </c>
    </row>
    <row r="1623" spans="1:7" x14ac:dyDescent="0.25">
      <c r="A1623" s="30">
        <v>38887</v>
      </c>
      <c r="B1623">
        <v>2916.9</v>
      </c>
      <c r="C1623">
        <f t="shared" ca="1" si="126"/>
        <v>2892.9333333333334</v>
      </c>
      <c r="D1623">
        <f t="shared" ca="1" si="127"/>
        <v>3258.8287500000015</v>
      </c>
      <c r="E1623" t="str">
        <f t="shared" ca="1" si="123"/>
        <v/>
      </c>
      <c r="F1623">
        <f t="shared" ca="1" si="125"/>
        <v>3177.7</v>
      </c>
      <c r="G1623" s="7" t="str">
        <f t="shared" ca="1" si="124"/>
        <v/>
      </c>
    </row>
    <row r="1624" spans="1:7" x14ac:dyDescent="0.25">
      <c r="A1624" s="30">
        <v>38888</v>
      </c>
      <c r="B1624">
        <v>2861.3</v>
      </c>
      <c r="C1624">
        <f t="shared" ca="1" si="126"/>
        <v>2871.3333333333335</v>
      </c>
      <c r="D1624">
        <f t="shared" ca="1" si="127"/>
        <v>3243.795000000001</v>
      </c>
      <c r="E1624" t="str">
        <f t="shared" ca="1" si="123"/>
        <v/>
      </c>
      <c r="F1624">
        <f t="shared" ca="1" si="125"/>
        <v>3177.7</v>
      </c>
      <c r="G1624" s="7" t="str">
        <f t="shared" ca="1" si="124"/>
        <v/>
      </c>
    </row>
    <row r="1625" spans="1:7" x14ac:dyDescent="0.25">
      <c r="A1625" s="30">
        <v>38889</v>
      </c>
      <c r="B1625">
        <v>2923.45</v>
      </c>
      <c r="C1625">
        <f t="shared" ca="1" si="126"/>
        <v>2861.4933333333329</v>
      </c>
      <c r="D1625">
        <f t="shared" ca="1" si="127"/>
        <v>3227.9875000000011</v>
      </c>
      <c r="E1625" t="str">
        <f t="shared" ca="1" si="123"/>
        <v/>
      </c>
      <c r="F1625">
        <f t="shared" ca="1" si="125"/>
        <v>3177.7</v>
      </c>
      <c r="G1625" s="7" t="str">
        <f t="shared" ca="1" si="124"/>
        <v/>
      </c>
    </row>
    <row r="1626" spans="1:7" x14ac:dyDescent="0.25">
      <c r="A1626" s="30">
        <v>38890</v>
      </c>
      <c r="B1626">
        <v>2994.75</v>
      </c>
      <c r="C1626">
        <f t="shared" ca="1" si="126"/>
        <v>2863.6599999999994</v>
      </c>
      <c r="D1626">
        <f t="shared" ca="1" si="127"/>
        <v>3215.1537500000004</v>
      </c>
      <c r="E1626" t="str">
        <f t="shared" ca="1" si="123"/>
        <v/>
      </c>
      <c r="F1626">
        <f t="shared" ca="1" si="125"/>
        <v>3177.7</v>
      </c>
      <c r="G1626" s="7" t="str">
        <f t="shared" ca="1" si="124"/>
        <v/>
      </c>
    </row>
    <row r="1627" spans="1:7" x14ac:dyDescent="0.25">
      <c r="A1627" s="30">
        <v>38891</v>
      </c>
      <c r="B1627">
        <v>3042.7</v>
      </c>
      <c r="C1627">
        <f t="shared" ca="1" si="126"/>
        <v>2860.4166666666661</v>
      </c>
      <c r="D1627">
        <f t="shared" ca="1" si="127"/>
        <v>3203.5125000000007</v>
      </c>
      <c r="E1627" t="str">
        <f t="shared" ca="1" si="123"/>
        <v/>
      </c>
      <c r="F1627">
        <f t="shared" ca="1" si="125"/>
        <v>3177.7</v>
      </c>
      <c r="G1627" s="7" t="str">
        <f t="shared" ca="1" si="124"/>
        <v/>
      </c>
    </row>
    <row r="1628" spans="1:7" x14ac:dyDescent="0.25">
      <c r="A1628" s="30">
        <v>38893</v>
      </c>
      <c r="B1628">
        <v>3050.3</v>
      </c>
      <c r="C1628">
        <f t="shared" ca="1" si="126"/>
        <v>2862.6600000000003</v>
      </c>
      <c r="D1628">
        <f t="shared" ca="1" si="127"/>
        <v>3190.8300000000008</v>
      </c>
      <c r="E1628" t="str">
        <f t="shared" ca="1" si="123"/>
        <v/>
      </c>
      <c r="F1628">
        <f t="shared" ca="1" si="125"/>
        <v>3177.7</v>
      </c>
      <c r="G1628" s="7" t="str">
        <f t="shared" ca="1" si="124"/>
        <v/>
      </c>
    </row>
    <row r="1629" spans="1:7" x14ac:dyDescent="0.25">
      <c r="A1629" s="30">
        <v>38894</v>
      </c>
      <c r="B1629">
        <v>2943.2</v>
      </c>
      <c r="C1629">
        <f t="shared" ca="1" si="126"/>
        <v>2863.0533333333328</v>
      </c>
      <c r="D1629">
        <f t="shared" ca="1" si="127"/>
        <v>3174.2737500000007</v>
      </c>
      <c r="E1629" t="str">
        <f t="shared" ca="1" si="123"/>
        <v/>
      </c>
      <c r="F1629">
        <f t="shared" ca="1" si="125"/>
        <v>3177.7</v>
      </c>
      <c r="G1629" s="7" t="str">
        <f t="shared" ca="1" si="124"/>
        <v/>
      </c>
    </row>
    <row r="1630" spans="1:7" x14ac:dyDescent="0.25">
      <c r="A1630" s="30">
        <v>38895</v>
      </c>
      <c r="B1630">
        <v>2982.45</v>
      </c>
      <c r="C1630">
        <f t="shared" ca="1" si="126"/>
        <v>2871.1866666666665</v>
      </c>
      <c r="D1630">
        <f t="shared" ca="1" si="127"/>
        <v>3157.9787500000007</v>
      </c>
      <c r="E1630" t="str">
        <f t="shared" ca="1" si="123"/>
        <v/>
      </c>
      <c r="F1630">
        <f t="shared" ca="1" si="125"/>
        <v>3177.7</v>
      </c>
      <c r="G1630" s="7" t="str">
        <f t="shared" ca="1" si="124"/>
        <v/>
      </c>
    </row>
    <row r="1631" spans="1:7" x14ac:dyDescent="0.25">
      <c r="A1631" s="30">
        <v>38896</v>
      </c>
      <c r="B1631">
        <v>2981.1</v>
      </c>
      <c r="C1631">
        <f t="shared" ca="1" si="126"/>
        <v>2888.3033333333328</v>
      </c>
      <c r="D1631">
        <f t="shared" ca="1" si="127"/>
        <v>3141.2962500000008</v>
      </c>
      <c r="E1631" t="str">
        <f t="shared" ca="1" si="123"/>
        <v/>
      </c>
      <c r="F1631">
        <f t="shared" ca="1" si="125"/>
        <v>3177.7</v>
      </c>
      <c r="G1631" s="7" t="str">
        <f t="shared" ca="1" si="124"/>
        <v/>
      </c>
    </row>
    <row r="1632" spans="1:7" x14ac:dyDescent="0.25">
      <c r="A1632" s="30">
        <v>38897</v>
      </c>
      <c r="B1632">
        <v>2997.9</v>
      </c>
      <c r="C1632">
        <f t="shared" ca="1" si="126"/>
        <v>2897.0766666666664</v>
      </c>
      <c r="D1632">
        <f t="shared" ca="1" si="127"/>
        <v>3124.6450000000004</v>
      </c>
      <c r="E1632" t="str">
        <f t="shared" ca="1" si="123"/>
        <v/>
      </c>
      <c r="F1632">
        <f t="shared" ca="1" si="125"/>
        <v>3177.7</v>
      </c>
      <c r="G1632" s="7" t="str">
        <f t="shared" ca="1" si="124"/>
        <v/>
      </c>
    </row>
    <row r="1633" spans="1:7" x14ac:dyDescent="0.25">
      <c r="A1633" s="30">
        <v>38898</v>
      </c>
      <c r="B1633">
        <v>3128.2</v>
      </c>
      <c r="C1633">
        <f t="shared" ca="1" si="126"/>
        <v>2920.5</v>
      </c>
      <c r="D1633">
        <f t="shared" ca="1" si="127"/>
        <v>3110.5212500000007</v>
      </c>
      <c r="E1633" t="str">
        <f t="shared" ca="1" si="123"/>
        <v/>
      </c>
      <c r="F1633">
        <f t="shared" ca="1" si="125"/>
        <v>3177.7</v>
      </c>
      <c r="G1633" s="7" t="str">
        <f t="shared" ca="1" si="124"/>
        <v/>
      </c>
    </row>
    <row r="1634" spans="1:7" x14ac:dyDescent="0.25">
      <c r="A1634" s="30">
        <v>38901</v>
      </c>
      <c r="B1634">
        <v>3150.95</v>
      </c>
      <c r="C1634">
        <f t="shared" ca="1" si="126"/>
        <v>2953.01</v>
      </c>
      <c r="D1634">
        <f t="shared" ca="1" si="127"/>
        <v>3096.2812500000005</v>
      </c>
      <c r="E1634" t="str">
        <f t="shared" ca="1" si="123"/>
        <v/>
      </c>
      <c r="F1634">
        <f t="shared" ca="1" si="125"/>
        <v>3177.7</v>
      </c>
      <c r="G1634" s="7" t="str">
        <f t="shared" ca="1" si="124"/>
        <v/>
      </c>
    </row>
    <row r="1635" spans="1:7" x14ac:dyDescent="0.25">
      <c r="A1635" s="30">
        <v>38902</v>
      </c>
      <c r="B1635">
        <v>3138.65</v>
      </c>
      <c r="C1635">
        <f t="shared" ca="1" si="126"/>
        <v>2986.7333333333327</v>
      </c>
      <c r="D1635">
        <f t="shared" ca="1" si="127"/>
        <v>3080.8912500000001</v>
      </c>
      <c r="E1635" t="str">
        <f t="shared" ca="1" si="123"/>
        <v/>
      </c>
      <c r="F1635">
        <f t="shared" ca="1" si="125"/>
        <v>3177.7</v>
      </c>
      <c r="G1635" s="7" t="str">
        <f t="shared" ca="1" si="124"/>
        <v/>
      </c>
    </row>
    <row r="1636" spans="1:7" x14ac:dyDescent="0.25">
      <c r="A1636" s="30">
        <v>38903</v>
      </c>
      <c r="B1636">
        <v>3197.1</v>
      </c>
      <c r="C1636">
        <f t="shared" ca="1" si="126"/>
        <v>3013.2866666666664</v>
      </c>
      <c r="D1636">
        <f t="shared" ca="1" si="127"/>
        <v>3068.2925</v>
      </c>
      <c r="E1636" t="str">
        <f t="shared" ca="1" si="123"/>
        <v/>
      </c>
      <c r="F1636">
        <f t="shared" ca="1" si="125"/>
        <v>3177.7</v>
      </c>
      <c r="G1636" s="7" t="str">
        <f t="shared" ca="1" si="124"/>
        <v/>
      </c>
    </row>
    <row r="1637" spans="1:7" x14ac:dyDescent="0.25">
      <c r="A1637" s="30">
        <v>38904</v>
      </c>
      <c r="B1637">
        <v>3156.4</v>
      </c>
      <c r="C1637">
        <f t="shared" ca="1" si="126"/>
        <v>3031.0233333333331</v>
      </c>
      <c r="D1637">
        <f t="shared" ca="1" si="127"/>
        <v>3055.9512500000001</v>
      </c>
      <c r="E1637" t="str">
        <f t="shared" ca="1" si="123"/>
        <v/>
      </c>
      <c r="F1637">
        <f t="shared" ca="1" si="125"/>
        <v>3177.7</v>
      </c>
      <c r="G1637" s="7" t="str">
        <f t="shared" ca="1" si="124"/>
        <v/>
      </c>
    </row>
    <row r="1638" spans="1:7" x14ac:dyDescent="0.25">
      <c r="A1638" s="30">
        <v>38905</v>
      </c>
      <c r="B1638">
        <v>3075.85</v>
      </c>
      <c r="C1638">
        <f t="shared" ca="1" si="126"/>
        <v>3041.6200000000003</v>
      </c>
      <c r="D1638">
        <f t="shared" ca="1" si="127"/>
        <v>3045.2737499999998</v>
      </c>
      <c r="E1638" t="str">
        <f t="shared" ca="1" si="123"/>
        <v/>
      </c>
      <c r="F1638">
        <f t="shared" ca="1" si="125"/>
        <v>3177.7</v>
      </c>
      <c r="G1638" s="7" t="str">
        <f t="shared" ca="1" si="124"/>
        <v/>
      </c>
    </row>
    <row r="1639" spans="1:7" x14ac:dyDescent="0.25">
      <c r="A1639" s="30">
        <v>38908</v>
      </c>
      <c r="B1639">
        <v>3142</v>
      </c>
      <c r="C1639">
        <f t="shared" ca="1" si="126"/>
        <v>3060.3333333333335</v>
      </c>
      <c r="D1639">
        <f t="shared" ca="1" si="127"/>
        <v>3035.74125</v>
      </c>
      <c r="E1639" t="str">
        <f t="shared" ca="1" si="123"/>
        <v>BUY</v>
      </c>
      <c r="F1639">
        <f t="shared" ca="1" si="125"/>
        <v>3142</v>
      </c>
      <c r="G1639" s="7">
        <f t="shared" ca="1" si="124"/>
        <v>1.123454070554164E-2</v>
      </c>
    </row>
    <row r="1640" spans="1:7" x14ac:dyDescent="0.25">
      <c r="A1640" s="30">
        <v>38909</v>
      </c>
      <c r="B1640">
        <v>3116.15</v>
      </c>
      <c r="C1640">
        <f t="shared" ca="1" si="126"/>
        <v>3073.1800000000003</v>
      </c>
      <c r="D1640">
        <f t="shared" ca="1" si="127"/>
        <v>3022.7674999999995</v>
      </c>
      <c r="E1640" t="str">
        <f t="shared" ca="1" si="123"/>
        <v/>
      </c>
      <c r="F1640">
        <f t="shared" ca="1" si="125"/>
        <v>3142</v>
      </c>
      <c r="G1640" s="7" t="str">
        <f t="shared" ca="1" si="124"/>
        <v/>
      </c>
    </row>
    <row r="1641" spans="1:7" x14ac:dyDescent="0.25">
      <c r="A1641" s="30">
        <v>38910</v>
      </c>
      <c r="B1641">
        <v>3195.9</v>
      </c>
      <c r="C1641">
        <f t="shared" ca="1" si="126"/>
        <v>3086.5900000000006</v>
      </c>
      <c r="D1641">
        <f t="shared" ca="1" si="127"/>
        <v>3017.9424999999997</v>
      </c>
      <c r="E1641" t="str">
        <f t="shared" ca="1" si="123"/>
        <v/>
      </c>
      <c r="F1641">
        <f t="shared" ca="1" si="125"/>
        <v>3142</v>
      </c>
      <c r="G1641" s="7" t="str">
        <f t="shared" ca="1" si="124"/>
        <v/>
      </c>
    </row>
    <row r="1642" spans="1:7" x14ac:dyDescent="0.25">
      <c r="A1642" s="30">
        <v>38911</v>
      </c>
      <c r="B1642">
        <v>3169.3</v>
      </c>
      <c r="C1642">
        <f t="shared" ca="1" si="126"/>
        <v>3095.0300000000007</v>
      </c>
      <c r="D1642">
        <f t="shared" ca="1" si="127"/>
        <v>3016.0024999999996</v>
      </c>
      <c r="E1642" t="str">
        <f t="shared" ca="1" si="123"/>
        <v/>
      </c>
      <c r="F1642">
        <f t="shared" ca="1" si="125"/>
        <v>3142</v>
      </c>
      <c r="G1642" s="7" t="str">
        <f t="shared" ca="1" si="124"/>
        <v/>
      </c>
    </row>
    <row r="1643" spans="1:7" x14ac:dyDescent="0.25">
      <c r="A1643" s="30">
        <v>38912</v>
      </c>
      <c r="B1643">
        <v>3123.35</v>
      </c>
      <c r="C1643">
        <f t="shared" ca="1" si="126"/>
        <v>3099.9000000000005</v>
      </c>
      <c r="D1643">
        <f t="shared" ca="1" si="127"/>
        <v>3017.0524999999998</v>
      </c>
      <c r="E1643" t="str">
        <f t="shared" ca="1" si="123"/>
        <v/>
      </c>
      <c r="F1643">
        <f t="shared" ca="1" si="125"/>
        <v>3142</v>
      </c>
      <c r="G1643" s="7" t="str">
        <f t="shared" ca="1" si="124"/>
        <v/>
      </c>
    </row>
    <row r="1644" spans="1:7" x14ac:dyDescent="0.25">
      <c r="A1644" s="30">
        <v>38915</v>
      </c>
      <c r="B1644">
        <v>3007.55</v>
      </c>
      <c r="C1644">
        <f t="shared" ca="1" si="126"/>
        <v>3104.1900000000005</v>
      </c>
      <c r="D1644">
        <f t="shared" ca="1" si="127"/>
        <v>3012.2575000000002</v>
      </c>
      <c r="E1644" t="str">
        <f t="shared" ca="1" si="123"/>
        <v/>
      </c>
      <c r="F1644">
        <f t="shared" ca="1" si="125"/>
        <v>3142</v>
      </c>
      <c r="G1644" s="7" t="str">
        <f t="shared" ca="1" si="124"/>
        <v/>
      </c>
    </row>
    <row r="1645" spans="1:7" x14ac:dyDescent="0.25">
      <c r="A1645" s="30">
        <v>38916</v>
      </c>
      <c r="B1645">
        <v>2993.65</v>
      </c>
      <c r="C1645">
        <f t="shared" ca="1" si="126"/>
        <v>3104.9366666666674</v>
      </c>
      <c r="D1645">
        <f t="shared" ca="1" si="127"/>
        <v>3009.21</v>
      </c>
      <c r="E1645" t="str">
        <f t="shared" ca="1" si="123"/>
        <v/>
      </c>
      <c r="F1645">
        <f t="shared" ca="1" si="125"/>
        <v>3142</v>
      </c>
      <c r="G1645" s="7" t="str">
        <f t="shared" ca="1" si="124"/>
        <v/>
      </c>
    </row>
    <row r="1646" spans="1:7" x14ac:dyDescent="0.25">
      <c r="A1646" s="30">
        <v>38917</v>
      </c>
      <c r="B1646">
        <v>2932.75</v>
      </c>
      <c r="C1646">
        <f t="shared" ca="1" si="126"/>
        <v>3101.7133333333336</v>
      </c>
      <c r="D1646">
        <f t="shared" ca="1" si="127"/>
        <v>3003.0862499999998</v>
      </c>
      <c r="E1646" t="str">
        <f t="shared" ca="1" si="123"/>
        <v/>
      </c>
      <c r="F1646">
        <f t="shared" ca="1" si="125"/>
        <v>3142</v>
      </c>
      <c r="G1646" s="7" t="str">
        <f t="shared" ca="1" si="124"/>
        <v/>
      </c>
    </row>
    <row r="1647" spans="1:7" x14ac:dyDescent="0.25">
      <c r="A1647" s="30">
        <v>38918</v>
      </c>
      <c r="B1647">
        <v>3023.05</v>
      </c>
      <c r="C1647">
        <f t="shared" ca="1" si="126"/>
        <v>3103.3900000000003</v>
      </c>
      <c r="D1647">
        <f t="shared" ca="1" si="127"/>
        <v>2998.4224999999997</v>
      </c>
      <c r="E1647" t="str">
        <f t="shared" ca="1" si="123"/>
        <v/>
      </c>
      <c r="F1647">
        <f t="shared" ca="1" si="125"/>
        <v>3142</v>
      </c>
      <c r="G1647" s="7" t="str">
        <f t="shared" ca="1" si="124"/>
        <v/>
      </c>
    </row>
    <row r="1648" spans="1:7" x14ac:dyDescent="0.25">
      <c r="A1648" s="30">
        <v>38919</v>
      </c>
      <c r="B1648">
        <v>2945</v>
      </c>
      <c r="C1648">
        <f t="shared" ca="1" si="126"/>
        <v>3091.1766666666672</v>
      </c>
      <c r="D1648">
        <f t="shared" ca="1" si="127"/>
        <v>2991.6749999999997</v>
      </c>
      <c r="E1648" t="str">
        <f t="shared" ca="1" si="123"/>
        <v/>
      </c>
      <c r="F1648">
        <f t="shared" ca="1" si="125"/>
        <v>3142</v>
      </c>
      <c r="G1648" s="7" t="str">
        <f t="shared" ca="1" si="124"/>
        <v/>
      </c>
    </row>
    <row r="1649" spans="1:7" x14ac:dyDescent="0.25">
      <c r="A1649" s="30">
        <v>38922</v>
      </c>
      <c r="B1649">
        <v>2985.85</v>
      </c>
      <c r="C1649">
        <f t="shared" ca="1" si="126"/>
        <v>3080.17</v>
      </c>
      <c r="D1649">
        <f t="shared" ca="1" si="127"/>
        <v>2986.6887499999998</v>
      </c>
      <c r="E1649" t="str">
        <f t="shared" ca="1" si="123"/>
        <v/>
      </c>
      <c r="F1649">
        <f t="shared" ca="1" si="125"/>
        <v>3142</v>
      </c>
      <c r="G1649" s="7" t="str">
        <f t="shared" ca="1" si="124"/>
        <v/>
      </c>
    </row>
    <row r="1650" spans="1:7" x14ac:dyDescent="0.25">
      <c r="A1650" s="30">
        <v>38923</v>
      </c>
      <c r="B1650">
        <v>3040.5</v>
      </c>
      <c r="C1650">
        <f t="shared" ca="1" si="126"/>
        <v>3073.6266666666666</v>
      </c>
      <c r="D1650">
        <f t="shared" ca="1" si="127"/>
        <v>2985.9249999999997</v>
      </c>
      <c r="E1650" t="str">
        <f t="shared" ca="1" si="123"/>
        <v/>
      </c>
      <c r="F1650">
        <f t="shared" ca="1" si="125"/>
        <v>3142</v>
      </c>
      <c r="G1650" s="7" t="str">
        <f t="shared" ca="1" si="124"/>
        <v/>
      </c>
    </row>
    <row r="1651" spans="1:7" x14ac:dyDescent="0.25">
      <c r="A1651" s="30">
        <v>38924</v>
      </c>
      <c r="B1651">
        <v>3110.15</v>
      </c>
      <c r="C1651">
        <f t="shared" ca="1" si="126"/>
        <v>3067.83</v>
      </c>
      <c r="D1651">
        <f t="shared" ca="1" si="127"/>
        <v>2989.6224999999995</v>
      </c>
      <c r="E1651" t="str">
        <f t="shared" ca="1" si="123"/>
        <v/>
      </c>
      <c r="F1651">
        <f t="shared" ca="1" si="125"/>
        <v>3142</v>
      </c>
      <c r="G1651" s="7" t="str">
        <f t="shared" ca="1" si="124"/>
        <v/>
      </c>
    </row>
    <row r="1652" spans="1:7" x14ac:dyDescent="0.25">
      <c r="A1652" s="30">
        <v>38925</v>
      </c>
      <c r="B1652">
        <v>3156.15</v>
      </c>
      <c r="C1652">
        <f t="shared" ca="1" si="126"/>
        <v>3067.8133333333335</v>
      </c>
      <c r="D1652">
        <f t="shared" ca="1" si="127"/>
        <v>2991.2424999999994</v>
      </c>
      <c r="E1652" t="str">
        <f t="shared" ca="1" si="123"/>
        <v/>
      </c>
      <c r="F1652">
        <f t="shared" ca="1" si="125"/>
        <v>3142</v>
      </c>
      <c r="G1652" s="7" t="str">
        <f t="shared" ca="1" si="124"/>
        <v/>
      </c>
    </row>
    <row r="1653" spans="1:7" x14ac:dyDescent="0.25">
      <c r="A1653" s="30">
        <v>38926</v>
      </c>
      <c r="B1653">
        <v>3130.8</v>
      </c>
      <c r="C1653">
        <f t="shared" ca="1" si="126"/>
        <v>3071.4766666666674</v>
      </c>
      <c r="D1653">
        <f t="shared" ca="1" si="127"/>
        <v>2994.0962499999996</v>
      </c>
      <c r="E1653" t="str">
        <f t="shared" ref="E1653:E1716" ca="1" si="128">IF(AND(C1653&gt;D1653,C1652&lt;D1652),"BUY",IF(AND(C1653&lt;D1653,C1652&gt;D1652),"SELL",""))</f>
        <v/>
      </c>
      <c r="F1653">
        <f t="shared" ca="1" si="125"/>
        <v>3142</v>
      </c>
      <c r="G1653" s="7" t="str">
        <f t="shared" ca="1" si="124"/>
        <v/>
      </c>
    </row>
    <row r="1654" spans="1:7" x14ac:dyDescent="0.25">
      <c r="A1654" s="30">
        <v>38929</v>
      </c>
      <c r="B1654">
        <v>3143.2</v>
      </c>
      <c r="C1654">
        <f t="shared" ca="1" si="126"/>
        <v>3071.5566666666668</v>
      </c>
      <c r="D1654">
        <f t="shared" ca="1" si="127"/>
        <v>2999.2437499999996</v>
      </c>
      <c r="E1654" t="str">
        <f t="shared" ca="1" si="128"/>
        <v/>
      </c>
      <c r="F1654">
        <f t="shared" ca="1" si="125"/>
        <v>3142</v>
      </c>
      <c r="G1654" s="7" t="str">
        <f t="shared" ref="G1654:G1717" ca="1" si="129">IF(AND(E1654&lt;&gt;"",F1653&lt;&gt;0),IF(E1654="BUY",1-F1654/F1653,F1654/F1653-1),"")</f>
        <v/>
      </c>
    </row>
    <row r="1655" spans="1:7" x14ac:dyDescent="0.25">
      <c r="A1655" s="30">
        <v>38930</v>
      </c>
      <c r="B1655">
        <v>3147.8</v>
      </c>
      <c r="C1655">
        <f t="shared" ca="1" si="126"/>
        <v>3073.6666666666665</v>
      </c>
      <c r="D1655">
        <f t="shared" ca="1" si="127"/>
        <v>3006.4274999999998</v>
      </c>
      <c r="E1655" t="str">
        <f t="shared" ca="1" si="128"/>
        <v/>
      </c>
      <c r="F1655">
        <f t="shared" ref="F1655:F1718" ca="1" si="130">IF(E1655&lt;&gt;"",B1655,F1654)</f>
        <v>3142</v>
      </c>
      <c r="G1655" s="7" t="str">
        <f t="shared" ca="1" si="129"/>
        <v/>
      </c>
    </row>
    <row r="1656" spans="1:7" x14ac:dyDescent="0.25">
      <c r="A1656" s="30">
        <v>38931</v>
      </c>
      <c r="B1656">
        <v>3182.1</v>
      </c>
      <c r="C1656">
        <f t="shared" ca="1" si="126"/>
        <v>3072.7466666666669</v>
      </c>
      <c r="D1656">
        <f t="shared" ca="1" si="127"/>
        <v>3017.8712499999997</v>
      </c>
      <c r="E1656" t="str">
        <f t="shared" ca="1" si="128"/>
        <v/>
      </c>
      <c r="F1656">
        <f t="shared" ca="1" si="130"/>
        <v>3142</v>
      </c>
      <c r="G1656" s="7" t="str">
        <f t="shared" ca="1" si="129"/>
        <v/>
      </c>
    </row>
    <row r="1657" spans="1:7" x14ac:dyDescent="0.25">
      <c r="A1657" s="30">
        <v>38932</v>
      </c>
      <c r="B1657">
        <v>3190</v>
      </c>
      <c r="C1657">
        <f t="shared" ca="1" si="126"/>
        <v>3074.1266666666666</v>
      </c>
      <c r="D1657">
        <f t="shared" ca="1" si="127"/>
        <v>3025.9637499999999</v>
      </c>
      <c r="E1657" t="str">
        <f t="shared" ca="1" si="128"/>
        <v/>
      </c>
      <c r="F1657">
        <f t="shared" ca="1" si="130"/>
        <v>3142</v>
      </c>
      <c r="G1657" s="7" t="str">
        <f t="shared" ca="1" si="129"/>
        <v/>
      </c>
    </row>
    <row r="1658" spans="1:7" x14ac:dyDescent="0.25">
      <c r="A1658" s="30">
        <v>38933</v>
      </c>
      <c r="B1658">
        <v>3176.75</v>
      </c>
      <c r="C1658">
        <f t="shared" ca="1" si="126"/>
        <v>3077.686666666667</v>
      </c>
      <c r="D1658">
        <f t="shared" ca="1" si="127"/>
        <v>3035.9612499999998</v>
      </c>
      <c r="E1658" t="str">
        <f t="shared" ca="1" si="128"/>
        <v/>
      </c>
      <c r="F1658">
        <f t="shared" ca="1" si="130"/>
        <v>3142</v>
      </c>
      <c r="G1658" s="7" t="str">
        <f t="shared" ca="1" si="129"/>
        <v/>
      </c>
    </row>
    <row r="1659" spans="1:7" x14ac:dyDescent="0.25">
      <c r="A1659" s="30">
        <v>38936</v>
      </c>
      <c r="B1659">
        <v>3151.1</v>
      </c>
      <c r="C1659">
        <f t="shared" ca="1" si="126"/>
        <v>3087.2566666666671</v>
      </c>
      <c r="D1659">
        <f t="shared" ca="1" si="127"/>
        <v>3048.1562500000005</v>
      </c>
      <c r="E1659" t="str">
        <f t="shared" ca="1" si="128"/>
        <v/>
      </c>
      <c r="F1659">
        <f t="shared" ca="1" si="130"/>
        <v>3142</v>
      </c>
      <c r="G1659" s="7" t="str">
        <f t="shared" ca="1" si="129"/>
        <v/>
      </c>
    </row>
    <row r="1660" spans="1:7" x14ac:dyDescent="0.25">
      <c r="A1660" s="30">
        <v>38937</v>
      </c>
      <c r="B1660">
        <v>3212.4</v>
      </c>
      <c r="C1660">
        <f t="shared" ca="1" si="126"/>
        <v>3101.8399999999997</v>
      </c>
      <c r="D1660">
        <f t="shared" ca="1" si="127"/>
        <v>3062.6462500000002</v>
      </c>
      <c r="E1660" t="str">
        <f t="shared" ca="1" si="128"/>
        <v/>
      </c>
      <c r="F1660">
        <f t="shared" ca="1" si="130"/>
        <v>3142</v>
      </c>
      <c r="G1660" s="7" t="str">
        <f t="shared" ca="1" si="129"/>
        <v/>
      </c>
    </row>
    <row r="1661" spans="1:7" x14ac:dyDescent="0.25">
      <c r="A1661" s="30">
        <v>38938</v>
      </c>
      <c r="B1661">
        <v>3254.6</v>
      </c>
      <c r="C1661">
        <f t="shared" ca="1" si="126"/>
        <v>3123.2966666666666</v>
      </c>
      <c r="D1661">
        <f t="shared" ca="1" si="127"/>
        <v>3074.0412500000002</v>
      </c>
      <c r="E1661" t="str">
        <f t="shared" ca="1" si="128"/>
        <v/>
      </c>
      <c r="F1661">
        <f t="shared" ca="1" si="130"/>
        <v>3142</v>
      </c>
      <c r="G1661" s="7" t="str">
        <f t="shared" ca="1" si="129"/>
        <v/>
      </c>
    </row>
    <row r="1662" spans="1:7" x14ac:dyDescent="0.25">
      <c r="A1662" s="30">
        <v>38939</v>
      </c>
      <c r="B1662">
        <v>3260.1</v>
      </c>
      <c r="C1662">
        <f t="shared" ca="1" si="126"/>
        <v>3139.1</v>
      </c>
      <c r="D1662">
        <f t="shared" ca="1" si="127"/>
        <v>3083.2850000000003</v>
      </c>
      <c r="E1662" t="str">
        <f t="shared" ca="1" si="128"/>
        <v/>
      </c>
      <c r="F1662">
        <f t="shared" ca="1" si="130"/>
        <v>3142</v>
      </c>
      <c r="G1662" s="7" t="str">
        <f t="shared" ca="1" si="129"/>
        <v/>
      </c>
    </row>
    <row r="1663" spans="1:7" x14ac:dyDescent="0.25">
      <c r="A1663" s="30">
        <v>38940</v>
      </c>
      <c r="B1663">
        <v>3274.35</v>
      </c>
      <c r="C1663">
        <f t="shared" ca="1" si="126"/>
        <v>3161.0566666666664</v>
      </c>
      <c r="D1663">
        <f t="shared" ca="1" si="127"/>
        <v>3092.221250000001</v>
      </c>
      <c r="E1663" t="str">
        <f t="shared" ca="1" si="128"/>
        <v/>
      </c>
      <c r="F1663">
        <f t="shared" ca="1" si="130"/>
        <v>3142</v>
      </c>
      <c r="G1663" s="7" t="str">
        <f t="shared" ca="1" si="129"/>
        <v/>
      </c>
    </row>
    <row r="1664" spans="1:7" x14ac:dyDescent="0.25">
      <c r="A1664" s="30">
        <v>38943</v>
      </c>
      <c r="B1664">
        <v>3313.1</v>
      </c>
      <c r="C1664">
        <f t="shared" ca="1" si="126"/>
        <v>3182.8733333333325</v>
      </c>
      <c r="D1664">
        <f t="shared" ca="1" si="127"/>
        <v>3103.516250000001</v>
      </c>
      <c r="E1664" t="str">
        <f t="shared" ca="1" si="128"/>
        <v/>
      </c>
      <c r="F1664">
        <f t="shared" ca="1" si="130"/>
        <v>3142</v>
      </c>
      <c r="G1664" s="7" t="str">
        <f t="shared" ca="1" si="129"/>
        <v/>
      </c>
    </row>
    <row r="1665" spans="1:7" x14ac:dyDescent="0.25">
      <c r="A1665" s="30">
        <v>38945</v>
      </c>
      <c r="B1665">
        <v>3356.05</v>
      </c>
      <c r="C1665">
        <f t="shared" ca="1" si="126"/>
        <v>3203.9099999999994</v>
      </c>
      <c r="D1665">
        <f t="shared" ca="1" si="127"/>
        <v>3114.3312500000011</v>
      </c>
      <c r="E1665" t="str">
        <f t="shared" ca="1" si="128"/>
        <v/>
      </c>
      <c r="F1665">
        <f t="shared" ca="1" si="130"/>
        <v>3142</v>
      </c>
      <c r="G1665" s="7" t="str">
        <f t="shared" ca="1" si="129"/>
        <v/>
      </c>
    </row>
    <row r="1666" spans="1:7" x14ac:dyDescent="0.25">
      <c r="A1666" s="30">
        <v>38946</v>
      </c>
      <c r="B1666">
        <v>3353.9</v>
      </c>
      <c r="C1666">
        <f t="shared" ca="1" si="126"/>
        <v>3220.1600000000003</v>
      </c>
      <c r="D1666">
        <f t="shared" ca="1" si="127"/>
        <v>3123.3100000000009</v>
      </c>
      <c r="E1666" t="str">
        <f t="shared" ca="1" si="128"/>
        <v/>
      </c>
      <c r="F1666">
        <f t="shared" ca="1" si="130"/>
        <v>3142</v>
      </c>
      <c r="G1666" s="7" t="str">
        <f t="shared" ca="1" si="129"/>
        <v/>
      </c>
    </row>
    <row r="1667" spans="1:7" x14ac:dyDescent="0.25">
      <c r="A1667" s="30">
        <v>38947</v>
      </c>
      <c r="B1667">
        <v>3356.75</v>
      </c>
      <c r="C1667">
        <f t="shared" ref="C1667:C1730" ca="1" si="131">IF(ROW(B1667)&gt;$K$3, AVERAGE(OFFSET(B1668,-$K$3,0,$K$3,1)), "")</f>
        <v>3233.5333333333333</v>
      </c>
      <c r="D1667">
        <f t="shared" ca="1" si="127"/>
        <v>3131.161250000001</v>
      </c>
      <c r="E1667" t="str">
        <f t="shared" ca="1" si="128"/>
        <v/>
      </c>
      <c r="F1667">
        <f t="shared" ca="1" si="130"/>
        <v>3142</v>
      </c>
      <c r="G1667" s="7" t="str">
        <f t="shared" ca="1" si="129"/>
        <v/>
      </c>
    </row>
    <row r="1668" spans="1:7" x14ac:dyDescent="0.25">
      <c r="A1668" s="30">
        <v>38950</v>
      </c>
      <c r="B1668">
        <v>3366</v>
      </c>
      <c r="C1668">
        <f t="shared" ca="1" si="131"/>
        <v>3249.2133333333336</v>
      </c>
      <c r="D1668">
        <f t="shared" ca="1" si="127"/>
        <v>3139.0537500000005</v>
      </c>
      <c r="E1668" t="str">
        <f t="shared" ca="1" si="128"/>
        <v/>
      </c>
      <c r="F1668">
        <f t="shared" ca="1" si="130"/>
        <v>3142</v>
      </c>
      <c r="G1668" s="7" t="str">
        <f t="shared" ca="1" si="129"/>
        <v/>
      </c>
    </row>
    <row r="1669" spans="1:7" x14ac:dyDescent="0.25">
      <c r="A1669" s="30">
        <v>38951</v>
      </c>
      <c r="B1669">
        <v>3364.6</v>
      </c>
      <c r="C1669">
        <f t="shared" ca="1" si="131"/>
        <v>3263.9733333333334</v>
      </c>
      <c r="D1669">
        <f t="shared" ca="1" si="127"/>
        <v>3149.5887500000008</v>
      </c>
      <c r="E1669" t="str">
        <f t="shared" ca="1" si="128"/>
        <v/>
      </c>
      <c r="F1669">
        <f t="shared" ca="1" si="130"/>
        <v>3142</v>
      </c>
      <c r="G1669" s="7" t="str">
        <f t="shared" ca="1" si="129"/>
        <v/>
      </c>
    </row>
    <row r="1670" spans="1:7" x14ac:dyDescent="0.25">
      <c r="A1670" s="30">
        <v>38952</v>
      </c>
      <c r="B1670">
        <v>3335.8</v>
      </c>
      <c r="C1670">
        <f t="shared" ca="1" si="131"/>
        <v>3276.5066666666667</v>
      </c>
      <c r="D1670">
        <f t="shared" ca="1" si="127"/>
        <v>3158.4225000000015</v>
      </c>
      <c r="E1670" t="str">
        <f t="shared" ca="1" si="128"/>
        <v/>
      </c>
      <c r="F1670">
        <f t="shared" ca="1" si="130"/>
        <v>3142</v>
      </c>
      <c r="G1670" s="7" t="str">
        <f t="shared" ca="1" si="129"/>
        <v/>
      </c>
    </row>
    <row r="1671" spans="1:7" x14ac:dyDescent="0.25">
      <c r="A1671" s="30">
        <v>38953</v>
      </c>
      <c r="B1671">
        <v>3370.4</v>
      </c>
      <c r="C1671">
        <f t="shared" ca="1" si="131"/>
        <v>3289.06</v>
      </c>
      <c r="D1671">
        <f t="shared" ca="1" si="127"/>
        <v>3168.1550000000011</v>
      </c>
      <c r="E1671" t="str">
        <f t="shared" ca="1" si="128"/>
        <v/>
      </c>
      <c r="F1671">
        <f t="shared" ca="1" si="130"/>
        <v>3142</v>
      </c>
      <c r="G1671" s="7" t="str">
        <f t="shared" ca="1" si="129"/>
        <v/>
      </c>
    </row>
    <row r="1672" spans="1:7" x14ac:dyDescent="0.25">
      <c r="A1672" s="30">
        <v>38954</v>
      </c>
      <c r="B1672">
        <v>3385.95</v>
      </c>
      <c r="C1672">
        <f t="shared" ca="1" si="131"/>
        <v>3302.1233333333334</v>
      </c>
      <c r="D1672">
        <f t="shared" ca="1" si="127"/>
        <v>3177.8562500000012</v>
      </c>
      <c r="E1672" t="str">
        <f t="shared" ca="1" si="128"/>
        <v/>
      </c>
      <c r="F1672">
        <f t="shared" ca="1" si="130"/>
        <v>3142</v>
      </c>
      <c r="G1672" s="7" t="str">
        <f t="shared" ca="1" si="129"/>
        <v/>
      </c>
    </row>
    <row r="1673" spans="1:7" x14ac:dyDescent="0.25">
      <c r="A1673" s="30">
        <v>38957</v>
      </c>
      <c r="B1673">
        <v>3401.1</v>
      </c>
      <c r="C1673">
        <f t="shared" ca="1" si="131"/>
        <v>3317.0800000000004</v>
      </c>
      <c r="D1673">
        <f t="shared" ca="1" si="127"/>
        <v>3184.6787500000009</v>
      </c>
      <c r="E1673" t="str">
        <f t="shared" ca="1" si="128"/>
        <v/>
      </c>
      <c r="F1673">
        <f t="shared" ca="1" si="130"/>
        <v>3142</v>
      </c>
      <c r="G1673" s="7" t="str">
        <f t="shared" ca="1" si="129"/>
        <v/>
      </c>
    </row>
    <row r="1674" spans="1:7" x14ac:dyDescent="0.25">
      <c r="A1674" s="30">
        <v>38958</v>
      </c>
      <c r="B1674">
        <v>3425.7</v>
      </c>
      <c r="C1674">
        <f t="shared" ca="1" si="131"/>
        <v>3335.3866666666668</v>
      </c>
      <c r="D1674">
        <f t="shared" ca="1" si="127"/>
        <v>3191.547500000001</v>
      </c>
      <c r="E1674" t="str">
        <f t="shared" ca="1" si="128"/>
        <v/>
      </c>
      <c r="F1674">
        <f t="shared" ca="1" si="130"/>
        <v>3142</v>
      </c>
      <c r="G1674" s="7" t="str">
        <f t="shared" ca="1" si="129"/>
        <v/>
      </c>
    </row>
    <row r="1675" spans="1:7" x14ac:dyDescent="0.25">
      <c r="A1675" s="30">
        <v>38959</v>
      </c>
      <c r="B1675">
        <v>3430.35</v>
      </c>
      <c r="C1675">
        <f t="shared" ca="1" si="131"/>
        <v>3349.9166666666661</v>
      </c>
      <c r="D1675">
        <f t="shared" ca="1" si="127"/>
        <v>3198.8400000000011</v>
      </c>
      <c r="E1675" t="str">
        <f t="shared" ca="1" si="128"/>
        <v/>
      </c>
      <c r="F1675">
        <f t="shared" ca="1" si="130"/>
        <v>3142</v>
      </c>
      <c r="G1675" s="7" t="str">
        <f t="shared" ca="1" si="129"/>
        <v/>
      </c>
    </row>
    <row r="1676" spans="1:7" x14ac:dyDescent="0.25">
      <c r="A1676" s="30">
        <v>38960</v>
      </c>
      <c r="B1676">
        <v>3413.9</v>
      </c>
      <c r="C1676">
        <f t="shared" ca="1" si="131"/>
        <v>3360.536666666666</v>
      </c>
      <c r="D1676">
        <f t="shared" ca="1" si="127"/>
        <v>3204.2600000000007</v>
      </c>
      <c r="E1676" t="str">
        <f t="shared" ca="1" si="128"/>
        <v/>
      </c>
      <c r="F1676">
        <f t="shared" ca="1" si="130"/>
        <v>3142</v>
      </c>
      <c r="G1676" s="7" t="str">
        <f t="shared" ca="1" si="129"/>
        <v/>
      </c>
    </row>
    <row r="1677" spans="1:7" x14ac:dyDescent="0.25">
      <c r="A1677" s="30">
        <v>38961</v>
      </c>
      <c r="B1677">
        <v>3435.45</v>
      </c>
      <c r="C1677">
        <f t="shared" ca="1" si="131"/>
        <v>3372.2266666666665</v>
      </c>
      <c r="D1677">
        <f t="shared" ca="1" si="127"/>
        <v>3211.2362500000008</v>
      </c>
      <c r="E1677" t="str">
        <f t="shared" ca="1" si="128"/>
        <v/>
      </c>
      <c r="F1677">
        <f t="shared" ca="1" si="130"/>
        <v>3142</v>
      </c>
      <c r="G1677" s="7" t="str">
        <f t="shared" ca="1" si="129"/>
        <v/>
      </c>
    </row>
    <row r="1678" spans="1:7" x14ac:dyDescent="0.25">
      <c r="A1678" s="30">
        <v>38964</v>
      </c>
      <c r="B1678">
        <v>3476.85</v>
      </c>
      <c r="C1678">
        <f t="shared" ca="1" si="131"/>
        <v>3385.7266666666665</v>
      </c>
      <c r="D1678">
        <f t="shared" ca="1" si="127"/>
        <v>3221.2612500000005</v>
      </c>
      <c r="E1678" t="str">
        <f t="shared" ca="1" si="128"/>
        <v/>
      </c>
      <c r="F1678">
        <f t="shared" ca="1" si="130"/>
        <v>3142</v>
      </c>
      <c r="G1678" s="7" t="str">
        <f t="shared" ca="1" si="129"/>
        <v/>
      </c>
    </row>
    <row r="1679" spans="1:7" x14ac:dyDescent="0.25">
      <c r="A1679" s="30">
        <v>38965</v>
      </c>
      <c r="B1679">
        <v>3473.75</v>
      </c>
      <c r="C1679">
        <f t="shared" ca="1" si="131"/>
        <v>3396.4366666666665</v>
      </c>
      <c r="D1679">
        <f t="shared" ca="1" si="127"/>
        <v>3229.5550000000007</v>
      </c>
      <c r="E1679" t="str">
        <f t="shared" ca="1" si="128"/>
        <v/>
      </c>
      <c r="F1679">
        <f t="shared" ca="1" si="130"/>
        <v>3142</v>
      </c>
      <c r="G1679" s="7" t="str">
        <f t="shared" ca="1" si="129"/>
        <v/>
      </c>
    </row>
    <row r="1680" spans="1:7" x14ac:dyDescent="0.25">
      <c r="A1680" s="30">
        <v>38966</v>
      </c>
      <c r="B1680">
        <v>3477.25</v>
      </c>
      <c r="C1680">
        <f t="shared" ca="1" si="131"/>
        <v>3404.5166666666669</v>
      </c>
      <c r="D1680">
        <f t="shared" ca="1" si="127"/>
        <v>3238.5825000000004</v>
      </c>
      <c r="E1680" t="str">
        <f t="shared" ca="1" si="128"/>
        <v/>
      </c>
      <c r="F1680">
        <f t="shared" ca="1" si="130"/>
        <v>3142</v>
      </c>
      <c r="G1680" s="7" t="str">
        <f t="shared" ca="1" si="129"/>
        <v/>
      </c>
    </row>
    <row r="1681" spans="1:7" x14ac:dyDescent="0.25">
      <c r="A1681" s="30">
        <v>38967</v>
      </c>
      <c r="B1681">
        <v>3454.55</v>
      </c>
      <c r="C1681">
        <f t="shared" ca="1" si="131"/>
        <v>3411.2266666666669</v>
      </c>
      <c r="D1681">
        <f t="shared" ca="1" si="127"/>
        <v>3245.0487500000004</v>
      </c>
      <c r="E1681" t="str">
        <f t="shared" ca="1" si="128"/>
        <v/>
      </c>
      <c r="F1681">
        <f t="shared" ca="1" si="130"/>
        <v>3142</v>
      </c>
      <c r="G1681" s="7" t="str">
        <f t="shared" ca="1" si="129"/>
        <v/>
      </c>
    </row>
    <row r="1682" spans="1:7" x14ac:dyDescent="0.25">
      <c r="A1682" s="30">
        <v>38968</v>
      </c>
      <c r="B1682">
        <v>3471.45</v>
      </c>
      <c r="C1682">
        <f t="shared" ca="1" si="131"/>
        <v>3418.8733333333334</v>
      </c>
      <c r="D1682">
        <f t="shared" ca="1" si="127"/>
        <v>3252.6025</v>
      </c>
      <c r="E1682" t="str">
        <f t="shared" ca="1" si="128"/>
        <v/>
      </c>
      <c r="F1682">
        <f t="shared" ca="1" si="130"/>
        <v>3142</v>
      </c>
      <c r="G1682" s="7" t="str">
        <f t="shared" ca="1" si="129"/>
        <v/>
      </c>
    </row>
    <row r="1683" spans="1:7" x14ac:dyDescent="0.25">
      <c r="A1683" s="30">
        <v>38971</v>
      </c>
      <c r="B1683">
        <v>3366.15</v>
      </c>
      <c r="C1683">
        <f t="shared" ca="1" si="131"/>
        <v>3418.8833333333332</v>
      </c>
      <c r="D1683">
        <f t="shared" ca="1" si="127"/>
        <v>3258.6724999999997</v>
      </c>
      <c r="E1683" t="str">
        <f t="shared" ca="1" si="128"/>
        <v/>
      </c>
      <c r="F1683">
        <f t="shared" ca="1" si="130"/>
        <v>3142</v>
      </c>
      <c r="G1683" s="7" t="str">
        <f t="shared" ca="1" si="129"/>
        <v/>
      </c>
    </row>
    <row r="1684" spans="1:7" x14ac:dyDescent="0.25">
      <c r="A1684" s="30">
        <v>38972</v>
      </c>
      <c r="B1684">
        <v>3389.9</v>
      </c>
      <c r="C1684">
        <f t="shared" ca="1" si="131"/>
        <v>3420.57</v>
      </c>
      <c r="D1684">
        <f t="shared" ca="1" si="127"/>
        <v>3268.2312499999998</v>
      </c>
      <c r="E1684" t="str">
        <f t="shared" ca="1" si="128"/>
        <v/>
      </c>
      <c r="F1684">
        <f t="shared" ca="1" si="130"/>
        <v>3142</v>
      </c>
      <c r="G1684" s="7" t="str">
        <f t="shared" ca="1" si="129"/>
        <v/>
      </c>
    </row>
    <row r="1685" spans="1:7" x14ac:dyDescent="0.25">
      <c r="A1685" s="30">
        <v>38973</v>
      </c>
      <c r="B1685">
        <v>3454.55</v>
      </c>
      <c r="C1685">
        <f t="shared" ca="1" si="131"/>
        <v>3428.4866666666667</v>
      </c>
      <c r="D1685">
        <f t="shared" ca="1" si="127"/>
        <v>3279.7537499999999</v>
      </c>
      <c r="E1685" t="str">
        <f t="shared" ca="1" si="128"/>
        <v/>
      </c>
      <c r="F1685">
        <f t="shared" ca="1" si="130"/>
        <v>3142</v>
      </c>
      <c r="G1685" s="7" t="str">
        <f t="shared" ca="1" si="129"/>
        <v/>
      </c>
    </row>
    <row r="1686" spans="1:7" x14ac:dyDescent="0.25">
      <c r="A1686" s="30">
        <v>38974</v>
      </c>
      <c r="B1686">
        <v>3471.6</v>
      </c>
      <c r="C1686">
        <f t="shared" ca="1" si="131"/>
        <v>3435.2333333333331</v>
      </c>
      <c r="D1686">
        <f t="shared" ref="D1686:D1749" ca="1" si="132">IF(ROW(B1686)&gt;$K$4, AVERAGE(OFFSET(B1686,-$K$4+1,0,$K$4,1)), "")</f>
        <v>3293.2249999999999</v>
      </c>
      <c r="E1686" t="str">
        <f t="shared" ca="1" si="128"/>
        <v/>
      </c>
      <c r="F1686">
        <f t="shared" ca="1" si="130"/>
        <v>3142</v>
      </c>
      <c r="G1686" s="7" t="str">
        <f t="shared" ca="1" si="129"/>
        <v/>
      </c>
    </row>
    <row r="1687" spans="1:7" x14ac:dyDescent="0.25">
      <c r="A1687" s="30">
        <v>38975</v>
      </c>
      <c r="B1687">
        <v>3478.6</v>
      </c>
      <c r="C1687">
        <f t="shared" ca="1" si="131"/>
        <v>3441.4100000000003</v>
      </c>
      <c r="D1687">
        <f t="shared" ca="1" si="132"/>
        <v>3304.6137499999995</v>
      </c>
      <c r="E1687" t="str">
        <f t="shared" ca="1" si="128"/>
        <v/>
      </c>
      <c r="F1687">
        <f t="shared" ca="1" si="130"/>
        <v>3142</v>
      </c>
      <c r="G1687" s="7" t="str">
        <f t="shared" ca="1" si="129"/>
        <v/>
      </c>
    </row>
    <row r="1688" spans="1:7" x14ac:dyDescent="0.25">
      <c r="A1688" s="30">
        <v>38978</v>
      </c>
      <c r="B1688">
        <v>3492.75</v>
      </c>
      <c r="C1688">
        <f t="shared" ca="1" si="131"/>
        <v>3447.5199999999995</v>
      </c>
      <c r="D1688">
        <f t="shared" ca="1" si="132"/>
        <v>3318.3074999999999</v>
      </c>
      <c r="E1688" t="str">
        <f t="shared" ca="1" si="128"/>
        <v/>
      </c>
      <c r="F1688">
        <f t="shared" ca="1" si="130"/>
        <v>3142</v>
      </c>
      <c r="G1688" s="7" t="str">
        <f t="shared" ca="1" si="129"/>
        <v/>
      </c>
    </row>
    <row r="1689" spans="1:7" x14ac:dyDescent="0.25">
      <c r="A1689" s="30">
        <v>38979</v>
      </c>
      <c r="B1689">
        <v>3457.35</v>
      </c>
      <c r="C1689">
        <f t="shared" ca="1" si="131"/>
        <v>3449.63</v>
      </c>
      <c r="D1689">
        <f t="shared" ca="1" si="132"/>
        <v>3330.0949999999998</v>
      </c>
      <c r="E1689" t="str">
        <f t="shared" ca="1" si="128"/>
        <v/>
      </c>
      <c r="F1689">
        <f t="shared" ca="1" si="130"/>
        <v>3142</v>
      </c>
      <c r="G1689" s="7" t="str">
        <f t="shared" ca="1" si="129"/>
        <v/>
      </c>
    </row>
    <row r="1690" spans="1:7" x14ac:dyDescent="0.25">
      <c r="A1690" s="30">
        <v>38980</v>
      </c>
      <c r="B1690">
        <v>3502.8</v>
      </c>
      <c r="C1690">
        <f t="shared" ca="1" si="131"/>
        <v>3454.46</v>
      </c>
      <c r="D1690">
        <f t="shared" ca="1" si="132"/>
        <v>3341.6525000000001</v>
      </c>
      <c r="E1690" t="str">
        <f t="shared" ca="1" si="128"/>
        <v/>
      </c>
      <c r="F1690">
        <f t="shared" ca="1" si="130"/>
        <v>3142</v>
      </c>
      <c r="G1690" s="7" t="str">
        <f t="shared" ca="1" si="129"/>
        <v/>
      </c>
    </row>
    <row r="1691" spans="1:7" x14ac:dyDescent="0.25">
      <c r="A1691" s="30">
        <v>38981</v>
      </c>
      <c r="B1691">
        <v>3553.05</v>
      </c>
      <c r="C1691">
        <f t="shared" ca="1" si="131"/>
        <v>3463.7366666666667</v>
      </c>
      <c r="D1691">
        <f t="shared" ca="1" si="132"/>
        <v>3352.7250000000008</v>
      </c>
      <c r="E1691" t="str">
        <f t="shared" ca="1" si="128"/>
        <v/>
      </c>
      <c r="F1691">
        <f t="shared" ca="1" si="130"/>
        <v>3142</v>
      </c>
      <c r="G1691" s="7" t="str">
        <f t="shared" ca="1" si="129"/>
        <v/>
      </c>
    </row>
    <row r="1692" spans="1:7" x14ac:dyDescent="0.25">
      <c r="A1692" s="30">
        <v>38982</v>
      </c>
      <c r="B1692">
        <v>3544.05</v>
      </c>
      <c r="C1692">
        <f t="shared" ca="1" si="131"/>
        <v>3470.9766666666674</v>
      </c>
      <c r="D1692">
        <f t="shared" ca="1" si="132"/>
        <v>3362.4225000000006</v>
      </c>
      <c r="E1692" t="str">
        <f t="shared" ca="1" si="128"/>
        <v/>
      </c>
      <c r="F1692">
        <f t="shared" ca="1" si="130"/>
        <v>3142</v>
      </c>
      <c r="G1692" s="7" t="str">
        <f t="shared" ca="1" si="129"/>
        <v/>
      </c>
    </row>
    <row r="1693" spans="1:7" x14ac:dyDescent="0.25">
      <c r="A1693" s="30">
        <v>38985</v>
      </c>
      <c r="B1693">
        <v>3523.45</v>
      </c>
      <c r="C1693">
        <f t="shared" ca="1" si="131"/>
        <v>3474.0833333333339</v>
      </c>
      <c r="D1693">
        <f t="shared" ca="1" si="132"/>
        <v>3372.2387500000004</v>
      </c>
      <c r="E1693" t="str">
        <f t="shared" ca="1" si="128"/>
        <v/>
      </c>
      <c r="F1693">
        <f t="shared" ca="1" si="130"/>
        <v>3142</v>
      </c>
      <c r="G1693" s="7" t="str">
        <f t="shared" ca="1" si="129"/>
        <v/>
      </c>
    </row>
    <row r="1694" spans="1:7" x14ac:dyDescent="0.25">
      <c r="A1694" s="30">
        <v>38986</v>
      </c>
      <c r="B1694">
        <v>3571.75</v>
      </c>
      <c r="C1694">
        <f t="shared" ca="1" si="131"/>
        <v>3480.6166666666668</v>
      </c>
      <c r="D1694">
        <f t="shared" ca="1" si="132"/>
        <v>3382.9525000000008</v>
      </c>
      <c r="E1694" t="str">
        <f t="shared" ca="1" si="128"/>
        <v/>
      </c>
      <c r="F1694">
        <f t="shared" ca="1" si="130"/>
        <v>3142</v>
      </c>
      <c r="G1694" s="7" t="str">
        <f t="shared" ca="1" si="129"/>
        <v/>
      </c>
    </row>
    <row r="1695" spans="1:7" x14ac:dyDescent="0.25">
      <c r="A1695" s="30">
        <v>38987</v>
      </c>
      <c r="B1695">
        <v>3579.3</v>
      </c>
      <c r="C1695">
        <f t="shared" ca="1" si="131"/>
        <v>3487.42</v>
      </c>
      <c r="D1695">
        <f t="shared" ca="1" si="132"/>
        <v>3393.7399999999993</v>
      </c>
      <c r="E1695" t="str">
        <f t="shared" ca="1" si="128"/>
        <v/>
      </c>
      <c r="F1695">
        <f t="shared" ca="1" si="130"/>
        <v>3142</v>
      </c>
      <c r="G1695" s="7" t="str">
        <f t="shared" ca="1" si="129"/>
        <v/>
      </c>
    </row>
    <row r="1696" spans="1:7" x14ac:dyDescent="0.25">
      <c r="A1696" s="30">
        <v>38988</v>
      </c>
      <c r="B1696">
        <v>3571.75</v>
      </c>
      <c r="C1696">
        <f t="shared" ca="1" si="131"/>
        <v>3495.2333333333331</v>
      </c>
      <c r="D1696">
        <f t="shared" ca="1" si="132"/>
        <v>3403.4812499999998</v>
      </c>
      <c r="E1696" t="str">
        <f t="shared" ca="1" si="128"/>
        <v/>
      </c>
      <c r="F1696">
        <f t="shared" ca="1" si="130"/>
        <v>3142</v>
      </c>
      <c r="G1696" s="7" t="str">
        <f t="shared" ca="1" si="129"/>
        <v/>
      </c>
    </row>
    <row r="1697" spans="1:7" x14ac:dyDescent="0.25">
      <c r="A1697" s="30">
        <v>38989</v>
      </c>
      <c r="B1697">
        <v>3588.4</v>
      </c>
      <c r="C1697">
        <f t="shared" ca="1" si="131"/>
        <v>3503.0299999999997</v>
      </c>
      <c r="D1697">
        <f t="shared" ca="1" si="132"/>
        <v>3413.4412499999999</v>
      </c>
      <c r="E1697" t="str">
        <f t="shared" ca="1" si="128"/>
        <v/>
      </c>
      <c r="F1697">
        <f t="shared" ca="1" si="130"/>
        <v>3142</v>
      </c>
      <c r="G1697" s="7" t="str">
        <f t="shared" ca="1" si="129"/>
        <v/>
      </c>
    </row>
    <row r="1698" spans="1:7" x14ac:dyDescent="0.25">
      <c r="A1698" s="30">
        <v>38993</v>
      </c>
      <c r="B1698">
        <v>3569.6</v>
      </c>
      <c r="C1698">
        <f t="shared" ca="1" si="131"/>
        <v>3516.5933333333332</v>
      </c>
      <c r="D1698">
        <f t="shared" ca="1" si="132"/>
        <v>3423.2625000000007</v>
      </c>
      <c r="E1698" t="str">
        <f t="shared" ca="1" si="128"/>
        <v/>
      </c>
      <c r="F1698">
        <f t="shared" ca="1" si="130"/>
        <v>3142</v>
      </c>
      <c r="G1698" s="7" t="str">
        <f t="shared" ca="1" si="129"/>
        <v/>
      </c>
    </row>
    <row r="1699" spans="1:7" x14ac:dyDescent="0.25">
      <c r="A1699" s="30">
        <v>38994</v>
      </c>
      <c r="B1699">
        <v>3515.35</v>
      </c>
      <c r="C1699">
        <f t="shared" ca="1" si="131"/>
        <v>3524.9566666666665</v>
      </c>
      <c r="D1699">
        <f t="shared" ca="1" si="132"/>
        <v>3432.3687500000005</v>
      </c>
      <c r="E1699" t="str">
        <f t="shared" ca="1" si="128"/>
        <v/>
      </c>
      <c r="F1699">
        <f t="shared" ca="1" si="130"/>
        <v>3142</v>
      </c>
      <c r="G1699" s="7" t="str">
        <f t="shared" ca="1" si="129"/>
        <v/>
      </c>
    </row>
    <row r="1700" spans="1:7" x14ac:dyDescent="0.25">
      <c r="A1700" s="30">
        <v>38995</v>
      </c>
      <c r="B1700">
        <v>3564.9</v>
      </c>
      <c r="C1700">
        <f t="shared" ca="1" si="131"/>
        <v>3532.3133333333335</v>
      </c>
      <c r="D1700">
        <f t="shared" ca="1" si="132"/>
        <v>3441.1812500000001</v>
      </c>
      <c r="E1700" t="str">
        <f t="shared" ca="1" si="128"/>
        <v/>
      </c>
      <c r="F1700">
        <f t="shared" ca="1" si="130"/>
        <v>3142</v>
      </c>
      <c r="G1700" s="7" t="str">
        <f t="shared" ca="1" si="129"/>
        <v/>
      </c>
    </row>
    <row r="1701" spans="1:7" x14ac:dyDescent="0.25">
      <c r="A1701" s="30">
        <v>38996</v>
      </c>
      <c r="B1701">
        <v>3569.7</v>
      </c>
      <c r="C1701">
        <f t="shared" ca="1" si="131"/>
        <v>3538.853333333333</v>
      </c>
      <c r="D1701">
        <f t="shared" ca="1" si="132"/>
        <v>3449.0587500000001</v>
      </c>
      <c r="E1701" t="str">
        <f t="shared" ca="1" si="128"/>
        <v/>
      </c>
      <c r="F1701">
        <f t="shared" ca="1" si="130"/>
        <v>3142</v>
      </c>
      <c r="G1701" s="7" t="str">
        <f t="shared" ca="1" si="129"/>
        <v/>
      </c>
    </row>
    <row r="1702" spans="1:7" x14ac:dyDescent="0.25">
      <c r="A1702" s="30">
        <v>38999</v>
      </c>
      <c r="B1702">
        <v>3567.15</v>
      </c>
      <c r="C1702">
        <f t="shared" ca="1" si="131"/>
        <v>3544.7566666666667</v>
      </c>
      <c r="D1702">
        <f t="shared" ca="1" si="132"/>
        <v>3456.7350000000006</v>
      </c>
      <c r="E1702" t="str">
        <f t="shared" ca="1" si="128"/>
        <v/>
      </c>
      <c r="F1702">
        <f t="shared" ca="1" si="130"/>
        <v>3142</v>
      </c>
      <c r="G1702" s="7" t="str">
        <f t="shared" ca="1" si="129"/>
        <v/>
      </c>
    </row>
    <row r="1703" spans="1:7" x14ac:dyDescent="0.25">
      <c r="A1703" s="30">
        <v>39000</v>
      </c>
      <c r="B1703">
        <v>3571.05</v>
      </c>
      <c r="C1703">
        <f t="shared" ca="1" si="131"/>
        <v>3549.9766666666669</v>
      </c>
      <c r="D1703">
        <f t="shared" ca="1" si="132"/>
        <v>3464.1525000000001</v>
      </c>
      <c r="E1703" t="str">
        <f t="shared" ca="1" si="128"/>
        <v/>
      </c>
      <c r="F1703">
        <f t="shared" ca="1" si="130"/>
        <v>3142</v>
      </c>
      <c r="G1703" s="7" t="str">
        <f t="shared" ca="1" si="129"/>
        <v/>
      </c>
    </row>
    <row r="1704" spans="1:7" x14ac:dyDescent="0.25">
      <c r="A1704" s="30">
        <v>39001</v>
      </c>
      <c r="B1704">
        <v>3558.55</v>
      </c>
      <c r="C1704">
        <f t="shared" ca="1" si="131"/>
        <v>3556.7233333333338</v>
      </c>
      <c r="D1704">
        <f t="shared" ca="1" si="132"/>
        <v>3470.2887499999997</v>
      </c>
      <c r="E1704" t="str">
        <f t="shared" ca="1" si="128"/>
        <v/>
      </c>
      <c r="F1704">
        <f t="shared" ca="1" si="130"/>
        <v>3142</v>
      </c>
      <c r="G1704" s="7" t="str">
        <f t="shared" ca="1" si="129"/>
        <v/>
      </c>
    </row>
    <row r="1705" spans="1:7" x14ac:dyDescent="0.25">
      <c r="A1705" s="30">
        <v>39002</v>
      </c>
      <c r="B1705">
        <v>3621.05</v>
      </c>
      <c r="C1705">
        <f t="shared" ca="1" si="131"/>
        <v>3564.606666666667</v>
      </c>
      <c r="D1705">
        <f t="shared" ca="1" si="132"/>
        <v>3476.9137499999997</v>
      </c>
      <c r="E1705" t="str">
        <f t="shared" ca="1" si="128"/>
        <v/>
      </c>
      <c r="F1705">
        <f t="shared" ca="1" si="130"/>
        <v>3142</v>
      </c>
      <c r="G1705" s="7" t="str">
        <f t="shared" ca="1" si="129"/>
        <v/>
      </c>
    </row>
    <row r="1706" spans="1:7" x14ac:dyDescent="0.25">
      <c r="A1706" s="30">
        <v>39003</v>
      </c>
      <c r="B1706">
        <v>3676.05</v>
      </c>
      <c r="C1706">
        <f t="shared" ca="1" si="131"/>
        <v>3572.8066666666678</v>
      </c>
      <c r="D1706">
        <f t="shared" ca="1" si="132"/>
        <v>3484.9674999999997</v>
      </c>
      <c r="E1706" t="str">
        <f t="shared" ca="1" si="128"/>
        <v/>
      </c>
      <c r="F1706">
        <f t="shared" ca="1" si="130"/>
        <v>3142</v>
      </c>
      <c r="G1706" s="7" t="str">
        <f t="shared" ca="1" si="129"/>
        <v/>
      </c>
    </row>
    <row r="1707" spans="1:7" x14ac:dyDescent="0.25">
      <c r="A1707" s="30">
        <v>39006</v>
      </c>
      <c r="B1707">
        <v>3723.95</v>
      </c>
      <c r="C1707">
        <f t="shared" ca="1" si="131"/>
        <v>3584.8000000000006</v>
      </c>
      <c r="D1707">
        <f t="shared" ca="1" si="132"/>
        <v>3494.1475000000005</v>
      </c>
      <c r="E1707" t="str">
        <f t="shared" ca="1" si="128"/>
        <v/>
      </c>
      <c r="F1707">
        <f t="shared" ca="1" si="130"/>
        <v>3142</v>
      </c>
      <c r="G1707" s="7" t="str">
        <f t="shared" ca="1" si="129"/>
        <v/>
      </c>
    </row>
    <row r="1708" spans="1:7" x14ac:dyDescent="0.25">
      <c r="A1708" s="30">
        <v>39007</v>
      </c>
      <c r="B1708">
        <v>3715</v>
      </c>
      <c r="C1708">
        <f t="shared" ca="1" si="131"/>
        <v>3597.5700000000006</v>
      </c>
      <c r="D1708">
        <f t="shared" ca="1" si="132"/>
        <v>3502.8725000000004</v>
      </c>
      <c r="E1708" t="str">
        <f t="shared" ca="1" si="128"/>
        <v/>
      </c>
      <c r="F1708">
        <f t="shared" ca="1" si="130"/>
        <v>3142</v>
      </c>
      <c r="G1708" s="7" t="str">
        <f t="shared" ca="1" si="129"/>
        <v/>
      </c>
    </row>
    <row r="1709" spans="1:7" x14ac:dyDescent="0.25">
      <c r="A1709" s="30">
        <v>39008</v>
      </c>
      <c r="B1709">
        <v>3710.65</v>
      </c>
      <c r="C1709">
        <f t="shared" ca="1" si="131"/>
        <v>3606.8300000000008</v>
      </c>
      <c r="D1709">
        <f t="shared" ca="1" si="132"/>
        <v>3511.5237500000003</v>
      </c>
      <c r="E1709" t="str">
        <f t="shared" ca="1" si="128"/>
        <v/>
      </c>
      <c r="F1709">
        <f t="shared" ca="1" si="130"/>
        <v>3142</v>
      </c>
      <c r="G1709" s="7" t="str">
        <f t="shared" ca="1" si="129"/>
        <v/>
      </c>
    </row>
    <row r="1710" spans="1:7" x14ac:dyDescent="0.25">
      <c r="A1710" s="30">
        <v>39009</v>
      </c>
      <c r="B1710">
        <v>3677.8</v>
      </c>
      <c r="C1710">
        <f t="shared" ca="1" si="131"/>
        <v>3613.396666666667</v>
      </c>
      <c r="D1710">
        <f t="shared" ca="1" si="132"/>
        <v>3520.0737499999996</v>
      </c>
      <c r="E1710" t="str">
        <f t="shared" ca="1" si="128"/>
        <v/>
      </c>
      <c r="F1710">
        <f t="shared" ca="1" si="130"/>
        <v>3142</v>
      </c>
      <c r="G1710" s="7" t="str">
        <f t="shared" ca="1" si="129"/>
        <v/>
      </c>
    </row>
    <row r="1711" spans="1:7" x14ac:dyDescent="0.25">
      <c r="A1711" s="30">
        <v>39010</v>
      </c>
      <c r="B1711">
        <v>3676.85</v>
      </c>
      <c r="C1711">
        <f t="shared" ca="1" si="131"/>
        <v>3620.4033333333336</v>
      </c>
      <c r="D1711">
        <f t="shared" ca="1" si="132"/>
        <v>3527.7349999999997</v>
      </c>
      <c r="E1711" t="str">
        <f t="shared" ca="1" si="128"/>
        <v/>
      </c>
      <c r="F1711">
        <f t="shared" ca="1" si="130"/>
        <v>3142</v>
      </c>
      <c r="G1711" s="7" t="str">
        <f t="shared" ca="1" si="129"/>
        <v/>
      </c>
    </row>
    <row r="1712" spans="1:7" x14ac:dyDescent="0.25">
      <c r="A1712" s="30">
        <v>39011</v>
      </c>
      <c r="B1712">
        <v>3683.5</v>
      </c>
      <c r="C1712">
        <f t="shared" ca="1" si="131"/>
        <v>3626.7433333333333</v>
      </c>
      <c r="D1712">
        <f t="shared" ca="1" si="132"/>
        <v>3535.1737500000004</v>
      </c>
      <c r="E1712" t="str">
        <f t="shared" ca="1" si="128"/>
        <v/>
      </c>
      <c r="F1712">
        <f t="shared" ca="1" si="130"/>
        <v>3142</v>
      </c>
      <c r="G1712" s="7" t="str">
        <f t="shared" ca="1" si="129"/>
        <v/>
      </c>
    </row>
    <row r="1713" spans="1:7" x14ac:dyDescent="0.25">
      <c r="A1713" s="30">
        <v>39013</v>
      </c>
      <c r="B1713">
        <v>3657.3</v>
      </c>
      <c r="C1713">
        <f t="shared" ca="1" si="131"/>
        <v>3632.5900000000006</v>
      </c>
      <c r="D1713">
        <f t="shared" ca="1" si="132"/>
        <v>3541.5787499999997</v>
      </c>
      <c r="E1713" t="str">
        <f t="shared" ca="1" si="128"/>
        <v/>
      </c>
      <c r="F1713">
        <f t="shared" ca="1" si="130"/>
        <v>3142</v>
      </c>
      <c r="G1713" s="7" t="str">
        <f t="shared" ca="1" si="129"/>
        <v/>
      </c>
    </row>
    <row r="1714" spans="1:7" x14ac:dyDescent="0.25">
      <c r="A1714" s="30">
        <v>39016</v>
      </c>
      <c r="B1714">
        <v>3677.55</v>
      </c>
      <c r="C1714">
        <f t="shared" ca="1" si="131"/>
        <v>3643.4033333333336</v>
      </c>
      <c r="D1714">
        <f t="shared" ca="1" si="132"/>
        <v>3547.875</v>
      </c>
      <c r="E1714" t="str">
        <f t="shared" ca="1" si="128"/>
        <v/>
      </c>
      <c r="F1714">
        <f t="shared" ca="1" si="130"/>
        <v>3142</v>
      </c>
      <c r="G1714" s="7" t="str">
        <f t="shared" ca="1" si="129"/>
        <v/>
      </c>
    </row>
    <row r="1715" spans="1:7" x14ac:dyDescent="0.25">
      <c r="A1715" s="30">
        <v>39017</v>
      </c>
      <c r="B1715">
        <v>3739.35</v>
      </c>
      <c r="C1715">
        <f t="shared" ca="1" si="131"/>
        <v>3655.0333333333338</v>
      </c>
      <c r="D1715">
        <f t="shared" ca="1" si="132"/>
        <v>3555.6</v>
      </c>
      <c r="E1715" t="str">
        <f t="shared" ca="1" si="128"/>
        <v/>
      </c>
      <c r="F1715">
        <f t="shared" ca="1" si="130"/>
        <v>3142</v>
      </c>
      <c r="G1715" s="7" t="str">
        <f t="shared" ca="1" si="129"/>
        <v/>
      </c>
    </row>
    <row r="1716" spans="1:7" x14ac:dyDescent="0.25">
      <c r="A1716" s="30">
        <v>39020</v>
      </c>
      <c r="B1716">
        <v>3769.1</v>
      </c>
      <c r="C1716">
        <f t="shared" ca="1" si="131"/>
        <v>3668.3266666666668</v>
      </c>
      <c r="D1716">
        <f t="shared" ca="1" si="132"/>
        <v>3564.4800000000005</v>
      </c>
      <c r="E1716" t="str">
        <f t="shared" ca="1" si="128"/>
        <v/>
      </c>
      <c r="F1716">
        <f t="shared" ca="1" si="130"/>
        <v>3142</v>
      </c>
      <c r="G1716" s="7" t="str">
        <f t="shared" ca="1" si="129"/>
        <v/>
      </c>
    </row>
    <row r="1717" spans="1:7" x14ac:dyDescent="0.25">
      <c r="A1717" s="30">
        <v>39021</v>
      </c>
      <c r="B1717">
        <v>3744.1</v>
      </c>
      <c r="C1717">
        <f t="shared" ca="1" si="131"/>
        <v>3680.1233333333339</v>
      </c>
      <c r="D1717">
        <f t="shared" ca="1" si="132"/>
        <v>3572.1962500000009</v>
      </c>
      <c r="E1717" t="str">
        <f t="shared" ref="E1717:E1780" ca="1" si="133">IF(AND(C1717&gt;D1717,C1716&lt;D1716),"BUY",IF(AND(C1717&lt;D1717,C1716&gt;D1716),"SELL",""))</f>
        <v/>
      </c>
      <c r="F1717">
        <f t="shared" ca="1" si="130"/>
        <v>3142</v>
      </c>
      <c r="G1717" s="7" t="str">
        <f t="shared" ca="1" si="129"/>
        <v/>
      </c>
    </row>
    <row r="1718" spans="1:7" x14ac:dyDescent="0.25">
      <c r="A1718" s="30">
        <v>39022</v>
      </c>
      <c r="B1718">
        <v>3767.05</v>
      </c>
      <c r="C1718">
        <f t="shared" ca="1" si="131"/>
        <v>3693.1900000000005</v>
      </c>
      <c r="D1718">
        <f t="shared" ca="1" si="132"/>
        <v>3579.4512500000005</v>
      </c>
      <c r="E1718" t="str">
        <f t="shared" ca="1" si="133"/>
        <v/>
      </c>
      <c r="F1718">
        <f t="shared" ca="1" si="130"/>
        <v>3142</v>
      </c>
      <c r="G1718" s="7" t="str">
        <f t="shared" ref="G1718:G1781" ca="1" si="134">IF(AND(E1718&lt;&gt;"",F1717&lt;&gt;0),IF(E1718="BUY",1-F1718/F1717,F1718/F1717-1),"")</f>
        <v/>
      </c>
    </row>
    <row r="1719" spans="1:7" x14ac:dyDescent="0.25">
      <c r="A1719" s="30">
        <v>39023</v>
      </c>
      <c r="B1719">
        <v>3791.2</v>
      </c>
      <c r="C1719">
        <f t="shared" ca="1" si="131"/>
        <v>3708.7</v>
      </c>
      <c r="D1719">
        <f t="shared" ca="1" si="132"/>
        <v>3587.3875000000007</v>
      </c>
      <c r="E1719" t="str">
        <f t="shared" ca="1" si="133"/>
        <v/>
      </c>
      <c r="F1719">
        <f t="shared" ref="F1719:F1782" ca="1" si="135">IF(E1719&lt;&gt;"",B1719,F1718)</f>
        <v>3142</v>
      </c>
      <c r="G1719" s="7" t="str">
        <f t="shared" ca="1" si="134"/>
        <v/>
      </c>
    </row>
    <row r="1720" spans="1:7" x14ac:dyDescent="0.25">
      <c r="A1720" s="30">
        <v>39024</v>
      </c>
      <c r="B1720">
        <v>3805.35</v>
      </c>
      <c r="C1720">
        <f t="shared" ca="1" si="131"/>
        <v>3720.9866666666662</v>
      </c>
      <c r="D1720">
        <f t="shared" ca="1" si="132"/>
        <v>3595.5900000000011</v>
      </c>
      <c r="E1720" t="str">
        <f t="shared" ca="1" si="133"/>
        <v/>
      </c>
      <c r="F1720">
        <f t="shared" ca="1" si="135"/>
        <v>3142</v>
      </c>
      <c r="G1720" s="7" t="str">
        <f t="shared" ca="1" si="134"/>
        <v/>
      </c>
    </row>
    <row r="1721" spans="1:7" x14ac:dyDescent="0.25">
      <c r="A1721" s="30">
        <v>39027</v>
      </c>
      <c r="B1721">
        <v>3809.25</v>
      </c>
      <c r="C1721">
        <f t="shared" ca="1" si="131"/>
        <v>3729.8666666666663</v>
      </c>
      <c r="D1721">
        <f t="shared" ca="1" si="132"/>
        <v>3604.4575000000013</v>
      </c>
      <c r="E1721" t="str">
        <f t="shared" ca="1" si="133"/>
        <v/>
      </c>
      <c r="F1721">
        <f t="shared" ca="1" si="135"/>
        <v>3142</v>
      </c>
      <c r="G1721" s="7" t="str">
        <f t="shared" ca="1" si="134"/>
        <v/>
      </c>
    </row>
    <row r="1722" spans="1:7" x14ac:dyDescent="0.25">
      <c r="A1722" s="30">
        <v>39028</v>
      </c>
      <c r="B1722">
        <v>3798.75</v>
      </c>
      <c r="C1722">
        <f t="shared" ca="1" si="131"/>
        <v>3734.853333333333</v>
      </c>
      <c r="D1722">
        <f t="shared" ca="1" si="132"/>
        <v>3612.6400000000008</v>
      </c>
      <c r="E1722" t="str">
        <f t="shared" ca="1" si="133"/>
        <v/>
      </c>
      <c r="F1722">
        <f t="shared" ca="1" si="135"/>
        <v>3142</v>
      </c>
      <c r="G1722" s="7" t="str">
        <f t="shared" ca="1" si="134"/>
        <v/>
      </c>
    </row>
    <row r="1723" spans="1:7" x14ac:dyDescent="0.25">
      <c r="A1723" s="30">
        <v>39029</v>
      </c>
      <c r="B1723">
        <v>3777.3</v>
      </c>
      <c r="C1723">
        <f t="shared" ca="1" si="131"/>
        <v>3739.0066666666667</v>
      </c>
      <c r="D1723">
        <f t="shared" ca="1" si="132"/>
        <v>3622.9187500000007</v>
      </c>
      <c r="E1723" t="str">
        <f t="shared" ca="1" si="133"/>
        <v/>
      </c>
      <c r="F1723">
        <f t="shared" ca="1" si="135"/>
        <v>3142</v>
      </c>
      <c r="G1723" s="7" t="str">
        <f t="shared" ca="1" si="134"/>
        <v/>
      </c>
    </row>
    <row r="1724" spans="1:7" x14ac:dyDescent="0.25">
      <c r="A1724" s="30">
        <v>39030</v>
      </c>
      <c r="B1724">
        <v>3796.4</v>
      </c>
      <c r="C1724">
        <f t="shared" ca="1" si="131"/>
        <v>3744.7233333333334</v>
      </c>
      <c r="D1724">
        <f t="shared" ca="1" si="132"/>
        <v>3633.0812500000006</v>
      </c>
      <c r="E1724" t="str">
        <f t="shared" ca="1" si="133"/>
        <v/>
      </c>
      <c r="F1724">
        <f t="shared" ca="1" si="135"/>
        <v>3142</v>
      </c>
      <c r="G1724" s="7" t="str">
        <f t="shared" ca="1" si="134"/>
        <v/>
      </c>
    </row>
    <row r="1725" spans="1:7" x14ac:dyDescent="0.25">
      <c r="A1725" s="30">
        <v>39031</v>
      </c>
      <c r="B1725">
        <v>3834.75</v>
      </c>
      <c r="C1725">
        <f t="shared" ca="1" si="131"/>
        <v>3755.1866666666665</v>
      </c>
      <c r="D1725">
        <f t="shared" ca="1" si="132"/>
        <v>3642.5862500000012</v>
      </c>
      <c r="E1725" t="str">
        <f t="shared" ca="1" si="133"/>
        <v/>
      </c>
      <c r="F1725">
        <f t="shared" ca="1" si="135"/>
        <v>3142</v>
      </c>
      <c r="G1725" s="7" t="str">
        <f t="shared" ca="1" si="134"/>
        <v/>
      </c>
    </row>
    <row r="1726" spans="1:7" x14ac:dyDescent="0.25">
      <c r="A1726" s="30">
        <v>39034</v>
      </c>
      <c r="B1726">
        <v>3858.75</v>
      </c>
      <c r="C1726">
        <f t="shared" ca="1" si="131"/>
        <v>3767.3133333333335</v>
      </c>
      <c r="D1726">
        <f t="shared" ca="1" si="132"/>
        <v>3652.2650000000008</v>
      </c>
      <c r="E1726" t="str">
        <f t="shared" ca="1" si="133"/>
        <v/>
      </c>
      <c r="F1726">
        <f t="shared" ca="1" si="135"/>
        <v>3142</v>
      </c>
      <c r="G1726" s="7" t="str">
        <f t="shared" ca="1" si="134"/>
        <v/>
      </c>
    </row>
    <row r="1727" spans="1:7" x14ac:dyDescent="0.25">
      <c r="A1727" s="30">
        <v>39035</v>
      </c>
      <c r="B1727">
        <v>3865.9</v>
      </c>
      <c r="C1727">
        <f t="shared" ca="1" si="131"/>
        <v>3779.4733333333338</v>
      </c>
      <c r="D1727">
        <f t="shared" ca="1" si="132"/>
        <v>3661.9475000000007</v>
      </c>
      <c r="E1727" t="str">
        <f t="shared" ca="1" si="133"/>
        <v/>
      </c>
      <c r="F1727">
        <f t="shared" ca="1" si="135"/>
        <v>3142</v>
      </c>
      <c r="G1727" s="7" t="str">
        <f t="shared" ca="1" si="134"/>
        <v/>
      </c>
    </row>
    <row r="1728" spans="1:7" x14ac:dyDescent="0.25">
      <c r="A1728" s="30">
        <v>39036</v>
      </c>
      <c r="B1728">
        <v>3876.3</v>
      </c>
      <c r="C1728">
        <f t="shared" ca="1" si="131"/>
        <v>3794.0733333333337</v>
      </c>
      <c r="D1728">
        <f t="shared" ca="1" si="132"/>
        <v>3671.536250000001</v>
      </c>
      <c r="E1728" t="str">
        <f t="shared" ca="1" si="133"/>
        <v/>
      </c>
      <c r="F1728">
        <f t="shared" ca="1" si="135"/>
        <v>3142</v>
      </c>
      <c r="G1728" s="7" t="str">
        <f t="shared" ca="1" si="134"/>
        <v/>
      </c>
    </row>
    <row r="1729" spans="1:7" x14ac:dyDescent="0.25">
      <c r="A1729" s="30">
        <v>39037</v>
      </c>
      <c r="B1729">
        <v>3876.85</v>
      </c>
      <c r="C1729">
        <f t="shared" ca="1" si="131"/>
        <v>3807.36</v>
      </c>
      <c r="D1729">
        <f t="shared" ca="1" si="132"/>
        <v>3682.0237500000003</v>
      </c>
      <c r="E1729" t="str">
        <f t="shared" ca="1" si="133"/>
        <v/>
      </c>
      <c r="F1729">
        <f t="shared" ca="1" si="135"/>
        <v>3142</v>
      </c>
      <c r="G1729" s="7" t="str">
        <f t="shared" ca="1" si="134"/>
        <v/>
      </c>
    </row>
    <row r="1730" spans="1:7" x14ac:dyDescent="0.25">
      <c r="A1730" s="30">
        <v>39038</v>
      </c>
      <c r="B1730">
        <v>3852.8</v>
      </c>
      <c r="C1730">
        <f t="shared" ca="1" si="131"/>
        <v>3814.9233333333336</v>
      </c>
      <c r="D1730">
        <f t="shared" ca="1" si="132"/>
        <v>3690.7737500000003</v>
      </c>
      <c r="E1730" t="str">
        <f t="shared" ca="1" si="133"/>
        <v/>
      </c>
      <c r="F1730">
        <f t="shared" ca="1" si="135"/>
        <v>3142</v>
      </c>
      <c r="G1730" s="7" t="str">
        <f t="shared" ca="1" si="134"/>
        <v/>
      </c>
    </row>
    <row r="1731" spans="1:7" x14ac:dyDescent="0.25">
      <c r="A1731" s="30">
        <v>39041</v>
      </c>
      <c r="B1731">
        <v>3856.15</v>
      </c>
      <c r="C1731">
        <f t="shared" ref="C1731:C1794" ca="1" si="136">IF(ROW(B1731)&gt;$K$3, AVERAGE(OFFSET(B1732,-$K$3,0,$K$3,1)), "")</f>
        <v>3820.7266666666669</v>
      </c>
      <c r="D1731">
        <f t="shared" ca="1" si="132"/>
        <v>3698.3512500000006</v>
      </c>
      <c r="E1731" t="str">
        <f t="shared" ca="1" si="133"/>
        <v/>
      </c>
      <c r="F1731">
        <f t="shared" ca="1" si="135"/>
        <v>3142</v>
      </c>
      <c r="G1731" s="7" t="str">
        <f t="shared" ca="1" si="134"/>
        <v/>
      </c>
    </row>
    <row r="1732" spans="1:7" x14ac:dyDescent="0.25">
      <c r="A1732" s="30">
        <v>39042</v>
      </c>
      <c r="B1732">
        <v>3918.25</v>
      </c>
      <c r="C1732">
        <f t="shared" ca="1" si="136"/>
        <v>3832.3366666666675</v>
      </c>
      <c r="D1732">
        <f t="shared" ca="1" si="132"/>
        <v>3707.7062500000006</v>
      </c>
      <c r="E1732" t="str">
        <f t="shared" ca="1" si="133"/>
        <v/>
      </c>
      <c r="F1732">
        <f t="shared" ca="1" si="135"/>
        <v>3142</v>
      </c>
      <c r="G1732" s="7" t="str">
        <f t="shared" ca="1" si="134"/>
        <v/>
      </c>
    </row>
    <row r="1733" spans="1:7" x14ac:dyDescent="0.25">
      <c r="A1733" s="30">
        <v>39043</v>
      </c>
      <c r="B1733">
        <v>3954.75</v>
      </c>
      <c r="C1733">
        <f t="shared" ca="1" si="136"/>
        <v>3844.8500000000004</v>
      </c>
      <c r="D1733">
        <f t="shared" ca="1" si="132"/>
        <v>3718.4887500000004</v>
      </c>
      <c r="E1733" t="str">
        <f t="shared" ca="1" si="133"/>
        <v/>
      </c>
      <c r="F1733">
        <f t="shared" ca="1" si="135"/>
        <v>3142</v>
      </c>
      <c r="G1733" s="7" t="str">
        <f t="shared" ca="1" si="134"/>
        <v/>
      </c>
    </row>
    <row r="1734" spans="1:7" x14ac:dyDescent="0.25">
      <c r="A1734" s="30">
        <v>39044</v>
      </c>
      <c r="B1734">
        <v>3945.45</v>
      </c>
      <c r="C1734">
        <f t="shared" ca="1" si="136"/>
        <v>3855.1333333333337</v>
      </c>
      <c r="D1734">
        <f t="shared" ca="1" si="132"/>
        <v>3727.8312500000006</v>
      </c>
      <c r="E1734" t="str">
        <f t="shared" ca="1" si="133"/>
        <v/>
      </c>
      <c r="F1734">
        <f t="shared" ca="1" si="135"/>
        <v>3142</v>
      </c>
      <c r="G1734" s="7" t="str">
        <f t="shared" ca="1" si="134"/>
        <v/>
      </c>
    </row>
    <row r="1735" spans="1:7" x14ac:dyDescent="0.25">
      <c r="A1735" s="30">
        <v>39045</v>
      </c>
      <c r="B1735">
        <v>3950.85</v>
      </c>
      <c r="C1735">
        <f t="shared" ca="1" si="136"/>
        <v>3864.8333333333335</v>
      </c>
      <c r="D1735">
        <f t="shared" ca="1" si="132"/>
        <v>3737.1200000000013</v>
      </c>
      <c r="E1735" t="str">
        <f t="shared" ca="1" si="133"/>
        <v/>
      </c>
      <c r="F1735">
        <f t="shared" ca="1" si="135"/>
        <v>3142</v>
      </c>
      <c r="G1735" s="7" t="str">
        <f t="shared" ca="1" si="134"/>
        <v/>
      </c>
    </row>
    <row r="1736" spans="1:7" x14ac:dyDescent="0.25">
      <c r="A1736" s="30">
        <v>39048</v>
      </c>
      <c r="B1736">
        <v>3968.9</v>
      </c>
      <c r="C1736">
        <f t="shared" ca="1" si="136"/>
        <v>3875.4766666666669</v>
      </c>
      <c r="D1736">
        <f t="shared" ca="1" si="132"/>
        <v>3747.0487500000008</v>
      </c>
      <c r="E1736" t="str">
        <f t="shared" ca="1" si="133"/>
        <v/>
      </c>
      <c r="F1736">
        <f t="shared" ca="1" si="135"/>
        <v>3142</v>
      </c>
      <c r="G1736" s="7" t="str">
        <f t="shared" ca="1" si="134"/>
        <v/>
      </c>
    </row>
    <row r="1737" spans="1:7" x14ac:dyDescent="0.25">
      <c r="A1737" s="30">
        <v>39049</v>
      </c>
      <c r="B1737">
        <v>3921.75</v>
      </c>
      <c r="C1737">
        <f t="shared" ca="1" si="136"/>
        <v>3883.6766666666663</v>
      </c>
      <c r="D1737">
        <f t="shared" ca="1" si="132"/>
        <v>3755.3825000000011</v>
      </c>
      <c r="E1737" t="str">
        <f t="shared" ca="1" si="133"/>
        <v/>
      </c>
      <c r="F1737">
        <f t="shared" ca="1" si="135"/>
        <v>3142</v>
      </c>
      <c r="G1737" s="7" t="str">
        <f t="shared" ca="1" si="134"/>
        <v/>
      </c>
    </row>
    <row r="1738" spans="1:7" x14ac:dyDescent="0.25">
      <c r="A1738" s="30">
        <v>39050</v>
      </c>
      <c r="B1738">
        <v>3928.2</v>
      </c>
      <c r="C1738">
        <f t="shared" ca="1" si="136"/>
        <v>3893.7366666666658</v>
      </c>
      <c r="D1738">
        <f t="shared" ca="1" si="132"/>
        <v>3764.3475000000008</v>
      </c>
      <c r="E1738" t="str">
        <f t="shared" ca="1" si="133"/>
        <v/>
      </c>
      <c r="F1738">
        <f t="shared" ca="1" si="135"/>
        <v>3142</v>
      </c>
      <c r="G1738" s="7" t="str">
        <f t="shared" ca="1" si="134"/>
        <v/>
      </c>
    </row>
    <row r="1739" spans="1:7" x14ac:dyDescent="0.25">
      <c r="A1739" s="30">
        <v>39051</v>
      </c>
      <c r="B1739">
        <v>3954.5</v>
      </c>
      <c r="C1739">
        <f t="shared" ca="1" si="136"/>
        <v>3904.2766666666662</v>
      </c>
      <c r="D1739">
        <f t="shared" ca="1" si="132"/>
        <v>3775.3262500000005</v>
      </c>
      <c r="E1739" t="str">
        <f t="shared" ca="1" si="133"/>
        <v/>
      </c>
      <c r="F1739">
        <f t="shared" ca="1" si="135"/>
        <v>3142</v>
      </c>
      <c r="G1739" s="7" t="str">
        <f t="shared" ca="1" si="134"/>
        <v/>
      </c>
    </row>
    <row r="1740" spans="1:7" x14ac:dyDescent="0.25">
      <c r="A1740" s="30">
        <v>39052</v>
      </c>
      <c r="B1740">
        <v>3997.6</v>
      </c>
      <c r="C1740">
        <f t="shared" ca="1" si="136"/>
        <v>3915.1333333333332</v>
      </c>
      <c r="D1740">
        <f t="shared" ca="1" si="132"/>
        <v>3786.1437500000002</v>
      </c>
      <c r="E1740" t="str">
        <f t="shared" ca="1" si="133"/>
        <v/>
      </c>
      <c r="F1740">
        <f t="shared" ca="1" si="135"/>
        <v>3142</v>
      </c>
      <c r="G1740" s="7" t="str">
        <f t="shared" ca="1" si="134"/>
        <v/>
      </c>
    </row>
    <row r="1741" spans="1:7" x14ac:dyDescent="0.25">
      <c r="A1741" s="30">
        <v>39055</v>
      </c>
      <c r="B1741">
        <v>4001</v>
      </c>
      <c r="C1741">
        <f t="shared" ca="1" si="136"/>
        <v>3924.6166666666668</v>
      </c>
      <c r="D1741">
        <f t="shared" ca="1" si="132"/>
        <v>3796.9262500000004</v>
      </c>
      <c r="E1741" t="str">
        <f t="shared" ca="1" si="133"/>
        <v/>
      </c>
      <c r="F1741">
        <f t="shared" ca="1" si="135"/>
        <v>3142</v>
      </c>
      <c r="G1741" s="7" t="str">
        <f t="shared" ca="1" si="134"/>
        <v/>
      </c>
    </row>
    <row r="1742" spans="1:7" x14ac:dyDescent="0.25">
      <c r="A1742" s="30">
        <v>39056</v>
      </c>
      <c r="B1742">
        <v>4015.75</v>
      </c>
      <c r="C1742">
        <f t="shared" ca="1" si="136"/>
        <v>3934.6066666666661</v>
      </c>
      <c r="D1742">
        <f t="shared" ca="1" si="132"/>
        <v>3808.1412500000006</v>
      </c>
      <c r="E1742" t="str">
        <f t="shared" ca="1" si="133"/>
        <v/>
      </c>
      <c r="F1742">
        <f t="shared" ca="1" si="135"/>
        <v>3142</v>
      </c>
      <c r="G1742" s="7" t="str">
        <f t="shared" ca="1" si="134"/>
        <v/>
      </c>
    </row>
    <row r="1743" spans="1:7" x14ac:dyDescent="0.25">
      <c r="A1743" s="30">
        <v>39057</v>
      </c>
      <c r="B1743">
        <v>4015.95</v>
      </c>
      <c r="C1743">
        <f t="shared" ca="1" si="136"/>
        <v>3943.9166666666661</v>
      </c>
      <c r="D1743">
        <f t="shared" ca="1" si="132"/>
        <v>3819.2637500000005</v>
      </c>
      <c r="E1743" t="str">
        <f t="shared" ca="1" si="133"/>
        <v/>
      </c>
      <c r="F1743">
        <f t="shared" ca="1" si="135"/>
        <v>3142</v>
      </c>
      <c r="G1743" s="7" t="str">
        <f t="shared" ca="1" si="134"/>
        <v/>
      </c>
    </row>
    <row r="1744" spans="1:7" x14ac:dyDescent="0.25">
      <c r="A1744" s="30">
        <v>39058</v>
      </c>
      <c r="B1744">
        <v>4015.35</v>
      </c>
      <c r="C1744">
        <f t="shared" ca="1" si="136"/>
        <v>3953.1499999999996</v>
      </c>
      <c r="D1744">
        <f t="shared" ca="1" si="132"/>
        <v>3830.6837500000011</v>
      </c>
      <c r="E1744" t="str">
        <f t="shared" ca="1" si="133"/>
        <v/>
      </c>
      <c r="F1744">
        <f t="shared" ca="1" si="135"/>
        <v>3142</v>
      </c>
      <c r="G1744" s="7" t="str">
        <f t="shared" ca="1" si="134"/>
        <v/>
      </c>
    </row>
    <row r="1745" spans="1:7" x14ac:dyDescent="0.25">
      <c r="A1745" s="30">
        <v>39059</v>
      </c>
      <c r="B1745">
        <v>3962</v>
      </c>
      <c r="C1745">
        <f t="shared" ca="1" si="136"/>
        <v>3960.43</v>
      </c>
      <c r="D1745">
        <f t="shared" ca="1" si="132"/>
        <v>3839.2074999999995</v>
      </c>
      <c r="E1745" t="str">
        <f t="shared" ca="1" si="133"/>
        <v/>
      </c>
      <c r="F1745">
        <f t="shared" ca="1" si="135"/>
        <v>3142</v>
      </c>
      <c r="G1745" s="7" t="str">
        <f t="shared" ca="1" si="134"/>
        <v/>
      </c>
    </row>
    <row r="1746" spans="1:7" x14ac:dyDescent="0.25">
      <c r="A1746" s="30">
        <v>39062</v>
      </c>
      <c r="B1746">
        <v>3849.5</v>
      </c>
      <c r="C1746">
        <f t="shared" ca="1" si="136"/>
        <v>3959.9866666666662</v>
      </c>
      <c r="D1746">
        <f t="shared" ca="1" si="132"/>
        <v>3843.5437500000007</v>
      </c>
      <c r="E1746" t="str">
        <f t="shared" ca="1" si="133"/>
        <v/>
      </c>
      <c r="F1746">
        <f t="shared" ca="1" si="135"/>
        <v>3142</v>
      </c>
      <c r="G1746" s="7" t="str">
        <f t="shared" ca="1" si="134"/>
        <v/>
      </c>
    </row>
    <row r="1747" spans="1:7" x14ac:dyDescent="0.25">
      <c r="A1747" s="30">
        <v>39063</v>
      </c>
      <c r="B1747">
        <v>3716.9</v>
      </c>
      <c r="C1747">
        <f t="shared" ca="1" si="136"/>
        <v>3946.563333333333</v>
      </c>
      <c r="D1747">
        <f t="shared" ca="1" si="132"/>
        <v>3843.3675000000003</v>
      </c>
      <c r="E1747" t="str">
        <f t="shared" ca="1" si="133"/>
        <v/>
      </c>
      <c r="F1747">
        <f t="shared" ca="1" si="135"/>
        <v>3142</v>
      </c>
      <c r="G1747" s="7" t="str">
        <f t="shared" ca="1" si="134"/>
        <v/>
      </c>
    </row>
    <row r="1748" spans="1:7" x14ac:dyDescent="0.25">
      <c r="A1748" s="30">
        <v>39064</v>
      </c>
      <c r="B1748">
        <v>3765.2</v>
      </c>
      <c r="C1748">
        <f t="shared" ca="1" si="136"/>
        <v>3933.9266666666663</v>
      </c>
      <c r="D1748">
        <f t="shared" ca="1" si="132"/>
        <v>3844.6225000000004</v>
      </c>
      <c r="E1748" t="str">
        <f t="shared" ca="1" si="133"/>
        <v/>
      </c>
      <c r="F1748">
        <f t="shared" ca="1" si="135"/>
        <v>3142</v>
      </c>
      <c r="G1748" s="7" t="str">
        <f t="shared" ca="1" si="134"/>
        <v/>
      </c>
    </row>
    <row r="1749" spans="1:7" x14ac:dyDescent="0.25">
      <c r="A1749" s="30">
        <v>39065</v>
      </c>
      <c r="B1749">
        <v>3843.05</v>
      </c>
      <c r="C1749">
        <f t="shared" ca="1" si="136"/>
        <v>3927.1</v>
      </c>
      <c r="D1749">
        <f t="shared" ca="1" si="132"/>
        <v>3847.9324999999999</v>
      </c>
      <c r="E1749" t="str">
        <f t="shared" ca="1" si="133"/>
        <v/>
      </c>
      <c r="F1749">
        <f t="shared" ca="1" si="135"/>
        <v>3142</v>
      </c>
      <c r="G1749" s="7" t="str">
        <f t="shared" ca="1" si="134"/>
        <v/>
      </c>
    </row>
    <row r="1750" spans="1:7" x14ac:dyDescent="0.25">
      <c r="A1750" s="30">
        <v>39066</v>
      </c>
      <c r="B1750">
        <v>3888.65</v>
      </c>
      <c r="C1750">
        <f t="shared" ca="1" si="136"/>
        <v>3922.9533333333334</v>
      </c>
      <c r="D1750">
        <f t="shared" ref="D1750:D1813" ca="1" si="137">IF(ROW(B1750)&gt;$K$4, AVERAGE(OFFSET(B1750,-$K$4+1,0,$K$4,1)), "")</f>
        <v>3853.2037499999997</v>
      </c>
      <c r="E1750" t="str">
        <f t="shared" ca="1" si="133"/>
        <v/>
      </c>
      <c r="F1750">
        <f t="shared" ca="1" si="135"/>
        <v>3142</v>
      </c>
      <c r="G1750" s="7" t="str">
        <f t="shared" ca="1" si="134"/>
        <v/>
      </c>
    </row>
    <row r="1751" spans="1:7" x14ac:dyDescent="0.25">
      <c r="A1751" s="30">
        <v>39069</v>
      </c>
      <c r="B1751">
        <v>3928.75</v>
      </c>
      <c r="C1751">
        <f t="shared" ca="1" si="136"/>
        <v>3920.2766666666671</v>
      </c>
      <c r="D1751">
        <f t="shared" ca="1" si="137"/>
        <v>3859.5012499999998</v>
      </c>
      <c r="E1751" t="str">
        <f t="shared" ca="1" si="133"/>
        <v/>
      </c>
      <c r="F1751">
        <f t="shared" ca="1" si="135"/>
        <v>3142</v>
      </c>
      <c r="G1751" s="7" t="str">
        <f t="shared" ca="1" si="134"/>
        <v/>
      </c>
    </row>
    <row r="1752" spans="1:7" x14ac:dyDescent="0.25">
      <c r="A1752" s="30">
        <v>39070</v>
      </c>
      <c r="B1752">
        <v>3832</v>
      </c>
      <c r="C1752">
        <f t="shared" ca="1" si="136"/>
        <v>3914.2933333333335</v>
      </c>
      <c r="D1752">
        <f t="shared" ca="1" si="137"/>
        <v>3863.2137499999999</v>
      </c>
      <c r="E1752" t="str">
        <f t="shared" ca="1" si="133"/>
        <v/>
      </c>
      <c r="F1752">
        <f t="shared" ca="1" si="135"/>
        <v>3142</v>
      </c>
      <c r="G1752" s="7" t="str">
        <f t="shared" ca="1" si="134"/>
        <v/>
      </c>
    </row>
    <row r="1753" spans="1:7" x14ac:dyDescent="0.25">
      <c r="A1753" s="30">
        <v>39071</v>
      </c>
      <c r="B1753">
        <v>3815.55</v>
      </c>
      <c r="C1753">
        <f t="shared" ca="1" si="136"/>
        <v>3906.7833333333333</v>
      </c>
      <c r="D1753">
        <f t="shared" ca="1" si="137"/>
        <v>3867.1699999999996</v>
      </c>
      <c r="E1753" t="str">
        <f t="shared" ca="1" si="133"/>
        <v/>
      </c>
      <c r="F1753">
        <f t="shared" ca="1" si="135"/>
        <v>3142</v>
      </c>
      <c r="G1753" s="7" t="str">
        <f t="shared" ca="1" si="134"/>
        <v/>
      </c>
    </row>
    <row r="1754" spans="1:7" x14ac:dyDescent="0.25">
      <c r="A1754" s="30">
        <v>39072</v>
      </c>
      <c r="B1754">
        <v>3833.5</v>
      </c>
      <c r="C1754">
        <f t="shared" ca="1" si="136"/>
        <v>3898.7166666666672</v>
      </c>
      <c r="D1754">
        <f t="shared" ca="1" si="137"/>
        <v>3871.0687499999995</v>
      </c>
      <c r="E1754" t="str">
        <f t="shared" ca="1" si="133"/>
        <v/>
      </c>
      <c r="F1754">
        <f t="shared" ca="1" si="135"/>
        <v>3142</v>
      </c>
      <c r="G1754" s="7" t="str">
        <f t="shared" ca="1" si="134"/>
        <v/>
      </c>
    </row>
    <row r="1755" spans="1:7" x14ac:dyDescent="0.25">
      <c r="A1755" s="30">
        <v>39073</v>
      </c>
      <c r="B1755">
        <v>3871.15</v>
      </c>
      <c r="C1755">
        <f t="shared" ca="1" si="136"/>
        <v>3890.2866666666673</v>
      </c>
      <c r="D1755">
        <f t="shared" ca="1" si="137"/>
        <v>3874.3637499999991</v>
      </c>
      <c r="E1755" t="str">
        <f t="shared" ca="1" si="133"/>
        <v/>
      </c>
      <c r="F1755">
        <f t="shared" ca="1" si="135"/>
        <v>3142</v>
      </c>
      <c r="G1755" s="7" t="str">
        <f t="shared" ca="1" si="134"/>
        <v/>
      </c>
    </row>
    <row r="1756" spans="1:7" x14ac:dyDescent="0.25">
      <c r="A1756" s="30">
        <v>39077</v>
      </c>
      <c r="B1756">
        <v>3940.5</v>
      </c>
      <c r="C1756">
        <f t="shared" ca="1" si="136"/>
        <v>3886.2533333333336</v>
      </c>
      <c r="D1756">
        <f t="shared" ca="1" si="137"/>
        <v>3878.6487499999994</v>
      </c>
      <c r="E1756" t="str">
        <f t="shared" ca="1" si="133"/>
        <v/>
      </c>
      <c r="F1756">
        <f t="shared" ca="1" si="135"/>
        <v>3142</v>
      </c>
      <c r="G1756" s="7" t="str">
        <f t="shared" ca="1" si="134"/>
        <v/>
      </c>
    </row>
    <row r="1757" spans="1:7" x14ac:dyDescent="0.25">
      <c r="A1757" s="30">
        <v>39078</v>
      </c>
      <c r="B1757">
        <v>3974.25</v>
      </c>
      <c r="C1757">
        <f t="shared" ca="1" si="136"/>
        <v>3883.4866666666671</v>
      </c>
      <c r="D1757">
        <f t="shared" ca="1" si="137"/>
        <v>3884.4024999999992</v>
      </c>
      <c r="E1757" t="str">
        <f t="shared" ca="1" si="133"/>
        <v>SELL</v>
      </c>
      <c r="F1757">
        <f t="shared" ca="1" si="135"/>
        <v>3974.25</v>
      </c>
      <c r="G1757" s="7">
        <f t="shared" ca="1" si="134"/>
        <v>0.26487905792488853</v>
      </c>
    </row>
    <row r="1758" spans="1:7" x14ac:dyDescent="0.25">
      <c r="A1758" s="30">
        <v>39079</v>
      </c>
      <c r="B1758">
        <v>3970.55</v>
      </c>
      <c r="C1758">
        <f t="shared" ca="1" si="136"/>
        <v>3880.4600000000005</v>
      </c>
      <c r="D1758">
        <f t="shared" ca="1" si="137"/>
        <v>3889.4899999999989</v>
      </c>
      <c r="E1758" t="str">
        <f t="shared" ca="1" si="133"/>
        <v/>
      </c>
      <c r="F1758">
        <f t="shared" ca="1" si="135"/>
        <v>3974.25</v>
      </c>
      <c r="G1758" s="7" t="str">
        <f t="shared" ca="1" si="134"/>
        <v/>
      </c>
    </row>
    <row r="1759" spans="1:7" x14ac:dyDescent="0.25">
      <c r="A1759" s="30">
        <v>39080</v>
      </c>
      <c r="B1759">
        <v>3966.4</v>
      </c>
      <c r="C1759">
        <f t="shared" ca="1" si="136"/>
        <v>3877.1966666666672</v>
      </c>
      <c r="D1759">
        <f t="shared" ca="1" si="137"/>
        <v>3893.869999999999</v>
      </c>
      <c r="E1759" t="str">
        <f t="shared" ca="1" si="133"/>
        <v/>
      </c>
      <c r="F1759">
        <f t="shared" ca="1" si="135"/>
        <v>3974.25</v>
      </c>
      <c r="G1759" s="7" t="str">
        <f t="shared" ca="1" si="134"/>
        <v/>
      </c>
    </row>
    <row r="1760" spans="1:7" x14ac:dyDescent="0.25">
      <c r="A1760" s="30">
        <v>39084</v>
      </c>
      <c r="B1760">
        <v>4007.4</v>
      </c>
      <c r="C1760">
        <f t="shared" ca="1" si="136"/>
        <v>3880.2233333333338</v>
      </c>
      <c r="D1760">
        <f t="shared" ca="1" si="137"/>
        <v>3898.9212499999985</v>
      </c>
      <c r="E1760" t="str">
        <f t="shared" ca="1" si="133"/>
        <v/>
      </c>
      <c r="F1760">
        <f t="shared" ca="1" si="135"/>
        <v>3974.25</v>
      </c>
      <c r="G1760" s="7" t="str">
        <f t="shared" ca="1" si="134"/>
        <v/>
      </c>
    </row>
    <row r="1761" spans="1:7" x14ac:dyDescent="0.25">
      <c r="A1761" s="30">
        <v>39085</v>
      </c>
      <c r="B1761">
        <v>4024.05</v>
      </c>
      <c r="C1761">
        <f t="shared" ca="1" si="136"/>
        <v>3891.8600000000006</v>
      </c>
      <c r="D1761">
        <f t="shared" ca="1" si="137"/>
        <v>3904.2912499999993</v>
      </c>
      <c r="E1761" t="str">
        <f t="shared" ca="1" si="133"/>
        <v/>
      </c>
      <c r="F1761">
        <f t="shared" ca="1" si="135"/>
        <v>3974.25</v>
      </c>
      <c r="G1761" s="7" t="str">
        <f t="shared" ca="1" si="134"/>
        <v/>
      </c>
    </row>
    <row r="1762" spans="1:7" x14ac:dyDescent="0.25">
      <c r="A1762" s="30">
        <v>39086</v>
      </c>
      <c r="B1762">
        <v>3988.8</v>
      </c>
      <c r="C1762">
        <f t="shared" ca="1" si="136"/>
        <v>3909.986666666668</v>
      </c>
      <c r="D1762">
        <f t="shared" ca="1" si="137"/>
        <v>3909.0424999999987</v>
      </c>
      <c r="E1762" t="str">
        <f t="shared" ca="1" si="133"/>
        <v>BUY</v>
      </c>
      <c r="F1762">
        <f t="shared" ca="1" si="135"/>
        <v>3988.8</v>
      </c>
      <c r="G1762" s="7">
        <f t="shared" ca="1" si="134"/>
        <v>-3.6610681260615952E-3</v>
      </c>
    </row>
    <row r="1763" spans="1:7" x14ac:dyDescent="0.25">
      <c r="A1763" s="30">
        <v>39087</v>
      </c>
      <c r="B1763">
        <v>3983.4</v>
      </c>
      <c r="C1763">
        <f t="shared" ca="1" si="136"/>
        <v>3924.5333333333342</v>
      </c>
      <c r="D1763">
        <f t="shared" ca="1" si="137"/>
        <v>3914.1949999999983</v>
      </c>
      <c r="E1763" t="str">
        <f t="shared" ca="1" si="133"/>
        <v/>
      </c>
      <c r="F1763">
        <f t="shared" ca="1" si="135"/>
        <v>3988.8</v>
      </c>
      <c r="G1763" s="7" t="str">
        <f t="shared" ca="1" si="134"/>
        <v/>
      </c>
    </row>
    <row r="1764" spans="1:7" x14ac:dyDescent="0.25">
      <c r="A1764" s="30">
        <v>39090</v>
      </c>
      <c r="B1764">
        <v>3933.4</v>
      </c>
      <c r="C1764">
        <f t="shared" ca="1" si="136"/>
        <v>3930.5566666666678</v>
      </c>
      <c r="D1764">
        <f t="shared" ca="1" si="137"/>
        <v>3917.6199999999981</v>
      </c>
      <c r="E1764" t="str">
        <f t="shared" ca="1" si="133"/>
        <v/>
      </c>
      <c r="F1764">
        <f t="shared" ca="1" si="135"/>
        <v>3988.8</v>
      </c>
      <c r="G1764" s="7" t="str">
        <f t="shared" ca="1" si="134"/>
        <v/>
      </c>
    </row>
    <row r="1765" spans="1:7" x14ac:dyDescent="0.25">
      <c r="A1765" s="30">
        <v>39091</v>
      </c>
      <c r="B1765">
        <v>3911.4</v>
      </c>
      <c r="C1765">
        <f t="shared" ca="1" si="136"/>
        <v>3932.0733333333342</v>
      </c>
      <c r="D1765">
        <f t="shared" ca="1" si="137"/>
        <v>3919.5362499999987</v>
      </c>
      <c r="E1765" t="str">
        <f t="shared" ca="1" si="133"/>
        <v/>
      </c>
      <c r="F1765">
        <f t="shared" ca="1" si="135"/>
        <v>3988.8</v>
      </c>
      <c r="G1765" s="7" t="str">
        <f t="shared" ca="1" si="134"/>
        <v/>
      </c>
    </row>
    <row r="1766" spans="1:7" x14ac:dyDescent="0.25">
      <c r="A1766" s="30">
        <v>39092</v>
      </c>
      <c r="B1766">
        <v>3850.3</v>
      </c>
      <c r="C1766">
        <f t="shared" ca="1" si="136"/>
        <v>3926.8433333333337</v>
      </c>
      <c r="D1766">
        <f t="shared" ca="1" si="137"/>
        <v>3919.3249999999985</v>
      </c>
      <c r="E1766" t="str">
        <f t="shared" ca="1" si="133"/>
        <v/>
      </c>
      <c r="F1766">
        <f t="shared" ca="1" si="135"/>
        <v>3988.8</v>
      </c>
      <c r="G1766" s="7" t="str">
        <f t="shared" ca="1" si="134"/>
        <v/>
      </c>
    </row>
    <row r="1767" spans="1:7" x14ac:dyDescent="0.25">
      <c r="A1767" s="30">
        <v>39093</v>
      </c>
      <c r="B1767">
        <v>3942.25</v>
      </c>
      <c r="C1767">
        <f t="shared" ca="1" si="136"/>
        <v>3934.1933333333345</v>
      </c>
      <c r="D1767">
        <f t="shared" ca="1" si="137"/>
        <v>3921.2337499999981</v>
      </c>
      <c r="E1767" t="str">
        <f t="shared" ca="1" si="133"/>
        <v/>
      </c>
      <c r="F1767">
        <f t="shared" ca="1" si="135"/>
        <v>3988.8</v>
      </c>
      <c r="G1767" s="7" t="str">
        <f t="shared" ca="1" si="134"/>
        <v/>
      </c>
    </row>
    <row r="1768" spans="1:7" x14ac:dyDescent="0.25">
      <c r="A1768" s="30">
        <v>39094</v>
      </c>
      <c r="B1768">
        <v>4052.45</v>
      </c>
      <c r="C1768">
        <f t="shared" ca="1" si="136"/>
        <v>3949.9866666666671</v>
      </c>
      <c r="D1768">
        <f t="shared" ca="1" si="137"/>
        <v>3925.6374999999985</v>
      </c>
      <c r="E1768" t="str">
        <f t="shared" ca="1" si="133"/>
        <v/>
      </c>
      <c r="F1768">
        <f t="shared" ca="1" si="135"/>
        <v>3988.8</v>
      </c>
      <c r="G1768" s="7" t="str">
        <f t="shared" ca="1" si="134"/>
        <v/>
      </c>
    </row>
    <row r="1769" spans="1:7" x14ac:dyDescent="0.25">
      <c r="A1769" s="30">
        <v>39097</v>
      </c>
      <c r="B1769">
        <v>4078.4</v>
      </c>
      <c r="C1769">
        <f t="shared" ca="1" si="136"/>
        <v>3966.3133333333335</v>
      </c>
      <c r="D1769">
        <f t="shared" ca="1" si="137"/>
        <v>3930.6762499999991</v>
      </c>
      <c r="E1769" t="str">
        <f t="shared" ca="1" si="133"/>
        <v/>
      </c>
      <c r="F1769">
        <f t="shared" ca="1" si="135"/>
        <v>3988.8</v>
      </c>
      <c r="G1769" s="7" t="str">
        <f t="shared" ca="1" si="134"/>
        <v/>
      </c>
    </row>
    <row r="1770" spans="1:7" x14ac:dyDescent="0.25">
      <c r="A1770" s="30">
        <v>39098</v>
      </c>
      <c r="B1770">
        <v>4080.5</v>
      </c>
      <c r="C1770">
        <f t="shared" ca="1" si="136"/>
        <v>3980.27</v>
      </c>
      <c r="D1770">
        <f t="shared" ca="1" si="137"/>
        <v>3936.3687499999992</v>
      </c>
      <c r="E1770" t="str">
        <f t="shared" ca="1" si="133"/>
        <v/>
      </c>
      <c r="F1770">
        <f t="shared" ca="1" si="135"/>
        <v>3988.8</v>
      </c>
      <c r="G1770" s="7" t="str">
        <f t="shared" ca="1" si="134"/>
        <v/>
      </c>
    </row>
    <row r="1771" spans="1:7" x14ac:dyDescent="0.25">
      <c r="A1771" s="30">
        <v>39099</v>
      </c>
      <c r="B1771">
        <v>4076.45</v>
      </c>
      <c r="C1771">
        <f t="shared" ca="1" si="136"/>
        <v>3989.3333333333335</v>
      </c>
      <c r="D1771">
        <f t="shared" ca="1" si="137"/>
        <v>3941.8762499999998</v>
      </c>
      <c r="E1771" t="str">
        <f t="shared" ca="1" si="133"/>
        <v/>
      </c>
      <c r="F1771">
        <f t="shared" ca="1" si="135"/>
        <v>3988.8</v>
      </c>
      <c r="G1771" s="7" t="str">
        <f t="shared" ca="1" si="134"/>
        <v/>
      </c>
    </row>
    <row r="1772" spans="1:7" x14ac:dyDescent="0.25">
      <c r="A1772" s="30">
        <v>39100</v>
      </c>
      <c r="B1772">
        <v>4109.05</v>
      </c>
      <c r="C1772">
        <f t="shared" ca="1" si="136"/>
        <v>3998.32</v>
      </c>
      <c r="D1772">
        <f t="shared" ca="1" si="137"/>
        <v>3946.6462499999993</v>
      </c>
      <c r="E1772" t="str">
        <f t="shared" ca="1" si="133"/>
        <v/>
      </c>
      <c r="F1772">
        <f t="shared" ca="1" si="135"/>
        <v>3988.8</v>
      </c>
      <c r="G1772" s="7" t="str">
        <f t="shared" ca="1" si="134"/>
        <v/>
      </c>
    </row>
    <row r="1773" spans="1:7" x14ac:dyDescent="0.25">
      <c r="A1773" s="30">
        <v>39101</v>
      </c>
      <c r="B1773">
        <v>4090.15</v>
      </c>
      <c r="C1773">
        <f t="shared" ca="1" si="136"/>
        <v>4006.293333333334</v>
      </c>
      <c r="D1773">
        <f t="shared" ca="1" si="137"/>
        <v>3950.0312499999991</v>
      </c>
      <c r="E1773" t="str">
        <f t="shared" ca="1" si="133"/>
        <v/>
      </c>
      <c r="F1773">
        <f t="shared" ca="1" si="135"/>
        <v>3988.8</v>
      </c>
      <c r="G1773" s="7" t="str">
        <f t="shared" ca="1" si="134"/>
        <v/>
      </c>
    </row>
    <row r="1774" spans="1:7" x14ac:dyDescent="0.25">
      <c r="A1774" s="30">
        <v>39104</v>
      </c>
      <c r="B1774">
        <v>4102.45</v>
      </c>
      <c r="C1774">
        <f t="shared" ca="1" si="136"/>
        <v>4015.3633333333332</v>
      </c>
      <c r="D1774">
        <f t="shared" ca="1" si="137"/>
        <v>3953.9562499999993</v>
      </c>
      <c r="E1774" t="str">
        <f t="shared" ca="1" si="133"/>
        <v/>
      </c>
      <c r="F1774">
        <f t="shared" ca="1" si="135"/>
        <v>3988.8</v>
      </c>
      <c r="G1774" s="7" t="str">
        <f t="shared" ca="1" si="134"/>
        <v/>
      </c>
    </row>
    <row r="1775" spans="1:7" x14ac:dyDescent="0.25">
      <c r="A1775" s="30">
        <v>39105</v>
      </c>
      <c r="B1775">
        <v>4066.1</v>
      </c>
      <c r="C1775">
        <f t="shared" ca="1" si="136"/>
        <v>4019.2766666666662</v>
      </c>
      <c r="D1775">
        <f t="shared" ca="1" si="137"/>
        <v>3956.8375000000001</v>
      </c>
      <c r="E1775" t="str">
        <f t="shared" ca="1" si="133"/>
        <v/>
      </c>
      <c r="F1775">
        <f t="shared" ca="1" si="135"/>
        <v>3988.8</v>
      </c>
      <c r="G1775" s="7" t="str">
        <f t="shared" ca="1" si="134"/>
        <v/>
      </c>
    </row>
    <row r="1776" spans="1:7" x14ac:dyDescent="0.25">
      <c r="A1776" s="30">
        <v>39106</v>
      </c>
      <c r="B1776">
        <v>4089.9</v>
      </c>
      <c r="C1776">
        <f t="shared" ca="1" si="136"/>
        <v>4023.6666666666665</v>
      </c>
      <c r="D1776">
        <f t="shared" ca="1" si="137"/>
        <v>3959.8624999999993</v>
      </c>
      <c r="E1776" t="str">
        <f t="shared" ca="1" si="133"/>
        <v/>
      </c>
      <c r="F1776">
        <f t="shared" ca="1" si="135"/>
        <v>3988.8</v>
      </c>
      <c r="G1776" s="7" t="str">
        <f t="shared" ca="1" si="134"/>
        <v/>
      </c>
    </row>
    <row r="1777" spans="1:7" x14ac:dyDescent="0.25">
      <c r="A1777" s="30">
        <v>39107</v>
      </c>
      <c r="B1777">
        <v>4147.7</v>
      </c>
      <c r="C1777">
        <f t="shared" ca="1" si="136"/>
        <v>4034.26</v>
      </c>
      <c r="D1777">
        <f t="shared" ca="1" si="137"/>
        <v>3965.5112499999996</v>
      </c>
      <c r="E1777" t="str">
        <f t="shared" ca="1" si="133"/>
        <v/>
      </c>
      <c r="F1777">
        <f t="shared" ca="1" si="135"/>
        <v>3988.8</v>
      </c>
      <c r="G1777" s="7" t="str">
        <f t="shared" ca="1" si="134"/>
        <v/>
      </c>
    </row>
    <row r="1778" spans="1:7" x14ac:dyDescent="0.25">
      <c r="A1778" s="30">
        <v>39111</v>
      </c>
      <c r="B1778">
        <v>4124.45</v>
      </c>
      <c r="C1778">
        <f t="shared" ca="1" si="136"/>
        <v>4043.663333333333</v>
      </c>
      <c r="D1778">
        <f t="shared" ca="1" si="137"/>
        <v>3970.4174999999996</v>
      </c>
      <c r="E1778" t="str">
        <f t="shared" ca="1" si="133"/>
        <v/>
      </c>
      <c r="F1778">
        <f t="shared" ca="1" si="135"/>
        <v>3988.8</v>
      </c>
      <c r="G1778" s="7" t="str">
        <f t="shared" ca="1" si="134"/>
        <v/>
      </c>
    </row>
    <row r="1779" spans="1:7" x14ac:dyDescent="0.25">
      <c r="A1779" s="30">
        <v>39113</v>
      </c>
      <c r="B1779">
        <v>4082.7</v>
      </c>
      <c r="C1779">
        <f t="shared" ca="1" si="136"/>
        <v>4053.6166666666663</v>
      </c>
      <c r="D1779">
        <f t="shared" ca="1" si="137"/>
        <v>3973.6225000000004</v>
      </c>
      <c r="E1779" t="str">
        <f t="shared" ca="1" si="133"/>
        <v/>
      </c>
      <c r="F1779">
        <f t="shared" ca="1" si="135"/>
        <v>3988.8</v>
      </c>
      <c r="G1779" s="7" t="str">
        <f t="shared" ca="1" si="134"/>
        <v/>
      </c>
    </row>
    <row r="1780" spans="1:7" x14ac:dyDescent="0.25">
      <c r="A1780" s="30">
        <v>39114</v>
      </c>
      <c r="B1780">
        <v>4137.2</v>
      </c>
      <c r="C1780">
        <f t="shared" ca="1" si="136"/>
        <v>4068.6699999999992</v>
      </c>
      <c r="D1780">
        <f t="shared" ca="1" si="137"/>
        <v>3977.1125000000006</v>
      </c>
      <c r="E1780" t="str">
        <f t="shared" ca="1" si="133"/>
        <v/>
      </c>
      <c r="F1780">
        <f t="shared" ca="1" si="135"/>
        <v>3988.8</v>
      </c>
      <c r="G1780" s="7" t="str">
        <f t="shared" ca="1" si="134"/>
        <v/>
      </c>
    </row>
    <row r="1781" spans="1:7" x14ac:dyDescent="0.25">
      <c r="A1781" s="30">
        <v>39115</v>
      </c>
      <c r="B1781">
        <v>4183.5</v>
      </c>
      <c r="C1781">
        <f t="shared" ca="1" si="136"/>
        <v>4090.8833333333328</v>
      </c>
      <c r="D1781">
        <f t="shared" ca="1" si="137"/>
        <v>3981.6750000000002</v>
      </c>
      <c r="E1781" t="str">
        <f t="shared" ref="E1781:E1844" ca="1" si="138">IF(AND(C1781&gt;D1781,C1780&lt;D1780),"BUY",IF(AND(C1781&lt;D1781,C1780&gt;D1780),"SELL",""))</f>
        <v/>
      </c>
      <c r="F1781">
        <f t="shared" ca="1" si="135"/>
        <v>3988.8</v>
      </c>
      <c r="G1781" s="7" t="str">
        <f t="shared" ca="1" si="134"/>
        <v/>
      </c>
    </row>
    <row r="1782" spans="1:7" x14ac:dyDescent="0.25">
      <c r="A1782" s="30">
        <v>39118</v>
      </c>
      <c r="B1782">
        <v>4215.3500000000004</v>
      </c>
      <c r="C1782">
        <f t="shared" ca="1" si="136"/>
        <v>4109.0899999999992</v>
      </c>
      <c r="D1782">
        <f t="shared" ca="1" si="137"/>
        <v>3986.6650000000009</v>
      </c>
      <c r="E1782" t="str">
        <f t="shared" ca="1" si="138"/>
        <v/>
      </c>
      <c r="F1782">
        <f t="shared" ca="1" si="135"/>
        <v>3988.8</v>
      </c>
      <c r="G1782" s="7" t="str">
        <f t="shared" ref="G1782:G1845" ca="1" si="139">IF(AND(E1782&lt;&gt;"",F1781&lt;&gt;0),IF(E1782="BUY",1-F1782/F1781,F1782/F1781-1),"")</f>
        <v/>
      </c>
    </row>
    <row r="1783" spans="1:7" x14ac:dyDescent="0.25">
      <c r="A1783" s="30">
        <v>39119</v>
      </c>
      <c r="B1783">
        <v>4195.8999999999996</v>
      </c>
      <c r="C1783">
        <f t="shared" ca="1" si="136"/>
        <v>4118.6533333333327</v>
      </c>
      <c r="D1783">
        <f t="shared" ca="1" si="137"/>
        <v>3991.1637500000006</v>
      </c>
      <c r="E1783" t="str">
        <f t="shared" ca="1" si="138"/>
        <v/>
      </c>
      <c r="F1783">
        <f t="shared" ref="F1783:F1846" ca="1" si="140">IF(E1783&lt;&gt;"",B1783,F1782)</f>
        <v>3988.8</v>
      </c>
      <c r="G1783" s="7" t="str">
        <f t="shared" ca="1" si="139"/>
        <v/>
      </c>
    </row>
    <row r="1784" spans="1:7" x14ac:dyDescent="0.25">
      <c r="A1784" s="30">
        <v>39120</v>
      </c>
      <c r="B1784">
        <v>4224.25</v>
      </c>
      <c r="C1784">
        <f t="shared" ca="1" si="136"/>
        <v>4128.3766666666661</v>
      </c>
      <c r="D1784">
        <f t="shared" ca="1" si="137"/>
        <v>3996.3862500000005</v>
      </c>
      <c r="E1784" t="str">
        <f t="shared" ca="1" si="138"/>
        <v/>
      </c>
      <c r="F1784">
        <f t="shared" ca="1" si="140"/>
        <v>3988.8</v>
      </c>
      <c r="G1784" s="7" t="str">
        <f t="shared" ca="1" si="139"/>
        <v/>
      </c>
    </row>
    <row r="1785" spans="1:7" x14ac:dyDescent="0.25">
      <c r="A1785" s="30">
        <v>39121</v>
      </c>
      <c r="B1785">
        <v>4223.3999999999996</v>
      </c>
      <c r="C1785">
        <f t="shared" ca="1" si="136"/>
        <v>4137.9033333333327</v>
      </c>
      <c r="D1785">
        <f t="shared" ca="1" si="137"/>
        <v>4002.9212499999994</v>
      </c>
      <c r="E1785" t="str">
        <f t="shared" ca="1" si="138"/>
        <v/>
      </c>
      <c r="F1785">
        <f t="shared" ca="1" si="140"/>
        <v>3988.8</v>
      </c>
      <c r="G1785" s="7" t="str">
        <f t="shared" ca="1" si="139"/>
        <v/>
      </c>
    </row>
    <row r="1786" spans="1:7" x14ac:dyDescent="0.25">
      <c r="A1786" s="30">
        <v>39122</v>
      </c>
      <c r="B1786">
        <v>4187.3999999999996</v>
      </c>
      <c r="C1786">
        <f t="shared" ca="1" si="136"/>
        <v>4145.3</v>
      </c>
      <c r="D1786">
        <f t="shared" ca="1" si="137"/>
        <v>4011.3687499999992</v>
      </c>
      <c r="E1786" t="str">
        <f t="shared" ca="1" si="138"/>
        <v/>
      </c>
      <c r="F1786">
        <f t="shared" ca="1" si="140"/>
        <v>3988.8</v>
      </c>
      <c r="G1786" s="7" t="str">
        <f t="shared" ca="1" si="139"/>
        <v/>
      </c>
    </row>
    <row r="1787" spans="1:7" x14ac:dyDescent="0.25">
      <c r="A1787" s="30">
        <v>39125</v>
      </c>
      <c r="B1787">
        <v>4058.3</v>
      </c>
      <c r="C1787">
        <f t="shared" ca="1" si="136"/>
        <v>4141.916666666667</v>
      </c>
      <c r="D1787">
        <f t="shared" ca="1" si="137"/>
        <v>4019.903749999999</v>
      </c>
      <c r="E1787" t="str">
        <f t="shared" ca="1" si="138"/>
        <v/>
      </c>
      <c r="F1787">
        <f t="shared" ca="1" si="140"/>
        <v>3988.8</v>
      </c>
      <c r="G1787" s="7" t="str">
        <f t="shared" ca="1" si="139"/>
        <v/>
      </c>
    </row>
    <row r="1788" spans="1:7" x14ac:dyDescent="0.25">
      <c r="A1788" s="30">
        <v>39126</v>
      </c>
      <c r="B1788">
        <v>4044.55</v>
      </c>
      <c r="C1788">
        <f t="shared" ca="1" si="136"/>
        <v>4138.876666666667</v>
      </c>
      <c r="D1788">
        <f t="shared" ca="1" si="137"/>
        <v>4026.8874999999985</v>
      </c>
      <c r="E1788" t="str">
        <f t="shared" ca="1" si="138"/>
        <v/>
      </c>
      <c r="F1788">
        <f t="shared" ca="1" si="140"/>
        <v>3988.8</v>
      </c>
      <c r="G1788" s="7" t="str">
        <f t="shared" ca="1" si="139"/>
        <v/>
      </c>
    </row>
    <row r="1789" spans="1:7" x14ac:dyDescent="0.25">
      <c r="A1789" s="30">
        <v>39127</v>
      </c>
      <c r="B1789">
        <v>4047.1</v>
      </c>
      <c r="C1789">
        <f t="shared" ca="1" si="136"/>
        <v>4135.1866666666674</v>
      </c>
      <c r="D1789">
        <f t="shared" ca="1" si="137"/>
        <v>4031.9887499999991</v>
      </c>
      <c r="E1789" t="str">
        <f t="shared" ca="1" si="138"/>
        <v/>
      </c>
      <c r="F1789">
        <f t="shared" ca="1" si="140"/>
        <v>3988.8</v>
      </c>
      <c r="G1789" s="7" t="str">
        <f t="shared" ca="1" si="139"/>
        <v/>
      </c>
    </row>
    <row r="1790" spans="1:7" x14ac:dyDescent="0.25">
      <c r="A1790" s="30">
        <v>39128</v>
      </c>
      <c r="B1790">
        <v>4146.2</v>
      </c>
      <c r="C1790">
        <f t="shared" ca="1" si="136"/>
        <v>4140.5266666666676</v>
      </c>
      <c r="D1790">
        <f t="shared" ca="1" si="137"/>
        <v>4038.4274999999993</v>
      </c>
      <c r="E1790" t="str">
        <f t="shared" ca="1" si="138"/>
        <v/>
      </c>
      <c r="F1790">
        <f t="shared" ca="1" si="140"/>
        <v>3988.8</v>
      </c>
      <c r="G1790" s="7" t="str">
        <f t="shared" ca="1" si="139"/>
        <v/>
      </c>
    </row>
    <row r="1791" spans="1:7" x14ac:dyDescent="0.25">
      <c r="A1791" s="30">
        <v>39132</v>
      </c>
      <c r="B1791">
        <v>4164.55</v>
      </c>
      <c r="C1791">
        <f t="shared" ca="1" si="136"/>
        <v>4145.503333333334</v>
      </c>
      <c r="D1791">
        <f t="shared" ca="1" si="137"/>
        <v>4044.3224999999984</v>
      </c>
      <c r="E1791" t="str">
        <f t="shared" ca="1" si="138"/>
        <v/>
      </c>
      <c r="F1791">
        <f t="shared" ca="1" si="140"/>
        <v>3988.8</v>
      </c>
      <c r="G1791" s="7" t="str">
        <f t="shared" ca="1" si="139"/>
        <v/>
      </c>
    </row>
    <row r="1792" spans="1:7" x14ac:dyDescent="0.25">
      <c r="A1792" s="30">
        <v>39133</v>
      </c>
      <c r="B1792">
        <v>4106.95</v>
      </c>
      <c r="C1792">
        <f t="shared" ca="1" si="136"/>
        <v>4142.7866666666669</v>
      </c>
      <c r="D1792">
        <f t="shared" ca="1" si="137"/>
        <v>4051.1962499999995</v>
      </c>
      <c r="E1792" t="str">
        <f t="shared" ca="1" si="138"/>
        <v/>
      </c>
      <c r="F1792">
        <f t="shared" ca="1" si="140"/>
        <v>3988.8</v>
      </c>
      <c r="G1792" s="7" t="str">
        <f t="shared" ca="1" si="139"/>
        <v/>
      </c>
    </row>
    <row r="1793" spans="1:7" x14ac:dyDescent="0.25">
      <c r="A1793" s="30">
        <v>39134</v>
      </c>
      <c r="B1793">
        <v>4096.2</v>
      </c>
      <c r="C1793">
        <f t="shared" ca="1" si="136"/>
        <v>4140.9033333333336</v>
      </c>
      <c r="D1793">
        <f t="shared" ca="1" si="137"/>
        <v>4058.2125000000001</v>
      </c>
      <c r="E1793" t="str">
        <f t="shared" ca="1" si="138"/>
        <v/>
      </c>
      <c r="F1793">
        <f t="shared" ca="1" si="140"/>
        <v>3988.8</v>
      </c>
      <c r="G1793" s="7" t="str">
        <f t="shared" ca="1" si="139"/>
        <v/>
      </c>
    </row>
    <row r="1794" spans="1:7" x14ac:dyDescent="0.25">
      <c r="A1794" s="30">
        <v>39135</v>
      </c>
      <c r="B1794">
        <v>4040</v>
      </c>
      <c r="C1794">
        <f t="shared" ca="1" si="136"/>
        <v>4138.0566666666664</v>
      </c>
      <c r="D1794">
        <f t="shared" ca="1" si="137"/>
        <v>4063.375</v>
      </c>
      <c r="E1794" t="str">
        <f t="shared" ca="1" si="138"/>
        <v/>
      </c>
      <c r="F1794">
        <f t="shared" ca="1" si="140"/>
        <v>3988.8</v>
      </c>
      <c r="G1794" s="7" t="str">
        <f t="shared" ca="1" si="139"/>
        <v/>
      </c>
    </row>
    <row r="1795" spans="1:7" x14ac:dyDescent="0.25">
      <c r="A1795" s="30">
        <v>39136</v>
      </c>
      <c r="B1795">
        <v>3938.95</v>
      </c>
      <c r="C1795">
        <f t="shared" ref="C1795:C1858" ca="1" si="141">IF(ROW(B1795)&gt;$K$3, AVERAGE(OFFSET(B1796,-$K$3,0,$K$3,1)), "")</f>
        <v>4124.8399999999992</v>
      </c>
      <c r="D1795">
        <f t="shared" ca="1" si="137"/>
        <v>4065.0700000000006</v>
      </c>
      <c r="E1795" t="str">
        <f t="shared" ca="1" si="138"/>
        <v/>
      </c>
      <c r="F1795">
        <f t="shared" ca="1" si="140"/>
        <v>3988.8</v>
      </c>
      <c r="G1795" s="7" t="str">
        <f t="shared" ca="1" si="139"/>
        <v/>
      </c>
    </row>
    <row r="1796" spans="1:7" x14ac:dyDescent="0.25">
      <c r="A1796" s="30">
        <v>39139</v>
      </c>
      <c r="B1796">
        <v>3942</v>
      </c>
      <c r="C1796">
        <f t="shared" ca="1" si="141"/>
        <v>4108.74</v>
      </c>
      <c r="D1796">
        <f t="shared" ca="1" si="137"/>
        <v>4065.1075000000005</v>
      </c>
      <c r="E1796" t="str">
        <f t="shared" ca="1" si="138"/>
        <v/>
      </c>
      <c r="F1796">
        <f t="shared" ca="1" si="140"/>
        <v>3988.8</v>
      </c>
      <c r="G1796" s="7" t="str">
        <f t="shared" ca="1" si="139"/>
        <v/>
      </c>
    </row>
    <row r="1797" spans="1:7" x14ac:dyDescent="0.25">
      <c r="A1797" s="30">
        <v>39140</v>
      </c>
      <c r="B1797">
        <v>3893.9</v>
      </c>
      <c r="C1797">
        <f t="shared" ca="1" si="141"/>
        <v>4087.309999999999</v>
      </c>
      <c r="D1797">
        <f t="shared" ca="1" si="137"/>
        <v>4063.0987500000001</v>
      </c>
      <c r="E1797" t="str">
        <f t="shared" ca="1" si="138"/>
        <v/>
      </c>
      <c r="F1797">
        <f t="shared" ca="1" si="140"/>
        <v>3988.8</v>
      </c>
      <c r="G1797" s="7" t="str">
        <f t="shared" ca="1" si="139"/>
        <v/>
      </c>
    </row>
    <row r="1798" spans="1:7" x14ac:dyDescent="0.25">
      <c r="A1798" s="30">
        <v>39141</v>
      </c>
      <c r="B1798">
        <v>3745.3</v>
      </c>
      <c r="C1798">
        <f t="shared" ca="1" si="141"/>
        <v>4057.2699999999995</v>
      </c>
      <c r="D1798">
        <f t="shared" ca="1" si="137"/>
        <v>4057.4675000000002</v>
      </c>
      <c r="E1798" t="str">
        <f t="shared" ca="1" si="138"/>
        <v>SELL</v>
      </c>
      <c r="F1798">
        <f t="shared" ca="1" si="140"/>
        <v>3745.3</v>
      </c>
      <c r="G1798" s="7">
        <f t="shared" ca="1" si="139"/>
        <v>-6.1045928600080179E-2</v>
      </c>
    </row>
    <row r="1799" spans="1:7" x14ac:dyDescent="0.25">
      <c r="A1799" s="30">
        <v>39142</v>
      </c>
      <c r="B1799">
        <v>3811.2</v>
      </c>
      <c r="C1799">
        <f t="shared" ca="1" si="141"/>
        <v>4029.7333333333327</v>
      </c>
      <c r="D1799">
        <f t="shared" ca="1" si="137"/>
        <v>4053.5875000000001</v>
      </c>
      <c r="E1799" t="str">
        <f t="shared" ca="1" si="138"/>
        <v/>
      </c>
      <c r="F1799">
        <f t="shared" ca="1" si="140"/>
        <v>3745.3</v>
      </c>
      <c r="G1799" s="7" t="str">
        <f t="shared" ca="1" si="139"/>
        <v/>
      </c>
    </row>
    <row r="1800" spans="1:7" x14ac:dyDescent="0.25">
      <c r="A1800" s="30">
        <v>39143</v>
      </c>
      <c r="B1800">
        <v>3726.75</v>
      </c>
      <c r="C1800">
        <f t="shared" ca="1" si="141"/>
        <v>3996.6233333333334</v>
      </c>
      <c r="D1800">
        <f t="shared" ca="1" si="137"/>
        <v>4046.57125</v>
      </c>
      <c r="E1800" t="str">
        <f t="shared" ca="1" si="138"/>
        <v/>
      </c>
      <c r="F1800">
        <f t="shared" ca="1" si="140"/>
        <v>3745.3</v>
      </c>
      <c r="G1800" s="7" t="str">
        <f t="shared" ca="1" si="139"/>
        <v/>
      </c>
    </row>
    <row r="1801" spans="1:7" x14ac:dyDescent="0.25">
      <c r="A1801" s="30">
        <v>39146</v>
      </c>
      <c r="B1801">
        <v>3576.5</v>
      </c>
      <c r="C1801">
        <f t="shared" ca="1" si="141"/>
        <v>3955.896666666667</v>
      </c>
      <c r="D1801">
        <f t="shared" ca="1" si="137"/>
        <v>4035.3824999999997</v>
      </c>
      <c r="E1801" t="str">
        <f t="shared" ca="1" si="138"/>
        <v/>
      </c>
      <c r="F1801">
        <f t="shared" ca="1" si="140"/>
        <v>3745.3</v>
      </c>
      <c r="G1801" s="7" t="str">
        <f t="shared" ca="1" si="139"/>
        <v/>
      </c>
    </row>
    <row r="1802" spans="1:7" x14ac:dyDescent="0.25">
      <c r="A1802" s="30">
        <v>39147</v>
      </c>
      <c r="B1802">
        <v>3655.65</v>
      </c>
      <c r="C1802">
        <f t="shared" ca="1" si="141"/>
        <v>3929.0533333333337</v>
      </c>
      <c r="D1802">
        <f t="shared" ca="1" si="137"/>
        <v>4027.05375</v>
      </c>
      <c r="E1802" t="str">
        <f t="shared" ca="1" si="138"/>
        <v/>
      </c>
      <c r="F1802">
        <f t="shared" ca="1" si="140"/>
        <v>3745.3</v>
      </c>
      <c r="G1802" s="7" t="str">
        <f t="shared" ca="1" si="139"/>
        <v/>
      </c>
    </row>
    <row r="1803" spans="1:7" x14ac:dyDescent="0.25">
      <c r="A1803" s="30">
        <v>39148</v>
      </c>
      <c r="B1803">
        <v>3626.85</v>
      </c>
      <c r="C1803">
        <f t="shared" ca="1" si="141"/>
        <v>3901.2066666666665</v>
      </c>
      <c r="D1803">
        <f t="shared" ca="1" si="137"/>
        <v>4018.1399999999994</v>
      </c>
      <c r="E1803" t="str">
        <f t="shared" ca="1" si="138"/>
        <v/>
      </c>
      <c r="F1803">
        <f t="shared" ca="1" si="140"/>
        <v>3745.3</v>
      </c>
      <c r="G1803" s="7" t="str">
        <f t="shared" ca="1" si="139"/>
        <v/>
      </c>
    </row>
    <row r="1804" spans="1:7" x14ac:dyDescent="0.25">
      <c r="A1804" s="30">
        <v>39149</v>
      </c>
      <c r="B1804">
        <v>3761.65</v>
      </c>
      <c r="C1804">
        <f t="shared" ca="1" si="141"/>
        <v>3882.1766666666667</v>
      </c>
      <c r="D1804">
        <f t="shared" ca="1" si="137"/>
        <v>4013.8462499999996</v>
      </c>
      <c r="E1804" t="str">
        <f t="shared" ca="1" si="138"/>
        <v/>
      </c>
      <c r="F1804">
        <f t="shared" ca="1" si="140"/>
        <v>3745.3</v>
      </c>
      <c r="G1804" s="7" t="str">
        <f t="shared" ca="1" si="139"/>
        <v/>
      </c>
    </row>
    <row r="1805" spans="1:7" x14ac:dyDescent="0.25">
      <c r="A1805" s="30">
        <v>39150</v>
      </c>
      <c r="B1805">
        <v>3718</v>
      </c>
      <c r="C1805">
        <f t="shared" ca="1" si="141"/>
        <v>3853.63</v>
      </c>
      <c r="D1805">
        <f t="shared" ca="1" si="137"/>
        <v>4009.0112499999996</v>
      </c>
      <c r="E1805" t="str">
        <f t="shared" ca="1" si="138"/>
        <v/>
      </c>
      <c r="F1805">
        <f t="shared" ca="1" si="140"/>
        <v>3745.3</v>
      </c>
      <c r="G1805" s="7" t="str">
        <f t="shared" ca="1" si="139"/>
        <v/>
      </c>
    </row>
    <row r="1806" spans="1:7" x14ac:dyDescent="0.25">
      <c r="A1806" s="30">
        <v>39153</v>
      </c>
      <c r="B1806">
        <v>3734.6</v>
      </c>
      <c r="C1806">
        <f t="shared" ca="1" si="141"/>
        <v>3824.9666666666667</v>
      </c>
      <c r="D1806">
        <f t="shared" ca="1" si="137"/>
        <v>4006.1187499999992</v>
      </c>
      <c r="E1806" t="str">
        <f t="shared" ca="1" si="138"/>
        <v/>
      </c>
      <c r="F1806">
        <f t="shared" ca="1" si="140"/>
        <v>3745.3</v>
      </c>
      <c r="G1806" s="7" t="str">
        <f t="shared" ca="1" si="139"/>
        <v/>
      </c>
    </row>
    <row r="1807" spans="1:7" x14ac:dyDescent="0.25">
      <c r="A1807" s="30">
        <v>39154</v>
      </c>
      <c r="B1807">
        <v>3770.55</v>
      </c>
      <c r="C1807">
        <f t="shared" ca="1" si="141"/>
        <v>3802.5400000000004</v>
      </c>
      <c r="D1807">
        <f t="shared" ca="1" si="137"/>
        <v>4001.8262499999992</v>
      </c>
      <c r="E1807" t="str">
        <f t="shared" ca="1" si="138"/>
        <v/>
      </c>
      <c r="F1807">
        <f t="shared" ca="1" si="140"/>
        <v>3745.3</v>
      </c>
      <c r="G1807" s="7" t="str">
        <f t="shared" ca="1" si="139"/>
        <v/>
      </c>
    </row>
    <row r="1808" spans="1:7" x14ac:dyDescent="0.25">
      <c r="A1808" s="30">
        <v>39155</v>
      </c>
      <c r="B1808">
        <v>3641.1</v>
      </c>
      <c r="C1808">
        <f t="shared" ca="1" si="141"/>
        <v>3772.2</v>
      </c>
      <c r="D1808">
        <f t="shared" ca="1" si="137"/>
        <v>3991.5424999999996</v>
      </c>
      <c r="E1808" t="str">
        <f t="shared" ca="1" si="138"/>
        <v/>
      </c>
      <c r="F1808">
        <f t="shared" ca="1" si="140"/>
        <v>3745.3</v>
      </c>
      <c r="G1808" s="7" t="str">
        <f t="shared" ca="1" si="139"/>
        <v/>
      </c>
    </row>
    <row r="1809" spans="1:7" x14ac:dyDescent="0.25">
      <c r="A1809" s="30">
        <v>39156</v>
      </c>
      <c r="B1809">
        <v>3643.6</v>
      </c>
      <c r="C1809">
        <f t="shared" ca="1" si="141"/>
        <v>3745.7733333333335</v>
      </c>
      <c r="D1809">
        <f t="shared" ca="1" si="137"/>
        <v>3980.6724999999997</v>
      </c>
      <c r="E1809" t="str">
        <f t="shared" ca="1" si="138"/>
        <v/>
      </c>
      <c r="F1809">
        <f t="shared" ca="1" si="140"/>
        <v>3745.3</v>
      </c>
      <c r="G1809" s="7" t="str">
        <f t="shared" ca="1" si="139"/>
        <v/>
      </c>
    </row>
    <row r="1810" spans="1:7" x14ac:dyDescent="0.25">
      <c r="A1810" s="30">
        <v>39157</v>
      </c>
      <c r="B1810">
        <v>3608.55</v>
      </c>
      <c r="C1810">
        <f t="shared" ca="1" si="141"/>
        <v>3723.7466666666669</v>
      </c>
      <c r="D1810">
        <f t="shared" ca="1" si="137"/>
        <v>3968.8737499999997</v>
      </c>
      <c r="E1810" t="str">
        <f t="shared" ca="1" si="138"/>
        <v/>
      </c>
      <c r="F1810">
        <f t="shared" ca="1" si="140"/>
        <v>3745.3</v>
      </c>
      <c r="G1810" s="7" t="str">
        <f t="shared" ca="1" si="139"/>
        <v/>
      </c>
    </row>
    <row r="1811" spans="1:7" x14ac:dyDescent="0.25">
      <c r="A1811" s="30">
        <v>39160</v>
      </c>
      <c r="B1811">
        <v>3678.9</v>
      </c>
      <c r="C1811">
        <f t="shared" ca="1" si="141"/>
        <v>3706.2066666666669</v>
      </c>
      <c r="D1811">
        <f t="shared" ca="1" si="137"/>
        <v>3958.9349999999999</v>
      </c>
      <c r="E1811" t="str">
        <f t="shared" ca="1" si="138"/>
        <v/>
      </c>
      <c r="F1811">
        <f t="shared" ca="1" si="140"/>
        <v>3745.3</v>
      </c>
      <c r="G1811" s="7" t="str">
        <f t="shared" ca="1" si="139"/>
        <v/>
      </c>
    </row>
    <row r="1812" spans="1:7" x14ac:dyDescent="0.25">
      <c r="A1812" s="30">
        <v>39161</v>
      </c>
      <c r="B1812">
        <v>3697.6</v>
      </c>
      <c r="C1812">
        <f t="shared" ca="1" si="141"/>
        <v>3693.1200000000003</v>
      </c>
      <c r="D1812">
        <f t="shared" ca="1" si="137"/>
        <v>3948.6487499999994</v>
      </c>
      <c r="E1812" t="str">
        <f t="shared" ca="1" si="138"/>
        <v/>
      </c>
      <c r="F1812">
        <f t="shared" ca="1" si="140"/>
        <v>3745.3</v>
      </c>
      <c r="G1812" s="7" t="str">
        <f t="shared" ca="1" si="139"/>
        <v/>
      </c>
    </row>
    <row r="1813" spans="1:7" x14ac:dyDescent="0.25">
      <c r="A1813" s="30">
        <v>39162</v>
      </c>
      <c r="B1813">
        <v>3764.55</v>
      </c>
      <c r="C1813">
        <f t="shared" ca="1" si="141"/>
        <v>3694.4033333333336</v>
      </c>
      <c r="D1813">
        <f t="shared" ca="1" si="137"/>
        <v>3940.5087499999995</v>
      </c>
      <c r="E1813" t="str">
        <f t="shared" ca="1" si="138"/>
        <v/>
      </c>
      <c r="F1813">
        <f t="shared" ca="1" si="140"/>
        <v>3745.3</v>
      </c>
      <c r="G1813" s="7" t="str">
        <f t="shared" ca="1" si="139"/>
        <v/>
      </c>
    </row>
    <row r="1814" spans="1:7" x14ac:dyDescent="0.25">
      <c r="A1814" s="30">
        <v>39163</v>
      </c>
      <c r="B1814">
        <v>3875.9</v>
      </c>
      <c r="C1814">
        <f t="shared" ca="1" si="141"/>
        <v>3698.7166666666672</v>
      </c>
      <c r="D1814">
        <f t="shared" ref="D1814:D1877" ca="1" si="142">IF(ROW(B1814)&gt;$K$4, AVERAGE(OFFSET(B1814,-$K$4+1,0,$K$4,1)), "")</f>
        <v>3934.8449999999998</v>
      </c>
      <c r="E1814" t="str">
        <f t="shared" ca="1" si="138"/>
        <v/>
      </c>
      <c r="F1814">
        <f t="shared" ca="1" si="140"/>
        <v>3745.3</v>
      </c>
      <c r="G1814" s="7" t="str">
        <f t="shared" ca="1" si="139"/>
        <v/>
      </c>
    </row>
    <row r="1815" spans="1:7" x14ac:dyDescent="0.25">
      <c r="A1815" s="30">
        <v>39164</v>
      </c>
      <c r="B1815">
        <v>3861.05</v>
      </c>
      <c r="C1815">
        <f t="shared" ca="1" si="141"/>
        <v>3707.6700000000005</v>
      </c>
      <c r="D1815">
        <f t="shared" ca="1" si="142"/>
        <v>3929.7187499999991</v>
      </c>
      <c r="E1815" t="str">
        <f t="shared" ca="1" si="138"/>
        <v/>
      </c>
      <c r="F1815">
        <f t="shared" ca="1" si="140"/>
        <v>3745.3</v>
      </c>
      <c r="G1815" s="7" t="str">
        <f t="shared" ca="1" si="139"/>
        <v/>
      </c>
    </row>
    <row r="1816" spans="1:7" x14ac:dyDescent="0.25">
      <c r="A1816" s="30">
        <v>39167</v>
      </c>
      <c r="B1816">
        <v>3819.95</v>
      </c>
      <c r="C1816">
        <f t="shared" ca="1" si="141"/>
        <v>3723.9</v>
      </c>
      <c r="D1816">
        <f t="shared" ca="1" si="142"/>
        <v>3922.97</v>
      </c>
      <c r="E1816" t="str">
        <f t="shared" ca="1" si="138"/>
        <v/>
      </c>
      <c r="F1816">
        <f t="shared" ca="1" si="140"/>
        <v>3745.3</v>
      </c>
      <c r="G1816" s="7" t="str">
        <f t="shared" ca="1" si="139"/>
        <v/>
      </c>
    </row>
    <row r="1817" spans="1:7" x14ac:dyDescent="0.25">
      <c r="A1817" s="30">
        <v>39169</v>
      </c>
      <c r="B1817">
        <v>3761.1</v>
      </c>
      <c r="C1817">
        <f t="shared" ca="1" si="141"/>
        <v>3730.93</v>
      </c>
      <c r="D1817">
        <f t="shared" ca="1" si="142"/>
        <v>3913.3050000000003</v>
      </c>
      <c r="E1817" t="str">
        <f t="shared" ca="1" si="138"/>
        <v/>
      </c>
      <c r="F1817">
        <f t="shared" ca="1" si="140"/>
        <v>3745.3</v>
      </c>
      <c r="G1817" s="7" t="str">
        <f t="shared" ca="1" si="139"/>
        <v/>
      </c>
    </row>
    <row r="1818" spans="1:7" x14ac:dyDescent="0.25">
      <c r="A1818" s="30">
        <v>39170</v>
      </c>
      <c r="B1818">
        <v>3798.1</v>
      </c>
      <c r="C1818">
        <f t="shared" ca="1" si="141"/>
        <v>3742.3466666666664</v>
      </c>
      <c r="D1818">
        <f t="shared" ca="1" si="142"/>
        <v>3905.1462500000002</v>
      </c>
      <c r="E1818" t="str">
        <f t="shared" ca="1" si="138"/>
        <v/>
      </c>
      <c r="F1818">
        <f t="shared" ca="1" si="140"/>
        <v>3745.3</v>
      </c>
      <c r="G1818" s="7" t="str">
        <f t="shared" ca="1" si="139"/>
        <v/>
      </c>
    </row>
    <row r="1819" spans="1:7" x14ac:dyDescent="0.25">
      <c r="A1819" s="30">
        <v>39171</v>
      </c>
      <c r="B1819">
        <v>3821.55</v>
      </c>
      <c r="C1819">
        <f t="shared" ca="1" si="141"/>
        <v>3746.3400000000006</v>
      </c>
      <c r="D1819">
        <f t="shared" ca="1" si="142"/>
        <v>3898.6175000000003</v>
      </c>
      <c r="E1819" t="str">
        <f t="shared" ca="1" si="138"/>
        <v/>
      </c>
      <c r="F1819">
        <f t="shared" ca="1" si="140"/>
        <v>3745.3</v>
      </c>
      <c r="G1819" s="7" t="str">
        <f t="shared" ca="1" si="139"/>
        <v/>
      </c>
    </row>
    <row r="1820" spans="1:7" x14ac:dyDescent="0.25">
      <c r="A1820" s="30">
        <v>39174</v>
      </c>
      <c r="B1820">
        <v>3633.6</v>
      </c>
      <c r="C1820">
        <f t="shared" ca="1" si="141"/>
        <v>3740.7133333333331</v>
      </c>
      <c r="D1820">
        <f t="shared" ca="1" si="142"/>
        <v>3886.0275000000001</v>
      </c>
      <c r="E1820" t="str">
        <f t="shared" ca="1" si="138"/>
        <v/>
      </c>
      <c r="F1820">
        <f t="shared" ca="1" si="140"/>
        <v>3745.3</v>
      </c>
      <c r="G1820" s="7" t="str">
        <f t="shared" ca="1" si="139"/>
        <v/>
      </c>
    </row>
    <row r="1821" spans="1:7" x14ac:dyDescent="0.25">
      <c r="A1821" s="30">
        <v>39175</v>
      </c>
      <c r="B1821">
        <v>3690.65</v>
      </c>
      <c r="C1821">
        <f t="shared" ca="1" si="141"/>
        <v>3737.7833333333333</v>
      </c>
      <c r="D1821">
        <f t="shared" ca="1" si="142"/>
        <v>3873.7062500000002</v>
      </c>
      <c r="E1821" t="str">
        <f t="shared" ca="1" si="138"/>
        <v/>
      </c>
      <c r="F1821">
        <f t="shared" ca="1" si="140"/>
        <v>3745.3</v>
      </c>
      <c r="G1821" s="7" t="str">
        <f t="shared" ca="1" si="139"/>
        <v/>
      </c>
    </row>
    <row r="1822" spans="1:7" x14ac:dyDescent="0.25">
      <c r="A1822" s="30">
        <v>39176</v>
      </c>
      <c r="B1822">
        <v>3733.25</v>
      </c>
      <c r="C1822">
        <f t="shared" ca="1" si="141"/>
        <v>3735.2966666666666</v>
      </c>
      <c r="D1822">
        <f t="shared" ca="1" si="142"/>
        <v>3861.6537500000004</v>
      </c>
      <c r="E1822" t="str">
        <f t="shared" ca="1" si="138"/>
        <v/>
      </c>
      <c r="F1822">
        <f t="shared" ca="1" si="140"/>
        <v>3745.3</v>
      </c>
      <c r="G1822" s="7" t="str">
        <f t="shared" ca="1" si="139"/>
        <v/>
      </c>
    </row>
    <row r="1823" spans="1:7" x14ac:dyDescent="0.25">
      <c r="A1823" s="30">
        <v>39177</v>
      </c>
      <c r="B1823">
        <v>3752</v>
      </c>
      <c r="C1823">
        <f t="shared" ca="1" si="141"/>
        <v>3742.6900000000005</v>
      </c>
      <c r="D1823">
        <f t="shared" ca="1" si="142"/>
        <v>3850.5562500000001</v>
      </c>
      <c r="E1823" t="str">
        <f t="shared" ca="1" si="138"/>
        <v/>
      </c>
      <c r="F1823">
        <f t="shared" ca="1" si="140"/>
        <v>3745.3</v>
      </c>
      <c r="G1823" s="7" t="str">
        <f t="shared" ca="1" si="139"/>
        <v/>
      </c>
    </row>
    <row r="1824" spans="1:7" x14ac:dyDescent="0.25">
      <c r="A1824" s="30">
        <v>39181</v>
      </c>
      <c r="B1824">
        <v>3843.5</v>
      </c>
      <c r="C1824">
        <f t="shared" ca="1" si="141"/>
        <v>3756.0166666666673</v>
      </c>
      <c r="D1824">
        <f t="shared" ca="1" si="142"/>
        <v>3841.0374999999999</v>
      </c>
      <c r="E1824" t="str">
        <f t="shared" ca="1" si="138"/>
        <v/>
      </c>
      <c r="F1824">
        <f t="shared" ca="1" si="140"/>
        <v>3745.3</v>
      </c>
      <c r="G1824" s="7" t="str">
        <f t="shared" ca="1" si="139"/>
        <v/>
      </c>
    </row>
    <row r="1825" spans="1:7" x14ac:dyDescent="0.25">
      <c r="A1825" s="30">
        <v>39182</v>
      </c>
      <c r="B1825">
        <v>3848.15</v>
      </c>
      <c r="C1825">
        <f t="shared" ca="1" si="141"/>
        <v>3771.99</v>
      </c>
      <c r="D1825">
        <f t="shared" ca="1" si="142"/>
        <v>3831.6562500000009</v>
      </c>
      <c r="E1825" t="str">
        <f t="shared" ca="1" si="138"/>
        <v/>
      </c>
      <c r="F1825">
        <f t="shared" ca="1" si="140"/>
        <v>3745.3</v>
      </c>
      <c r="G1825" s="7" t="str">
        <f t="shared" ca="1" si="139"/>
        <v/>
      </c>
    </row>
    <row r="1826" spans="1:7" x14ac:dyDescent="0.25">
      <c r="A1826" s="30">
        <v>39183</v>
      </c>
      <c r="B1826">
        <v>3862.65</v>
      </c>
      <c r="C1826">
        <f t="shared" ca="1" si="141"/>
        <v>3784.24</v>
      </c>
      <c r="D1826">
        <f t="shared" ca="1" si="142"/>
        <v>3823.5375000000008</v>
      </c>
      <c r="E1826" t="str">
        <f t="shared" ca="1" si="138"/>
        <v/>
      </c>
      <c r="F1826">
        <f t="shared" ca="1" si="140"/>
        <v>3745.3</v>
      </c>
      <c r="G1826" s="7" t="str">
        <f t="shared" ca="1" si="139"/>
        <v/>
      </c>
    </row>
    <row r="1827" spans="1:7" x14ac:dyDescent="0.25">
      <c r="A1827" s="30">
        <v>39184</v>
      </c>
      <c r="B1827">
        <v>3829.85</v>
      </c>
      <c r="C1827">
        <f t="shared" ca="1" si="141"/>
        <v>3793.0566666666664</v>
      </c>
      <c r="D1827">
        <f t="shared" ca="1" si="142"/>
        <v>3817.8262500000005</v>
      </c>
      <c r="E1827" t="str">
        <f t="shared" ca="1" si="138"/>
        <v/>
      </c>
      <c r="F1827">
        <f t="shared" ca="1" si="140"/>
        <v>3745.3</v>
      </c>
      <c r="G1827" s="7" t="str">
        <f t="shared" ca="1" si="139"/>
        <v/>
      </c>
    </row>
    <row r="1828" spans="1:7" x14ac:dyDescent="0.25">
      <c r="A1828" s="30">
        <v>39185</v>
      </c>
      <c r="B1828">
        <v>3917.35</v>
      </c>
      <c r="C1828">
        <f t="shared" ca="1" si="141"/>
        <v>3803.2433333333333</v>
      </c>
      <c r="D1828">
        <f t="shared" ca="1" si="142"/>
        <v>3814.6462500000007</v>
      </c>
      <c r="E1828" t="str">
        <f t="shared" ca="1" si="138"/>
        <v/>
      </c>
      <c r="F1828">
        <f t="shared" ca="1" si="140"/>
        <v>3745.3</v>
      </c>
      <c r="G1828" s="7" t="str">
        <f t="shared" ca="1" si="139"/>
        <v/>
      </c>
    </row>
    <row r="1829" spans="1:7" x14ac:dyDescent="0.25">
      <c r="A1829" s="30">
        <v>39188</v>
      </c>
      <c r="B1829">
        <v>4013.35</v>
      </c>
      <c r="C1829">
        <f t="shared" ca="1" si="141"/>
        <v>3812.4066666666668</v>
      </c>
      <c r="D1829">
        <f t="shared" ca="1" si="142"/>
        <v>3813.8025000000007</v>
      </c>
      <c r="E1829" t="str">
        <f t="shared" ca="1" si="138"/>
        <v/>
      </c>
      <c r="F1829">
        <f t="shared" ca="1" si="140"/>
        <v>3745.3</v>
      </c>
      <c r="G1829" s="7" t="str">
        <f t="shared" ca="1" si="139"/>
        <v/>
      </c>
    </row>
    <row r="1830" spans="1:7" x14ac:dyDescent="0.25">
      <c r="A1830" s="30">
        <v>39189</v>
      </c>
      <c r="B1830">
        <v>3984.95</v>
      </c>
      <c r="C1830">
        <f t="shared" ca="1" si="141"/>
        <v>3820.6666666666661</v>
      </c>
      <c r="D1830">
        <f t="shared" ca="1" si="142"/>
        <v>3809.7712500000016</v>
      </c>
      <c r="E1830" t="str">
        <f t="shared" ca="1" si="138"/>
        <v>BUY</v>
      </c>
      <c r="F1830">
        <f t="shared" ca="1" si="140"/>
        <v>3984.95</v>
      </c>
      <c r="G1830" s="7">
        <f t="shared" ca="1" si="139"/>
        <v>-6.3986863535631322E-2</v>
      </c>
    </row>
    <row r="1831" spans="1:7" x14ac:dyDescent="0.25">
      <c r="A1831" s="30">
        <v>39190</v>
      </c>
      <c r="B1831">
        <v>4011.6</v>
      </c>
      <c r="C1831">
        <f t="shared" ca="1" si="141"/>
        <v>3833.4433333333332</v>
      </c>
      <c r="D1831">
        <f t="shared" ca="1" si="142"/>
        <v>3805.9475000000011</v>
      </c>
      <c r="E1831" t="str">
        <f t="shared" ca="1" si="138"/>
        <v/>
      </c>
      <c r="F1831">
        <f t="shared" ca="1" si="140"/>
        <v>3984.95</v>
      </c>
      <c r="G1831" s="7" t="str">
        <f t="shared" ca="1" si="139"/>
        <v/>
      </c>
    </row>
    <row r="1832" spans="1:7" x14ac:dyDescent="0.25">
      <c r="A1832" s="30">
        <v>39191</v>
      </c>
      <c r="B1832">
        <v>3997.65</v>
      </c>
      <c r="C1832">
        <f t="shared" ca="1" si="141"/>
        <v>3849.2133333333331</v>
      </c>
      <c r="D1832">
        <f t="shared" ca="1" si="142"/>
        <v>3803.2150000000011</v>
      </c>
      <c r="E1832" t="str">
        <f t="shared" ca="1" si="138"/>
        <v/>
      </c>
      <c r="F1832">
        <f t="shared" ca="1" si="140"/>
        <v>3984.95</v>
      </c>
      <c r="G1832" s="7" t="str">
        <f t="shared" ca="1" si="139"/>
        <v/>
      </c>
    </row>
    <row r="1833" spans="1:7" x14ac:dyDescent="0.25">
      <c r="A1833" s="30">
        <v>39192</v>
      </c>
      <c r="B1833">
        <v>4083.55</v>
      </c>
      <c r="C1833">
        <f t="shared" ca="1" si="141"/>
        <v>3868.2433333333333</v>
      </c>
      <c r="D1833">
        <f t="shared" ca="1" si="142"/>
        <v>3802.8987500000003</v>
      </c>
      <c r="E1833" t="str">
        <f t="shared" ca="1" si="138"/>
        <v/>
      </c>
      <c r="F1833">
        <f t="shared" ca="1" si="140"/>
        <v>3984.95</v>
      </c>
      <c r="G1833" s="7" t="str">
        <f t="shared" ca="1" si="139"/>
        <v/>
      </c>
    </row>
    <row r="1834" spans="1:7" x14ac:dyDescent="0.25">
      <c r="A1834" s="30">
        <v>39195</v>
      </c>
      <c r="B1834">
        <v>4085.1</v>
      </c>
      <c r="C1834">
        <f t="shared" ca="1" si="141"/>
        <v>3885.813333333333</v>
      </c>
      <c r="D1834">
        <f t="shared" ca="1" si="142"/>
        <v>3804.0262500000003</v>
      </c>
      <c r="E1834" t="str">
        <f t="shared" ca="1" si="138"/>
        <v/>
      </c>
      <c r="F1834">
        <f t="shared" ca="1" si="140"/>
        <v>3984.95</v>
      </c>
      <c r="G1834" s="7" t="str">
        <f t="shared" ca="1" si="139"/>
        <v/>
      </c>
    </row>
    <row r="1835" spans="1:7" x14ac:dyDescent="0.25">
      <c r="A1835" s="30">
        <v>39196</v>
      </c>
      <c r="B1835">
        <v>4141.8</v>
      </c>
      <c r="C1835">
        <f t="shared" ca="1" si="141"/>
        <v>3919.6933333333336</v>
      </c>
      <c r="D1835">
        <f t="shared" ca="1" si="142"/>
        <v>3809.0974999999999</v>
      </c>
      <c r="E1835" t="str">
        <f t="shared" ca="1" si="138"/>
        <v/>
      </c>
      <c r="F1835">
        <f t="shared" ca="1" si="140"/>
        <v>3984.95</v>
      </c>
      <c r="G1835" s="7" t="str">
        <f t="shared" ca="1" si="139"/>
        <v/>
      </c>
    </row>
    <row r="1836" spans="1:7" x14ac:dyDescent="0.25">
      <c r="A1836" s="30">
        <v>39197</v>
      </c>
      <c r="B1836">
        <v>4167.3</v>
      </c>
      <c r="C1836">
        <f t="shared" ca="1" si="141"/>
        <v>3951.4700000000003</v>
      </c>
      <c r="D1836">
        <f t="shared" ca="1" si="142"/>
        <v>3814.7299999999996</v>
      </c>
      <c r="E1836" t="str">
        <f t="shared" ca="1" si="138"/>
        <v/>
      </c>
      <c r="F1836">
        <f t="shared" ca="1" si="140"/>
        <v>3984.95</v>
      </c>
      <c r="G1836" s="7" t="str">
        <f t="shared" ca="1" si="139"/>
        <v/>
      </c>
    </row>
    <row r="1837" spans="1:7" x14ac:dyDescent="0.25">
      <c r="A1837" s="30">
        <v>39198</v>
      </c>
      <c r="B1837">
        <v>4177.8500000000004</v>
      </c>
      <c r="C1837">
        <f t="shared" ca="1" si="141"/>
        <v>3981.11</v>
      </c>
      <c r="D1837">
        <f t="shared" ca="1" si="142"/>
        <v>3821.8287499999997</v>
      </c>
      <c r="E1837" t="str">
        <f t="shared" ca="1" si="138"/>
        <v/>
      </c>
      <c r="F1837">
        <f t="shared" ca="1" si="140"/>
        <v>3984.95</v>
      </c>
      <c r="G1837" s="7" t="str">
        <f t="shared" ca="1" si="139"/>
        <v/>
      </c>
    </row>
    <row r="1838" spans="1:7" x14ac:dyDescent="0.25">
      <c r="A1838" s="30">
        <v>39199</v>
      </c>
      <c r="B1838">
        <v>4083.5</v>
      </c>
      <c r="C1838">
        <f t="shared" ca="1" si="141"/>
        <v>4003.21</v>
      </c>
      <c r="D1838">
        <f t="shared" ca="1" si="142"/>
        <v>3830.2837500000001</v>
      </c>
      <c r="E1838" t="str">
        <f t="shared" ca="1" si="138"/>
        <v/>
      </c>
      <c r="F1838">
        <f t="shared" ca="1" si="140"/>
        <v>3984.95</v>
      </c>
      <c r="G1838" s="7" t="str">
        <f t="shared" ca="1" si="139"/>
        <v/>
      </c>
    </row>
    <row r="1839" spans="1:7" x14ac:dyDescent="0.25">
      <c r="A1839" s="30">
        <v>39202</v>
      </c>
      <c r="B1839">
        <v>4087.9</v>
      </c>
      <c r="C1839">
        <f t="shared" ca="1" si="141"/>
        <v>4019.5033333333336</v>
      </c>
      <c r="D1839">
        <f t="shared" ca="1" si="142"/>
        <v>3837.2012499999996</v>
      </c>
      <c r="E1839" t="str">
        <f t="shared" ca="1" si="138"/>
        <v/>
      </c>
      <c r="F1839">
        <f t="shared" ca="1" si="140"/>
        <v>3984.95</v>
      </c>
      <c r="G1839" s="7" t="str">
        <f t="shared" ca="1" si="139"/>
        <v/>
      </c>
    </row>
    <row r="1840" spans="1:7" x14ac:dyDescent="0.25">
      <c r="A1840" s="30">
        <v>39205</v>
      </c>
      <c r="B1840">
        <v>4150.8500000000004</v>
      </c>
      <c r="C1840">
        <f t="shared" ca="1" si="141"/>
        <v>4039.6833333333338</v>
      </c>
      <c r="D1840">
        <f t="shared" ca="1" si="142"/>
        <v>3847.8037500000005</v>
      </c>
      <c r="E1840" t="str">
        <f t="shared" ca="1" si="138"/>
        <v/>
      </c>
      <c r="F1840">
        <f t="shared" ca="1" si="140"/>
        <v>3984.95</v>
      </c>
      <c r="G1840" s="7" t="str">
        <f t="shared" ca="1" si="139"/>
        <v/>
      </c>
    </row>
    <row r="1841" spans="1:7" x14ac:dyDescent="0.25">
      <c r="A1841" s="30">
        <v>39206</v>
      </c>
      <c r="B1841">
        <v>4117.3500000000004</v>
      </c>
      <c r="C1841">
        <f t="shared" ca="1" si="141"/>
        <v>4056.663333333333</v>
      </c>
      <c r="D1841">
        <f t="shared" ca="1" si="142"/>
        <v>3861.3250000000007</v>
      </c>
      <c r="E1841" t="str">
        <f t="shared" ca="1" si="138"/>
        <v/>
      </c>
      <c r="F1841">
        <f t="shared" ca="1" si="140"/>
        <v>3984.95</v>
      </c>
      <c r="G1841" s="7" t="str">
        <f t="shared" ca="1" si="139"/>
        <v/>
      </c>
    </row>
    <row r="1842" spans="1:7" x14ac:dyDescent="0.25">
      <c r="A1842" s="30">
        <v>39209</v>
      </c>
      <c r="B1842">
        <v>4111.1499999999996</v>
      </c>
      <c r="C1842">
        <f t="shared" ca="1" si="141"/>
        <v>4075.4166666666665</v>
      </c>
      <c r="D1842">
        <f t="shared" ca="1" si="142"/>
        <v>3872.7125000000001</v>
      </c>
      <c r="E1842" t="str">
        <f t="shared" ca="1" si="138"/>
        <v/>
      </c>
      <c r="F1842">
        <f t="shared" ca="1" si="140"/>
        <v>3984.95</v>
      </c>
      <c r="G1842" s="7" t="str">
        <f t="shared" ca="1" si="139"/>
        <v/>
      </c>
    </row>
    <row r="1843" spans="1:7" x14ac:dyDescent="0.25">
      <c r="A1843" s="30">
        <v>39210</v>
      </c>
      <c r="B1843">
        <v>4077</v>
      </c>
      <c r="C1843">
        <f t="shared" ca="1" si="141"/>
        <v>4086.0599999999995</v>
      </c>
      <c r="D1843">
        <f t="shared" ca="1" si="142"/>
        <v>3883.9662500000004</v>
      </c>
      <c r="E1843" t="str">
        <f t="shared" ca="1" si="138"/>
        <v/>
      </c>
      <c r="F1843">
        <f t="shared" ca="1" si="140"/>
        <v>3984.95</v>
      </c>
      <c r="G1843" s="7" t="str">
        <f t="shared" ca="1" si="139"/>
        <v/>
      </c>
    </row>
    <row r="1844" spans="1:7" x14ac:dyDescent="0.25">
      <c r="A1844" s="30">
        <v>39211</v>
      </c>
      <c r="B1844">
        <v>4079.3</v>
      </c>
      <c r="C1844">
        <f t="shared" ca="1" si="141"/>
        <v>4090.4566666666665</v>
      </c>
      <c r="D1844">
        <f t="shared" ca="1" si="142"/>
        <v>3891.9075000000003</v>
      </c>
      <c r="E1844" t="str">
        <f t="shared" ca="1" si="138"/>
        <v/>
      </c>
      <c r="F1844">
        <f t="shared" ca="1" si="140"/>
        <v>3984.95</v>
      </c>
      <c r="G1844" s="7" t="str">
        <f t="shared" ca="1" si="139"/>
        <v/>
      </c>
    </row>
    <row r="1845" spans="1:7" x14ac:dyDescent="0.25">
      <c r="A1845" s="30">
        <v>39212</v>
      </c>
      <c r="B1845">
        <v>4066.8</v>
      </c>
      <c r="C1845">
        <f t="shared" ca="1" si="141"/>
        <v>4095.9133333333334</v>
      </c>
      <c r="D1845">
        <f t="shared" ca="1" si="142"/>
        <v>3900.6275000000001</v>
      </c>
      <c r="E1845" t="str">
        <f t="shared" ref="E1845:E1908" ca="1" si="143">IF(AND(C1845&gt;D1845,C1844&lt;D1844),"BUY",IF(AND(C1845&lt;D1845,C1844&gt;D1844),"SELL",""))</f>
        <v/>
      </c>
      <c r="F1845">
        <f t="shared" ca="1" si="140"/>
        <v>3984.95</v>
      </c>
      <c r="G1845" s="7" t="str">
        <f t="shared" ca="1" si="139"/>
        <v/>
      </c>
    </row>
    <row r="1846" spans="1:7" x14ac:dyDescent="0.25">
      <c r="A1846" s="30">
        <v>39213</v>
      </c>
      <c r="B1846">
        <v>4076.65</v>
      </c>
      <c r="C1846">
        <f t="shared" ca="1" si="141"/>
        <v>4100.2500000000009</v>
      </c>
      <c r="D1846">
        <f t="shared" ca="1" si="142"/>
        <v>3909.17875</v>
      </c>
      <c r="E1846" t="str">
        <f t="shared" ca="1" si="143"/>
        <v/>
      </c>
      <c r="F1846">
        <f t="shared" ca="1" si="140"/>
        <v>3984.95</v>
      </c>
      <c r="G1846" s="7" t="str">
        <f t="shared" ref="G1846:G1909" ca="1" si="144">IF(AND(E1846&lt;&gt;"",F1845&lt;&gt;0),IF(E1846="BUY",1-F1846/F1845,F1846/F1845-1),"")</f>
        <v/>
      </c>
    </row>
    <row r="1847" spans="1:7" x14ac:dyDescent="0.25">
      <c r="A1847" s="30">
        <v>39216</v>
      </c>
      <c r="B1847">
        <v>4134.3</v>
      </c>
      <c r="C1847">
        <f t="shared" ca="1" si="141"/>
        <v>4109.3600000000006</v>
      </c>
      <c r="D1847">
        <f t="shared" ca="1" si="142"/>
        <v>3918.2724999999991</v>
      </c>
      <c r="E1847" t="str">
        <f t="shared" ca="1" si="143"/>
        <v/>
      </c>
      <c r="F1847">
        <f t="shared" ref="F1847:F1910" ca="1" si="145">IF(E1847&lt;&gt;"",B1847,F1846)</f>
        <v>3984.95</v>
      </c>
      <c r="G1847" s="7" t="str">
        <f t="shared" ca="1" si="144"/>
        <v/>
      </c>
    </row>
    <row r="1848" spans="1:7" x14ac:dyDescent="0.25">
      <c r="A1848" s="30">
        <v>39217</v>
      </c>
      <c r="B1848">
        <v>4120.3</v>
      </c>
      <c r="C1848">
        <f t="shared" ca="1" si="141"/>
        <v>4111.8100000000013</v>
      </c>
      <c r="D1848">
        <f t="shared" ca="1" si="142"/>
        <v>3930.2525000000001</v>
      </c>
      <c r="E1848" t="str">
        <f t="shared" ca="1" si="143"/>
        <v/>
      </c>
      <c r="F1848">
        <f t="shared" ca="1" si="145"/>
        <v>3984.95</v>
      </c>
      <c r="G1848" s="7" t="str">
        <f t="shared" ca="1" si="144"/>
        <v/>
      </c>
    </row>
    <row r="1849" spans="1:7" x14ac:dyDescent="0.25">
      <c r="A1849" s="30">
        <v>39218</v>
      </c>
      <c r="B1849">
        <v>4170.95</v>
      </c>
      <c r="C1849">
        <f t="shared" ca="1" si="141"/>
        <v>4117.5333333333347</v>
      </c>
      <c r="D1849">
        <f t="shared" ca="1" si="142"/>
        <v>3943.4362499999997</v>
      </c>
      <c r="E1849" t="str">
        <f t="shared" ca="1" si="143"/>
        <v/>
      </c>
      <c r="F1849">
        <f t="shared" ca="1" si="145"/>
        <v>3984.95</v>
      </c>
      <c r="G1849" s="7" t="str">
        <f t="shared" ca="1" si="144"/>
        <v/>
      </c>
    </row>
    <row r="1850" spans="1:7" x14ac:dyDescent="0.25">
      <c r="A1850" s="30">
        <v>39219</v>
      </c>
      <c r="B1850">
        <v>4219.55</v>
      </c>
      <c r="C1850">
        <f t="shared" ca="1" si="141"/>
        <v>4122.7166666666681</v>
      </c>
      <c r="D1850">
        <f t="shared" ca="1" si="142"/>
        <v>3958.7112499999994</v>
      </c>
      <c r="E1850" t="str">
        <f t="shared" ca="1" si="143"/>
        <v/>
      </c>
      <c r="F1850">
        <f t="shared" ca="1" si="145"/>
        <v>3984.95</v>
      </c>
      <c r="G1850" s="7" t="str">
        <f t="shared" ca="1" si="144"/>
        <v/>
      </c>
    </row>
    <row r="1851" spans="1:7" x14ac:dyDescent="0.25">
      <c r="A1851" s="30">
        <v>39220</v>
      </c>
      <c r="B1851">
        <v>4214.5</v>
      </c>
      <c r="C1851">
        <f t="shared" ca="1" si="141"/>
        <v>4125.8633333333337</v>
      </c>
      <c r="D1851">
        <f t="shared" ca="1" si="142"/>
        <v>3972.1012499999997</v>
      </c>
      <c r="E1851" t="str">
        <f t="shared" ca="1" si="143"/>
        <v/>
      </c>
      <c r="F1851">
        <f t="shared" ca="1" si="145"/>
        <v>3984.95</v>
      </c>
      <c r="G1851" s="7" t="str">
        <f t="shared" ca="1" si="144"/>
        <v/>
      </c>
    </row>
    <row r="1852" spans="1:7" x14ac:dyDescent="0.25">
      <c r="A1852" s="30">
        <v>39223</v>
      </c>
      <c r="B1852">
        <v>4260.8999999999996</v>
      </c>
      <c r="C1852">
        <f t="shared" ca="1" si="141"/>
        <v>4131.4000000000005</v>
      </c>
      <c r="D1852">
        <f t="shared" ca="1" si="142"/>
        <v>3986.1837500000001</v>
      </c>
      <c r="E1852" t="str">
        <f t="shared" ca="1" si="143"/>
        <v/>
      </c>
      <c r="F1852">
        <f t="shared" ca="1" si="145"/>
        <v>3984.95</v>
      </c>
      <c r="G1852" s="7" t="str">
        <f t="shared" ca="1" si="144"/>
        <v/>
      </c>
    </row>
    <row r="1853" spans="1:7" x14ac:dyDescent="0.25">
      <c r="A1853" s="30">
        <v>39224</v>
      </c>
      <c r="B1853">
        <v>4278.1000000000004</v>
      </c>
      <c r="C1853">
        <f t="shared" ca="1" si="141"/>
        <v>4144.3733333333339</v>
      </c>
      <c r="D1853">
        <f t="shared" ca="1" si="142"/>
        <v>3999.0225</v>
      </c>
      <c r="E1853" t="str">
        <f t="shared" ca="1" si="143"/>
        <v/>
      </c>
      <c r="F1853">
        <f t="shared" ca="1" si="145"/>
        <v>3984.95</v>
      </c>
      <c r="G1853" s="7" t="str">
        <f t="shared" ca="1" si="144"/>
        <v/>
      </c>
    </row>
    <row r="1854" spans="1:7" x14ac:dyDescent="0.25">
      <c r="A1854" s="30">
        <v>39225</v>
      </c>
      <c r="B1854">
        <v>4246.2</v>
      </c>
      <c r="C1854">
        <f t="shared" ca="1" si="141"/>
        <v>4154.9266666666672</v>
      </c>
      <c r="D1854">
        <f t="shared" ca="1" si="142"/>
        <v>4008.28</v>
      </c>
      <c r="E1854" t="str">
        <f t="shared" ca="1" si="143"/>
        <v/>
      </c>
      <c r="F1854">
        <f t="shared" ca="1" si="145"/>
        <v>3984.95</v>
      </c>
      <c r="G1854" s="7" t="str">
        <f t="shared" ca="1" si="144"/>
        <v/>
      </c>
    </row>
    <row r="1855" spans="1:7" x14ac:dyDescent="0.25">
      <c r="A1855" s="30">
        <v>39226</v>
      </c>
      <c r="B1855">
        <v>4204.8999999999996</v>
      </c>
      <c r="C1855">
        <f t="shared" ca="1" si="141"/>
        <v>4158.53</v>
      </c>
      <c r="D1855">
        <f t="shared" ca="1" si="142"/>
        <v>4016.8762500000003</v>
      </c>
      <c r="E1855" t="str">
        <f t="shared" ca="1" si="143"/>
        <v/>
      </c>
      <c r="F1855">
        <f t="shared" ca="1" si="145"/>
        <v>3984.95</v>
      </c>
      <c r="G1855" s="7" t="str">
        <f t="shared" ca="1" si="144"/>
        <v/>
      </c>
    </row>
    <row r="1856" spans="1:7" x14ac:dyDescent="0.25">
      <c r="A1856" s="30">
        <v>39227</v>
      </c>
      <c r="B1856">
        <v>4248.1499999999996</v>
      </c>
      <c r="C1856">
        <f t="shared" ca="1" si="141"/>
        <v>4167.25</v>
      </c>
      <c r="D1856">
        <f t="shared" ca="1" si="142"/>
        <v>4027.5812500000002</v>
      </c>
      <c r="E1856" t="str">
        <f t="shared" ca="1" si="143"/>
        <v/>
      </c>
      <c r="F1856">
        <f t="shared" ca="1" si="145"/>
        <v>3984.95</v>
      </c>
      <c r="G1856" s="7" t="str">
        <f t="shared" ca="1" si="144"/>
        <v/>
      </c>
    </row>
    <row r="1857" spans="1:7" x14ac:dyDescent="0.25">
      <c r="A1857" s="30">
        <v>39230</v>
      </c>
      <c r="B1857">
        <v>4256.55</v>
      </c>
      <c r="C1857">
        <f t="shared" ca="1" si="141"/>
        <v>4176.9433333333336</v>
      </c>
      <c r="D1857">
        <f t="shared" ca="1" si="142"/>
        <v>4039.9675000000002</v>
      </c>
      <c r="E1857" t="str">
        <f t="shared" ca="1" si="143"/>
        <v/>
      </c>
      <c r="F1857">
        <f t="shared" ca="1" si="145"/>
        <v>3984.95</v>
      </c>
      <c r="G1857" s="7" t="str">
        <f t="shared" ca="1" si="144"/>
        <v/>
      </c>
    </row>
    <row r="1858" spans="1:7" x14ac:dyDescent="0.25">
      <c r="A1858" s="30">
        <v>39231</v>
      </c>
      <c r="B1858">
        <v>4293.25</v>
      </c>
      <c r="C1858">
        <f t="shared" ca="1" si="141"/>
        <v>4191.3599999999997</v>
      </c>
      <c r="D1858">
        <f t="shared" ca="1" si="142"/>
        <v>4052.3462500000001</v>
      </c>
      <c r="E1858" t="str">
        <f t="shared" ca="1" si="143"/>
        <v/>
      </c>
      <c r="F1858">
        <f t="shared" ca="1" si="145"/>
        <v>3984.95</v>
      </c>
      <c r="G1858" s="7" t="str">
        <f t="shared" ca="1" si="144"/>
        <v/>
      </c>
    </row>
    <row r="1859" spans="1:7" x14ac:dyDescent="0.25">
      <c r="A1859" s="30">
        <v>39232</v>
      </c>
      <c r="B1859">
        <v>4249.6499999999996</v>
      </c>
      <c r="C1859">
        <f t="shared" ref="C1859:C1922" ca="1" si="146">IF(ROW(B1859)&gt;$K$3, AVERAGE(OFFSET(B1860,-$K$3,0,$K$3,1)), "")</f>
        <v>4202.7166666666662</v>
      </c>
      <c r="D1859">
        <f t="shared" ca="1" si="142"/>
        <v>4063.0487500000004</v>
      </c>
      <c r="E1859" t="str">
        <f t="shared" ca="1" si="143"/>
        <v/>
      </c>
      <c r="F1859">
        <f t="shared" ca="1" si="145"/>
        <v>3984.95</v>
      </c>
      <c r="G1859" s="7" t="str">
        <f t="shared" ca="1" si="144"/>
        <v/>
      </c>
    </row>
    <row r="1860" spans="1:7" x14ac:dyDescent="0.25">
      <c r="A1860" s="30">
        <v>39233</v>
      </c>
      <c r="B1860">
        <v>4295.8</v>
      </c>
      <c r="C1860">
        <f t="shared" ca="1" si="146"/>
        <v>4217.9833333333336</v>
      </c>
      <c r="D1860">
        <f t="shared" ca="1" si="142"/>
        <v>4079.6037499999993</v>
      </c>
      <c r="E1860" t="str">
        <f t="shared" ca="1" si="143"/>
        <v/>
      </c>
      <c r="F1860">
        <f t="shared" ca="1" si="145"/>
        <v>3984.95</v>
      </c>
      <c r="G1860" s="7" t="str">
        <f t="shared" ca="1" si="144"/>
        <v/>
      </c>
    </row>
    <row r="1861" spans="1:7" x14ac:dyDescent="0.25">
      <c r="A1861" s="30">
        <v>39234</v>
      </c>
      <c r="B1861">
        <v>4297.05</v>
      </c>
      <c r="C1861">
        <f t="shared" ca="1" si="146"/>
        <v>4232.6766666666672</v>
      </c>
      <c r="D1861">
        <f t="shared" ca="1" si="142"/>
        <v>4094.7637499999992</v>
      </c>
      <c r="E1861" t="str">
        <f t="shared" ca="1" si="143"/>
        <v/>
      </c>
      <c r="F1861">
        <f t="shared" ca="1" si="145"/>
        <v>3984.95</v>
      </c>
      <c r="G1861" s="7" t="str">
        <f t="shared" ca="1" si="144"/>
        <v/>
      </c>
    </row>
    <row r="1862" spans="1:7" x14ac:dyDescent="0.25">
      <c r="A1862" s="30">
        <v>39237</v>
      </c>
      <c r="B1862">
        <v>4267.05</v>
      </c>
      <c r="C1862">
        <f t="shared" ca="1" si="146"/>
        <v>4241.5266666666676</v>
      </c>
      <c r="D1862">
        <f t="shared" ca="1" si="142"/>
        <v>4108.1087499999985</v>
      </c>
      <c r="E1862" t="str">
        <f t="shared" ca="1" si="143"/>
        <v/>
      </c>
      <c r="F1862">
        <f t="shared" ca="1" si="145"/>
        <v>3984.95</v>
      </c>
      <c r="G1862" s="7" t="str">
        <f t="shared" ca="1" si="144"/>
        <v/>
      </c>
    </row>
    <row r="1863" spans="1:7" x14ac:dyDescent="0.25">
      <c r="A1863" s="30">
        <v>39238</v>
      </c>
      <c r="B1863">
        <v>4284.6499999999996</v>
      </c>
      <c r="C1863">
        <f t="shared" ca="1" si="146"/>
        <v>4252.4833333333345</v>
      </c>
      <c r="D1863">
        <f t="shared" ca="1" si="142"/>
        <v>4121.4249999999984</v>
      </c>
      <c r="E1863" t="str">
        <f t="shared" ca="1" si="143"/>
        <v/>
      </c>
      <c r="F1863">
        <f t="shared" ca="1" si="145"/>
        <v>3984.95</v>
      </c>
      <c r="G1863" s="7" t="str">
        <f t="shared" ca="1" si="144"/>
        <v/>
      </c>
    </row>
    <row r="1864" spans="1:7" x14ac:dyDescent="0.25">
      <c r="A1864" s="30">
        <v>39239</v>
      </c>
      <c r="B1864">
        <v>4198.25</v>
      </c>
      <c r="C1864">
        <f t="shared" ca="1" si="146"/>
        <v>4254.3033333333342</v>
      </c>
      <c r="D1864">
        <f t="shared" ca="1" si="142"/>
        <v>4130.2937499999989</v>
      </c>
      <c r="E1864" t="str">
        <f t="shared" ca="1" si="143"/>
        <v/>
      </c>
      <c r="F1864">
        <f t="shared" ca="1" si="145"/>
        <v>3984.95</v>
      </c>
      <c r="G1864" s="7" t="str">
        <f t="shared" ca="1" si="144"/>
        <v/>
      </c>
    </row>
    <row r="1865" spans="1:7" x14ac:dyDescent="0.25">
      <c r="A1865" s="30">
        <v>39240</v>
      </c>
      <c r="B1865">
        <v>4179.5</v>
      </c>
      <c r="C1865">
        <f t="shared" ca="1" si="146"/>
        <v>4251.6333333333341</v>
      </c>
      <c r="D1865">
        <f t="shared" ca="1" si="142"/>
        <v>4138.5774999999985</v>
      </c>
      <c r="E1865" t="str">
        <f t="shared" ca="1" si="143"/>
        <v/>
      </c>
      <c r="F1865">
        <f t="shared" ca="1" si="145"/>
        <v>3984.95</v>
      </c>
      <c r="G1865" s="7" t="str">
        <f t="shared" ca="1" si="144"/>
        <v/>
      </c>
    </row>
    <row r="1866" spans="1:7" x14ac:dyDescent="0.25">
      <c r="A1866" s="30">
        <v>39241</v>
      </c>
      <c r="B1866">
        <v>4145</v>
      </c>
      <c r="C1866">
        <f t="shared" ca="1" si="146"/>
        <v>4247.0000000000009</v>
      </c>
      <c r="D1866">
        <f t="shared" ca="1" si="142"/>
        <v>4145.6362499999987</v>
      </c>
      <c r="E1866" t="str">
        <f t="shared" ca="1" si="143"/>
        <v/>
      </c>
      <c r="F1866">
        <f t="shared" ca="1" si="145"/>
        <v>3984.95</v>
      </c>
      <c r="G1866" s="7" t="str">
        <f t="shared" ca="1" si="144"/>
        <v/>
      </c>
    </row>
    <row r="1867" spans="1:7" x14ac:dyDescent="0.25">
      <c r="A1867" s="30">
        <v>39244</v>
      </c>
      <c r="B1867">
        <v>4145.6000000000004</v>
      </c>
      <c r="C1867">
        <f t="shared" ca="1" si="146"/>
        <v>4239.3133333333335</v>
      </c>
      <c r="D1867">
        <f t="shared" ca="1" si="142"/>
        <v>4153.5299999999988</v>
      </c>
      <c r="E1867" t="str">
        <f t="shared" ca="1" si="143"/>
        <v/>
      </c>
      <c r="F1867">
        <f t="shared" ca="1" si="145"/>
        <v>3984.95</v>
      </c>
      <c r="G1867" s="7" t="str">
        <f t="shared" ca="1" si="144"/>
        <v/>
      </c>
    </row>
    <row r="1868" spans="1:7" x14ac:dyDescent="0.25">
      <c r="A1868" s="30">
        <v>39245</v>
      </c>
      <c r="B1868">
        <v>4155.2</v>
      </c>
      <c r="C1868">
        <f t="shared" ca="1" si="146"/>
        <v>4231.12</v>
      </c>
      <c r="D1868">
        <f t="shared" ca="1" si="142"/>
        <v>4159.4762499999988</v>
      </c>
      <c r="E1868" t="str">
        <f t="shared" ca="1" si="143"/>
        <v/>
      </c>
      <c r="F1868">
        <f t="shared" ca="1" si="145"/>
        <v>3984.95</v>
      </c>
      <c r="G1868" s="7" t="str">
        <f t="shared" ca="1" si="144"/>
        <v/>
      </c>
    </row>
    <row r="1869" spans="1:7" x14ac:dyDescent="0.25">
      <c r="A1869" s="30">
        <v>39246</v>
      </c>
      <c r="B1869">
        <v>4113.05</v>
      </c>
      <c r="C1869">
        <f t="shared" ca="1" si="146"/>
        <v>4222.2433333333338</v>
      </c>
      <c r="D1869">
        <f t="shared" ca="1" si="142"/>
        <v>4161.9687499999991</v>
      </c>
      <c r="E1869" t="str">
        <f t="shared" ca="1" si="143"/>
        <v/>
      </c>
      <c r="F1869">
        <f t="shared" ca="1" si="145"/>
        <v>3984.95</v>
      </c>
      <c r="G1869" s="7" t="str">
        <f t="shared" ca="1" si="144"/>
        <v/>
      </c>
    </row>
    <row r="1870" spans="1:7" x14ac:dyDescent="0.25">
      <c r="A1870" s="30">
        <v>39247</v>
      </c>
      <c r="B1870">
        <v>4170</v>
      </c>
      <c r="C1870">
        <f t="shared" ca="1" si="146"/>
        <v>4219.9166666666661</v>
      </c>
      <c r="D1870">
        <f t="shared" ca="1" si="142"/>
        <v>4166.5949999999993</v>
      </c>
      <c r="E1870" t="str">
        <f t="shared" ca="1" si="143"/>
        <v/>
      </c>
      <c r="F1870">
        <f t="shared" ca="1" si="145"/>
        <v>3984.95</v>
      </c>
      <c r="G1870" s="7" t="str">
        <f t="shared" ca="1" si="144"/>
        <v/>
      </c>
    </row>
    <row r="1871" spans="1:7" x14ac:dyDescent="0.25">
      <c r="A1871" s="30">
        <v>39248</v>
      </c>
      <c r="B1871">
        <v>4171.45</v>
      </c>
      <c r="C1871">
        <f t="shared" ca="1" si="146"/>
        <v>4214.8033333333333</v>
      </c>
      <c r="D1871">
        <f t="shared" ca="1" si="142"/>
        <v>4170.5912500000004</v>
      </c>
      <c r="E1871" t="str">
        <f t="shared" ca="1" si="143"/>
        <v/>
      </c>
      <c r="F1871">
        <f t="shared" ca="1" si="145"/>
        <v>3984.95</v>
      </c>
      <c r="G1871" s="7" t="str">
        <f t="shared" ca="1" si="144"/>
        <v/>
      </c>
    </row>
    <row r="1872" spans="1:7" x14ac:dyDescent="0.25">
      <c r="A1872" s="30">
        <v>39251</v>
      </c>
      <c r="B1872">
        <v>4147.1000000000004</v>
      </c>
      <c r="C1872">
        <f t="shared" ca="1" si="146"/>
        <v>4207.5066666666662</v>
      </c>
      <c r="D1872">
        <f t="shared" ca="1" si="142"/>
        <v>4174.3275000000012</v>
      </c>
      <c r="E1872" t="str">
        <f t="shared" ca="1" si="143"/>
        <v/>
      </c>
      <c r="F1872">
        <f t="shared" ca="1" si="145"/>
        <v>3984.95</v>
      </c>
      <c r="G1872" s="7" t="str">
        <f t="shared" ca="1" si="144"/>
        <v/>
      </c>
    </row>
    <row r="1873" spans="1:7" x14ac:dyDescent="0.25">
      <c r="A1873" s="30">
        <v>39252</v>
      </c>
      <c r="B1873">
        <v>4214.3</v>
      </c>
      <c r="C1873">
        <f t="shared" ca="1" si="146"/>
        <v>4202.2433333333329</v>
      </c>
      <c r="D1873">
        <f t="shared" ca="1" si="142"/>
        <v>4177.5962500000005</v>
      </c>
      <c r="E1873" t="str">
        <f t="shared" ca="1" si="143"/>
        <v/>
      </c>
      <c r="F1873">
        <f t="shared" ca="1" si="145"/>
        <v>3984.95</v>
      </c>
      <c r="G1873" s="7" t="str">
        <f t="shared" ca="1" si="144"/>
        <v/>
      </c>
    </row>
    <row r="1874" spans="1:7" x14ac:dyDescent="0.25">
      <c r="A1874" s="30">
        <v>39253</v>
      </c>
      <c r="B1874">
        <v>4248.6499999999996</v>
      </c>
      <c r="C1874">
        <f t="shared" ca="1" si="146"/>
        <v>4202.1766666666672</v>
      </c>
      <c r="D1874">
        <f t="shared" ca="1" si="142"/>
        <v>4181.6849999999995</v>
      </c>
      <c r="E1874" t="str">
        <f t="shared" ca="1" si="143"/>
        <v/>
      </c>
      <c r="F1874">
        <f t="shared" ca="1" si="145"/>
        <v>3984.95</v>
      </c>
      <c r="G1874" s="7" t="str">
        <f t="shared" ca="1" si="144"/>
        <v/>
      </c>
    </row>
    <row r="1875" spans="1:7" x14ac:dyDescent="0.25">
      <c r="A1875" s="30">
        <v>39254</v>
      </c>
      <c r="B1875">
        <v>4267.3999999999996</v>
      </c>
      <c r="C1875">
        <f t="shared" ca="1" si="146"/>
        <v>4200.2833333333338</v>
      </c>
      <c r="D1875">
        <f t="shared" ca="1" si="142"/>
        <v>4184.8249999999998</v>
      </c>
      <c r="E1875" t="str">
        <f t="shared" ca="1" si="143"/>
        <v/>
      </c>
      <c r="F1875">
        <f t="shared" ca="1" si="145"/>
        <v>3984.95</v>
      </c>
      <c r="G1875" s="7" t="str">
        <f t="shared" ca="1" si="144"/>
        <v/>
      </c>
    </row>
    <row r="1876" spans="1:7" x14ac:dyDescent="0.25">
      <c r="A1876" s="30">
        <v>39255</v>
      </c>
      <c r="B1876">
        <v>4252.05</v>
      </c>
      <c r="C1876">
        <f t="shared" ca="1" si="146"/>
        <v>4197.2833333333338</v>
      </c>
      <c r="D1876">
        <f t="shared" ca="1" si="142"/>
        <v>4186.9437499999995</v>
      </c>
      <c r="E1876" t="str">
        <f t="shared" ca="1" si="143"/>
        <v/>
      </c>
      <c r="F1876">
        <f t="shared" ca="1" si="145"/>
        <v>3984.95</v>
      </c>
      <c r="G1876" s="7" t="str">
        <f t="shared" ca="1" si="144"/>
        <v/>
      </c>
    </row>
    <row r="1877" spans="1:7" x14ac:dyDescent="0.25">
      <c r="A1877" s="30">
        <v>39258</v>
      </c>
      <c r="B1877">
        <v>4259.3999999999996</v>
      </c>
      <c r="C1877">
        <f t="shared" ca="1" si="146"/>
        <v>4196.7733333333335</v>
      </c>
      <c r="D1877">
        <f t="shared" ca="1" si="142"/>
        <v>4188.9824999999992</v>
      </c>
      <c r="E1877" t="str">
        <f t="shared" ca="1" si="143"/>
        <v/>
      </c>
      <c r="F1877">
        <f t="shared" ca="1" si="145"/>
        <v>3984.95</v>
      </c>
      <c r="G1877" s="7" t="str">
        <f t="shared" ca="1" si="144"/>
        <v/>
      </c>
    </row>
    <row r="1878" spans="1:7" x14ac:dyDescent="0.25">
      <c r="A1878" s="30">
        <v>39259</v>
      </c>
      <c r="B1878">
        <v>4285.7</v>
      </c>
      <c r="C1878">
        <f t="shared" ca="1" si="146"/>
        <v>4196.8433333333332</v>
      </c>
      <c r="D1878">
        <f t="shared" ref="D1878:D1941" ca="1" si="147">IF(ROW(B1878)&gt;$K$4, AVERAGE(OFFSET(B1878,-$K$4+1,0,$K$4,1)), "")</f>
        <v>4194.0375000000004</v>
      </c>
      <c r="E1878" t="str">
        <f t="shared" ca="1" si="143"/>
        <v/>
      </c>
      <c r="F1878">
        <f t="shared" ca="1" si="145"/>
        <v>3984.95</v>
      </c>
      <c r="G1878" s="7" t="str">
        <f t="shared" ca="1" si="144"/>
        <v/>
      </c>
    </row>
    <row r="1879" spans="1:7" x14ac:dyDescent="0.25">
      <c r="A1879" s="30">
        <v>39260</v>
      </c>
      <c r="B1879">
        <v>4263.95</v>
      </c>
      <c r="C1879">
        <f t="shared" ca="1" si="146"/>
        <v>4201.2233333333334</v>
      </c>
      <c r="D1879">
        <f t="shared" ca="1" si="147"/>
        <v>4198.4387499999993</v>
      </c>
      <c r="E1879" t="str">
        <f t="shared" ca="1" si="143"/>
        <v/>
      </c>
      <c r="F1879">
        <f t="shared" ca="1" si="145"/>
        <v>3984.95</v>
      </c>
      <c r="G1879" s="7" t="str">
        <f t="shared" ca="1" si="144"/>
        <v/>
      </c>
    </row>
    <row r="1880" spans="1:7" x14ac:dyDescent="0.25">
      <c r="A1880" s="30">
        <v>39261</v>
      </c>
      <c r="B1880">
        <v>4282</v>
      </c>
      <c r="C1880">
        <f t="shared" ca="1" si="146"/>
        <v>4208.0566666666673</v>
      </c>
      <c r="D1880">
        <f t="shared" ca="1" si="147"/>
        <v>4201.7174999999997</v>
      </c>
      <c r="E1880" t="str">
        <f t="shared" ca="1" si="143"/>
        <v/>
      </c>
      <c r="F1880">
        <f t="shared" ca="1" si="145"/>
        <v>3984.95</v>
      </c>
      <c r="G1880" s="7" t="str">
        <f t="shared" ca="1" si="144"/>
        <v/>
      </c>
    </row>
    <row r="1881" spans="1:7" x14ac:dyDescent="0.25">
      <c r="A1881" s="30">
        <v>39262</v>
      </c>
      <c r="B1881">
        <v>4318.3</v>
      </c>
      <c r="C1881">
        <f t="shared" ca="1" si="146"/>
        <v>4219.6099999999997</v>
      </c>
      <c r="D1881">
        <f t="shared" ca="1" si="147"/>
        <v>4206.74125</v>
      </c>
      <c r="E1881" t="str">
        <f t="shared" ca="1" si="143"/>
        <v/>
      </c>
      <c r="F1881">
        <f t="shared" ca="1" si="145"/>
        <v>3984.95</v>
      </c>
      <c r="G1881" s="7" t="str">
        <f t="shared" ca="1" si="144"/>
        <v/>
      </c>
    </row>
    <row r="1882" spans="1:7" x14ac:dyDescent="0.25">
      <c r="A1882" s="30">
        <v>39265</v>
      </c>
      <c r="B1882">
        <v>4313.75</v>
      </c>
      <c r="C1882">
        <f t="shared" ca="1" si="146"/>
        <v>4230.8200000000006</v>
      </c>
      <c r="D1882">
        <f t="shared" ca="1" si="147"/>
        <v>4211.8062499999996</v>
      </c>
      <c r="E1882" t="str">
        <f t="shared" ca="1" si="143"/>
        <v/>
      </c>
      <c r="F1882">
        <f t="shared" ca="1" si="145"/>
        <v>3984.95</v>
      </c>
      <c r="G1882" s="7" t="str">
        <f t="shared" ca="1" si="144"/>
        <v/>
      </c>
    </row>
    <row r="1883" spans="1:7" x14ac:dyDescent="0.25">
      <c r="A1883" s="30">
        <v>39266</v>
      </c>
      <c r="B1883">
        <v>4357.55</v>
      </c>
      <c r="C1883">
        <f t="shared" ca="1" si="146"/>
        <v>4244.3100000000004</v>
      </c>
      <c r="D1883">
        <f t="shared" ca="1" si="147"/>
        <v>4218.82</v>
      </c>
      <c r="E1883" t="str">
        <f t="shared" ca="1" si="143"/>
        <v/>
      </c>
      <c r="F1883">
        <f t="shared" ca="1" si="145"/>
        <v>3984.95</v>
      </c>
      <c r="G1883" s="7" t="str">
        <f t="shared" ca="1" si="144"/>
        <v/>
      </c>
    </row>
    <row r="1884" spans="1:7" x14ac:dyDescent="0.25">
      <c r="A1884" s="30">
        <v>39267</v>
      </c>
      <c r="B1884">
        <v>4359.3</v>
      </c>
      <c r="C1884">
        <f t="shared" ca="1" si="146"/>
        <v>4260.7266666666665</v>
      </c>
      <c r="D1884">
        <f t="shared" ca="1" si="147"/>
        <v>4225.82</v>
      </c>
      <c r="E1884" t="str">
        <f t="shared" ca="1" si="143"/>
        <v/>
      </c>
      <c r="F1884">
        <f t="shared" ca="1" si="145"/>
        <v>3984.95</v>
      </c>
      <c r="G1884" s="7" t="str">
        <f t="shared" ca="1" si="144"/>
        <v/>
      </c>
    </row>
    <row r="1885" spans="1:7" x14ac:dyDescent="0.25">
      <c r="A1885" s="30">
        <v>39268</v>
      </c>
      <c r="B1885">
        <v>4353.95</v>
      </c>
      <c r="C1885">
        <f t="shared" ca="1" si="146"/>
        <v>4272.99</v>
      </c>
      <c r="D1885">
        <f t="shared" ca="1" si="147"/>
        <v>4232.9987500000007</v>
      </c>
      <c r="E1885" t="str">
        <f t="shared" ca="1" si="143"/>
        <v/>
      </c>
      <c r="F1885">
        <f t="shared" ca="1" si="145"/>
        <v>3984.95</v>
      </c>
      <c r="G1885" s="7" t="str">
        <f t="shared" ca="1" si="144"/>
        <v/>
      </c>
    </row>
    <row r="1886" spans="1:7" x14ac:dyDescent="0.25">
      <c r="A1886" s="30">
        <v>39269</v>
      </c>
      <c r="B1886">
        <v>4384.8500000000004</v>
      </c>
      <c r="C1886">
        <f t="shared" ca="1" si="146"/>
        <v>4287.2166666666672</v>
      </c>
      <c r="D1886">
        <f t="shared" ca="1" si="147"/>
        <v>4240.7037499999997</v>
      </c>
      <c r="E1886" t="str">
        <f t="shared" ca="1" si="143"/>
        <v/>
      </c>
      <c r="F1886">
        <f t="shared" ca="1" si="145"/>
        <v>3984.95</v>
      </c>
      <c r="G1886" s="7" t="str">
        <f t="shared" ca="1" si="144"/>
        <v/>
      </c>
    </row>
    <row r="1887" spans="1:7" x14ac:dyDescent="0.25">
      <c r="A1887" s="30">
        <v>39272</v>
      </c>
      <c r="B1887">
        <v>4419.3999999999996</v>
      </c>
      <c r="C1887">
        <f t="shared" ca="1" si="146"/>
        <v>4305.3700000000008</v>
      </c>
      <c r="D1887">
        <f t="shared" ca="1" si="147"/>
        <v>4247.8312499999993</v>
      </c>
      <c r="E1887" t="str">
        <f t="shared" ca="1" si="143"/>
        <v/>
      </c>
      <c r="F1887">
        <f t="shared" ca="1" si="145"/>
        <v>3984.95</v>
      </c>
      <c r="G1887" s="7" t="str">
        <f t="shared" ca="1" si="144"/>
        <v/>
      </c>
    </row>
    <row r="1888" spans="1:7" x14ac:dyDescent="0.25">
      <c r="A1888" s="30">
        <v>39273</v>
      </c>
      <c r="B1888">
        <v>4406.05</v>
      </c>
      <c r="C1888">
        <f t="shared" ca="1" si="146"/>
        <v>4318.1533333333336</v>
      </c>
      <c r="D1888">
        <f t="shared" ca="1" si="147"/>
        <v>4254.9749999999995</v>
      </c>
      <c r="E1888" t="str">
        <f t="shared" ca="1" si="143"/>
        <v/>
      </c>
      <c r="F1888">
        <f t="shared" ca="1" si="145"/>
        <v>3984.95</v>
      </c>
      <c r="G1888" s="7" t="str">
        <f t="shared" ca="1" si="144"/>
        <v/>
      </c>
    </row>
    <row r="1889" spans="1:7" x14ac:dyDescent="0.25">
      <c r="A1889" s="30">
        <v>39274</v>
      </c>
      <c r="B1889">
        <v>4387.1499999999996</v>
      </c>
      <c r="C1889">
        <f t="shared" ca="1" si="146"/>
        <v>4327.3866666666672</v>
      </c>
      <c r="D1889">
        <f t="shared" ca="1" si="147"/>
        <v>4260.3799999999992</v>
      </c>
      <c r="E1889" t="str">
        <f t="shared" ca="1" si="143"/>
        <v/>
      </c>
      <c r="F1889">
        <f t="shared" ca="1" si="145"/>
        <v>3984.95</v>
      </c>
      <c r="G1889" s="7" t="str">
        <f t="shared" ca="1" si="144"/>
        <v/>
      </c>
    </row>
    <row r="1890" spans="1:7" x14ac:dyDescent="0.25">
      <c r="A1890" s="30">
        <v>39275</v>
      </c>
      <c r="B1890">
        <v>4446.1499999999996</v>
      </c>
      <c r="C1890">
        <f t="shared" ca="1" si="146"/>
        <v>4339.3033333333342</v>
      </c>
      <c r="D1890">
        <f t="shared" ca="1" si="147"/>
        <v>4266.0449999999992</v>
      </c>
      <c r="E1890" t="str">
        <f t="shared" ca="1" si="143"/>
        <v/>
      </c>
      <c r="F1890">
        <f t="shared" ca="1" si="145"/>
        <v>3984.95</v>
      </c>
      <c r="G1890" s="7" t="str">
        <f t="shared" ca="1" si="144"/>
        <v/>
      </c>
    </row>
    <row r="1891" spans="1:7" x14ac:dyDescent="0.25">
      <c r="A1891" s="30">
        <v>39276</v>
      </c>
      <c r="B1891">
        <v>4504.55</v>
      </c>
      <c r="C1891">
        <f t="shared" ca="1" si="146"/>
        <v>4356.1366666666672</v>
      </c>
      <c r="D1891">
        <f t="shared" ca="1" si="147"/>
        <v>4273.2962499999985</v>
      </c>
      <c r="E1891" t="str">
        <f t="shared" ca="1" si="143"/>
        <v/>
      </c>
      <c r="F1891">
        <f t="shared" ca="1" si="145"/>
        <v>3984.95</v>
      </c>
      <c r="G1891" s="7" t="str">
        <f t="shared" ca="1" si="144"/>
        <v/>
      </c>
    </row>
    <row r="1892" spans="1:7" x14ac:dyDescent="0.25">
      <c r="A1892" s="30">
        <v>39279</v>
      </c>
      <c r="B1892">
        <v>4512.1499999999996</v>
      </c>
      <c r="C1892">
        <f t="shared" ca="1" si="146"/>
        <v>4372.9866666666667</v>
      </c>
      <c r="D1892">
        <f t="shared" ca="1" si="147"/>
        <v>4279.5774999999985</v>
      </c>
      <c r="E1892" t="str">
        <f t="shared" ca="1" si="143"/>
        <v/>
      </c>
      <c r="F1892">
        <f t="shared" ca="1" si="145"/>
        <v>3984.95</v>
      </c>
      <c r="G1892" s="7" t="str">
        <f t="shared" ca="1" si="144"/>
        <v/>
      </c>
    </row>
    <row r="1893" spans="1:7" x14ac:dyDescent="0.25">
      <c r="A1893" s="30">
        <v>39280</v>
      </c>
      <c r="B1893">
        <v>4496.75</v>
      </c>
      <c r="C1893">
        <f t="shared" ca="1" si="146"/>
        <v>4387.0566666666673</v>
      </c>
      <c r="D1893">
        <f t="shared" ca="1" si="147"/>
        <v>4285.0437499999989</v>
      </c>
      <c r="E1893" t="str">
        <f t="shared" ca="1" si="143"/>
        <v/>
      </c>
      <c r="F1893">
        <f t="shared" ca="1" si="145"/>
        <v>3984.95</v>
      </c>
      <c r="G1893" s="7" t="str">
        <f t="shared" ca="1" si="144"/>
        <v/>
      </c>
    </row>
    <row r="1894" spans="1:7" x14ac:dyDescent="0.25">
      <c r="A1894" s="30">
        <v>39281</v>
      </c>
      <c r="B1894">
        <v>4499.55</v>
      </c>
      <c r="C1894">
        <f t="shared" ca="1" si="146"/>
        <v>4402.7633333333342</v>
      </c>
      <c r="D1894">
        <f t="shared" ca="1" si="147"/>
        <v>4291.3774999999987</v>
      </c>
      <c r="E1894" t="str">
        <f t="shared" ca="1" si="143"/>
        <v/>
      </c>
      <c r="F1894">
        <f t="shared" ca="1" si="145"/>
        <v>3984.95</v>
      </c>
      <c r="G1894" s="7" t="str">
        <f t="shared" ca="1" si="144"/>
        <v/>
      </c>
    </row>
    <row r="1895" spans="1:7" x14ac:dyDescent="0.25">
      <c r="A1895" s="30">
        <v>39282</v>
      </c>
      <c r="B1895">
        <v>4562.1000000000004</v>
      </c>
      <c r="C1895">
        <f t="shared" ca="1" si="146"/>
        <v>4421.4366666666674</v>
      </c>
      <c r="D1895">
        <f t="shared" ca="1" si="147"/>
        <v>4300.3074999999981</v>
      </c>
      <c r="E1895" t="str">
        <f t="shared" ca="1" si="143"/>
        <v/>
      </c>
      <c r="F1895">
        <f t="shared" ca="1" si="145"/>
        <v>3984.95</v>
      </c>
      <c r="G1895" s="7" t="str">
        <f t="shared" ca="1" si="144"/>
        <v/>
      </c>
    </row>
    <row r="1896" spans="1:7" x14ac:dyDescent="0.25">
      <c r="A1896" s="30">
        <v>39283</v>
      </c>
      <c r="B1896">
        <v>4566.05</v>
      </c>
      <c r="C1896">
        <f t="shared" ca="1" si="146"/>
        <v>4437.9533333333338</v>
      </c>
      <c r="D1896">
        <f t="shared" ca="1" si="147"/>
        <v>4308.2549999999983</v>
      </c>
      <c r="E1896" t="str">
        <f t="shared" ca="1" si="143"/>
        <v/>
      </c>
      <c r="F1896">
        <f t="shared" ca="1" si="145"/>
        <v>3984.95</v>
      </c>
      <c r="G1896" s="7" t="str">
        <f t="shared" ca="1" si="144"/>
        <v/>
      </c>
    </row>
    <row r="1897" spans="1:7" x14ac:dyDescent="0.25">
      <c r="A1897" s="30">
        <v>39286</v>
      </c>
      <c r="B1897">
        <v>4619.3500000000004</v>
      </c>
      <c r="C1897">
        <f t="shared" ca="1" si="146"/>
        <v>4458.3266666666668</v>
      </c>
      <c r="D1897">
        <f t="shared" ca="1" si="147"/>
        <v>4317.3249999999989</v>
      </c>
      <c r="E1897" t="str">
        <f t="shared" ca="1" si="143"/>
        <v/>
      </c>
      <c r="F1897">
        <f t="shared" ca="1" si="145"/>
        <v>3984.95</v>
      </c>
      <c r="G1897" s="7" t="str">
        <f t="shared" ca="1" si="144"/>
        <v/>
      </c>
    </row>
    <row r="1898" spans="1:7" x14ac:dyDescent="0.25">
      <c r="A1898" s="30">
        <v>39287</v>
      </c>
      <c r="B1898">
        <v>4620.75</v>
      </c>
      <c r="C1898">
        <f t="shared" ca="1" si="146"/>
        <v>4475.8733333333339</v>
      </c>
      <c r="D1898">
        <f t="shared" ca="1" si="147"/>
        <v>4325.5124999999989</v>
      </c>
      <c r="E1898" t="str">
        <f t="shared" ca="1" si="143"/>
        <v/>
      </c>
      <c r="F1898">
        <f t="shared" ca="1" si="145"/>
        <v>3984.95</v>
      </c>
      <c r="G1898" s="7" t="str">
        <f t="shared" ca="1" si="144"/>
        <v/>
      </c>
    </row>
    <row r="1899" spans="1:7" x14ac:dyDescent="0.25">
      <c r="A1899" s="30">
        <v>39288</v>
      </c>
      <c r="B1899">
        <v>4588.7</v>
      </c>
      <c r="C1899">
        <f t="shared" ca="1" si="146"/>
        <v>4491.166666666667</v>
      </c>
      <c r="D1899">
        <f t="shared" ca="1" si="147"/>
        <v>4333.9887499999995</v>
      </c>
      <c r="E1899" t="str">
        <f t="shared" ca="1" si="143"/>
        <v/>
      </c>
      <c r="F1899">
        <f t="shared" ca="1" si="145"/>
        <v>3984.95</v>
      </c>
      <c r="G1899" s="7" t="str">
        <f t="shared" ca="1" si="144"/>
        <v/>
      </c>
    </row>
    <row r="1900" spans="1:7" x14ac:dyDescent="0.25">
      <c r="A1900" s="30">
        <v>39289</v>
      </c>
      <c r="B1900">
        <v>4619.8</v>
      </c>
      <c r="C1900">
        <f t="shared" ca="1" si="146"/>
        <v>4508.8899999999994</v>
      </c>
      <c r="D1900">
        <f t="shared" ca="1" si="147"/>
        <v>4342.088749999999</v>
      </c>
      <c r="E1900" t="str">
        <f t="shared" ca="1" si="143"/>
        <v/>
      </c>
      <c r="F1900">
        <f t="shared" ca="1" si="145"/>
        <v>3984.95</v>
      </c>
      <c r="G1900" s="7" t="str">
        <f t="shared" ca="1" si="144"/>
        <v/>
      </c>
    </row>
    <row r="1901" spans="1:7" x14ac:dyDescent="0.25">
      <c r="A1901" s="30">
        <v>39290</v>
      </c>
      <c r="B1901">
        <v>4445.2</v>
      </c>
      <c r="C1901">
        <f t="shared" ca="1" si="146"/>
        <v>4512.913333333333</v>
      </c>
      <c r="D1901">
        <f t="shared" ca="1" si="147"/>
        <v>4345.7925000000005</v>
      </c>
      <c r="E1901" t="str">
        <f t="shared" ca="1" si="143"/>
        <v/>
      </c>
      <c r="F1901">
        <f t="shared" ca="1" si="145"/>
        <v>3984.95</v>
      </c>
      <c r="G1901" s="7" t="str">
        <f t="shared" ca="1" si="144"/>
        <v/>
      </c>
    </row>
    <row r="1902" spans="1:7" x14ac:dyDescent="0.25">
      <c r="A1902" s="30">
        <v>39293</v>
      </c>
      <c r="B1902">
        <v>4440.05</v>
      </c>
      <c r="C1902">
        <f t="shared" ca="1" si="146"/>
        <v>4514.29</v>
      </c>
      <c r="D1902">
        <f t="shared" ca="1" si="147"/>
        <v>4350.1174999999994</v>
      </c>
      <c r="E1902" t="str">
        <f t="shared" ca="1" si="143"/>
        <v/>
      </c>
      <c r="F1902">
        <f t="shared" ca="1" si="145"/>
        <v>3984.95</v>
      </c>
      <c r="G1902" s="7" t="str">
        <f t="shared" ca="1" si="144"/>
        <v/>
      </c>
    </row>
    <row r="1903" spans="1:7" x14ac:dyDescent="0.25">
      <c r="A1903" s="30">
        <v>39294</v>
      </c>
      <c r="B1903">
        <v>4528.8500000000004</v>
      </c>
      <c r="C1903">
        <f t="shared" ca="1" si="146"/>
        <v>4522.4766666666674</v>
      </c>
      <c r="D1903">
        <f t="shared" ca="1" si="147"/>
        <v>4356.2224999999999</v>
      </c>
      <c r="E1903" t="str">
        <f t="shared" ca="1" si="143"/>
        <v/>
      </c>
      <c r="F1903">
        <f t="shared" ca="1" si="145"/>
        <v>3984.95</v>
      </c>
      <c r="G1903" s="7" t="str">
        <f t="shared" ca="1" si="144"/>
        <v/>
      </c>
    </row>
    <row r="1904" spans="1:7" x14ac:dyDescent="0.25">
      <c r="A1904" s="30">
        <v>39295</v>
      </c>
      <c r="B1904">
        <v>4345.8500000000004</v>
      </c>
      <c r="C1904">
        <f t="shared" ca="1" si="146"/>
        <v>4519.7233333333334</v>
      </c>
      <c r="D1904">
        <f t="shared" ca="1" si="147"/>
        <v>4359.9125000000004</v>
      </c>
      <c r="E1904" t="str">
        <f t="shared" ca="1" si="143"/>
        <v/>
      </c>
      <c r="F1904">
        <f t="shared" ca="1" si="145"/>
        <v>3984.95</v>
      </c>
      <c r="G1904" s="7" t="str">
        <f t="shared" ca="1" si="144"/>
        <v/>
      </c>
    </row>
    <row r="1905" spans="1:7" x14ac:dyDescent="0.25">
      <c r="A1905" s="30">
        <v>39296</v>
      </c>
      <c r="B1905">
        <v>4356.3500000000004</v>
      </c>
      <c r="C1905">
        <f t="shared" ca="1" si="146"/>
        <v>4513.7366666666667</v>
      </c>
      <c r="D1905">
        <f t="shared" ca="1" si="147"/>
        <v>4364.3337500000007</v>
      </c>
      <c r="E1905" t="str">
        <f t="shared" ca="1" si="143"/>
        <v/>
      </c>
      <c r="F1905">
        <f t="shared" ca="1" si="145"/>
        <v>3984.95</v>
      </c>
      <c r="G1905" s="7" t="str">
        <f t="shared" ca="1" si="144"/>
        <v/>
      </c>
    </row>
    <row r="1906" spans="1:7" x14ac:dyDescent="0.25">
      <c r="A1906" s="30">
        <v>39297</v>
      </c>
      <c r="B1906">
        <v>4401.55</v>
      </c>
      <c r="C1906">
        <f t="shared" ca="1" si="146"/>
        <v>4506.87</v>
      </c>
      <c r="D1906">
        <f t="shared" ca="1" si="147"/>
        <v>4370.7474999999995</v>
      </c>
      <c r="E1906" t="str">
        <f t="shared" ca="1" si="143"/>
        <v/>
      </c>
      <c r="F1906">
        <f t="shared" ca="1" si="145"/>
        <v>3984.95</v>
      </c>
      <c r="G1906" s="7" t="str">
        <f t="shared" ca="1" si="144"/>
        <v/>
      </c>
    </row>
    <row r="1907" spans="1:7" x14ac:dyDescent="0.25">
      <c r="A1907" s="30">
        <v>39300</v>
      </c>
      <c r="B1907">
        <v>4339.5</v>
      </c>
      <c r="C1907">
        <f t="shared" ca="1" si="146"/>
        <v>4495.3599999999997</v>
      </c>
      <c r="D1907">
        <f t="shared" ca="1" si="147"/>
        <v>4375.5950000000003</v>
      </c>
      <c r="E1907" t="str">
        <f t="shared" ca="1" si="143"/>
        <v/>
      </c>
      <c r="F1907">
        <f t="shared" ca="1" si="145"/>
        <v>3984.95</v>
      </c>
      <c r="G1907" s="7" t="str">
        <f t="shared" ca="1" si="144"/>
        <v/>
      </c>
    </row>
    <row r="1908" spans="1:7" x14ac:dyDescent="0.25">
      <c r="A1908" s="30">
        <v>39301</v>
      </c>
      <c r="B1908">
        <v>4356.3500000000004</v>
      </c>
      <c r="C1908">
        <f t="shared" ca="1" si="146"/>
        <v>4486</v>
      </c>
      <c r="D1908">
        <f t="shared" ca="1" si="147"/>
        <v>4380.6237500000007</v>
      </c>
      <c r="E1908" t="str">
        <f t="shared" ca="1" si="143"/>
        <v/>
      </c>
      <c r="F1908">
        <f t="shared" ca="1" si="145"/>
        <v>3984.95</v>
      </c>
      <c r="G1908" s="7" t="str">
        <f t="shared" ca="1" si="144"/>
        <v/>
      </c>
    </row>
    <row r="1909" spans="1:7" x14ac:dyDescent="0.25">
      <c r="A1909" s="30">
        <v>39302</v>
      </c>
      <c r="B1909">
        <v>4462.1000000000004</v>
      </c>
      <c r="C1909">
        <f t="shared" ca="1" si="146"/>
        <v>4483.5033333333331</v>
      </c>
      <c r="D1909">
        <f t="shared" ca="1" si="147"/>
        <v>4389.3500000000004</v>
      </c>
      <c r="E1909" t="str">
        <f t="shared" ref="E1909:E1972" ca="1" si="148">IF(AND(C1909&gt;D1909,C1908&lt;D1908),"BUY",IF(AND(C1909&lt;D1909,C1908&gt;D1908),"SELL",""))</f>
        <v/>
      </c>
      <c r="F1909">
        <f t="shared" ca="1" si="145"/>
        <v>3984.95</v>
      </c>
      <c r="G1909" s="7" t="str">
        <f t="shared" ca="1" si="144"/>
        <v/>
      </c>
    </row>
    <row r="1910" spans="1:7" x14ac:dyDescent="0.25">
      <c r="A1910" s="30">
        <v>39303</v>
      </c>
      <c r="B1910">
        <v>4403.2</v>
      </c>
      <c r="C1910">
        <f t="shared" ca="1" si="146"/>
        <v>4472.91</v>
      </c>
      <c r="D1910">
        <f t="shared" ca="1" si="147"/>
        <v>4395.18</v>
      </c>
      <c r="E1910" t="str">
        <f t="shared" ca="1" si="148"/>
        <v/>
      </c>
      <c r="F1910">
        <f t="shared" ca="1" si="145"/>
        <v>3984.95</v>
      </c>
      <c r="G1910" s="7" t="str">
        <f t="shared" ref="G1910:G1973" ca="1" si="149">IF(AND(E1910&lt;&gt;"",F1909&lt;&gt;0),IF(E1910="BUY",1-F1910/F1909,F1910/F1909-1),"")</f>
        <v/>
      </c>
    </row>
    <row r="1911" spans="1:7" x14ac:dyDescent="0.25">
      <c r="A1911" s="30">
        <v>39304</v>
      </c>
      <c r="B1911">
        <v>4333.3500000000004</v>
      </c>
      <c r="C1911">
        <f t="shared" ca="1" si="146"/>
        <v>4457.3966666666665</v>
      </c>
      <c r="D1911">
        <f t="shared" ca="1" si="147"/>
        <v>4399.2275000000009</v>
      </c>
      <c r="E1911" t="str">
        <f t="shared" ca="1" si="148"/>
        <v/>
      </c>
      <c r="F1911">
        <f t="shared" ref="F1911:F1974" ca="1" si="150">IF(E1911&lt;&gt;"",B1911,F1910)</f>
        <v>3984.95</v>
      </c>
      <c r="G1911" s="7" t="str">
        <f t="shared" ca="1" si="149"/>
        <v/>
      </c>
    </row>
    <row r="1912" spans="1:7" x14ac:dyDescent="0.25">
      <c r="A1912" s="30">
        <v>39307</v>
      </c>
      <c r="B1912">
        <v>4373.6499999999996</v>
      </c>
      <c r="C1912">
        <f t="shared" ca="1" si="146"/>
        <v>4441.0166666666655</v>
      </c>
      <c r="D1912">
        <f t="shared" ca="1" si="147"/>
        <v>4404.8912500000006</v>
      </c>
      <c r="E1912" t="str">
        <f t="shared" ca="1" si="148"/>
        <v/>
      </c>
      <c r="F1912">
        <f t="shared" ca="1" si="150"/>
        <v>3984.95</v>
      </c>
      <c r="G1912" s="7" t="str">
        <f t="shared" ca="1" si="149"/>
        <v/>
      </c>
    </row>
    <row r="1913" spans="1:7" x14ac:dyDescent="0.25">
      <c r="A1913" s="30">
        <v>39308</v>
      </c>
      <c r="B1913">
        <v>4370.2</v>
      </c>
      <c r="C1913">
        <f t="shared" ca="1" si="146"/>
        <v>4424.3133333333335</v>
      </c>
      <c r="D1913">
        <f t="shared" ca="1" si="147"/>
        <v>4408.7887500000015</v>
      </c>
      <c r="E1913" t="str">
        <f t="shared" ca="1" si="148"/>
        <v/>
      </c>
      <c r="F1913">
        <f t="shared" ca="1" si="150"/>
        <v>3984.95</v>
      </c>
      <c r="G1913" s="7" t="str">
        <f t="shared" ca="1" si="149"/>
        <v/>
      </c>
    </row>
    <row r="1914" spans="1:7" x14ac:dyDescent="0.25">
      <c r="A1914" s="30">
        <v>39310</v>
      </c>
      <c r="B1914">
        <v>4178.6000000000004</v>
      </c>
      <c r="C1914">
        <f t="shared" ca="1" si="146"/>
        <v>4396.9733333333324</v>
      </c>
      <c r="D1914">
        <f t="shared" ca="1" si="147"/>
        <v>4407.0375000000013</v>
      </c>
      <c r="E1914" t="str">
        <f t="shared" ca="1" si="148"/>
        <v>SELL</v>
      </c>
      <c r="F1914">
        <f t="shared" ca="1" si="150"/>
        <v>4178.6000000000004</v>
      </c>
      <c r="G1914" s="7">
        <f t="shared" ca="1" si="149"/>
        <v>4.8595339966624573E-2</v>
      </c>
    </row>
    <row r="1915" spans="1:7" x14ac:dyDescent="0.25">
      <c r="A1915" s="30">
        <v>39311</v>
      </c>
      <c r="B1915">
        <v>4108.05</v>
      </c>
      <c r="C1915">
        <f t="shared" ca="1" si="146"/>
        <v>4362.8566666666666</v>
      </c>
      <c r="D1915">
        <f t="shared" ca="1" si="147"/>
        <v>4403.0537500000009</v>
      </c>
      <c r="E1915" t="str">
        <f t="shared" ca="1" si="148"/>
        <v/>
      </c>
      <c r="F1915">
        <f t="shared" ca="1" si="150"/>
        <v>4178.6000000000004</v>
      </c>
      <c r="G1915" s="7" t="str">
        <f t="shared" ca="1" si="149"/>
        <v/>
      </c>
    </row>
    <row r="1916" spans="1:7" x14ac:dyDescent="0.25">
      <c r="A1916" s="30">
        <v>39314</v>
      </c>
      <c r="B1916">
        <v>4209.05</v>
      </c>
      <c r="C1916">
        <f t="shared" ca="1" si="146"/>
        <v>4347.1133333333328</v>
      </c>
      <c r="D1916">
        <f t="shared" ca="1" si="147"/>
        <v>4401.9787500000011</v>
      </c>
      <c r="E1916" t="str">
        <f t="shared" ca="1" si="148"/>
        <v/>
      </c>
      <c r="F1916">
        <f t="shared" ca="1" si="150"/>
        <v>4178.6000000000004</v>
      </c>
      <c r="G1916" s="7" t="str">
        <f t="shared" ca="1" si="149"/>
        <v/>
      </c>
    </row>
    <row r="1917" spans="1:7" x14ac:dyDescent="0.25">
      <c r="A1917" s="30">
        <v>39315</v>
      </c>
      <c r="B1917">
        <v>4074.9</v>
      </c>
      <c r="C1917">
        <f t="shared" ca="1" si="146"/>
        <v>4322.7700000000004</v>
      </c>
      <c r="D1917">
        <f t="shared" ca="1" si="147"/>
        <v>4397.3662500000009</v>
      </c>
      <c r="E1917" t="str">
        <f t="shared" ca="1" si="148"/>
        <v/>
      </c>
      <c r="F1917">
        <f t="shared" ca="1" si="150"/>
        <v>4178.6000000000004</v>
      </c>
      <c r="G1917" s="7" t="str">
        <f t="shared" ca="1" si="149"/>
        <v/>
      </c>
    </row>
    <row r="1918" spans="1:7" x14ac:dyDescent="0.25">
      <c r="A1918" s="30">
        <v>39316</v>
      </c>
      <c r="B1918">
        <v>4153.1499999999996</v>
      </c>
      <c r="C1918">
        <f t="shared" ca="1" si="146"/>
        <v>4297.7233333333334</v>
      </c>
      <c r="D1918">
        <f t="shared" ca="1" si="147"/>
        <v>4394.0525000000007</v>
      </c>
      <c r="E1918" t="str">
        <f t="shared" ca="1" si="148"/>
        <v/>
      </c>
      <c r="F1918">
        <f t="shared" ca="1" si="150"/>
        <v>4178.6000000000004</v>
      </c>
      <c r="G1918" s="7" t="str">
        <f t="shared" ca="1" si="149"/>
        <v/>
      </c>
    </row>
    <row r="1919" spans="1:7" x14ac:dyDescent="0.25">
      <c r="A1919" s="30">
        <v>39317</v>
      </c>
      <c r="B1919">
        <v>4114.95</v>
      </c>
      <c r="C1919">
        <f t="shared" ca="1" si="146"/>
        <v>4282.33</v>
      </c>
      <c r="D1919">
        <f t="shared" ca="1" si="147"/>
        <v>4390.3275000000012</v>
      </c>
      <c r="E1919" t="str">
        <f t="shared" ca="1" si="148"/>
        <v/>
      </c>
      <c r="F1919">
        <f t="shared" ca="1" si="150"/>
        <v>4178.6000000000004</v>
      </c>
      <c r="G1919" s="7" t="str">
        <f t="shared" ca="1" si="149"/>
        <v/>
      </c>
    </row>
    <row r="1920" spans="1:7" x14ac:dyDescent="0.25">
      <c r="A1920" s="30">
        <v>39318</v>
      </c>
      <c r="B1920">
        <v>4190.1499999999996</v>
      </c>
      <c r="C1920">
        <f t="shared" ca="1" si="146"/>
        <v>4271.2500000000009</v>
      </c>
      <c r="D1920">
        <f t="shared" ca="1" si="147"/>
        <v>4388.0312500000018</v>
      </c>
      <c r="E1920" t="str">
        <f t="shared" ca="1" si="148"/>
        <v/>
      </c>
      <c r="F1920">
        <f t="shared" ca="1" si="150"/>
        <v>4178.6000000000004</v>
      </c>
      <c r="G1920" s="7" t="str">
        <f t="shared" ca="1" si="149"/>
        <v/>
      </c>
    </row>
    <row r="1921" spans="1:7" x14ac:dyDescent="0.25">
      <c r="A1921" s="30">
        <v>39321</v>
      </c>
      <c r="B1921">
        <v>4302.6000000000004</v>
      </c>
      <c r="C1921">
        <f t="shared" ca="1" si="146"/>
        <v>4264.6533333333336</v>
      </c>
      <c r="D1921">
        <f t="shared" ca="1" si="147"/>
        <v>4387.6387500000001</v>
      </c>
      <c r="E1921" t="str">
        <f t="shared" ca="1" si="148"/>
        <v/>
      </c>
      <c r="F1921">
        <f t="shared" ca="1" si="150"/>
        <v>4178.6000000000004</v>
      </c>
      <c r="G1921" s="7" t="str">
        <f t="shared" ca="1" si="149"/>
        <v/>
      </c>
    </row>
    <row r="1922" spans="1:7" x14ac:dyDescent="0.25">
      <c r="A1922" s="30">
        <v>39322</v>
      </c>
      <c r="B1922">
        <v>4320.7</v>
      </c>
      <c r="C1922">
        <f t="shared" ca="1" si="146"/>
        <v>4263.4000000000005</v>
      </c>
      <c r="D1922">
        <f t="shared" ca="1" si="147"/>
        <v>4387.8125000000018</v>
      </c>
      <c r="E1922" t="str">
        <f t="shared" ca="1" si="148"/>
        <v/>
      </c>
      <c r="F1922">
        <f t="shared" ca="1" si="150"/>
        <v>4178.6000000000004</v>
      </c>
      <c r="G1922" s="7" t="str">
        <f t="shared" ca="1" si="149"/>
        <v/>
      </c>
    </row>
    <row r="1923" spans="1:7" x14ac:dyDescent="0.25">
      <c r="A1923" s="30">
        <v>39323</v>
      </c>
      <c r="B1923">
        <v>4359.3</v>
      </c>
      <c r="C1923">
        <f t="shared" ref="C1923:C1986" ca="1" si="151">IF(ROW(B1923)&gt;$K$3, AVERAGE(OFFSET(B1924,-$K$3,0,$K$3,1)), "")</f>
        <v>4263.5966666666664</v>
      </c>
      <c r="D1923">
        <f t="shared" ca="1" si="147"/>
        <v>4387.8562500000007</v>
      </c>
      <c r="E1923" t="str">
        <f t="shared" ca="1" si="148"/>
        <v/>
      </c>
      <c r="F1923">
        <f t="shared" ca="1" si="150"/>
        <v>4178.6000000000004</v>
      </c>
      <c r="G1923" s="7" t="str">
        <f t="shared" ca="1" si="149"/>
        <v/>
      </c>
    </row>
    <row r="1924" spans="1:7" x14ac:dyDescent="0.25">
      <c r="A1924" s="30">
        <v>39324</v>
      </c>
      <c r="B1924">
        <v>4412.3</v>
      </c>
      <c r="C1924">
        <f t="shared" ca="1" si="151"/>
        <v>4260.2766666666666</v>
      </c>
      <c r="D1924">
        <f t="shared" ca="1" si="147"/>
        <v>4389.1812499999996</v>
      </c>
      <c r="E1924" t="str">
        <f t="shared" ca="1" si="148"/>
        <v/>
      </c>
      <c r="F1924">
        <f t="shared" ca="1" si="150"/>
        <v>4178.6000000000004</v>
      </c>
      <c r="G1924" s="7" t="str">
        <f t="shared" ca="1" si="149"/>
        <v/>
      </c>
    </row>
    <row r="1925" spans="1:7" x14ac:dyDescent="0.25">
      <c r="A1925" s="30">
        <v>39325</v>
      </c>
      <c r="B1925">
        <v>4464</v>
      </c>
      <c r="C1925">
        <f t="shared" ca="1" si="151"/>
        <v>4264.33</v>
      </c>
      <c r="D1925">
        <f t="shared" ca="1" si="147"/>
        <v>4391.9324999999999</v>
      </c>
      <c r="E1925" t="str">
        <f t="shared" ca="1" si="148"/>
        <v/>
      </c>
      <c r="F1925">
        <f t="shared" ca="1" si="150"/>
        <v>4178.6000000000004</v>
      </c>
      <c r="G1925" s="7" t="str">
        <f t="shared" ca="1" si="149"/>
        <v/>
      </c>
    </row>
    <row r="1926" spans="1:7" x14ac:dyDescent="0.25">
      <c r="A1926" s="30">
        <v>39328</v>
      </c>
      <c r="B1926">
        <v>4474.75</v>
      </c>
      <c r="C1926">
        <f t="shared" ca="1" si="151"/>
        <v>4273.7566666666662</v>
      </c>
      <c r="D1926">
        <f t="shared" ca="1" si="147"/>
        <v>4394.18</v>
      </c>
      <c r="E1926" t="str">
        <f t="shared" ca="1" si="148"/>
        <v/>
      </c>
      <c r="F1926">
        <f t="shared" ca="1" si="150"/>
        <v>4178.6000000000004</v>
      </c>
      <c r="G1926" s="7" t="str">
        <f t="shared" ca="1" si="149"/>
        <v/>
      </c>
    </row>
    <row r="1927" spans="1:7" x14ac:dyDescent="0.25">
      <c r="A1927" s="30">
        <v>39329</v>
      </c>
      <c r="B1927">
        <v>4479.25</v>
      </c>
      <c r="C1927">
        <f t="shared" ca="1" si="151"/>
        <v>4280.7966666666662</v>
      </c>
      <c r="D1927">
        <f t="shared" ca="1" si="147"/>
        <v>4395.6762500000013</v>
      </c>
      <c r="E1927" t="str">
        <f t="shared" ca="1" si="148"/>
        <v/>
      </c>
      <c r="F1927">
        <f t="shared" ca="1" si="150"/>
        <v>4178.6000000000004</v>
      </c>
      <c r="G1927" s="7" t="str">
        <f t="shared" ca="1" si="149"/>
        <v/>
      </c>
    </row>
    <row r="1928" spans="1:7" x14ac:dyDescent="0.25">
      <c r="A1928" s="30">
        <v>39330</v>
      </c>
      <c r="B1928">
        <v>4475.8500000000004</v>
      </c>
      <c r="C1928">
        <f t="shared" ca="1" si="151"/>
        <v>4287.84</v>
      </c>
      <c r="D1928">
        <f t="shared" ca="1" si="147"/>
        <v>4397.4212500000012</v>
      </c>
      <c r="E1928" t="str">
        <f t="shared" ca="1" si="148"/>
        <v/>
      </c>
      <c r="F1928">
        <f t="shared" ca="1" si="150"/>
        <v>4178.6000000000004</v>
      </c>
      <c r="G1928" s="7" t="str">
        <f t="shared" ca="1" si="149"/>
        <v/>
      </c>
    </row>
    <row r="1929" spans="1:7" x14ac:dyDescent="0.25">
      <c r="A1929" s="30">
        <v>39331</v>
      </c>
      <c r="B1929">
        <v>4518.6000000000004</v>
      </c>
      <c r="C1929">
        <f t="shared" ca="1" si="151"/>
        <v>4310.5066666666662</v>
      </c>
      <c r="D1929">
        <f t="shared" ca="1" si="147"/>
        <v>4400.7075000000004</v>
      </c>
      <c r="E1929" t="str">
        <f t="shared" ca="1" si="148"/>
        <v/>
      </c>
      <c r="F1929">
        <f t="shared" ca="1" si="150"/>
        <v>4178.6000000000004</v>
      </c>
      <c r="G1929" s="7" t="str">
        <f t="shared" ca="1" si="149"/>
        <v/>
      </c>
    </row>
    <row r="1930" spans="1:7" x14ac:dyDescent="0.25">
      <c r="A1930" s="30">
        <v>39332</v>
      </c>
      <c r="B1930">
        <v>4509.5</v>
      </c>
      <c r="C1930">
        <f t="shared" ca="1" si="151"/>
        <v>4337.2699999999995</v>
      </c>
      <c r="D1930">
        <f t="shared" ca="1" si="147"/>
        <v>4402.2912500000002</v>
      </c>
      <c r="E1930" t="str">
        <f t="shared" ca="1" si="148"/>
        <v/>
      </c>
      <c r="F1930">
        <f t="shared" ca="1" si="150"/>
        <v>4178.6000000000004</v>
      </c>
      <c r="G1930" s="7" t="str">
        <f t="shared" ca="1" si="149"/>
        <v/>
      </c>
    </row>
    <row r="1931" spans="1:7" x14ac:dyDescent="0.25">
      <c r="A1931" s="30">
        <v>39335</v>
      </c>
      <c r="B1931">
        <v>4507.8500000000004</v>
      </c>
      <c r="C1931">
        <f t="shared" ca="1" si="151"/>
        <v>4357.1899999999996</v>
      </c>
      <c r="D1931">
        <f t="shared" ca="1" si="147"/>
        <v>4402.3737500000007</v>
      </c>
      <c r="E1931" t="str">
        <f t="shared" ca="1" si="148"/>
        <v/>
      </c>
      <c r="F1931">
        <f t="shared" ca="1" si="150"/>
        <v>4178.6000000000004</v>
      </c>
      <c r="G1931" s="7" t="str">
        <f t="shared" ca="1" si="149"/>
        <v/>
      </c>
    </row>
    <row r="1932" spans="1:7" x14ac:dyDescent="0.25">
      <c r="A1932" s="30">
        <v>39336</v>
      </c>
      <c r="B1932">
        <v>4497.05</v>
      </c>
      <c r="C1932">
        <f t="shared" ca="1" si="151"/>
        <v>4385.3333333333321</v>
      </c>
      <c r="D1932">
        <f t="shared" ca="1" si="147"/>
        <v>4401.9962499999992</v>
      </c>
      <c r="E1932" t="str">
        <f t="shared" ca="1" si="148"/>
        <v/>
      </c>
      <c r="F1932">
        <f t="shared" ca="1" si="150"/>
        <v>4178.6000000000004</v>
      </c>
      <c r="G1932" s="7" t="str">
        <f t="shared" ca="1" si="149"/>
        <v/>
      </c>
    </row>
    <row r="1933" spans="1:7" x14ac:dyDescent="0.25">
      <c r="A1933" s="30">
        <v>39337</v>
      </c>
      <c r="B1933">
        <v>4496.8500000000004</v>
      </c>
      <c r="C1933">
        <f t="shared" ca="1" si="151"/>
        <v>4408.2466666666669</v>
      </c>
      <c r="D1933">
        <f t="shared" ca="1" si="147"/>
        <v>4401.9987499999997</v>
      </c>
      <c r="E1933" t="str">
        <f t="shared" ca="1" si="148"/>
        <v>BUY</v>
      </c>
      <c r="F1933">
        <f t="shared" ca="1" si="150"/>
        <v>4496.8500000000004</v>
      </c>
      <c r="G1933" s="7">
        <f t="shared" ca="1" si="149"/>
        <v>-7.6161872397453756E-2</v>
      </c>
    </row>
    <row r="1934" spans="1:7" x14ac:dyDescent="0.25">
      <c r="A1934" s="30">
        <v>39338</v>
      </c>
      <c r="B1934">
        <v>4528.95</v>
      </c>
      <c r="C1934">
        <f t="shared" ca="1" si="151"/>
        <v>4435.8466666666664</v>
      </c>
      <c r="D1934">
        <f t="shared" ca="1" si="147"/>
        <v>4402.7337500000003</v>
      </c>
      <c r="E1934" t="str">
        <f t="shared" ca="1" si="148"/>
        <v/>
      </c>
      <c r="F1934">
        <f t="shared" ca="1" si="150"/>
        <v>4496.8500000000004</v>
      </c>
      <c r="G1934" s="7" t="str">
        <f t="shared" ca="1" si="149"/>
        <v/>
      </c>
    </row>
    <row r="1935" spans="1:7" x14ac:dyDescent="0.25">
      <c r="A1935" s="30">
        <v>39339</v>
      </c>
      <c r="B1935">
        <v>4518</v>
      </c>
      <c r="C1935">
        <f t="shared" ca="1" si="151"/>
        <v>4457.7033333333329</v>
      </c>
      <c r="D1935">
        <f t="shared" ca="1" si="147"/>
        <v>4401.6312500000004</v>
      </c>
      <c r="E1935" t="str">
        <f t="shared" ca="1" si="148"/>
        <v/>
      </c>
      <c r="F1935">
        <f t="shared" ca="1" si="150"/>
        <v>4496.8500000000004</v>
      </c>
      <c r="G1935" s="7" t="str">
        <f t="shared" ca="1" si="149"/>
        <v/>
      </c>
    </row>
    <row r="1936" spans="1:7" x14ac:dyDescent="0.25">
      <c r="A1936" s="30">
        <v>39342</v>
      </c>
      <c r="B1936">
        <v>4494.6499999999996</v>
      </c>
      <c r="C1936">
        <f t="shared" ca="1" si="151"/>
        <v>4470.5066666666662</v>
      </c>
      <c r="D1936">
        <f t="shared" ca="1" si="147"/>
        <v>4399.8462500000005</v>
      </c>
      <c r="E1936" t="str">
        <f t="shared" ca="1" si="148"/>
        <v/>
      </c>
      <c r="F1936">
        <f t="shared" ca="1" si="150"/>
        <v>4496.8500000000004</v>
      </c>
      <c r="G1936" s="7" t="str">
        <f t="shared" ca="1" si="149"/>
        <v/>
      </c>
    </row>
    <row r="1937" spans="1:7" x14ac:dyDescent="0.25">
      <c r="A1937" s="30">
        <v>39343</v>
      </c>
      <c r="B1937">
        <v>4546.2</v>
      </c>
      <c r="C1937">
        <f t="shared" ca="1" si="151"/>
        <v>4485.5399999999991</v>
      </c>
      <c r="D1937">
        <f t="shared" ca="1" si="147"/>
        <v>4398.0174999999999</v>
      </c>
      <c r="E1937" t="str">
        <f t="shared" ca="1" si="148"/>
        <v/>
      </c>
      <c r="F1937">
        <f t="shared" ca="1" si="150"/>
        <v>4496.8500000000004</v>
      </c>
      <c r="G1937" s="7" t="str">
        <f t="shared" ca="1" si="149"/>
        <v/>
      </c>
    </row>
    <row r="1938" spans="1:7" x14ac:dyDescent="0.25">
      <c r="A1938" s="30">
        <v>39344</v>
      </c>
      <c r="B1938">
        <v>4732.3500000000004</v>
      </c>
      <c r="C1938">
        <f t="shared" ca="1" si="151"/>
        <v>4510.41</v>
      </c>
      <c r="D1938">
        <f t="shared" ca="1" si="147"/>
        <v>4400.8075000000008</v>
      </c>
      <c r="E1938" t="str">
        <f t="shared" ca="1" si="148"/>
        <v/>
      </c>
      <c r="F1938">
        <f t="shared" ca="1" si="150"/>
        <v>4496.8500000000004</v>
      </c>
      <c r="G1938" s="7" t="str">
        <f t="shared" ca="1" si="149"/>
        <v/>
      </c>
    </row>
    <row r="1939" spans="1:7" x14ac:dyDescent="0.25">
      <c r="A1939" s="30">
        <v>39345</v>
      </c>
      <c r="B1939">
        <v>4747.55</v>
      </c>
      <c r="C1939">
        <f t="shared" ca="1" si="151"/>
        <v>4532.7599999999993</v>
      </c>
      <c r="D1939">
        <f t="shared" ca="1" si="147"/>
        <v>4404.7787500000004</v>
      </c>
      <c r="E1939" t="str">
        <f t="shared" ca="1" si="148"/>
        <v/>
      </c>
      <c r="F1939">
        <f t="shared" ca="1" si="150"/>
        <v>4496.8500000000004</v>
      </c>
      <c r="G1939" s="7" t="str">
        <f t="shared" ca="1" si="149"/>
        <v/>
      </c>
    </row>
    <row r="1940" spans="1:7" x14ac:dyDescent="0.25">
      <c r="A1940" s="30">
        <v>39346</v>
      </c>
      <c r="B1940">
        <v>4837.55</v>
      </c>
      <c r="C1940">
        <f t="shared" ca="1" si="151"/>
        <v>4557.663333333333</v>
      </c>
      <c r="D1940">
        <f t="shared" ca="1" si="147"/>
        <v>4410.2224999999999</v>
      </c>
      <c r="E1940" t="str">
        <f t="shared" ca="1" si="148"/>
        <v/>
      </c>
      <c r="F1940">
        <f t="shared" ca="1" si="150"/>
        <v>4496.8500000000004</v>
      </c>
      <c r="G1940" s="7" t="str">
        <f t="shared" ca="1" si="149"/>
        <v/>
      </c>
    </row>
    <row r="1941" spans="1:7" x14ac:dyDescent="0.25">
      <c r="A1941" s="30">
        <v>39349</v>
      </c>
      <c r="B1941">
        <v>4932.2</v>
      </c>
      <c r="C1941">
        <f t="shared" ca="1" si="151"/>
        <v>4588.1600000000008</v>
      </c>
      <c r="D1941">
        <f t="shared" ca="1" si="147"/>
        <v>4422.3975000000009</v>
      </c>
      <c r="E1941" t="str">
        <f t="shared" ca="1" si="148"/>
        <v/>
      </c>
      <c r="F1941">
        <f t="shared" ca="1" si="150"/>
        <v>4496.8500000000004</v>
      </c>
      <c r="G1941" s="7" t="str">
        <f t="shared" ca="1" si="149"/>
        <v/>
      </c>
    </row>
    <row r="1942" spans="1:7" x14ac:dyDescent="0.25">
      <c r="A1942" s="30">
        <v>39350</v>
      </c>
      <c r="B1942">
        <v>4938.8500000000004</v>
      </c>
      <c r="C1942">
        <f t="shared" ca="1" si="151"/>
        <v>4618.8000000000011</v>
      </c>
      <c r="D1942">
        <f t="shared" ref="D1942:D2005" ca="1" si="152">IF(ROW(B1942)&gt;$K$4, AVERAGE(OFFSET(B1942,-$K$4+1,0,$K$4,1)), "")</f>
        <v>4434.8675000000012</v>
      </c>
      <c r="E1942" t="str">
        <f t="shared" ca="1" si="148"/>
        <v/>
      </c>
      <c r="F1942">
        <f t="shared" ca="1" si="150"/>
        <v>4496.8500000000004</v>
      </c>
      <c r="G1942" s="7" t="str">
        <f t="shared" ca="1" si="149"/>
        <v/>
      </c>
    </row>
    <row r="1943" spans="1:7" x14ac:dyDescent="0.25">
      <c r="A1943" s="30">
        <v>39351</v>
      </c>
      <c r="B1943">
        <v>4940.5</v>
      </c>
      <c r="C1943">
        <f t="shared" ca="1" si="151"/>
        <v>4649.7766666666666</v>
      </c>
      <c r="D1943">
        <f t="shared" ca="1" si="152"/>
        <v>4445.1587500000005</v>
      </c>
      <c r="E1943" t="str">
        <f t="shared" ca="1" si="148"/>
        <v/>
      </c>
      <c r="F1943">
        <f t="shared" ca="1" si="150"/>
        <v>4496.8500000000004</v>
      </c>
      <c r="G1943" s="7" t="str">
        <f t="shared" ca="1" si="149"/>
        <v/>
      </c>
    </row>
    <row r="1944" spans="1:7" x14ac:dyDescent="0.25">
      <c r="A1944" s="30">
        <v>39352</v>
      </c>
      <c r="B1944">
        <v>5000.55</v>
      </c>
      <c r="C1944">
        <f t="shared" ca="1" si="151"/>
        <v>4681.9066666666658</v>
      </c>
      <c r="D1944">
        <f t="shared" ca="1" si="152"/>
        <v>4461.5262500000008</v>
      </c>
      <c r="E1944" t="str">
        <f t="shared" ca="1" si="148"/>
        <v/>
      </c>
      <c r="F1944">
        <f t="shared" ca="1" si="150"/>
        <v>4496.8500000000004</v>
      </c>
      <c r="G1944" s="7" t="str">
        <f t="shared" ca="1" si="149"/>
        <v/>
      </c>
    </row>
    <row r="1945" spans="1:7" x14ac:dyDescent="0.25">
      <c r="A1945" s="30">
        <v>39353</v>
      </c>
      <c r="B1945">
        <v>5021.3500000000004</v>
      </c>
      <c r="C1945">
        <f t="shared" ca="1" si="151"/>
        <v>4716.0300000000007</v>
      </c>
      <c r="D1945">
        <f t="shared" ca="1" si="152"/>
        <v>4478.1512500000008</v>
      </c>
      <c r="E1945" t="str">
        <f t="shared" ca="1" si="148"/>
        <v/>
      </c>
      <c r="F1945">
        <f t="shared" ca="1" si="150"/>
        <v>4496.8500000000004</v>
      </c>
      <c r="G1945" s="7" t="str">
        <f t="shared" ca="1" si="149"/>
        <v/>
      </c>
    </row>
    <row r="1946" spans="1:7" x14ac:dyDescent="0.25">
      <c r="A1946" s="30">
        <v>39356</v>
      </c>
      <c r="B1946">
        <v>5068.95</v>
      </c>
      <c r="C1946">
        <f t="shared" ca="1" si="151"/>
        <v>4753.4366666666665</v>
      </c>
      <c r="D1946">
        <f t="shared" ca="1" si="152"/>
        <v>4494.8362500000012</v>
      </c>
      <c r="E1946" t="str">
        <f t="shared" ca="1" si="148"/>
        <v/>
      </c>
      <c r="F1946">
        <f t="shared" ca="1" si="150"/>
        <v>4496.8500000000004</v>
      </c>
      <c r="G1946" s="7" t="str">
        <f t="shared" ca="1" si="149"/>
        <v/>
      </c>
    </row>
    <row r="1947" spans="1:7" x14ac:dyDescent="0.25">
      <c r="A1947" s="30">
        <v>39358</v>
      </c>
      <c r="B1947">
        <v>5210.8</v>
      </c>
      <c r="C1947">
        <f t="shared" ca="1" si="151"/>
        <v>4801.0200000000004</v>
      </c>
      <c r="D1947">
        <f t="shared" ca="1" si="152"/>
        <v>4516.6187500000005</v>
      </c>
      <c r="E1947" t="str">
        <f t="shared" ca="1" si="148"/>
        <v/>
      </c>
      <c r="F1947">
        <f t="shared" ca="1" si="150"/>
        <v>4496.8500000000004</v>
      </c>
      <c r="G1947" s="7" t="str">
        <f t="shared" ca="1" si="149"/>
        <v/>
      </c>
    </row>
    <row r="1948" spans="1:7" x14ac:dyDescent="0.25">
      <c r="A1948" s="30">
        <v>39359</v>
      </c>
      <c r="B1948">
        <v>5208.6499999999996</v>
      </c>
      <c r="C1948">
        <f t="shared" ca="1" si="151"/>
        <v>4848.4733333333324</v>
      </c>
      <c r="D1948">
        <f t="shared" ca="1" si="152"/>
        <v>4537.9262499999995</v>
      </c>
      <c r="E1948" t="str">
        <f t="shared" ca="1" si="148"/>
        <v/>
      </c>
      <c r="F1948">
        <f t="shared" ca="1" si="150"/>
        <v>4496.8500000000004</v>
      </c>
      <c r="G1948" s="7" t="str">
        <f t="shared" ca="1" si="149"/>
        <v/>
      </c>
    </row>
    <row r="1949" spans="1:7" x14ac:dyDescent="0.25">
      <c r="A1949" s="30">
        <v>39360</v>
      </c>
      <c r="B1949">
        <v>5185.8500000000004</v>
      </c>
      <c r="C1949">
        <f t="shared" ca="1" si="151"/>
        <v>4892.2666666666664</v>
      </c>
      <c r="D1949">
        <f t="shared" ca="1" si="152"/>
        <v>4556.0200000000004</v>
      </c>
      <c r="E1949" t="str">
        <f t="shared" ca="1" si="148"/>
        <v/>
      </c>
      <c r="F1949">
        <f t="shared" ca="1" si="150"/>
        <v>4496.8500000000004</v>
      </c>
      <c r="G1949" s="7" t="str">
        <f t="shared" ca="1" si="149"/>
        <v/>
      </c>
    </row>
    <row r="1950" spans="1:7" x14ac:dyDescent="0.25">
      <c r="A1950" s="30">
        <v>39363</v>
      </c>
      <c r="B1950">
        <v>5085.1000000000004</v>
      </c>
      <c r="C1950">
        <f t="shared" ca="1" si="151"/>
        <v>4930.0733333333337</v>
      </c>
      <c r="D1950">
        <f t="shared" ca="1" si="152"/>
        <v>4573.067500000001</v>
      </c>
      <c r="E1950" t="str">
        <f t="shared" ca="1" si="148"/>
        <v/>
      </c>
      <c r="F1950">
        <f t="shared" ca="1" si="150"/>
        <v>4496.8500000000004</v>
      </c>
      <c r="G1950" s="7" t="str">
        <f t="shared" ca="1" si="149"/>
        <v/>
      </c>
    </row>
    <row r="1951" spans="1:7" x14ac:dyDescent="0.25">
      <c r="A1951" s="30">
        <v>39364</v>
      </c>
      <c r="B1951">
        <v>5327.25</v>
      </c>
      <c r="C1951">
        <f t="shared" ca="1" si="151"/>
        <v>4985.58</v>
      </c>
      <c r="D1951">
        <f t="shared" ca="1" si="152"/>
        <v>4597.9150000000009</v>
      </c>
      <c r="E1951" t="str">
        <f t="shared" ca="1" si="148"/>
        <v/>
      </c>
      <c r="F1951">
        <f t="shared" ca="1" si="150"/>
        <v>4496.8500000000004</v>
      </c>
      <c r="G1951" s="7" t="str">
        <f t="shared" ca="1" si="149"/>
        <v/>
      </c>
    </row>
    <row r="1952" spans="1:7" x14ac:dyDescent="0.25">
      <c r="A1952" s="30">
        <v>39365</v>
      </c>
      <c r="B1952">
        <v>5441.45</v>
      </c>
      <c r="C1952">
        <f t="shared" ca="1" si="151"/>
        <v>5045.2633333333333</v>
      </c>
      <c r="D1952">
        <f t="shared" ca="1" si="152"/>
        <v>4624.6100000000006</v>
      </c>
      <c r="E1952" t="str">
        <f t="shared" ca="1" si="148"/>
        <v/>
      </c>
      <c r="F1952">
        <f t="shared" ca="1" si="150"/>
        <v>4496.8500000000004</v>
      </c>
      <c r="G1952" s="7" t="str">
        <f t="shared" ca="1" si="149"/>
        <v/>
      </c>
    </row>
    <row r="1953" spans="1:7" x14ac:dyDescent="0.25">
      <c r="A1953" s="30">
        <v>39366</v>
      </c>
      <c r="B1953">
        <v>5524.85</v>
      </c>
      <c r="C1953">
        <f t="shared" ca="1" si="151"/>
        <v>5098.0966666666673</v>
      </c>
      <c r="D1953">
        <f t="shared" ca="1" si="152"/>
        <v>4653.4762500000006</v>
      </c>
      <c r="E1953" t="str">
        <f t="shared" ca="1" si="148"/>
        <v/>
      </c>
      <c r="F1953">
        <f t="shared" ca="1" si="150"/>
        <v>4496.8500000000004</v>
      </c>
      <c r="G1953" s="7" t="str">
        <f t="shared" ca="1" si="149"/>
        <v/>
      </c>
    </row>
    <row r="1954" spans="1:7" x14ac:dyDescent="0.25">
      <c r="A1954" s="30">
        <v>39367</v>
      </c>
      <c r="B1954">
        <v>5428.25</v>
      </c>
      <c r="C1954">
        <f t="shared" ca="1" si="151"/>
        <v>5143.4766666666674</v>
      </c>
      <c r="D1954">
        <f t="shared" ca="1" si="152"/>
        <v>4684.7175000000007</v>
      </c>
      <c r="E1954" t="str">
        <f t="shared" ca="1" si="148"/>
        <v/>
      </c>
      <c r="F1954">
        <f t="shared" ca="1" si="150"/>
        <v>4496.8500000000004</v>
      </c>
      <c r="G1954" s="7" t="str">
        <f t="shared" ca="1" si="149"/>
        <v/>
      </c>
    </row>
    <row r="1955" spans="1:7" x14ac:dyDescent="0.25">
      <c r="A1955" s="30">
        <v>39370</v>
      </c>
      <c r="B1955">
        <v>5670.4</v>
      </c>
      <c r="C1955">
        <f t="shared" ca="1" si="151"/>
        <v>5198.9999999999991</v>
      </c>
      <c r="D1955">
        <f t="shared" ca="1" si="152"/>
        <v>4723.7762500000008</v>
      </c>
      <c r="E1955" t="str">
        <f t="shared" ca="1" si="148"/>
        <v/>
      </c>
      <c r="F1955">
        <f t="shared" ca="1" si="150"/>
        <v>4496.8500000000004</v>
      </c>
      <c r="G1955" s="7" t="str">
        <f t="shared" ca="1" si="149"/>
        <v/>
      </c>
    </row>
    <row r="1956" spans="1:7" x14ac:dyDescent="0.25">
      <c r="A1956" s="30">
        <v>39371</v>
      </c>
      <c r="B1956">
        <v>5668.05</v>
      </c>
      <c r="C1956">
        <f t="shared" ca="1" si="151"/>
        <v>5248.0566666666664</v>
      </c>
      <c r="D1956">
        <f t="shared" ca="1" si="152"/>
        <v>4760.2512500000003</v>
      </c>
      <c r="E1956" t="str">
        <f t="shared" ca="1" si="148"/>
        <v/>
      </c>
      <c r="F1956">
        <f t="shared" ca="1" si="150"/>
        <v>4496.8500000000004</v>
      </c>
      <c r="G1956" s="7" t="str">
        <f t="shared" ca="1" si="149"/>
        <v/>
      </c>
    </row>
    <row r="1957" spans="1:7" x14ac:dyDescent="0.25">
      <c r="A1957" s="30">
        <v>39372</v>
      </c>
      <c r="B1957">
        <v>5559.3</v>
      </c>
      <c r="C1957">
        <f t="shared" ca="1" si="151"/>
        <v>5289.4199999999992</v>
      </c>
      <c r="D1957">
        <f t="shared" ca="1" si="152"/>
        <v>4797.3612499999999</v>
      </c>
      <c r="E1957" t="str">
        <f t="shared" ca="1" si="148"/>
        <v/>
      </c>
      <c r="F1957">
        <f t="shared" ca="1" si="150"/>
        <v>4496.8500000000004</v>
      </c>
      <c r="G1957" s="7" t="str">
        <f t="shared" ca="1" si="149"/>
        <v/>
      </c>
    </row>
    <row r="1958" spans="1:7" x14ac:dyDescent="0.25">
      <c r="A1958" s="30">
        <v>39373</v>
      </c>
      <c r="B1958">
        <v>5351</v>
      </c>
      <c r="C1958">
        <f t="shared" ca="1" si="151"/>
        <v>5316.7866666666669</v>
      </c>
      <c r="D1958">
        <f t="shared" ca="1" si="152"/>
        <v>4827.3074999999999</v>
      </c>
      <c r="E1958" t="str">
        <f t="shared" ca="1" si="148"/>
        <v/>
      </c>
      <c r="F1958">
        <f t="shared" ca="1" si="150"/>
        <v>4496.8500000000004</v>
      </c>
      <c r="G1958" s="7" t="str">
        <f t="shared" ca="1" si="149"/>
        <v/>
      </c>
    </row>
    <row r="1959" spans="1:7" x14ac:dyDescent="0.25">
      <c r="A1959" s="30">
        <v>39374</v>
      </c>
      <c r="B1959">
        <v>5215.3</v>
      </c>
      <c r="C1959">
        <f t="shared" ca="1" si="151"/>
        <v>5331.1033333333335</v>
      </c>
      <c r="D1959">
        <f t="shared" ca="1" si="152"/>
        <v>4854.8162499999999</v>
      </c>
      <c r="E1959" t="str">
        <f t="shared" ca="1" si="148"/>
        <v/>
      </c>
      <c r="F1959">
        <f t="shared" ca="1" si="150"/>
        <v>4496.8500000000004</v>
      </c>
      <c r="G1959" s="7" t="str">
        <f t="shared" ca="1" si="149"/>
        <v/>
      </c>
    </row>
    <row r="1960" spans="1:7" x14ac:dyDescent="0.25">
      <c r="A1960" s="30">
        <v>39377</v>
      </c>
      <c r="B1960">
        <v>5184</v>
      </c>
      <c r="C1960">
        <f t="shared" ca="1" si="151"/>
        <v>5341.9466666666667</v>
      </c>
      <c r="D1960">
        <f t="shared" ca="1" si="152"/>
        <v>4879.6624999999995</v>
      </c>
      <c r="E1960" t="str">
        <f t="shared" ca="1" si="148"/>
        <v/>
      </c>
      <c r="F1960">
        <f t="shared" ca="1" si="150"/>
        <v>4496.8500000000004</v>
      </c>
      <c r="G1960" s="7" t="str">
        <f t="shared" ca="1" si="149"/>
        <v/>
      </c>
    </row>
    <row r="1961" spans="1:7" x14ac:dyDescent="0.25">
      <c r="A1961" s="30">
        <v>39378</v>
      </c>
      <c r="B1961">
        <v>5473.7</v>
      </c>
      <c r="C1961">
        <f t="shared" ca="1" si="151"/>
        <v>5368.9300000000012</v>
      </c>
      <c r="D1961">
        <f t="shared" ca="1" si="152"/>
        <v>4908.9400000000005</v>
      </c>
      <c r="E1961" t="str">
        <f t="shared" ca="1" si="148"/>
        <v/>
      </c>
      <c r="F1961">
        <f t="shared" ca="1" si="150"/>
        <v>4496.8500000000004</v>
      </c>
      <c r="G1961" s="7" t="str">
        <f t="shared" ca="1" si="149"/>
        <v/>
      </c>
    </row>
    <row r="1962" spans="1:7" x14ac:dyDescent="0.25">
      <c r="A1962" s="30">
        <v>39379</v>
      </c>
      <c r="B1962">
        <v>5496.15</v>
      </c>
      <c r="C1962">
        <f t="shared" ca="1" si="151"/>
        <v>5387.9533333333338</v>
      </c>
      <c r="D1962">
        <f t="shared" ca="1" si="152"/>
        <v>4938.3262500000001</v>
      </c>
      <c r="E1962" t="str">
        <f t="shared" ca="1" si="148"/>
        <v/>
      </c>
      <c r="F1962">
        <f t="shared" ca="1" si="150"/>
        <v>4496.8500000000004</v>
      </c>
      <c r="G1962" s="7" t="str">
        <f t="shared" ca="1" si="149"/>
        <v/>
      </c>
    </row>
    <row r="1963" spans="1:7" x14ac:dyDescent="0.25">
      <c r="A1963" s="30">
        <v>39380</v>
      </c>
      <c r="B1963">
        <v>5568.95</v>
      </c>
      <c r="C1963">
        <f t="shared" ca="1" si="151"/>
        <v>5411.9733333333334</v>
      </c>
      <c r="D1963">
        <f t="shared" ca="1" si="152"/>
        <v>4968.5675000000001</v>
      </c>
      <c r="E1963" t="str">
        <f t="shared" ca="1" si="148"/>
        <v/>
      </c>
      <c r="F1963">
        <f t="shared" ca="1" si="150"/>
        <v>4496.8500000000004</v>
      </c>
      <c r="G1963" s="7" t="str">
        <f t="shared" ca="1" si="149"/>
        <v/>
      </c>
    </row>
    <row r="1964" spans="1:7" x14ac:dyDescent="0.25">
      <c r="A1964" s="30">
        <v>39381</v>
      </c>
      <c r="B1964">
        <v>5702.3</v>
      </c>
      <c r="C1964">
        <f t="shared" ca="1" si="151"/>
        <v>5446.4033333333336</v>
      </c>
      <c r="D1964">
        <f t="shared" ca="1" si="152"/>
        <v>5000.8174999999992</v>
      </c>
      <c r="E1964" t="str">
        <f t="shared" ca="1" si="148"/>
        <v/>
      </c>
      <c r="F1964">
        <f t="shared" ca="1" si="150"/>
        <v>4496.8500000000004</v>
      </c>
      <c r="G1964" s="7" t="str">
        <f t="shared" ca="1" si="149"/>
        <v/>
      </c>
    </row>
    <row r="1965" spans="1:7" x14ac:dyDescent="0.25">
      <c r="A1965" s="30">
        <v>39384</v>
      </c>
      <c r="B1965">
        <v>5905.9</v>
      </c>
      <c r="C1965">
        <f t="shared" ca="1" si="151"/>
        <v>5501.1233333333339</v>
      </c>
      <c r="D1965">
        <f t="shared" ca="1" si="152"/>
        <v>5036.8649999999998</v>
      </c>
      <c r="E1965" t="str">
        <f t="shared" ca="1" si="148"/>
        <v/>
      </c>
      <c r="F1965">
        <f t="shared" ca="1" si="150"/>
        <v>4496.8500000000004</v>
      </c>
      <c r="G1965" s="7" t="str">
        <f t="shared" ca="1" si="149"/>
        <v/>
      </c>
    </row>
    <row r="1966" spans="1:7" x14ac:dyDescent="0.25">
      <c r="A1966" s="30">
        <v>39385</v>
      </c>
      <c r="B1966">
        <v>5868.75</v>
      </c>
      <c r="C1966">
        <f t="shared" ca="1" si="151"/>
        <v>5537.2233333333324</v>
      </c>
      <c r="D1966">
        <f t="shared" ca="1" si="152"/>
        <v>5071.7150000000001</v>
      </c>
      <c r="E1966" t="str">
        <f t="shared" ca="1" si="148"/>
        <v/>
      </c>
      <c r="F1966">
        <f t="shared" ca="1" si="150"/>
        <v>4496.8500000000004</v>
      </c>
      <c r="G1966" s="7" t="str">
        <f t="shared" ca="1" si="149"/>
        <v/>
      </c>
    </row>
    <row r="1967" spans="1:7" x14ac:dyDescent="0.25">
      <c r="A1967" s="30">
        <v>39386</v>
      </c>
      <c r="B1967">
        <v>5900.65</v>
      </c>
      <c r="C1967">
        <f t="shared" ca="1" si="151"/>
        <v>5567.8366666666661</v>
      </c>
      <c r="D1967">
        <f t="shared" ca="1" si="152"/>
        <v>5107.25</v>
      </c>
      <c r="E1967" t="str">
        <f t="shared" ca="1" si="148"/>
        <v/>
      </c>
      <c r="F1967">
        <f t="shared" ca="1" si="150"/>
        <v>4496.8500000000004</v>
      </c>
      <c r="G1967" s="7" t="str">
        <f t="shared" ca="1" si="149"/>
        <v/>
      </c>
    </row>
    <row r="1968" spans="1:7" x14ac:dyDescent="0.25">
      <c r="A1968" s="30">
        <v>39387</v>
      </c>
      <c r="B1968">
        <v>5866.45</v>
      </c>
      <c r="C1968">
        <f t="shared" ca="1" si="151"/>
        <v>5590.61</v>
      </c>
      <c r="D1968">
        <f t="shared" ca="1" si="152"/>
        <v>5142.0149999999994</v>
      </c>
      <c r="E1968" t="str">
        <f t="shared" ca="1" si="148"/>
        <v/>
      </c>
      <c r="F1968">
        <f t="shared" ca="1" si="150"/>
        <v>4496.8500000000004</v>
      </c>
      <c r="G1968" s="7" t="str">
        <f t="shared" ca="1" si="149"/>
        <v/>
      </c>
    </row>
    <row r="1969" spans="1:7" x14ac:dyDescent="0.25">
      <c r="A1969" s="30">
        <v>39388</v>
      </c>
      <c r="B1969">
        <v>5932.4</v>
      </c>
      <c r="C1969">
        <f t="shared" ca="1" si="151"/>
        <v>5624.2199999999993</v>
      </c>
      <c r="D1969">
        <f t="shared" ca="1" si="152"/>
        <v>5177.3599999999988</v>
      </c>
      <c r="E1969" t="str">
        <f t="shared" ca="1" si="148"/>
        <v/>
      </c>
      <c r="F1969">
        <f t="shared" ca="1" si="150"/>
        <v>4496.8500000000004</v>
      </c>
      <c r="G1969" s="7" t="str">
        <f t="shared" ca="1" si="149"/>
        <v/>
      </c>
    </row>
    <row r="1970" spans="1:7" x14ac:dyDescent="0.25">
      <c r="A1970" s="30">
        <v>39391</v>
      </c>
      <c r="B1970">
        <v>5847.3</v>
      </c>
      <c r="C1970">
        <f t="shared" ca="1" si="151"/>
        <v>5636.0133333333333</v>
      </c>
      <c r="D1970">
        <f t="shared" ca="1" si="152"/>
        <v>5210.8049999999994</v>
      </c>
      <c r="E1970" t="str">
        <f t="shared" ca="1" si="148"/>
        <v/>
      </c>
      <c r="F1970">
        <f t="shared" ca="1" si="150"/>
        <v>4496.8500000000004</v>
      </c>
      <c r="G1970" s="7" t="str">
        <f t="shared" ca="1" si="149"/>
        <v/>
      </c>
    </row>
    <row r="1971" spans="1:7" x14ac:dyDescent="0.25">
      <c r="A1971" s="30">
        <v>39392</v>
      </c>
      <c r="B1971">
        <v>5786.5</v>
      </c>
      <c r="C1971">
        <f t="shared" ca="1" si="151"/>
        <v>5643.91</v>
      </c>
      <c r="D1971">
        <f t="shared" ca="1" si="152"/>
        <v>5242.7712499999998</v>
      </c>
      <c r="E1971" t="str">
        <f t="shared" ca="1" si="148"/>
        <v/>
      </c>
      <c r="F1971">
        <f t="shared" ca="1" si="150"/>
        <v>4496.8500000000004</v>
      </c>
      <c r="G1971" s="7" t="str">
        <f t="shared" ca="1" si="149"/>
        <v/>
      </c>
    </row>
    <row r="1972" spans="1:7" x14ac:dyDescent="0.25">
      <c r="A1972" s="30">
        <v>39393</v>
      </c>
      <c r="B1972">
        <v>5782.35</v>
      </c>
      <c r="C1972">
        <f t="shared" ca="1" si="151"/>
        <v>5658.7800000000007</v>
      </c>
      <c r="D1972">
        <f t="shared" ca="1" si="152"/>
        <v>5274.9037499999995</v>
      </c>
      <c r="E1972" t="str">
        <f t="shared" ca="1" si="148"/>
        <v/>
      </c>
      <c r="F1972">
        <f t="shared" ca="1" si="150"/>
        <v>4496.8500000000004</v>
      </c>
      <c r="G1972" s="7" t="str">
        <f t="shared" ca="1" si="149"/>
        <v/>
      </c>
    </row>
    <row r="1973" spans="1:7" x14ac:dyDescent="0.25">
      <c r="A1973" s="30">
        <v>39394</v>
      </c>
      <c r="B1973">
        <v>5698.75</v>
      </c>
      <c r="C1973">
        <f t="shared" ca="1" si="151"/>
        <v>5681.963333333334</v>
      </c>
      <c r="D1973">
        <f t="shared" ca="1" si="152"/>
        <v>5304.9512500000001</v>
      </c>
      <c r="E1973" t="str">
        <f t="shared" ref="E1973:E2036" ca="1" si="153">IF(AND(C1973&gt;D1973,C1972&lt;D1972),"BUY",IF(AND(C1973&lt;D1973,C1972&gt;D1972),"SELL",""))</f>
        <v/>
      </c>
      <c r="F1973">
        <f t="shared" ca="1" si="150"/>
        <v>4496.8500000000004</v>
      </c>
      <c r="G1973" s="7" t="str">
        <f t="shared" ca="1" si="149"/>
        <v/>
      </c>
    </row>
    <row r="1974" spans="1:7" x14ac:dyDescent="0.25">
      <c r="A1974" s="30">
        <v>39395</v>
      </c>
      <c r="B1974">
        <v>5663.25</v>
      </c>
      <c r="C1974">
        <f t="shared" ca="1" si="151"/>
        <v>5711.8266666666668</v>
      </c>
      <c r="D1974">
        <f t="shared" ca="1" si="152"/>
        <v>5333.3087500000001</v>
      </c>
      <c r="E1974" t="str">
        <f t="shared" ca="1" si="153"/>
        <v/>
      </c>
      <c r="F1974">
        <f t="shared" ca="1" si="150"/>
        <v>4496.8500000000004</v>
      </c>
      <c r="G1974" s="7" t="str">
        <f t="shared" ref="G1974:G2037" ca="1" si="154">IF(AND(E1974&lt;&gt;"",F1973&lt;&gt;0),IF(E1974="BUY",1-F1974/F1973,F1974/F1973-1),"")</f>
        <v/>
      </c>
    </row>
    <row r="1975" spans="1:7" x14ac:dyDescent="0.25">
      <c r="A1975" s="30">
        <v>39398</v>
      </c>
      <c r="B1975">
        <v>5617.1</v>
      </c>
      <c r="C1975">
        <f t="shared" ca="1" si="151"/>
        <v>5740.7000000000007</v>
      </c>
      <c r="D1975">
        <f t="shared" ca="1" si="152"/>
        <v>5360.7862500000001</v>
      </c>
      <c r="E1975" t="str">
        <f t="shared" ca="1" si="153"/>
        <v/>
      </c>
      <c r="F1975">
        <f t="shared" ref="F1975:F2038" ca="1" si="155">IF(E1975&lt;&gt;"",B1975,F1974)</f>
        <v>4496.8500000000004</v>
      </c>
      <c r="G1975" s="7" t="str">
        <f t="shared" ca="1" si="154"/>
        <v/>
      </c>
    </row>
    <row r="1976" spans="1:7" x14ac:dyDescent="0.25">
      <c r="A1976" s="30">
        <v>39399</v>
      </c>
      <c r="B1976">
        <v>5695.4</v>
      </c>
      <c r="C1976">
        <f t="shared" ca="1" si="151"/>
        <v>5755.48</v>
      </c>
      <c r="D1976">
        <f t="shared" ca="1" si="152"/>
        <v>5390.8049999999994</v>
      </c>
      <c r="E1976" t="str">
        <f t="shared" ca="1" si="153"/>
        <v/>
      </c>
      <c r="F1976">
        <f t="shared" ca="1" si="155"/>
        <v>4496.8500000000004</v>
      </c>
      <c r="G1976" s="7" t="str">
        <f t="shared" ca="1" si="154"/>
        <v/>
      </c>
    </row>
    <row r="1977" spans="1:7" x14ac:dyDescent="0.25">
      <c r="A1977" s="30">
        <v>39400</v>
      </c>
      <c r="B1977">
        <v>5937.9</v>
      </c>
      <c r="C1977">
        <f t="shared" ca="1" si="151"/>
        <v>5784.9299999999994</v>
      </c>
      <c r="D1977">
        <f t="shared" ca="1" si="152"/>
        <v>5425.5974999999989</v>
      </c>
      <c r="E1977" t="str">
        <f t="shared" ca="1" si="153"/>
        <v/>
      </c>
      <c r="F1977">
        <f t="shared" ca="1" si="155"/>
        <v>4496.8500000000004</v>
      </c>
      <c r="G1977" s="7" t="str">
        <f t="shared" ca="1" si="154"/>
        <v/>
      </c>
    </row>
    <row r="1978" spans="1:7" x14ac:dyDescent="0.25">
      <c r="A1978" s="30">
        <v>39401</v>
      </c>
      <c r="B1978">
        <v>5912.1</v>
      </c>
      <c r="C1978">
        <f t="shared" ca="1" si="151"/>
        <v>5807.8066666666664</v>
      </c>
      <c r="D1978">
        <f t="shared" ca="1" si="152"/>
        <v>5455.0912499999995</v>
      </c>
      <c r="E1978" t="str">
        <f t="shared" ca="1" si="153"/>
        <v/>
      </c>
      <c r="F1978">
        <f t="shared" ca="1" si="155"/>
        <v>4496.8500000000004</v>
      </c>
      <c r="G1978" s="7" t="str">
        <f t="shared" ca="1" si="154"/>
        <v/>
      </c>
    </row>
    <row r="1979" spans="1:7" x14ac:dyDescent="0.25">
      <c r="A1979" s="30">
        <v>39402</v>
      </c>
      <c r="B1979">
        <v>5906.85</v>
      </c>
      <c r="C1979">
        <f t="shared" ca="1" si="151"/>
        <v>5821.4433333333336</v>
      </c>
      <c r="D1979">
        <f t="shared" ca="1" si="152"/>
        <v>5484.0737499999996</v>
      </c>
      <c r="E1979" t="str">
        <f t="shared" ca="1" si="153"/>
        <v/>
      </c>
      <c r="F1979">
        <f t="shared" ca="1" si="155"/>
        <v>4496.8500000000004</v>
      </c>
      <c r="G1979" s="7" t="str">
        <f t="shared" ca="1" si="154"/>
        <v/>
      </c>
    </row>
    <row r="1980" spans="1:7" x14ac:dyDescent="0.25">
      <c r="A1980" s="30">
        <v>39405</v>
      </c>
      <c r="B1980">
        <v>5907.65</v>
      </c>
      <c r="C1980">
        <f t="shared" ca="1" si="151"/>
        <v>5821.56</v>
      </c>
      <c r="D1980">
        <f t="shared" ca="1" si="152"/>
        <v>5510.8262500000001</v>
      </c>
      <c r="E1980" t="str">
        <f t="shared" ca="1" si="153"/>
        <v/>
      </c>
      <c r="F1980">
        <f t="shared" ca="1" si="155"/>
        <v>4496.8500000000004</v>
      </c>
      <c r="G1980" s="7" t="str">
        <f t="shared" ca="1" si="154"/>
        <v/>
      </c>
    </row>
    <row r="1981" spans="1:7" x14ac:dyDescent="0.25">
      <c r="A1981" s="30">
        <v>39406</v>
      </c>
      <c r="B1981">
        <v>5780.9</v>
      </c>
      <c r="C1981">
        <f t="shared" ca="1" si="151"/>
        <v>5815.7033333333338</v>
      </c>
      <c r="D1981">
        <f t="shared" ca="1" si="152"/>
        <v>5532.0437499999989</v>
      </c>
      <c r="E1981" t="str">
        <f t="shared" ca="1" si="153"/>
        <v/>
      </c>
      <c r="F1981">
        <f t="shared" ca="1" si="155"/>
        <v>4496.8500000000004</v>
      </c>
      <c r="G1981" s="7" t="str">
        <f t="shared" ca="1" si="154"/>
        <v/>
      </c>
    </row>
    <row r="1982" spans="1:7" x14ac:dyDescent="0.25">
      <c r="A1982" s="30">
        <v>39407</v>
      </c>
      <c r="B1982">
        <v>5561.05</v>
      </c>
      <c r="C1982">
        <f t="shared" ca="1" si="151"/>
        <v>5793.0633333333335</v>
      </c>
      <c r="D1982">
        <f t="shared" ca="1" si="152"/>
        <v>5547.5987499999992</v>
      </c>
      <c r="E1982" t="str">
        <f t="shared" ca="1" si="153"/>
        <v/>
      </c>
      <c r="F1982">
        <f t="shared" ca="1" si="155"/>
        <v>4496.8500000000004</v>
      </c>
      <c r="G1982" s="7" t="str">
        <f t="shared" ca="1" si="154"/>
        <v/>
      </c>
    </row>
    <row r="1983" spans="1:7" x14ac:dyDescent="0.25">
      <c r="A1983" s="30">
        <v>39408</v>
      </c>
      <c r="B1983">
        <v>5519.35</v>
      </c>
      <c r="C1983">
        <f t="shared" ca="1" si="151"/>
        <v>5769.9233333333341</v>
      </c>
      <c r="D1983">
        <f t="shared" ca="1" si="152"/>
        <v>5562.0699999999988</v>
      </c>
      <c r="E1983" t="str">
        <f t="shared" ca="1" si="153"/>
        <v/>
      </c>
      <c r="F1983">
        <f t="shared" ca="1" si="155"/>
        <v>4496.8500000000004</v>
      </c>
      <c r="G1983" s="7" t="str">
        <f t="shared" ca="1" si="154"/>
        <v/>
      </c>
    </row>
    <row r="1984" spans="1:7" x14ac:dyDescent="0.25">
      <c r="A1984" s="30">
        <v>39409</v>
      </c>
      <c r="B1984">
        <v>5608.6</v>
      </c>
      <c r="C1984">
        <f t="shared" ca="1" si="151"/>
        <v>5748.336666666668</v>
      </c>
      <c r="D1984">
        <f t="shared" ca="1" si="152"/>
        <v>5577.2712499999998</v>
      </c>
      <c r="E1984" t="str">
        <f t="shared" ca="1" si="153"/>
        <v/>
      </c>
      <c r="F1984">
        <f t="shared" ca="1" si="155"/>
        <v>4496.8500000000004</v>
      </c>
      <c r="G1984" s="7" t="str">
        <f t="shared" ca="1" si="154"/>
        <v/>
      </c>
    </row>
    <row r="1985" spans="1:7" x14ac:dyDescent="0.25">
      <c r="A1985" s="30">
        <v>39412</v>
      </c>
      <c r="B1985">
        <v>5731.7</v>
      </c>
      <c r="C1985">
        <f t="shared" ca="1" si="151"/>
        <v>5740.630000000001</v>
      </c>
      <c r="D1985">
        <f t="shared" ca="1" si="152"/>
        <v>5595.03</v>
      </c>
      <c r="E1985" t="str">
        <f t="shared" ca="1" si="153"/>
        <v/>
      </c>
      <c r="F1985">
        <f t="shared" ca="1" si="155"/>
        <v>4496.8500000000004</v>
      </c>
      <c r="G1985" s="7" t="str">
        <f t="shared" ca="1" si="154"/>
        <v/>
      </c>
    </row>
    <row r="1986" spans="1:7" x14ac:dyDescent="0.25">
      <c r="A1986" s="30">
        <v>39413</v>
      </c>
      <c r="B1986">
        <v>5698.15</v>
      </c>
      <c r="C1986">
        <f t="shared" ca="1" si="151"/>
        <v>5734.7400000000007</v>
      </c>
      <c r="D1986">
        <f t="shared" ca="1" si="152"/>
        <v>5610.76</v>
      </c>
      <c r="E1986" t="str">
        <f t="shared" ca="1" si="153"/>
        <v/>
      </c>
      <c r="F1986">
        <f t="shared" ca="1" si="155"/>
        <v>4496.8500000000004</v>
      </c>
      <c r="G1986" s="7" t="str">
        <f t="shared" ca="1" si="154"/>
        <v/>
      </c>
    </row>
    <row r="1987" spans="1:7" x14ac:dyDescent="0.25">
      <c r="A1987" s="30">
        <v>39414</v>
      </c>
      <c r="B1987">
        <v>5617.55</v>
      </c>
      <c r="C1987">
        <f t="shared" ref="C1987:C2050" ca="1" si="156">IF(ROW(B1987)&gt;$K$3, AVERAGE(OFFSET(B1988,-$K$3,0,$K$3,1)), "")</f>
        <v>5723.7533333333331</v>
      </c>
      <c r="D1987">
        <f t="shared" ca="1" si="152"/>
        <v>5620.92875</v>
      </c>
      <c r="E1987" t="str">
        <f t="shared" ca="1" si="153"/>
        <v/>
      </c>
      <c r="F1987">
        <f t="shared" ca="1" si="155"/>
        <v>4496.8500000000004</v>
      </c>
      <c r="G1987" s="7" t="str">
        <f t="shared" ca="1" si="154"/>
        <v/>
      </c>
    </row>
    <row r="1988" spans="1:7" x14ac:dyDescent="0.25">
      <c r="A1988" s="30">
        <v>39415</v>
      </c>
      <c r="B1988">
        <v>5634.6</v>
      </c>
      <c r="C1988">
        <f t="shared" ca="1" si="156"/>
        <v>5719.4766666666674</v>
      </c>
      <c r="D1988">
        <f t="shared" ca="1" si="152"/>
        <v>5631.5774999999994</v>
      </c>
      <c r="E1988" t="str">
        <f t="shared" ca="1" si="153"/>
        <v/>
      </c>
      <c r="F1988">
        <f t="shared" ca="1" si="155"/>
        <v>4496.8500000000004</v>
      </c>
      <c r="G1988" s="7" t="str">
        <f t="shared" ca="1" si="154"/>
        <v/>
      </c>
    </row>
    <row r="1989" spans="1:7" x14ac:dyDescent="0.25">
      <c r="A1989" s="30">
        <v>39416</v>
      </c>
      <c r="B1989">
        <v>5762.75</v>
      </c>
      <c r="C1989">
        <f t="shared" ca="1" si="156"/>
        <v>5726.1100000000006</v>
      </c>
      <c r="D1989">
        <f t="shared" ca="1" si="152"/>
        <v>5645.9999999999991</v>
      </c>
      <c r="E1989" t="str">
        <f t="shared" ca="1" si="153"/>
        <v/>
      </c>
      <c r="F1989">
        <f t="shared" ca="1" si="155"/>
        <v>4496.8500000000004</v>
      </c>
      <c r="G1989" s="7" t="str">
        <f t="shared" ca="1" si="154"/>
        <v/>
      </c>
    </row>
    <row r="1990" spans="1:7" x14ac:dyDescent="0.25">
      <c r="A1990" s="30">
        <v>39419</v>
      </c>
      <c r="B1990">
        <v>5865</v>
      </c>
      <c r="C1990">
        <f t="shared" ca="1" si="156"/>
        <v>5742.6366666666672</v>
      </c>
      <c r="D1990">
        <f t="shared" ca="1" si="152"/>
        <v>5665.4974999999995</v>
      </c>
      <c r="E1990" t="str">
        <f t="shared" ca="1" si="153"/>
        <v/>
      </c>
      <c r="F1990">
        <f t="shared" ca="1" si="155"/>
        <v>4496.8500000000004</v>
      </c>
      <c r="G1990" s="7" t="str">
        <f t="shared" ca="1" si="154"/>
        <v/>
      </c>
    </row>
    <row r="1991" spans="1:7" x14ac:dyDescent="0.25">
      <c r="A1991" s="30">
        <v>39420</v>
      </c>
      <c r="B1991">
        <v>5858.35</v>
      </c>
      <c r="C1991">
        <f t="shared" ca="1" si="156"/>
        <v>5753.5000000000009</v>
      </c>
      <c r="D1991">
        <f t="shared" ca="1" si="152"/>
        <v>5678.7749999999996</v>
      </c>
      <c r="E1991" t="str">
        <f t="shared" ca="1" si="153"/>
        <v/>
      </c>
      <c r="F1991">
        <f t="shared" ca="1" si="155"/>
        <v>4496.8500000000004</v>
      </c>
      <c r="G1991" s="7" t="str">
        <f t="shared" ca="1" si="154"/>
        <v/>
      </c>
    </row>
    <row r="1992" spans="1:7" x14ac:dyDescent="0.25">
      <c r="A1992" s="30">
        <v>39421</v>
      </c>
      <c r="B1992">
        <v>5940</v>
      </c>
      <c r="C1992">
        <f t="shared" ca="1" si="156"/>
        <v>5753.64</v>
      </c>
      <c r="D1992">
        <f t="shared" ca="1" si="152"/>
        <v>5691.2387499999995</v>
      </c>
      <c r="E1992" t="str">
        <f t="shared" ca="1" si="153"/>
        <v/>
      </c>
      <c r="F1992">
        <f t="shared" ca="1" si="155"/>
        <v>4496.8500000000004</v>
      </c>
      <c r="G1992" s="7" t="str">
        <f t="shared" ca="1" si="154"/>
        <v/>
      </c>
    </row>
    <row r="1993" spans="1:7" x14ac:dyDescent="0.25">
      <c r="A1993" s="30">
        <v>39422</v>
      </c>
      <c r="B1993">
        <v>5954.7</v>
      </c>
      <c r="C1993">
        <f t="shared" ca="1" si="156"/>
        <v>5756.48</v>
      </c>
      <c r="D1993">
        <f t="shared" ca="1" si="152"/>
        <v>5701.9850000000006</v>
      </c>
      <c r="E1993" t="str">
        <f t="shared" ca="1" si="153"/>
        <v/>
      </c>
      <c r="F1993">
        <f t="shared" ca="1" si="155"/>
        <v>4496.8500000000004</v>
      </c>
      <c r="G1993" s="7" t="str">
        <f t="shared" ca="1" si="154"/>
        <v/>
      </c>
    </row>
    <row r="1994" spans="1:7" x14ac:dyDescent="0.25">
      <c r="A1994" s="30">
        <v>39423</v>
      </c>
      <c r="B1994">
        <v>5974.3</v>
      </c>
      <c r="C1994">
        <f t="shared" ca="1" si="156"/>
        <v>5760.9766666666665</v>
      </c>
      <c r="D1994">
        <f t="shared" ca="1" si="152"/>
        <v>5715.6362499999996</v>
      </c>
      <c r="E1994" t="str">
        <f t="shared" ca="1" si="153"/>
        <v/>
      </c>
      <c r="F1994">
        <f t="shared" ca="1" si="155"/>
        <v>4496.8500000000004</v>
      </c>
      <c r="G1994" s="7" t="str">
        <f t="shared" ca="1" si="154"/>
        <v/>
      </c>
    </row>
    <row r="1995" spans="1:7" x14ac:dyDescent="0.25">
      <c r="A1995" s="30">
        <v>39426</v>
      </c>
      <c r="B1995">
        <v>5960.6</v>
      </c>
      <c r="C1995">
        <f t="shared" ca="1" si="156"/>
        <v>5764.5066666666671</v>
      </c>
      <c r="D1995">
        <f t="shared" ca="1" si="152"/>
        <v>5722.8912499999997</v>
      </c>
      <c r="E1995" t="str">
        <f t="shared" ca="1" si="153"/>
        <v/>
      </c>
      <c r="F1995">
        <f t="shared" ca="1" si="155"/>
        <v>4496.8500000000004</v>
      </c>
      <c r="G1995" s="7" t="str">
        <f t="shared" ca="1" si="154"/>
        <v/>
      </c>
    </row>
    <row r="1996" spans="1:7" x14ac:dyDescent="0.25">
      <c r="A1996" s="30">
        <v>39427</v>
      </c>
      <c r="B1996">
        <v>6097.25</v>
      </c>
      <c r="C1996">
        <f t="shared" ca="1" si="156"/>
        <v>5785.5966666666673</v>
      </c>
      <c r="D1996">
        <f t="shared" ca="1" si="152"/>
        <v>5733.6212500000001</v>
      </c>
      <c r="E1996" t="str">
        <f t="shared" ca="1" si="153"/>
        <v/>
      </c>
      <c r="F1996">
        <f t="shared" ca="1" si="155"/>
        <v>4496.8500000000004</v>
      </c>
      <c r="G1996" s="7" t="str">
        <f t="shared" ca="1" si="154"/>
        <v/>
      </c>
    </row>
    <row r="1997" spans="1:7" x14ac:dyDescent="0.25">
      <c r="A1997" s="30">
        <v>39428</v>
      </c>
      <c r="B1997">
        <v>6159.3</v>
      </c>
      <c r="C1997">
        <f t="shared" ca="1" si="156"/>
        <v>5825.4800000000005</v>
      </c>
      <c r="D1997">
        <f t="shared" ca="1" si="152"/>
        <v>5748.6212500000001</v>
      </c>
      <c r="E1997" t="str">
        <f t="shared" ca="1" si="153"/>
        <v/>
      </c>
      <c r="F1997">
        <f t="shared" ca="1" si="155"/>
        <v>4496.8500000000004</v>
      </c>
      <c r="G1997" s="7" t="str">
        <f t="shared" ca="1" si="154"/>
        <v/>
      </c>
    </row>
    <row r="1998" spans="1:7" x14ac:dyDescent="0.25">
      <c r="A1998" s="30">
        <v>39429</v>
      </c>
      <c r="B1998">
        <v>6058.1</v>
      </c>
      <c r="C1998">
        <f t="shared" ca="1" si="156"/>
        <v>5861.3966666666674</v>
      </c>
      <c r="D1998">
        <f t="shared" ca="1" si="152"/>
        <v>5766.2987499999999</v>
      </c>
      <c r="E1998" t="str">
        <f t="shared" ca="1" si="153"/>
        <v/>
      </c>
      <c r="F1998">
        <f t="shared" ca="1" si="155"/>
        <v>4496.8500000000004</v>
      </c>
      <c r="G1998" s="7" t="str">
        <f t="shared" ca="1" si="154"/>
        <v/>
      </c>
    </row>
    <row r="1999" spans="1:7" x14ac:dyDescent="0.25">
      <c r="A1999" s="30">
        <v>39430</v>
      </c>
      <c r="B1999">
        <v>6047.7</v>
      </c>
      <c r="C1999">
        <f t="shared" ca="1" si="156"/>
        <v>5890.67</v>
      </c>
      <c r="D1999">
        <f t="shared" ca="1" si="152"/>
        <v>5787.1087500000012</v>
      </c>
      <c r="E1999" t="str">
        <f t="shared" ca="1" si="153"/>
        <v/>
      </c>
      <c r="F1999">
        <f t="shared" ca="1" si="155"/>
        <v>4496.8500000000004</v>
      </c>
      <c r="G1999" s="7" t="str">
        <f t="shared" ca="1" si="154"/>
        <v/>
      </c>
    </row>
    <row r="2000" spans="1:7" x14ac:dyDescent="0.25">
      <c r="A2000" s="30">
        <v>39433</v>
      </c>
      <c r="B2000">
        <v>5777</v>
      </c>
      <c r="C2000">
        <f t="shared" ca="1" si="156"/>
        <v>5893.6900000000005</v>
      </c>
      <c r="D2000">
        <f t="shared" ca="1" si="152"/>
        <v>5801.9337500000011</v>
      </c>
      <c r="E2000" t="str">
        <f t="shared" ca="1" si="153"/>
        <v/>
      </c>
      <c r="F2000">
        <f t="shared" ca="1" si="155"/>
        <v>4496.8500000000004</v>
      </c>
      <c r="G2000" s="7" t="str">
        <f t="shared" ca="1" si="154"/>
        <v/>
      </c>
    </row>
    <row r="2001" spans="1:7" x14ac:dyDescent="0.25">
      <c r="A2001" s="30">
        <v>39434</v>
      </c>
      <c r="B2001">
        <v>5742.3</v>
      </c>
      <c r="C2001">
        <f t="shared" ca="1" si="156"/>
        <v>5896.6333333333332</v>
      </c>
      <c r="D2001">
        <f t="shared" ca="1" si="152"/>
        <v>5808.6487500000003</v>
      </c>
      <c r="E2001" t="str">
        <f t="shared" ca="1" si="153"/>
        <v/>
      </c>
      <c r="F2001">
        <f t="shared" ca="1" si="155"/>
        <v>4496.8500000000004</v>
      </c>
      <c r="G2001" s="7" t="str">
        <f t="shared" ca="1" si="154"/>
        <v/>
      </c>
    </row>
    <row r="2002" spans="1:7" x14ac:dyDescent="0.25">
      <c r="A2002" s="30">
        <v>39435</v>
      </c>
      <c r="B2002">
        <v>5751.15</v>
      </c>
      <c r="C2002">
        <f t="shared" ca="1" si="156"/>
        <v>5905.5399999999991</v>
      </c>
      <c r="D2002">
        <f t="shared" ca="1" si="152"/>
        <v>5815.0237500000003</v>
      </c>
      <c r="E2002" t="str">
        <f t="shared" ca="1" si="153"/>
        <v/>
      </c>
      <c r="F2002">
        <f t="shared" ca="1" si="155"/>
        <v>4496.8500000000004</v>
      </c>
      <c r="G2002" s="7" t="str">
        <f t="shared" ca="1" si="154"/>
        <v/>
      </c>
    </row>
    <row r="2003" spans="1:7" x14ac:dyDescent="0.25">
      <c r="A2003" s="30">
        <v>39436</v>
      </c>
      <c r="B2003">
        <v>5766.5</v>
      </c>
      <c r="C2003">
        <f t="shared" ca="1" si="156"/>
        <v>5914.333333333333</v>
      </c>
      <c r="D2003">
        <f t="shared" ca="1" si="152"/>
        <v>5819.9624999999996</v>
      </c>
      <c r="E2003" t="str">
        <f t="shared" ca="1" si="153"/>
        <v/>
      </c>
      <c r="F2003">
        <f t="shared" ca="1" si="155"/>
        <v>4496.8500000000004</v>
      </c>
      <c r="G2003" s="7" t="str">
        <f t="shared" ca="1" si="154"/>
        <v/>
      </c>
    </row>
    <row r="2004" spans="1:7" x14ac:dyDescent="0.25">
      <c r="A2004" s="30">
        <v>39440</v>
      </c>
      <c r="B2004">
        <v>5985.1</v>
      </c>
      <c r="C2004">
        <f t="shared" ca="1" si="156"/>
        <v>5929.1566666666658</v>
      </c>
      <c r="D2004">
        <f t="shared" ca="1" si="152"/>
        <v>5827.0325000000003</v>
      </c>
      <c r="E2004" t="str">
        <f t="shared" ca="1" si="153"/>
        <v/>
      </c>
      <c r="F2004">
        <f t="shared" ca="1" si="155"/>
        <v>4496.8500000000004</v>
      </c>
      <c r="G2004" s="7" t="str">
        <f t="shared" ca="1" si="154"/>
        <v/>
      </c>
    </row>
    <row r="2005" spans="1:7" x14ac:dyDescent="0.25">
      <c r="A2005" s="30">
        <v>39442</v>
      </c>
      <c r="B2005">
        <v>6070.75</v>
      </c>
      <c r="C2005">
        <f t="shared" ca="1" si="156"/>
        <v>5942.873333333333</v>
      </c>
      <c r="D2005">
        <f t="shared" ca="1" si="152"/>
        <v>5831.1537500000004</v>
      </c>
      <c r="E2005" t="str">
        <f t="shared" ca="1" si="153"/>
        <v/>
      </c>
      <c r="F2005">
        <f t="shared" ca="1" si="155"/>
        <v>4496.8500000000004</v>
      </c>
      <c r="G2005" s="7" t="str">
        <f t="shared" ca="1" si="154"/>
        <v/>
      </c>
    </row>
    <row r="2006" spans="1:7" x14ac:dyDescent="0.25">
      <c r="A2006" s="30">
        <v>39443</v>
      </c>
      <c r="B2006">
        <v>6081.5</v>
      </c>
      <c r="C2006">
        <f t="shared" ca="1" si="156"/>
        <v>5957.75</v>
      </c>
      <c r="D2006">
        <f t="shared" ref="D2006:D2069" ca="1" si="157">IF(ROW(B2006)&gt;$K$4, AVERAGE(OFFSET(B2006,-$K$4+1,0,$K$4,1)), "")</f>
        <v>5836.4725000000008</v>
      </c>
      <c r="E2006" t="str">
        <f t="shared" ca="1" si="153"/>
        <v/>
      </c>
      <c r="F2006">
        <f t="shared" ca="1" si="155"/>
        <v>4496.8500000000004</v>
      </c>
      <c r="G2006" s="7" t="str">
        <f t="shared" ca="1" si="154"/>
        <v/>
      </c>
    </row>
    <row r="2007" spans="1:7" x14ac:dyDescent="0.25">
      <c r="A2007" s="30">
        <v>39444</v>
      </c>
      <c r="B2007">
        <v>6079.7</v>
      </c>
      <c r="C2007">
        <f t="shared" ca="1" si="156"/>
        <v>5967.0633333333335</v>
      </c>
      <c r="D2007">
        <f t="shared" ca="1" si="157"/>
        <v>5840.9487500000014</v>
      </c>
      <c r="E2007" t="str">
        <f t="shared" ca="1" si="153"/>
        <v/>
      </c>
      <c r="F2007">
        <f t="shared" ca="1" si="155"/>
        <v>4496.8500000000004</v>
      </c>
      <c r="G2007" s="7" t="str">
        <f t="shared" ca="1" si="154"/>
        <v/>
      </c>
    </row>
    <row r="2008" spans="1:7" x14ac:dyDescent="0.25">
      <c r="A2008" s="30">
        <v>39447</v>
      </c>
      <c r="B2008">
        <v>6138.6</v>
      </c>
      <c r="C2008">
        <f t="shared" ca="1" si="156"/>
        <v>5979.3233333333337</v>
      </c>
      <c r="D2008">
        <f t="shared" ca="1" si="157"/>
        <v>5847.7525000000005</v>
      </c>
      <c r="E2008" t="str">
        <f t="shared" ca="1" si="153"/>
        <v/>
      </c>
      <c r="F2008">
        <f t="shared" ca="1" si="155"/>
        <v>4496.8500000000004</v>
      </c>
      <c r="G2008" s="7" t="str">
        <f t="shared" ca="1" si="154"/>
        <v/>
      </c>
    </row>
    <row r="2009" spans="1:7" x14ac:dyDescent="0.25">
      <c r="A2009" s="30">
        <v>39448</v>
      </c>
      <c r="B2009">
        <v>6144.35</v>
      </c>
      <c r="C2009">
        <f t="shared" ca="1" si="156"/>
        <v>5990.6600000000008</v>
      </c>
      <c r="D2009">
        <f t="shared" ca="1" si="157"/>
        <v>5853.0512500000013</v>
      </c>
      <c r="E2009" t="str">
        <f t="shared" ca="1" si="153"/>
        <v/>
      </c>
      <c r="F2009">
        <f t="shared" ca="1" si="155"/>
        <v>4496.8500000000004</v>
      </c>
      <c r="G2009" s="7" t="str">
        <f t="shared" ca="1" si="154"/>
        <v/>
      </c>
    </row>
    <row r="2010" spans="1:7" x14ac:dyDescent="0.25">
      <c r="A2010" s="30">
        <v>39449</v>
      </c>
      <c r="B2010">
        <v>6179.4</v>
      </c>
      <c r="C2010">
        <f t="shared" ca="1" si="156"/>
        <v>6005.2466666666669</v>
      </c>
      <c r="D2010">
        <f t="shared" ca="1" si="157"/>
        <v>5861.3537500000002</v>
      </c>
      <c r="E2010" t="str">
        <f t="shared" ca="1" si="153"/>
        <v/>
      </c>
      <c r="F2010">
        <f t="shared" ca="1" si="155"/>
        <v>4496.8500000000004</v>
      </c>
      <c r="G2010" s="7" t="str">
        <f t="shared" ca="1" si="154"/>
        <v/>
      </c>
    </row>
    <row r="2011" spans="1:7" x14ac:dyDescent="0.25">
      <c r="A2011" s="30">
        <v>39450</v>
      </c>
      <c r="B2011">
        <v>6178.55</v>
      </c>
      <c r="C2011">
        <f t="shared" ca="1" si="156"/>
        <v>6010.666666666667</v>
      </c>
      <c r="D2011">
        <f t="shared" ca="1" si="157"/>
        <v>5871.1550000000007</v>
      </c>
      <c r="E2011" t="str">
        <f t="shared" ca="1" si="153"/>
        <v/>
      </c>
      <c r="F2011">
        <f t="shared" ca="1" si="155"/>
        <v>4496.8500000000004</v>
      </c>
      <c r="G2011" s="7" t="str">
        <f t="shared" ca="1" si="154"/>
        <v/>
      </c>
    </row>
    <row r="2012" spans="1:7" x14ac:dyDescent="0.25">
      <c r="A2012" s="30">
        <v>39451</v>
      </c>
      <c r="B2012">
        <v>6274.3</v>
      </c>
      <c r="C2012">
        <f t="shared" ca="1" si="156"/>
        <v>6018.333333333333</v>
      </c>
      <c r="D2012">
        <f t="shared" ca="1" si="157"/>
        <v>5883.4537499999997</v>
      </c>
      <c r="E2012" t="str">
        <f t="shared" ca="1" si="153"/>
        <v/>
      </c>
      <c r="F2012">
        <f t="shared" ca="1" si="155"/>
        <v>4496.8500000000004</v>
      </c>
      <c r="G2012" s="7" t="str">
        <f t="shared" ca="1" si="154"/>
        <v/>
      </c>
    </row>
    <row r="2013" spans="1:7" x14ac:dyDescent="0.25">
      <c r="A2013" s="30">
        <v>39454</v>
      </c>
      <c r="B2013">
        <v>6279.1</v>
      </c>
      <c r="C2013">
        <f t="shared" ca="1" si="156"/>
        <v>6033.0666666666666</v>
      </c>
      <c r="D2013">
        <f t="shared" ca="1" si="157"/>
        <v>5897.9625000000005</v>
      </c>
      <c r="E2013" t="str">
        <f t="shared" ca="1" si="153"/>
        <v/>
      </c>
      <c r="F2013">
        <f t="shared" ca="1" si="155"/>
        <v>4496.8500000000004</v>
      </c>
      <c r="G2013" s="7" t="str">
        <f t="shared" ca="1" si="154"/>
        <v/>
      </c>
    </row>
    <row r="2014" spans="1:7" x14ac:dyDescent="0.25">
      <c r="A2014" s="30">
        <v>39455</v>
      </c>
      <c r="B2014">
        <v>6287.85</v>
      </c>
      <c r="C2014">
        <f t="shared" ca="1" si="156"/>
        <v>6049.0766666666668</v>
      </c>
      <c r="D2014">
        <f t="shared" ca="1" si="157"/>
        <v>5913.5775000000012</v>
      </c>
      <c r="E2014" t="str">
        <f t="shared" ca="1" si="153"/>
        <v/>
      </c>
      <c r="F2014">
        <f t="shared" ca="1" si="155"/>
        <v>4496.8500000000004</v>
      </c>
      <c r="G2014" s="7" t="str">
        <f t="shared" ca="1" si="154"/>
        <v/>
      </c>
    </row>
    <row r="2015" spans="1:7" x14ac:dyDescent="0.25">
      <c r="A2015" s="30">
        <v>39456</v>
      </c>
      <c r="B2015">
        <v>6272</v>
      </c>
      <c r="C2015">
        <f t="shared" ca="1" si="156"/>
        <v>6082.0766666666668</v>
      </c>
      <c r="D2015">
        <f t="shared" ca="1" si="157"/>
        <v>5929.9500000000007</v>
      </c>
      <c r="E2015" t="str">
        <f t="shared" ca="1" si="153"/>
        <v/>
      </c>
      <c r="F2015">
        <f t="shared" ca="1" si="155"/>
        <v>4496.8500000000004</v>
      </c>
      <c r="G2015" s="7" t="str">
        <f t="shared" ca="1" si="154"/>
        <v/>
      </c>
    </row>
    <row r="2016" spans="1:7" x14ac:dyDescent="0.25">
      <c r="A2016" s="30">
        <v>39457</v>
      </c>
      <c r="B2016">
        <v>6156.95</v>
      </c>
      <c r="C2016">
        <f t="shared" ca="1" si="156"/>
        <v>6109.72</v>
      </c>
      <c r="D2016">
        <f t="shared" ca="1" si="157"/>
        <v>5941.4887500000013</v>
      </c>
      <c r="E2016" t="str">
        <f t="shared" ca="1" si="153"/>
        <v/>
      </c>
      <c r="F2016">
        <f t="shared" ca="1" si="155"/>
        <v>4496.8500000000004</v>
      </c>
      <c r="G2016" s="7" t="str">
        <f t="shared" ca="1" si="154"/>
        <v/>
      </c>
    </row>
    <row r="2017" spans="1:7" x14ac:dyDescent="0.25">
      <c r="A2017" s="30">
        <v>39458</v>
      </c>
      <c r="B2017">
        <v>6200.1</v>
      </c>
      <c r="C2017">
        <f t="shared" ca="1" si="156"/>
        <v>6139.6500000000005</v>
      </c>
      <c r="D2017">
        <f t="shared" ca="1" si="157"/>
        <v>5948.0437500000007</v>
      </c>
      <c r="E2017" t="str">
        <f t="shared" ca="1" si="153"/>
        <v/>
      </c>
      <c r="F2017">
        <f t="shared" ca="1" si="155"/>
        <v>4496.8500000000004</v>
      </c>
      <c r="G2017" s="7" t="str">
        <f t="shared" ca="1" si="154"/>
        <v/>
      </c>
    </row>
    <row r="2018" spans="1:7" x14ac:dyDescent="0.25">
      <c r="A2018" s="30">
        <v>39461</v>
      </c>
      <c r="B2018">
        <v>6206.8</v>
      </c>
      <c r="C2018">
        <f t="shared" ca="1" si="156"/>
        <v>6169.0033333333349</v>
      </c>
      <c r="D2018">
        <f t="shared" ca="1" si="157"/>
        <v>5955.4112500000001</v>
      </c>
      <c r="E2018" t="str">
        <f t="shared" ca="1" si="153"/>
        <v/>
      </c>
      <c r="F2018">
        <f t="shared" ca="1" si="155"/>
        <v>4496.8500000000004</v>
      </c>
      <c r="G2018" s="7" t="str">
        <f t="shared" ca="1" si="154"/>
        <v/>
      </c>
    </row>
    <row r="2019" spans="1:7" x14ac:dyDescent="0.25">
      <c r="A2019" s="30">
        <v>39462</v>
      </c>
      <c r="B2019">
        <v>6074.25</v>
      </c>
      <c r="C2019">
        <f t="shared" ca="1" si="156"/>
        <v>6174.9466666666676</v>
      </c>
      <c r="D2019">
        <f t="shared" ca="1" si="157"/>
        <v>5959.5962500000005</v>
      </c>
      <c r="E2019" t="str">
        <f t="shared" ca="1" si="153"/>
        <v/>
      </c>
      <c r="F2019">
        <f t="shared" ca="1" si="155"/>
        <v>4496.8500000000004</v>
      </c>
      <c r="G2019" s="7" t="str">
        <f t="shared" ca="1" si="154"/>
        <v/>
      </c>
    </row>
    <row r="2020" spans="1:7" x14ac:dyDescent="0.25">
      <c r="A2020" s="30">
        <v>39463</v>
      </c>
      <c r="B2020">
        <v>5935.75</v>
      </c>
      <c r="C2020">
        <f t="shared" ca="1" si="156"/>
        <v>6165.9466666666676</v>
      </c>
      <c r="D2020">
        <f t="shared" ca="1" si="157"/>
        <v>5960.2987500000008</v>
      </c>
      <c r="E2020" t="str">
        <f t="shared" ca="1" si="153"/>
        <v/>
      </c>
      <c r="F2020">
        <f t="shared" ca="1" si="155"/>
        <v>4496.8500000000004</v>
      </c>
      <c r="G2020" s="7" t="str">
        <f t="shared" ca="1" si="154"/>
        <v/>
      </c>
    </row>
    <row r="2021" spans="1:7" x14ac:dyDescent="0.25">
      <c r="A2021" s="30">
        <v>39464</v>
      </c>
      <c r="B2021">
        <v>5913.2</v>
      </c>
      <c r="C2021">
        <f t="shared" ca="1" si="156"/>
        <v>6154.7266666666665</v>
      </c>
      <c r="D2021">
        <f t="shared" ca="1" si="157"/>
        <v>5963.6062500000007</v>
      </c>
      <c r="E2021" t="str">
        <f t="shared" ca="1" si="153"/>
        <v/>
      </c>
      <c r="F2021">
        <f t="shared" ca="1" si="155"/>
        <v>4496.8500000000004</v>
      </c>
      <c r="G2021" s="7" t="str">
        <f t="shared" ca="1" si="154"/>
        <v/>
      </c>
    </row>
    <row r="2022" spans="1:7" x14ac:dyDescent="0.25">
      <c r="A2022" s="30">
        <v>39465</v>
      </c>
      <c r="B2022">
        <v>5705.3</v>
      </c>
      <c r="C2022">
        <f t="shared" ca="1" si="156"/>
        <v>6129.7666666666655</v>
      </c>
      <c r="D2022">
        <f t="shared" ca="1" si="157"/>
        <v>5967.2125000000005</v>
      </c>
      <c r="E2022" t="str">
        <f t="shared" ca="1" si="153"/>
        <v/>
      </c>
      <c r="F2022">
        <f t="shared" ca="1" si="155"/>
        <v>4496.8500000000004</v>
      </c>
      <c r="G2022" s="7" t="str">
        <f t="shared" ca="1" si="154"/>
        <v/>
      </c>
    </row>
    <row r="2023" spans="1:7" x14ac:dyDescent="0.25">
      <c r="A2023" s="30">
        <v>39468</v>
      </c>
      <c r="B2023">
        <v>5208.8</v>
      </c>
      <c r="C2023">
        <f t="shared" ca="1" si="156"/>
        <v>6067.78</v>
      </c>
      <c r="D2023">
        <f t="shared" ca="1" si="157"/>
        <v>5959.4487500000005</v>
      </c>
      <c r="E2023" t="str">
        <f t="shared" ca="1" si="153"/>
        <v/>
      </c>
      <c r="F2023">
        <f t="shared" ca="1" si="155"/>
        <v>4496.8500000000004</v>
      </c>
      <c r="G2023" s="7" t="str">
        <f t="shared" ca="1" si="154"/>
        <v/>
      </c>
    </row>
    <row r="2024" spans="1:7" x14ac:dyDescent="0.25">
      <c r="A2024" s="30">
        <v>39469</v>
      </c>
      <c r="B2024">
        <v>4899.3</v>
      </c>
      <c r="C2024">
        <f t="shared" ca="1" si="156"/>
        <v>5984.7766666666666</v>
      </c>
      <c r="D2024">
        <f t="shared" ca="1" si="157"/>
        <v>5941.7162499999995</v>
      </c>
      <c r="E2024" t="str">
        <f t="shared" ca="1" si="153"/>
        <v/>
      </c>
      <c r="F2024">
        <f t="shared" ca="1" si="155"/>
        <v>4496.8500000000004</v>
      </c>
      <c r="G2024" s="7" t="str">
        <f t="shared" ca="1" si="154"/>
        <v/>
      </c>
    </row>
    <row r="2025" spans="1:7" x14ac:dyDescent="0.25">
      <c r="A2025" s="30">
        <v>39470</v>
      </c>
      <c r="B2025">
        <v>5203.3999999999996</v>
      </c>
      <c r="C2025">
        <f t="shared" ca="1" si="156"/>
        <v>5919.7100000000009</v>
      </c>
      <c r="D2025">
        <f t="shared" ca="1" si="157"/>
        <v>5928.5087499999991</v>
      </c>
      <c r="E2025" t="str">
        <f t="shared" ca="1" si="153"/>
        <v>SELL</v>
      </c>
      <c r="F2025">
        <f t="shared" ca="1" si="155"/>
        <v>5203.3999999999996</v>
      </c>
      <c r="G2025" s="7">
        <f t="shared" ca="1" si="154"/>
        <v>0.15712109587822565</v>
      </c>
    </row>
    <row r="2026" spans="1:7" x14ac:dyDescent="0.25">
      <c r="A2026" s="30">
        <v>39471</v>
      </c>
      <c r="B2026">
        <v>5033.45</v>
      </c>
      <c r="C2026">
        <f t="shared" ca="1" si="156"/>
        <v>5843.37</v>
      </c>
      <c r="D2026">
        <f t="shared" ca="1" si="157"/>
        <v>5911.8912499999988</v>
      </c>
      <c r="E2026" t="str">
        <f t="shared" ca="1" si="153"/>
        <v/>
      </c>
      <c r="F2026">
        <f t="shared" ca="1" si="155"/>
        <v>5203.3999999999996</v>
      </c>
      <c r="G2026" s="7" t="str">
        <f t="shared" ca="1" si="154"/>
        <v/>
      </c>
    </row>
    <row r="2027" spans="1:7" x14ac:dyDescent="0.25">
      <c r="A2027" s="30">
        <v>39472</v>
      </c>
      <c r="B2027">
        <v>5383.35</v>
      </c>
      <c r="C2027">
        <f t="shared" ca="1" si="156"/>
        <v>5783.9733333333334</v>
      </c>
      <c r="D2027">
        <f t="shared" ca="1" si="157"/>
        <v>5906.0362499999992</v>
      </c>
      <c r="E2027" t="str">
        <f t="shared" ca="1" si="153"/>
        <v/>
      </c>
      <c r="F2027">
        <f t="shared" ca="1" si="155"/>
        <v>5203.3999999999996</v>
      </c>
      <c r="G2027" s="7" t="str">
        <f t="shared" ca="1" si="154"/>
        <v/>
      </c>
    </row>
    <row r="2028" spans="1:7" x14ac:dyDescent="0.25">
      <c r="A2028" s="30">
        <v>39475</v>
      </c>
      <c r="B2028">
        <v>5274.1</v>
      </c>
      <c r="C2028">
        <f t="shared" ca="1" si="156"/>
        <v>5716.9733333333334</v>
      </c>
      <c r="D2028">
        <f t="shared" ca="1" si="157"/>
        <v>5897.0237500000003</v>
      </c>
      <c r="E2028" t="str">
        <f t="shared" ca="1" si="153"/>
        <v/>
      </c>
      <c r="F2028">
        <f t="shared" ca="1" si="155"/>
        <v>5203.3999999999996</v>
      </c>
      <c r="G2028" s="7" t="str">
        <f t="shared" ca="1" si="154"/>
        <v/>
      </c>
    </row>
    <row r="2029" spans="1:7" x14ac:dyDescent="0.25">
      <c r="A2029" s="30">
        <v>39476</v>
      </c>
      <c r="B2029">
        <v>5280.8</v>
      </c>
      <c r="C2029">
        <f t="shared" ca="1" si="156"/>
        <v>5649.8366666666689</v>
      </c>
      <c r="D2029">
        <f t="shared" ca="1" si="157"/>
        <v>5884.9749999999995</v>
      </c>
      <c r="E2029" t="str">
        <f t="shared" ca="1" si="153"/>
        <v/>
      </c>
      <c r="F2029">
        <f t="shared" ca="1" si="155"/>
        <v>5203.3999999999996</v>
      </c>
      <c r="G2029" s="7" t="str">
        <f t="shared" ca="1" si="154"/>
        <v/>
      </c>
    </row>
    <row r="2030" spans="1:7" x14ac:dyDescent="0.25">
      <c r="A2030" s="30">
        <v>39477</v>
      </c>
      <c r="B2030">
        <v>5167.6000000000004</v>
      </c>
      <c r="C2030">
        <f t="shared" ca="1" si="156"/>
        <v>5576.2100000000019</v>
      </c>
      <c r="D2030">
        <f t="shared" ca="1" si="157"/>
        <v>5867.54</v>
      </c>
      <c r="E2030" t="str">
        <f t="shared" ca="1" si="153"/>
        <v/>
      </c>
      <c r="F2030">
        <f t="shared" ca="1" si="155"/>
        <v>5203.3999999999996</v>
      </c>
      <c r="G2030" s="7" t="str">
        <f t="shared" ca="1" si="154"/>
        <v/>
      </c>
    </row>
    <row r="2031" spans="1:7" x14ac:dyDescent="0.25">
      <c r="A2031" s="30">
        <v>39478</v>
      </c>
      <c r="B2031">
        <v>5137.45</v>
      </c>
      <c r="C2031">
        <f t="shared" ca="1" si="156"/>
        <v>5508.2433333333338</v>
      </c>
      <c r="D2031">
        <f t="shared" ca="1" si="157"/>
        <v>5849.5174999999999</v>
      </c>
      <c r="E2031" t="str">
        <f t="shared" ca="1" si="153"/>
        <v/>
      </c>
      <c r="F2031">
        <f t="shared" ca="1" si="155"/>
        <v>5203.3999999999996</v>
      </c>
      <c r="G2031" s="7" t="str">
        <f t="shared" ca="1" si="154"/>
        <v/>
      </c>
    </row>
    <row r="2032" spans="1:7" x14ac:dyDescent="0.25">
      <c r="A2032" s="30">
        <v>39479</v>
      </c>
      <c r="B2032">
        <v>5317.25</v>
      </c>
      <c r="C2032">
        <f t="shared" ca="1" si="156"/>
        <v>5449.3866666666672</v>
      </c>
      <c r="D2032">
        <f t="shared" ca="1" si="157"/>
        <v>5833.9487500000005</v>
      </c>
      <c r="E2032" t="str">
        <f t="shared" ca="1" si="153"/>
        <v/>
      </c>
      <c r="F2032">
        <f t="shared" ca="1" si="155"/>
        <v>5203.3999999999996</v>
      </c>
      <c r="G2032" s="7" t="str">
        <f t="shared" ca="1" si="154"/>
        <v/>
      </c>
    </row>
    <row r="2033" spans="1:7" x14ac:dyDescent="0.25">
      <c r="A2033" s="30">
        <v>39482</v>
      </c>
      <c r="B2033">
        <v>5463.5</v>
      </c>
      <c r="C2033">
        <f t="shared" ca="1" si="156"/>
        <v>5399.833333333333</v>
      </c>
      <c r="D2033">
        <f t="shared" ca="1" si="157"/>
        <v>5821.6687500000007</v>
      </c>
      <c r="E2033" t="str">
        <f t="shared" ca="1" si="153"/>
        <v/>
      </c>
      <c r="F2033">
        <f t="shared" ca="1" si="155"/>
        <v>5203.3999999999996</v>
      </c>
      <c r="G2033" s="7" t="str">
        <f t="shared" ca="1" si="154"/>
        <v/>
      </c>
    </row>
    <row r="2034" spans="1:7" x14ac:dyDescent="0.25">
      <c r="A2034" s="30">
        <v>39483</v>
      </c>
      <c r="B2034">
        <v>5483.9</v>
      </c>
      <c r="C2034">
        <f t="shared" ca="1" si="156"/>
        <v>5360.4766666666665</v>
      </c>
      <c r="D2034">
        <f t="shared" ca="1" si="157"/>
        <v>5809.4087500000005</v>
      </c>
      <c r="E2034" t="str">
        <f t="shared" ca="1" si="153"/>
        <v/>
      </c>
      <c r="F2034">
        <f t="shared" ca="1" si="155"/>
        <v>5203.3999999999996</v>
      </c>
      <c r="G2034" s="7" t="str">
        <f t="shared" ca="1" si="154"/>
        <v/>
      </c>
    </row>
    <row r="2035" spans="1:7" x14ac:dyDescent="0.25">
      <c r="A2035" s="30">
        <v>39484</v>
      </c>
      <c r="B2035">
        <v>5322.55</v>
      </c>
      <c r="C2035">
        <f t="shared" ca="1" si="156"/>
        <v>5319.5966666666664</v>
      </c>
      <c r="D2035">
        <f t="shared" ca="1" si="157"/>
        <v>5793.4574999999995</v>
      </c>
      <c r="E2035" t="str">
        <f t="shared" ca="1" si="153"/>
        <v/>
      </c>
      <c r="F2035">
        <f t="shared" ca="1" si="155"/>
        <v>5203.3999999999996</v>
      </c>
      <c r="G2035" s="7" t="str">
        <f t="shared" ca="1" si="154"/>
        <v/>
      </c>
    </row>
    <row r="2036" spans="1:7" x14ac:dyDescent="0.25">
      <c r="A2036" s="30">
        <v>39485</v>
      </c>
      <c r="B2036">
        <v>5133.25</v>
      </c>
      <c r="C2036">
        <f t="shared" ca="1" si="156"/>
        <v>5267.6</v>
      </c>
      <c r="D2036">
        <f t="shared" ca="1" si="157"/>
        <v>5769.3575000000001</v>
      </c>
      <c r="E2036" t="str">
        <f t="shared" ca="1" si="153"/>
        <v/>
      </c>
      <c r="F2036">
        <f t="shared" ca="1" si="155"/>
        <v>5203.3999999999996</v>
      </c>
      <c r="G2036" s="7" t="str">
        <f t="shared" ca="1" si="154"/>
        <v/>
      </c>
    </row>
    <row r="2037" spans="1:7" x14ac:dyDescent="0.25">
      <c r="A2037" s="30">
        <v>39486</v>
      </c>
      <c r="B2037">
        <v>5120.3500000000004</v>
      </c>
      <c r="C2037">
        <f t="shared" ca="1" si="156"/>
        <v>5228.6033333333335</v>
      </c>
      <c r="D2037">
        <f t="shared" ca="1" si="157"/>
        <v>5743.38375</v>
      </c>
      <c r="E2037" t="str">
        <f t="shared" ref="E2037:E2100" ca="1" si="158">IF(AND(C2037&gt;D2037,C2036&lt;D2036),"BUY",IF(AND(C2037&lt;D2037,C2036&gt;D2036),"SELL",""))</f>
        <v/>
      </c>
      <c r="F2037">
        <f t="shared" ca="1" si="155"/>
        <v>5203.3999999999996</v>
      </c>
      <c r="G2037" s="7" t="str">
        <f t="shared" ca="1" si="154"/>
        <v/>
      </c>
    </row>
    <row r="2038" spans="1:7" x14ac:dyDescent="0.25">
      <c r="A2038" s="30">
        <v>39489</v>
      </c>
      <c r="B2038">
        <v>4857</v>
      </c>
      <c r="C2038">
        <f t="shared" ca="1" si="156"/>
        <v>5205.1499999999996</v>
      </c>
      <c r="D2038">
        <f t="shared" ca="1" si="157"/>
        <v>5713.3562499999998</v>
      </c>
      <c r="E2038" t="str">
        <f t="shared" ca="1" si="158"/>
        <v/>
      </c>
      <c r="F2038">
        <f t="shared" ca="1" si="155"/>
        <v>5203.3999999999996</v>
      </c>
      <c r="G2038" s="7" t="str">
        <f t="shared" ref="G2038:G2101" ca="1" si="159">IF(AND(E2038&lt;&gt;"",F2037&lt;&gt;0),IF(E2038="BUY",1-F2038/F2037,F2038/F2037-1),"")</f>
        <v/>
      </c>
    </row>
    <row r="2039" spans="1:7" x14ac:dyDescent="0.25">
      <c r="A2039" s="30">
        <v>39490</v>
      </c>
      <c r="B2039">
        <v>4838.25</v>
      </c>
      <c r="C2039">
        <f t="shared" ca="1" si="156"/>
        <v>5201.08</v>
      </c>
      <c r="D2039">
        <f t="shared" ca="1" si="157"/>
        <v>5683.12</v>
      </c>
      <c r="E2039" t="str">
        <f t="shared" ca="1" si="158"/>
        <v/>
      </c>
      <c r="F2039">
        <f t="shared" ref="F2039:F2102" ca="1" si="160">IF(E2039&lt;&gt;"",B2039,F2038)</f>
        <v>5203.3999999999996</v>
      </c>
      <c r="G2039" s="7" t="str">
        <f t="shared" ca="1" si="159"/>
        <v/>
      </c>
    </row>
    <row r="2040" spans="1:7" x14ac:dyDescent="0.25">
      <c r="A2040" s="30">
        <v>39491</v>
      </c>
      <c r="B2040">
        <v>4929.45</v>
      </c>
      <c r="C2040">
        <f t="shared" ca="1" si="156"/>
        <v>5182.8166666666666</v>
      </c>
      <c r="D2040">
        <f t="shared" ca="1" si="157"/>
        <v>5661.9312499999996</v>
      </c>
      <c r="E2040" t="str">
        <f t="shared" ca="1" si="158"/>
        <v/>
      </c>
      <c r="F2040">
        <f t="shared" ca="1" si="160"/>
        <v>5203.3999999999996</v>
      </c>
      <c r="G2040" s="7" t="str">
        <f t="shared" ca="1" si="159"/>
        <v/>
      </c>
    </row>
    <row r="2041" spans="1:7" x14ac:dyDescent="0.25">
      <c r="A2041" s="30">
        <v>39492</v>
      </c>
      <c r="B2041">
        <v>5202</v>
      </c>
      <c r="C2041">
        <f t="shared" ca="1" si="156"/>
        <v>5194.0533333333333</v>
      </c>
      <c r="D2041">
        <f t="shared" ca="1" si="157"/>
        <v>5648.4237499999999</v>
      </c>
      <c r="E2041" t="str">
        <f t="shared" ca="1" si="158"/>
        <v/>
      </c>
      <c r="F2041">
        <f t="shared" ca="1" si="160"/>
        <v>5203.3999999999996</v>
      </c>
      <c r="G2041" s="7" t="str">
        <f t="shared" ca="1" si="159"/>
        <v/>
      </c>
    </row>
    <row r="2042" spans="1:7" x14ac:dyDescent="0.25">
      <c r="A2042" s="30">
        <v>39493</v>
      </c>
      <c r="B2042">
        <v>5302.9</v>
      </c>
      <c r="C2042">
        <f t="shared" ca="1" si="156"/>
        <v>5188.6899999999996</v>
      </c>
      <c r="D2042">
        <f t="shared" ca="1" si="157"/>
        <v>5637.2175000000007</v>
      </c>
      <c r="E2042" t="str">
        <f t="shared" ca="1" si="158"/>
        <v/>
      </c>
      <c r="F2042">
        <f t="shared" ca="1" si="160"/>
        <v>5203.3999999999996</v>
      </c>
      <c r="G2042" s="7" t="str">
        <f t="shared" ca="1" si="159"/>
        <v/>
      </c>
    </row>
    <row r="2043" spans="1:7" x14ac:dyDescent="0.25">
      <c r="A2043" s="30">
        <v>39496</v>
      </c>
      <c r="B2043">
        <v>5276.9</v>
      </c>
      <c r="C2043">
        <f t="shared" ca="1" si="156"/>
        <v>5188.8766666666661</v>
      </c>
      <c r="D2043">
        <f t="shared" ca="1" si="157"/>
        <v>5624.9775000000009</v>
      </c>
      <c r="E2043" t="str">
        <f t="shared" ca="1" si="158"/>
        <v/>
      </c>
      <c r="F2043">
        <f t="shared" ca="1" si="160"/>
        <v>5203.3999999999996</v>
      </c>
      <c r="G2043" s="7" t="str">
        <f t="shared" ca="1" si="159"/>
        <v/>
      </c>
    </row>
    <row r="2044" spans="1:7" x14ac:dyDescent="0.25">
      <c r="A2044" s="30">
        <v>39497</v>
      </c>
      <c r="B2044">
        <v>5280.8</v>
      </c>
      <c r="C2044">
        <f t="shared" ca="1" si="156"/>
        <v>5188.8766666666661</v>
      </c>
      <c r="D2044">
        <f t="shared" ca="1" si="157"/>
        <v>5607.37</v>
      </c>
      <c r="E2044" t="str">
        <f t="shared" ca="1" si="158"/>
        <v/>
      </c>
      <c r="F2044">
        <f t="shared" ca="1" si="160"/>
        <v>5203.3999999999996</v>
      </c>
      <c r="G2044" s="7" t="str">
        <f t="shared" ca="1" si="159"/>
        <v/>
      </c>
    </row>
    <row r="2045" spans="1:7" x14ac:dyDescent="0.25">
      <c r="A2045" s="30">
        <v>39498</v>
      </c>
      <c r="B2045">
        <v>5154.45</v>
      </c>
      <c r="C2045">
        <f t="shared" ca="1" si="156"/>
        <v>5188</v>
      </c>
      <c r="D2045">
        <f t="shared" ca="1" si="157"/>
        <v>5584.4624999999996</v>
      </c>
      <c r="E2045" t="str">
        <f t="shared" ca="1" si="158"/>
        <v/>
      </c>
      <c r="F2045">
        <f t="shared" ca="1" si="160"/>
        <v>5203.3999999999996</v>
      </c>
      <c r="G2045" s="7" t="str">
        <f t="shared" ca="1" si="159"/>
        <v/>
      </c>
    </row>
    <row r="2046" spans="1:7" x14ac:dyDescent="0.25">
      <c r="A2046" s="30">
        <v>39499</v>
      </c>
      <c r="B2046">
        <v>5191.8</v>
      </c>
      <c r="C2046">
        <f t="shared" ca="1" si="156"/>
        <v>5191.6233333333339</v>
      </c>
      <c r="D2046">
        <f t="shared" ca="1" si="157"/>
        <v>5562.2199999999993</v>
      </c>
      <c r="E2046" t="str">
        <f t="shared" ca="1" si="158"/>
        <v/>
      </c>
      <c r="F2046">
        <f t="shared" ca="1" si="160"/>
        <v>5203.3999999999996</v>
      </c>
      <c r="G2046" s="7" t="str">
        <f t="shared" ca="1" si="159"/>
        <v/>
      </c>
    </row>
    <row r="2047" spans="1:7" x14ac:dyDescent="0.25">
      <c r="A2047" s="30">
        <v>39500</v>
      </c>
      <c r="B2047">
        <v>5110.75</v>
      </c>
      <c r="C2047">
        <f t="shared" ca="1" si="156"/>
        <v>5177.8566666666675</v>
      </c>
      <c r="D2047">
        <f t="shared" ca="1" si="157"/>
        <v>5537.9962499999992</v>
      </c>
      <c r="E2047" t="str">
        <f t="shared" ca="1" si="158"/>
        <v/>
      </c>
      <c r="F2047">
        <f t="shared" ca="1" si="160"/>
        <v>5203.3999999999996</v>
      </c>
      <c r="G2047" s="7" t="str">
        <f t="shared" ca="1" si="159"/>
        <v/>
      </c>
    </row>
    <row r="2048" spans="1:7" x14ac:dyDescent="0.25">
      <c r="A2048" s="30">
        <v>39503</v>
      </c>
      <c r="B2048">
        <v>5200.7</v>
      </c>
      <c r="C2048">
        <f t="shared" ca="1" si="156"/>
        <v>5160.336666666667</v>
      </c>
      <c r="D2048">
        <f t="shared" ca="1" si="157"/>
        <v>5514.5487499999999</v>
      </c>
      <c r="E2048" t="str">
        <f t="shared" ca="1" si="158"/>
        <v/>
      </c>
      <c r="F2048">
        <f t="shared" ca="1" si="160"/>
        <v>5203.3999999999996</v>
      </c>
      <c r="G2048" s="7" t="str">
        <f t="shared" ca="1" si="159"/>
        <v/>
      </c>
    </row>
    <row r="2049" spans="1:7" x14ac:dyDescent="0.25">
      <c r="A2049" s="30">
        <v>39504</v>
      </c>
      <c r="B2049">
        <v>5270.05</v>
      </c>
      <c r="C2049">
        <f t="shared" ca="1" si="156"/>
        <v>5146.0800000000008</v>
      </c>
      <c r="D2049">
        <f t="shared" ca="1" si="157"/>
        <v>5492.6912499999989</v>
      </c>
      <c r="E2049" t="str">
        <f t="shared" ca="1" si="158"/>
        <v/>
      </c>
      <c r="F2049">
        <f t="shared" ca="1" si="160"/>
        <v>5203.3999999999996</v>
      </c>
      <c r="G2049" s="7" t="str">
        <f t="shared" ca="1" si="159"/>
        <v/>
      </c>
    </row>
    <row r="2050" spans="1:7" x14ac:dyDescent="0.25">
      <c r="A2050" s="30">
        <v>39505</v>
      </c>
      <c r="B2050">
        <v>5268.4</v>
      </c>
      <c r="C2050">
        <f t="shared" ca="1" si="156"/>
        <v>5142.47</v>
      </c>
      <c r="D2050">
        <f t="shared" ca="1" si="157"/>
        <v>5469.9162500000002</v>
      </c>
      <c r="E2050" t="str">
        <f t="shared" ca="1" si="158"/>
        <v/>
      </c>
      <c r="F2050">
        <f t="shared" ca="1" si="160"/>
        <v>5203.3999999999996</v>
      </c>
      <c r="G2050" s="7" t="str">
        <f t="shared" ca="1" si="159"/>
        <v/>
      </c>
    </row>
    <row r="2051" spans="1:7" x14ac:dyDescent="0.25">
      <c r="A2051" s="30">
        <v>39506</v>
      </c>
      <c r="B2051">
        <v>5285.1</v>
      </c>
      <c r="C2051">
        <f t="shared" ref="C2051:C2114" ca="1" si="161">IF(ROW(B2051)&gt;$K$3, AVERAGE(OFFSET(B2052,-$K$3,0,$K$3,1)), "")</f>
        <v>5152.5933333333332</v>
      </c>
      <c r="D2051">
        <f t="shared" ca="1" si="157"/>
        <v>5447.58</v>
      </c>
      <c r="E2051" t="str">
        <f t="shared" ca="1" si="158"/>
        <v/>
      </c>
      <c r="F2051">
        <f t="shared" ca="1" si="160"/>
        <v>5203.3999999999996</v>
      </c>
      <c r="G2051" s="7" t="str">
        <f t="shared" ca="1" si="159"/>
        <v/>
      </c>
    </row>
    <row r="2052" spans="1:7" x14ac:dyDescent="0.25">
      <c r="A2052" s="30">
        <v>39507</v>
      </c>
      <c r="B2052">
        <v>5223.5</v>
      </c>
      <c r="C2052">
        <f t="shared" ca="1" si="161"/>
        <v>5159.47</v>
      </c>
      <c r="D2052">
        <f t="shared" ca="1" si="157"/>
        <v>5421.3099999999995</v>
      </c>
      <c r="E2052" t="str">
        <f t="shared" ca="1" si="158"/>
        <v/>
      </c>
      <c r="F2052">
        <f t="shared" ca="1" si="160"/>
        <v>5203.3999999999996</v>
      </c>
      <c r="G2052" s="7" t="str">
        <f t="shared" ca="1" si="159"/>
        <v/>
      </c>
    </row>
    <row r="2053" spans="1:7" x14ac:dyDescent="0.25">
      <c r="A2053" s="30">
        <v>39510</v>
      </c>
      <c r="B2053">
        <v>4953</v>
      </c>
      <c r="C2053">
        <f t="shared" ca="1" si="161"/>
        <v>5165.87</v>
      </c>
      <c r="D2053">
        <f t="shared" ca="1" si="157"/>
        <v>5388.1574999999993</v>
      </c>
      <c r="E2053" t="str">
        <f t="shared" ca="1" si="158"/>
        <v/>
      </c>
      <c r="F2053">
        <f t="shared" ca="1" si="160"/>
        <v>5203.3999999999996</v>
      </c>
      <c r="G2053" s="7" t="str">
        <f t="shared" ca="1" si="159"/>
        <v/>
      </c>
    </row>
    <row r="2054" spans="1:7" x14ac:dyDescent="0.25">
      <c r="A2054" s="30">
        <v>39511</v>
      </c>
      <c r="B2054">
        <v>4864.25</v>
      </c>
      <c r="C2054">
        <f t="shared" ca="1" si="161"/>
        <v>5167.6033333333335</v>
      </c>
      <c r="D2054">
        <f t="shared" ca="1" si="157"/>
        <v>5352.5675000000001</v>
      </c>
      <c r="E2054" t="str">
        <f t="shared" ca="1" si="158"/>
        <v/>
      </c>
      <c r="F2054">
        <f t="shared" ca="1" si="160"/>
        <v>5203.3999999999996</v>
      </c>
      <c r="G2054" s="7" t="str">
        <f t="shared" ca="1" si="159"/>
        <v/>
      </c>
    </row>
    <row r="2055" spans="1:7" x14ac:dyDescent="0.25">
      <c r="A2055" s="30">
        <v>39512</v>
      </c>
      <c r="B2055">
        <v>4921.3999999999996</v>
      </c>
      <c r="C2055">
        <f t="shared" ca="1" si="161"/>
        <v>5167.0666666666666</v>
      </c>
      <c r="D2055">
        <f t="shared" ca="1" si="157"/>
        <v>5318.8024999999998</v>
      </c>
      <c r="E2055" t="str">
        <f t="shared" ca="1" si="158"/>
        <v/>
      </c>
      <c r="F2055">
        <f t="shared" ca="1" si="160"/>
        <v>5203.3999999999996</v>
      </c>
      <c r="G2055" s="7" t="str">
        <f t="shared" ca="1" si="159"/>
        <v/>
      </c>
    </row>
    <row r="2056" spans="1:7" x14ac:dyDescent="0.25">
      <c r="A2056" s="30">
        <v>39514</v>
      </c>
      <c r="B2056">
        <v>4771.6000000000004</v>
      </c>
      <c r="C2056">
        <f t="shared" ca="1" si="161"/>
        <v>5138.3733333333339</v>
      </c>
      <c r="D2056">
        <f t="shared" ca="1" si="157"/>
        <v>5284.1687499999998</v>
      </c>
      <c r="E2056" t="str">
        <f t="shared" ca="1" si="158"/>
        <v/>
      </c>
      <c r="F2056">
        <f t="shared" ca="1" si="160"/>
        <v>5203.3999999999996</v>
      </c>
      <c r="G2056" s="7" t="str">
        <f t="shared" ca="1" si="159"/>
        <v/>
      </c>
    </row>
    <row r="2057" spans="1:7" x14ac:dyDescent="0.25">
      <c r="A2057" s="30">
        <v>39517</v>
      </c>
      <c r="B2057">
        <v>4800.3999999999996</v>
      </c>
      <c r="C2057">
        <f t="shared" ca="1" si="161"/>
        <v>5104.8733333333339</v>
      </c>
      <c r="D2057">
        <f t="shared" ca="1" si="157"/>
        <v>5249.1762499999995</v>
      </c>
      <c r="E2057" t="str">
        <f t="shared" ca="1" si="158"/>
        <v/>
      </c>
      <c r="F2057">
        <f t="shared" ca="1" si="160"/>
        <v>5203.3999999999996</v>
      </c>
      <c r="G2057" s="7" t="str">
        <f t="shared" ca="1" si="159"/>
        <v/>
      </c>
    </row>
    <row r="2058" spans="1:7" x14ac:dyDescent="0.25">
      <c r="A2058" s="30">
        <v>39518</v>
      </c>
      <c r="B2058">
        <v>4865.8999999999996</v>
      </c>
      <c r="C2058">
        <f t="shared" ca="1" si="161"/>
        <v>5077.4733333333324</v>
      </c>
      <c r="D2058">
        <f t="shared" ca="1" si="157"/>
        <v>5215.6537499999995</v>
      </c>
      <c r="E2058" t="str">
        <f t="shared" ca="1" si="158"/>
        <v/>
      </c>
      <c r="F2058">
        <f t="shared" ca="1" si="160"/>
        <v>5203.3999999999996</v>
      </c>
      <c r="G2058" s="7" t="str">
        <f t="shared" ca="1" si="159"/>
        <v/>
      </c>
    </row>
    <row r="2059" spans="1:7" x14ac:dyDescent="0.25">
      <c r="A2059" s="30">
        <v>39519</v>
      </c>
      <c r="B2059">
        <v>4872</v>
      </c>
      <c r="C2059">
        <f t="shared" ca="1" si="161"/>
        <v>5050.2199999999993</v>
      </c>
      <c r="D2059">
        <f t="shared" ca="1" si="157"/>
        <v>5185.5974999999989</v>
      </c>
      <c r="E2059" t="str">
        <f t="shared" ca="1" si="158"/>
        <v/>
      </c>
      <c r="F2059">
        <f t="shared" ca="1" si="160"/>
        <v>5203.3999999999996</v>
      </c>
      <c r="G2059" s="7" t="str">
        <f t="shared" ca="1" si="159"/>
        <v/>
      </c>
    </row>
    <row r="2060" spans="1:7" x14ac:dyDescent="0.25">
      <c r="A2060" s="30">
        <v>39520</v>
      </c>
      <c r="B2060">
        <v>4623.6000000000004</v>
      </c>
      <c r="C2060">
        <f t="shared" ca="1" si="161"/>
        <v>5014.83</v>
      </c>
      <c r="D2060">
        <f t="shared" ca="1" si="157"/>
        <v>5152.7937499999989</v>
      </c>
      <c r="E2060" t="str">
        <f t="shared" ca="1" si="158"/>
        <v/>
      </c>
      <c r="F2060">
        <f t="shared" ca="1" si="160"/>
        <v>5203.3999999999996</v>
      </c>
      <c r="G2060" s="7" t="str">
        <f t="shared" ca="1" si="159"/>
        <v/>
      </c>
    </row>
    <row r="2061" spans="1:7" x14ac:dyDescent="0.25">
      <c r="A2061" s="30">
        <v>39521</v>
      </c>
      <c r="B2061">
        <v>4745.8</v>
      </c>
      <c r="C2061">
        <f t="shared" ca="1" si="161"/>
        <v>4985.0966666666673</v>
      </c>
      <c r="D2061">
        <f t="shared" ca="1" si="157"/>
        <v>5123.6087499999994</v>
      </c>
      <c r="E2061" t="str">
        <f t="shared" ca="1" si="158"/>
        <v/>
      </c>
      <c r="F2061">
        <f t="shared" ca="1" si="160"/>
        <v>5203.3999999999996</v>
      </c>
      <c r="G2061" s="7" t="str">
        <f t="shared" ca="1" si="159"/>
        <v/>
      </c>
    </row>
    <row r="2062" spans="1:7" x14ac:dyDescent="0.25">
      <c r="A2062" s="30">
        <v>39524</v>
      </c>
      <c r="B2062">
        <v>4503.1000000000004</v>
      </c>
      <c r="C2062">
        <f t="shared" ca="1" si="161"/>
        <v>4944.586666666667</v>
      </c>
      <c r="D2062">
        <f t="shared" ca="1" si="157"/>
        <v>5093.5537499999991</v>
      </c>
      <c r="E2062" t="str">
        <f t="shared" ca="1" si="158"/>
        <v/>
      </c>
      <c r="F2062">
        <f t="shared" ca="1" si="160"/>
        <v>5203.3999999999996</v>
      </c>
      <c r="G2062" s="7" t="str">
        <f t="shared" ca="1" si="159"/>
        <v/>
      </c>
    </row>
    <row r="2063" spans="1:7" x14ac:dyDescent="0.25">
      <c r="A2063" s="30">
        <v>39525</v>
      </c>
      <c r="B2063">
        <v>4533</v>
      </c>
      <c r="C2063">
        <f t="shared" ca="1" si="161"/>
        <v>4900.0733333333337</v>
      </c>
      <c r="D2063">
        <f t="shared" ca="1" si="157"/>
        <v>5076.6587499999996</v>
      </c>
      <c r="E2063" t="str">
        <f t="shared" ca="1" si="158"/>
        <v/>
      </c>
      <c r="F2063">
        <f t="shared" ca="1" si="160"/>
        <v>5203.3999999999996</v>
      </c>
      <c r="G2063" s="7" t="str">
        <f t="shared" ca="1" si="159"/>
        <v/>
      </c>
    </row>
    <row r="2064" spans="1:7" x14ac:dyDescent="0.25">
      <c r="A2064" s="30">
        <v>39526</v>
      </c>
      <c r="B2064">
        <v>4573.95</v>
      </c>
      <c r="C2064">
        <f t="shared" ca="1" si="161"/>
        <v>4853.666666666667</v>
      </c>
      <c r="D2064">
        <f t="shared" ca="1" si="157"/>
        <v>5068.5249999999996</v>
      </c>
      <c r="E2064" t="str">
        <f t="shared" ca="1" si="158"/>
        <v/>
      </c>
      <c r="F2064">
        <f t="shared" ca="1" si="160"/>
        <v>5203.3999999999996</v>
      </c>
      <c r="G2064" s="7" t="str">
        <f t="shared" ca="1" si="159"/>
        <v/>
      </c>
    </row>
    <row r="2065" spans="1:7" x14ac:dyDescent="0.25">
      <c r="A2065" s="30">
        <v>39531</v>
      </c>
      <c r="B2065">
        <v>4609.8500000000004</v>
      </c>
      <c r="C2065">
        <f t="shared" ca="1" si="161"/>
        <v>4809.7633333333342</v>
      </c>
      <c r="D2065">
        <f t="shared" ca="1" si="157"/>
        <v>5053.6862499999997</v>
      </c>
      <c r="E2065" t="str">
        <f t="shared" ca="1" si="158"/>
        <v/>
      </c>
      <c r="F2065">
        <f t="shared" ca="1" si="160"/>
        <v>5203.3999999999996</v>
      </c>
      <c r="G2065" s="7" t="str">
        <f t="shared" ca="1" si="159"/>
        <v/>
      </c>
    </row>
    <row r="2066" spans="1:7" x14ac:dyDescent="0.25">
      <c r="A2066" s="30">
        <v>39532</v>
      </c>
      <c r="B2066">
        <v>4877.5</v>
      </c>
      <c r="C2066">
        <f t="shared" ca="1" si="161"/>
        <v>4782.59</v>
      </c>
      <c r="D2066">
        <f t="shared" ca="1" si="157"/>
        <v>5049.7875000000004</v>
      </c>
      <c r="E2066" t="str">
        <f t="shared" ca="1" si="158"/>
        <v/>
      </c>
      <c r="F2066">
        <f t="shared" ca="1" si="160"/>
        <v>5203.3999999999996</v>
      </c>
      <c r="G2066" s="7" t="str">
        <f t="shared" ca="1" si="159"/>
        <v/>
      </c>
    </row>
    <row r="2067" spans="1:7" x14ac:dyDescent="0.25">
      <c r="A2067" s="30">
        <v>39533</v>
      </c>
      <c r="B2067">
        <v>4828.8500000000004</v>
      </c>
      <c r="C2067">
        <f t="shared" ca="1" si="161"/>
        <v>4756.2800000000007</v>
      </c>
      <c r="D2067">
        <f t="shared" ca="1" si="157"/>
        <v>5035.9250000000002</v>
      </c>
      <c r="E2067" t="str">
        <f t="shared" ca="1" si="158"/>
        <v/>
      </c>
      <c r="F2067">
        <f t="shared" ca="1" si="160"/>
        <v>5203.3999999999996</v>
      </c>
      <c r="G2067" s="7" t="str">
        <f t="shared" ca="1" si="159"/>
        <v/>
      </c>
    </row>
    <row r="2068" spans="1:7" x14ac:dyDescent="0.25">
      <c r="A2068" s="30">
        <v>39534</v>
      </c>
      <c r="B2068">
        <v>4830.25</v>
      </c>
      <c r="C2068">
        <f t="shared" ca="1" si="161"/>
        <v>4748.0966666666664</v>
      </c>
      <c r="D2068">
        <f t="shared" ca="1" si="157"/>
        <v>5024.8287500000006</v>
      </c>
      <c r="E2068" t="str">
        <f t="shared" ca="1" si="158"/>
        <v/>
      </c>
      <c r="F2068">
        <f t="shared" ca="1" si="160"/>
        <v>5203.3999999999996</v>
      </c>
      <c r="G2068" s="7" t="str">
        <f t="shared" ca="1" si="159"/>
        <v/>
      </c>
    </row>
    <row r="2069" spans="1:7" x14ac:dyDescent="0.25">
      <c r="A2069" s="30">
        <v>39535</v>
      </c>
      <c r="B2069">
        <v>4942</v>
      </c>
      <c r="C2069">
        <f t="shared" ca="1" si="161"/>
        <v>4753.28</v>
      </c>
      <c r="D2069">
        <f t="shared" ca="1" si="157"/>
        <v>5016.3587500000003</v>
      </c>
      <c r="E2069" t="str">
        <f t="shared" ca="1" si="158"/>
        <v/>
      </c>
      <c r="F2069">
        <f t="shared" ca="1" si="160"/>
        <v>5203.3999999999996</v>
      </c>
      <c r="G2069" s="7" t="str">
        <f t="shared" ca="1" si="159"/>
        <v/>
      </c>
    </row>
    <row r="2070" spans="1:7" x14ac:dyDescent="0.25">
      <c r="A2070" s="30">
        <v>39538</v>
      </c>
      <c r="B2070">
        <v>4734.5</v>
      </c>
      <c r="C2070">
        <f t="shared" ca="1" si="161"/>
        <v>4740.8199999999988</v>
      </c>
      <c r="D2070">
        <f t="shared" ref="D2070:D2133" ca="1" si="162">IF(ROW(B2070)&gt;$K$4, AVERAGE(OFFSET(B2070,-$K$4+1,0,$K$4,1)), "")</f>
        <v>5005.53125</v>
      </c>
      <c r="E2070" t="str">
        <f t="shared" ca="1" si="158"/>
        <v/>
      </c>
      <c r="F2070">
        <f t="shared" ca="1" si="160"/>
        <v>5203.3999999999996</v>
      </c>
      <c r="G2070" s="7" t="str">
        <f t="shared" ca="1" si="159"/>
        <v/>
      </c>
    </row>
    <row r="2071" spans="1:7" x14ac:dyDescent="0.25">
      <c r="A2071" s="30">
        <v>39539</v>
      </c>
      <c r="B2071">
        <v>4739.55</v>
      </c>
      <c r="C2071">
        <f t="shared" ca="1" si="161"/>
        <v>4738.6833333333334</v>
      </c>
      <c r="D2071">
        <f t="shared" ca="1" si="162"/>
        <v>4995.5837499999998</v>
      </c>
      <c r="E2071" t="str">
        <f t="shared" ca="1" si="158"/>
        <v/>
      </c>
      <c r="F2071">
        <f t="shared" ca="1" si="160"/>
        <v>5203.3999999999996</v>
      </c>
      <c r="G2071" s="7" t="str">
        <f t="shared" ca="1" si="159"/>
        <v/>
      </c>
    </row>
    <row r="2072" spans="1:7" x14ac:dyDescent="0.25">
      <c r="A2072" s="30">
        <v>39540</v>
      </c>
      <c r="B2072">
        <v>4754.2</v>
      </c>
      <c r="C2072">
        <f t="shared" ca="1" si="161"/>
        <v>4735.6033333333335</v>
      </c>
      <c r="D2072">
        <f t="shared" ca="1" si="162"/>
        <v>4981.5075000000006</v>
      </c>
      <c r="E2072" t="str">
        <f t="shared" ca="1" si="158"/>
        <v/>
      </c>
      <c r="F2072">
        <f t="shared" ca="1" si="160"/>
        <v>5203.3999999999996</v>
      </c>
      <c r="G2072" s="7" t="str">
        <f t="shared" ca="1" si="159"/>
        <v/>
      </c>
    </row>
    <row r="2073" spans="1:7" x14ac:dyDescent="0.25">
      <c r="A2073" s="30">
        <v>39541</v>
      </c>
      <c r="B2073">
        <v>4771.6000000000004</v>
      </c>
      <c r="C2073">
        <f t="shared" ca="1" si="161"/>
        <v>4729.3166666666675</v>
      </c>
      <c r="D2073">
        <f t="shared" ca="1" si="162"/>
        <v>4964.2100000000009</v>
      </c>
      <c r="E2073" t="str">
        <f t="shared" ca="1" si="158"/>
        <v/>
      </c>
      <c r="F2073">
        <f t="shared" ca="1" si="160"/>
        <v>5203.3999999999996</v>
      </c>
      <c r="G2073" s="7" t="str">
        <f t="shared" ca="1" si="159"/>
        <v/>
      </c>
    </row>
    <row r="2074" spans="1:7" x14ac:dyDescent="0.25">
      <c r="A2074" s="30">
        <v>39542</v>
      </c>
      <c r="B2074">
        <v>4647</v>
      </c>
      <c r="C2074">
        <f t="shared" ca="1" si="161"/>
        <v>4714.3166666666666</v>
      </c>
      <c r="D2074">
        <f t="shared" ca="1" si="162"/>
        <v>4943.2875000000004</v>
      </c>
      <c r="E2074" t="str">
        <f t="shared" ca="1" si="158"/>
        <v/>
      </c>
      <c r="F2074">
        <f t="shared" ca="1" si="160"/>
        <v>5203.3999999999996</v>
      </c>
      <c r="G2074" s="7" t="str">
        <f t="shared" ca="1" si="159"/>
        <v/>
      </c>
    </row>
    <row r="2075" spans="1:7" x14ac:dyDescent="0.25">
      <c r="A2075" s="30">
        <v>39545</v>
      </c>
      <c r="B2075">
        <v>4761.2</v>
      </c>
      <c r="C2075">
        <f t="shared" ca="1" si="161"/>
        <v>4723.49</v>
      </c>
      <c r="D2075">
        <f t="shared" ca="1" si="162"/>
        <v>4929.2537500000017</v>
      </c>
      <c r="E2075" t="str">
        <f t="shared" ca="1" si="158"/>
        <v/>
      </c>
      <c r="F2075">
        <f t="shared" ca="1" si="160"/>
        <v>5203.3999999999996</v>
      </c>
      <c r="G2075" s="7" t="str">
        <f t="shared" ca="1" si="159"/>
        <v/>
      </c>
    </row>
    <row r="2076" spans="1:7" x14ac:dyDescent="0.25">
      <c r="A2076" s="30">
        <v>39546</v>
      </c>
      <c r="B2076">
        <v>4709.6499999999996</v>
      </c>
      <c r="C2076">
        <f t="shared" ca="1" si="161"/>
        <v>4721.08</v>
      </c>
      <c r="D2076">
        <f t="shared" ca="1" si="162"/>
        <v>4918.6637500000015</v>
      </c>
      <c r="E2076" t="str">
        <f t="shared" ca="1" si="158"/>
        <v/>
      </c>
      <c r="F2076">
        <f t="shared" ca="1" si="160"/>
        <v>5203.3999999999996</v>
      </c>
      <c r="G2076" s="7" t="str">
        <f t="shared" ca="1" si="159"/>
        <v/>
      </c>
    </row>
    <row r="2077" spans="1:7" x14ac:dyDescent="0.25">
      <c r="A2077" s="30">
        <v>39547</v>
      </c>
      <c r="B2077">
        <v>4747.05</v>
      </c>
      <c r="C2077">
        <f t="shared" ca="1" si="161"/>
        <v>4737.3433333333332</v>
      </c>
      <c r="D2077">
        <f t="shared" ca="1" si="162"/>
        <v>4909.3312500000011</v>
      </c>
      <c r="E2077" t="str">
        <f t="shared" ca="1" si="158"/>
        <v/>
      </c>
      <c r="F2077">
        <f t="shared" ca="1" si="160"/>
        <v>5203.3999999999996</v>
      </c>
      <c r="G2077" s="7" t="str">
        <f t="shared" ca="1" si="159"/>
        <v/>
      </c>
    </row>
    <row r="2078" spans="1:7" x14ac:dyDescent="0.25">
      <c r="A2078" s="30">
        <v>39548</v>
      </c>
      <c r="B2078">
        <v>4733</v>
      </c>
      <c r="C2078">
        <f t="shared" ca="1" si="161"/>
        <v>4750.6766666666663</v>
      </c>
      <c r="D2078">
        <f t="shared" ca="1" si="162"/>
        <v>4906.2312499999998</v>
      </c>
      <c r="E2078" t="str">
        <f t="shared" ca="1" si="158"/>
        <v/>
      </c>
      <c r="F2078">
        <f t="shared" ca="1" si="160"/>
        <v>5203.3999999999996</v>
      </c>
      <c r="G2078" s="7" t="str">
        <f t="shared" ca="1" si="159"/>
        <v/>
      </c>
    </row>
    <row r="2079" spans="1:7" x14ac:dyDescent="0.25">
      <c r="A2079" s="30">
        <v>39549</v>
      </c>
      <c r="B2079">
        <v>4777.8</v>
      </c>
      <c r="C2079">
        <f t="shared" ca="1" si="161"/>
        <v>4764.2666666666664</v>
      </c>
      <c r="D2079">
        <f t="shared" ca="1" si="162"/>
        <v>4904.72</v>
      </c>
      <c r="E2079" t="str">
        <f t="shared" ca="1" si="158"/>
        <v/>
      </c>
      <c r="F2079">
        <f t="shared" ca="1" si="160"/>
        <v>5203.3999999999996</v>
      </c>
      <c r="G2079" s="7" t="str">
        <f t="shared" ca="1" si="159"/>
        <v/>
      </c>
    </row>
    <row r="2080" spans="1:7" x14ac:dyDescent="0.25">
      <c r="A2080" s="30">
        <v>39553</v>
      </c>
      <c r="B2080">
        <v>4879.6499999999996</v>
      </c>
      <c r="C2080">
        <f t="shared" ca="1" si="161"/>
        <v>4782.2533333333322</v>
      </c>
      <c r="D2080">
        <f t="shared" ca="1" si="162"/>
        <v>4903.4750000000004</v>
      </c>
      <c r="E2080" t="str">
        <f t="shared" ca="1" si="158"/>
        <v/>
      </c>
      <c r="F2080">
        <f t="shared" ca="1" si="160"/>
        <v>5203.3999999999996</v>
      </c>
      <c r="G2080" s="7" t="str">
        <f t="shared" ca="1" si="159"/>
        <v/>
      </c>
    </row>
    <row r="2081" spans="1:7" x14ac:dyDescent="0.25">
      <c r="A2081" s="30">
        <v>39554</v>
      </c>
      <c r="B2081">
        <v>4887.3</v>
      </c>
      <c r="C2081">
        <f t="shared" ca="1" si="161"/>
        <v>4782.9066666666668</v>
      </c>
      <c r="D2081">
        <f t="shared" ca="1" si="162"/>
        <v>4895.6075000000001</v>
      </c>
      <c r="E2081" t="str">
        <f t="shared" ca="1" si="158"/>
        <v/>
      </c>
      <c r="F2081">
        <f t="shared" ca="1" si="160"/>
        <v>5203.3999999999996</v>
      </c>
      <c r="G2081" s="7" t="str">
        <f t="shared" ca="1" si="159"/>
        <v/>
      </c>
    </row>
    <row r="2082" spans="1:7" x14ac:dyDescent="0.25">
      <c r="A2082" s="30">
        <v>39555</v>
      </c>
      <c r="B2082">
        <v>4958.3999999999996</v>
      </c>
      <c r="C2082">
        <f t="shared" ca="1" si="161"/>
        <v>4791.5433333333331</v>
      </c>
      <c r="D2082">
        <f t="shared" ca="1" si="162"/>
        <v>4886.9949999999999</v>
      </c>
      <c r="E2082" t="str">
        <f t="shared" ca="1" si="158"/>
        <v/>
      </c>
      <c r="F2082">
        <f t="shared" ca="1" si="160"/>
        <v>5203.3999999999996</v>
      </c>
      <c r="G2082" s="7" t="str">
        <f t="shared" ca="1" si="159"/>
        <v/>
      </c>
    </row>
    <row r="2083" spans="1:7" x14ac:dyDescent="0.25">
      <c r="A2083" s="30">
        <v>39559</v>
      </c>
      <c r="B2083">
        <v>5037</v>
      </c>
      <c r="C2083">
        <f t="shared" ca="1" si="161"/>
        <v>4805.3266666666668</v>
      </c>
      <c r="D2083">
        <f t="shared" ca="1" si="162"/>
        <v>4880.9974999999995</v>
      </c>
      <c r="E2083" t="str">
        <f t="shared" ca="1" si="158"/>
        <v/>
      </c>
      <c r="F2083">
        <f t="shared" ca="1" si="160"/>
        <v>5203.3999999999996</v>
      </c>
      <c r="G2083" s="7" t="str">
        <f t="shared" ca="1" si="159"/>
        <v/>
      </c>
    </row>
    <row r="2084" spans="1:7" x14ac:dyDescent="0.25">
      <c r="A2084" s="30">
        <v>39560</v>
      </c>
      <c r="B2084">
        <v>5049.3</v>
      </c>
      <c r="C2084">
        <f t="shared" ca="1" si="161"/>
        <v>4812.4800000000005</v>
      </c>
      <c r="D2084">
        <f t="shared" ca="1" si="162"/>
        <v>4875.2099999999991</v>
      </c>
      <c r="E2084" t="str">
        <f t="shared" ca="1" si="158"/>
        <v/>
      </c>
      <c r="F2084">
        <f t="shared" ca="1" si="160"/>
        <v>5203.3999999999996</v>
      </c>
      <c r="G2084" s="7" t="str">
        <f t="shared" ca="1" si="159"/>
        <v/>
      </c>
    </row>
    <row r="2085" spans="1:7" x14ac:dyDescent="0.25">
      <c r="A2085" s="30">
        <v>39561</v>
      </c>
      <c r="B2085">
        <v>5022.8</v>
      </c>
      <c r="C2085">
        <f t="shared" ca="1" si="161"/>
        <v>4831.7000000000007</v>
      </c>
      <c r="D2085">
        <f t="shared" ca="1" si="162"/>
        <v>4871.9187499999989</v>
      </c>
      <c r="E2085" t="str">
        <f t="shared" ca="1" si="158"/>
        <v/>
      </c>
      <c r="F2085">
        <f t="shared" ca="1" si="160"/>
        <v>5203.3999999999996</v>
      </c>
      <c r="G2085" s="7" t="str">
        <f t="shared" ca="1" si="159"/>
        <v/>
      </c>
    </row>
    <row r="2086" spans="1:7" x14ac:dyDescent="0.25">
      <c r="A2086" s="30">
        <v>39562</v>
      </c>
      <c r="B2086">
        <v>4999.8500000000004</v>
      </c>
      <c r="C2086">
        <f t="shared" ca="1" si="161"/>
        <v>4849.0533333333342</v>
      </c>
      <c r="D2086">
        <f t="shared" ca="1" si="162"/>
        <v>4867.119999999999</v>
      </c>
      <c r="E2086" t="str">
        <f t="shared" ca="1" si="158"/>
        <v/>
      </c>
      <c r="F2086">
        <f t="shared" ca="1" si="160"/>
        <v>5203.3999999999996</v>
      </c>
      <c r="G2086" s="7" t="str">
        <f t="shared" ca="1" si="159"/>
        <v/>
      </c>
    </row>
    <row r="2087" spans="1:7" x14ac:dyDescent="0.25">
      <c r="A2087" s="30">
        <v>39563</v>
      </c>
      <c r="B2087">
        <v>5111.7</v>
      </c>
      <c r="C2087">
        <f t="shared" ca="1" si="161"/>
        <v>4872.8866666666672</v>
      </c>
      <c r="D2087">
        <f t="shared" ca="1" si="162"/>
        <v>4867.1437499999993</v>
      </c>
      <c r="E2087" t="str">
        <f t="shared" ca="1" si="158"/>
        <v>BUY</v>
      </c>
      <c r="F2087">
        <f t="shared" ca="1" si="160"/>
        <v>5111.7</v>
      </c>
      <c r="G2087" s="7">
        <f t="shared" ca="1" si="159"/>
        <v>1.7623092593304301E-2</v>
      </c>
    </row>
    <row r="2088" spans="1:7" x14ac:dyDescent="0.25">
      <c r="A2088" s="30">
        <v>39566</v>
      </c>
      <c r="B2088">
        <v>5089.6499999999996</v>
      </c>
      <c r="C2088">
        <f t="shared" ca="1" si="161"/>
        <v>4894.09</v>
      </c>
      <c r="D2088">
        <f t="shared" ca="1" si="162"/>
        <v>4864.3674999999985</v>
      </c>
      <c r="E2088" t="str">
        <f t="shared" ca="1" si="158"/>
        <v/>
      </c>
      <c r="F2088">
        <f t="shared" ca="1" si="160"/>
        <v>5111.7</v>
      </c>
      <c r="G2088" s="7" t="str">
        <f t="shared" ca="1" si="159"/>
        <v/>
      </c>
    </row>
    <row r="2089" spans="1:7" x14ac:dyDescent="0.25">
      <c r="A2089" s="30">
        <v>39567</v>
      </c>
      <c r="B2089">
        <v>5195.5</v>
      </c>
      <c r="C2089">
        <f t="shared" ca="1" si="161"/>
        <v>4930.6566666666668</v>
      </c>
      <c r="D2089">
        <f t="shared" ca="1" si="162"/>
        <v>4862.5037499999989</v>
      </c>
      <c r="E2089" t="str">
        <f t="shared" ca="1" si="158"/>
        <v/>
      </c>
      <c r="F2089">
        <f t="shared" ca="1" si="160"/>
        <v>5111.7</v>
      </c>
      <c r="G2089" s="7" t="str">
        <f t="shared" ca="1" si="159"/>
        <v/>
      </c>
    </row>
    <row r="2090" spans="1:7" x14ac:dyDescent="0.25">
      <c r="A2090" s="30">
        <v>39568</v>
      </c>
      <c r="B2090">
        <v>5165.8999999999996</v>
      </c>
      <c r="C2090">
        <f t="shared" ca="1" si="161"/>
        <v>4957.6366666666663</v>
      </c>
      <c r="D2090">
        <f t="shared" ca="1" si="162"/>
        <v>4859.9412499999989</v>
      </c>
      <c r="E2090" t="str">
        <f t="shared" ca="1" si="158"/>
        <v/>
      </c>
      <c r="F2090">
        <f t="shared" ca="1" si="160"/>
        <v>5111.7</v>
      </c>
      <c r="G2090" s="7" t="str">
        <f t="shared" ca="1" si="159"/>
        <v/>
      </c>
    </row>
    <row r="2091" spans="1:7" x14ac:dyDescent="0.25">
      <c r="A2091" s="30">
        <v>39570</v>
      </c>
      <c r="B2091">
        <v>5228.2</v>
      </c>
      <c r="C2091">
        <f t="shared" ca="1" si="161"/>
        <v>4992.206666666666</v>
      </c>
      <c r="D2091">
        <f t="shared" ca="1" si="162"/>
        <v>4858.5187499999993</v>
      </c>
      <c r="E2091" t="str">
        <f t="shared" ca="1" si="158"/>
        <v/>
      </c>
      <c r="F2091">
        <f t="shared" ca="1" si="160"/>
        <v>5111.7</v>
      </c>
      <c r="G2091" s="7" t="str">
        <f t="shared" ca="1" si="159"/>
        <v/>
      </c>
    </row>
    <row r="2092" spans="1:7" x14ac:dyDescent="0.25">
      <c r="A2092" s="30">
        <v>39573</v>
      </c>
      <c r="B2092">
        <v>5192.25</v>
      </c>
      <c r="C2092">
        <f t="shared" ca="1" si="161"/>
        <v>5021.8866666666672</v>
      </c>
      <c r="D2092">
        <f t="shared" ca="1" si="162"/>
        <v>4857.7375000000002</v>
      </c>
      <c r="E2092" t="str">
        <f t="shared" ca="1" si="158"/>
        <v/>
      </c>
      <c r="F2092">
        <f t="shared" ca="1" si="160"/>
        <v>5111.7</v>
      </c>
      <c r="G2092" s="7" t="str">
        <f t="shared" ca="1" si="159"/>
        <v/>
      </c>
    </row>
    <row r="2093" spans="1:7" x14ac:dyDescent="0.25">
      <c r="A2093" s="30">
        <v>39574</v>
      </c>
      <c r="B2093">
        <v>5144.6499999999996</v>
      </c>
      <c r="C2093">
        <f t="shared" ca="1" si="161"/>
        <v>5049.329999999999</v>
      </c>
      <c r="D2093">
        <f t="shared" ca="1" si="162"/>
        <v>4862.5287499999995</v>
      </c>
      <c r="E2093" t="str">
        <f t="shared" ca="1" si="158"/>
        <v/>
      </c>
      <c r="F2093">
        <f t="shared" ca="1" si="160"/>
        <v>5111.7</v>
      </c>
      <c r="G2093" s="7" t="str">
        <f t="shared" ca="1" si="159"/>
        <v/>
      </c>
    </row>
    <row r="2094" spans="1:7" x14ac:dyDescent="0.25">
      <c r="A2094" s="30">
        <v>39575</v>
      </c>
      <c r="B2094">
        <v>5135.5</v>
      </c>
      <c r="C2094">
        <f t="shared" ca="1" si="161"/>
        <v>5073.1766666666663</v>
      </c>
      <c r="D2094">
        <f t="shared" ca="1" si="162"/>
        <v>4869.3099999999995</v>
      </c>
      <c r="E2094" t="str">
        <f t="shared" ca="1" si="158"/>
        <v/>
      </c>
      <c r="F2094">
        <f t="shared" ca="1" si="160"/>
        <v>5111.7</v>
      </c>
      <c r="G2094" s="7" t="str">
        <f t="shared" ca="1" si="159"/>
        <v/>
      </c>
    </row>
    <row r="2095" spans="1:7" x14ac:dyDescent="0.25">
      <c r="A2095" s="30">
        <v>39576</v>
      </c>
      <c r="B2095">
        <v>5081.7</v>
      </c>
      <c r="C2095">
        <f t="shared" ca="1" si="161"/>
        <v>5086.6466666666665</v>
      </c>
      <c r="D2095">
        <f t="shared" ca="1" si="162"/>
        <v>4873.3174999999992</v>
      </c>
      <c r="E2095" t="str">
        <f t="shared" ca="1" si="158"/>
        <v/>
      </c>
      <c r="F2095">
        <f t="shared" ca="1" si="160"/>
        <v>5111.7</v>
      </c>
      <c r="G2095" s="7" t="str">
        <f t="shared" ca="1" si="159"/>
        <v/>
      </c>
    </row>
    <row r="2096" spans="1:7" x14ac:dyDescent="0.25">
      <c r="A2096" s="30">
        <v>39577</v>
      </c>
      <c r="B2096">
        <v>4982.6000000000004</v>
      </c>
      <c r="C2096">
        <f t="shared" ca="1" si="161"/>
        <v>5093</v>
      </c>
      <c r="D2096">
        <f t="shared" ca="1" si="162"/>
        <v>4878.5925000000007</v>
      </c>
      <c r="E2096" t="str">
        <f t="shared" ca="1" si="158"/>
        <v/>
      </c>
      <c r="F2096">
        <f t="shared" ca="1" si="160"/>
        <v>5111.7</v>
      </c>
      <c r="G2096" s="7" t="str">
        <f t="shared" ca="1" si="159"/>
        <v/>
      </c>
    </row>
    <row r="2097" spans="1:7" x14ac:dyDescent="0.25">
      <c r="A2097" s="30">
        <v>39580</v>
      </c>
      <c r="B2097">
        <v>5012.6499999999996</v>
      </c>
      <c r="C2097">
        <f t="shared" ca="1" si="161"/>
        <v>5096.6166666666668</v>
      </c>
      <c r="D2097">
        <f t="shared" ca="1" si="162"/>
        <v>4883.8987500000003</v>
      </c>
      <c r="E2097" t="str">
        <f t="shared" ca="1" si="158"/>
        <v/>
      </c>
      <c r="F2097">
        <f t="shared" ca="1" si="160"/>
        <v>5111.7</v>
      </c>
      <c r="G2097" s="7" t="str">
        <f t="shared" ca="1" si="159"/>
        <v/>
      </c>
    </row>
    <row r="2098" spans="1:7" x14ac:dyDescent="0.25">
      <c r="A2098" s="30">
        <v>39581</v>
      </c>
      <c r="B2098">
        <v>4957.8</v>
      </c>
      <c r="C2098">
        <f t="shared" ca="1" si="161"/>
        <v>5091.336666666667</v>
      </c>
      <c r="D2098">
        <f t="shared" ca="1" si="162"/>
        <v>4886.19625</v>
      </c>
      <c r="E2098" t="str">
        <f t="shared" ca="1" si="158"/>
        <v/>
      </c>
      <c r="F2098">
        <f t="shared" ca="1" si="160"/>
        <v>5111.7</v>
      </c>
      <c r="G2098" s="7" t="str">
        <f t="shared" ca="1" si="159"/>
        <v/>
      </c>
    </row>
    <row r="2099" spans="1:7" x14ac:dyDescent="0.25">
      <c r="A2099" s="30">
        <v>39582</v>
      </c>
      <c r="B2099">
        <v>5011.75</v>
      </c>
      <c r="C2099">
        <f t="shared" ca="1" si="161"/>
        <v>5088.833333333333</v>
      </c>
      <c r="D2099">
        <f t="shared" ca="1" si="162"/>
        <v>4889.6900000000005</v>
      </c>
      <c r="E2099" t="str">
        <f t="shared" ca="1" si="158"/>
        <v/>
      </c>
      <c r="F2099">
        <f t="shared" ca="1" si="160"/>
        <v>5111.7</v>
      </c>
      <c r="G2099" s="7" t="str">
        <f t="shared" ca="1" si="159"/>
        <v/>
      </c>
    </row>
    <row r="2100" spans="1:7" x14ac:dyDescent="0.25">
      <c r="A2100" s="30">
        <v>39583</v>
      </c>
      <c r="B2100">
        <v>5115.25</v>
      </c>
      <c r="C2100">
        <f t="shared" ca="1" si="161"/>
        <v>5094.9966666666669</v>
      </c>
      <c r="D2100">
        <f t="shared" ca="1" si="162"/>
        <v>4901.9812499999998</v>
      </c>
      <c r="E2100" t="str">
        <f t="shared" ca="1" si="158"/>
        <v/>
      </c>
      <c r="F2100">
        <f t="shared" ca="1" si="160"/>
        <v>5111.7</v>
      </c>
      <c r="G2100" s="7" t="str">
        <f t="shared" ca="1" si="159"/>
        <v/>
      </c>
    </row>
    <row r="2101" spans="1:7" x14ac:dyDescent="0.25">
      <c r="A2101" s="30">
        <v>39584</v>
      </c>
      <c r="B2101">
        <v>5157.7</v>
      </c>
      <c r="C2101">
        <f t="shared" ca="1" si="161"/>
        <v>5105.5200000000004</v>
      </c>
      <c r="D2101">
        <f t="shared" ca="1" si="162"/>
        <v>4912.2787500000004</v>
      </c>
      <c r="E2101" t="str">
        <f t="shared" ref="E2101:E2164" ca="1" si="163">IF(AND(C2101&gt;D2101,C2100&lt;D2100),"BUY",IF(AND(C2101&lt;D2101,C2100&gt;D2100),"SELL",""))</f>
        <v/>
      </c>
      <c r="F2101">
        <f t="shared" ca="1" si="160"/>
        <v>5111.7</v>
      </c>
      <c r="G2101" s="7" t="str">
        <f t="shared" ca="1" si="159"/>
        <v/>
      </c>
    </row>
    <row r="2102" spans="1:7" x14ac:dyDescent="0.25">
      <c r="A2102" s="30">
        <v>39588</v>
      </c>
      <c r="B2102">
        <v>5104.95</v>
      </c>
      <c r="C2102">
        <f t="shared" ca="1" si="161"/>
        <v>5105.0699999999988</v>
      </c>
      <c r="D2102">
        <f t="shared" ca="1" si="162"/>
        <v>4927.3250000000007</v>
      </c>
      <c r="E2102" t="str">
        <f t="shared" ca="1" si="163"/>
        <v/>
      </c>
      <c r="F2102">
        <f t="shared" ca="1" si="160"/>
        <v>5111.7</v>
      </c>
      <c r="G2102" s="7" t="str">
        <f t="shared" ref="G2102:G2165" ca="1" si="164">IF(AND(E2102&lt;&gt;"",F2101&lt;&gt;0),IF(E2102="BUY",1-F2102/F2101,F2102/F2101-1),"")</f>
        <v/>
      </c>
    </row>
    <row r="2103" spans="1:7" x14ac:dyDescent="0.25">
      <c r="A2103" s="30">
        <v>39589</v>
      </c>
      <c r="B2103">
        <v>5117.6499999999996</v>
      </c>
      <c r="C2103">
        <f t="shared" ca="1" si="161"/>
        <v>5106.9366666666656</v>
      </c>
      <c r="D2103">
        <f t="shared" ca="1" si="162"/>
        <v>4941.9412500000008</v>
      </c>
      <c r="E2103" t="str">
        <f t="shared" ca="1" si="163"/>
        <v/>
      </c>
      <c r="F2103">
        <f t="shared" ref="F2103:F2166" ca="1" si="165">IF(E2103&lt;&gt;"",B2103,F2102)</f>
        <v>5111.7</v>
      </c>
      <c r="G2103" s="7" t="str">
        <f t="shared" ca="1" si="164"/>
        <v/>
      </c>
    </row>
    <row r="2104" spans="1:7" x14ac:dyDescent="0.25">
      <c r="A2104" s="30">
        <v>39590</v>
      </c>
      <c r="B2104">
        <v>5025.45</v>
      </c>
      <c r="C2104">
        <f t="shared" ca="1" si="161"/>
        <v>5095.6000000000004</v>
      </c>
      <c r="D2104">
        <f t="shared" ca="1" si="162"/>
        <v>4953.2287500000002</v>
      </c>
      <c r="E2104" t="str">
        <f t="shared" ca="1" si="163"/>
        <v/>
      </c>
      <c r="F2104">
        <f t="shared" ca="1" si="165"/>
        <v>5111.7</v>
      </c>
      <c r="G2104" s="7" t="str">
        <f t="shared" ca="1" si="164"/>
        <v/>
      </c>
    </row>
    <row r="2105" spans="1:7" x14ac:dyDescent="0.25">
      <c r="A2105" s="30">
        <v>39591</v>
      </c>
      <c r="B2105">
        <v>4946.55</v>
      </c>
      <c r="C2105">
        <f t="shared" ca="1" si="161"/>
        <v>5080.9766666666665</v>
      </c>
      <c r="D2105">
        <f t="shared" ca="1" si="162"/>
        <v>4961.6462499999998</v>
      </c>
      <c r="E2105" t="str">
        <f t="shared" ca="1" si="163"/>
        <v/>
      </c>
      <c r="F2105">
        <f t="shared" ca="1" si="165"/>
        <v>5111.7</v>
      </c>
      <c r="G2105" s="7" t="str">
        <f t="shared" ca="1" si="164"/>
        <v/>
      </c>
    </row>
    <row r="2106" spans="1:7" x14ac:dyDescent="0.25">
      <c r="A2106" s="30">
        <v>39594</v>
      </c>
      <c r="B2106">
        <v>4875.05</v>
      </c>
      <c r="C2106">
        <f t="shared" ca="1" si="161"/>
        <v>5057.4333333333334</v>
      </c>
      <c r="D2106">
        <f t="shared" ca="1" si="162"/>
        <v>4961.585</v>
      </c>
      <c r="E2106" t="str">
        <f t="shared" ca="1" si="163"/>
        <v/>
      </c>
      <c r="F2106">
        <f t="shared" ca="1" si="165"/>
        <v>5111.7</v>
      </c>
      <c r="G2106" s="7" t="str">
        <f t="shared" ca="1" si="164"/>
        <v/>
      </c>
    </row>
    <row r="2107" spans="1:7" x14ac:dyDescent="0.25">
      <c r="A2107" s="30">
        <v>39595</v>
      </c>
      <c r="B2107">
        <v>4859.8</v>
      </c>
      <c r="C2107">
        <f t="shared" ca="1" si="161"/>
        <v>5035.2699999999995</v>
      </c>
      <c r="D2107">
        <f t="shared" ca="1" si="162"/>
        <v>4962.3587499999994</v>
      </c>
      <c r="E2107" t="str">
        <f t="shared" ca="1" si="163"/>
        <v/>
      </c>
      <c r="F2107">
        <f t="shared" ca="1" si="165"/>
        <v>5111.7</v>
      </c>
      <c r="G2107" s="7" t="str">
        <f t="shared" ca="1" si="164"/>
        <v/>
      </c>
    </row>
    <row r="2108" spans="1:7" x14ac:dyDescent="0.25">
      <c r="A2108" s="30">
        <v>39596</v>
      </c>
      <c r="B2108">
        <v>4918.3500000000004</v>
      </c>
      <c r="C2108">
        <f t="shared" ca="1" si="161"/>
        <v>5020.1833333333334</v>
      </c>
      <c r="D2108">
        <f t="shared" ca="1" si="162"/>
        <v>4964.5612499999997</v>
      </c>
      <c r="E2108" t="str">
        <f t="shared" ca="1" si="163"/>
        <v/>
      </c>
      <c r="F2108">
        <f t="shared" ca="1" si="165"/>
        <v>5111.7</v>
      </c>
      <c r="G2108" s="7" t="str">
        <f t="shared" ca="1" si="164"/>
        <v/>
      </c>
    </row>
    <row r="2109" spans="1:7" x14ac:dyDescent="0.25">
      <c r="A2109" s="30">
        <v>39597</v>
      </c>
      <c r="B2109">
        <v>4835.3</v>
      </c>
      <c r="C2109">
        <f t="shared" ca="1" si="161"/>
        <v>5000.17</v>
      </c>
      <c r="D2109">
        <f t="shared" ca="1" si="162"/>
        <v>4961.8937499999993</v>
      </c>
      <c r="E2109" t="str">
        <f t="shared" ca="1" si="163"/>
        <v/>
      </c>
      <c r="F2109">
        <f t="shared" ca="1" si="165"/>
        <v>5111.7</v>
      </c>
      <c r="G2109" s="7" t="str">
        <f t="shared" ca="1" si="164"/>
        <v/>
      </c>
    </row>
    <row r="2110" spans="1:7" x14ac:dyDescent="0.25">
      <c r="A2110" s="30">
        <v>39598</v>
      </c>
      <c r="B2110">
        <v>4870.1000000000004</v>
      </c>
      <c r="C2110">
        <f t="shared" ca="1" si="161"/>
        <v>4986.0633333333344</v>
      </c>
      <c r="D2110">
        <f t="shared" ca="1" si="162"/>
        <v>4965.2837499999996</v>
      </c>
      <c r="E2110" t="str">
        <f t="shared" ca="1" si="163"/>
        <v/>
      </c>
      <c r="F2110">
        <f t="shared" ca="1" si="165"/>
        <v>5111.7</v>
      </c>
      <c r="G2110" s="7" t="str">
        <f t="shared" ca="1" si="164"/>
        <v/>
      </c>
    </row>
    <row r="2111" spans="1:7" x14ac:dyDescent="0.25">
      <c r="A2111" s="30">
        <v>39601</v>
      </c>
      <c r="B2111">
        <v>4739.6000000000004</v>
      </c>
      <c r="C2111">
        <f t="shared" ca="1" si="161"/>
        <v>4969.8633333333337</v>
      </c>
      <c r="D2111">
        <f t="shared" ca="1" si="162"/>
        <v>4965.2849999999999</v>
      </c>
      <c r="E2111" t="str">
        <f t="shared" ca="1" si="163"/>
        <v/>
      </c>
      <c r="F2111">
        <f t="shared" ca="1" si="165"/>
        <v>5111.7</v>
      </c>
      <c r="G2111" s="7" t="str">
        <f t="shared" ca="1" si="164"/>
        <v/>
      </c>
    </row>
    <row r="2112" spans="1:7" x14ac:dyDescent="0.25">
      <c r="A2112" s="30">
        <v>39602</v>
      </c>
      <c r="B2112">
        <v>4715.8999999999996</v>
      </c>
      <c r="C2112">
        <f t="shared" ca="1" si="161"/>
        <v>4950.08</v>
      </c>
      <c r="D2112">
        <f t="shared" ca="1" si="162"/>
        <v>4964.3274999999994</v>
      </c>
      <c r="E2112" t="str">
        <f t="shared" ca="1" si="163"/>
        <v>SELL</v>
      </c>
      <c r="F2112">
        <f t="shared" ca="1" si="165"/>
        <v>4715.8999999999996</v>
      </c>
      <c r="G2112" s="7">
        <f t="shared" ca="1" si="164"/>
        <v>-7.7430209128078742E-2</v>
      </c>
    </row>
    <row r="2113" spans="1:7" x14ac:dyDescent="0.25">
      <c r="A2113" s="30">
        <v>39603</v>
      </c>
      <c r="B2113">
        <v>4585.6000000000004</v>
      </c>
      <c r="C2113">
        <f t="shared" ca="1" si="161"/>
        <v>4925.2666666666673</v>
      </c>
      <c r="D2113">
        <f t="shared" ca="1" si="162"/>
        <v>4959.6774999999998</v>
      </c>
      <c r="E2113" t="str">
        <f t="shared" ca="1" si="163"/>
        <v/>
      </c>
      <c r="F2113">
        <f t="shared" ca="1" si="165"/>
        <v>4715.8999999999996</v>
      </c>
      <c r="G2113" s="7" t="str">
        <f t="shared" ca="1" si="164"/>
        <v/>
      </c>
    </row>
    <row r="2114" spans="1:7" x14ac:dyDescent="0.25">
      <c r="A2114" s="30">
        <v>39604</v>
      </c>
      <c r="B2114">
        <v>4676.95</v>
      </c>
      <c r="C2114">
        <f t="shared" ca="1" si="161"/>
        <v>4902.9466666666676</v>
      </c>
      <c r="D2114">
        <f t="shared" ca="1" si="162"/>
        <v>4960.4262499999995</v>
      </c>
      <c r="E2114" t="str">
        <f t="shared" ca="1" si="163"/>
        <v/>
      </c>
      <c r="F2114">
        <f t="shared" ca="1" si="165"/>
        <v>4715.8999999999996</v>
      </c>
      <c r="G2114" s="7" t="str">
        <f t="shared" ca="1" si="164"/>
        <v/>
      </c>
    </row>
    <row r="2115" spans="1:7" x14ac:dyDescent="0.25">
      <c r="A2115" s="30">
        <v>39605</v>
      </c>
      <c r="B2115">
        <v>4627.8</v>
      </c>
      <c r="C2115">
        <f t="shared" ref="C2115:C2178" ca="1" si="166">IF(ROW(B2115)&gt;$K$3, AVERAGE(OFFSET(B2116,-$K$3,0,$K$3,1)), "")</f>
        <v>4870.45</v>
      </c>
      <c r="D2115">
        <f t="shared" ca="1" si="162"/>
        <v>4957.0912499999995</v>
      </c>
      <c r="E2115" t="str">
        <f t="shared" ca="1" si="163"/>
        <v/>
      </c>
      <c r="F2115">
        <f t="shared" ca="1" si="165"/>
        <v>4715.8999999999996</v>
      </c>
      <c r="G2115" s="7" t="str">
        <f t="shared" ca="1" si="164"/>
        <v/>
      </c>
    </row>
    <row r="2116" spans="1:7" x14ac:dyDescent="0.25">
      <c r="A2116" s="30">
        <v>39608</v>
      </c>
      <c r="B2116">
        <v>4500.95</v>
      </c>
      <c r="C2116">
        <f t="shared" ca="1" si="166"/>
        <v>4826.6666666666661</v>
      </c>
      <c r="D2116">
        <f t="shared" ca="1" si="162"/>
        <v>4951.8737499999997</v>
      </c>
      <c r="E2116" t="str">
        <f t="shared" ca="1" si="163"/>
        <v/>
      </c>
      <c r="F2116">
        <f t="shared" ca="1" si="165"/>
        <v>4715.8999999999996</v>
      </c>
      <c r="G2116" s="7" t="str">
        <f t="shared" ca="1" si="164"/>
        <v/>
      </c>
    </row>
    <row r="2117" spans="1:7" x14ac:dyDescent="0.25">
      <c r="A2117" s="30">
        <v>39609</v>
      </c>
      <c r="B2117">
        <v>4449.8</v>
      </c>
      <c r="C2117">
        <f t="shared" ca="1" si="166"/>
        <v>4782.9900000000007</v>
      </c>
      <c r="D2117">
        <f t="shared" ca="1" si="162"/>
        <v>4944.4424999999992</v>
      </c>
      <c r="E2117" t="str">
        <f t="shared" ca="1" si="163"/>
        <v/>
      </c>
      <c r="F2117">
        <f t="shared" ca="1" si="165"/>
        <v>4715.8999999999996</v>
      </c>
      <c r="G2117" s="7" t="str">
        <f t="shared" ca="1" si="164"/>
        <v/>
      </c>
    </row>
    <row r="2118" spans="1:7" x14ac:dyDescent="0.25">
      <c r="A2118" s="30">
        <v>39610</v>
      </c>
      <c r="B2118">
        <v>4523.6000000000004</v>
      </c>
      <c r="C2118">
        <f t="shared" ca="1" si="166"/>
        <v>4743.3866666666672</v>
      </c>
      <c r="D2118">
        <f t="shared" ca="1" si="162"/>
        <v>4939.2074999999986</v>
      </c>
      <c r="E2118" t="str">
        <f t="shared" ca="1" si="163"/>
        <v/>
      </c>
      <c r="F2118">
        <f t="shared" ca="1" si="165"/>
        <v>4715.8999999999996</v>
      </c>
      <c r="G2118" s="7" t="str">
        <f t="shared" ca="1" si="164"/>
        <v/>
      </c>
    </row>
    <row r="2119" spans="1:7" x14ac:dyDescent="0.25">
      <c r="A2119" s="30">
        <v>39611</v>
      </c>
      <c r="B2119">
        <v>4539.3500000000004</v>
      </c>
      <c r="C2119">
        <f t="shared" ca="1" si="166"/>
        <v>4710.9800000000005</v>
      </c>
      <c r="D2119">
        <f t="shared" ca="1" si="162"/>
        <v>4933.2462499999992</v>
      </c>
      <c r="E2119" t="str">
        <f t="shared" ca="1" si="163"/>
        <v/>
      </c>
      <c r="F2119">
        <f t="shared" ca="1" si="165"/>
        <v>4715.8999999999996</v>
      </c>
      <c r="G2119" s="7" t="str">
        <f t="shared" ca="1" si="164"/>
        <v/>
      </c>
    </row>
    <row r="2120" spans="1:7" x14ac:dyDescent="0.25">
      <c r="A2120" s="30">
        <v>39612</v>
      </c>
      <c r="B2120">
        <v>4517.1000000000004</v>
      </c>
      <c r="C2120">
        <f t="shared" ca="1" si="166"/>
        <v>4682.3500000000004</v>
      </c>
      <c r="D2120">
        <f t="shared" ca="1" si="162"/>
        <v>4924.1824999999999</v>
      </c>
      <c r="E2120" t="str">
        <f t="shared" ca="1" si="163"/>
        <v/>
      </c>
      <c r="F2120">
        <f t="shared" ca="1" si="165"/>
        <v>4715.8999999999996</v>
      </c>
      <c r="G2120" s="7" t="str">
        <f t="shared" ca="1" si="164"/>
        <v/>
      </c>
    </row>
    <row r="2121" spans="1:7" x14ac:dyDescent="0.25">
      <c r="A2121" s="30">
        <v>39615</v>
      </c>
      <c r="B2121">
        <v>4572.5</v>
      </c>
      <c r="C2121">
        <f t="shared" ca="1" si="166"/>
        <v>4662.1799999999994</v>
      </c>
      <c r="D2121">
        <f t="shared" ca="1" si="162"/>
        <v>4916.3125</v>
      </c>
      <c r="E2121" t="str">
        <f t="shared" ca="1" si="163"/>
        <v/>
      </c>
      <c r="F2121">
        <f t="shared" ca="1" si="165"/>
        <v>4715.8999999999996</v>
      </c>
      <c r="G2121" s="7" t="str">
        <f t="shared" ca="1" si="164"/>
        <v/>
      </c>
    </row>
    <row r="2122" spans="1:7" x14ac:dyDescent="0.25">
      <c r="A2122" s="30">
        <v>39616</v>
      </c>
      <c r="B2122">
        <v>4653</v>
      </c>
      <c r="C2122">
        <f t="shared" ca="1" si="166"/>
        <v>4648.3933333333325</v>
      </c>
      <c r="D2122">
        <f t="shared" ca="1" si="162"/>
        <v>4908.6774999999998</v>
      </c>
      <c r="E2122" t="str">
        <f t="shared" ca="1" si="163"/>
        <v/>
      </c>
      <c r="F2122">
        <f t="shared" ca="1" si="165"/>
        <v>4715.8999999999996</v>
      </c>
      <c r="G2122" s="7" t="str">
        <f t="shared" ca="1" si="164"/>
        <v/>
      </c>
    </row>
    <row r="2123" spans="1:7" x14ac:dyDescent="0.25">
      <c r="A2123" s="30">
        <v>39617</v>
      </c>
      <c r="B2123">
        <v>4582.3999999999996</v>
      </c>
      <c r="C2123">
        <f t="shared" ca="1" si="166"/>
        <v>4625.9966666666669</v>
      </c>
      <c r="D2123">
        <f t="shared" ca="1" si="162"/>
        <v>4897.3125000000009</v>
      </c>
      <c r="E2123" t="str">
        <f t="shared" ca="1" si="163"/>
        <v/>
      </c>
      <c r="F2123">
        <f t="shared" ca="1" si="165"/>
        <v>4715.8999999999996</v>
      </c>
      <c r="G2123" s="7" t="str">
        <f t="shared" ca="1" si="164"/>
        <v/>
      </c>
    </row>
    <row r="2124" spans="1:7" x14ac:dyDescent="0.25">
      <c r="A2124" s="30">
        <v>39618</v>
      </c>
      <c r="B2124">
        <v>4504.25</v>
      </c>
      <c r="C2124">
        <f t="shared" ca="1" si="166"/>
        <v>4603.9266666666663</v>
      </c>
      <c r="D2124">
        <f t="shared" ca="1" si="162"/>
        <v>4883.6862500000007</v>
      </c>
      <c r="E2124" t="str">
        <f t="shared" ca="1" si="163"/>
        <v/>
      </c>
      <c r="F2124">
        <f t="shared" ca="1" si="165"/>
        <v>4715.8999999999996</v>
      </c>
      <c r="G2124" s="7" t="str">
        <f t="shared" ca="1" si="164"/>
        <v/>
      </c>
    </row>
    <row r="2125" spans="1:7" x14ac:dyDescent="0.25">
      <c r="A2125" s="30">
        <v>39619</v>
      </c>
      <c r="B2125">
        <v>4347.55</v>
      </c>
      <c r="C2125">
        <f t="shared" ca="1" si="166"/>
        <v>4569.0899999999992</v>
      </c>
      <c r="D2125">
        <f t="shared" ca="1" si="162"/>
        <v>4866.8050000000003</v>
      </c>
      <c r="E2125" t="str">
        <f t="shared" ca="1" si="163"/>
        <v/>
      </c>
      <c r="F2125">
        <f t="shared" ca="1" si="165"/>
        <v>4715.8999999999996</v>
      </c>
      <c r="G2125" s="7" t="str">
        <f t="shared" ca="1" si="164"/>
        <v/>
      </c>
    </row>
    <row r="2126" spans="1:7" x14ac:dyDescent="0.25">
      <c r="A2126" s="30">
        <v>39622</v>
      </c>
      <c r="B2126">
        <v>4266.3999999999996</v>
      </c>
      <c r="C2126">
        <f t="shared" ca="1" si="166"/>
        <v>4537.5433333333331</v>
      </c>
      <c r="D2126">
        <f t="shared" ca="1" si="162"/>
        <v>4848.46875</v>
      </c>
      <c r="E2126" t="str">
        <f t="shared" ca="1" si="163"/>
        <v/>
      </c>
      <c r="F2126">
        <f t="shared" ca="1" si="165"/>
        <v>4715.8999999999996</v>
      </c>
      <c r="G2126" s="7" t="str">
        <f t="shared" ca="1" si="164"/>
        <v/>
      </c>
    </row>
    <row r="2127" spans="1:7" x14ac:dyDescent="0.25">
      <c r="A2127" s="30">
        <v>39623</v>
      </c>
      <c r="B2127">
        <v>4191.1000000000004</v>
      </c>
      <c r="C2127">
        <f t="shared" ca="1" si="166"/>
        <v>4502.5566666666673</v>
      </c>
      <c r="D2127">
        <f t="shared" ca="1" si="162"/>
        <v>4825.4537499999997</v>
      </c>
      <c r="E2127" t="str">
        <f t="shared" ca="1" si="163"/>
        <v/>
      </c>
      <c r="F2127">
        <f t="shared" ca="1" si="165"/>
        <v>4715.8999999999996</v>
      </c>
      <c r="G2127" s="7" t="str">
        <f t="shared" ca="1" si="164"/>
        <v/>
      </c>
    </row>
    <row r="2128" spans="1:7" x14ac:dyDescent="0.25">
      <c r="A2128" s="30">
        <v>39624</v>
      </c>
      <c r="B2128">
        <v>4252.6499999999996</v>
      </c>
      <c r="C2128">
        <f t="shared" ca="1" si="166"/>
        <v>4480.3599999999997</v>
      </c>
      <c r="D2128">
        <f t="shared" ca="1" si="162"/>
        <v>4804.5287499999995</v>
      </c>
      <c r="E2128" t="str">
        <f t="shared" ca="1" si="163"/>
        <v/>
      </c>
      <c r="F2128">
        <f t="shared" ca="1" si="165"/>
        <v>4715.8999999999996</v>
      </c>
      <c r="G2128" s="7" t="str">
        <f t="shared" ca="1" si="164"/>
        <v/>
      </c>
    </row>
    <row r="2129" spans="1:7" x14ac:dyDescent="0.25">
      <c r="A2129" s="30">
        <v>39625</v>
      </c>
      <c r="B2129">
        <v>4315.8500000000004</v>
      </c>
      <c r="C2129">
        <f t="shared" ca="1" si="166"/>
        <v>4456.2866666666669</v>
      </c>
      <c r="D2129">
        <f t="shared" ca="1" si="162"/>
        <v>4782.5375000000004</v>
      </c>
      <c r="E2129" t="str">
        <f t="shared" ca="1" si="163"/>
        <v/>
      </c>
      <c r="F2129">
        <f t="shared" ca="1" si="165"/>
        <v>4715.8999999999996</v>
      </c>
      <c r="G2129" s="7" t="str">
        <f t="shared" ca="1" si="164"/>
        <v/>
      </c>
    </row>
    <row r="2130" spans="1:7" x14ac:dyDescent="0.25">
      <c r="A2130" s="30">
        <v>39626</v>
      </c>
      <c r="B2130">
        <v>4136.6499999999996</v>
      </c>
      <c r="C2130">
        <f t="shared" ca="1" si="166"/>
        <v>4423.543333333334</v>
      </c>
      <c r="D2130">
        <f t="shared" ca="1" si="162"/>
        <v>4756.8062499999996</v>
      </c>
      <c r="E2130" t="str">
        <f t="shared" ca="1" si="163"/>
        <v/>
      </c>
      <c r="F2130">
        <f t="shared" ca="1" si="165"/>
        <v>4715.8999999999996</v>
      </c>
      <c r="G2130" s="7" t="str">
        <f t="shared" ca="1" si="164"/>
        <v/>
      </c>
    </row>
    <row r="2131" spans="1:7" x14ac:dyDescent="0.25">
      <c r="A2131" s="30">
        <v>39629</v>
      </c>
      <c r="B2131">
        <v>4040.55</v>
      </c>
      <c r="C2131">
        <f t="shared" ca="1" si="166"/>
        <v>4392.8500000000004</v>
      </c>
      <c r="D2131">
        <f t="shared" ca="1" si="162"/>
        <v>4727.1149999999998</v>
      </c>
      <c r="E2131" t="str">
        <f t="shared" ca="1" si="163"/>
        <v/>
      </c>
      <c r="F2131">
        <f t="shared" ca="1" si="165"/>
        <v>4715.8999999999996</v>
      </c>
      <c r="G2131" s="7" t="str">
        <f t="shared" ca="1" si="164"/>
        <v/>
      </c>
    </row>
    <row r="2132" spans="1:7" x14ac:dyDescent="0.25">
      <c r="A2132" s="30">
        <v>39630</v>
      </c>
      <c r="B2132">
        <v>3896.75</v>
      </c>
      <c r="C2132">
        <f t="shared" ca="1" si="166"/>
        <v>4355.9800000000005</v>
      </c>
      <c r="D2132">
        <f t="shared" ca="1" si="162"/>
        <v>4694.7274999999991</v>
      </c>
      <c r="E2132" t="str">
        <f t="shared" ca="1" si="163"/>
        <v/>
      </c>
      <c r="F2132">
        <f t="shared" ca="1" si="165"/>
        <v>4715.8999999999996</v>
      </c>
      <c r="G2132" s="7" t="str">
        <f t="shared" ca="1" si="164"/>
        <v/>
      </c>
    </row>
    <row r="2133" spans="1:7" x14ac:dyDescent="0.25">
      <c r="A2133" s="30">
        <v>39631</v>
      </c>
      <c r="B2133">
        <v>4093.35</v>
      </c>
      <c r="C2133">
        <f t="shared" ca="1" si="166"/>
        <v>4327.2966666666662</v>
      </c>
      <c r="D2133">
        <f t="shared" ca="1" si="162"/>
        <v>4668.4450000000006</v>
      </c>
      <c r="E2133" t="str">
        <f t="shared" ca="1" si="163"/>
        <v/>
      </c>
      <c r="F2133">
        <f t="shared" ca="1" si="165"/>
        <v>4715.8999999999996</v>
      </c>
      <c r="G2133" s="7" t="str">
        <f t="shared" ca="1" si="164"/>
        <v/>
      </c>
    </row>
    <row r="2134" spans="1:7" x14ac:dyDescent="0.25">
      <c r="A2134" s="30">
        <v>39632</v>
      </c>
      <c r="B2134">
        <v>3925.75</v>
      </c>
      <c r="C2134">
        <f t="shared" ca="1" si="166"/>
        <v>4286.3900000000003</v>
      </c>
      <c r="D2134">
        <f t="shared" ref="D2134:D2197" ca="1" si="167">IF(ROW(B2134)&gt;$K$4, AVERAGE(OFFSET(B2134,-$K$4+1,0,$K$4,1)), "")</f>
        <v>4638.2012500000001</v>
      </c>
      <c r="E2134" t="str">
        <f t="shared" ca="1" si="163"/>
        <v/>
      </c>
      <c r="F2134">
        <f t="shared" ca="1" si="165"/>
        <v>4715.8999999999996</v>
      </c>
      <c r="G2134" s="7" t="str">
        <f t="shared" ca="1" si="164"/>
        <v/>
      </c>
    </row>
    <row r="2135" spans="1:7" x14ac:dyDescent="0.25">
      <c r="A2135" s="30">
        <v>39633</v>
      </c>
      <c r="B2135">
        <v>4016</v>
      </c>
      <c r="C2135">
        <f t="shared" ca="1" si="166"/>
        <v>4252.9833333333336</v>
      </c>
      <c r="D2135">
        <f t="shared" ca="1" si="167"/>
        <v>4611.5587500000001</v>
      </c>
      <c r="E2135" t="str">
        <f t="shared" ca="1" si="163"/>
        <v/>
      </c>
      <c r="F2135">
        <f t="shared" ca="1" si="165"/>
        <v>4715.8999999999996</v>
      </c>
      <c r="G2135" s="7" t="str">
        <f t="shared" ca="1" si="164"/>
        <v/>
      </c>
    </row>
    <row r="2136" spans="1:7" x14ac:dyDescent="0.25">
      <c r="A2136" s="30">
        <v>39636</v>
      </c>
      <c r="B2136">
        <v>4030</v>
      </c>
      <c r="C2136">
        <f t="shared" ca="1" si="166"/>
        <v>4216.8166666666666</v>
      </c>
      <c r="D2136">
        <f t="shared" ca="1" si="167"/>
        <v>4587.7437499999996</v>
      </c>
      <c r="E2136" t="str">
        <f t="shared" ca="1" si="163"/>
        <v/>
      </c>
      <c r="F2136">
        <f t="shared" ca="1" si="165"/>
        <v>4715.8999999999996</v>
      </c>
      <c r="G2136" s="7" t="str">
        <f t="shared" ca="1" si="164"/>
        <v/>
      </c>
    </row>
    <row r="2137" spans="1:7" x14ac:dyDescent="0.25">
      <c r="A2137" s="30">
        <v>39637</v>
      </c>
      <c r="B2137">
        <v>3988.55</v>
      </c>
      <c r="C2137">
        <f t="shared" ca="1" si="166"/>
        <v>4172.5200000000004</v>
      </c>
      <c r="D2137">
        <f t="shared" ca="1" si="167"/>
        <v>4562.1412499999997</v>
      </c>
      <c r="E2137" t="str">
        <f t="shared" ca="1" si="163"/>
        <v/>
      </c>
      <c r="F2137">
        <f t="shared" ca="1" si="165"/>
        <v>4715.8999999999996</v>
      </c>
      <c r="G2137" s="7" t="str">
        <f t="shared" ca="1" si="164"/>
        <v/>
      </c>
    </row>
    <row r="2138" spans="1:7" x14ac:dyDescent="0.25">
      <c r="A2138" s="30">
        <v>39638</v>
      </c>
      <c r="B2138">
        <v>4157.1000000000004</v>
      </c>
      <c r="C2138">
        <f t="shared" ca="1" si="166"/>
        <v>4144.166666666667</v>
      </c>
      <c r="D2138">
        <f t="shared" ca="1" si="167"/>
        <v>4542.1237500000007</v>
      </c>
      <c r="E2138" t="str">
        <f t="shared" ca="1" si="163"/>
        <v/>
      </c>
      <c r="F2138">
        <f t="shared" ca="1" si="165"/>
        <v>4715.8999999999996</v>
      </c>
      <c r="G2138" s="7" t="str">
        <f t="shared" ca="1" si="164"/>
        <v/>
      </c>
    </row>
    <row r="2139" spans="1:7" x14ac:dyDescent="0.25">
      <c r="A2139" s="30">
        <v>39639</v>
      </c>
      <c r="B2139">
        <v>4162.2</v>
      </c>
      <c r="C2139">
        <f t="shared" ca="1" si="166"/>
        <v>4121.3633333333328</v>
      </c>
      <c r="D2139">
        <f t="shared" ca="1" si="167"/>
        <v>4520.8850000000002</v>
      </c>
      <c r="E2139" t="str">
        <f t="shared" ca="1" si="163"/>
        <v/>
      </c>
      <c r="F2139">
        <f t="shared" ca="1" si="165"/>
        <v>4715.8999999999996</v>
      </c>
      <c r="G2139" s="7" t="str">
        <f t="shared" ca="1" si="164"/>
        <v/>
      </c>
    </row>
    <row r="2140" spans="1:7" x14ac:dyDescent="0.25">
      <c r="A2140" s="30">
        <v>39640</v>
      </c>
      <c r="B2140">
        <v>4049</v>
      </c>
      <c r="C2140">
        <f t="shared" ca="1" si="166"/>
        <v>4101.46</v>
      </c>
      <c r="D2140">
        <f t="shared" ca="1" si="167"/>
        <v>4494.2287500000002</v>
      </c>
      <c r="E2140" t="str">
        <f t="shared" ca="1" si="163"/>
        <v/>
      </c>
      <c r="F2140">
        <f t="shared" ca="1" si="165"/>
        <v>4715.8999999999996</v>
      </c>
      <c r="G2140" s="7" t="str">
        <f t="shared" ca="1" si="164"/>
        <v/>
      </c>
    </row>
    <row r="2141" spans="1:7" x14ac:dyDescent="0.25">
      <c r="A2141" s="30">
        <v>39643</v>
      </c>
      <c r="B2141">
        <v>4039.7</v>
      </c>
      <c r="C2141">
        <f t="shared" ca="1" si="166"/>
        <v>4086.3466666666659</v>
      </c>
      <c r="D2141">
        <f t="shared" ca="1" si="167"/>
        <v>4466.2787500000004</v>
      </c>
      <c r="E2141" t="str">
        <f t="shared" ca="1" si="163"/>
        <v/>
      </c>
      <c r="F2141">
        <f t="shared" ca="1" si="165"/>
        <v>4715.8999999999996</v>
      </c>
      <c r="G2141" s="7" t="str">
        <f t="shared" ca="1" si="164"/>
        <v/>
      </c>
    </row>
    <row r="2142" spans="1:7" x14ac:dyDescent="0.25">
      <c r="A2142" s="30">
        <v>39644</v>
      </c>
      <c r="B2142">
        <v>3861.1</v>
      </c>
      <c r="C2142">
        <f t="shared" ca="1" si="166"/>
        <v>4064.3466666666664</v>
      </c>
      <c r="D2142">
        <f t="shared" ca="1" si="167"/>
        <v>4435.1825000000008</v>
      </c>
      <c r="E2142" t="str">
        <f t="shared" ca="1" si="163"/>
        <v/>
      </c>
      <c r="F2142">
        <f t="shared" ca="1" si="165"/>
        <v>4715.8999999999996</v>
      </c>
      <c r="G2142" s="7" t="str">
        <f t="shared" ca="1" si="164"/>
        <v/>
      </c>
    </row>
    <row r="2143" spans="1:7" x14ac:dyDescent="0.25">
      <c r="A2143" s="30">
        <v>39645</v>
      </c>
      <c r="B2143">
        <v>3816.7</v>
      </c>
      <c r="C2143">
        <f t="shared" ca="1" si="166"/>
        <v>4035.2833333333324</v>
      </c>
      <c r="D2143">
        <f t="shared" ca="1" si="167"/>
        <v>4402.6587500000014</v>
      </c>
      <c r="E2143" t="str">
        <f t="shared" ca="1" si="163"/>
        <v/>
      </c>
      <c r="F2143">
        <f t="shared" ca="1" si="165"/>
        <v>4715.8999999999996</v>
      </c>
      <c r="G2143" s="7" t="str">
        <f t="shared" ca="1" si="164"/>
        <v/>
      </c>
    </row>
    <row r="2144" spans="1:7" x14ac:dyDescent="0.25">
      <c r="A2144" s="30">
        <v>39646</v>
      </c>
      <c r="B2144">
        <v>3947.2</v>
      </c>
      <c r="C2144">
        <f t="shared" ca="1" si="166"/>
        <v>4010.706666666666</v>
      </c>
      <c r="D2144">
        <f t="shared" ca="1" si="167"/>
        <v>4375.7025000000012</v>
      </c>
      <c r="E2144" t="str">
        <f t="shared" ca="1" si="163"/>
        <v/>
      </c>
      <c r="F2144">
        <f t="shared" ca="1" si="165"/>
        <v>4715.8999999999996</v>
      </c>
      <c r="G2144" s="7" t="str">
        <f t="shared" ca="1" si="164"/>
        <v/>
      </c>
    </row>
    <row r="2145" spans="1:7" x14ac:dyDescent="0.25">
      <c r="A2145" s="30">
        <v>39647</v>
      </c>
      <c r="B2145">
        <v>4092.25</v>
      </c>
      <c r="C2145">
        <f t="shared" ca="1" si="166"/>
        <v>4007.746666666666</v>
      </c>
      <c r="D2145">
        <f t="shared" ca="1" si="167"/>
        <v>4354.3450000000012</v>
      </c>
      <c r="E2145" t="str">
        <f t="shared" ca="1" si="163"/>
        <v/>
      </c>
      <c r="F2145">
        <f t="shared" ca="1" si="165"/>
        <v>4715.8999999999996</v>
      </c>
      <c r="G2145" s="7" t="str">
        <f t="shared" ca="1" si="164"/>
        <v/>
      </c>
    </row>
    <row r="2146" spans="1:7" x14ac:dyDescent="0.25">
      <c r="A2146" s="30">
        <v>39650</v>
      </c>
      <c r="B2146">
        <v>4159.5</v>
      </c>
      <c r="C2146">
        <f t="shared" ca="1" si="166"/>
        <v>4015.6766666666658</v>
      </c>
      <c r="D2146">
        <f t="shared" ca="1" si="167"/>
        <v>4336.4562500000011</v>
      </c>
      <c r="E2146" t="str">
        <f t="shared" ca="1" si="163"/>
        <v/>
      </c>
      <c r="F2146">
        <f t="shared" ca="1" si="165"/>
        <v>4715.8999999999996</v>
      </c>
      <c r="G2146" s="7" t="str">
        <f t="shared" ca="1" si="164"/>
        <v/>
      </c>
    </row>
    <row r="2147" spans="1:7" x14ac:dyDescent="0.25">
      <c r="A2147" s="30">
        <v>39651</v>
      </c>
      <c r="B2147">
        <v>4240.1000000000004</v>
      </c>
      <c r="C2147">
        <f t="shared" ca="1" si="166"/>
        <v>4038.5666666666662</v>
      </c>
      <c r="D2147">
        <f t="shared" ca="1" si="167"/>
        <v>4320.9637500000008</v>
      </c>
      <c r="E2147" t="str">
        <f t="shared" ca="1" si="163"/>
        <v/>
      </c>
      <c r="F2147">
        <f t="shared" ca="1" si="165"/>
        <v>4715.8999999999996</v>
      </c>
      <c r="G2147" s="7" t="str">
        <f t="shared" ca="1" si="164"/>
        <v/>
      </c>
    </row>
    <row r="2148" spans="1:7" x14ac:dyDescent="0.25">
      <c r="A2148" s="30">
        <v>39652</v>
      </c>
      <c r="B2148">
        <v>4476.8</v>
      </c>
      <c r="C2148">
        <f t="shared" ca="1" si="166"/>
        <v>4064.1299999999997</v>
      </c>
      <c r="D2148">
        <f t="shared" ca="1" si="167"/>
        <v>4309.9250000000011</v>
      </c>
      <c r="E2148" t="str">
        <f t="shared" ca="1" si="163"/>
        <v/>
      </c>
      <c r="F2148">
        <f t="shared" ca="1" si="165"/>
        <v>4715.8999999999996</v>
      </c>
      <c r="G2148" s="7" t="str">
        <f t="shared" ca="1" si="164"/>
        <v/>
      </c>
    </row>
    <row r="2149" spans="1:7" x14ac:dyDescent="0.25">
      <c r="A2149" s="30">
        <v>39653</v>
      </c>
      <c r="B2149">
        <v>4433.55</v>
      </c>
      <c r="C2149">
        <f t="shared" ca="1" si="166"/>
        <v>4097.9833333333336</v>
      </c>
      <c r="D2149">
        <f t="shared" ca="1" si="167"/>
        <v>4299.8812500000004</v>
      </c>
      <c r="E2149" t="str">
        <f t="shared" ca="1" si="163"/>
        <v/>
      </c>
      <c r="F2149">
        <f t="shared" ca="1" si="165"/>
        <v>4715.8999999999996</v>
      </c>
      <c r="G2149" s="7" t="str">
        <f t="shared" ca="1" si="164"/>
        <v/>
      </c>
    </row>
    <row r="2150" spans="1:7" x14ac:dyDescent="0.25">
      <c r="A2150" s="30">
        <v>39654</v>
      </c>
      <c r="B2150">
        <v>4311.8500000000004</v>
      </c>
      <c r="C2150">
        <f t="shared" ca="1" si="166"/>
        <v>4117.7066666666669</v>
      </c>
      <c r="D2150">
        <f t="shared" ca="1" si="167"/>
        <v>4285.9250000000011</v>
      </c>
      <c r="E2150" t="str">
        <f t="shared" ca="1" si="163"/>
        <v/>
      </c>
      <c r="F2150">
        <f t="shared" ca="1" si="165"/>
        <v>4715.8999999999996</v>
      </c>
      <c r="G2150" s="7" t="str">
        <f t="shared" ca="1" si="164"/>
        <v/>
      </c>
    </row>
    <row r="2151" spans="1:7" x14ac:dyDescent="0.25">
      <c r="A2151" s="30">
        <v>39657</v>
      </c>
      <c r="B2151">
        <v>4332.1000000000004</v>
      </c>
      <c r="C2151">
        <f t="shared" ca="1" si="166"/>
        <v>4137.8466666666673</v>
      </c>
      <c r="D2151">
        <f t="shared" ca="1" si="167"/>
        <v>4275.7375000000011</v>
      </c>
      <c r="E2151" t="str">
        <f t="shared" ca="1" si="163"/>
        <v/>
      </c>
      <c r="F2151">
        <f t="shared" ca="1" si="165"/>
        <v>4715.8999999999996</v>
      </c>
      <c r="G2151" s="7" t="str">
        <f t="shared" ca="1" si="164"/>
        <v/>
      </c>
    </row>
    <row r="2152" spans="1:7" x14ac:dyDescent="0.25">
      <c r="A2152" s="30">
        <v>39658</v>
      </c>
      <c r="B2152">
        <v>4189.8500000000004</v>
      </c>
      <c r="C2152">
        <f t="shared" ca="1" si="166"/>
        <v>4151.2666666666664</v>
      </c>
      <c r="D2152">
        <f t="shared" ca="1" si="167"/>
        <v>4262.5862500000012</v>
      </c>
      <c r="E2152" t="str">
        <f t="shared" ca="1" si="163"/>
        <v/>
      </c>
      <c r="F2152">
        <f t="shared" ca="1" si="165"/>
        <v>4715.8999999999996</v>
      </c>
      <c r="G2152" s="7" t="str">
        <f t="shared" ca="1" si="164"/>
        <v/>
      </c>
    </row>
    <row r="2153" spans="1:7" x14ac:dyDescent="0.25">
      <c r="A2153" s="30">
        <v>39659</v>
      </c>
      <c r="B2153">
        <v>4313.55</v>
      </c>
      <c r="C2153">
        <f t="shared" ca="1" si="166"/>
        <v>4161.6966666666667</v>
      </c>
      <c r="D2153">
        <f t="shared" ca="1" si="167"/>
        <v>4255.7849999999999</v>
      </c>
      <c r="E2153" t="str">
        <f t="shared" ca="1" si="163"/>
        <v/>
      </c>
      <c r="F2153">
        <f t="shared" ca="1" si="165"/>
        <v>4715.8999999999996</v>
      </c>
      <c r="G2153" s="7" t="str">
        <f t="shared" ca="1" si="164"/>
        <v/>
      </c>
    </row>
    <row r="2154" spans="1:7" x14ac:dyDescent="0.25">
      <c r="A2154" s="30">
        <v>39660</v>
      </c>
      <c r="B2154">
        <v>4332.95</v>
      </c>
      <c r="C2154">
        <f t="shared" ca="1" si="166"/>
        <v>4173.08</v>
      </c>
      <c r="D2154">
        <f t="shared" ca="1" si="167"/>
        <v>4247.1850000000004</v>
      </c>
      <c r="E2154" t="str">
        <f t="shared" ca="1" si="163"/>
        <v/>
      </c>
      <c r="F2154">
        <f t="shared" ca="1" si="165"/>
        <v>4715.8999999999996</v>
      </c>
      <c r="G2154" s="7" t="str">
        <f t="shared" ca="1" si="164"/>
        <v/>
      </c>
    </row>
    <row r="2155" spans="1:7" x14ac:dyDescent="0.25">
      <c r="A2155" s="30">
        <v>39661</v>
      </c>
      <c r="B2155">
        <v>4413.55</v>
      </c>
      <c r="C2155">
        <f t="shared" ca="1" si="166"/>
        <v>4197.3833333333332</v>
      </c>
      <c r="D2155">
        <f t="shared" ca="1" si="167"/>
        <v>4241.8287499999997</v>
      </c>
      <c r="E2155" t="str">
        <f t="shared" ca="1" si="163"/>
        <v/>
      </c>
      <c r="F2155">
        <f t="shared" ca="1" si="165"/>
        <v>4715.8999999999996</v>
      </c>
      <c r="G2155" s="7" t="str">
        <f t="shared" ca="1" si="164"/>
        <v/>
      </c>
    </row>
    <row r="2156" spans="1:7" x14ac:dyDescent="0.25">
      <c r="A2156" s="30">
        <v>39664</v>
      </c>
      <c r="B2156">
        <v>4395.3500000000004</v>
      </c>
      <c r="C2156">
        <f t="shared" ca="1" si="166"/>
        <v>4221.0933333333332</v>
      </c>
      <c r="D2156">
        <f t="shared" ca="1" si="167"/>
        <v>4239.1887500000003</v>
      </c>
      <c r="E2156" t="str">
        <f t="shared" ca="1" si="163"/>
        <v/>
      </c>
      <c r="F2156">
        <f t="shared" ca="1" si="165"/>
        <v>4715.8999999999996</v>
      </c>
      <c r="G2156" s="7" t="str">
        <f t="shared" ca="1" si="164"/>
        <v/>
      </c>
    </row>
    <row r="2157" spans="1:7" x14ac:dyDescent="0.25">
      <c r="A2157" s="30">
        <v>39665</v>
      </c>
      <c r="B2157">
        <v>4502.8500000000004</v>
      </c>
      <c r="C2157">
        <f t="shared" ca="1" si="166"/>
        <v>4263.8766666666661</v>
      </c>
      <c r="D2157">
        <f t="shared" ca="1" si="167"/>
        <v>4240.5150000000012</v>
      </c>
      <c r="E2157" t="str">
        <f t="shared" ca="1" si="163"/>
        <v>BUY</v>
      </c>
      <c r="F2157">
        <f t="shared" ca="1" si="165"/>
        <v>4502.8500000000004</v>
      </c>
      <c r="G2157" s="7">
        <f t="shared" ca="1" si="164"/>
        <v>4.5176954557984539E-2</v>
      </c>
    </row>
    <row r="2158" spans="1:7" x14ac:dyDescent="0.25">
      <c r="A2158" s="30">
        <v>39666</v>
      </c>
      <c r="B2158">
        <v>4517.55</v>
      </c>
      <c r="C2158">
        <f t="shared" ca="1" si="166"/>
        <v>4310.6000000000004</v>
      </c>
      <c r="D2158">
        <f t="shared" ca="1" si="167"/>
        <v>4240.3637500000004</v>
      </c>
      <c r="E2158" t="str">
        <f t="shared" ca="1" si="163"/>
        <v/>
      </c>
      <c r="F2158">
        <f t="shared" ca="1" si="165"/>
        <v>4502.8500000000004</v>
      </c>
      <c r="G2158" s="7" t="str">
        <f t="shared" ca="1" si="164"/>
        <v/>
      </c>
    </row>
    <row r="2159" spans="1:7" x14ac:dyDescent="0.25">
      <c r="A2159" s="30">
        <v>39667</v>
      </c>
      <c r="B2159">
        <v>4523.8500000000004</v>
      </c>
      <c r="C2159">
        <f t="shared" ca="1" si="166"/>
        <v>4349.0433333333331</v>
      </c>
      <c r="D2159">
        <f t="shared" ca="1" si="167"/>
        <v>4239.9762500000006</v>
      </c>
      <c r="E2159" t="str">
        <f t="shared" ca="1" si="163"/>
        <v/>
      </c>
      <c r="F2159">
        <f t="shared" ca="1" si="165"/>
        <v>4502.8500000000004</v>
      </c>
      <c r="G2159" s="7" t="str">
        <f t="shared" ca="1" si="164"/>
        <v/>
      </c>
    </row>
    <row r="2160" spans="1:7" x14ac:dyDescent="0.25">
      <c r="A2160" s="30">
        <v>39668</v>
      </c>
      <c r="B2160">
        <v>4529.5</v>
      </c>
      <c r="C2160">
        <f t="shared" ca="1" si="166"/>
        <v>4378.1933333333327</v>
      </c>
      <c r="D2160">
        <f t="shared" ca="1" si="167"/>
        <v>4240.2862500000001</v>
      </c>
      <c r="E2160" t="str">
        <f t="shared" ca="1" si="163"/>
        <v/>
      </c>
      <c r="F2160">
        <f t="shared" ca="1" si="165"/>
        <v>4502.8500000000004</v>
      </c>
      <c r="G2160" s="7" t="str">
        <f t="shared" ca="1" si="164"/>
        <v/>
      </c>
    </row>
    <row r="2161" spans="1:7" x14ac:dyDescent="0.25">
      <c r="A2161" s="30">
        <v>39671</v>
      </c>
      <c r="B2161">
        <v>4620.3999999999996</v>
      </c>
      <c r="C2161">
        <f t="shared" ca="1" si="166"/>
        <v>4408.92</v>
      </c>
      <c r="D2161">
        <f t="shared" ca="1" si="167"/>
        <v>4241.4837500000012</v>
      </c>
      <c r="E2161" t="str">
        <f t="shared" ca="1" si="163"/>
        <v/>
      </c>
      <c r="F2161">
        <f t="shared" ca="1" si="165"/>
        <v>4502.8500000000004</v>
      </c>
      <c r="G2161" s="7" t="str">
        <f t="shared" ca="1" si="164"/>
        <v/>
      </c>
    </row>
    <row r="2162" spans="1:7" x14ac:dyDescent="0.25">
      <c r="A2162" s="30">
        <v>39672</v>
      </c>
      <c r="B2162">
        <v>4552.25</v>
      </c>
      <c r="C2162">
        <f t="shared" ca="1" si="166"/>
        <v>4429.7300000000005</v>
      </c>
      <c r="D2162">
        <f t="shared" ca="1" si="167"/>
        <v>4238.9650000000011</v>
      </c>
      <c r="E2162" t="str">
        <f t="shared" ca="1" si="163"/>
        <v/>
      </c>
      <c r="F2162">
        <f t="shared" ca="1" si="165"/>
        <v>4502.8500000000004</v>
      </c>
      <c r="G2162" s="7" t="str">
        <f t="shared" ca="1" si="164"/>
        <v/>
      </c>
    </row>
    <row r="2163" spans="1:7" x14ac:dyDescent="0.25">
      <c r="A2163" s="30">
        <v>39673</v>
      </c>
      <c r="B2163">
        <v>4529.05</v>
      </c>
      <c r="C2163">
        <f t="shared" ca="1" si="166"/>
        <v>4433.2133333333331</v>
      </c>
      <c r="D2163">
        <f t="shared" ca="1" si="167"/>
        <v>4237.6312500000004</v>
      </c>
      <c r="E2163" t="str">
        <f t="shared" ca="1" si="163"/>
        <v/>
      </c>
      <c r="F2163">
        <f t="shared" ca="1" si="165"/>
        <v>4502.8500000000004</v>
      </c>
      <c r="G2163" s="7" t="str">
        <f t="shared" ca="1" si="164"/>
        <v/>
      </c>
    </row>
    <row r="2164" spans="1:7" x14ac:dyDescent="0.25">
      <c r="A2164" s="30">
        <v>39674</v>
      </c>
      <c r="B2164">
        <v>4430.7</v>
      </c>
      <c r="C2164">
        <f t="shared" ca="1" si="166"/>
        <v>4433.0233333333335</v>
      </c>
      <c r="D2164">
        <f t="shared" ca="1" si="167"/>
        <v>4235.7925000000005</v>
      </c>
      <c r="E2164" t="str">
        <f t="shared" ca="1" si="163"/>
        <v/>
      </c>
      <c r="F2164">
        <f t="shared" ca="1" si="165"/>
        <v>4502.8500000000004</v>
      </c>
      <c r="G2164" s="7" t="str">
        <f t="shared" ca="1" si="164"/>
        <v/>
      </c>
    </row>
    <row r="2165" spans="1:7" x14ac:dyDescent="0.25">
      <c r="A2165" s="30">
        <v>39678</v>
      </c>
      <c r="B2165">
        <v>4393.05</v>
      </c>
      <c r="C2165">
        <f t="shared" ca="1" si="166"/>
        <v>4438.4366666666665</v>
      </c>
      <c r="D2165">
        <f t="shared" ca="1" si="167"/>
        <v>4236.93</v>
      </c>
      <c r="E2165" t="str">
        <f t="shared" ref="E2165:E2228" ca="1" si="168">IF(AND(C2165&gt;D2165,C2164&lt;D2164),"BUY",IF(AND(C2165&lt;D2165,C2164&gt;D2164),"SELL",""))</f>
        <v/>
      </c>
      <c r="F2165">
        <f t="shared" ca="1" si="165"/>
        <v>4502.8500000000004</v>
      </c>
      <c r="G2165" s="7" t="str">
        <f t="shared" ca="1" si="164"/>
        <v/>
      </c>
    </row>
    <row r="2166" spans="1:7" x14ac:dyDescent="0.25">
      <c r="A2166" s="30">
        <v>39679</v>
      </c>
      <c r="B2166">
        <v>4368.25</v>
      </c>
      <c r="C2166">
        <f t="shared" ca="1" si="166"/>
        <v>4440.8466666666673</v>
      </c>
      <c r="D2166">
        <f t="shared" ca="1" si="167"/>
        <v>4239.4762500000006</v>
      </c>
      <c r="E2166" t="str">
        <f t="shared" ca="1" si="168"/>
        <v/>
      </c>
      <c r="F2166">
        <f t="shared" ca="1" si="165"/>
        <v>4502.8500000000004</v>
      </c>
      <c r="G2166" s="7" t="str">
        <f t="shared" ref="G2166:G2229" ca="1" si="169">IF(AND(E2166&lt;&gt;"",F2165&lt;&gt;0),IF(E2166="BUY",1-F2166/F2165,F2166/F2165-1),"")</f>
        <v/>
      </c>
    </row>
    <row r="2167" spans="1:7" x14ac:dyDescent="0.25">
      <c r="A2167" s="30">
        <v>39680</v>
      </c>
      <c r="B2167">
        <v>4415.75</v>
      </c>
      <c r="C2167">
        <f t="shared" ca="1" si="166"/>
        <v>4455.9066666666668</v>
      </c>
      <c r="D2167">
        <f t="shared" ca="1" si="167"/>
        <v>4245.0925000000007</v>
      </c>
      <c r="E2167" t="str">
        <f t="shared" ca="1" si="168"/>
        <v/>
      </c>
      <c r="F2167">
        <f t="shared" ref="F2167:F2230" ca="1" si="170">IF(E2167&lt;&gt;"",B2167,F2166)</f>
        <v>4502.8500000000004</v>
      </c>
      <c r="G2167" s="7" t="str">
        <f t="shared" ca="1" si="169"/>
        <v/>
      </c>
    </row>
    <row r="2168" spans="1:7" x14ac:dyDescent="0.25">
      <c r="A2168" s="30">
        <v>39681</v>
      </c>
      <c r="B2168">
        <v>4283.8500000000004</v>
      </c>
      <c r="C2168">
        <f t="shared" ca="1" si="166"/>
        <v>4453.9266666666672</v>
      </c>
      <c r="D2168">
        <f t="shared" ca="1" si="167"/>
        <v>4245.8725000000004</v>
      </c>
      <c r="E2168" t="str">
        <f t="shared" ca="1" si="168"/>
        <v/>
      </c>
      <c r="F2168">
        <f t="shared" ca="1" si="170"/>
        <v>4502.8500000000004</v>
      </c>
      <c r="G2168" s="7" t="str">
        <f t="shared" ca="1" si="169"/>
        <v/>
      </c>
    </row>
    <row r="2169" spans="1:7" x14ac:dyDescent="0.25">
      <c r="A2169" s="30">
        <v>39682</v>
      </c>
      <c r="B2169">
        <v>4327.45</v>
      </c>
      <c r="C2169">
        <f t="shared" ca="1" si="166"/>
        <v>4453.5600000000004</v>
      </c>
      <c r="D2169">
        <f t="shared" ca="1" si="167"/>
        <v>4246.1625000000013</v>
      </c>
      <c r="E2169" t="str">
        <f t="shared" ca="1" si="168"/>
        <v/>
      </c>
      <c r="F2169">
        <f t="shared" ca="1" si="170"/>
        <v>4502.8500000000004</v>
      </c>
      <c r="G2169" s="7" t="str">
        <f t="shared" ca="1" si="169"/>
        <v/>
      </c>
    </row>
    <row r="2170" spans="1:7" x14ac:dyDescent="0.25">
      <c r="A2170" s="30">
        <v>39685</v>
      </c>
      <c r="B2170">
        <v>4335.3500000000004</v>
      </c>
      <c r="C2170">
        <f t="shared" ca="1" si="166"/>
        <v>4448.3466666666664</v>
      </c>
      <c r="D2170">
        <f t="shared" ca="1" si="167"/>
        <v>4251.130000000001</v>
      </c>
      <c r="E2170" t="str">
        <f t="shared" ca="1" si="168"/>
        <v/>
      </c>
      <c r="F2170">
        <f t="shared" ca="1" si="170"/>
        <v>4502.8500000000004</v>
      </c>
      <c r="G2170" s="7" t="str">
        <f t="shared" ca="1" si="169"/>
        <v/>
      </c>
    </row>
    <row r="2171" spans="1:7" x14ac:dyDescent="0.25">
      <c r="A2171" s="30">
        <v>39686</v>
      </c>
      <c r="B2171">
        <v>4337.5</v>
      </c>
      <c r="C2171">
        <f t="shared" ca="1" si="166"/>
        <v>4444.4900000000007</v>
      </c>
      <c r="D2171">
        <f t="shared" ca="1" si="167"/>
        <v>4258.5537500000009</v>
      </c>
      <c r="E2171" t="str">
        <f t="shared" ca="1" si="168"/>
        <v/>
      </c>
      <c r="F2171">
        <f t="shared" ca="1" si="170"/>
        <v>4502.8500000000004</v>
      </c>
      <c r="G2171" s="7" t="str">
        <f t="shared" ca="1" si="169"/>
        <v/>
      </c>
    </row>
    <row r="2172" spans="1:7" x14ac:dyDescent="0.25">
      <c r="A2172" s="30">
        <v>39687</v>
      </c>
      <c r="B2172">
        <v>4292.1000000000004</v>
      </c>
      <c r="C2172">
        <f t="shared" ca="1" si="166"/>
        <v>4430.4400000000005</v>
      </c>
      <c r="D2172">
        <f t="shared" ca="1" si="167"/>
        <v>4268.4375000000018</v>
      </c>
      <c r="E2172" t="str">
        <f t="shared" ca="1" si="168"/>
        <v/>
      </c>
      <c r="F2172">
        <f t="shared" ca="1" si="170"/>
        <v>4502.8500000000004</v>
      </c>
      <c r="G2172" s="7" t="str">
        <f t="shared" ca="1" si="169"/>
        <v/>
      </c>
    </row>
    <row r="2173" spans="1:7" x14ac:dyDescent="0.25">
      <c r="A2173" s="30">
        <v>39688</v>
      </c>
      <c r="B2173">
        <v>4214</v>
      </c>
      <c r="C2173">
        <f t="shared" ca="1" si="166"/>
        <v>4410.2033333333329</v>
      </c>
      <c r="D2173">
        <f t="shared" ca="1" si="167"/>
        <v>4271.4537500000015</v>
      </c>
      <c r="E2173" t="str">
        <f t="shared" ca="1" si="168"/>
        <v/>
      </c>
      <c r="F2173">
        <f t="shared" ca="1" si="170"/>
        <v>4502.8500000000004</v>
      </c>
      <c r="G2173" s="7" t="str">
        <f t="shared" ca="1" si="169"/>
        <v/>
      </c>
    </row>
    <row r="2174" spans="1:7" x14ac:dyDescent="0.25">
      <c r="A2174" s="30">
        <v>39689</v>
      </c>
      <c r="B2174">
        <v>4360</v>
      </c>
      <c r="C2174">
        <f t="shared" ca="1" si="166"/>
        <v>4399.2799999999988</v>
      </c>
      <c r="D2174">
        <f t="shared" ca="1" si="167"/>
        <v>4282.3100000000013</v>
      </c>
      <c r="E2174" t="str">
        <f t="shared" ca="1" si="168"/>
        <v/>
      </c>
      <c r="F2174">
        <f t="shared" ca="1" si="170"/>
        <v>4502.8500000000004</v>
      </c>
      <c r="G2174" s="7" t="str">
        <f t="shared" ca="1" si="169"/>
        <v/>
      </c>
    </row>
    <row r="2175" spans="1:7" x14ac:dyDescent="0.25">
      <c r="A2175" s="30">
        <v>39692</v>
      </c>
      <c r="B2175">
        <v>4348.6499999999996</v>
      </c>
      <c r="C2175">
        <f t="shared" ca="1" si="166"/>
        <v>4387.2233333333324</v>
      </c>
      <c r="D2175">
        <f t="shared" ca="1" si="167"/>
        <v>4290.6262500000012</v>
      </c>
      <c r="E2175" t="str">
        <f t="shared" ca="1" si="168"/>
        <v/>
      </c>
      <c r="F2175">
        <f t="shared" ca="1" si="170"/>
        <v>4502.8500000000004</v>
      </c>
      <c r="G2175" s="7" t="str">
        <f t="shared" ca="1" si="169"/>
        <v/>
      </c>
    </row>
    <row r="2176" spans="1:7" x14ac:dyDescent="0.25">
      <c r="A2176" s="30">
        <v>39693</v>
      </c>
      <c r="B2176">
        <v>4504</v>
      </c>
      <c r="C2176">
        <f t="shared" ca="1" si="166"/>
        <v>4379.4633333333331</v>
      </c>
      <c r="D2176">
        <f t="shared" ca="1" si="167"/>
        <v>4302.4762500000015</v>
      </c>
      <c r="E2176" t="str">
        <f t="shared" ca="1" si="168"/>
        <v/>
      </c>
      <c r="F2176">
        <f t="shared" ca="1" si="170"/>
        <v>4502.8500000000004</v>
      </c>
      <c r="G2176" s="7" t="str">
        <f t="shared" ca="1" si="169"/>
        <v/>
      </c>
    </row>
    <row r="2177" spans="1:7" x14ac:dyDescent="0.25">
      <c r="A2177" s="30">
        <v>39695</v>
      </c>
      <c r="B2177">
        <v>4447.75</v>
      </c>
      <c r="C2177">
        <f t="shared" ca="1" si="166"/>
        <v>4372.4966666666678</v>
      </c>
      <c r="D2177">
        <f t="shared" ca="1" si="167"/>
        <v>4313.9562500000011</v>
      </c>
      <c r="E2177" t="str">
        <f t="shared" ca="1" si="168"/>
        <v/>
      </c>
      <c r="F2177">
        <f t="shared" ca="1" si="170"/>
        <v>4502.8500000000004</v>
      </c>
      <c r="G2177" s="7" t="str">
        <f t="shared" ca="1" si="169"/>
        <v/>
      </c>
    </row>
    <row r="2178" spans="1:7" x14ac:dyDescent="0.25">
      <c r="A2178" s="30">
        <v>39696</v>
      </c>
      <c r="B2178">
        <v>4352.3</v>
      </c>
      <c r="C2178">
        <f t="shared" ca="1" si="166"/>
        <v>4360.713333333334</v>
      </c>
      <c r="D2178">
        <f t="shared" ca="1" si="167"/>
        <v>4318.8362500000012</v>
      </c>
      <c r="E2178" t="str">
        <f t="shared" ca="1" si="168"/>
        <v/>
      </c>
      <c r="F2178">
        <f t="shared" ca="1" si="170"/>
        <v>4502.8500000000004</v>
      </c>
      <c r="G2178" s="7" t="str">
        <f t="shared" ca="1" si="169"/>
        <v/>
      </c>
    </row>
    <row r="2179" spans="1:7" x14ac:dyDescent="0.25">
      <c r="A2179" s="30">
        <v>39699</v>
      </c>
      <c r="B2179">
        <v>4482.3</v>
      </c>
      <c r="C2179">
        <f t="shared" ref="C2179:C2242" ca="1" si="171">IF(ROW(B2179)&gt;$K$3, AVERAGE(OFFSET(B2180,-$K$3,0,$K$3,1)), "")</f>
        <v>4364.1533333333336</v>
      </c>
      <c r="D2179">
        <f t="shared" ca="1" si="167"/>
        <v>4326.8387499999999</v>
      </c>
      <c r="E2179" t="str">
        <f t="shared" ca="1" si="168"/>
        <v/>
      </c>
      <c r="F2179">
        <f t="shared" ca="1" si="170"/>
        <v>4502.8500000000004</v>
      </c>
      <c r="G2179" s="7" t="str">
        <f t="shared" ca="1" si="169"/>
        <v/>
      </c>
    </row>
    <row r="2180" spans="1:7" x14ac:dyDescent="0.25">
      <c r="A2180" s="30">
        <v>39700</v>
      </c>
      <c r="B2180">
        <v>4468.7</v>
      </c>
      <c r="C2180">
        <f t="shared" ca="1" si="171"/>
        <v>4369.1966666666676</v>
      </c>
      <c r="D2180">
        <f t="shared" ca="1" si="167"/>
        <v>4337.3312500000002</v>
      </c>
      <c r="E2180" t="str">
        <f t="shared" ca="1" si="168"/>
        <v/>
      </c>
      <c r="F2180">
        <f t="shared" ca="1" si="170"/>
        <v>4502.8500000000004</v>
      </c>
      <c r="G2180" s="7" t="str">
        <f t="shared" ca="1" si="169"/>
        <v/>
      </c>
    </row>
    <row r="2181" spans="1:7" x14ac:dyDescent="0.25">
      <c r="A2181" s="30">
        <v>39701</v>
      </c>
      <c r="B2181">
        <v>4400.25</v>
      </c>
      <c r="C2181">
        <f t="shared" ca="1" si="171"/>
        <v>4371.3300000000008</v>
      </c>
      <c r="D2181">
        <f t="shared" ca="1" si="167"/>
        <v>4346.3449999999993</v>
      </c>
      <c r="E2181" t="str">
        <f t="shared" ca="1" si="168"/>
        <v/>
      </c>
      <c r="F2181">
        <f t="shared" ca="1" si="170"/>
        <v>4502.8500000000004</v>
      </c>
      <c r="G2181" s="7" t="str">
        <f t="shared" ca="1" si="169"/>
        <v/>
      </c>
    </row>
    <row r="2182" spans="1:7" x14ac:dyDescent="0.25">
      <c r="A2182" s="30">
        <v>39702</v>
      </c>
      <c r="B2182">
        <v>4290.3</v>
      </c>
      <c r="C2182">
        <f t="shared" ca="1" si="171"/>
        <v>4362.9666666666672</v>
      </c>
      <c r="D2182">
        <f t="shared" ca="1" si="167"/>
        <v>4357.0749999999989</v>
      </c>
      <c r="E2182" t="str">
        <f t="shared" ca="1" si="168"/>
        <v/>
      </c>
      <c r="F2182">
        <f t="shared" ca="1" si="170"/>
        <v>4502.8500000000004</v>
      </c>
      <c r="G2182" s="7" t="str">
        <f t="shared" ca="1" si="169"/>
        <v/>
      </c>
    </row>
    <row r="2183" spans="1:7" x14ac:dyDescent="0.25">
      <c r="A2183" s="30">
        <v>39703</v>
      </c>
      <c r="B2183">
        <v>4228.45</v>
      </c>
      <c r="C2183">
        <f t="shared" ca="1" si="171"/>
        <v>4359.2733333333335</v>
      </c>
      <c r="D2183">
        <f t="shared" ca="1" si="167"/>
        <v>4367.3687499999996</v>
      </c>
      <c r="E2183" t="str">
        <f t="shared" ca="1" si="168"/>
        <v>SELL</v>
      </c>
      <c r="F2183">
        <f t="shared" ca="1" si="170"/>
        <v>4228.45</v>
      </c>
      <c r="G2183" s="7">
        <f t="shared" ca="1" si="169"/>
        <v>-6.0939182961902039E-2</v>
      </c>
    </row>
    <row r="2184" spans="1:7" x14ac:dyDescent="0.25">
      <c r="A2184" s="30">
        <v>39706</v>
      </c>
      <c r="B2184">
        <v>4072.9</v>
      </c>
      <c r="C2184">
        <f t="shared" ca="1" si="171"/>
        <v>4342.3033333333333</v>
      </c>
      <c r="D2184">
        <f t="shared" ca="1" si="167"/>
        <v>4370.5112499999996</v>
      </c>
      <c r="E2184" t="str">
        <f t="shared" ca="1" si="168"/>
        <v/>
      </c>
      <c r="F2184">
        <f t="shared" ca="1" si="170"/>
        <v>4228.45</v>
      </c>
      <c r="G2184" s="7" t="str">
        <f t="shared" ca="1" si="169"/>
        <v/>
      </c>
    </row>
    <row r="2185" spans="1:7" x14ac:dyDescent="0.25">
      <c r="A2185" s="30">
        <v>39707</v>
      </c>
      <c r="B2185">
        <v>4074.9</v>
      </c>
      <c r="C2185">
        <f t="shared" ca="1" si="171"/>
        <v>4324.9400000000005</v>
      </c>
      <c r="D2185">
        <f t="shared" ca="1" si="167"/>
        <v>4370.0774999999994</v>
      </c>
      <c r="E2185" t="str">
        <f t="shared" ca="1" si="168"/>
        <v/>
      </c>
      <c r="F2185">
        <f t="shared" ca="1" si="170"/>
        <v>4228.45</v>
      </c>
      <c r="G2185" s="7" t="str">
        <f t="shared" ca="1" si="169"/>
        <v/>
      </c>
    </row>
    <row r="2186" spans="1:7" x14ac:dyDescent="0.25">
      <c r="A2186" s="30">
        <v>39708</v>
      </c>
      <c r="B2186">
        <v>4008.25</v>
      </c>
      <c r="C2186">
        <f t="shared" ca="1" si="171"/>
        <v>4302.99</v>
      </c>
      <c r="D2186">
        <f t="shared" ca="1" si="167"/>
        <v>4366.2962499999994</v>
      </c>
      <c r="E2186" t="str">
        <f t="shared" ca="1" si="168"/>
        <v/>
      </c>
      <c r="F2186">
        <f t="shared" ca="1" si="170"/>
        <v>4228.45</v>
      </c>
      <c r="G2186" s="7" t="str">
        <f t="shared" ca="1" si="169"/>
        <v/>
      </c>
    </row>
    <row r="2187" spans="1:7" x14ac:dyDescent="0.25">
      <c r="A2187" s="30">
        <v>39709</v>
      </c>
      <c r="B2187">
        <v>4038.15</v>
      </c>
      <c r="C2187">
        <f t="shared" ca="1" si="171"/>
        <v>4286.0600000000004</v>
      </c>
      <c r="D2187">
        <f t="shared" ca="1" si="167"/>
        <v>4361.2474999999995</v>
      </c>
      <c r="E2187" t="str">
        <f t="shared" ca="1" si="168"/>
        <v/>
      </c>
      <c r="F2187">
        <f t="shared" ca="1" si="170"/>
        <v>4228.45</v>
      </c>
      <c r="G2187" s="7" t="str">
        <f t="shared" ca="1" si="169"/>
        <v/>
      </c>
    </row>
    <row r="2188" spans="1:7" x14ac:dyDescent="0.25">
      <c r="A2188" s="30">
        <v>39710</v>
      </c>
      <c r="B2188">
        <v>4245.25</v>
      </c>
      <c r="C2188">
        <f t="shared" ca="1" si="171"/>
        <v>4288.1433333333334</v>
      </c>
      <c r="D2188">
        <f t="shared" ca="1" si="167"/>
        <v>4355.4587499999998</v>
      </c>
      <c r="E2188" t="str">
        <f t="shared" ca="1" si="168"/>
        <v/>
      </c>
      <c r="F2188">
        <f t="shared" ca="1" si="170"/>
        <v>4228.45</v>
      </c>
      <c r="G2188" s="7" t="str">
        <f t="shared" ca="1" si="169"/>
        <v/>
      </c>
    </row>
    <row r="2189" spans="1:7" x14ac:dyDescent="0.25">
      <c r="A2189" s="30">
        <v>39713</v>
      </c>
      <c r="B2189">
        <v>4223.05</v>
      </c>
      <c r="C2189">
        <f t="shared" ca="1" si="171"/>
        <v>4279.0133333333333</v>
      </c>
      <c r="D2189">
        <f t="shared" ca="1" si="167"/>
        <v>4350.19625</v>
      </c>
      <c r="E2189" t="str">
        <f t="shared" ca="1" si="168"/>
        <v/>
      </c>
      <c r="F2189">
        <f t="shared" ca="1" si="170"/>
        <v>4228.45</v>
      </c>
      <c r="G2189" s="7" t="str">
        <f t="shared" ca="1" si="169"/>
        <v/>
      </c>
    </row>
    <row r="2190" spans="1:7" x14ac:dyDescent="0.25">
      <c r="A2190" s="30">
        <v>39714</v>
      </c>
      <c r="B2190">
        <v>4126.8999999999996</v>
      </c>
      <c r="C2190">
        <f t="shared" ca="1" si="171"/>
        <v>4264.2300000000005</v>
      </c>
      <c r="D2190">
        <f t="shared" ca="1" si="167"/>
        <v>4345.5725000000002</v>
      </c>
      <c r="E2190" t="str">
        <f t="shared" ca="1" si="168"/>
        <v/>
      </c>
      <c r="F2190">
        <f t="shared" ca="1" si="170"/>
        <v>4228.45</v>
      </c>
      <c r="G2190" s="7" t="str">
        <f t="shared" ca="1" si="169"/>
        <v/>
      </c>
    </row>
    <row r="2191" spans="1:7" x14ac:dyDescent="0.25">
      <c r="A2191" s="30">
        <v>39715</v>
      </c>
      <c r="B2191">
        <v>4161.25</v>
      </c>
      <c r="C2191">
        <f t="shared" ca="1" si="171"/>
        <v>4241.38</v>
      </c>
      <c r="D2191">
        <f t="shared" ca="1" si="167"/>
        <v>4341.3012499999995</v>
      </c>
      <c r="E2191" t="str">
        <f t="shared" ca="1" si="168"/>
        <v/>
      </c>
      <c r="F2191">
        <f t="shared" ca="1" si="170"/>
        <v>4228.45</v>
      </c>
      <c r="G2191" s="7" t="str">
        <f t="shared" ca="1" si="169"/>
        <v/>
      </c>
    </row>
    <row r="2192" spans="1:7" x14ac:dyDescent="0.25">
      <c r="A2192" s="30">
        <v>39716</v>
      </c>
      <c r="B2192">
        <v>4110.55</v>
      </c>
      <c r="C2192">
        <f t="shared" ca="1" si="171"/>
        <v>4218.9000000000005</v>
      </c>
      <c r="D2192">
        <f t="shared" ca="1" si="167"/>
        <v>4339.3187499999995</v>
      </c>
      <c r="E2192" t="str">
        <f t="shared" ca="1" si="168"/>
        <v/>
      </c>
      <c r="F2192">
        <f t="shared" ca="1" si="170"/>
        <v>4228.45</v>
      </c>
      <c r="G2192" s="7" t="str">
        <f t="shared" ca="1" si="169"/>
        <v/>
      </c>
    </row>
    <row r="2193" spans="1:7" x14ac:dyDescent="0.25">
      <c r="A2193" s="30">
        <v>39717</v>
      </c>
      <c r="B2193">
        <v>3985.25</v>
      </c>
      <c r="C2193">
        <f t="shared" ca="1" si="171"/>
        <v>4194.4300000000012</v>
      </c>
      <c r="D2193">
        <f t="shared" ca="1" si="167"/>
        <v>4331.1112499999999</v>
      </c>
      <c r="E2193" t="str">
        <f t="shared" ca="1" si="168"/>
        <v/>
      </c>
      <c r="F2193">
        <f t="shared" ca="1" si="170"/>
        <v>4228.45</v>
      </c>
      <c r="G2193" s="7" t="str">
        <f t="shared" ca="1" si="169"/>
        <v/>
      </c>
    </row>
    <row r="2194" spans="1:7" x14ac:dyDescent="0.25">
      <c r="A2194" s="30">
        <v>39720</v>
      </c>
      <c r="B2194">
        <v>3850.05</v>
      </c>
      <c r="C2194">
        <f t="shared" ca="1" si="171"/>
        <v>4152.2800000000007</v>
      </c>
      <c r="D2194">
        <f t="shared" ca="1" si="167"/>
        <v>4319.0387499999988</v>
      </c>
      <c r="E2194" t="str">
        <f t="shared" ca="1" si="168"/>
        <v/>
      </c>
      <c r="F2194">
        <f t="shared" ca="1" si="170"/>
        <v>4228.45</v>
      </c>
      <c r="G2194" s="7" t="str">
        <f t="shared" ca="1" si="169"/>
        <v/>
      </c>
    </row>
    <row r="2195" spans="1:7" x14ac:dyDescent="0.25">
      <c r="A2195" s="30">
        <v>39721</v>
      </c>
      <c r="B2195">
        <v>3921.2</v>
      </c>
      <c r="C2195">
        <f t="shared" ca="1" si="171"/>
        <v>4115.7800000000007</v>
      </c>
      <c r="D2195">
        <f t="shared" ca="1" si="167"/>
        <v>4306.7299999999987</v>
      </c>
      <c r="E2195" t="str">
        <f t="shared" ca="1" si="168"/>
        <v/>
      </c>
      <c r="F2195">
        <f t="shared" ca="1" si="170"/>
        <v>4228.45</v>
      </c>
      <c r="G2195" s="7" t="str">
        <f t="shared" ca="1" si="169"/>
        <v/>
      </c>
    </row>
    <row r="2196" spans="1:7" x14ac:dyDescent="0.25">
      <c r="A2196" s="30">
        <v>39722</v>
      </c>
      <c r="B2196">
        <v>3950.75</v>
      </c>
      <c r="C2196">
        <f t="shared" ca="1" si="171"/>
        <v>4085.8133333333335</v>
      </c>
      <c r="D2196">
        <f t="shared" ca="1" si="167"/>
        <v>4295.6149999999998</v>
      </c>
      <c r="E2196" t="str">
        <f t="shared" ca="1" si="168"/>
        <v/>
      </c>
      <c r="F2196">
        <f t="shared" ca="1" si="170"/>
        <v>4228.45</v>
      </c>
      <c r="G2196" s="7" t="str">
        <f t="shared" ca="1" si="169"/>
        <v/>
      </c>
    </row>
    <row r="2197" spans="1:7" x14ac:dyDescent="0.25">
      <c r="A2197" s="30">
        <v>39724</v>
      </c>
      <c r="B2197">
        <v>3818.3</v>
      </c>
      <c r="C2197">
        <f t="shared" ca="1" si="171"/>
        <v>4054.3466666666668</v>
      </c>
      <c r="D2197">
        <f t="shared" ca="1" si="167"/>
        <v>4278.5012499999993</v>
      </c>
      <c r="E2197" t="str">
        <f t="shared" ca="1" si="168"/>
        <v/>
      </c>
      <c r="F2197">
        <f t="shared" ca="1" si="170"/>
        <v>4228.45</v>
      </c>
      <c r="G2197" s="7" t="str">
        <f t="shared" ca="1" si="169"/>
        <v/>
      </c>
    </row>
    <row r="2198" spans="1:7" x14ac:dyDescent="0.25">
      <c r="A2198" s="30">
        <v>39727</v>
      </c>
      <c r="B2198">
        <v>3602.35</v>
      </c>
      <c r="C2198">
        <f t="shared" ca="1" si="171"/>
        <v>4012.6066666666666</v>
      </c>
      <c r="D2198">
        <f t="shared" ref="D2198:D2261" ca="1" si="172">IF(ROW(B2198)&gt;$K$4, AVERAGE(OFFSET(B2198,-$K$4+1,0,$K$4,1)), "")</f>
        <v>4255.6212499999983</v>
      </c>
      <c r="E2198" t="str">
        <f t="shared" ca="1" si="168"/>
        <v/>
      </c>
      <c r="F2198">
        <f t="shared" ca="1" si="170"/>
        <v>4228.45</v>
      </c>
      <c r="G2198" s="7" t="str">
        <f t="shared" ca="1" si="169"/>
        <v/>
      </c>
    </row>
    <row r="2199" spans="1:7" x14ac:dyDescent="0.25">
      <c r="A2199" s="30">
        <v>39728</v>
      </c>
      <c r="B2199">
        <v>3606.6</v>
      </c>
      <c r="C2199">
        <f t="shared" ca="1" si="171"/>
        <v>3981.52</v>
      </c>
      <c r="D2199">
        <f t="shared" ca="1" si="172"/>
        <v>4232.6899999999987</v>
      </c>
      <c r="E2199" t="str">
        <f t="shared" ca="1" si="168"/>
        <v/>
      </c>
      <c r="F2199">
        <f t="shared" ca="1" si="170"/>
        <v>4228.45</v>
      </c>
      <c r="G2199" s="7" t="str">
        <f t="shared" ca="1" si="169"/>
        <v/>
      </c>
    </row>
    <row r="2200" spans="1:7" x14ac:dyDescent="0.25">
      <c r="A2200" s="30">
        <v>39729</v>
      </c>
      <c r="B2200">
        <v>3513.65</v>
      </c>
      <c r="C2200">
        <f t="shared" ca="1" si="171"/>
        <v>3944.103333333333</v>
      </c>
      <c r="D2200">
        <f t="shared" ca="1" si="172"/>
        <v>4207.2937499999989</v>
      </c>
      <c r="E2200" t="str">
        <f t="shared" ca="1" si="168"/>
        <v/>
      </c>
      <c r="F2200">
        <f t="shared" ca="1" si="170"/>
        <v>4228.45</v>
      </c>
      <c r="G2200" s="7" t="str">
        <f t="shared" ca="1" si="169"/>
        <v/>
      </c>
    </row>
    <row r="2201" spans="1:7" x14ac:dyDescent="0.25">
      <c r="A2201" s="30">
        <v>39731</v>
      </c>
      <c r="B2201">
        <v>3279.95</v>
      </c>
      <c r="C2201">
        <f t="shared" ca="1" si="171"/>
        <v>3895.5499999999997</v>
      </c>
      <c r="D2201">
        <f t="shared" ca="1" si="172"/>
        <v>4173.7824999999993</v>
      </c>
      <c r="E2201" t="str">
        <f t="shared" ca="1" si="168"/>
        <v/>
      </c>
      <c r="F2201">
        <f t="shared" ca="1" si="170"/>
        <v>4228.45</v>
      </c>
      <c r="G2201" s="7" t="str">
        <f t="shared" ca="1" si="169"/>
        <v/>
      </c>
    </row>
    <row r="2202" spans="1:7" x14ac:dyDescent="0.25">
      <c r="A2202" s="30">
        <v>39734</v>
      </c>
      <c r="B2202">
        <v>3490.7</v>
      </c>
      <c r="C2202">
        <f t="shared" ca="1" si="171"/>
        <v>3859.0533333333328</v>
      </c>
      <c r="D2202">
        <f t="shared" ca="1" si="172"/>
        <v>4147.2437500000005</v>
      </c>
      <c r="E2202" t="str">
        <f t="shared" ca="1" si="168"/>
        <v/>
      </c>
      <c r="F2202">
        <f t="shared" ca="1" si="170"/>
        <v>4228.45</v>
      </c>
      <c r="G2202" s="7" t="str">
        <f t="shared" ca="1" si="169"/>
        <v/>
      </c>
    </row>
    <row r="2203" spans="1:7" x14ac:dyDescent="0.25">
      <c r="A2203" s="30">
        <v>39735</v>
      </c>
      <c r="B2203">
        <v>3518.65</v>
      </c>
      <c r="C2203">
        <f t="shared" ca="1" si="171"/>
        <v>3810.6133333333332</v>
      </c>
      <c r="D2203">
        <f t="shared" ca="1" si="172"/>
        <v>4121.9837500000003</v>
      </c>
      <c r="E2203" t="str">
        <f t="shared" ca="1" si="168"/>
        <v/>
      </c>
      <c r="F2203">
        <f t="shared" ca="1" si="170"/>
        <v>4228.45</v>
      </c>
      <c r="G2203" s="7" t="str">
        <f t="shared" ca="1" si="169"/>
        <v/>
      </c>
    </row>
    <row r="2204" spans="1:7" x14ac:dyDescent="0.25">
      <c r="A2204" s="30">
        <v>39736</v>
      </c>
      <c r="B2204">
        <v>3338.4</v>
      </c>
      <c r="C2204">
        <f t="shared" ca="1" si="171"/>
        <v>3751.6366666666663</v>
      </c>
      <c r="D2204">
        <f t="shared" ca="1" si="172"/>
        <v>4094.6762500000004</v>
      </c>
      <c r="E2204" t="str">
        <f t="shared" ca="1" si="168"/>
        <v/>
      </c>
      <c r="F2204">
        <f t="shared" ca="1" si="170"/>
        <v>4228.45</v>
      </c>
      <c r="G2204" s="7" t="str">
        <f t="shared" ca="1" si="169"/>
        <v/>
      </c>
    </row>
    <row r="2205" spans="1:7" x14ac:dyDescent="0.25">
      <c r="A2205" s="30">
        <v>39737</v>
      </c>
      <c r="B2205">
        <v>3269.3</v>
      </c>
      <c r="C2205">
        <f t="shared" ca="1" si="171"/>
        <v>3694.4633333333331</v>
      </c>
      <c r="D2205">
        <f t="shared" ca="1" si="172"/>
        <v>4066.5824999999995</v>
      </c>
      <c r="E2205" t="str">
        <f t="shared" ca="1" si="168"/>
        <v/>
      </c>
      <c r="F2205">
        <f t="shared" ca="1" si="170"/>
        <v>4228.45</v>
      </c>
      <c r="G2205" s="7" t="str">
        <f t="shared" ca="1" si="169"/>
        <v/>
      </c>
    </row>
    <row r="2206" spans="1:7" x14ac:dyDescent="0.25">
      <c r="A2206" s="30">
        <v>39738</v>
      </c>
      <c r="B2206">
        <v>3074.35</v>
      </c>
      <c r="C2206">
        <f t="shared" ca="1" si="171"/>
        <v>3622.0033333333331</v>
      </c>
      <c r="D2206">
        <f t="shared" ca="1" si="172"/>
        <v>4034.2349999999997</v>
      </c>
      <c r="E2206" t="str">
        <f t="shared" ca="1" si="168"/>
        <v/>
      </c>
      <c r="F2206">
        <f t="shared" ca="1" si="170"/>
        <v>4228.45</v>
      </c>
      <c r="G2206" s="7" t="str">
        <f t="shared" ca="1" si="169"/>
        <v/>
      </c>
    </row>
    <row r="2207" spans="1:7" x14ac:dyDescent="0.25">
      <c r="A2207" s="30">
        <v>39741</v>
      </c>
      <c r="B2207">
        <v>3122.8</v>
      </c>
      <c r="C2207">
        <f t="shared" ca="1" si="171"/>
        <v>3556.1533333333336</v>
      </c>
      <c r="D2207">
        <f t="shared" ca="1" si="172"/>
        <v>4001.9112499999997</v>
      </c>
      <c r="E2207" t="str">
        <f t="shared" ca="1" si="168"/>
        <v/>
      </c>
      <c r="F2207">
        <f t="shared" ca="1" si="170"/>
        <v>4228.45</v>
      </c>
      <c r="G2207" s="7" t="str">
        <f t="shared" ca="1" si="169"/>
        <v/>
      </c>
    </row>
    <row r="2208" spans="1:7" x14ac:dyDescent="0.25">
      <c r="A2208" s="30">
        <v>39742</v>
      </c>
      <c r="B2208">
        <v>3234.9</v>
      </c>
      <c r="C2208">
        <f t="shared" ca="1" si="171"/>
        <v>3506.13</v>
      </c>
      <c r="D2208">
        <f t="shared" ca="1" si="172"/>
        <v>3975.6875</v>
      </c>
      <c r="E2208" t="str">
        <f t="shared" ca="1" si="168"/>
        <v/>
      </c>
      <c r="F2208">
        <f t="shared" ca="1" si="170"/>
        <v>4228.45</v>
      </c>
      <c r="G2208" s="7" t="str">
        <f t="shared" ca="1" si="169"/>
        <v/>
      </c>
    </row>
    <row r="2209" spans="1:7" x14ac:dyDescent="0.25">
      <c r="A2209" s="30">
        <v>39743</v>
      </c>
      <c r="B2209">
        <v>3065.15</v>
      </c>
      <c r="C2209">
        <f t="shared" ca="1" si="171"/>
        <v>3453.8033333333342</v>
      </c>
      <c r="D2209">
        <f t="shared" ca="1" si="172"/>
        <v>3944.1299999999997</v>
      </c>
      <c r="E2209" t="str">
        <f t="shared" ca="1" si="168"/>
        <v/>
      </c>
      <c r="F2209">
        <f t="shared" ca="1" si="170"/>
        <v>4228.45</v>
      </c>
      <c r="G2209" s="7" t="str">
        <f t="shared" ca="1" si="169"/>
        <v/>
      </c>
    </row>
    <row r="2210" spans="1:7" x14ac:dyDescent="0.25">
      <c r="A2210" s="30">
        <v>39744</v>
      </c>
      <c r="B2210">
        <v>2943.15</v>
      </c>
      <c r="C2210">
        <f t="shared" ca="1" si="171"/>
        <v>3388.6000000000008</v>
      </c>
      <c r="D2210">
        <f t="shared" ca="1" si="172"/>
        <v>3909.3249999999994</v>
      </c>
      <c r="E2210" t="str">
        <f t="shared" ca="1" si="168"/>
        <v/>
      </c>
      <c r="F2210">
        <f t="shared" ca="1" si="170"/>
        <v>4228.45</v>
      </c>
      <c r="G2210" s="7" t="str">
        <f t="shared" ca="1" si="169"/>
        <v/>
      </c>
    </row>
    <row r="2211" spans="1:7" x14ac:dyDescent="0.25">
      <c r="A2211" s="30">
        <v>39745</v>
      </c>
      <c r="B2211">
        <v>2584</v>
      </c>
      <c r="C2211">
        <f t="shared" ca="1" si="171"/>
        <v>3297.483333333334</v>
      </c>
      <c r="D2211">
        <f t="shared" ca="1" si="172"/>
        <v>3865.4874999999993</v>
      </c>
      <c r="E2211" t="str">
        <f t="shared" ca="1" si="168"/>
        <v/>
      </c>
      <c r="F2211">
        <f t="shared" ca="1" si="170"/>
        <v>4228.45</v>
      </c>
      <c r="G2211" s="7" t="str">
        <f t="shared" ca="1" si="169"/>
        <v/>
      </c>
    </row>
    <row r="2212" spans="1:7" x14ac:dyDescent="0.25">
      <c r="A2212" s="30">
        <v>39748</v>
      </c>
      <c r="B2212">
        <v>2524.1999999999998</v>
      </c>
      <c r="C2212">
        <f t="shared" ca="1" si="171"/>
        <v>3211.21</v>
      </c>
      <c r="D2212">
        <f t="shared" ca="1" si="172"/>
        <v>3821.2899999999995</v>
      </c>
      <c r="E2212" t="str">
        <f t="shared" ca="1" si="168"/>
        <v/>
      </c>
      <c r="F2212">
        <f t="shared" ca="1" si="170"/>
        <v>4228.45</v>
      </c>
      <c r="G2212" s="7" t="str">
        <f t="shared" ca="1" si="169"/>
        <v/>
      </c>
    </row>
    <row r="2213" spans="1:7" x14ac:dyDescent="0.25">
      <c r="A2213" s="30">
        <v>39749</v>
      </c>
      <c r="B2213">
        <v>2684.6</v>
      </c>
      <c r="C2213">
        <f t="shared" ca="1" si="171"/>
        <v>3150.0266666666666</v>
      </c>
      <c r="D2213">
        <f t="shared" ca="1" si="172"/>
        <v>3783.0549999999994</v>
      </c>
      <c r="E2213" t="str">
        <f t="shared" ca="1" si="168"/>
        <v/>
      </c>
      <c r="F2213">
        <f t="shared" ca="1" si="170"/>
        <v>4228.45</v>
      </c>
      <c r="G2213" s="7" t="str">
        <f t="shared" ca="1" si="169"/>
        <v/>
      </c>
    </row>
    <row r="2214" spans="1:7" x14ac:dyDescent="0.25">
      <c r="A2214" s="30">
        <v>39750</v>
      </c>
      <c r="B2214">
        <v>2697.05</v>
      </c>
      <c r="C2214">
        <f t="shared" ca="1" si="171"/>
        <v>3089.39</v>
      </c>
      <c r="D2214">
        <f t="shared" ca="1" si="172"/>
        <v>3741.4812499999998</v>
      </c>
      <c r="E2214" t="str">
        <f t="shared" ca="1" si="168"/>
        <v/>
      </c>
      <c r="F2214">
        <f t="shared" ca="1" si="170"/>
        <v>4228.45</v>
      </c>
      <c r="G2214" s="7" t="str">
        <f t="shared" ca="1" si="169"/>
        <v/>
      </c>
    </row>
    <row r="2215" spans="1:7" x14ac:dyDescent="0.25">
      <c r="A2215" s="30">
        <v>39752</v>
      </c>
      <c r="B2215">
        <v>2885.6</v>
      </c>
      <c r="C2215">
        <f t="shared" ca="1" si="171"/>
        <v>3047.52</v>
      </c>
      <c r="D2215">
        <f t="shared" ca="1" si="172"/>
        <v>3704.9050000000002</v>
      </c>
      <c r="E2215" t="str">
        <f t="shared" ca="1" si="168"/>
        <v/>
      </c>
      <c r="F2215">
        <f t="shared" ca="1" si="170"/>
        <v>4228.45</v>
      </c>
      <c r="G2215" s="7" t="str">
        <f t="shared" ca="1" si="169"/>
        <v/>
      </c>
    </row>
    <row r="2216" spans="1:7" x14ac:dyDescent="0.25">
      <c r="A2216" s="30">
        <v>39755</v>
      </c>
      <c r="B2216">
        <v>3043.85</v>
      </c>
      <c r="C2216">
        <f t="shared" ca="1" si="171"/>
        <v>3031.7799999999997</v>
      </c>
      <c r="D2216">
        <f t="shared" ca="1" si="172"/>
        <v>3668.4012500000003</v>
      </c>
      <c r="E2216" t="str">
        <f t="shared" ca="1" si="168"/>
        <v/>
      </c>
      <c r="F2216">
        <f t="shared" ca="1" si="170"/>
        <v>4228.45</v>
      </c>
      <c r="G2216" s="7" t="str">
        <f t="shared" ca="1" si="169"/>
        <v/>
      </c>
    </row>
    <row r="2217" spans="1:7" x14ac:dyDescent="0.25">
      <c r="A2217" s="30">
        <v>39756</v>
      </c>
      <c r="B2217">
        <v>3142.1</v>
      </c>
      <c r="C2217">
        <f t="shared" ca="1" si="171"/>
        <v>3008.5400000000004</v>
      </c>
      <c r="D2217">
        <f t="shared" ca="1" si="172"/>
        <v>3635.7599999999998</v>
      </c>
      <c r="E2217" t="str">
        <f t="shared" ca="1" si="168"/>
        <v/>
      </c>
      <c r="F2217">
        <f t="shared" ca="1" si="170"/>
        <v>4228.45</v>
      </c>
      <c r="G2217" s="7" t="str">
        <f t="shared" ca="1" si="169"/>
        <v/>
      </c>
    </row>
    <row r="2218" spans="1:7" x14ac:dyDescent="0.25">
      <c r="A2218" s="30">
        <v>39757</v>
      </c>
      <c r="B2218">
        <v>2994.95</v>
      </c>
      <c r="C2218">
        <f t="shared" ca="1" si="171"/>
        <v>2973.6266666666661</v>
      </c>
      <c r="D2218">
        <f t="shared" ca="1" si="172"/>
        <v>3601.8262500000005</v>
      </c>
      <c r="E2218" t="str">
        <f t="shared" ca="1" si="168"/>
        <v/>
      </c>
      <c r="F2218">
        <f t="shared" ca="1" si="170"/>
        <v>4228.45</v>
      </c>
      <c r="G2218" s="7" t="str">
        <f t="shared" ca="1" si="169"/>
        <v/>
      </c>
    </row>
    <row r="2219" spans="1:7" x14ac:dyDescent="0.25">
      <c r="A2219" s="30">
        <v>39758</v>
      </c>
      <c r="B2219">
        <v>2892.65</v>
      </c>
      <c r="C2219">
        <f t="shared" ca="1" si="171"/>
        <v>2943.9099999999994</v>
      </c>
      <c r="D2219">
        <f t="shared" ca="1" si="172"/>
        <v>3562.0850000000005</v>
      </c>
      <c r="E2219" t="str">
        <f t="shared" ca="1" si="168"/>
        <v/>
      </c>
      <c r="F2219">
        <f t="shared" ca="1" si="170"/>
        <v>4228.45</v>
      </c>
      <c r="G2219" s="7" t="str">
        <f t="shared" ca="1" si="169"/>
        <v/>
      </c>
    </row>
    <row r="2220" spans="1:7" x14ac:dyDescent="0.25">
      <c r="A2220" s="30">
        <v>39759</v>
      </c>
      <c r="B2220">
        <v>2973</v>
      </c>
      <c r="C2220">
        <f t="shared" ca="1" si="171"/>
        <v>2924.1566666666663</v>
      </c>
      <c r="D2220">
        <f t="shared" ca="1" si="172"/>
        <v>3524.6925000000001</v>
      </c>
      <c r="E2220" t="str">
        <f t="shared" ca="1" si="168"/>
        <v/>
      </c>
      <c r="F2220">
        <f t="shared" ca="1" si="170"/>
        <v>4228.45</v>
      </c>
      <c r="G2220" s="7" t="str">
        <f t="shared" ca="1" si="169"/>
        <v/>
      </c>
    </row>
    <row r="2221" spans="1:7" x14ac:dyDescent="0.25">
      <c r="A2221" s="30">
        <v>39762</v>
      </c>
      <c r="B2221">
        <v>3148.25</v>
      </c>
      <c r="C2221">
        <f t="shared" ca="1" si="171"/>
        <v>2929.083333333333</v>
      </c>
      <c r="D2221">
        <f t="shared" ca="1" si="172"/>
        <v>3493.3925000000004</v>
      </c>
      <c r="E2221" t="str">
        <f t="shared" ca="1" si="168"/>
        <v/>
      </c>
      <c r="F2221">
        <f t="shared" ca="1" si="170"/>
        <v>4228.45</v>
      </c>
      <c r="G2221" s="7" t="str">
        <f t="shared" ca="1" si="169"/>
        <v/>
      </c>
    </row>
    <row r="2222" spans="1:7" x14ac:dyDescent="0.25">
      <c r="A2222" s="30">
        <v>39763</v>
      </c>
      <c r="B2222">
        <v>2938.65</v>
      </c>
      <c r="C2222">
        <f t="shared" ca="1" si="171"/>
        <v>2916.8066666666664</v>
      </c>
      <c r="D2222">
        <f t="shared" ca="1" si="172"/>
        <v>3459.6012499999997</v>
      </c>
      <c r="E2222" t="str">
        <f t="shared" ca="1" si="168"/>
        <v/>
      </c>
      <c r="F2222">
        <f t="shared" ca="1" si="170"/>
        <v>4228.45</v>
      </c>
      <c r="G2222" s="7" t="str">
        <f t="shared" ca="1" si="169"/>
        <v/>
      </c>
    </row>
    <row r="2223" spans="1:7" x14ac:dyDescent="0.25">
      <c r="A2223" s="30">
        <v>39764</v>
      </c>
      <c r="B2223">
        <v>2848.45</v>
      </c>
      <c r="C2223">
        <f t="shared" ca="1" si="171"/>
        <v>2891.0433333333335</v>
      </c>
      <c r="D2223">
        <f t="shared" ca="1" si="172"/>
        <v>3425.1012499999997</v>
      </c>
      <c r="E2223" t="str">
        <f t="shared" ca="1" si="168"/>
        <v/>
      </c>
      <c r="F2223">
        <f t="shared" ca="1" si="170"/>
        <v>4228.45</v>
      </c>
      <c r="G2223" s="7" t="str">
        <f t="shared" ca="1" si="169"/>
        <v/>
      </c>
    </row>
    <row r="2224" spans="1:7" x14ac:dyDescent="0.25">
      <c r="A2224" s="30">
        <v>39766</v>
      </c>
      <c r="B2224">
        <v>2810.35</v>
      </c>
      <c r="C2224">
        <f t="shared" ca="1" si="171"/>
        <v>2874.0566666666664</v>
      </c>
      <c r="D2224">
        <f t="shared" ca="1" si="172"/>
        <v>3393.5374999999999</v>
      </c>
      <c r="E2224" t="str">
        <f t="shared" ca="1" si="168"/>
        <v/>
      </c>
      <c r="F2224">
        <f t="shared" ca="1" si="170"/>
        <v>4228.45</v>
      </c>
      <c r="G2224" s="7" t="str">
        <f t="shared" ca="1" si="169"/>
        <v/>
      </c>
    </row>
    <row r="2225" spans="1:7" x14ac:dyDescent="0.25">
      <c r="A2225" s="30">
        <v>39769</v>
      </c>
      <c r="B2225">
        <v>2799.55</v>
      </c>
      <c r="C2225">
        <f t="shared" ca="1" si="171"/>
        <v>2864.4833333333331</v>
      </c>
      <c r="D2225">
        <f t="shared" ca="1" si="172"/>
        <v>3361.653749999999</v>
      </c>
      <c r="E2225" t="str">
        <f t="shared" ca="1" si="168"/>
        <v/>
      </c>
      <c r="F2225">
        <f t="shared" ca="1" si="170"/>
        <v>4228.45</v>
      </c>
      <c r="G2225" s="7" t="str">
        <f t="shared" ca="1" si="169"/>
        <v/>
      </c>
    </row>
    <row r="2226" spans="1:7" x14ac:dyDescent="0.25">
      <c r="A2226" s="30">
        <v>39770</v>
      </c>
      <c r="B2226">
        <v>2683.15</v>
      </c>
      <c r="C2226">
        <f t="shared" ca="1" si="171"/>
        <v>2871.0933333333332</v>
      </c>
      <c r="D2226">
        <f t="shared" ca="1" si="172"/>
        <v>3328.5262499999999</v>
      </c>
      <c r="E2226" t="str">
        <f t="shared" ca="1" si="168"/>
        <v/>
      </c>
      <c r="F2226">
        <f t="shared" ca="1" si="170"/>
        <v>4228.45</v>
      </c>
      <c r="G2226" s="7" t="str">
        <f t="shared" ca="1" si="169"/>
        <v/>
      </c>
    </row>
    <row r="2227" spans="1:7" x14ac:dyDescent="0.25">
      <c r="A2227" s="30">
        <v>39771</v>
      </c>
      <c r="B2227">
        <v>2635</v>
      </c>
      <c r="C2227">
        <f t="shared" ca="1" si="171"/>
        <v>2878.4800000000009</v>
      </c>
      <c r="D2227">
        <f t="shared" ca="1" si="172"/>
        <v>3293.4474999999998</v>
      </c>
      <c r="E2227" t="str">
        <f t="shared" ca="1" si="168"/>
        <v/>
      </c>
      <c r="F2227">
        <f t="shared" ca="1" si="170"/>
        <v>4228.45</v>
      </c>
      <c r="G2227" s="7" t="str">
        <f t="shared" ca="1" si="169"/>
        <v/>
      </c>
    </row>
    <row r="2228" spans="1:7" x14ac:dyDescent="0.25">
      <c r="A2228" s="30">
        <v>39772</v>
      </c>
      <c r="B2228">
        <v>2553.15</v>
      </c>
      <c r="C2228">
        <f t="shared" ca="1" si="171"/>
        <v>2869.7166666666672</v>
      </c>
      <c r="D2228">
        <f t="shared" ca="1" si="172"/>
        <v>3251.1449999999995</v>
      </c>
      <c r="E2228" t="str">
        <f t="shared" ca="1" si="168"/>
        <v/>
      </c>
      <c r="F2228">
        <f t="shared" ca="1" si="170"/>
        <v>4228.45</v>
      </c>
      <c r="G2228" s="7" t="str">
        <f t="shared" ca="1" si="169"/>
        <v/>
      </c>
    </row>
    <row r="2229" spans="1:7" x14ac:dyDescent="0.25">
      <c r="A2229" s="30">
        <v>39773</v>
      </c>
      <c r="B2229">
        <v>2693.45</v>
      </c>
      <c r="C2229">
        <f t="shared" ca="1" si="171"/>
        <v>2869.4766666666669</v>
      </c>
      <c r="D2229">
        <f t="shared" ca="1" si="172"/>
        <v>3212.9049999999997</v>
      </c>
      <c r="E2229" t="str">
        <f t="shared" ref="E2229:E2292" ca="1" si="173">IF(AND(C2229&gt;D2229,C2228&lt;D2228),"BUY",IF(AND(C2229&lt;D2229,C2228&gt;D2228),"SELL",""))</f>
        <v/>
      </c>
      <c r="F2229">
        <f t="shared" ca="1" si="170"/>
        <v>4228.45</v>
      </c>
      <c r="G2229" s="7" t="str">
        <f t="shared" ca="1" si="169"/>
        <v/>
      </c>
    </row>
    <row r="2230" spans="1:7" x14ac:dyDescent="0.25">
      <c r="A2230" s="30">
        <v>39776</v>
      </c>
      <c r="B2230">
        <v>2708.25</v>
      </c>
      <c r="C2230">
        <f t="shared" ca="1" si="171"/>
        <v>2857.6533333333332</v>
      </c>
      <c r="D2230">
        <f t="shared" ca="1" si="172"/>
        <v>3177.4387499999998</v>
      </c>
      <c r="E2230" t="str">
        <f t="shared" ca="1" si="173"/>
        <v/>
      </c>
      <c r="F2230">
        <f t="shared" ca="1" si="170"/>
        <v>4228.45</v>
      </c>
      <c r="G2230" s="7" t="str">
        <f t="shared" ref="G2230:G2293" ca="1" si="174">IF(AND(E2230&lt;&gt;"",F2229&lt;&gt;0),IF(E2230="BUY",1-F2230/F2229,F2230/F2229-1),"")</f>
        <v/>
      </c>
    </row>
    <row r="2231" spans="1:7" x14ac:dyDescent="0.25">
      <c r="A2231" s="30">
        <v>39777</v>
      </c>
      <c r="B2231">
        <v>2654</v>
      </c>
      <c r="C2231">
        <f t="shared" ca="1" si="171"/>
        <v>2831.663333333333</v>
      </c>
      <c r="D2231">
        <f t="shared" ca="1" si="172"/>
        <v>3139.7575000000002</v>
      </c>
      <c r="E2231" t="str">
        <f t="shared" ca="1" si="173"/>
        <v/>
      </c>
      <c r="F2231">
        <f t="shared" ref="F2231:F2294" ca="1" si="175">IF(E2231&lt;&gt;"",B2231,F2230)</f>
        <v>4228.45</v>
      </c>
      <c r="G2231" s="7" t="str">
        <f t="shared" ca="1" si="174"/>
        <v/>
      </c>
    </row>
    <row r="2232" spans="1:7" x14ac:dyDescent="0.25">
      <c r="A2232" s="30">
        <v>39778</v>
      </c>
      <c r="B2232">
        <v>2752.25</v>
      </c>
      <c r="C2232">
        <f t="shared" ca="1" si="171"/>
        <v>2805.6733333333332</v>
      </c>
      <c r="D2232">
        <f t="shared" ca="1" si="172"/>
        <v>3105.8</v>
      </c>
      <c r="E2232" t="str">
        <f t="shared" ca="1" si="173"/>
        <v/>
      </c>
      <c r="F2232">
        <f t="shared" ca="1" si="175"/>
        <v>4228.45</v>
      </c>
      <c r="G2232" s="7" t="str">
        <f t="shared" ca="1" si="174"/>
        <v/>
      </c>
    </row>
    <row r="2233" spans="1:7" x14ac:dyDescent="0.25">
      <c r="A2233" s="30">
        <v>39780</v>
      </c>
      <c r="B2233">
        <v>2755.1</v>
      </c>
      <c r="C2233">
        <f t="shared" ca="1" si="171"/>
        <v>2789.6833333333334</v>
      </c>
      <c r="D2233">
        <f t="shared" ca="1" si="172"/>
        <v>3075.0462500000003</v>
      </c>
      <c r="E2233" t="str">
        <f t="shared" ca="1" si="173"/>
        <v/>
      </c>
      <c r="F2233">
        <f t="shared" ca="1" si="175"/>
        <v>4228.45</v>
      </c>
      <c r="G2233" s="7" t="str">
        <f t="shared" ca="1" si="174"/>
        <v/>
      </c>
    </row>
    <row r="2234" spans="1:7" x14ac:dyDescent="0.25">
      <c r="A2234" s="30">
        <v>39783</v>
      </c>
      <c r="B2234">
        <v>2682.9</v>
      </c>
      <c r="C2234">
        <f t="shared" ca="1" si="171"/>
        <v>2775.7</v>
      </c>
      <c r="D2234">
        <f t="shared" ca="1" si="172"/>
        <v>3045.8674999999998</v>
      </c>
      <c r="E2234" t="str">
        <f t="shared" ca="1" si="173"/>
        <v/>
      </c>
      <c r="F2234">
        <f t="shared" ca="1" si="175"/>
        <v>4228.45</v>
      </c>
      <c r="G2234" s="7" t="str">
        <f t="shared" ca="1" si="174"/>
        <v/>
      </c>
    </row>
    <row r="2235" spans="1:7" x14ac:dyDescent="0.25">
      <c r="A2235" s="30">
        <v>39784</v>
      </c>
      <c r="B2235">
        <v>2657.8</v>
      </c>
      <c r="C2235">
        <f t="shared" ca="1" si="171"/>
        <v>2754.686666666667</v>
      </c>
      <c r="D2235">
        <f t="shared" ca="1" si="172"/>
        <v>3014.2825000000003</v>
      </c>
      <c r="E2235" t="str">
        <f t="shared" ca="1" si="173"/>
        <v/>
      </c>
      <c r="F2235">
        <f t="shared" ca="1" si="175"/>
        <v>4228.45</v>
      </c>
      <c r="G2235" s="7" t="str">
        <f t="shared" ca="1" si="174"/>
        <v/>
      </c>
    </row>
    <row r="2236" spans="1:7" x14ac:dyDescent="0.25">
      <c r="A2236" s="30">
        <v>39785</v>
      </c>
      <c r="B2236">
        <v>2656.45</v>
      </c>
      <c r="C2236">
        <f t="shared" ca="1" si="171"/>
        <v>2721.9000000000005</v>
      </c>
      <c r="D2236">
        <f t="shared" ca="1" si="172"/>
        <v>2981.9249999999997</v>
      </c>
      <c r="E2236" t="str">
        <f t="shared" ca="1" si="173"/>
        <v/>
      </c>
      <c r="F2236">
        <f t="shared" ca="1" si="175"/>
        <v>4228.45</v>
      </c>
      <c r="G2236" s="7" t="str">
        <f t="shared" ca="1" si="174"/>
        <v/>
      </c>
    </row>
    <row r="2237" spans="1:7" x14ac:dyDescent="0.25">
      <c r="A2237" s="30">
        <v>39786</v>
      </c>
      <c r="B2237">
        <v>2788</v>
      </c>
      <c r="C2237">
        <f t="shared" ca="1" si="171"/>
        <v>2711.8566666666666</v>
      </c>
      <c r="D2237">
        <f t="shared" ca="1" si="172"/>
        <v>2956.1674999999996</v>
      </c>
      <c r="E2237" t="str">
        <f t="shared" ca="1" si="173"/>
        <v/>
      </c>
      <c r="F2237">
        <f t="shared" ca="1" si="175"/>
        <v>4228.45</v>
      </c>
      <c r="G2237" s="7" t="str">
        <f t="shared" ca="1" si="174"/>
        <v/>
      </c>
    </row>
    <row r="2238" spans="1:7" x14ac:dyDescent="0.25">
      <c r="A2238" s="30">
        <v>39787</v>
      </c>
      <c r="B2238">
        <v>2714.4</v>
      </c>
      <c r="C2238">
        <f t="shared" ca="1" si="171"/>
        <v>2702.9199999999996</v>
      </c>
      <c r="D2238">
        <f t="shared" ca="1" si="172"/>
        <v>2933.9687499999995</v>
      </c>
      <c r="E2238" t="str">
        <f t="shared" ca="1" si="173"/>
        <v/>
      </c>
      <c r="F2238">
        <f t="shared" ca="1" si="175"/>
        <v>4228.45</v>
      </c>
      <c r="G2238" s="7" t="str">
        <f t="shared" ca="1" si="174"/>
        <v/>
      </c>
    </row>
    <row r="2239" spans="1:7" x14ac:dyDescent="0.25">
      <c r="A2239" s="30">
        <v>39790</v>
      </c>
      <c r="B2239">
        <v>2784</v>
      </c>
      <c r="C2239">
        <f t="shared" ca="1" si="171"/>
        <v>2701.1633333333334</v>
      </c>
      <c r="D2239">
        <f t="shared" ca="1" si="172"/>
        <v>2913.4037499999995</v>
      </c>
      <c r="E2239" t="str">
        <f t="shared" ca="1" si="173"/>
        <v/>
      </c>
      <c r="F2239">
        <f t="shared" ca="1" si="175"/>
        <v>4228.45</v>
      </c>
      <c r="G2239" s="7" t="str">
        <f t="shared" ca="1" si="174"/>
        <v/>
      </c>
    </row>
    <row r="2240" spans="1:7" x14ac:dyDescent="0.25">
      <c r="A2240" s="30">
        <v>39792</v>
      </c>
      <c r="B2240">
        <v>2928.25</v>
      </c>
      <c r="C2240">
        <f t="shared" ca="1" si="171"/>
        <v>2709.7433333333333</v>
      </c>
      <c r="D2240">
        <f t="shared" ca="1" si="172"/>
        <v>2898.7687499999997</v>
      </c>
      <c r="E2240" t="str">
        <f t="shared" ca="1" si="173"/>
        <v/>
      </c>
      <c r="F2240">
        <f t="shared" ca="1" si="175"/>
        <v>4228.45</v>
      </c>
      <c r="G2240" s="7" t="str">
        <f t="shared" ca="1" si="174"/>
        <v/>
      </c>
    </row>
    <row r="2241" spans="1:7" x14ac:dyDescent="0.25">
      <c r="A2241" s="30">
        <v>39793</v>
      </c>
      <c r="B2241">
        <v>2920.15</v>
      </c>
      <c r="C2241">
        <f t="shared" ca="1" si="171"/>
        <v>2725.5433333333335</v>
      </c>
      <c r="D2241">
        <f t="shared" ca="1" si="172"/>
        <v>2889.7737499999994</v>
      </c>
      <c r="E2241" t="str">
        <f t="shared" ca="1" si="173"/>
        <v/>
      </c>
      <c r="F2241">
        <f t="shared" ca="1" si="175"/>
        <v>4228.45</v>
      </c>
      <c r="G2241" s="7" t="str">
        <f t="shared" ca="1" si="174"/>
        <v/>
      </c>
    </row>
    <row r="2242" spans="1:7" x14ac:dyDescent="0.25">
      <c r="A2242" s="30">
        <v>39794</v>
      </c>
      <c r="B2242">
        <v>2921.35</v>
      </c>
      <c r="C2242">
        <f t="shared" ca="1" si="171"/>
        <v>2744.6333333333332</v>
      </c>
      <c r="D2242">
        <f t="shared" ca="1" si="172"/>
        <v>2875.54</v>
      </c>
      <c r="E2242" t="str">
        <f t="shared" ca="1" si="173"/>
        <v/>
      </c>
      <c r="F2242">
        <f t="shared" ca="1" si="175"/>
        <v>4228.45</v>
      </c>
      <c r="G2242" s="7" t="str">
        <f t="shared" ca="1" si="174"/>
        <v/>
      </c>
    </row>
    <row r="2243" spans="1:7" x14ac:dyDescent="0.25">
      <c r="A2243" s="30">
        <v>39797</v>
      </c>
      <c r="B2243">
        <v>2981.2</v>
      </c>
      <c r="C2243">
        <f t="shared" ref="C2243:C2306" ca="1" si="176">IF(ROW(B2243)&gt;$K$3, AVERAGE(OFFSET(B2244,-$K$3,0,$K$3,1)), "")</f>
        <v>2773.17</v>
      </c>
      <c r="D2243">
        <f t="shared" ca="1" si="172"/>
        <v>2862.1037499999993</v>
      </c>
      <c r="E2243" t="str">
        <f t="shared" ca="1" si="173"/>
        <v/>
      </c>
      <c r="F2243">
        <f t="shared" ca="1" si="175"/>
        <v>4228.45</v>
      </c>
      <c r="G2243" s="7" t="str">
        <f t="shared" ca="1" si="174"/>
        <v/>
      </c>
    </row>
    <row r="2244" spans="1:7" x14ac:dyDescent="0.25">
      <c r="A2244" s="30">
        <v>39798</v>
      </c>
      <c r="B2244">
        <v>3041.75</v>
      </c>
      <c r="C2244">
        <f t="shared" ca="1" si="176"/>
        <v>2796.39</v>
      </c>
      <c r="D2244">
        <f t="shared" ca="1" si="172"/>
        <v>2854.6874999999991</v>
      </c>
      <c r="E2244" t="str">
        <f t="shared" ca="1" si="173"/>
        <v/>
      </c>
      <c r="F2244">
        <f t="shared" ca="1" si="175"/>
        <v>4228.45</v>
      </c>
      <c r="G2244" s="7" t="str">
        <f t="shared" ca="1" si="174"/>
        <v/>
      </c>
    </row>
    <row r="2245" spans="1:7" x14ac:dyDescent="0.25">
      <c r="A2245" s="30">
        <v>39799</v>
      </c>
      <c r="B2245">
        <v>2954.35</v>
      </c>
      <c r="C2245">
        <f t="shared" ca="1" si="176"/>
        <v>2812.7966666666666</v>
      </c>
      <c r="D2245">
        <f t="shared" ca="1" si="172"/>
        <v>2846.8137499999998</v>
      </c>
      <c r="E2245" t="str">
        <f t="shared" ca="1" si="173"/>
        <v/>
      </c>
      <c r="F2245">
        <f t="shared" ca="1" si="175"/>
        <v>4228.45</v>
      </c>
      <c r="G2245" s="7" t="str">
        <f t="shared" ca="1" si="174"/>
        <v/>
      </c>
    </row>
    <row r="2246" spans="1:7" x14ac:dyDescent="0.25">
      <c r="A2246" s="30">
        <v>39800</v>
      </c>
      <c r="B2246">
        <v>3060.75</v>
      </c>
      <c r="C2246">
        <f t="shared" ca="1" si="176"/>
        <v>2839.913333333333</v>
      </c>
      <c r="D2246">
        <f t="shared" ca="1" si="172"/>
        <v>2846.4737500000001</v>
      </c>
      <c r="E2246" t="str">
        <f t="shared" ca="1" si="173"/>
        <v/>
      </c>
      <c r="F2246">
        <f t="shared" ca="1" si="175"/>
        <v>4228.45</v>
      </c>
      <c r="G2246" s="7" t="str">
        <f t="shared" ca="1" si="174"/>
        <v/>
      </c>
    </row>
    <row r="2247" spans="1:7" x14ac:dyDescent="0.25">
      <c r="A2247" s="30">
        <v>39801</v>
      </c>
      <c r="B2247">
        <v>3077.5</v>
      </c>
      <c r="C2247">
        <f t="shared" ca="1" si="176"/>
        <v>2861.5966666666668</v>
      </c>
      <c r="D2247">
        <f t="shared" ca="1" si="172"/>
        <v>2845.3412499999999</v>
      </c>
      <c r="E2247" t="str">
        <f t="shared" ca="1" si="173"/>
        <v>BUY</v>
      </c>
      <c r="F2247">
        <f t="shared" ca="1" si="175"/>
        <v>3077.5</v>
      </c>
      <c r="G2247" s="7">
        <f t="shared" ca="1" si="174"/>
        <v>0.27219193794416385</v>
      </c>
    </row>
    <row r="2248" spans="1:7" x14ac:dyDescent="0.25">
      <c r="A2248" s="30">
        <v>39804</v>
      </c>
      <c r="B2248">
        <v>3039.3</v>
      </c>
      <c r="C2248">
        <f t="shared" ca="1" si="176"/>
        <v>2880.543333333334</v>
      </c>
      <c r="D2248">
        <f t="shared" ca="1" si="172"/>
        <v>2840.4512500000001</v>
      </c>
      <c r="E2248" t="str">
        <f t="shared" ca="1" si="173"/>
        <v/>
      </c>
      <c r="F2248">
        <f t="shared" ca="1" si="175"/>
        <v>3077.5</v>
      </c>
      <c r="G2248" s="7" t="str">
        <f t="shared" ca="1" si="174"/>
        <v/>
      </c>
    </row>
    <row r="2249" spans="1:7" x14ac:dyDescent="0.25">
      <c r="A2249" s="30">
        <v>39805</v>
      </c>
      <c r="B2249">
        <v>2968.65</v>
      </c>
      <c r="C2249">
        <f t="shared" ca="1" si="176"/>
        <v>2899.5933333333332</v>
      </c>
      <c r="D2249">
        <f t="shared" ca="1" si="172"/>
        <v>2838.0387499999997</v>
      </c>
      <c r="E2249" t="str">
        <f t="shared" ca="1" si="173"/>
        <v/>
      </c>
      <c r="F2249">
        <f t="shared" ca="1" si="175"/>
        <v>3077.5</v>
      </c>
      <c r="G2249" s="7" t="str">
        <f t="shared" ca="1" si="174"/>
        <v/>
      </c>
    </row>
    <row r="2250" spans="1:7" x14ac:dyDescent="0.25">
      <c r="A2250" s="30">
        <v>39806</v>
      </c>
      <c r="B2250">
        <v>2916.85</v>
      </c>
      <c r="C2250">
        <f t="shared" ca="1" si="176"/>
        <v>2916.8633333333332</v>
      </c>
      <c r="D2250">
        <f t="shared" ca="1" si="172"/>
        <v>2837.3812499999999</v>
      </c>
      <c r="E2250" t="str">
        <f t="shared" ca="1" si="173"/>
        <v/>
      </c>
      <c r="F2250">
        <f t="shared" ca="1" si="175"/>
        <v>3077.5</v>
      </c>
      <c r="G2250" s="7" t="str">
        <f t="shared" ca="1" si="174"/>
        <v/>
      </c>
    </row>
    <row r="2251" spans="1:7" x14ac:dyDescent="0.25">
      <c r="A2251" s="30">
        <v>39808</v>
      </c>
      <c r="B2251">
        <v>2857.25</v>
      </c>
      <c r="C2251">
        <f t="shared" ca="1" si="176"/>
        <v>2930.25</v>
      </c>
      <c r="D2251">
        <f t="shared" ca="1" si="172"/>
        <v>2844.2125000000001</v>
      </c>
      <c r="E2251" t="str">
        <f t="shared" ca="1" si="173"/>
        <v/>
      </c>
      <c r="F2251">
        <f t="shared" ca="1" si="175"/>
        <v>3077.5</v>
      </c>
      <c r="G2251" s="7" t="str">
        <f t="shared" ca="1" si="174"/>
        <v/>
      </c>
    </row>
    <row r="2252" spans="1:7" x14ac:dyDescent="0.25">
      <c r="A2252" s="30">
        <v>39811</v>
      </c>
      <c r="B2252">
        <v>2922.2</v>
      </c>
      <c r="C2252">
        <f t="shared" ca="1" si="176"/>
        <v>2939.1966666666658</v>
      </c>
      <c r="D2252">
        <f t="shared" ca="1" si="172"/>
        <v>2854.1625000000004</v>
      </c>
      <c r="E2252" t="str">
        <f t="shared" ca="1" si="173"/>
        <v/>
      </c>
      <c r="F2252">
        <f t="shared" ca="1" si="175"/>
        <v>3077.5</v>
      </c>
      <c r="G2252" s="7" t="str">
        <f t="shared" ca="1" si="174"/>
        <v/>
      </c>
    </row>
    <row r="2253" spans="1:7" x14ac:dyDescent="0.25">
      <c r="A2253" s="30">
        <v>39812</v>
      </c>
      <c r="B2253">
        <v>2979.5</v>
      </c>
      <c r="C2253">
        <f t="shared" ca="1" si="176"/>
        <v>2956.87</v>
      </c>
      <c r="D2253">
        <f t="shared" ca="1" si="172"/>
        <v>2861.5350000000003</v>
      </c>
      <c r="E2253" t="str">
        <f t="shared" ca="1" si="173"/>
        <v/>
      </c>
      <c r="F2253">
        <f t="shared" ca="1" si="175"/>
        <v>3077.5</v>
      </c>
      <c r="G2253" s="7" t="str">
        <f t="shared" ca="1" si="174"/>
        <v/>
      </c>
    </row>
    <row r="2254" spans="1:7" x14ac:dyDescent="0.25">
      <c r="A2254" s="30">
        <v>39813</v>
      </c>
      <c r="B2254">
        <v>2959.15</v>
      </c>
      <c r="C2254">
        <f t="shared" ca="1" si="176"/>
        <v>2968.5466666666666</v>
      </c>
      <c r="D2254">
        <f t="shared" ca="1" si="172"/>
        <v>2868.0875000000001</v>
      </c>
      <c r="E2254" t="str">
        <f t="shared" ca="1" si="173"/>
        <v/>
      </c>
      <c r="F2254">
        <f t="shared" ca="1" si="175"/>
        <v>3077.5</v>
      </c>
      <c r="G2254" s="7" t="str">
        <f t="shared" ca="1" si="174"/>
        <v/>
      </c>
    </row>
    <row r="2255" spans="1:7" x14ac:dyDescent="0.25">
      <c r="A2255" s="30">
        <v>39814</v>
      </c>
      <c r="B2255">
        <v>3033.45</v>
      </c>
      <c r="C2255">
        <f t="shared" ca="1" si="176"/>
        <v>2975.56</v>
      </c>
      <c r="D2255">
        <f t="shared" ca="1" si="172"/>
        <v>2871.7837499999996</v>
      </c>
      <c r="E2255" t="str">
        <f t="shared" ca="1" si="173"/>
        <v/>
      </c>
      <c r="F2255">
        <f t="shared" ca="1" si="175"/>
        <v>3077.5</v>
      </c>
      <c r="G2255" s="7" t="str">
        <f t="shared" ca="1" si="174"/>
        <v/>
      </c>
    </row>
    <row r="2256" spans="1:7" x14ac:dyDescent="0.25">
      <c r="A2256" s="30">
        <v>39815</v>
      </c>
      <c r="B2256">
        <v>3046.75</v>
      </c>
      <c r="C2256">
        <f t="shared" ca="1" si="176"/>
        <v>2984</v>
      </c>
      <c r="D2256">
        <f t="shared" ca="1" si="172"/>
        <v>2871.8562499999998</v>
      </c>
      <c r="E2256" t="str">
        <f t="shared" ca="1" si="173"/>
        <v/>
      </c>
      <c r="F2256">
        <f t="shared" ca="1" si="175"/>
        <v>3077.5</v>
      </c>
      <c r="G2256" s="7" t="str">
        <f t="shared" ca="1" si="174"/>
        <v/>
      </c>
    </row>
    <row r="2257" spans="1:7" x14ac:dyDescent="0.25">
      <c r="A2257" s="30">
        <v>39818</v>
      </c>
      <c r="B2257">
        <v>3121.45</v>
      </c>
      <c r="C2257">
        <f t="shared" ca="1" si="176"/>
        <v>2997.3399999999997</v>
      </c>
      <c r="D2257">
        <f t="shared" ca="1" si="172"/>
        <v>2871.3399999999997</v>
      </c>
      <c r="E2257" t="str">
        <f t="shared" ca="1" si="173"/>
        <v/>
      </c>
      <c r="F2257">
        <f t="shared" ca="1" si="175"/>
        <v>3077.5</v>
      </c>
      <c r="G2257" s="7" t="str">
        <f t="shared" ca="1" si="174"/>
        <v/>
      </c>
    </row>
    <row r="2258" spans="1:7" x14ac:dyDescent="0.25">
      <c r="A2258" s="30">
        <v>39819</v>
      </c>
      <c r="B2258">
        <v>3112.8</v>
      </c>
      <c r="C2258">
        <f t="shared" ca="1" si="176"/>
        <v>3006.1133333333332</v>
      </c>
      <c r="D2258">
        <f t="shared" ca="1" si="172"/>
        <v>2874.2862500000001</v>
      </c>
      <c r="E2258" t="str">
        <f t="shared" ca="1" si="173"/>
        <v/>
      </c>
      <c r="F2258">
        <f t="shared" ca="1" si="175"/>
        <v>3077.5</v>
      </c>
      <c r="G2258" s="7" t="str">
        <f t="shared" ca="1" si="174"/>
        <v/>
      </c>
    </row>
    <row r="2259" spans="1:7" x14ac:dyDescent="0.25">
      <c r="A2259" s="30">
        <v>39820</v>
      </c>
      <c r="B2259">
        <v>2920.4</v>
      </c>
      <c r="C2259">
        <f t="shared" ca="1" si="176"/>
        <v>2998.0233333333335</v>
      </c>
      <c r="D2259">
        <f t="shared" ca="1" si="172"/>
        <v>2874.98</v>
      </c>
      <c r="E2259" t="str">
        <f t="shared" ca="1" si="173"/>
        <v/>
      </c>
      <c r="F2259">
        <f t="shared" ca="1" si="175"/>
        <v>3077.5</v>
      </c>
      <c r="G2259" s="7" t="str">
        <f t="shared" ca="1" si="174"/>
        <v/>
      </c>
    </row>
    <row r="2260" spans="1:7" x14ac:dyDescent="0.25">
      <c r="A2260" s="30">
        <v>39822</v>
      </c>
      <c r="B2260">
        <v>2873</v>
      </c>
      <c r="C2260">
        <f t="shared" ca="1" si="176"/>
        <v>2992.6000000000004</v>
      </c>
      <c r="D2260">
        <f t="shared" ca="1" si="172"/>
        <v>2872.48</v>
      </c>
      <c r="E2260" t="str">
        <f t="shared" ca="1" si="173"/>
        <v/>
      </c>
      <c r="F2260">
        <f t="shared" ca="1" si="175"/>
        <v>3077.5</v>
      </c>
      <c r="G2260" s="7" t="str">
        <f t="shared" ca="1" si="174"/>
        <v/>
      </c>
    </row>
    <row r="2261" spans="1:7" x14ac:dyDescent="0.25">
      <c r="A2261" s="30">
        <v>39825</v>
      </c>
      <c r="B2261">
        <v>2773.1</v>
      </c>
      <c r="C2261">
        <f t="shared" ca="1" si="176"/>
        <v>2973.4233333333336</v>
      </c>
      <c r="D2261">
        <f t="shared" ca="1" si="172"/>
        <v>2863.1012500000002</v>
      </c>
      <c r="E2261" t="str">
        <f t="shared" ca="1" si="173"/>
        <v/>
      </c>
      <c r="F2261">
        <f t="shared" ca="1" si="175"/>
        <v>3077.5</v>
      </c>
      <c r="G2261" s="7" t="str">
        <f t="shared" ca="1" si="174"/>
        <v/>
      </c>
    </row>
    <row r="2262" spans="1:7" x14ac:dyDescent="0.25">
      <c r="A2262" s="30">
        <v>39826</v>
      </c>
      <c r="B2262">
        <v>2744.95</v>
      </c>
      <c r="C2262">
        <f t="shared" ca="1" si="176"/>
        <v>2951.2533333333336</v>
      </c>
      <c r="D2262">
        <f t="shared" ref="D2262:D2325" ca="1" si="177">IF(ROW(B2262)&gt;$K$4, AVERAGE(OFFSET(B2262,-$K$4+1,0,$K$4,1)), "")</f>
        <v>2858.2587499999995</v>
      </c>
      <c r="E2262" t="str">
        <f t="shared" ca="1" si="173"/>
        <v/>
      </c>
      <c r="F2262">
        <f t="shared" ca="1" si="175"/>
        <v>3077.5</v>
      </c>
      <c r="G2262" s="7" t="str">
        <f t="shared" ca="1" si="174"/>
        <v/>
      </c>
    </row>
    <row r="2263" spans="1:7" x14ac:dyDescent="0.25">
      <c r="A2263" s="30">
        <v>39827</v>
      </c>
      <c r="B2263">
        <v>2835.3</v>
      </c>
      <c r="C2263">
        <f t="shared" ca="1" si="176"/>
        <v>2937.6533333333336</v>
      </c>
      <c r="D2263">
        <f t="shared" ca="1" si="177"/>
        <v>2857.9299999999994</v>
      </c>
      <c r="E2263" t="str">
        <f t="shared" ca="1" si="173"/>
        <v/>
      </c>
      <c r="F2263">
        <f t="shared" ca="1" si="175"/>
        <v>3077.5</v>
      </c>
      <c r="G2263" s="7" t="str">
        <f t="shared" ca="1" si="174"/>
        <v/>
      </c>
    </row>
    <row r="2264" spans="1:7" x14ac:dyDescent="0.25">
      <c r="A2264" s="30">
        <v>39828</v>
      </c>
      <c r="B2264">
        <v>2736.7</v>
      </c>
      <c r="C2264">
        <f t="shared" ca="1" si="176"/>
        <v>2922.19</v>
      </c>
      <c r="D2264">
        <f t="shared" ca="1" si="177"/>
        <v>2856.0887499999999</v>
      </c>
      <c r="E2264" t="str">
        <f t="shared" ca="1" si="173"/>
        <v/>
      </c>
      <c r="F2264">
        <f t="shared" ca="1" si="175"/>
        <v>3077.5</v>
      </c>
      <c r="G2264" s="7" t="str">
        <f t="shared" ca="1" si="174"/>
        <v/>
      </c>
    </row>
    <row r="2265" spans="1:7" x14ac:dyDescent="0.25">
      <c r="A2265" s="30">
        <v>39829</v>
      </c>
      <c r="B2265">
        <v>2828.45</v>
      </c>
      <c r="C2265">
        <f t="shared" ca="1" si="176"/>
        <v>2916.2966666666666</v>
      </c>
      <c r="D2265">
        <f t="shared" ca="1" si="177"/>
        <v>2856.8112499999997</v>
      </c>
      <c r="E2265" t="str">
        <f t="shared" ca="1" si="173"/>
        <v/>
      </c>
      <c r="F2265">
        <f t="shared" ca="1" si="175"/>
        <v>3077.5</v>
      </c>
      <c r="G2265" s="7" t="str">
        <f t="shared" ca="1" si="174"/>
        <v/>
      </c>
    </row>
    <row r="2266" spans="1:7" x14ac:dyDescent="0.25">
      <c r="A2266" s="30">
        <v>39832</v>
      </c>
      <c r="B2266">
        <v>2846.2</v>
      </c>
      <c r="C2266">
        <f t="shared" ca="1" si="176"/>
        <v>2915.5599999999995</v>
      </c>
      <c r="D2266">
        <f t="shared" ca="1" si="177"/>
        <v>2860.8874999999998</v>
      </c>
      <c r="E2266" t="str">
        <f t="shared" ca="1" si="173"/>
        <v/>
      </c>
      <c r="F2266">
        <f t="shared" ca="1" si="175"/>
        <v>3077.5</v>
      </c>
      <c r="G2266" s="7" t="str">
        <f t="shared" ca="1" si="174"/>
        <v/>
      </c>
    </row>
    <row r="2267" spans="1:7" x14ac:dyDescent="0.25">
      <c r="A2267" s="30">
        <v>39833</v>
      </c>
      <c r="B2267">
        <v>2796.6</v>
      </c>
      <c r="C2267">
        <f t="shared" ca="1" si="176"/>
        <v>2907.186666666666</v>
      </c>
      <c r="D2267">
        <f t="shared" ca="1" si="177"/>
        <v>2864.9274999999998</v>
      </c>
      <c r="E2267" t="str">
        <f t="shared" ca="1" si="173"/>
        <v/>
      </c>
      <c r="F2267">
        <f t="shared" ca="1" si="175"/>
        <v>3077.5</v>
      </c>
      <c r="G2267" s="7" t="str">
        <f t="shared" ca="1" si="174"/>
        <v/>
      </c>
    </row>
    <row r="2268" spans="1:7" x14ac:dyDescent="0.25">
      <c r="A2268" s="30">
        <v>39834</v>
      </c>
      <c r="B2268">
        <v>2706.15</v>
      </c>
      <c r="C2268">
        <f t="shared" ca="1" si="176"/>
        <v>2888.9633333333331</v>
      </c>
      <c r="D2268">
        <f t="shared" ca="1" si="177"/>
        <v>2868.7524999999996</v>
      </c>
      <c r="E2268" t="str">
        <f t="shared" ca="1" si="173"/>
        <v/>
      </c>
      <c r="F2268">
        <f t="shared" ca="1" si="175"/>
        <v>3077.5</v>
      </c>
      <c r="G2268" s="7" t="str">
        <f t="shared" ca="1" si="174"/>
        <v/>
      </c>
    </row>
    <row r="2269" spans="1:7" x14ac:dyDescent="0.25">
      <c r="A2269" s="30">
        <v>39835</v>
      </c>
      <c r="B2269">
        <v>2713.8</v>
      </c>
      <c r="C2269">
        <f t="shared" ca="1" si="176"/>
        <v>2872.6066666666666</v>
      </c>
      <c r="D2269">
        <f t="shared" ca="1" si="177"/>
        <v>2869.2612499999996</v>
      </c>
      <c r="E2269" t="str">
        <f t="shared" ca="1" si="173"/>
        <v/>
      </c>
      <c r="F2269">
        <f t="shared" ca="1" si="175"/>
        <v>3077.5</v>
      </c>
      <c r="G2269" s="7" t="str">
        <f t="shared" ca="1" si="174"/>
        <v/>
      </c>
    </row>
    <row r="2270" spans="1:7" x14ac:dyDescent="0.25">
      <c r="A2270" s="30">
        <v>39836</v>
      </c>
      <c r="B2270">
        <v>2678.55</v>
      </c>
      <c r="C2270">
        <f t="shared" ca="1" si="176"/>
        <v>2848.9466666666676</v>
      </c>
      <c r="D2270">
        <f t="shared" ca="1" si="177"/>
        <v>2868.5187499999997</v>
      </c>
      <c r="E2270" t="str">
        <f t="shared" ca="1" si="173"/>
        <v>SELL</v>
      </c>
      <c r="F2270">
        <f t="shared" ca="1" si="175"/>
        <v>2678.55</v>
      </c>
      <c r="G2270" s="7">
        <f t="shared" ca="1" si="174"/>
        <v>-0.12963444354183584</v>
      </c>
    </row>
    <row r="2271" spans="1:7" x14ac:dyDescent="0.25">
      <c r="A2271" s="30">
        <v>39840</v>
      </c>
      <c r="B2271">
        <v>2771.35</v>
      </c>
      <c r="C2271">
        <f t="shared" ca="1" si="176"/>
        <v>2830.586666666667</v>
      </c>
      <c r="D2271">
        <f t="shared" ca="1" si="177"/>
        <v>2871.4524999999999</v>
      </c>
      <c r="E2271" t="str">
        <f t="shared" ca="1" si="173"/>
        <v/>
      </c>
      <c r="F2271">
        <f t="shared" ca="1" si="175"/>
        <v>2678.55</v>
      </c>
      <c r="G2271" s="7" t="str">
        <f t="shared" ca="1" si="174"/>
        <v/>
      </c>
    </row>
    <row r="2272" spans="1:7" x14ac:dyDescent="0.25">
      <c r="A2272" s="30">
        <v>39841</v>
      </c>
      <c r="B2272">
        <v>2849.5</v>
      </c>
      <c r="C2272">
        <f t="shared" ca="1" si="176"/>
        <v>2812.4566666666669</v>
      </c>
      <c r="D2272">
        <f t="shared" ca="1" si="177"/>
        <v>2873.88375</v>
      </c>
      <c r="E2272" t="str">
        <f t="shared" ca="1" si="173"/>
        <v/>
      </c>
      <c r="F2272">
        <f t="shared" ca="1" si="175"/>
        <v>2678.55</v>
      </c>
      <c r="G2272" s="7" t="str">
        <f t="shared" ca="1" si="174"/>
        <v/>
      </c>
    </row>
    <row r="2273" spans="1:7" x14ac:dyDescent="0.25">
      <c r="A2273" s="30">
        <v>39842</v>
      </c>
      <c r="B2273">
        <v>2823.95</v>
      </c>
      <c r="C2273">
        <f t="shared" ca="1" si="176"/>
        <v>2793.2</v>
      </c>
      <c r="D2273">
        <f t="shared" ca="1" si="177"/>
        <v>2875.6050000000005</v>
      </c>
      <c r="E2273" t="str">
        <f t="shared" ca="1" si="173"/>
        <v/>
      </c>
      <c r="F2273">
        <f t="shared" ca="1" si="175"/>
        <v>2678.55</v>
      </c>
      <c r="G2273" s="7" t="str">
        <f t="shared" ca="1" si="174"/>
        <v/>
      </c>
    </row>
    <row r="2274" spans="1:7" x14ac:dyDescent="0.25">
      <c r="A2274" s="30">
        <v>39843</v>
      </c>
      <c r="B2274">
        <v>2874.8</v>
      </c>
      <c r="C2274">
        <f t="shared" ca="1" si="176"/>
        <v>2790.1600000000003</v>
      </c>
      <c r="D2274">
        <f t="shared" ca="1" si="177"/>
        <v>2880.4025000000001</v>
      </c>
      <c r="E2274" t="str">
        <f t="shared" ca="1" si="173"/>
        <v/>
      </c>
      <c r="F2274">
        <f t="shared" ca="1" si="175"/>
        <v>2678.55</v>
      </c>
      <c r="G2274" s="7" t="str">
        <f t="shared" ca="1" si="174"/>
        <v/>
      </c>
    </row>
    <row r="2275" spans="1:7" x14ac:dyDescent="0.25">
      <c r="A2275" s="30">
        <v>39846</v>
      </c>
      <c r="B2275">
        <v>2766.65</v>
      </c>
      <c r="C2275">
        <f t="shared" ca="1" si="176"/>
        <v>2783.0699999999997</v>
      </c>
      <c r="D2275">
        <f t="shared" ca="1" si="177"/>
        <v>2883.1237499999997</v>
      </c>
      <c r="E2275" t="str">
        <f t="shared" ca="1" si="173"/>
        <v/>
      </c>
      <c r="F2275">
        <f t="shared" ca="1" si="175"/>
        <v>2678.55</v>
      </c>
      <c r="G2275" s="7" t="str">
        <f t="shared" ca="1" si="174"/>
        <v/>
      </c>
    </row>
    <row r="2276" spans="1:7" x14ac:dyDescent="0.25">
      <c r="A2276" s="30">
        <v>39847</v>
      </c>
      <c r="B2276">
        <v>2783.9</v>
      </c>
      <c r="C2276">
        <f t="shared" ca="1" si="176"/>
        <v>2783.7900000000004</v>
      </c>
      <c r="D2276">
        <f t="shared" ca="1" si="177"/>
        <v>2886.31</v>
      </c>
      <c r="E2276" t="str">
        <f t="shared" ca="1" si="173"/>
        <v/>
      </c>
      <c r="F2276">
        <f t="shared" ca="1" si="175"/>
        <v>2678.55</v>
      </c>
      <c r="G2276" s="7" t="str">
        <f t="shared" ca="1" si="174"/>
        <v/>
      </c>
    </row>
    <row r="2277" spans="1:7" x14ac:dyDescent="0.25">
      <c r="A2277" s="30">
        <v>39848</v>
      </c>
      <c r="B2277">
        <v>2803.05</v>
      </c>
      <c r="C2277">
        <f t="shared" ca="1" si="176"/>
        <v>2787.6633333333334</v>
      </c>
      <c r="D2277">
        <f t="shared" ca="1" si="177"/>
        <v>2886.6862499999997</v>
      </c>
      <c r="E2277" t="str">
        <f t="shared" ca="1" si="173"/>
        <v/>
      </c>
      <c r="F2277">
        <f t="shared" ca="1" si="175"/>
        <v>2678.55</v>
      </c>
      <c r="G2277" s="7" t="str">
        <f t="shared" ca="1" si="174"/>
        <v/>
      </c>
    </row>
    <row r="2278" spans="1:7" x14ac:dyDescent="0.25">
      <c r="A2278" s="30">
        <v>39849</v>
      </c>
      <c r="B2278">
        <v>2780.05</v>
      </c>
      <c r="C2278">
        <f t="shared" ca="1" si="176"/>
        <v>2783.9800000000005</v>
      </c>
      <c r="D2278">
        <f t="shared" ca="1" si="177"/>
        <v>2888.3274999999999</v>
      </c>
      <c r="E2278" t="str">
        <f t="shared" ca="1" si="173"/>
        <v/>
      </c>
      <c r="F2278">
        <f t="shared" ca="1" si="175"/>
        <v>2678.55</v>
      </c>
      <c r="G2278" s="7" t="str">
        <f t="shared" ca="1" si="174"/>
        <v/>
      </c>
    </row>
    <row r="2279" spans="1:7" x14ac:dyDescent="0.25">
      <c r="A2279" s="30">
        <v>39850</v>
      </c>
      <c r="B2279">
        <v>2843.1</v>
      </c>
      <c r="C2279">
        <f t="shared" ca="1" si="176"/>
        <v>2791.0733333333337</v>
      </c>
      <c r="D2279">
        <f t="shared" ca="1" si="177"/>
        <v>2889.8049999999998</v>
      </c>
      <c r="E2279" t="str">
        <f t="shared" ca="1" si="173"/>
        <v/>
      </c>
      <c r="F2279">
        <f t="shared" ca="1" si="175"/>
        <v>2678.55</v>
      </c>
      <c r="G2279" s="7" t="str">
        <f t="shared" ca="1" si="174"/>
        <v/>
      </c>
    </row>
    <row r="2280" spans="1:7" x14ac:dyDescent="0.25">
      <c r="A2280" s="30">
        <v>39853</v>
      </c>
      <c r="B2280">
        <v>2919.9</v>
      </c>
      <c r="C2280">
        <f t="shared" ca="1" si="176"/>
        <v>2797.17</v>
      </c>
      <c r="D2280">
        <f t="shared" ca="1" si="177"/>
        <v>2889.5962499999996</v>
      </c>
      <c r="E2280" t="str">
        <f t="shared" ca="1" si="173"/>
        <v/>
      </c>
      <c r="F2280">
        <f t="shared" ca="1" si="175"/>
        <v>2678.55</v>
      </c>
      <c r="G2280" s="7" t="str">
        <f t="shared" ca="1" si="174"/>
        <v/>
      </c>
    </row>
    <row r="2281" spans="1:7" x14ac:dyDescent="0.25">
      <c r="A2281" s="30">
        <v>39854</v>
      </c>
      <c r="B2281">
        <v>2934.5</v>
      </c>
      <c r="C2281">
        <f t="shared" ca="1" si="176"/>
        <v>2803.0566666666664</v>
      </c>
      <c r="D2281">
        <f t="shared" ca="1" si="177"/>
        <v>2889.9549999999999</v>
      </c>
      <c r="E2281" t="str">
        <f t="shared" ca="1" si="173"/>
        <v/>
      </c>
      <c r="F2281">
        <f t="shared" ca="1" si="175"/>
        <v>2678.55</v>
      </c>
      <c r="G2281" s="7" t="str">
        <f t="shared" ca="1" si="174"/>
        <v/>
      </c>
    </row>
    <row r="2282" spans="1:7" x14ac:dyDescent="0.25">
      <c r="A2282" s="30">
        <v>39855</v>
      </c>
      <c r="B2282">
        <v>2925.7</v>
      </c>
      <c r="C2282">
        <f t="shared" ca="1" si="176"/>
        <v>2811.663333333333</v>
      </c>
      <c r="D2282">
        <f t="shared" ca="1" si="177"/>
        <v>2890.0637500000003</v>
      </c>
      <c r="E2282" t="str">
        <f t="shared" ca="1" si="173"/>
        <v/>
      </c>
      <c r="F2282">
        <f t="shared" ca="1" si="175"/>
        <v>2678.55</v>
      </c>
      <c r="G2282" s="7" t="str">
        <f t="shared" ca="1" si="174"/>
        <v/>
      </c>
    </row>
    <row r="2283" spans="1:7" x14ac:dyDescent="0.25">
      <c r="A2283" s="30">
        <v>39856</v>
      </c>
      <c r="B2283">
        <v>2893.05</v>
      </c>
      <c r="C2283">
        <f t="shared" ca="1" si="176"/>
        <v>2824.1233333333334</v>
      </c>
      <c r="D2283">
        <f t="shared" ca="1" si="177"/>
        <v>2887.8599999999997</v>
      </c>
      <c r="E2283" t="str">
        <f t="shared" ca="1" si="173"/>
        <v/>
      </c>
      <c r="F2283">
        <f t="shared" ca="1" si="175"/>
        <v>2678.55</v>
      </c>
      <c r="G2283" s="7" t="str">
        <f t="shared" ca="1" si="174"/>
        <v/>
      </c>
    </row>
    <row r="2284" spans="1:7" x14ac:dyDescent="0.25">
      <c r="A2284" s="30">
        <v>39857</v>
      </c>
      <c r="B2284">
        <v>2948.35</v>
      </c>
      <c r="C2284">
        <f t="shared" ca="1" si="176"/>
        <v>2839.76</v>
      </c>
      <c r="D2284">
        <f t="shared" ca="1" si="177"/>
        <v>2885.5250000000001</v>
      </c>
      <c r="E2284" t="str">
        <f t="shared" ca="1" si="173"/>
        <v/>
      </c>
      <c r="F2284">
        <f t="shared" ca="1" si="175"/>
        <v>2678.55</v>
      </c>
      <c r="G2284" s="7" t="str">
        <f t="shared" ca="1" si="174"/>
        <v/>
      </c>
    </row>
    <row r="2285" spans="1:7" x14ac:dyDescent="0.25">
      <c r="A2285" s="30">
        <v>39860</v>
      </c>
      <c r="B2285">
        <v>2848.5</v>
      </c>
      <c r="C2285">
        <f t="shared" ca="1" si="176"/>
        <v>2851.0899999999997</v>
      </c>
      <c r="D2285">
        <f t="shared" ca="1" si="177"/>
        <v>2882.8787500000003</v>
      </c>
      <c r="E2285" t="str">
        <f t="shared" ca="1" si="173"/>
        <v/>
      </c>
      <c r="F2285">
        <f t="shared" ca="1" si="175"/>
        <v>2678.55</v>
      </c>
      <c r="G2285" s="7" t="str">
        <f t="shared" ca="1" si="174"/>
        <v/>
      </c>
    </row>
    <row r="2286" spans="1:7" x14ac:dyDescent="0.25">
      <c r="A2286" s="30">
        <v>39861</v>
      </c>
      <c r="B2286">
        <v>2770.5</v>
      </c>
      <c r="C2286">
        <f t="shared" ca="1" si="176"/>
        <v>2851.0333333333333</v>
      </c>
      <c r="D2286">
        <f t="shared" ca="1" si="177"/>
        <v>2875.6225000000004</v>
      </c>
      <c r="E2286" t="str">
        <f t="shared" ca="1" si="173"/>
        <v/>
      </c>
      <c r="F2286">
        <f t="shared" ca="1" si="175"/>
        <v>2678.55</v>
      </c>
      <c r="G2286" s="7" t="str">
        <f t="shared" ca="1" si="174"/>
        <v/>
      </c>
    </row>
    <row r="2287" spans="1:7" x14ac:dyDescent="0.25">
      <c r="A2287" s="30">
        <v>39862</v>
      </c>
      <c r="B2287">
        <v>2776.15</v>
      </c>
      <c r="C2287">
        <f t="shared" ca="1" si="176"/>
        <v>2846.1433333333334</v>
      </c>
      <c r="D2287">
        <f t="shared" ca="1" si="177"/>
        <v>2868.0887499999999</v>
      </c>
      <c r="E2287" t="str">
        <f t="shared" ca="1" si="173"/>
        <v/>
      </c>
      <c r="F2287">
        <f t="shared" ca="1" si="175"/>
        <v>2678.55</v>
      </c>
      <c r="G2287" s="7" t="str">
        <f t="shared" ca="1" si="174"/>
        <v/>
      </c>
    </row>
    <row r="2288" spans="1:7" x14ac:dyDescent="0.25">
      <c r="A2288" s="30">
        <v>39863</v>
      </c>
      <c r="B2288">
        <v>2789.35</v>
      </c>
      <c r="C2288">
        <f t="shared" ca="1" si="176"/>
        <v>2843.836666666667</v>
      </c>
      <c r="D2288">
        <f t="shared" ca="1" si="177"/>
        <v>2861.84</v>
      </c>
      <c r="E2288" t="str">
        <f t="shared" ca="1" si="173"/>
        <v/>
      </c>
      <c r="F2288">
        <f t="shared" ca="1" si="175"/>
        <v>2678.55</v>
      </c>
      <c r="G2288" s="7" t="str">
        <f t="shared" ca="1" si="174"/>
        <v/>
      </c>
    </row>
    <row r="2289" spans="1:7" x14ac:dyDescent="0.25">
      <c r="A2289" s="30">
        <v>39864</v>
      </c>
      <c r="B2289">
        <v>2736.45</v>
      </c>
      <c r="C2289">
        <f t="shared" ca="1" si="176"/>
        <v>2834.6133333333332</v>
      </c>
      <c r="D2289">
        <f t="shared" ca="1" si="177"/>
        <v>2856.0349999999999</v>
      </c>
      <c r="E2289" t="str">
        <f t="shared" ca="1" si="173"/>
        <v/>
      </c>
      <c r="F2289">
        <f t="shared" ca="1" si="175"/>
        <v>2678.55</v>
      </c>
      <c r="G2289" s="7" t="str">
        <f t="shared" ca="1" si="174"/>
        <v/>
      </c>
    </row>
    <row r="2290" spans="1:7" x14ac:dyDescent="0.25">
      <c r="A2290" s="30">
        <v>39868</v>
      </c>
      <c r="B2290">
        <v>2733.9</v>
      </c>
      <c r="C2290">
        <f t="shared" ca="1" si="176"/>
        <v>2832.43</v>
      </c>
      <c r="D2290">
        <f t="shared" ca="1" si="177"/>
        <v>2851.4612499999998</v>
      </c>
      <c r="E2290" t="str">
        <f t="shared" ca="1" si="173"/>
        <v/>
      </c>
      <c r="F2290">
        <f t="shared" ca="1" si="175"/>
        <v>2678.55</v>
      </c>
      <c r="G2290" s="7" t="str">
        <f t="shared" ca="1" si="174"/>
        <v/>
      </c>
    </row>
    <row r="2291" spans="1:7" x14ac:dyDescent="0.25">
      <c r="A2291" s="30">
        <v>39869</v>
      </c>
      <c r="B2291">
        <v>2762.5</v>
      </c>
      <c r="C2291">
        <f t="shared" ca="1" si="176"/>
        <v>2831.0033333333331</v>
      </c>
      <c r="D2291">
        <f t="shared" ca="1" si="177"/>
        <v>2849.0924999999997</v>
      </c>
      <c r="E2291" t="str">
        <f t="shared" ca="1" si="173"/>
        <v/>
      </c>
      <c r="F2291">
        <f t="shared" ca="1" si="175"/>
        <v>2678.55</v>
      </c>
      <c r="G2291" s="7" t="str">
        <f t="shared" ca="1" si="174"/>
        <v/>
      </c>
    </row>
    <row r="2292" spans="1:7" x14ac:dyDescent="0.25">
      <c r="A2292" s="30">
        <v>39870</v>
      </c>
      <c r="B2292">
        <v>2785.65</v>
      </c>
      <c r="C2292">
        <f t="shared" ca="1" si="176"/>
        <v>2829.8433333333332</v>
      </c>
      <c r="D2292">
        <f t="shared" ca="1" si="177"/>
        <v>2845.6787499999996</v>
      </c>
      <c r="E2292" t="str">
        <f t="shared" ca="1" si="173"/>
        <v/>
      </c>
      <c r="F2292">
        <f t="shared" ca="1" si="175"/>
        <v>2678.55</v>
      </c>
      <c r="G2292" s="7" t="str">
        <f t="shared" ca="1" si="174"/>
        <v/>
      </c>
    </row>
    <row r="2293" spans="1:7" x14ac:dyDescent="0.25">
      <c r="A2293" s="30">
        <v>39871</v>
      </c>
      <c r="B2293">
        <v>2763.65</v>
      </c>
      <c r="C2293">
        <f t="shared" ca="1" si="176"/>
        <v>2828.75</v>
      </c>
      <c r="D2293">
        <f t="shared" ca="1" si="177"/>
        <v>2840.2824999999998</v>
      </c>
      <c r="E2293" t="str">
        <f t="shared" ref="E2293:E2356" ca="1" si="178">IF(AND(C2293&gt;D2293,C2292&lt;D2292),"BUY",IF(AND(C2293&lt;D2293,C2292&gt;D2292),"SELL",""))</f>
        <v/>
      </c>
      <c r="F2293">
        <f t="shared" ca="1" si="175"/>
        <v>2678.55</v>
      </c>
      <c r="G2293" s="7" t="str">
        <f t="shared" ca="1" si="174"/>
        <v/>
      </c>
    </row>
    <row r="2294" spans="1:7" x14ac:dyDescent="0.25">
      <c r="A2294" s="30">
        <v>39874</v>
      </c>
      <c r="B2294">
        <v>2674.6</v>
      </c>
      <c r="C2294">
        <f t="shared" ca="1" si="176"/>
        <v>2817.5166666666673</v>
      </c>
      <c r="D2294">
        <f t="shared" ca="1" si="177"/>
        <v>2833.1687499999998</v>
      </c>
      <c r="E2294" t="str">
        <f t="shared" ca="1" si="178"/>
        <v/>
      </c>
      <c r="F2294">
        <f t="shared" ca="1" si="175"/>
        <v>2678.55</v>
      </c>
      <c r="G2294" s="7" t="str">
        <f t="shared" ref="G2294:G2357" ca="1" si="179">IF(AND(E2294&lt;&gt;"",F2293&lt;&gt;0),IF(E2294="BUY",1-F2294/F2293,F2294/F2293-1),"")</f>
        <v/>
      </c>
    </row>
    <row r="2295" spans="1:7" x14ac:dyDescent="0.25">
      <c r="A2295" s="30">
        <v>39875</v>
      </c>
      <c r="B2295">
        <v>2622.4</v>
      </c>
      <c r="C2295">
        <f t="shared" ca="1" si="176"/>
        <v>2797.6833333333334</v>
      </c>
      <c r="D2295">
        <f t="shared" ca="1" si="177"/>
        <v>2822.8924999999999</v>
      </c>
      <c r="E2295" t="str">
        <f t="shared" ca="1" si="178"/>
        <v/>
      </c>
      <c r="F2295">
        <f t="shared" ref="F2295:F2358" ca="1" si="180">IF(E2295&lt;&gt;"",B2295,F2294)</f>
        <v>2678.55</v>
      </c>
      <c r="G2295" s="7" t="str">
        <f t="shared" ca="1" si="179"/>
        <v/>
      </c>
    </row>
    <row r="2296" spans="1:7" x14ac:dyDescent="0.25">
      <c r="A2296" s="30">
        <v>39876</v>
      </c>
      <c r="B2296">
        <v>2645.2</v>
      </c>
      <c r="C2296">
        <f t="shared" ca="1" si="176"/>
        <v>2778.3966666666665</v>
      </c>
      <c r="D2296">
        <f t="shared" ca="1" si="177"/>
        <v>2812.8537499999998</v>
      </c>
      <c r="E2296" t="str">
        <f t="shared" ca="1" si="178"/>
        <v/>
      </c>
      <c r="F2296">
        <f t="shared" ca="1" si="180"/>
        <v>2678.55</v>
      </c>
      <c r="G2296" s="7" t="str">
        <f t="shared" ca="1" si="179"/>
        <v/>
      </c>
    </row>
    <row r="2297" spans="1:7" x14ac:dyDescent="0.25">
      <c r="A2297" s="30">
        <v>39877</v>
      </c>
      <c r="B2297">
        <v>2576.6999999999998</v>
      </c>
      <c r="C2297">
        <f t="shared" ca="1" si="176"/>
        <v>2755.1299999999997</v>
      </c>
      <c r="D2297">
        <f t="shared" ca="1" si="177"/>
        <v>2799.2349999999997</v>
      </c>
      <c r="E2297" t="str">
        <f t="shared" ca="1" si="178"/>
        <v/>
      </c>
      <c r="F2297">
        <f t="shared" ca="1" si="180"/>
        <v>2678.55</v>
      </c>
      <c r="G2297" s="7" t="str">
        <f t="shared" ca="1" si="179"/>
        <v/>
      </c>
    </row>
    <row r="2298" spans="1:7" x14ac:dyDescent="0.25">
      <c r="A2298" s="30">
        <v>39878</v>
      </c>
      <c r="B2298">
        <v>2620.15</v>
      </c>
      <c r="C2298">
        <f t="shared" ca="1" si="176"/>
        <v>2736.9366666666665</v>
      </c>
      <c r="D2298">
        <f t="shared" ca="1" si="177"/>
        <v>2786.9187499999998</v>
      </c>
      <c r="E2298" t="str">
        <f t="shared" ca="1" si="178"/>
        <v/>
      </c>
      <c r="F2298">
        <f t="shared" ca="1" si="180"/>
        <v>2678.55</v>
      </c>
      <c r="G2298" s="7" t="str">
        <f t="shared" ca="1" si="179"/>
        <v/>
      </c>
    </row>
    <row r="2299" spans="1:7" x14ac:dyDescent="0.25">
      <c r="A2299" s="30">
        <v>39881</v>
      </c>
      <c r="B2299">
        <v>2573.15</v>
      </c>
      <c r="C2299">
        <f t="shared" ca="1" si="176"/>
        <v>2711.9233333333336</v>
      </c>
      <c r="D2299">
        <f t="shared" ca="1" si="177"/>
        <v>2778.2374999999993</v>
      </c>
      <c r="E2299" t="str">
        <f t="shared" ca="1" si="178"/>
        <v/>
      </c>
      <c r="F2299">
        <f t="shared" ca="1" si="180"/>
        <v>2678.55</v>
      </c>
      <c r="G2299" s="7" t="str">
        <f t="shared" ca="1" si="179"/>
        <v/>
      </c>
    </row>
    <row r="2300" spans="1:7" x14ac:dyDescent="0.25">
      <c r="A2300" s="30">
        <v>39884</v>
      </c>
      <c r="B2300">
        <v>2617.4499999999998</v>
      </c>
      <c r="C2300">
        <f t="shared" ca="1" si="176"/>
        <v>2696.52</v>
      </c>
      <c r="D2300">
        <f t="shared" ca="1" si="177"/>
        <v>2771.8487499999992</v>
      </c>
      <c r="E2300" t="str">
        <f t="shared" ca="1" si="178"/>
        <v/>
      </c>
      <c r="F2300">
        <f t="shared" ca="1" si="180"/>
        <v>2678.55</v>
      </c>
      <c r="G2300" s="7" t="str">
        <f t="shared" ca="1" si="179"/>
        <v/>
      </c>
    </row>
    <row r="2301" spans="1:7" x14ac:dyDescent="0.25">
      <c r="A2301" s="30">
        <v>39885</v>
      </c>
      <c r="B2301">
        <v>2719.25</v>
      </c>
      <c r="C2301">
        <f t="shared" ca="1" si="176"/>
        <v>2693.1033333333335</v>
      </c>
      <c r="D2301">
        <f t="shared" ca="1" si="177"/>
        <v>2770.5024999999996</v>
      </c>
      <c r="E2301" t="str">
        <f t="shared" ca="1" si="178"/>
        <v/>
      </c>
      <c r="F2301">
        <f t="shared" ca="1" si="180"/>
        <v>2678.55</v>
      </c>
      <c r="G2301" s="7" t="str">
        <f t="shared" ca="1" si="179"/>
        <v/>
      </c>
    </row>
    <row r="2302" spans="1:7" x14ac:dyDescent="0.25">
      <c r="A2302" s="30">
        <v>39888</v>
      </c>
      <c r="B2302">
        <v>2777.25</v>
      </c>
      <c r="C2302">
        <f t="shared" ca="1" si="176"/>
        <v>2693.1766666666667</v>
      </c>
      <c r="D2302">
        <f t="shared" ca="1" si="177"/>
        <v>2771.309999999999</v>
      </c>
      <c r="E2302" t="str">
        <f t="shared" ca="1" si="178"/>
        <v/>
      </c>
      <c r="F2302">
        <f t="shared" ca="1" si="180"/>
        <v>2678.55</v>
      </c>
      <c r="G2302" s="7" t="str">
        <f t="shared" ca="1" si="179"/>
        <v/>
      </c>
    </row>
    <row r="2303" spans="1:7" x14ac:dyDescent="0.25">
      <c r="A2303" s="30">
        <v>39889</v>
      </c>
      <c r="B2303">
        <v>2757.45</v>
      </c>
      <c r="C2303">
        <f t="shared" ca="1" si="176"/>
        <v>2691.05</v>
      </c>
      <c r="D2303">
        <f t="shared" ca="1" si="177"/>
        <v>2769.3637499999991</v>
      </c>
      <c r="E2303" t="str">
        <f t="shared" ca="1" si="178"/>
        <v/>
      </c>
      <c r="F2303">
        <f t="shared" ca="1" si="180"/>
        <v>2678.55</v>
      </c>
      <c r="G2303" s="7" t="str">
        <f t="shared" ca="1" si="179"/>
        <v/>
      </c>
    </row>
    <row r="2304" spans="1:7" x14ac:dyDescent="0.25">
      <c r="A2304" s="30">
        <v>39890</v>
      </c>
      <c r="B2304">
        <v>2794.7</v>
      </c>
      <c r="C2304">
        <f t="shared" ca="1" si="176"/>
        <v>2694.9333333333334</v>
      </c>
      <c r="D2304">
        <f t="shared" ca="1" si="177"/>
        <v>2770.8137499999989</v>
      </c>
      <c r="E2304" t="str">
        <f t="shared" ca="1" si="178"/>
        <v/>
      </c>
      <c r="F2304">
        <f t="shared" ca="1" si="180"/>
        <v>2678.55</v>
      </c>
      <c r="G2304" s="7" t="str">
        <f t="shared" ca="1" si="179"/>
        <v/>
      </c>
    </row>
    <row r="2305" spans="1:7" x14ac:dyDescent="0.25">
      <c r="A2305" s="30">
        <v>39891</v>
      </c>
      <c r="B2305">
        <v>2807.15</v>
      </c>
      <c r="C2305">
        <f t="shared" ca="1" si="176"/>
        <v>2699.8166666666666</v>
      </c>
      <c r="D2305">
        <f t="shared" ca="1" si="177"/>
        <v>2770.2812499999991</v>
      </c>
      <c r="E2305" t="str">
        <f t="shared" ca="1" si="178"/>
        <v/>
      </c>
      <c r="F2305">
        <f t="shared" ca="1" si="180"/>
        <v>2678.55</v>
      </c>
      <c r="G2305" s="7" t="str">
        <f t="shared" ca="1" si="179"/>
        <v/>
      </c>
    </row>
    <row r="2306" spans="1:7" x14ac:dyDescent="0.25">
      <c r="A2306" s="30">
        <v>39892</v>
      </c>
      <c r="B2306">
        <v>2807.05</v>
      </c>
      <c r="C2306">
        <f t="shared" ca="1" si="176"/>
        <v>2702.7866666666673</v>
      </c>
      <c r="D2306">
        <f t="shared" ca="1" si="177"/>
        <v>2769.3024999999989</v>
      </c>
      <c r="E2306" t="str">
        <f t="shared" ca="1" si="178"/>
        <v/>
      </c>
      <c r="F2306">
        <f t="shared" ca="1" si="180"/>
        <v>2678.55</v>
      </c>
      <c r="G2306" s="7" t="str">
        <f t="shared" ca="1" si="179"/>
        <v/>
      </c>
    </row>
    <row r="2307" spans="1:7" x14ac:dyDescent="0.25">
      <c r="A2307" s="30">
        <v>39895</v>
      </c>
      <c r="B2307">
        <v>2939.9</v>
      </c>
      <c r="C2307">
        <f t="shared" ref="C2307:C2370" ca="1" si="181">IF(ROW(B2307)&gt;$K$3, AVERAGE(OFFSET(B2308,-$K$3,0,$K$3,1)), "")</f>
        <v>2713.07</v>
      </c>
      <c r="D2307">
        <f t="shared" ca="1" si="177"/>
        <v>2772.8849999999989</v>
      </c>
      <c r="E2307" t="str">
        <f t="shared" ca="1" si="178"/>
        <v/>
      </c>
      <c r="F2307">
        <f t="shared" ca="1" si="180"/>
        <v>2678.55</v>
      </c>
      <c r="G2307" s="7" t="str">
        <f t="shared" ca="1" si="179"/>
        <v/>
      </c>
    </row>
    <row r="2308" spans="1:7" x14ac:dyDescent="0.25">
      <c r="A2308" s="30">
        <v>39896</v>
      </c>
      <c r="B2308">
        <v>2938.7</v>
      </c>
      <c r="C2308">
        <f t="shared" ca="1" si="181"/>
        <v>2724.74</v>
      </c>
      <c r="D2308">
        <f t="shared" ca="1" si="177"/>
        <v>2778.6987499999987</v>
      </c>
      <c r="E2308" t="str">
        <f t="shared" ca="1" si="178"/>
        <v/>
      </c>
      <c r="F2308">
        <f t="shared" ca="1" si="180"/>
        <v>2678.55</v>
      </c>
      <c r="G2308" s="7" t="str">
        <f t="shared" ca="1" si="179"/>
        <v/>
      </c>
    </row>
    <row r="2309" spans="1:7" x14ac:dyDescent="0.25">
      <c r="A2309" s="30">
        <v>39897</v>
      </c>
      <c r="B2309">
        <v>2984.35</v>
      </c>
      <c r="C2309">
        <f t="shared" ca="1" si="181"/>
        <v>2745.39</v>
      </c>
      <c r="D2309">
        <f t="shared" ca="1" si="177"/>
        <v>2785.4624999999992</v>
      </c>
      <c r="E2309" t="str">
        <f t="shared" ca="1" si="178"/>
        <v/>
      </c>
      <c r="F2309">
        <f t="shared" ca="1" si="180"/>
        <v>2678.55</v>
      </c>
      <c r="G2309" s="7" t="str">
        <f t="shared" ca="1" si="179"/>
        <v/>
      </c>
    </row>
    <row r="2310" spans="1:7" x14ac:dyDescent="0.25">
      <c r="A2310" s="30">
        <v>39898</v>
      </c>
      <c r="B2310">
        <v>3082.25</v>
      </c>
      <c r="C2310">
        <f t="shared" ca="1" si="181"/>
        <v>2776.0466666666666</v>
      </c>
      <c r="D2310">
        <f t="shared" ca="1" si="177"/>
        <v>2795.5549999999994</v>
      </c>
      <c r="E2310" t="str">
        <f t="shared" ca="1" si="178"/>
        <v/>
      </c>
      <c r="F2310">
        <f t="shared" ca="1" si="180"/>
        <v>2678.55</v>
      </c>
      <c r="G2310" s="7" t="str">
        <f t="shared" ca="1" si="179"/>
        <v/>
      </c>
    </row>
    <row r="2311" spans="1:7" x14ac:dyDescent="0.25">
      <c r="A2311" s="30">
        <v>39899</v>
      </c>
      <c r="B2311">
        <v>3108.65</v>
      </c>
      <c r="C2311">
        <f t="shared" ca="1" si="181"/>
        <v>2806.9433333333336</v>
      </c>
      <c r="D2311">
        <f t="shared" ca="1" si="177"/>
        <v>2803.9874999999988</v>
      </c>
      <c r="E2311" t="str">
        <f t="shared" ca="1" si="178"/>
        <v>BUY</v>
      </c>
      <c r="F2311">
        <f t="shared" ca="1" si="180"/>
        <v>3108.65</v>
      </c>
      <c r="G2311" s="7">
        <f t="shared" ca="1" si="179"/>
        <v>-0.16057195124227652</v>
      </c>
    </row>
    <row r="2312" spans="1:7" x14ac:dyDescent="0.25">
      <c r="A2312" s="30">
        <v>39902</v>
      </c>
      <c r="B2312">
        <v>2978.15</v>
      </c>
      <c r="C2312">
        <f t="shared" ca="1" si="181"/>
        <v>2833.7066666666669</v>
      </c>
      <c r="D2312">
        <f t="shared" ca="1" si="177"/>
        <v>2807.2037499999992</v>
      </c>
      <c r="E2312" t="str">
        <f t="shared" ca="1" si="178"/>
        <v/>
      </c>
      <c r="F2312">
        <f t="shared" ca="1" si="180"/>
        <v>3108.65</v>
      </c>
      <c r="G2312" s="7" t="str">
        <f t="shared" ca="1" si="179"/>
        <v/>
      </c>
    </row>
    <row r="2313" spans="1:7" x14ac:dyDescent="0.25">
      <c r="A2313" s="30">
        <v>39903</v>
      </c>
      <c r="B2313">
        <v>3020.95</v>
      </c>
      <c r="C2313">
        <f t="shared" ca="1" si="181"/>
        <v>2860.4266666666667</v>
      </c>
      <c r="D2313">
        <f t="shared" ca="1" si="177"/>
        <v>2812.1287499999989</v>
      </c>
      <c r="E2313" t="str">
        <f t="shared" ca="1" si="178"/>
        <v/>
      </c>
      <c r="F2313">
        <f t="shared" ca="1" si="180"/>
        <v>3108.65</v>
      </c>
      <c r="G2313" s="7" t="str">
        <f t="shared" ca="1" si="179"/>
        <v/>
      </c>
    </row>
    <row r="2314" spans="1:7" x14ac:dyDescent="0.25">
      <c r="A2314" s="30">
        <v>39904</v>
      </c>
      <c r="B2314">
        <v>3060.35</v>
      </c>
      <c r="C2314">
        <f t="shared" ca="1" si="181"/>
        <v>2892.9066666666668</v>
      </c>
      <c r="D2314">
        <f t="shared" ca="1" si="177"/>
        <v>2816.767499999999</v>
      </c>
      <c r="E2314" t="str">
        <f t="shared" ca="1" si="178"/>
        <v/>
      </c>
      <c r="F2314">
        <f t="shared" ca="1" si="180"/>
        <v>3108.65</v>
      </c>
      <c r="G2314" s="7" t="str">
        <f t="shared" ca="1" si="179"/>
        <v/>
      </c>
    </row>
    <row r="2315" spans="1:7" x14ac:dyDescent="0.25">
      <c r="A2315" s="30">
        <v>39905</v>
      </c>
      <c r="B2315">
        <v>3211.05</v>
      </c>
      <c r="C2315">
        <f t="shared" ca="1" si="181"/>
        <v>2932.4800000000005</v>
      </c>
      <c r="D2315">
        <f t="shared" ca="1" si="177"/>
        <v>2827.8774999999996</v>
      </c>
      <c r="E2315" t="str">
        <f t="shared" ca="1" si="178"/>
        <v/>
      </c>
      <c r="F2315">
        <f t="shared" ca="1" si="180"/>
        <v>3108.65</v>
      </c>
      <c r="G2315" s="7" t="str">
        <f t="shared" ca="1" si="179"/>
        <v/>
      </c>
    </row>
    <row r="2316" spans="1:7" x14ac:dyDescent="0.25">
      <c r="A2316" s="30">
        <v>39909</v>
      </c>
      <c r="B2316">
        <v>3256.6</v>
      </c>
      <c r="C2316">
        <f t="shared" ca="1" si="181"/>
        <v>2968.3033333333337</v>
      </c>
      <c r="D2316">
        <f t="shared" ca="1" si="177"/>
        <v>2839.6949999999997</v>
      </c>
      <c r="E2316" t="str">
        <f t="shared" ca="1" si="178"/>
        <v/>
      </c>
      <c r="F2316">
        <f t="shared" ca="1" si="180"/>
        <v>3108.65</v>
      </c>
      <c r="G2316" s="7" t="str">
        <f t="shared" ca="1" si="179"/>
        <v/>
      </c>
    </row>
    <row r="2317" spans="1:7" x14ac:dyDescent="0.25">
      <c r="A2317" s="30">
        <v>39911</v>
      </c>
      <c r="B2317">
        <v>3342.95</v>
      </c>
      <c r="C2317">
        <f t="shared" ca="1" si="181"/>
        <v>3006.0166666666669</v>
      </c>
      <c r="D2317">
        <f t="shared" ca="1" si="177"/>
        <v>2853.1924999999997</v>
      </c>
      <c r="E2317" t="str">
        <f t="shared" ca="1" si="178"/>
        <v/>
      </c>
      <c r="F2317">
        <f t="shared" ca="1" si="180"/>
        <v>3108.65</v>
      </c>
      <c r="G2317" s="7" t="str">
        <f t="shared" ca="1" si="179"/>
        <v/>
      </c>
    </row>
    <row r="2318" spans="1:7" x14ac:dyDescent="0.25">
      <c r="A2318" s="30">
        <v>39912</v>
      </c>
      <c r="B2318">
        <v>3342.05</v>
      </c>
      <c r="C2318">
        <f t="shared" ca="1" si="181"/>
        <v>3044.99</v>
      </c>
      <c r="D2318">
        <f t="shared" ca="1" si="177"/>
        <v>2867.2424999999994</v>
      </c>
      <c r="E2318" t="str">
        <f t="shared" ca="1" si="178"/>
        <v/>
      </c>
      <c r="F2318">
        <f t="shared" ca="1" si="180"/>
        <v>3108.65</v>
      </c>
      <c r="G2318" s="7" t="str">
        <f t="shared" ca="1" si="179"/>
        <v/>
      </c>
    </row>
    <row r="2319" spans="1:7" x14ac:dyDescent="0.25">
      <c r="A2319" s="30">
        <v>39916</v>
      </c>
      <c r="B2319">
        <v>3382.6</v>
      </c>
      <c r="C2319">
        <f t="shared" ca="1" si="181"/>
        <v>3084.1833333333334</v>
      </c>
      <c r="D2319">
        <f t="shared" ca="1" si="177"/>
        <v>2880.73</v>
      </c>
      <c r="E2319" t="str">
        <f t="shared" ca="1" si="178"/>
        <v/>
      </c>
      <c r="F2319">
        <f t="shared" ca="1" si="180"/>
        <v>3108.65</v>
      </c>
      <c r="G2319" s="7" t="str">
        <f t="shared" ca="1" si="179"/>
        <v/>
      </c>
    </row>
    <row r="2320" spans="1:7" x14ac:dyDescent="0.25">
      <c r="A2320" s="30">
        <v>39918</v>
      </c>
      <c r="B2320">
        <v>3484.15</v>
      </c>
      <c r="C2320">
        <f t="shared" ca="1" si="181"/>
        <v>3129.3166666666666</v>
      </c>
      <c r="D2320">
        <f t="shared" ca="1" si="177"/>
        <v>2894.8362499999994</v>
      </c>
      <c r="E2320" t="str">
        <f t="shared" ca="1" si="178"/>
        <v/>
      </c>
      <c r="F2320">
        <f t="shared" ca="1" si="180"/>
        <v>3108.65</v>
      </c>
      <c r="G2320" s="7" t="str">
        <f t="shared" ca="1" si="179"/>
        <v/>
      </c>
    </row>
    <row r="2321" spans="1:7" x14ac:dyDescent="0.25">
      <c r="A2321" s="30">
        <v>39919</v>
      </c>
      <c r="B2321">
        <v>3369.5</v>
      </c>
      <c r="C2321">
        <f t="shared" ca="1" si="181"/>
        <v>3166.813333333333</v>
      </c>
      <c r="D2321">
        <f t="shared" ca="1" si="177"/>
        <v>2905.7112499999994</v>
      </c>
      <c r="E2321" t="str">
        <f t="shared" ca="1" si="178"/>
        <v/>
      </c>
      <c r="F2321">
        <f t="shared" ca="1" si="180"/>
        <v>3108.65</v>
      </c>
      <c r="G2321" s="7" t="str">
        <f t="shared" ca="1" si="179"/>
        <v/>
      </c>
    </row>
    <row r="2322" spans="1:7" x14ac:dyDescent="0.25">
      <c r="A2322" s="30">
        <v>39920</v>
      </c>
      <c r="B2322">
        <v>3384.4</v>
      </c>
      <c r="C2322">
        <f t="shared" ca="1" si="181"/>
        <v>3196.4466666666663</v>
      </c>
      <c r="D2322">
        <f t="shared" ca="1" si="177"/>
        <v>2917.1787499999996</v>
      </c>
      <c r="E2322" t="str">
        <f t="shared" ca="1" si="178"/>
        <v/>
      </c>
      <c r="F2322">
        <f t="shared" ca="1" si="180"/>
        <v>3108.65</v>
      </c>
      <c r="G2322" s="7" t="str">
        <f t="shared" ca="1" si="179"/>
        <v/>
      </c>
    </row>
    <row r="2323" spans="1:7" x14ac:dyDescent="0.25">
      <c r="A2323" s="30">
        <v>39923</v>
      </c>
      <c r="B2323">
        <v>3377.1</v>
      </c>
      <c r="C2323">
        <f t="shared" ca="1" si="181"/>
        <v>3225.6733333333332</v>
      </c>
      <c r="D2323">
        <f t="shared" ca="1" si="177"/>
        <v>2929.2799999999997</v>
      </c>
      <c r="E2323" t="str">
        <f t="shared" ca="1" si="178"/>
        <v/>
      </c>
      <c r="F2323">
        <f t="shared" ca="1" si="180"/>
        <v>3108.65</v>
      </c>
      <c r="G2323" s="7" t="str">
        <f t="shared" ca="1" si="179"/>
        <v/>
      </c>
    </row>
    <row r="2324" spans="1:7" x14ac:dyDescent="0.25">
      <c r="A2324" s="30">
        <v>39924</v>
      </c>
      <c r="B2324">
        <v>3365.3</v>
      </c>
      <c r="C2324">
        <f t="shared" ca="1" si="181"/>
        <v>3251.07</v>
      </c>
      <c r="D2324">
        <f t="shared" ca="1" si="177"/>
        <v>2939.7037500000001</v>
      </c>
      <c r="E2324" t="str">
        <f t="shared" ca="1" si="178"/>
        <v/>
      </c>
      <c r="F2324">
        <f t="shared" ca="1" si="180"/>
        <v>3108.65</v>
      </c>
      <c r="G2324" s="7" t="str">
        <f t="shared" ca="1" si="179"/>
        <v/>
      </c>
    </row>
    <row r="2325" spans="1:7" x14ac:dyDescent="0.25">
      <c r="A2325" s="30">
        <v>39925</v>
      </c>
      <c r="B2325">
        <v>3330.3</v>
      </c>
      <c r="C2325">
        <f t="shared" ca="1" si="181"/>
        <v>3267.606666666667</v>
      </c>
      <c r="D2325">
        <f t="shared" ca="1" si="177"/>
        <v>2951.7487500000002</v>
      </c>
      <c r="E2325" t="str">
        <f t="shared" ca="1" si="178"/>
        <v/>
      </c>
      <c r="F2325">
        <f t="shared" ca="1" si="180"/>
        <v>3108.65</v>
      </c>
      <c r="G2325" s="7" t="str">
        <f t="shared" ca="1" si="179"/>
        <v/>
      </c>
    </row>
    <row r="2326" spans="1:7" x14ac:dyDescent="0.25">
      <c r="A2326" s="30">
        <v>39926</v>
      </c>
      <c r="B2326">
        <v>3423.7</v>
      </c>
      <c r="C2326">
        <f t="shared" ca="1" si="181"/>
        <v>3288.61</v>
      </c>
      <c r="D2326">
        <f t="shared" ref="D2326:D2389" ca="1" si="182">IF(ROW(B2326)&gt;$K$4, AVERAGE(OFFSET(B2326,-$K$4+1,0,$K$4,1)), "")</f>
        <v>2968.0787500000001</v>
      </c>
      <c r="E2326" t="str">
        <f t="shared" ca="1" si="178"/>
        <v/>
      </c>
      <c r="F2326">
        <f t="shared" ca="1" si="180"/>
        <v>3108.65</v>
      </c>
      <c r="G2326" s="7" t="str">
        <f t="shared" ca="1" si="179"/>
        <v/>
      </c>
    </row>
    <row r="2327" spans="1:7" x14ac:dyDescent="0.25">
      <c r="A2327" s="30">
        <v>39927</v>
      </c>
      <c r="B2327">
        <v>3480.75</v>
      </c>
      <c r="C2327">
        <f t="shared" ca="1" si="181"/>
        <v>3322.1166666666668</v>
      </c>
      <c r="D2327">
        <f t="shared" ca="1" si="182"/>
        <v>2985.6937499999999</v>
      </c>
      <c r="E2327" t="str">
        <f t="shared" ca="1" si="178"/>
        <v/>
      </c>
      <c r="F2327">
        <f t="shared" ca="1" si="180"/>
        <v>3108.65</v>
      </c>
      <c r="G2327" s="7" t="str">
        <f t="shared" ca="1" si="179"/>
        <v/>
      </c>
    </row>
    <row r="2328" spans="1:7" x14ac:dyDescent="0.25">
      <c r="A2328" s="30">
        <v>39930</v>
      </c>
      <c r="B2328">
        <v>3470</v>
      </c>
      <c r="C2328">
        <f t="shared" ca="1" si="181"/>
        <v>3352.0533333333337</v>
      </c>
      <c r="D2328">
        <f t="shared" ca="1" si="182"/>
        <v>3002.71</v>
      </c>
      <c r="E2328" t="str">
        <f t="shared" ca="1" si="178"/>
        <v/>
      </c>
      <c r="F2328">
        <f t="shared" ca="1" si="180"/>
        <v>3108.65</v>
      </c>
      <c r="G2328" s="7" t="str">
        <f t="shared" ca="1" si="179"/>
        <v/>
      </c>
    </row>
    <row r="2329" spans="1:7" x14ac:dyDescent="0.25">
      <c r="A2329" s="30">
        <v>39931</v>
      </c>
      <c r="B2329">
        <v>3362.35</v>
      </c>
      <c r="C2329">
        <f t="shared" ca="1" si="181"/>
        <v>3372.1866666666665</v>
      </c>
      <c r="D2329">
        <f t="shared" ca="1" si="182"/>
        <v>3018.357500000001</v>
      </c>
      <c r="E2329" t="str">
        <f t="shared" ca="1" si="178"/>
        <v/>
      </c>
      <c r="F2329">
        <f t="shared" ca="1" si="180"/>
        <v>3108.65</v>
      </c>
      <c r="G2329" s="7" t="str">
        <f t="shared" ca="1" si="179"/>
        <v/>
      </c>
    </row>
    <row r="2330" spans="1:7" x14ac:dyDescent="0.25">
      <c r="A2330" s="30">
        <v>39932</v>
      </c>
      <c r="B2330">
        <v>3473.95</v>
      </c>
      <c r="C2330">
        <f t="shared" ca="1" si="181"/>
        <v>3389.7133333333327</v>
      </c>
      <c r="D2330">
        <f t="shared" ca="1" si="182"/>
        <v>3036.8587500000003</v>
      </c>
      <c r="E2330" t="str">
        <f t="shared" ca="1" si="178"/>
        <v/>
      </c>
      <c r="F2330">
        <f t="shared" ca="1" si="180"/>
        <v>3108.65</v>
      </c>
      <c r="G2330" s="7" t="str">
        <f t="shared" ca="1" si="179"/>
        <v/>
      </c>
    </row>
    <row r="2331" spans="1:7" x14ac:dyDescent="0.25">
      <c r="A2331" s="30">
        <v>39937</v>
      </c>
      <c r="B2331">
        <v>3654</v>
      </c>
      <c r="C2331">
        <f t="shared" ca="1" si="181"/>
        <v>3416.206666666666</v>
      </c>
      <c r="D2331">
        <f t="shared" ca="1" si="182"/>
        <v>3059.1462500000007</v>
      </c>
      <c r="E2331" t="str">
        <f t="shared" ca="1" si="178"/>
        <v/>
      </c>
      <c r="F2331">
        <f t="shared" ca="1" si="180"/>
        <v>3108.65</v>
      </c>
      <c r="G2331" s="7" t="str">
        <f t="shared" ca="1" si="179"/>
        <v/>
      </c>
    </row>
    <row r="2332" spans="1:7" x14ac:dyDescent="0.25">
      <c r="A2332" s="30">
        <v>39938</v>
      </c>
      <c r="B2332">
        <v>3661.9</v>
      </c>
      <c r="C2332">
        <f t="shared" ca="1" si="181"/>
        <v>3437.47</v>
      </c>
      <c r="D2332">
        <f t="shared" ca="1" si="182"/>
        <v>3081.0525000000002</v>
      </c>
      <c r="E2332" t="str">
        <f t="shared" ca="1" si="178"/>
        <v/>
      </c>
      <c r="F2332">
        <f t="shared" ca="1" si="180"/>
        <v>3108.65</v>
      </c>
      <c r="G2332" s="7" t="str">
        <f t="shared" ca="1" si="179"/>
        <v/>
      </c>
    </row>
    <row r="2333" spans="1:7" x14ac:dyDescent="0.25">
      <c r="A2333" s="30">
        <v>39939</v>
      </c>
      <c r="B2333">
        <v>3625.05</v>
      </c>
      <c r="C2333">
        <f t="shared" ca="1" si="181"/>
        <v>3456.336666666667</v>
      </c>
      <c r="D2333">
        <f t="shared" ca="1" si="182"/>
        <v>3102.5875000000001</v>
      </c>
      <c r="E2333" t="str">
        <f t="shared" ca="1" si="178"/>
        <v/>
      </c>
      <c r="F2333">
        <f t="shared" ca="1" si="180"/>
        <v>3108.65</v>
      </c>
      <c r="G2333" s="7" t="str">
        <f t="shared" ca="1" si="179"/>
        <v/>
      </c>
    </row>
    <row r="2334" spans="1:7" x14ac:dyDescent="0.25">
      <c r="A2334" s="30">
        <v>39940</v>
      </c>
      <c r="B2334">
        <v>3683.9</v>
      </c>
      <c r="C2334">
        <f t="shared" ca="1" si="181"/>
        <v>3476.4233333333336</v>
      </c>
      <c r="D2334">
        <f t="shared" ca="1" si="182"/>
        <v>3127.82</v>
      </c>
      <c r="E2334" t="str">
        <f t="shared" ca="1" si="178"/>
        <v/>
      </c>
      <c r="F2334">
        <f t="shared" ca="1" si="180"/>
        <v>3108.65</v>
      </c>
      <c r="G2334" s="7" t="str">
        <f t="shared" ca="1" si="179"/>
        <v/>
      </c>
    </row>
    <row r="2335" spans="1:7" x14ac:dyDescent="0.25">
      <c r="A2335" s="30">
        <v>39941</v>
      </c>
      <c r="B2335">
        <v>3620.7</v>
      </c>
      <c r="C2335">
        <f t="shared" ca="1" si="181"/>
        <v>3485.5266666666666</v>
      </c>
      <c r="D2335">
        <f t="shared" ca="1" si="182"/>
        <v>3152.7774999999997</v>
      </c>
      <c r="E2335" t="str">
        <f t="shared" ca="1" si="178"/>
        <v/>
      </c>
      <c r="F2335">
        <f t="shared" ca="1" si="180"/>
        <v>3108.65</v>
      </c>
      <c r="G2335" s="7" t="str">
        <f t="shared" ca="1" si="179"/>
        <v/>
      </c>
    </row>
    <row r="2336" spans="1:7" x14ac:dyDescent="0.25">
      <c r="A2336" s="30">
        <v>39944</v>
      </c>
      <c r="B2336">
        <v>3554.6</v>
      </c>
      <c r="C2336">
        <f t="shared" ca="1" si="181"/>
        <v>3497.8666666666668</v>
      </c>
      <c r="D2336">
        <f t="shared" ca="1" si="182"/>
        <v>3175.5124999999998</v>
      </c>
      <c r="E2336" t="str">
        <f t="shared" ca="1" si="178"/>
        <v/>
      </c>
      <c r="F2336">
        <f t="shared" ca="1" si="180"/>
        <v>3108.65</v>
      </c>
      <c r="G2336" s="7" t="str">
        <f t="shared" ca="1" si="179"/>
        <v/>
      </c>
    </row>
    <row r="2337" spans="1:7" x14ac:dyDescent="0.25">
      <c r="A2337" s="30">
        <v>39945</v>
      </c>
      <c r="B2337">
        <v>3681.1</v>
      </c>
      <c r="C2337">
        <f t="shared" ca="1" si="181"/>
        <v>3517.6466666666665</v>
      </c>
      <c r="D2337">
        <f t="shared" ca="1" si="182"/>
        <v>3203.1225000000004</v>
      </c>
      <c r="E2337" t="str">
        <f t="shared" ca="1" si="178"/>
        <v/>
      </c>
      <c r="F2337">
        <f t="shared" ca="1" si="180"/>
        <v>3108.65</v>
      </c>
      <c r="G2337" s="7" t="str">
        <f t="shared" ca="1" si="179"/>
        <v/>
      </c>
    </row>
    <row r="2338" spans="1:7" x14ac:dyDescent="0.25">
      <c r="A2338" s="30">
        <v>39946</v>
      </c>
      <c r="B2338">
        <v>3635.25</v>
      </c>
      <c r="C2338">
        <f t="shared" ca="1" si="181"/>
        <v>3534.8566666666666</v>
      </c>
      <c r="D2338">
        <f t="shared" ca="1" si="182"/>
        <v>3228.5</v>
      </c>
      <c r="E2338" t="str">
        <f t="shared" ca="1" si="178"/>
        <v/>
      </c>
      <c r="F2338">
        <f t="shared" ca="1" si="180"/>
        <v>3108.65</v>
      </c>
      <c r="G2338" s="7" t="str">
        <f t="shared" ca="1" si="179"/>
        <v/>
      </c>
    </row>
    <row r="2339" spans="1:7" x14ac:dyDescent="0.25">
      <c r="A2339" s="30">
        <v>39947</v>
      </c>
      <c r="B2339">
        <v>3593.45</v>
      </c>
      <c r="C2339">
        <f t="shared" ca="1" si="181"/>
        <v>3550.0666666666662</v>
      </c>
      <c r="D2339">
        <f t="shared" ca="1" si="182"/>
        <v>3254.0075000000002</v>
      </c>
      <c r="E2339" t="str">
        <f t="shared" ca="1" si="178"/>
        <v/>
      </c>
      <c r="F2339">
        <f t="shared" ca="1" si="180"/>
        <v>3108.65</v>
      </c>
      <c r="G2339" s="7" t="str">
        <f t="shared" ca="1" si="179"/>
        <v/>
      </c>
    </row>
    <row r="2340" spans="1:7" x14ac:dyDescent="0.25">
      <c r="A2340" s="30">
        <v>39948</v>
      </c>
      <c r="B2340">
        <v>3671.65</v>
      </c>
      <c r="C2340">
        <f t="shared" ca="1" si="181"/>
        <v>3572.8233333333333</v>
      </c>
      <c r="D2340">
        <f t="shared" ca="1" si="182"/>
        <v>3280.3625000000002</v>
      </c>
      <c r="E2340" t="str">
        <f t="shared" ca="1" si="178"/>
        <v/>
      </c>
      <c r="F2340">
        <f t="shared" ca="1" si="180"/>
        <v>3108.65</v>
      </c>
      <c r="G2340" s="7" t="str">
        <f t="shared" ca="1" si="179"/>
        <v/>
      </c>
    </row>
    <row r="2341" spans="1:7" x14ac:dyDescent="0.25">
      <c r="A2341" s="30">
        <v>39951</v>
      </c>
      <c r="B2341">
        <v>4323.1499999999996</v>
      </c>
      <c r="C2341">
        <f t="shared" ca="1" si="181"/>
        <v>3632.7866666666669</v>
      </c>
      <c r="D2341">
        <f t="shared" ca="1" si="182"/>
        <v>3320.46</v>
      </c>
      <c r="E2341" t="str">
        <f t="shared" ca="1" si="178"/>
        <v/>
      </c>
      <c r="F2341">
        <f t="shared" ca="1" si="180"/>
        <v>3108.65</v>
      </c>
      <c r="G2341" s="7" t="str">
        <f t="shared" ca="1" si="179"/>
        <v/>
      </c>
    </row>
    <row r="2342" spans="1:7" x14ac:dyDescent="0.25">
      <c r="A2342" s="30">
        <v>39952</v>
      </c>
      <c r="B2342">
        <v>4318.45</v>
      </c>
      <c r="C2342">
        <f t="shared" ca="1" si="181"/>
        <v>3688.6333333333332</v>
      </c>
      <c r="D2342">
        <f t="shared" ca="1" si="182"/>
        <v>3358.9900000000002</v>
      </c>
      <c r="E2342" t="str">
        <f t="shared" ca="1" si="178"/>
        <v/>
      </c>
      <c r="F2342">
        <f t="shared" ca="1" si="180"/>
        <v>3108.65</v>
      </c>
      <c r="G2342" s="7" t="str">
        <f t="shared" ca="1" si="179"/>
        <v/>
      </c>
    </row>
    <row r="2343" spans="1:7" x14ac:dyDescent="0.25">
      <c r="A2343" s="30">
        <v>39953</v>
      </c>
      <c r="B2343">
        <v>4270.3</v>
      </c>
      <c r="C2343">
        <f t="shared" ca="1" si="181"/>
        <v>3741.9866666666667</v>
      </c>
      <c r="D2343">
        <f t="shared" ca="1" si="182"/>
        <v>3396.8112499999997</v>
      </c>
      <c r="E2343" t="str">
        <f t="shared" ca="1" si="178"/>
        <v/>
      </c>
      <c r="F2343">
        <f t="shared" ca="1" si="180"/>
        <v>3108.65</v>
      </c>
      <c r="G2343" s="7" t="str">
        <f t="shared" ca="1" si="179"/>
        <v/>
      </c>
    </row>
    <row r="2344" spans="1:7" x14ac:dyDescent="0.25">
      <c r="A2344" s="30">
        <v>39954</v>
      </c>
      <c r="B2344">
        <v>4210.8999999999996</v>
      </c>
      <c r="C2344">
        <f t="shared" ca="1" si="181"/>
        <v>3798.5566666666668</v>
      </c>
      <c r="D2344">
        <f t="shared" ca="1" si="182"/>
        <v>3432.216249999999</v>
      </c>
      <c r="E2344" t="str">
        <f t="shared" ca="1" si="178"/>
        <v/>
      </c>
      <c r="F2344">
        <f t="shared" ca="1" si="180"/>
        <v>3108.65</v>
      </c>
      <c r="G2344" s="7" t="str">
        <f t="shared" ca="1" si="179"/>
        <v/>
      </c>
    </row>
    <row r="2345" spans="1:7" x14ac:dyDescent="0.25">
      <c r="A2345" s="30">
        <v>39955</v>
      </c>
      <c r="B2345">
        <v>4238.5</v>
      </c>
      <c r="C2345">
        <f t="shared" ca="1" si="181"/>
        <v>3849.5266666666666</v>
      </c>
      <c r="D2345">
        <f t="shared" ca="1" si="182"/>
        <v>3468</v>
      </c>
      <c r="E2345" t="str">
        <f t="shared" ca="1" si="178"/>
        <v/>
      </c>
      <c r="F2345">
        <f t="shared" ca="1" si="180"/>
        <v>3108.65</v>
      </c>
      <c r="G2345" s="7" t="str">
        <f t="shared" ca="1" si="179"/>
        <v/>
      </c>
    </row>
    <row r="2346" spans="1:7" x14ac:dyDescent="0.25">
      <c r="A2346" s="30">
        <v>39958</v>
      </c>
      <c r="B2346">
        <v>4237.55</v>
      </c>
      <c r="C2346">
        <f t="shared" ca="1" si="181"/>
        <v>3888.4300000000003</v>
      </c>
      <c r="D2346">
        <f t="shared" ca="1" si="182"/>
        <v>3503.7624999999994</v>
      </c>
      <c r="E2346" t="str">
        <f t="shared" ca="1" si="178"/>
        <v/>
      </c>
      <c r="F2346">
        <f t="shared" ca="1" si="180"/>
        <v>3108.65</v>
      </c>
      <c r="G2346" s="7" t="str">
        <f t="shared" ca="1" si="179"/>
        <v/>
      </c>
    </row>
    <row r="2347" spans="1:7" x14ac:dyDescent="0.25">
      <c r="A2347" s="30">
        <v>39959</v>
      </c>
      <c r="B2347">
        <v>4116.7</v>
      </c>
      <c r="C2347">
        <f t="shared" ca="1" si="181"/>
        <v>3918.7500000000005</v>
      </c>
      <c r="D2347">
        <f t="shared" ca="1" si="182"/>
        <v>3533.1824999999999</v>
      </c>
      <c r="E2347" t="str">
        <f t="shared" ca="1" si="178"/>
        <v/>
      </c>
      <c r="F2347">
        <f t="shared" ca="1" si="180"/>
        <v>3108.65</v>
      </c>
      <c r="G2347" s="7" t="str">
        <f t="shared" ca="1" si="179"/>
        <v/>
      </c>
    </row>
    <row r="2348" spans="1:7" x14ac:dyDescent="0.25">
      <c r="A2348" s="30">
        <v>39960</v>
      </c>
      <c r="B2348">
        <v>4276.05</v>
      </c>
      <c r="C2348">
        <f t="shared" ca="1" si="181"/>
        <v>3962.1500000000005</v>
      </c>
      <c r="D2348">
        <f t="shared" ca="1" si="182"/>
        <v>3566.6162499999991</v>
      </c>
      <c r="E2348" t="str">
        <f t="shared" ca="1" si="178"/>
        <v/>
      </c>
      <c r="F2348">
        <f t="shared" ca="1" si="180"/>
        <v>3108.65</v>
      </c>
      <c r="G2348" s="7" t="str">
        <f t="shared" ca="1" si="179"/>
        <v/>
      </c>
    </row>
    <row r="2349" spans="1:7" x14ac:dyDescent="0.25">
      <c r="A2349" s="30">
        <v>39961</v>
      </c>
      <c r="B2349">
        <v>4337.1000000000004</v>
      </c>
      <c r="C2349">
        <f t="shared" ca="1" si="181"/>
        <v>4005.6966666666672</v>
      </c>
      <c r="D2349">
        <f t="shared" ca="1" si="182"/>
        <v>3600.4349999999999</v>
      </c>
      <c r="E2349" t="str">
        <f t="shared" ca="1" si="178"/>
        <v/>
      </c>
      <c r="F2349">
        <f t="shared" ca="1" si="180"/>
        <v>3108.65</v>
      </c>
      <c r="G2349" s="7" t="str">
        <f t="shared" ca="1" si="179"/>
        <v/>
      </c>
    </row>
    <row r="2350" spans="1:7" x14ac:dyDescent="0.25">
      <c r="A2350" s="30">
        <v>39962</v>
      </c>
      <c r="B2350">
        <v>4448.95</v>
      </c>
      <c r="C2350">
        <f t="shared" ca="1" si="181"/>
        <v>4060.9133333333334</v>
      </c>
      <c r="D2350">
        <f t="shared" ca="1" si="182"/>
        <v>3634.6025</v>
      </c>
      <c r="E2350" t="str">
        <f t="shared" ca="1" si="178"/>
        <v/>
      </c>
      <c r="F2350">
        <f t="shared" ca="1" si="180"/>
        <v>3108.65</v>
      </c>
      <c r="G2350" s="7" t="str">
        <f t="shared" ca="1" si="179"/>
        <v/>
      </c>
    </row>
    <row r="2351" spans="1:7" x14ac:dyDescent="0.25">
      <c r="A2351" s="30">
        <v>39965</v>
      </c>
      <c r="B2351">
        <v>4529.8999999999996</v>
      </c>
      <c r="C2351">
        <f t="shared" ca="1" si="181"/>
        <v>4125.9333333333334</v>
      </c>
      <c r="D2351">
        <f t="shared" ca="1" si="182"/>
        <v>3670.1337499999995</v>
      </c>
      <c r="E2351" t="str">
        <f t="shared" ca="1" si="178"/>
        <v/>
      </c>
      <c r="F2351">
        <f t="shared" ca="1" si="180"/>
        <v>3108.65</v>
      </c>
      <c r="G2351" s="7" t="str">
        <f t="shared" ca="1" si="179"/>
        <v/>
      </c>
    </row>
    <row r="2352" spans="1:7" x14ac:dyDescent="0.25">
      <c r="A2352" s="30">
        <v>39966</v>
      </c>
      <c r="B2352">
        <v>4525.25</v>
      </c>
      <c r="C2352">
        <f t="shared" ca="1" si="181"/>
        <v>4182.21</v>
      </c>
      <c r="D2352">
        <f t="shared" ca="1" si="182"/>
        <v>3708.8112499999997</v>
      </c>
      <c r="E2352" t="str">
        <f t="shared" ca="1" si="178"/>
        <v/>
      </c>
      <c r="F2352">
        <f t="shared" ca="1" si="180"/>
        <v>3108.65</v>
      </c>
      <c r="G2352" s="7" t="str">
        <f t="shared" ca="1" si="179"/>
        <v/>
      </c>
    </row>
    <row r="2353" spans="1:7" x14ac:dyDescent="0.25">
      <c r="A2353" s="30">
        <v>39967</v>
      </c>
      <c r="B2353">
        <v>4530.7</v>
      </c>
      <c r="C2353">
        <f t="shared" ca="1" si="181"/>
        <v>4241.9066666666668</v>
      </c>
      <c r="D2353">
        <f t="shared" ca="1" si="182"/>
        <v>3746.5550000000003</v>
      </c>
      <c r="E2353" t="str">
        <f t="shared" ca="1" si="178"/>
        <v/>
      </c>
      <c r="F2353">
        <f t="shared" ca="1" si="180"/>
        <v>3108.65</v>
      </c>
      <c r="G2353" s="7" t="str">
        <f t="shared" ca="1" si="179"/>
        <v/>
      </c>
    </row>
    <row r="2354" spans="1:7" x14ac:dyDescent="0.25">
      <c r="A2354" s="30">
        <v>39968</v>
      </c>
      <c r="B2354">
        <v>4572.6499999999996</v>
      </c>
      <c r="C2354">
        <f t="shared" ca="1" si="181"/>
        <v>4307.1866666666665</v>
      </c>
      <c r="D2354">
        <f t="shared" ca="1" si="182"/>
        <v>3784.3625000000002</v>
      </c>
      <c r="E2354" t="str">
        <f t="shared" ca="1" si="178"/>
        <v/>
      </c>
      <c r="F2354">
        <f t="shared" ca="1" si="180"/>
        <v>3108.65</v>
      </c>
      <c r="G2354" s="7" t="str">
        <f t="shared" ca="1" si="179"/>
        <v/>
      </c>
    </row>
    <row r="2355" spans="1:7" x14ac:dyDescent="0.25">
      <c r="A2355" s="30">
        <v>39969</v>
      </c>
      <c r="B2355">
        <v>4586.8999999999996</v>
      </c>
      <c r="C2355">
        <f t="shared" ca="1" si="181"/>
        <v>4368.2033333333329</v>
      </c>
      <c r="D2355">
        <f t="shared" ca="1" si="182"/>
        <v>3818.75875</v>
      </c>
      <c r="E2355" t="str">
        <f t="shared" ca="1" si="178"/>
        <v/>
      </c>
      <c r="F2355">
        <f t="shared" ca="1" si="180"/>
        <v>3108.65</v>
      </c>
      <c r="G2355" s="7" t="str">
        <f t="shared" ca="1" si="179"/>
        <v/>
      </c>
    </row>
    <row r="2356" spans="1:7" x14ac:dyDescent="0.25">
      <c r="A2356" s="30">
        <v>39972</v>
      </c>
      <c r="B2356">
        <v>4429.8999999999996</v>
      </c>
      <c r="C2356">
        <f t="shared" ca="1" si="181"/>
        <v>4375.3200000000006</v>
      </c>
      <c r="D2356">
        <f t="shared" ca="1" si="182"/>
        <v>3848.0912499999999</v>
      </c>
      <c r="E2356" t="str">
        <f t="shared" ca="1" si="178"/>
        <v/>
      </c>
      <c r="F2356">
        <f t="shared" ca="1" si="180"/>
        <v>3108.65</v>
      </c>
      <c r="G2356" s="7" t="str">
        <f t="shared" ca="1" si="179"/>
        <v/>
      </c>
    </row>
    <row r="2357" spans="1:7" x14ac:dyDescent="0.25">
      <c r="A2357" s="30">
        <v>39973</v>
      </c>
      <c r="B2357">
        <v>4550.95</v>
      </c>
      <c r="C2357">
        <f t="shared" ca="1" si="181"/>
        <v>4390.8200000000006</v>
      </c>
      <c r="D2357">
        <f t="shared" ca="1" si="182"/>
        <v>3878.2912499999998</v>
      </c>
      <c r="E2357" t="str">
        <f t="shared" ref="E2357:E2420" ca="1" si="183">IF(AND(C2357&gt;D2357,C2356&lt;D2356),"BUY",IF(AND(C2357&lt;D2357,C2356&gt;D2356),"SELL",""))</f>
        <v/>
      </c>
      <c r="F2357">
        <f t="shared" ca="1" si="180"/>
        <v>3108.65</v>
      </c>
      <c r="G2357" s="7" t="str">
        <f t="shared" ca="1" si="179"/>
        <v/>
      </c>
    </row>
    <row r="2358" spans="1:7" x14ac:dyDescent="0.25">
      <c r="A2358" s="30">
        <v>39974</v>
      </c>
      <c r="B2358">
        <v>4655.25</v>
      </c>
      <c r="C2358">
        <f t="shared" ca="1" si="181"/>
        <v>4416.4833333333336</v>
      </c>
      <c r="D2358">
        <f t="shared" ca="1" si="182"/>
        <v>3911.1212499999992</v>
      </c>
      <c r="E2358" t="str">
        <f t="shared" ca="1" si="183"/>
        <v/>
      </c>
      <c r="F2358">
        <f t="shared" ca="1" si="180"/>
        <v>3108.65</v>
      </c>
      <c r="G2358" s="7" t="str">
        <f t="shared" ref="G2358:G2421" ca="1" si="184">IF(AND(E2358&lt;&gt;"",F2357&lt;&gt;0),IF(E2358="BUY",1-F2358/F2357,F2358/F2357-1),"")</f>
        <v/>
      </c>
    </row>
    <row r="2359" spans="1:7" x14ac:dyDescent="0.25">
      <c r="A2359" s="30">
        <v>39975</v>
      </c>
      <c r="B2359">
        <v>4637.7</v>
      </c>
      <c r="C2359">
        <f t="shared" ca="1" si="181"/>
        <v>4444.9366666666665</v>
      </c>
      <c r="D2359">
        <f t="shared" ca="1" si="182"/>
        <v>3942.4987499999997</v>
      </c>
      <c r="E2359" t="str">
        <f t="shared" ca="1" si="183"/>
        <v/>
      </c>
      <c r="F2359">
        <f t="shared" ref="F2359:F2422" ca="1" si="185">IF(E2359&lt;&gt;"",B2359,F2358)</f>
        <v>3108.65</v>
      </c>
      <c r="G2359" s="7" t="str">
        <f t="shared" ca="1" si="184"/>
        <v/>
      </c>
    </row>
    <row r="2360" spans="1:7" x14ac:dyDescent="0.25">
      <c r="A2360" s="30">
        <v>39976</v>
      </c>
      <c r="B2360">
        <v>4583.3999999999996</v>
      </c>
      <c r="C2360">
        <f t="shared" ca="1" si="181"/>
        <v>4467.9299999999994</v>
      </c>
      <c r="D2360">
        <f t="shared" ca="1" si="182"/>
        <v>3969.9799999999996</v>
      </c>
      <c r="E2360" t="str">
        <f t="shared" ca="1" si="183"/>
        <v/>
      </c>
      <c r="F2360">
        <f t="shared" ca="1" si="185"/>
        <v>3108.65</v>
      </c>
      <c r="G2360" s="7" t="str">
        <f t="shared" ca="1" si="184"/>
        <v/>
      </c>
    </row>
    <row r="2361" spans="1:7" x14ac:dyDescent="0.25">
      <c r="A2361" s="30">
        <v>39979</v>
      </c>
      <c r="B2361">
        <v>4484</v>
      </c>
      <c r="C2361">
        <f t="shared" ca="1" si="181"/>
        <v>4484.3599999999997</v>
      </c>
      <c r="D2361">
        <f t="shared" ca="1" si="182"/>
        <v>3997.8424999999997</v>
      </c>
      <c r="E2361" t="str">
        <f t="shared" ca="1" si="183"/>
        <v/>
      </c>
      <c r="F2361">
        <f t="shared" ca="1" si="185"/>
        <v>3108.65</v>
      </c>
      <c r="G2361" s="7" t="str">
        <f t="shared" ca="1" si="184"/>
        <v/>
      </c>
    </row>
    <row r="2362" spans="1:7" x14ac:dyDescent="0.25">
      <c r="A2362" s="30">
        <v>39980</v>
      </c>
      <c r="B2362">
        <v>4517.8</v>
      </c>
      <c r="C2362">
        <f t="shared" ca="1" si="181"/>
        <v>4511.1000000000004</v>
      </c>
      <c r="D2362">
        <f t="shared" ca="1" si="182"/>
        <v>4026.1774999999993</v>
      </c>
      <c r="E2362" t="str">
        <f t="shared" ca="1" si="183"/>
        <v/>
      </c>
      <c r="F2362">
        <f t="shared" ca="1" si="185"/>
        <v>3108.65</v>
      </c>
      <c r="G2362" s="7" t="str">
        <f t="shared" ca="1" si="184"/>
        <v/>
      </c>
    </row>
    <row r="2363" spans="1:7" x14ac:dyDescent="0.25">
      <c r="A2363" s="30">
        <v>39981</v>
      </c>
      <c r="B2363">
        <v>4356.1499999999996</v>
      </c>
      <c r="C2363">
        <f t="shared" ca="1" si="181"/>
        <v>4516.4399999999996</v>
      </c>
      <c r="D2363">
        <f t="shared" ca="1" si="182"/>
        <v>4050.653749999999</v>
      </c>
      <c r="E2363" t="str">
        <f t="shared" ca="1" si="183"/>
        <v/>
      </c>
      <c r="F2363">
        <f t="shared" ca="1" si="185"/>
        <v>3108.65</v>
      </c>
      <c r="G2363" s="7" t="str">
        <f t="shared" ca="1" si="184"/>
        <v/>
      </c>
    </row>
    <row r="2364" spans="1:7" x14ac:dyDescent="0.25">
      <c r="A2364" s="30">
        <v>39982</v>
      </c>
      <c r="B2364">
        <v>4251.3999999999996</v>
      </c>
      <c r="C2364">
        <f t="shared" ca="1" si="181"/>
        <v>4510.7266666666665</v>
      </c>
      <c r="D2364">
        <f t="shared" ca="1" si="182"/>
        <v>4072.8062499999992</v>
      </c>
      <c r="E2364" t="str">
        <f t="shared" ca="1" si="183"/>
        <v/>
      </c>
      <c r="F2364">
        <f t="shared" ca="1" si="185"/>
        <v>3108.65</v>
      </c>
      <c r="G2364" s="7" t="str">
        <f t="shared" ca="1" si="184"/>
        <v/>
      </c>
    </row>
    <row r="2365" spans="1:7" x14ac:dyDescent="0.25">
      <c r="A2365" s="30">
        <v>39983</v>
      </c>
      <c r="B2365">
        <v>4313.6000000000004</v>
      </c>
      <c r="C2365">
        <f t="shared" ca="1" si="181"/>
        <v>4501.7033333333338</v>
      </c>
      <c r="D2365">
        <f t="shared" ca="1" si="182"/>
        <v>4097.3887499999992</v>
      </c>
      <c r="E2365" t="str">
        <f t="shared" ca="1" si="183"/>
        <v/>
      </c>
      <c r="F2365">
        <f t="shared" ca="1" si="185"/>
        <v>3108.65</v>
      </c>
      <c r="G2365" s="7" t="str">
        <f t="shared" ca="1" si="184"/>
        <v/>
      </c>
    </row>
    <row r="2366" spans="1:7" x14ac:dyDescent="0.25">
      <c r="A2366" s="30">
        <v>39986</v>
      </c>
      <c r="B2366">
        <v>4235.25</v>
      </c>
      <c r="C2366">
        <f t="shared" ca="1" si="181"/>
        <v>4482.0600000000004</v>
      </c>
      <c r="D2366">
        <f t="shared" ca="1" si="182"/>
        <v>4117.6774999999989</v>
      </c>
      <c r="E2366" t="str">
        <f t="shared" ca="1" si="183"/>
        <v/>
      </c>
      <c r="F2366">
        <f t="shared" ca="1" si="185"/>
        <v>3108.65</v>
      </c>
      <c r="G2366" s="7" t="str">
        <f t="shared" ca="1" si="184"/>
        <v/>
      </c>
    </row>
    <row r="2367" spans="1:7" x14ac:dyDescent="0.25">
      <c r="A2367" s="30">
        <v>39987</v>
      </c>
      <c r="B2367">
        <v>4247</v>
      </c>
      <c r="C2367">
        <f t="shared" ca="1" si="181"/>
        <v>4463.5099999999993</v>
      </c>
      <c r="D2367">
        <f t="shared" ca="1" si="182"/>
        <v>4136.8337499999998</v>
      </c>
      <c r="E2367" t="str">
        <f t="shared" ca="1" si="183"/>
        <v/>
      </c>
      <c r="F2367">
        <f t="shared" ca="1" si="185"/>
        <v>3108.65</v>
      </c>
      <c r="G2367" s="7" t="str">
        <f t="shared" ca="1" si="184"/>
        <v/>
      </c>
    </row>
    <row r="2368" spans="1:7" x14ac:dyDescent="0.25">
      <c r="A2368" s="30">
        <v>39988</v>
      </c>
      <c r="B2368">
        <v>4292.95</v>
      </c>
      <c r="C2368">
        <f t="shared" ca="1" si="181"/>
        <v>4447.6600000000008</v>
      </c>
      <c r="D2368">
        <f t="shared" ca="1" si="182"/>
        <v>4157.4074999999993</v>
      </c>
      <c r="E2368" t="str">
        <f t="shared" ca="1" si="183"/>
        <v/>
      </c>
      <c r="F2368">
        <f t="shared" ca="1" si="185"/>
        <v>3108.65</v>
      </c>
      <c r="G2368" s="7" t="str">
        <f t="shared" ca="1" si="184"/>
        <v/>
      </c>
    </row>
    <row r="2369" spans="1:7" x14ac:dyDescent="0.25">
      <c r="A2369" s="30">
        <v>39989</v>
      </c>
      <c r="B2369">
        <v>4241.8500000000004</v>
      </c>
      <c r="C2369">
        <f t="shared" ca="1" si="181"/>
        <v>4425.6066666666675</v>
      </c>
      <c r="D2369">
        <f t="shared" ca="1" si="182"/>
        <v>4179.3949999999995</v>
      </c>
      <c r="E2369" t="str">
        <f t="shared" ca="1" si="183"/>
        <v/>
      </c>
      <c r="F2369">
        <f t="shared" ca="1" si="185"/>
        <v>3108.65</v>
      </c>
      <c r="G2369" s="7" t="str">
        <f t="shared" ca="1" si="184"/>
        <v/>
      </c>
    </row>
    <row r="2370" spans="1:7" x14ac:dyDescent="0.25">
      <c r="A2370" s="30">
        <v>39990</v>
      </c>
      <c r="B2370">
        <v>4375.5</v>
      </c>
      <c r="C2370">
        <f t="shared" ca="1" si="181"/>
        <v>4411.5133333333324</v>
      </c>
      <c r="D2370">
        <f t="shared" ca="1" si="182"/>
        <v>4201.9337499999992</v>
      </c>
      <c r="E2370" t="str">
        <f t="shared" ca="1" si="183"/>
        <v/>
      </c>
      <c r="F2370">
        <f t="shared" ca="1" si="185"/>
        <v>3108.65</v>
      </c>
      <c r="G2370" s="7" t="str">
        <f t="shared" ca="1" si="184"/>
        <v/>
      </c>
    </row>
    <row r="2371" spans="1:7" x14ac:dyDescent="0.25">
      <c r="A2371" s="30">
        <v>39993</v>
      </c>
      <c r="B2371">
        <v>4390.95</v>
      </c>
      <c r="C2371">
        <f t="shared" ref="C2371:C2434" ca="1" si="186">IF(ROW(B2371)&gt;$K$3, AVERAGE(OFFSET(B2372,-$K$3,0,$K$3,1)), "")</f>
        <v>4408.916666666667</v>
      </c>
      <c r="D2371">
        <f t="shared" ca="1" si="182"/>
        <v>4220.3575000000001</v>
      </c>
      <c r="E2371" t="str">
        <f t="shared" ca="1" si="183"/>
        <v/>
      </c>
      <c r="F2371">
        <f t="shared" ca="1" si="185"/>
        <v>3108.65</v>
      </c>
      <c r="G2371" s="7" t="str">
        <f t="shared" ca="1" si="184"/>
        <v/>
      </c>
    </row>
    <row r="2372" spans="1:7" x14ac:dyDescent="0.25">
      <c r="A2372" s="30">
        <v>39994</v>
      </c>
      <c r="B2372">
        <v>4291.1000000000004</v>
      </c>
      <c r="C2372">
        <f t="shared" ca="1" si="186"/>
        <v>4391.5933333333332</v>
      </c>
      <c r="D2372">
        <f t="shared" ca="1" si="182"/>
        <v>4236.0874999999996</v>
      </c>
      <c r="E2372" t="str">
        <f t="shared" ca="1" si="183"/>
        <v/>
      </c>
      <c r="F2372">
        <f t="shared" ca="1" si="185"/>
        <v>3108.65</v>
      </c>
      <c r="G2372" s="7" t="str">
        <f t="shared" ca="1" si="184"/>
        <v/>
      </c>
    </row>
    <row r="2373" spans="1:7" x14ac:dyDescent="0.25">
      <c r="A2373" s="30">
        <v>39995</v>
      </c>
      <c r="B2373">
        <v>4340.8999999999996</v>
      </c>
      <c r="C2373">
        <f t="shared" ca="1" si="186"/>
        <v>4370.6366666666663</v>
      </c>
      <c r="D2373">
        <f t="shared" ca="1" si="182"/>
        <v>4253.9837500000003</v>
      </c>
      <c r="E2373" t="str">
        <f t="shared" ca="1" si="183"/>
        <v/>
      </c>
      <c r="F2373">
        <f t="shared" ca="1" si="185"/>
        <v>3108.65</v>
      </c>
      <c r="G2373" s="7" t="str">
        <f t="shared" ca="1" si="184"/>
        <v/>
      </c>
    </row>
    <row r="2374" spans="1:7" x14ac:dyDescent="0.25">
      <c r="A2374" s="30">
        <v>39996</v>
      </c>
      <c r="B2374">
        <v>4348.8500000000004</v>
      </c>
      <c r="C2374">
        <f t="shared" ca="1" si="186"/>
        <v>4351.3799999999992</v>
      </c>
      <c r="D2374">
        <f t="shared" ca="1" si="182"/>
        <v>4270.6075000000001</v>
      </c>
      <c r="E2374" t="str">
        <f t="shared" ca="1" si="183"/>
        <v/>
      </c>
      <c r="F2374">
        <f t="shared" ca="1" si="185"/>
        <v>3108.65</v>
      </c>
      <c r="G2374" s="7" t="str">
        <f t="shared" ca="1" si="184"/>
        <v/>
      </c>
    </row>
    <row r="2375" spans="1:7" x14ac:dyDescent="0.25">
      <c r="A2375" s="30">
        <v>39997</v>
      </c>
      <c r="B2375">
        <v>4424.25</v>
      </c>
      <c r="C2375">
        <f t="shared" ca="1" si="186"/>
        <v>4340.7699999999995</v>
      </c>
      <c r="D2375">
        <f t="shared" ca="1" si="182"/>
        <v>4290.69625</v>
      </c>
      <c r="E2375" t="str">
        <f t="shared" ca="1" si="183"/>
        <v/>
      </c>
      <c r="F2375">
        <f t="shared" ca="1" si="185"/>
        <v>3108.65</v>
      </c>
      <c r="G2375" s="7" t="str">
        <f t="shared" ca="1" si="184"/>
        <v/>
      </c>
    </row>
    <row r="2376" spans="1:7" x14ac:dyDescent="0.25">
      <c r="A2376" s="30">
        <v>40000</v>
      </c>
      <c r="B2376">
        <v>4165.7</v>
      </c>
      <c r="C2376">
        <f t="shared" ca="1" si="186"/>
        <v>4319.5499999999993</v>
      </c>
      <c r="D2376">
        <f t="shared" ca="1" si="182"/>
        <v>4305.9737500000001</v>
      </c>
      <c r="E2376" t="str">
        <f t="shared" ca="1" si="183"/>
        <v/>
      </c>
      <c r="F2376">
        <f t="shared" ca="1" si="185"/>
        <v>3108.65</v>
      </c>
      <c r="G2376" s="7" t="str">
        <f t="shared" ca="1" si="184"/>
        <v/>
      </c>
    </row>
    <row r="2377" spans="1:7" x14ac:dyDescent="0.25">
      <c r="A2377" s="30">
        <v>40001</v>
      </c>
      <c r="B2377">
        <v>4202.1499999999996</v>
      </c>
      <c r="C2377">
        <f t="shared" ca="1" si="186"/>
        <v>4298.5066666666662</v>
      </c>
      <c r="D2377">
        <f t="shared" ca="1" si="182"/>
        <v>4319</v>
      </c>
      <c r="E2377" t="str">
        <f t="shared" ca="1" si="183"/>
        <v>SELL</v>
      </c>
      <c r="F2377">
        <f t="shared" ca="1" si="185"/>
        <v>4202.1499999999996</v>
      </c>
      <c r="G2377" s="7">
        <f t="shared" ca="1" si="184"/>
        <v>0.35176041046756623</v>
      </c>
    </row>
    <row r="2378" spans="1:7" x14ac:dyDescent="0.25">
      <c r="A2378" s="30">
        <v>40002</v>
      </c>
      <c r="B2378">
        <v>4078.9</v>
      </c>
      <c r="C2378">
        <f t="shared" ca="1" si="186"/>
        <v>4280.0233333333335</v>
      </c>
      <c r="D2378">
        <f t="shared" ca="1" si="182"/>
        <v>4330.0912499999995</v>
      </c>
      <c r="E2378" t="str">
        <f t="shared" ca="1" si="183"/>
        <v/>
      </c>
      <c r="F2378">
        <f t="shared" ca="1" si="185"/>
        <v>4202.1499999999996</v>
      </c>
      <c r="G2378" s="7" t="str">
        <f t="shared" ca="1" si="184"/>
        <v/>
      </c>
    </row>
    <row r="2379" spans="1:7" x14ac:dyDescent="0.25">
      <c r="A2379" s="30">
        <v>40003</v>
      </c>
      <c r="B2379">
        <v>4080.95</v>
      </c>
      <c r="C2379">
        <f t="shared" ca="1" si="186"/>
        <v>4268.66</v>
      </c>
      <c r="D2379">
        <f t="shared" ca="1" si="182"/>
        <v>4342.2787499999995</v>
      </c>
      <c r="E2379" t="str">
        <f t="shared" ca="1" si="183"/>
        <v/>
      </c>
      <c r="F2379">
        <f t="shared" ca="1" si="185"/>
        <v>4202.1499999999996</v>
      </c>
      <c r="G2379" s="7" t="str">
        <f t="shared" ca="1" si="184"/>
        <v/>
      </c>
    </row>
    <row r="2380" spans="1:7" x14ac:dyDescent="0.25">
      <c r="A2380" s="30">
        <v>40004</v>
      </c>
      <c r="B2380">
        <v>4003.9</v>
      </c>
      <c r="C2380">
        <f t="shared" ca="1" si="186"/>
        <v>4248.0133333333333</v>
      </c>
      <c r="D2380">
        <f t="shared" ca="1" si="182"/>
        <v>4350.5850000000009</v>
      </c>
      <c r="E2380" t="str">
        <f t="shared" ca="1" si="183"/>
        <v/>
      </c>
      <c r="F2380">
        <f t="shared" ca="1" si="185"/>
        <v>4202.1499999999996</v>
      </c>
      <c r="G2380" s="7" t="str">
        <f t="shared" ca="1" si="184"/>
        <v/>
      </c>
    </row>
    <row r="2381" spans="1:7" x14ac:dyDescent="0.25">
      <c r="A2381" s="30">
        <v>40007</v>
      </c>
      <c r="B2381">
        <v>3974.05</v>
      </c>
      <c r="C2381">
        <f t="shared" ca="1" si="186"/>
        <v>4230.6000000000004</v>
      </c>
      <c r="D2381">
        <f t="shared" ca="1" si="182"/>
        <v>4341.8575000000001</v>
      </c>
      <c r="E2381" t="str">
        <f t="shared" ca="1" si="183"/>
        <v/>
      </c>
      <c r="F2381">
        <f t="shared" ca="1" si="185"/>
        <v>4202.1499999999996</v>
      </c>
      <c r="G2381" s="7" t="str">
        <f t="shared" ca="1" si="184"/>
        <v/>
      </c>
    </row>
    <row r="2382" spans="1:7" x14ac:dyDescent="0.25">
      <c r="A2382" s="30">
        <v>40008</v>
      </c>
      <c r="B2382">
        <v>4111.3999999999996</v>
      </c>
      <c r="C2382">
        <f t="shared" ca="1" si="186"/>
        <v>4221.5600000000004</v>
      </c>
      <c r="D2382">
        <f t="shared" ca="1" si="182"/>
        <v>4336.6812499999996</v>
      </c>
      <c r="E2382" t="str">
        <f t="shared" ca="1" si="183"/>
        <v/>
      </c>
      <c r="F2382">
        <f t="shared" ca="1" si="185"/>
        <v>4202.1499999999996</v>
      </c>
      <c r="G2382" s="7" t="str">
        <f t="shared" ca="1" si="184"/>
        <v/>
      </c>
    </row>
    <row r="2383" spans="1:7" x14ac:dyDescent="0.25">
      <c r="A2383" s="30">
        <v>40009</v>
      </c>
      <c r="B2383">
        <v>4233.5</v>
      </c>
      <c r="C2383">
        <f t="shared" ca="1" si="186"/>
        <v>4217.5966666666673</v>
      </c>
      <c r="D2383">
        <f t="shared" ca="1" si="182"/>
        <v>4335.7612499999996</v>
      </c>
      <c r="E2383" t="str">
        <f t="shared" ca="1" si="183"/>
        <v/>
      </c>
      <c r="F2383">
        <f t="shared" ca="1" si="185"/>
        <v>4202.1499999999996</v>
      </c>
      <c r="G2383" s="7" t="str">
        <f t="shared" ca="1" si="184"/>
        <v/>
      </c>
    </row>
    <row r="2384" spans="1:7" x14ac:dyDescent="0.25">
      <c r="A2384" s="30">
        <v>40010</v>
      </c>
      <c r="B2384">
        <v>4231.3999999999996</v>
      </c>
      <c r="C2384">
        <f t="shared" ca="1" si="186"/>
        <v>4216.9000000000005</v>
      </c>
      <c r="D2384">
        <f t="shared" ca="1" si="182"/>
        <v>4336.2737499999994</v>
      </c>
      <c r="E2384" t="str">
        <f t="shared" ca="1" si="183"/>
        <v/>
      </c>
      <c r="F2384">
        <f t="shared" ca="1" si="185"/>
        <v>4202.1499999999996</v>
      </c>
      <c r="G2384" s="7" t="str">
        <f t="shared" ca="1" si="184"/>
        <v/>
      </c>
    </row>
    <row r="2385" spans="1:7" x14ac:dyDescent="0.25">
      <c r="A2385" s="30">
        <v>40011</v>
      </c>
      <c r="B2385">
        <v>4374.95</v>
      </c>
      <c r="C2385">
        <f t="shared" ca="1" si="186"/>
        <v>4216.8633333333337</v>
      </c>
      <c r="D2385">
        <f t="shared" ca="1" si="182"/>
        <v>4339.6849999999995</v>
      </c>
      <c r="E2385" t="str">
        <f t="shared" ca="1" si="183"/>
        <v/>
      </c>
      <c r="F2385">
        <f t="shared" ca="1" si="185"/>
        <v>4202.1499999999996</v>
      </c>
      <c r="G2385" s="7" t="str">
        <f t="shared" ca="1" si="184"/>
        <v/>
      </c>
    </row>
    <row r="2386" spans="1:7" x14ac:dyDescent="0.25">
      <c r="A2386" s="30">
        <v>40014</v>
      </c>
      <c r="B2386">
        <v>4502.25</v>
      </c>
      <c r="C2386">
        <f t="shared" ca="1" si="186"/>
        <v>4224.2833333333338</v>
      </c>
      <c r="D2386">
        <f t="shared" ca="1" si="182"/>
        <v>4346.3024999999998</v>
      </c>
      <c r="E2386" t="str">
        <f t="shared" ca="1" si="183"/>
        <v/>
      </c>
      <c r="F2386">
        <f t="shared" ca="1" si="185"/>
        <v>4202.1499999999996</v>
      </c>
      <c r="G2386" s="7" t="str">
        <f t="shared" ca="1" si="184"/>
        <v/>
      </c>
    </row>
    <row r="2387" spans="1:7" x14ac:dyDescent="0.25">
      <c r="A2387" s="30">
        <v>40015</v>
      </c>
      <c r="B2387">
        <v>4469.1000000000004</v>
      </c>
      <c r="C2387">
        <f t="shared" ca="1" si="186"/>
        <v>4236.1499999999996</v>
      </c>
      <c r="D2387">
        <f t="shared" ca="1" si="182"/>
        <v>4355.1125000000002</v>
      </c>
      <c r="E2387" t="str">
        <f t="shared" ca="1" si="183"/>
        <v/>
      </c>
      <c r="F2387">
        <f t="shared" ca="1" si="185"/>
        <v>4202.1499999999996</v>
      </c>
      <c r="G2387" s="7" t="str">
        <f t="shared" ca="1" si="184"/>
        <v/>
      </c>
    </row>
    <row r="2388" spans="1:7" x14ac:dyDescent="0.25">
      <c r="A2388" s="30">
        <v>40016</v>
      </c>
      <c r="B2388">
        <v>4398.8999999999996</v>
      </c>
      <c r="C2388">
        <f t="shared" ca="1" si="186"/>
        <v>4240.0166666666664</v>
      </c>
      <c r="D2388">
        <f t="shared" ca="1" si="182"/>
        <v>4358.1837499999992</v>
      </c>
      <c r="E2388" t="str">
        <f t="shared" ca="1" si="183"/>
        <v/>
      </c>
      <c r="F2388">
        <f t="shared" ca="1" si="185"/>
        <v>4202.1499999999996</v>
      </c>
      <c r="G2388" s="7" t="str">
        <f t="shared" ca="1" si="184"/>
        <v/>
      </c>
    </row>
    <row r="2389" spans="1:7" x14ac:dyDescent="0.25">
      <c r="A2389" s="30">
        <v>40017</v>
      </c>
      <c r="B2389">
        <v>4523.75</v>
      </c>
      <c r="C2389">
        <f t="shared" ca="1" si="186"/>
        <v>4251.6766666666672</v>
      </c>
      <c r="D2389">
        <f t="shared" ca="1" si="182"/>
        <v>4362.8499999999995</v>
      </c>
      <c r="E2389" t="str">
        <f t="shared" ca="1" si="183"/>
        <v/>
      </c>
      <c r="F2389">
        <f t="shared" ca="1" si="185"/>
        <v>4202.1499999999996</v>
      </c>
      <c r="G2389" s="7" t="str">
        <f t="shared" ca="1" si="184"/>
        <v/>
      </c>
    </row>
    <row r="2390" spans="1:7" x14ac:dyDescent="0.25">
      <c r="A2390" s="30">
        <v>40018</v>
      </c>
      <c r="B2390">
        <v>4568.55</v>
      </c>
      <c r="C2390">
        <f t="shared" ca="1" si="186"/>
        <v>4261.2966666666662</v>
      </c>
      <c r="D2390">
        <f t="shared" ref="D2390:D2453" ca="1" si="187">IF(ROW(B2390)&gt;$K$4, AVERAGE(OFFSET(B2390,-$K$4+1,0,$K$4,1)), "")</f>
        <v>4365.8399999999992</v>
      </c>
      <c r="E2390" t="str">
        <f t="shared" ca="1" si="183"/>
        <v/>
      </c>
      <c r="F2390">
        <f t="shared" ca="1" si="185"/>
        <v>4202.1499999999996</v>
      </c>
      <c r="G2390" s="7" t="str">
        <f t="shared" ca="1" si="184"/>
        <v/>
      </c>
    </row>
    <row r="2391" spans="1:7" x14ac:dyDescent="0.25">
      <c r="A2391" s="30">
        <v>40021</v>
      </c>
      <c r="B2391">
        <v>4572.3</v>
      </c>
      <c r="C2391">
        <f t="shared" ca="1" si="186"/>
        <v>4288.4033333333336</v>
      </c>
      <c r="D2391">
        <f t="shared" ca="1" si="187"/>
        <v>4366.8999999999996</v>
      </c>
      <c r="E2391" t="str">
        <f t="shared" ca="1" si="183"/>
        <v/>
      </c>
      <c r="F2391">
        <f t="shared" ca="1" si="185"/>
        <v>4202.1499999999996</v>
      </c>
      <c r="G2391" s="7" t="str">
        <f t="shared" ca="1" si="184"/>
        <v/>
      </c>
    </row>
    <row r="2392" spans="1:7" x14ac:dyDescent="0.25">
      <c r="A2392" s="30">
        <v>40022</v>
      </c>
      <c r="B2392">
        <v>4564.1000000000004</v>
      </c>
      <c r="C2392">
        <f t="shared" ca="1" si="186"/>
        <v>4312.5333333333338</v>
      </c>
      <c r="D2392">
        <f t="shared" ca="1" si="187"/>
        <v>4367.8712499999992</v>
      </c>
      <c r="E2392" t="str">
        <f t="shared" ca="1" si="183"/>
        <v/>
      </c>
      <c r="F2392">
        <f t="shared" ca="1" si="185"/>
        <v>4202.1499999999996</v>
      </c>
      <c r="G2392" s="7" t="str">
        <f t="shared" ca="1" si="184"/>
        <v/>
      </c>
    </row>
    <row r="2393" spans="1:7" x14ac:dyDescent="0.25">
      <c r="A2393" s="30">
        <v>40023</v>
      </c>
      <c r="B2393">
        <v>4513.5</v>
      </c>
      <c r="C2393">
        <f t="shared" ca="1" si="186"/>
        <v>4341.5066666666671</v>
      </c>
      <c r="D2393">
        <f t="shared" ca="1" si="187"/>
        <v>4367.4412499999999</v>
      </c>
      <c r="E2393" t="str">
        <f t="shared" ca="1" si="183"/>
        <v/>
      </c>
      <c r="F2393">
        <f t="shared" ca="1" si="185"/>
        <v>4202.1499999999996</v>
      </c>
      <c r="G2393" s="7" t="str">
        <f t="shared" ca="1" si="184"/>
        <v/>
      </c>
    </row>
    <row r="2394" spans="1:7" x14ac:dyDescent="0.25">
      <c r="A2394" s="30">
        <v>40024</v>
      </c>
      <c r="B2394">
        <v>4571.45</v>
      </c>
      <c r="C2394">
        <f t="shared" ca="1" si="186"/>
        <v>4374.2066666666669</v>
      </c>
      <c r="D2394">
        <f t="shared" ca="1" si="187"/>
        <v>4367.4112499999992</v>
      </c>
      <c r="E2394" t="str">
        <f t="shared" ca="1" si="183"/>
        <v>BUY</v>
      </c>
      <c r="F2394">
        <f t="shared" ca="1" si="185"/>
        <v>4571.45</v>
      </c>
      <c r="G2394" s="7">
        <f t="shared" ca="1" si="184"/>
        <v>-8.7883583403733923E-2</v>
      </c>
    </row>
    <row r="2395" spans="1:7" x14ac:dyDescent="0.25">
      <c r="A2395" s="30">
        <v>40025</v>
      </c>
      <c r="B2395">
        <v>4636.45</v>
      </c>
      <c r="C2395">
        <f t="shared" ca="1" si="186"/>
        <v>4416.376666666667</v>
      </c>
      <c r="D2395">
        <f t="shared" ca="1" si="187"/>
        <v>4368.6499999999996</v>
      </c>
      <c r="E2395" t="str">
        <f t="shared" ca="1" si="183"/>
        <v/>
      </c>
      <c r="F2395">
        <f t="shared" ca="1" si="185"/>
        <v>4571.45</v>
      </c>
      <c r="G2395" s="7" t="str">
        <f t="shared" ca="1" si="184"/>
        <v/>
      </c>
    </row>
    <row r="2396" spans="1:7" x14ac:dyDescent="0.25">
      <c r="A2396" s="30">
        <v>40028</v>
      </c>
      <c r="B2396">
        <v>4711.3999999999996</v>
      </c>
      <c r="C2396">
        <f t="shared" ca="1" si="186"/>
        <v>4465.5333333333338</v>
      </c>
      <c r="D2396">
        <f t="shared" ca="1" si="187"/>
        <v>4375.6874999999991</v>
      </c>
      <c r="E2396" t="str">
        <f t="shared" ca="1" si="183"/>
        <v/>
      </c>
      <c r="F2396">
        <f t="shared" ca="1" si="185"/>
        <v>4571.45</v>
      </c>
      <c r="G2396" s="7" t="str">
        <f t="shared" ca="1" si="184"/>
        <v/>
      </c>
    </row>
    <row r="2397" spans="1:7" x14ac:dyDescent="0.25">
      <c r="A2397" s="30">
        <v>40029</v>
      </c>
      <c r="B2397">
        <v>4680.5</v>
      </c>
      <c r="C2397">
        <f t="shared" ca="1" si="186"/>
        <v>4503.4733333333334</v>
      </c>
      <c r="D2397">
        <f t="shared" ca="1" si="187"/>
        <v>4378.9262499999986</v>
      </c>
      <c r="E2397" t="str">
        <f t="shared" ca="1" si="183"/>
        <v/>
      </c>
      <c r="F2397">
        <f t="shared" ca="1" si="185"/>
        <v>4571.45</v>
      </c>
      <c r="G2397" s="7" t="str">
        <f t="shared" ca="1" si="184"/>
        <v/>
      </c>
    </row>
    <row r="2398" spans="1:7" x14ac:dyDescent="0.25">
      <c r="A2398" s="30">
        <v>40030</v>
      </c>
      <c r="B2398">
        <v>4694.1499999999996</v>
      </c>
      <c r="C2398">
        <f t="shared" ca="1" si="186"/>
        <v>4534.1833333333325</v>
      </c>
      <c r="D2398">
        <f t="shared" ca="1" si="187"/>
        <v>4379.8987499999985</v>
      </c>
      <c r="E2398" t="str">
        <f t="shared" ca="1" si="183"/>
        <v/>
      </c>
      <c r="F2398">
        <f t="shared" ca="1" si="185"/>
        <v>4571.45</v>
      </c>
      <c r="G2398" s="7" t="str">
        <f t="shared" ca="1" si="184"/>
        <v/>
      </c>
    </row>
    <row r="2399" spans="1:7" x14ac:dyDescent="0.25">
      <c r="A2399" s="30">
        <v>40031</v>
      </c>
      <c r="B2399">
        <v>4585.5</v>
      </c>
      <c r="C2399">
        <f t="shared" ca="1" si="186"/>
        <v>4557.79</v>
      </c>
      <c r="D2399">
        <f t="shared" ca="1" si="187"/>
        <v>4378.5937499999982</v>
      </c>
      <c r="E2399" t="str">
        <f t="shared" ca="1" si="183"/>
        <v/>
      </c>
      <c r="F2399">
        <f t="shared" ca="1" si="185"/>
        <v>4571.45</v>
      </c>
      <c r="G2399" s="7" t="str">
        <f t="shared" ca="1" si="184"/>
        <v/>
      </c>
    </row>
    <row r="2400" spans="1:7" x14ac:dyDescent="0.25">
      <c r="A2400" s="30">
        <v>40032</v>
      </c>
      <c r="B2400">
        <v>4481.3999999999996</v>
      </c>
      <c r="C2400">
        <f t="shared" ca="1" si="186"/>
        <v>4564.8866666666663</v>
      </c>
      <c r="D2400">
        <f t="shared" ca="1" si="187"/>
        <v>4376.0437499999989</v>
      </c>
      <c r="E2400" t="str">
        <f t="shared" ca="1" si="183"/>
        <v/>
      </c>
      <c r="F2400">
        <f t="shared" ca="1" si="185"/>
        <v>4571.45</v>
      </c>
      <c r="G2400" s="7" t="str">
        <f t="shared" ca="1" si="184"/>
        <v/>
      </c>
    </row>
    <row r="2401" spans="1:7" x14ac:dyDescent="0.25">
      <c r="A2401" s="30">
        <v>40035</v>
      </c>
      <c r="B2401">
        <v>4437.6499999999996</v>
      </c>
      <c r="C2401">
        <f t="shared" ca="1" si="186"/>
        <v>4560.58</v>
      </c>
      <c r="D2401">
        <f t="shared" ca="1" si="187"/>
        <v>4374.8849999999993</v>
      </c>
      <c r="E2401" t="str">
        <f t="shared" ca="1" si="183"/>
        <v/>
      </c>
      <c r="F2401">
        <f t="shared" ca="1" si="185"/>
        <v>4571.45</v>
      </c>
      <c r="G2401" s="7" t="str">
        <f t="shared" ca="1" si="184"/>
        <v/>
      </c>
    </row>
    <row r="2402" spans="1:7" x14ac:dyDescent="0.25">
      <c r="A2402" s="30">
        <v>40036</v>
      </c>
      <c r="B2402">
        <v>4471.3500000000004</v>
      </c>
      <c r="C2402">
        <f t="shared" ca="1" si="186"/>
        <v>4560.7300000000005</v>
      </c>
      <c r="D2402">
        <f t="shared" ca="1" si="187"/>
        <v>4373.7237499999992</v>
      </c>
      <c r="E2402" t="str">
        <f t="shared" ca="1" si="183"/>
        <v/>
      </c>
      <c r="F2402">
        <f t="shared" ca="1" si="185"/>
        <v>4571.45</v>
      </c>
      <c r="G2402" s="7" t="str">
        <f t="shared" ca="1" si="184"/>
        <v/>
      </c>
    </row>
    <row r="2403" spans="1:7" x14ac:dyDescent="0.25">
      <c r="A2403" s="30">
        <v>40037</v>
      </c>
      <c r="B2403">
        <v>4457.5</v>
      </c>
      <c r="C2403">
        <f t="shared" ca="1" si="186"/>
        <v>4564.6366666666672</v>
      </c>
      <c r="D2403">
        <f t="shared" ca="1" si="187"/>
        <v>4376.2574999999997</v>
      </c>
      <c r="E2403" t="str">
        <f t="shared" ca="1" si="183"/>
        <v/>
      </c>
      <c r="F2403">
        <f t="shared" ca="1" si="185"/>
        <v>4571.45</v>
      </c>
      <c r="G2403" s="7" t="str">
        <f t="shared" ca="1" si="184"/>
        <v/>
      </c>
    </row>
    <row r="2404" spans="1:7" x14ac:dyDescent="0.25">
      <c r="A2404" s="30">
        <v>40038</v>
      </c>
      <c r="B2404">
        <v>4605</v>
      </c>
      <c r="C2404">
        <f t="shared" ca="1" si="186"/>
        <v>4570.0533333333333</v>
      </c>
      <c r="D2404">
        <f t="shared" ca="1" si="187"/>
        <v>4385.0974999999999</v>
      </c>
      <c r="E2404" t="str">
        <f t="shared" ca="1" si="183"/>
        <v/>
      </c>
      <c r="F2404">
        <f t="shared" ca="1" si="185"/>
        <v>4571.45</v>
      </c>
      <c r="G2404" s="7" t="str">
        <f t="shared" ca="1" si="184"/>
        <v/>
      </c>
    </row>
    <row r="2405" spans="1:7" x14ac:dyDescent="0.25">
      <c r="A2405" s="30">
        <v>40039</v>
      </c>
      <c r="B2405">
        <v>4580.05</v>
      </c>
      <c r="C2405">
        <f t="shared" ca="1" si="186"/>
        <v>4570.8200000000006</v>
      </c>
      <c r="D2405">
        <f t="shared" ca="1" si="187"/>
        <v>4391.7587499999991</v>
      </c>
      <c r="E2405" t="str">
        <f t="shared" ca="1" si="183"/>
        <v/>
      </c>
      <c r="F2405">
        <f t="shared" ca="1" si="185"/>
        <v>4571.45</v>
      </c>
      <c r="G2405" s="7" t="str">
        <f t="shared" ca="1" si="184"/>
        <v/>
      </c>
    </row>
    <row r="2406" spans="1:7" x14ac:dyDescent="0.25">
      <c r="A2406" s="30">
        <v>40042</v>
      </c>
      <c r="B2406">
        <v>4387.8999999999996</v>
      </c>
      <c r="C2406">
        <f t="shared" ca="1" si="186"/>
        <v>4558.5266666666676</v>
      </c>
      <c r="D2406">
        <f t="shared" ca="1" si="187"/>
        <v>4395.5749999999989</v>
      </c>
      <c r="E2406" t="str">
        <f t="shared" ca="1" si="183"/>
        <v/>
      </c>
      <c r="F2406">
        <f t="shared" ca="1" si="185"/>
        <v>4571.45</v>
      </c>
      <c r="G2406" s="7" t="str">
        <f t="shared" ca="1" si="184"/>
        <v/>
      </c>
    </row>
    <row r="2407" spans="1:7" x14ac:dyDescent="0.25">
      <c r="A2407" s="30">
        <v>40043</v>
      </c>
      <c r="B2407">
        <v>4458.8999999999996</v>
      </c>
      <c r="C2407">
        <f t="shared" ca="1" si="186"/>
        <v>4551.5133333333342</v>
      </c>
      <c r="D2407">
        <f t="shared" ca="1" si="187"/>
        <v>4400.8724999999995</v>
      </c>
      <c r="E2407" t="str">
        <f t="shared" ca="1" si="183"/>
        <v/>
      </c>
      <c r="F2407">
        <f t="shared" ca="1" si="185"/>
        <v>4571.45</v>
      </c>
      <c r="G2407" s="7" t="str">
        <f t="shared" ca="1" si="184"/>
        <v/>
      </c>
    </row>
    <row r="2408" spans="1:7" x14ac:dyDescent="0.25">
      <c r="A2408" s="30">
        <v>40044</v>
      </c>
      <c r="B2408">
        <v>4394.1000000000004</v>
      </c>
      <c r="C2408">
        <f t="shared" ca="1" si="186"/>
        <v>4543.5533333333333</v>
      </c>
      <c r="D2408">
        <f t="shared" ca="1" si="187"/>
        <v>4403.4012499999999</v>
      </c>
      <c r="E2408" t="str">
        <f t="shared" ca="1" si="183"/>
        <v/>
      </c>
      <c r="F2408">
        <f t="shared" ca="1" si="185"/>
        <v>4571.45</v>
      </c>
      <c r="G2408" s="7" t="str">
        <f t="shared" ca="1" si="184"/>
        <v/>
      </c>
    </row>
    <row r="2409" spans="1:7" x14ac:dyDescent="0.25">
      <c r="A2409" s="30">
        <v>40045</v>
      </c>
      <c r="B2409">
        <v>4453.45</v>
      </c>
      <c r="C2409">
        <f t="shared" ca="1" si="186"/>
        <v>4535.6866666666665</v>
      </c>
      <c r="D2409">
        <f t="shared" ca="1" si="187"/>
        <v>4408.6912499999999</v>
      </c>
      <c r="E2409" t="str">
        <f t="shared" ca="1" si="183"/>
        <v/>
      </c>
      <c r="F2409">
        <f t="shared" ca="1" si="185"/>
        <v>4571.45</v>
      </c>
      <c r="G2409" s="7" t="str">
        <f t="shared" ca="1" si="184"/>
        <v/>
      </c>
    </row>
    <row r="2410" spans="1:7" x14ac:dyDescent="0.25">
      <c r="A2410" s="30">
        <v>40046</v>
      </c>
      <c r="B2410">
        <v>4528.8</v>
      </c>
      <c r="C2410">
        <f t="shared" ca="1" si="186"/>
        <v>4528.5099999999993</v>
      </c>
      <c r="D2410">
        <f t="shared" ca="1" si="187"/>
        <v>4412.5237499999994</v>
      </c>
      <c r="E2410" t="str">
        <f t="shared" ca="1" si="183"/>
        <v/>
      </c>
      <c r="F2410">
        <f t="shared" ca="1" si="185"/>
        <v>4571.45</v>
      </c>
      <c r="G2410" s="7" t="str">
        <f t="shared" ca="1" si="184"/>
        <v/>
      </c>
    </row>
    <row r="2411" spans="1:7" x14ac:dyDescent="0.25">
      <c r="A2411" s="30">
        <v>40049</v>
      </c>
      <c r="B2411">
        <v>4642.8</v>
      </c>
      <c r="C2411">
        <f t="shared" ca="1" si="186"/>
        <v>4523.9366666666665</v>
      </c>
      <c r="D2411">
        <f t="shared" ca="1" si="187"/>
        <v>4418.8199999999988</v>
      </c>
      <c r="E2411" t="str">
        <f t="shared" ca="1" si="183"/>
        <v/>
      </c>
      <c r="F2411">
        <f t="shared" ca="1" si="185"/>
        <v>4571.45</v>
      </c>
      <c r="G2411" s="7" t="str">
        <f t="shared" ca="1" si="184"/>
        <v/>
      </c>
    </row>
    <row r="2412" spans="1:7" x14ac:dyDescent="0.25">
      <c r="A2412" s="30">
        <v>40050</v>
      </c>
      <c r="B2412">
        <v>4659.3500000000004</v>
      </c>
      <c r="C2412">
        <f t="shared" ca="1" si="186"/>
        <v>4522.5266666666676</v>
      </c>
      <c r="D2412">
        <f t="shared" ca="1" si="187"/>
        <v>4428.026249999999</v>
      </c>
      <c r="E2412" t="str">
        <f t="shared" ca="1" si="183"/>
        <v/>
      </c>
      <c r="F2412">
        <f t="shared" ca="1" si="185"/>
        <v>4571.45</v>
      </c>
      <c r="G2412" s="7" t="str">
        <f t="shared" ca="1" si="184"/>
        <v/>
      </c>
    </row>
    <row r="2413" spans="1:7" x14ac:dyDescent="0.25">
      <c r="A2413" s="30">
        <v>40051</v>
      </c>
      <c r="B2413">
        <v>4680.8500000000004</v>
      </c>
      <c r="C2413">
        <f t="shared" ca="1" si="186"/>
        <v>4521.6400000000003</v>
      </c>
      <c r="D2413">
        <f t="shared" ca="1" si="187"/>
        <v>4436.5249999999996</v>
      </c>
      <c r="E2413" t="str">
        <f t="shared" ca="1" si="183"/>
        <v/>
      </c>
      <c r="F2413">
        <f t="shared" ca="1" si="185"/>
        <v>4571.45</v>
      </c>
      <c r="G2413" s="7" t="str">
        <f t="shared" ca="1" si="184"/>
        <v/>
      </c>
    </row>
    <row r="2414" spans="1:7" x14ac:dyDescent="0.25">
      <c r="A2414" s="30">
        <v>40052</v>
      </c>
      <c r="B2414">
        <v>4688.2</v>
      </c>
      <c r="C2414">
        <f t="shared" ca="1" si="186"/>
        <v>4528.4866666666667</v>
      </c>
      <c r="D2414">
        <f t="shared" ca="1" si="187"/>
        <v>4445.0087499999991</v>
      </c>
      <c r="E2414" t="str">
        <f t="shared" ca="1" si="183"/>
        <v/>
      </c>
      <c r="F2414">
        <f t="shared" ca="1" si="185"/>
        <v>4571.45</v>
      </c>
      <c r="G2414" s="7" t="str">
        <f t="shared" ca="1" si="184"/>
        <v/>
      </c>
    </row>
    <row r="2415" spans="1:7" x14ac:dyDescent="0.25">
      <c r="A2415" s="30">
        <v>40053</v>
      </c>
      <c r="B2415">
        <v>4732.3500000000004</v>
      </c>
      <c r="C2415">
        <f t="shared" ca="1" si="186"/>
        <v>4545.2166666666662</v>
      </c>
      <c r="D2415">
        <f t="shared" ca="1" si="187"/>
        <v>4452.7112499999994</v>
      </c>
      <c r="E2415" t="str">
        <f t="shared" ca="1" si="183"/>
        <v/>
      </c>
      <c r="F2415">
        <f t="shared" ca="1" si="185"/>
        <v>4571.45</v>
      </c>
      <c r="G2415" s="7" t="str">
        <f t="shared" ca="1" si="184"/>
        <v/>
      </c>
    </row>
    <row r="2416" spans="1:7" x14ac:dyDescent="0.25">
      <c r="A2416" s="30">
        <v>40056</v>
      </c>
      <c r="B2416">
        <v>4662.1000000000004</v>
      </c>
      <c r="C2416">
        <f t="shared" ca="1" si="186"/>
        <v>4560.1799999999994</v>
      </c>
      <c r="D2416">
        <f t="shared" ca="1" si="187"/>
        <v>4465.1212500000001</v>
      </c>
      <c r="E2416" t="str">
        <f t="shared" ca="1" si="183"/>
        <v/>
      </c>
      <c r="F2416">
        <f t="shared" ca="1" si="185"/>
        <v>4571.45</v>
      </c>
      <c r="G2416" s="7" t="str">
        <f t="shared" ca="1" si="184"/>
        <v/>
      </c>
    </row>
    <row r="2417" spans="1:7" x14ac:dyDescent="0.25">
      <c r="A2417" s="30">
        <v>40057</v>
      </c>
      <c r="B2417">
        <v>4625.3500000000004</v>
      </c>
      <c r="C2417">
        <f t="shared" ca="1" si="186"/>
        <v>4570.4466666666667</v>
      </c>
      <c r="D2417">
        <f t="shared" ca="1" si="187"/>
        <v>4475.7012500000001</v>
      </c>
      <c r="E2417" t="str">
        <f t="shared" ca="1" si="183"/>
        <v/>
      </c>
      <c r="F2417">
        <f t="shared" ca="1" si="185"/>
        <v>4571.45</v>
      </c>
      <c r="G2417" s="7" t="str">
        <f t="shared" ca="1" si="184"/>
        <v/>
      </c>
    </row>
    <row r="2418" spans="1:7" x14ac:dyDescent="0.25">
      <c r="A2418" s="30">
        <v>40058</v>
      </c>
      <c r="B2418">
        <v>4608.3500000000004</v>
      </c>
      <c r="C2418">
        <f t="shared" ca="1" si="186"/>
        <v>4580.5033333333322</v>
      </c>
      <c r="D2418">
        <f t="shared" ca="1" si="187"/>
        <v>4488.9375000000009</v>
      </c>
      <c r="E2418" t="str">
        <f t="shared" ca="1" si="183"/>
        <v/>
      </c>
      <c r="F2418">
        <f t="shared" ca="1" si="185"/>
        <v>4571.45</v>
      </c>
      <c r="G2418" s="7" t="str">
        <f t="shared" ca="1" si="184"/>
        <v/>
      </c>
    </row>
    <row r="2419" spans="1:7" x14ac:dyDescent="0.25">
      <c r="A2419" s="30">
        <v>40059</v>
      </c>
      <c r="B2419">
        <v>4593.55</v>
      </c>
      <c r="C2419">
        <f t="shared" ca="1" si="186"/>
        <v>4579.74</v>
      </c>
      <c r="D2419">
        <f t="shared" ca="1" si="187"/>
        <v>4501.7525000000005</v>
      </c>
      <c r="E2419" t="str">
        <f t="shared" ca="1" si="183"/>
        <v/>
      </c>
      <c r="F2419">
        <f t="shared" ca="1" si="185"/>
        <v>4571.45</v>
      </c>
      <c r="G2419" s="7" t="str">
        <f t="shared" ca="1" si="184"/>
        <v/>
      </c>
    </row>
    <row r="2420" spans="1:7" x14ac:dyDescent="0.25">
      <c r="A2420" s="30">
        <v>40060</v>
      </c>
      <c r="B2420">
        <v>4680.3999999999996</v>
      </c>
      <c r="C2420">
        <f t="shared" ca="1" si="186"/>
        <v>4586.4299999999985</v>
      </c>
      <c r="D2420">
        <f t="shared" ca="1" si="187"/>
        <v>4518.665</v>
      </c>
      <c r="E2420" t="str">
        <f t="shared" ca="1" si="183"/>
        <v/>
      </c>
      <c r="F2420">
        <f t="shared" ca="1" si="185"/>
        <v>4571.45</v>
      </c>
      <c r="G2420" s="7" t="str">
        <f t="shared" ca="1" si="184"/>
        <v/>
      </c>
    </row>
    <row r="2421" spans="1:7" x14ac:dyDescent="0.25">
      <c r="A2421" s="30">
        <v>40063</v>
      </c>
      <c r="B2421">
        <v>4782.8999999999996</v>
      </c>
      <c r="C2421">
        <f t="shared" ca="1" si="186"/>
        <v>4612.7633333333333</v>
      </c>
      <c r="D2421">
        <f t="shared" ca="1" si="187"/>
        <v>4538.8862500000005</v>
      </c>
      <c r="E2421" t="str">
        <f t="shared" ref="E2421:E2484" ca="1" si="188">IF(AND(C2421&gt;D2421,C2420&lt;D2420),"BUY",IF(AND(C2421&lt;D2421,C2420&gt;D2420),"SELL",""))</f>
        <v/>
      </c>
      <c r="F2421">
        <f t="shared" ca="1" si="185"/>
        <v>4571.45</v>
      </c>
      <c r="G2421" s="7" t="str">
        <f t="shared" ca="1" si="184"/>
        <v/>
      </c>
    </row>
    <row r="2422" spans="1:7" x14ac:dyDescent="0.25">
      <c r="A2422" s="30">
        <v>40064</v>
      </c>
      <c r="B2422">
        <v>4805.25</v>
      </c>
      <c r="C2422">
        <f t="shared" ca="1" si="186"/>
        <v>4635.8533333333335</v>
      </c>
      <c r="D2422">
        <f t="shared" ca="1" si="187"/>
        <v>4556.2325000000001</v>
      </c>
      <c r="E2422" t="str">
        <f t="shared" ca="1" si="188"/>
        <v/>
      </c>
      <c r="F2422">
        <f t="shared" ca="1" si="185"/>
        <v>4571.45</v>
      </c>
      <c r="G2422" s="7" t="str">
        <f t="shared" ref="G2422:G2485" ca="1" si="189">IF(AND(E2422&lt;&gt;"",F2421&lt;&gt;0),IF(E2422="BUY",1-F2422/F2421,F2422/F2421-1),"")</f>
        <v/>
      </c>
    </row>
    <row r="2423" spans="1:7" x14ac:dyDescent="0.25">
      <c r="A2423" s="30">
        <v>40065</v>
      </c>
      <c r="B2423">
        <v>4814.25</v>
      </c>
      <c r="C2423">
        <f t="shared" ca="1" si="186"/>
        <v>4663.8633333333337</v>
      </c>
      <c r="D2423">
        <f t="shared" ca="1" si="187"/>
        <v>4570.7512499999993</v>
      </c>
      <c r="E2423" t="str">
        <f t="shared" ca="1" si="188"/>
        <v/>
      </c>
      <c r="F2423">
        <f t="shared" ref="F2423:F2486" ca="1" si="190">IF(E2423&lt;&gt;"",B2423,F2422)</f>
        <v>4571.45</v>
      </c>
      <c r="G2423" s="7" t="str">
        <f t="shared" ca="1" si="189"/>
        <v/>
      </c>
    </row>
    <row r="2424" spans="1:7" x14ac:dyDescent="0.25">
      <c r="A2424" s="30">
        <v>40066</v>
      </c>
      <c r="B2424">
        <v>4819.3999999999996</v>
      </c>
      <c r="C2424">
        <f t="shared" ca="1" si="186"/>
        <v>4688.26</v>
      </c>
      <c r="D2424">
        <f t="shared" ca="1" si="187"/>
        <v>4585.4512500000001</v>
      </c>
      <c r="E2424" t="str">
        <f t="shared" ca="1" si="188"/>
        <v/>
      </c>
      <c r="F2424">
        <f t="shared" ca="1" si="190"/>
        <v>4571.45</v>
      </c>
      <c r="G2424" s="7" t="str">
        <f t="shared" ca="1" si="189"/>
        <v/>
      </c>
    </row>
    <row r="2425" spans="1:7" x14ac:dyDescent="0.25">
      <c r="A2425" s="30">
        <v>40067</v>
      </c>
      <c r="B2425">
        <v>4829.55</v>
      </c>
      <c r="C2425">
        <f t="shared" ca="1" si="186"/>
        <v>4708.3100000000004</v>
      </c>
      <c r="D2425">
        <f t="shared" ca="1" si="187"/>
        <v>4596.8162499999999</v>
      </c>
      <c r="E2425" t="str">
        <f t="shared" ca="1" si="188"/>
        <v/>
      </c>
      <c r="F2425">
        <f t="shared" ca="1" si="190"/>
        <v>4571.45</v>
      </c>
      <c r="G2425" s="7" t="str">
        <f t="shared" ca="1" si="189"/>
        <v/>
      </c>
    </row>
    <row r="2426" spans="1:7" x14ac:dyDescent="0.25">
      <c r="A2426" s="30">
        <v>40070</v>
      </c>
      <c r="B2426">
        <v>4808.6000000000004</v>
      </c>
      <c r="C2426">
        <f t="shared" ca="1" si="186"/>
        <v>4719.3633333333337</v>
      </c>
      <c r="D2426">
        <f t="shared" ca="1" si="187"/>
        <v>4604.4750000000004</v>
      </c>
      <c r="E2426" t="str">
        <f t="shared" ca="1" si="188"/>
        <v/>
      </c>
      <c r="F2426">
        <f t="shared" ca="1" si="190"/>
        <v>4571.45</v>
      </c>
      <c r="G2426" s="7" t="str">
        <f t="shared" ca="1" si="189"/>
        <v/>
      </c>
    </row>
    <row r="2427" spans="1:7" x14ac:dyDescent="0.25">
      <c r="A2427" s="30">
        <v>40071</v>
      </c>
      <c r="B2427">
        <v>4892.1000000000004</v>
      </c>
      <c r="C2427">
        <f t="shared" ca="1" si="186"/>
        <v>4734.880000000001</v>
      </c>
      <c r="D2427">
        <f t="shared" ca="1" si="187"/>
        <v>4615.05</v>
      </c>
      <c r="E2427" t="str">
        <f t="shared" ca="1" si="188"/>
        <v/>
      </c>
      <c r="F2427">
        <f t="shared" ca="1" si="190"/>
        <v>4571.45</v>
      </c>
      <c r="G2427" s="7" t="str">
        <f t="shared" ca="1" si="189"/>
        <v/>
      </c>
    </row>
    <row r="2428" spans="1:7" x14ac:dyDescent="0.25">
      <c r="A2428" s="30">
        <v>40072</v>
      </c>
      <c r="B2428">
        <v>4958.3999999999996</v>
      </c>
      <c r="C2428">
        <f t="shared" ca="1" si="186"/>
        <v>4753.3833333333332</v>
      </c>
      <c r="D2428">
        <f t="shared" ca="1" si="187"/>
        <v>4629.0375000000004</v>
      </c>
      <c r="E2428" t="str">
        <f t="shared" ca="1" si="188"/>
        <v/>
      </c>
      <c r="F2428">
        <f t="shared" ca="1" si="190"/>
        <v>4571.45</v>
      </c>
      <c r="G2428" s="7" t="str">
        <f t="shared" ca="1" si="189"/>
        <v/>
      </c>
    </row>
    <row r="2429" spans="1:7" x14ac:dyDescent="0.25">
      <c r="A2429" s="30">
        <v>40073</v>
      </c>
      <c r="B2429">
        <v>4965.55</v>
      </c>
      <c r="C2429">
        <f t="shared" ca="1" si="186"/>
        <v>4771.8733333333339</v>
      </c>
      <c r="D2429">
        <f t="shared" ca="1" si="187"/>
        <v>4640.0824999999995</v>
      </c>
      <c r="E2429" t="str">
        <f t="shared" ca="1" si="188"/>
        <v/>
      </c>
      <c r="F2429">
        <f t="shared" ca="1" si="190"/>
        <v>4571.45</v>
      </c>
      <c r="G2429" s="7" t="str">
        <f t="shared" ca="1" si="189"/>
        <v/>
      </c>
    </row>
    <row r="2430" spans="1:7" x14ac:dyDescent="0.25">
      <c r="A2430" s="30">
        <v>40074</v>
      </c>
      <c r="B2430">
        <v>4976.05</v>
      </c>
      <c r="C2430">
        <f t="shared" ca="1" si="186"/>
        <v>4788.12</v>
      </c>
      <c r="D2430">
        <f t="shared" ca="1" si="187"/>
        <v>4650.2699999999995</v>
      </c>
      <c r="E2430" t="str">
        <f t="shared" ca="1" si="188"/>
        <v/>
      </c>
      <c r="F2430">
        <f t="shared" ca="1" si="190"/>
        <v>4571.45</v>
      </c>
      <c r="G2430" s="7" t="str">
        <f t="shared" ca="1" si="189"/>
        <v/>
      </c>
    </row>
    <row r="2431" spans="1:7" x14ac:dyDescent="0.25">
      <c r="A2431" s="30">
        <v>40078</v>
      </c>
      <c r="B2431">
        <v>5020.2</v>
      </c>
      <c r="C2431">
        <f t="shared" ca="1" si="186"/>
        <v>4811.9933333333338</v>
      </c>
      <c r="D2431">
        <f t="shared" ca="1" si="187"/>
        <v>4661.4675000000007</v>
      </c>
      <c r="E2431" t="str">
        <f t="shared" ca="1" si="188"/>
        <v/>
      </c>
      <c r="F2431">
        <f t="shared" ca="1" si="190"/>
        <v>4571.45</v>
      </c>
      <c r="G2431" s="7" t="str">
        <f t="shared" ca="1" si="189"/>
        <v/>
      </c>
    </row>
    <row r="2432" spans="1:7" x14ac:dyDescent="0.25">
      <c r="A2432" s="30">
        <v>40079</v>
      </c>
      <c r="B2432">
        <v>4969.95</v>
      </c>
      <c r="C2432">
        <f t="shared" ca="1" si="186"/>
        <v>4834.9666666666662</v>
      </c>
      <c r="D2432">
        <f t="shared" ca="1" si="187"/>
        <v>4671.6137500000013</v>
      </c>
      <c r="E2432" t="str">
        <f t="shared" ca="1" si="188"/>
        <v/>
      </c>
      <c r="F2432">
        <f t="shared" ca="1" si="190"/>
        <v>4571.45</v>
      </c>
      <c r="G2432" s="7" t="str">
        <f t="shared" ca="1" si="189"/>
        <v/>
      </c>
    </row>
    <row r="2433" spans="1:7" x14ac:dyDescent="0.25">
      <c r="A2433" s="30">
        <v>40080</v>
      </c>
      <c r="B2433">
        <v>4986.55</v>
      </c>
      <c r="C2433">
        <f t="shared" ca="1" si="186"/>
        <v>4860.1800000000012</v>
      </c>
      <c r="D2433">
        <f t="shared" ca="1" si="187"/>
        <v>4683.4400000000005</v>
      </c>
      <c r="E2433" t="str">
        <f t="shared" ca="1" si="188"/>
        <v/>
      </c>
      <c r="F2433">
        <f t="shared" ca="1" si="190"/>
        <v>4571.45</v>
      </c>
      <c r="G2433" s="7" t="str">
        <f t="shared" ca="1" si="189"/>
        <v/>
      </c>
    </row>
    <row r="2434" spans="1:7" x14ac:dyDescent="0.25">
      <c r="A2434" s="30">
        <v>40081</v>
      </c>
      <c r="B2434">
        <v>4958.95</v>
      </c>
      <c r="C2434">
        <f t="shared" ca="1" si="186"/>
        <v>4884.5399999999991</v>
      </c>
      <c r="D2434">
        <f t="shared" ca="1" si="187"/>
        <v>4693.1275000000005</v>
      </c>
      <c r="E2434" t="str">
        <f t="shared" ca="1" si="188"/>
        <v/>
      </c>
      <c r="F2434">
        <f t="shared" ca="1" si="190"/>
        <v>4571.45</v>
      </c>
      <c r="G2434" s="7" t="str">
        <f t="shared" ca="1" si="189"/>
        <v/>
      </c>
    </row>
    <row r="2435" spans="1:7" x14ac:dyDescent="0.25">
      <c r="A2435" s="30">
        <v>40085</v>
      </c>
      <c r="B2435">
        <v>5006.8500000000004</v>
      </c>
      <c r="C2435">
        <f t="shared" ref="C2435:C2498" ca="1" si="191">IF(ROW(B2435)&gt;$K$3, AVERAGE(OFFSET(B2436,-$K$3,0,$K$3,1)), "")</f>
        <v>4906.3033333333333</v>
      </c>
      <c r="D2435">
        <f t="shared" ca="1" si="187"/>
        <v>4702.3875000000007</v>
      </c>
      <c r="E2435" t="str">
        <f t="shared" ca="1" si="188"/>
        <v/>
      </c>
      <c r="F2435">
        <f t="shared" ca="1" si="190"/>
        <v>4571.45</v>
      </c>
      <c r="G2435" s="7" t="str">
        <f t="shared" ca="1" si="189"/>
        <v/>
      </c>
    </row>
    <row r="2436" spans="1:7" x14ac:dyDescent="0.25">
      <c r="A2436" s="30">
        <v>40086</v>
      </c>
      <c r="B2436">
        <v>5083.95</v>
      </c>
      <c r="C2436">
        <f t="shared" ca="1" si="191"/>
        <v>4926.3733333333339</v>
      </c>
      <c r="D2436">
        <f t="shared" ca="1" si="187"/>
        <v>4711.701250000001</v>
      </c>
      <c r="E2436" t="str">
        <f t="shared" ca="1" si="188"/>
        <v/>
      </c>
      <c r="F2436">
        <f t="shared" ca="1" si="190"/>
        <v>4571.45</v>
      </c>
      <c r="G2436" s="7" t="str">
        <f t="shared" ca="1" si="189"/>
        <v/>
      </c>
    </row>
    <row r="2437" spans="1:7" x14ac:dyDescent="0.25">
      <c r="A2437" s="30">
        <v>40087</v>
      </c>
      <c r="B2437">
        <v>5083.3999999999996</v>
      </c>
      <c r="C2437">
        <f t="shared" ca="1" si="191"/>
        <v>4944.916666666667</v>
      </c>
      <c r="D2437">
        <f t="shared" ca="1" si="187"/>
        <v>4721.7737500000012</v>
      </c>
      <c r="E2437" t="str">
        <f t="shared" ca="1" si="188"/>
        <v/>
      </c>
      <c r="F2437">
        <f t="shared" ca="1" si="190"/>
        <v>4571.45</v>
      </c>
      <c r="G2437" s="7" t="str">
        <f t="shared" ca="1" si="189"/>
        <v/>
      </c>
    </row>
    <row r="2438" spans="1:7" x14ac:dyDescent="0.25">
      <c r="A2438" s="30">
        <v>40091</v>
      </c>
      <c r="B2438">
        <v>5003.2</v>
      </c>
      <c r="C2438">
        <f t="shared" ca="1" si="191"/>
        <v>4957.5133333333324</v>
      </c>
      <c r="D2438">
        <f t="shared" ca="1" si="187"/>
        <v>4729.5000000000009</v>
      </c>
      <c r="E2438" t="str">
        <f t="shared" ca="1" si="188"/>
        <v/>
      </c>
      <c r="F2438">
        <f t="shared" ca="1" si="190"/>
        <v>4571.45</v>
      </c>
      <c r="G2438" s="7" t="str">
        <f t="shared" ca="1" si="189"/>
        <v/>
      </c>
    </row>
    <row r="2439" spans="1:7" x14ac:dyDescent="0.25">
      <c r="A2439" s="30">
        <v>40092</v>
      </c>
      <c r="B2439">
        <v>5027.3999999999996</v>
      </c>
      <c r="C2439">
        <f t="shared" ca="1" si="191"/>
        <v>4971.3799999999992</v>
      </c>
      <c r="D2439">
        <f t="shared" ca="1" si="187"/>
        <v>4740.5475000000015</v>
      </c>
      <c r="E2439" t="str">
        <f t="shared" ca="1" si="188"/>
        <v/>
      </c>
      <c r="F2439">
        <f t="shared" ca="1" si="190"/>
        <v>4571.45</v>
      </c>
      <c r="G2439" s="7" t="str">
        <f t="shared" ca="1" si="189"/>
        <v/>
      </c>
    </row>
    <row r="2440" spans="1:7" x14ac:dyDescent="0.25">
      <c r="A2440" s="30">
        <v>40093</v>
      </c>
      <c r="B2440">
        <v>4985.75</v>
      </c>
      <c r="C2440">
        <f t="shared" ca="1" si="191"/>
        <v>4981.7933333333331</v>
      </c>
      <c r="D2440">
        <f t="shared" ca="1" si="187"/>
        <v>4753.1562500000009</v>
      </c>
      <c r="E2440" t="str">
        <f t="shared" ca="1" si="188"/>
        <v/>
      </c>
      <c r="F2440">
        <f t="shared" ca="1" si="190"/>
        <v>4571.45</v>
      </c>
      <c r="G2440" s="7" t="str">
        <f t="shared" ca="1" si="189"/>
        <v/>
      </c>
    </row>
    <row r="2441" spans="1:7" x14ac:dyDescent="0.25">
      <c r="A2441" s="30">
        <v>40094</v>
      </c>
      <c r="B2441">
        <v>5002.25</v>
      </c>
      <c r="C2441">
        <f t="shared" ca="1" si="191"/>
        <v>4994.7033333333329</v>
      </c>
      <c r="D2441">
        <f t="shared" ca="1" si="187"/>
        <v>4767.2712500000007</v>
      </c>
      <c r="E2441" t="str">
        <f t="shared" ca="1" si="188"/>
        <v/>
      </c>
      <c r="F2441">
        <f t="shared" ca="1" si="190"/>
        <v>4571.45</v>
      </c>
      <c r="G2441" s="7" t="str">
        <f t="shared" ca="1" si="189"/>
        <v/>
      </c>
    </row>
    <row r="2442" spans="1:7" x14ac:dyDescent="0.25">
      <c r="A2442" s="30">
        <v>40095</v>
      </c>
      <c r="B2442">
        <v>4945.2</v>
      </c>
      <c r="C2442">
        <f t="shared" ca="1" si="191"/>
        <v>4998.2433333333329</v>
      </c>
      <c r="D2442">
        <f t="shared" ca="1" si="187"/>
        <v>4779.1175000000012</v>
      </c>
      <c r="E2442" t="str">
        <f t="shared" ca="1" si="188"/>
        <v/>
      </c>
      <c r="F2442">
        <f t="shared" ca="1" si="190"/>
        <v>4571.45</v>
      </c>
      <c r="G2442" s="7" t="str">
        <f t="shared" ca="1" si="189"/>
        <v/>
      </c>
    </row>
    <row r="2443" spans="1:7" x14ac:dyDescent="0.25">
      <c r="A2443" s="30">
        <v>40098</v>
      </c>
      <c r="B2443">
        <v>5054.25</v>
      </c>
      <c r="C2443">
        <f t="shared" ca="1" si="191"/>
        <v>5004.6333333333332</v>
      </c>
      <c r="D2443">
        <f t="shared" ca="1" si="187"/>
        <v>4794.036250000001</v>
      </c>
      <c r="E2443" t="str">
        <f t="shared" ca="1" si="188"/>
        <v/>
      </c>
      <c r="F2443">
        <f t="shared" ca="1" si="190"/>
        <v>4571.45</v>
      </c>
      <c r="G2443" s="7" t="str">
        <f t="shared" ca="1" si="189"/>
        <v/>
      </c>
    </row>
    <row r="2444" spans="1:7" x14ac:dyDescent="0.25">
      <c r="A2444" s="30">
        <v>40100</v>
      </c>
      <c r="B2444">
        <v>5118.2</v>
      </c>
      <c r="C2444">
        <f t="shared" ca="1" si="191"/>
        <v>5014.8099999999995</v>
      </c>
      <c r="D2444">
        <f t="shared" ca="1" si="187"/>
        <v>4806.8662500000009</v>
      </c>
      <c r="E2444" t="str">
        <f t="shared" ca="1" si="188"/>
        <v/>
      </c>
      <c r="F2444">
        <f t="shared" ca="1" si="190"/>
        <v>4571.45</v>
      </c>
      <c r="G2444" s="7" t="str">
        <f t="shared" ca="1" si="189"/>
        <v/>
      </c>
    </row>
    <row r="2445" spans="1:7" x14ac:dyDescent="0.25">
      <c r="A2445" s="30">
        <v>40101</v>
      </c>
      <c r="B2445">
        <v>5108.8500000000004</v>
      </c>
      <c r="C2445">
        <f t="shared" ca="1" si="191"/>
        <v>5023.663333333333</v>
      </c>
      <c r="D2445">
        <f t="shared" ca="1" si="187"/>
        <v>4820.0862500000012</v>
      </c>
      <c r="E2445" t="str">
        <f t="shared" ca="1" si="188"/>
        <v/>
      </c>
      <c r="F2445">
        <f t="shared" ca="1" si="190"/>
        <v>4571.45</v>
      </c>
      <c r="G2445" s="7" t="str">
        <f t="shared" ca="1" si="189"/>
        <v/>
      </c>
    </row>
    <row r="2446" spans="1:7" x14ac:dyDescent="0.25">
      <c r="A2446" s="30">
        <v>40102</v>
      </c>
      <c r="B2446">
        <v>5142.1499999999996</v>
      </c>
      <c r="C2446">
        <f t="shared" ca="1" si="191"/>
        <v>5031.7933333333331</v>
      </c>
      <c r="D2446">
        <f t="shared" ca="1" si="187"/>
        <v>4838.942500000001</v>
      </c>
      <c r="E2446" t="str">
        <f t="shared" ca="1" si="188"/>
        <v/>
      </c>
      <c r="F2446">
        <f t="shared" ca="1" si="190"/>
        <v>4571.45</v>
      </c>
      <c r="G2446" s="7" t="str">
        <f t="shared" ca="1" si="189"/>
        <v/>
      </c>
    </row>
    <row r="2447" spans="1:7" x14ac:dyDescent="0.25">
      <c r="A2447" s="30">
        <v>40103</v>
      </c>
      <c r="B2447">
        <v>5141.8</v>
      </c>
      <c r="C2447">
        <f t="shared" ca="1" si="191"/>
        <v>5043.2499999999991</v>
      </c>
      <c r="D2447">
        <f t="shared" ca="1" si="187"/>
        <v>4856.0150000000012</v>
      </c>
      <c r="E2447" t="str">
        <f t="shared" ca="1" si="188"/>
        <v/>
      </c>
      <c r="F2447">
        <f t="shared" ca="1" si="190"/>
        <v>4571.45</v>
      </c>
      <c r="G2447" s="7" t="str">
        <f t="shared" ca="1" si="189"/>
        <v/>
      </c>
    </row>
    <row r="2448" spans="1:7" x14ac:dyDescent="0.25">
      <c r="A2448" s="30">
        <v>40106</v>
      </c>
      <c r="B2448">
        <v>5114.45</v>
      </c>
      <c r="C2448">
        <f t="shared" ca="1" si="191"/>
        <v>5051.7766666666666</v>
      </c>
      <c r="D2448">
        <f t="shared" ca="1" si="187"/>
        <v>4874.0237500000012</v>
      </c>
      <c r="E2448" t="str">
        <f t="shared" ca="1" si="188"/>
        <v/>
      </c>
      <c r="F2448">
        <f t="shared" ca="1" si="190"/>
        <v>4571.45</v>
      </c>
      <c r="G2448" s="7" t="str">
        <f t="shared" ca="1" si="189"/>
        <v/>
      </c>
    </row>
    <row r="2449" spans="1:7" x14ac:dyDescent="0.25">
      <c r="A2449" s="30">
        <v>40107</v>
      </c>
      <c r="B2449">
        <v>5063.6000000000004</v>
      </c>
      <c r="C2449">
        <f t="shared" ca="1" si="191"/>
        <v>5058.7533333333322</v>
      </c>
      <c r="D2449">
        <f t="shared" ca="1" si="187"/>
        <v>4889.277500000002</v>
      </c>
      <c r="E2449" t="str">
        <f t="shared" ca="1" si="188"/>
        <v/>
      </c>
      <c r="F2449">
        <f t="shared" ca="1" si="190"/>
        <v>4571.45</v>
      </c>
      <c r="G2449" s="7" t="str">
        <f t="shared" ca="1" si="189"/>
        <v/>
      </c>
    </row>
    <row r="2450" spans="1:7" x14ac:dyDescent="0.25">
      <c r="A2450" s="30">
        <v>40108</v>
      </c>
      <c r="B2450">
        <v>4988.6000000000004</v>
      </c>
      <c r="C2450">
        <f t="shared" ca="1" si="191"/>
        <v>5057.5366666666669</v>
      </c>
      <c r="D2450">
        <f t="shared" ca="1" si="187"/>
        <v>4900.7725000000009</v>
      </c>
      <c r="E2450" t="str">
        <f t="shared" ca="1" si="188"/>
        <v/>
      </c>
      <c r="F2450">
        <f t="shared" ca="1" si="190"/>
        <v>4571.45</v>
      </c>
      <c r="G2450" s="7" t="str">
        <f t="shared" ca="1" si="189"/>
        <v/>
      </c>
    </row>
    <row r="2451" spans="1:7" x14ac:dyDescent="0.25">
      <c r="A2451" s="30">
        <v>40109</v>
      </c>
      <c r="B2451">
        <v>4997.05</v>
      </c>
      <c r="C2451">
        <f t="shared" ca="1" si="191"/>
        <v>5051.7433333333338</v>
      </c>
      <c r="D2451">
        <f t="shared" ca="1" si="187"/>
        <v>4909.6287500000008</v>
      </c>
      <c r="E2451" t="str">
        <f t="shared" ca="1" si="188"/>
        <v/>
      </c>
      <c r="F2451">
        <f t="shared" ca="1" si="190"/>
        <v>4571.45</v>
      </c>
      <c r="G2451" s="7" t="str">
        <f t="shared" ca="1" si="189"/>
        <v/>
      </c>
    </row>
    <row r="2452" spans="1:7" x14ac:dyDescent="0.25">
      <c r="A2452" s="30">
        <v>40112</v>
      </c>
      <c r="B2452">
        <v>4970.8999999999996</v>
      </c>
      <c r="C2452">
        <f t="shared" ca="1" si="191"/>
        <v>5044.2433333333329</v>
      </c>
      <c r="D2452">
        <f t="shared" ca="1" si="187"/>
        <v>4917.4175000000005</v>
      </c>
      <c r="E2452" t="str">
        <f t="shared" ca="1" si="188"/>
        <v/>
      </c>
      <c r="F2452">
        <f t="shared" ca="1" si="190"/>
        <v>4571.45</v>
      </c>
      <c r="G2452" s="7" t="str">
        <f t="shared" ca="1" si="189"/>
        <v/>
      </c>
    </row>
    <row r="2453" spans="1:7" x14ac:dyDescent="0.25">
      <c r="A2453" s="30">
        <v>40113</v>
      </c>
      <c r="B2453">
        <v>4846.7</v>
      </c>
      <c r="C2453">
        <f t="shared" ca="1" si="191"/>
        <v>5033.8099999999995</v>
      </c>
      <c r="D2453">
        <f t="shared" ca="1" si="187"/>
        <v>4921.5637500000003</v>
      </c>
      <c r="E2453" t="str">
        <f t="shared" ca="1" si="188"/>
        <v/>
      </c>
      <c r="F2453">
        <f t="shared" ca="1" si="190"/>
        <v>4571.45</v>
      </c>
      <c r="G2453" s="7" t="str">
        <f t="shared" ca="1" si="189"/>
        <v/>
      </c>
    </row>
    <row r="2454" spans="1:7" x14ac:dyDescent="0.25">
      <c r="A2454" s="30">
        <v>40114</v>
      </c>
      <c r="B2454">
        <v>4826.1499999999996</v>
      </c>
      <c r="C2454">
        <f t="shared" ca="1" si="191"/>
        <v>5020.3933333333325</v>
      </c>
      <c r="D2454">
        <f t="shared" ref="D2454:D2517" ca="1" si="192">IF(ROW(B2454)&gt;$K$4, AVERAGE(OFFSET(B2454,-$K$4+1,0,$K$4,1)), "")</f>
        <v>4925.0124999999998</v>
      </c>
      <c r="E2454" t="str">
        <f t="shared" ca="1" si="188"/>
        <v/>
      </c>
      <c r="F2454">
        <f t="shared" ca="1" si="190"/>
        <v>4571.45</v>
      </c>
      <c r="G2454" s="7" t="str">
        <f t="shared" ca="1" si="189"/>
        <v/>
      </c>
    </row>
    <row r="2455" spans="1:7" x14ac:dyDescent="0.25">
      <c r="A2455" s="30">
        <v>40115</v>
      </c>
      <c r="B2455">
        <v>4750.55</v>
      </c>
      <c r="C2455">
        <f t="shared" ca="1" si="191"/>
        <v>5004.7133333333331</v>
      </c>
      <c r="D2455">
        <f t="shared" ca="1" si="192"/>
        <v>4925.4674999999997</v>
      </c>
      <c r="E2455" t="str">
        <f t="shared" ca="1" si="188"/>
        <v/>
      </c>
      <c r="F2455">
        <f t="shared" ca="1" si="190"/>
        <v>4571.45</v>
      </c>
      <c r="G2455" s="7" t="str">
        <f t="shared" ca="1" si="189"/>
        <v/>
      </c>
    </row>
    <row r="2456" spans="1:7" x14ac:dyDescent="0.25">
      <c r="A2456" s="30">
        <v>40116</v>
      </c>
      <c r="B2456">
        <v>4711.7</v>
      </c>
      <c r="C2456">
        <f t="shared" ca="1" si="191"/>
        <v>4985.3433333333332</v>
      </c>
      <c r="D2456">
        <f t="shared" ca="1" si="192"/>
        <v>4926.7074999999995</v>
      </c>
      <c r="E2456" t="str">
        <f t="shared" ca="1" si="188"/>
        <v/>
      </c>
      <c r="F2456">
        <f t="shared" ca="1" si="190"/>
        <v>4571.45</v>
      </c>
      <c r="G2456" s="7" t="str">
        <f t="shared" ca="1" si="189"/>
        <v/>
      </c>
    </row>
    <row r="2457" spans="1:7" x14ac:dyDescent="0.25">
      <c r="A2457" s="30">
        <v>40120</v>
      </c>
      <c r="B2457">
        <v>4563.8999999999996</v>
      </c>
      <c r="C2457">
        <f t="shared" ca="1" si="191"/>
        <v>4959.9233333333341</v>
      </c>
      <c r="D2457">
        <f t="shared" ca="1" si="192"/>
        <v>4925.1712499999994</v>
      </c>
      <c r="E2457" t="str">
        <f t="shared" ca="1" si="188"/>
        <v/>
      </c>
      <c r="F2457">
        <f t="shared" ca="1" si="190"/>
        <v>4571.45</v>
      </c>
      <c r="G2457" s="7" t="str">
        <f t="shared" ca="1" si="189"/>
        <v/>
      </c>
    </row>
    <row r="2458" spans="1:7" x14ac:dyDescent="0.25">
      <c r="A2458" s="30">
        <v>40121</v>
      </c>
      <c r="B2458">
        <v>4710.8</v>
      </c>
      <c r="C2458">
        <f t="shared" ca="1" si="191"/>
        <v>4937.0266666666676</v>
      </c>
      <c r="D2458">
        <f t="shared" ca="1" si="192"/>
        <v>4927.7324999999992</v>
      </c>
      <c r="E2458" t="str">
        <f t="shared" ca="1" si="188"/>
        <v/>
      </c>
      <c r="F2458">
        <f t="shared" ca="1" si="190"/>
        <v>4571.45</v>
      </c>
      <c r="G2458" s="7" t="str">
        <f t="shared" ca="1" si="189"/>
        <v/>
      </c>
    </row>
    <row r="2459" spans="1:7" x14ac:dyDescent="0.25">
      <c r="A2459" s="30">
        <v>40122</v>
      </c>
      <c r="B2459">
        <v>4765.55</v>
      </c>
      <c r="C2459">
        <f t="shared" ca="1" si="191"/>
        <v>4913.5166666666664</v>
      </c>
      <c r="D2459">
        <f t="shared" ca="1" si="192"/>
        <v>4932.0324999999993</v>
      </c>
      <c r="E2459" t="str">
        <f t="shared" ca="1" si="188"/>
        <v>SELL</v>
      </c>
      <c r="F2459">
        <f t="shared" ca="1" si="190"/>
        <v>4765.55</v>
      </c>
      <c r="G2459" s="7">
        <f t="shared" ca="1" si="189"/>
        <v>4.2459175972612728E-2</v>
      </c>
    </row>
    <row r="2460" spans="1:7" x14ac:dyDescent="0.25">
      <c r="A2460" s="30">
        <v>40123</v>
      </c>
      <c r="B2460">
        <v>4796.1499999999996</v>
      </c>
      <c r="C2460">
        <f t="shared" ca="1" si="191"/>
        <v>4892.6699999999992</v>
      </c>
      <c r="D2460">
        <f t="shared" ca="1" si="192"/>
        <v>4934.9262499999986</v>
      </c>
      <c r="E2460" t="str">
        <f t="shared" ca="1" si="188"/>
        <v/>
      </c>
      <c r="F2460">
        <f t="shared" ca="1" si="190"/>
        <v>4765.55</v>
      </c>
      <c r="G2460" s="7" t="str">
        <f t="shared" ca="1" si="189"/>
        <v/>
      </c>
    </row>
    <row r="2461" spans="1:7" x14ac:dyDescent="0.25">
      <c r="A2461" s="30">
        <v>40126</v>
      </c>
      <c r="B2461">
        <v>4898.3999999999996</v>
      </c>
      <c r="C2461">
        <f t="shared" ca="1" si="191"/>
        <v>4876.42</v>
      </c>
      <c r="D2461">
        <f t="shared" ca="1" si="192"/>
        <v>4937.8137499999993</v>
      </c>
      <c r="E2461" t="str">
        <f t="shared" ca="1" si="188"/>
        <v/>
      </c>
      <c r="F2461">
        <f t="shared" ca="1" si="190"/>
        <v>4765.55</v>
      </c>
      <c r="G2461" s="7" t="str">
        <f t="shared" ca="1" si="189"/>
        <v/>
      </c>
    </row>
    <row r="2462" spans="1:7" x14ac:dyDescent="0.25">
      <c r="A2462" s="30">
        <v>40127</v>
      </c>
      <c r="B2462">
        <v>4881.7</v>
      </c>
      <c r="C2462">
        <f t="shared" ca="1" si="191"/>
        <v>4859.08</v>
      </c>
      <c r="D2462">
        <f t="shared" ca="1" si="192"/>
        <v>4939.7249999999985</v>
      </c>
      <c r="E2462" t="str">
        <f t="shared" ca="1" si="188"/>
        <v/>
      </c>
      <c r="F2462">
        <f t="shared" ca="1" si="190"/>
        <v>4765.55</v>
      </c>
      <c r="G2462" s="7" t="str">
        <f t="shared" ca="1" si="189"/>
        <v/>
      </c>
    </row>
    <row r="2463" spans="1:7" x14ac:dyDescent="0.25">
      <c r="A2463" s="30">
        <v>40128</v>
      </c>
      <c r="B2463">
        <v>5003.95</v>
      </c>
      <c r="C2463">
        <f t="shared" ca="1" si="191"/>
        <v>4851.713333333334</v>
      </c>
      <c r="D2463">
        <f t="shared" ca="1" si="192"/>
        <v>4944.4674999999988</v>
      </c>
      <c r="E2463" t="str">
        <f t="shared" ca="1" si="188"/>
        <v/>
      </c>
      <c r="F2463">
        <f t="shared" ca="1" si="190"/>
        <v>4765.55</v>
      </c>
      <c r="G2463" s="7" t="str">
        <f t="shared" ca="1" si="189"/>
        <v/>
      </c>
    </row>
    <row r="2464" spans="1:7" x14ac:dyDescent="0.25">
      <c r="A2464" s="30">
        <v>40129</v>
      </c>
      <c r="B2464">
        <v>4952.6499999999996</v>
      </c>
      <c r="C2464">
        <f t="shared" ca="1" si="191"/>
        <v>4844.3166666666666</v>
      </c>
      <c r="D2464">
        <f t="shared" ca="1" si="192"/>
        <v>4947.798749999999</v>
      </c>
      <c r="E2464" t="str">
        <f t="shared" ca="1" si="188"/>
        <v/>
      </c>
      <c r="F2464">
        <f t="shared" ca="1" si="190"/>
        <v>4765.55</v>
      </c>
      <c r="G2464" s="7" t="str">
        <f t="shared" ca="1" si="189"/>
        <v/>
      </c>
    </row>
    <row r="2465" spans="1:7" x14ac:dyDescent="0.25">
      <c r="A2465" s="30">
        <v>40130</v>
      </c>
      <c r="B2465">
        <v>4998.95</v>
      </c>
      <c r="C2465">
        <f t="shared" ca="1" si="191"/>
        <v>4845.0066666666671</v>
      </c>
      <c r="D2465">
        <f t="shared" ca="1" si="192"/>
        <v>4952.0337500000005</v>
      </c>
      <c r="E2465" t="str">
        <f t="shared" ca="1" si="188"/>
        <v/>
      </c>
      <c r="F2465">
        <f t="shared" ca="1" si="190"/>
        <v>4765.55</v>
      </c>
      <c r="G2465" s="7" t="str">
        <f t="shared" ca="1" si="189"/>
        <v/>
      </c>
    </row>
    <row r="2466" spans="1:7" x14ac:dyDescent="0.25">
      <c r="A2466" s="30">
        <v>40133</v>
      </c>
      <c r="B2466">
        <v>5058.05</v>
      </c>
      <c r="C2466">
        <f t="shared" ca="1" si="191"/>
        <v>4849.0733333333337</v>
      </c>
      <c r="D2466">
        <f t="shared" ca="1" si="192"/>
        <v>4958.2699999999986</v>
      </c>
      <c r="E2466" t="str">
        <f t="shared" ca="1" si="188"/>
        <v/>
      </c>
      <c r="F2466">
        <f t="shared" ca="1" si="190"/>
        <v>4765.55</v>
      </c>
      <c r="G2466" s="7" t="str">
        <f t="shared" ca="1" si="189"/>
        <v/>
      </c>
    </row>
    <row r="2467" spans="1:7" x14ac:dyDescent="0.25">
      <c r="A2467" s="30">
        <v>40134</v>
      </c>
      <c r="B2467">
        <v>5062.25</v>
      </c>
      <c r="C2467">
        <f t="shared" ca="1" si="191"/>
        <v>4855.163333333333</v>
      </c>
      <c r="D2467">
        <f t="shared" ca="1" si="192"/>
        <v>4962.5237499999994</v>
      </c>
      <c r="E2467" t="str">
        <f t="shared" ca="1" si="188"/>
        <v/>
      </c>
      <c r="F2467">
        <f t="shared" ca="1" si="190"/>
        <v>4765.55</v>
      </c>
      <c r="G2467" s="7" t="str">
        <f t="shared" ca="1" si="189"/>
        <v/>
      </c>
    </row>
    <row r="2468" spans="1:7" x14ac:dyDescent="0.25">
      <c r="A2468" s="30">
        <v>40135</v>
      </c>
      <c r="B2468">
        <v>5054.7</v>
      </c>
      <c r="C2468">
        <f t="shared" ca="1" si="191"/>
        <v>4869.03</v>
      </c>
      <c r="D2468">
        <f t="shared" ca="1" si="192"/>
        <v>4964.9312499999996</v>
      </c>
      <c r="E2468" t="str">
        <f t="shared" ca="1" si="188"/>
        <v/>
      </c>
      <c r="F2468">
        <f t="shared" ca="1" si="190"/>
        <v>4765.55</v>
      </c>
      <c r="G2468" s="7" t="str">
        <f t="shared" ca="1" si="189"/>
        <v/>
      </c>
    </row>
    <row r="2469" spans="1:7" x14ac:dyDescent="0.25">
      <c r="A2469" s="30">
        <v>40136</v>
      </c>
      <c r="B2469">
        <v>4989</v>
      </c>
      <c r="C2469">
        <f t="shared" ca="1" si="191"/>
        <v>4879.8866666666672</v>
      </c>
      <c r="D2469">
        <f t="shared" ca="1" si="192"/>
        <v>4965.5174999999999</v>
      </c>
      <c r="E2469" t="str">
        <f t="shared" ca="1" si="188"/>
        <v/>
      </c>
      <c r="F2469">
        <f t="shared" ca="1" si="190"/>
        <v>4765.55</v>
      </c>
      <c r="G2469" s="7" t="str">
        <f t="shared" ca="1" si="189"/>
        <v/>
      </c>
    </row>
    <row r="2470" spans="1:7" x14ac:dyDescent="0.25">
      <c r="A2470" s="30">
        <v>40137</v>
      </c>
      <c r="B2470">
        <v>5052.45</v>
      </c>
      <c r="C2470">
        <f t="shared" ca="1" si="191"/>
        <v>4900.0133333333333</v>
      </c>
      <c r="D2470">
        <f t="shared" ca="1" si="192"/>
        <v>4967.4274999999998</v>
      </c>
      <c r="E2470" t="str">
        <f t="shared" ca="1" si="188"/>
        <v/>
      </c>
      <c r="F2470">
        <f t="shared" ca="1" si="190"/>
        <v>4765.55</v>
      </c>
      <c r="G2470" s="7" t="str">
        <f t="shared" ca="1" si="189"/>
        <v/>
      </c>
    </row>
    <row r="2471" spans="1:7" x14ac:dyDescent="0.25">
      <c r="A2471" s="30">
        <v>40140</v>
      </c>
      <c r="B2471">
        <v>5103.55</v>
      </c>
      <c r="C2471">
        <f t="shared" ca="1" si="191"/>
        <v>4926.1366666666672</v>
      </c>
      <c r="D2471">
        <f t="shared" ca="1" si="192"/>
        <v>4969.5112499999996</v>
      </c>
      <c r="E2471" t="str">
        <f t="shared" ca="1" si="188"/>
        <v/>
      </c>
      <c r="F2471">
        <f t="shared" ca="1" si="190"/>
        <v>4765.55</v>
      </c>
      <c r="G2471" s="7" t="str">
        <f t="shared" ca="1" si="189"/>
        <v/>
      </c>
    </row>
    <row r="2472" spans="1:7" x14ac:dyDescent="0.25">
      <c r="A2472" s="30">
        <v>40141</v>
      </c>
      <c r="B2472">
        <v>5090.55</v>
      </c>
      <c r="C2472">
        <f t="shared" ca="1" si="191"/>
        <v>4961.2466666666669</v>
      </c>
      <c r="D2472">
        <f t="shared" ca="1" si="192"/>
        <v>4972.5262499999999</v>
      </c>
      <c r="E2472" t="str">
        <f t="shared" ca="1" si="188"/>
        <v/>
      </c>
      <c r="F2472">
        <f t="shared" ca="1" si="190"/>
        <v>4765.55</v>
      </c>
      <c r="G2472" s="7" t="str">
        <f t="shared" ca="1" si="189"/>
        <v/>
      </c>
    </row>
    <row r="2473" spans="1:7" x14ac:dyDescent="0.25">
      <c r="A2473" s="30">
        <v>40142</v>
      </c>
      <c r="B2473">
        <v>5108.1499999999996</v>
      </c>
      <c r="C2473">
        <f t="shared" ca="1" si="191"/>
        <v>4987.7366666666658</v>
      </c>
      <c r="D2473">
        <f t="shared" ca="1" si="192"/>
        <v>4975.5662499999999</v>
      </c>
      <c r="E2473" t="str">
        <f t="shared" ca="1" si="188"/>
        <v>BUY</v>
      </c>
      <c r="F2473">
        <f t="shared" ca="1" si="190"/>
        <v>5108.1499999999996</v>
      </c>
      <c r="G2473" s="7">
        <f t="shared" ca="1" si="189"/>
        <v>-7.189096746440593E-2</v>
      </c>
    </row>
    <row r="2474" spans="1:7" x14ac:dyDescent="0.25">
      <c r="A2474" s="30">
        <v>40143</v>
      </c>
      <c r="B2474">
        <v>5005.55</v>
      </c>
      <c r="C2474">
        <f t="shared" ca="1" si="191"/>
        <v>5003.7366666666667</v>
      </c>
      <c r="D2474">
        <f t="shared" ca="1" si="192"/>
        <v>4976.7312499999989</v>
      </c>
      <c r="E2474" t="str">
        <f t="shared" ca="1" si="188"/>
        <v/>
      </c>
      <c r="F2474">
        <f t="shared" ca="1" si="190"/>
        <v>5108.1499999999996</v>
      </c>
      <c r="G2474" s="7" t="str">
        <f t="shared" ca="1" si="189"/>
        <v/>
      </c>
    </row>
    <row r="2475" spans="1:7" x14ac:dyDescent="0.25">
      <c r="A2475" s="30">
        <v>40144</v>
      </c>
      <c r="B2475">
        <v>4941.75</v>
      </c>
      <c r="C2475">
        <f t="shared" ca="1" si="191"/>
        <v>5013.4433333333327</v>
      </c>
      <c r="D2475">
        <f t="shared" ca="1" si="192"/>
        <v>4975.1037499999993</v>
      </c>
      <c r="E2475" t="str">
        <f t="shared" ca="1" si="188"/>
        <v/>
      </c>
      <c r="F2475">
        <f t="shared" ca="1" si="190"/>
        <v>5108.1499999999996</v>
      </c>
      <c r="G2475" s="7" t="str">
        <f t="shared" ca="1" si="189"/>
        <v/>
      </c>
    </row>
    <row r="2476" spans="1:7" x14ac:dyDescent="0.25">
      <c r="A2476" s="30">
        <v>40147</v>
      </c>
      <c r="B2476">
        <v>5032.7</v>
      </c>
      <c r="C2476">
        <f t="shared" ca="1" si="191"/>
        <v>5022.3966666666665</v>
      </c>
      <c r="D2476">
        <f t="shared" ca="1" si="192"/>
        <v>4973.8224999999993</v>
      </c>
      <c r="E2476" t="str">
        <f t="shared" ca="1" si="188"/>
        <v/>
      </c>
      <c r="F2476">
        <f t="shared" ca="1" si="190"/>
        <v>5108.1499999999996</v>
      </c>
      <c r="G2476" s="7" t="str">
        <f t="shared" ca="1" si="189"/>
        <v/>
      </c>
    </row>
    <row r="2477" spans="1:7" x14ac:dyDescent="0.25">
      <c r="A2477" s="30">
        <v>40148</v>
      </c>
      <c r="B2477">
        <v>5122</v>
      </c>
      <c r="C2477">
        <f t="shared" ca="1" si="191"/>
        <v>5038.4166666666679</v>
      </c>
      <c r="D2477">
        <f t="shared" ca="1" si="192"/>
        <v>4974.7874999999995</v>
      </c>
      <c r="E2477" t="str">
        <f t="shared" ca="1" si="188"/>
        <v/>
      </c>
      <c r="F2477">
        <f t="shared" ca="1" si="190"/>
        <v>5108.1499999999996</v>
      </c>
      <c r="G2477" s="7" t="str">
        <f t="shared" ca="1" si="189"/>
        <v/>
      </c>
    </row>
    <row r="2478" spans="1:7" x14ac:dyDescent="0.25">
      <c r="A2478" s="30">
        <v>40149</v>
      </c>
      <c r="B2478">
        <v>5123.25</v>
      </c>
      <c r="C2478">
        <f t="shared" ca="1" si="191"/>
        <v>5046.37</v>
      </c>
      <c r="D2478">
        <f t="shared" ca="1" si="192"/>
        <v>4977.7887499999988</v>
      </c>
      <c r="E2478" t="str">
        <f t="shared" ca="1" si="188"/>
        <v/>
      </c>
      <c r="F2478">
        <f t="shared" ca="1" si="190"/>
        <v>5108.1499999999996</v>
      </c>
      <c r="G2478" s="7" t="str">
        <f t="shared" ca="1" si="189"/>
        <v/>
      </c>
    </row>
    <row r="2479" spans="1:7" x14ac:dyDescent="0.25">
      <c r="A2479" s="30">
        <v>40150</v>
      </c>
      <c r="B2479">
        <v>5131.7</v>
      </c>
      <c r="C2479">
        <f t="shared" ca="1" si="191"/>
        <v>5058.3066666666673</v>
      </c>
      <c r="D2479">
        <f t="shared" ca="1" si="192"/>
        <v>4980.3962499999998</v>
      </c>
      <c r="E2479" t="str">
        <f t="shared" ca="1" si="188"/>
        <v/>
      </c>
      <c r="F2479">
        <f t="shared" ca="1" si="190"/>
        <v>5108.1499999999996</v>
      </c>
      <c r="G2479" s="7" t="str">
        <f t="shared" ca="1" si="189"/>
        <v/>
      </c>
    </row>
    <row r="2480" spans="1:7" x14ac:dyDescent="0.25">
      <c r="A2480" s="30">
        <v>40151</v>
      </c>
      <c r="B2480">
        <v>5108.8999999999996</v>
      </c>
      <c r="C2480">
        <f t="shared" ca="1" si="191"/>
        <v>5065.6366666666672</v>
      </c>
      <c r="D2480">
        <f t="shared" ca="1" si="192"/>
        <v>4983.4749999999995</v>
      </c>
      <c r="E2480" t="str">
        <f t="shared" ca="1" si="188"/>
        <v/>
      </c>
      <c r="F2480">
        <f t="shared" ca="1" si="190"/>
        <v>5108.1499999999996</v>
      </c>
      <c r="G2480" s="7" t="str">
        <f t="shared" ca="1" si="189"/>
        <v/>
      </c>
    </row>
    <row r="2481" spans="1:7" x14ac:dyDescent="0.25">
      <c r="A2481" s="30">
        <v>40154</v>
      </c>
      <c r="B2481">
        <v>5066.7</v>
      </c>
      <c r="C2481">
        <f t="shared" ca="1" si="191"/>
        <v>5066.2133333333331</v>
      </c>
      <c r="D2481">
        <f t="shared" ca="1" si="192"/>
        <v>4985.0862499999994</v>
      </c>
      <c r="E2481" t="str">
        <f t="shared" ca="1" si="188"/>
        <v/>
      </c>
      <c r="F2481">
        <f t="shared" ca="1" si="190"/>
        <v>5108.1499999999996</v>
      </c>
      <c r="G2481" s="7" t="str">
        <f t="shared" ca="1" si="189"/>
        <v/>
      </c>
    </row>
    <row r="2482" spans="1:7" x14ac:dyDescent="0.25">
      <c r="A2482" s="30">
        <v>40155</v>
      </c>
      <c r="B2482">
        <v>5147.95</v>
      </c>
      <c r="C2482">
        <f t="shared" ca="1" si="191"/>
        <v>5071.9266666666663</v>
      </c>
      <c r="D2482">
        <f t="shared" ca="1" si="192"/>
        <v>4990.1550000000007</v>
      </c>
      <c r="E2482" t="str">
        <f t="shared" ca="1" si="188"/>
        <v/>
      </c>
      <c r="F2482">
        <f t="shared" ca="1" si="190"/>
        <v>5108.1499999999996</v>
      </c>
      <c r="G2482" s="7" t="str">
        <f t="shared" ca="1" si="189"/>
        <v/>
      </c>
    </row>
    <row r="2483" spans="1:7" x14ac:dyDescent="0.25">
      <c r="A2483" s="30">
        <v>40156</v>
      </c>
      <c r="B2483">
        <v>5112</v>
      </c>
      <c r="C2483">
        <f t="shared" ca="1" si="191"/>
        <v>5075.7466666666669</v>
      </c>
      <c r="D2483">
        <f t="shared" ca="1" si="192"/>
        <v>4991.5987499999992</v>
      </c>
      <c r="E2483" t="str">
        <f t="shared" ca="1" si="188"/>
        <v/>
      </c>
      <c r="F2483">
        <f t="shared" ca="1" si="190"/>
        <v>5108.1499999999996</v>
      </c>
      <c r="G2483" s="7" t="str">
        <f t="shared" ca="1" si="189"/>
        <v/>
      </c>
    </row>
    <row r="2484" spans="1:7" x14ac:dyDescent="0.25">
      <c r="A2484" s="30">
        <v>40157</v>
      </c>
      <c r="B2484">
        <v>5134.6499999999996</v>
      </c>
      <c r="C2484">
        <f t="shared" ca="1" si="191"/>
        <v>5085.456666666666</v>
      </c>
      <c r="D2484">
        <f t="shared" ca="1" si="192"/>
        <v>4992.0099999999993</v>
      </c>
      <c r="E2484" t="str">
        <f t="shared" ca="1" si="188"/>
        <v/>
      </c>
      <c r="F2484">
        <f t="shared" ca="1" si="190"/>
        <v>5108.1499999999996</v>
      </c>
      <c r="G2484" s="7" t="str">
        <f t="shared" ca="1" si="189"/>
        <v/>
      </c>
    </row>
    <row r="2485" spans="1:7" x14ac:dyDescent="0.25">
      <c r="A2485" s="30">
        <v>40158</v>
      </c>
      <c r="B2485">
        <v>5117.3</v>
      </c>
      <c r="C2485">
        <f t="shared" ca="1" si="191"/>
        <v>5089.78</v>
      </c>
      <c r="D2485">
        <f t="shared" ca="1" si="192"/>
        <v>4992.2212499999996</v>
      </c>
      <c r="E2485" t="str">
        <f t="shared" ref="E2485:E2548" ca="1" si="193">IF(AND(C2485&gt;D2485,C2484&lt;D2484),"BUY",IF(AND(C2485&lt;D2485,C2484&gt;D2484),"SELL",""))</f>
        <v/>
      </c>
      <c r="F2485">
        <f t="shared" ca="1" si="190"/>
        <v>5108.1499999999996</v>
      </c>
      <c r="G2485" s="7" t="str">
        <f t="shared" ca="1" si="189"/>
        <v/>
      </c>
    </row>
    <row r="2486" spans="1:7" x14ac:dyDescent="0.25">
      <c r="A2486" s="30">
        <v>40161</v>
      </c>
      <c r="B2486">
        <v>5105.7</v>
      </c>
      <c r="C2486">
        <f t="shared" ca="1" si="191"/>
        <v>5089.9233333333332</v>
      </c>
      <c r="D2486">
        <f t="shared" ca="1" si="192"/>
        <v>4991.3100000000004</v>
      </c>
      <c r="E2486" t="str">
        <f t="shared" ca="1" si="193"/>
        <v/>
      </c>
      <c r="F2486">
        <f t="shared" ca="1" si="190"/>
        <v>5108.1499999999996</v>
      </c>
      <c r="G2486" s="7" t="str">
        <f t="shared" ref="G2486:G2549" ca="1" si="194">IF(AND(E2486&lt;&gt;"",F2485&lt;&gt;0),IF(E2486="BUY",1-F2486/F2485,F2486/F2485-1),"")</f>
        <v/>
      </c>
    </row>
    <row r="2487" spans="1:7" x14ac:dyDescent="0.25">
      <c r="A2487" s="30">
        <v>40162</v>
      </c>
      <c r="B2487">
        <v>5033.05</v>
      </c>
      <c r="C2487">
        <f t="shared" ca="1" si="191"/>
        <v>5086.0899999999992</v>
      </c>
      <c r="D2487">
        <f t="shared" ca="1" si="192"/>
        <v>4988.5912499999995</v>
      </c>
      <c r="E2487" t="str">
        <f t="shared" ca="1" si="193"/>
        <v/>
      </c>
      <c r="F2487">
        <f t="shared" ref="F2487:F2550" ca="1" si="195">IF(E2487&lt;&gt;"",B2487,F2486)</f>
        <v>5108.1499999999996</v>
      </c>
      <c r="G2487" s="7" t="str">
        <f t="shared" ca="1" si="194"/>
        <v/>
      </c>
    </row>
    <row r="2488" spans="1:7" x14ac:dyDescent="0.25">
      <c r="A2488" s="30">
        <v>40163</v>
      </c>
      <c r="B2488">
        <v>5042.05</v>
      </c>
      <c r="C2488">
        <f t="shared" ca="1" si="191"/>
        <v>5081.6833333333334</v>
      </c>
      <c r="D2488">
        <f t="shared" ca="1" si="192"/>
        <v>4986.78125</v>
      </c>
      <c r="E2488" t="str">
        <f t="shared" ca="1" si="193"/>
        <v/>
      </c>
      <c r="F2488">
        <f t="shared" ca="1" si="195"/>
        <v>5108.1499999999996</v>
      </c>
      <c r="G2488" s="7" t="str">
        <f t="shared" ca="1" si="194"/>
        <v/>
      </c>
    </row>
    <row r="2489" spans="1:7" x14ac:dyDescent="0.25">
      <c r="A2489" s="30">
        <v>40164</v>
      </c>
      <c r="B2489">
        <v>5041.75</v>
      </c>
      <c r="C2489">
        <f t="shared" ca="1" si="191"/>
        <v>5084.0966666666664</v>
      </c>
      <c r="D2489">
        <f t="shared" ca="1" si="192"/>
        <v>4986.2349999999997</v>
      </c>
      <c r="E2489" t="str">
        <f t="shared" ca="1" si="193"/>
        <v/>
      </c>
      <c r="F2489">
        <f t="shared" ca="1" si="195"/>
        <v>5108.1499999999996</v>
      </c>
      <c r="G2489" s="7" t="str">
        <f t="shared" ca="1" si="194"/>
        <v/>
      </c>
    </row>
    <row r="2490" spans="1:7" x14ac:dyDescent="0.25">
      <c r="A2490" s="30">
        <v>40165</v>
      </c>
      <c r="B2490">
        <v>4987.7</v>
      </c>
      <c r="C2490">
        <f t="shared" ca="1" si="191"/>
        <v>5087.1600000000008</v>
      </c>
      <c r="D2490">
        <f t="shared" ca="1" si="192"/>
        <v>4986.2124999999996</v>
      </c>
      <c r="E2490" t="str">
        <f t="shared" ca="1" si="193"/>
        <v/>
      </c>
      <c r="F2490">
        <f t="shared" ca="1" si="195"/>
        <v>5108.1499999999996</v>
      </c>
      <c r="G2490" s="7" t="str">
        <f t="shared" ca="1" si="194"/>
        <v/>
      </c>
    </row>
    <row r="2491" spans="1:7" x14ac:dyDescent="0.25">
      <c r="A2491" s="30">
        <v>40168</v>
      </c>
      <c r="B2491">
        <v>4952.6000000000004</v>
      </c>
      <c r="C2491">
        <f t="shared" ca="1" si="191"/>
        <v>5081.8200000000006</v>
      </c>
      <c r="D2491">
        <f t="shared" ca="1" si="192"/>
        <v>4985.1012500000006</v>
      </c>
      <c r="E2491" t="str">
        <f t="shared" ca="1" si="193"/>
        <v/>
      </c>
      <c r="F2491">
        <f t="shared" ca="1" si="195"/>
        <v>5108.1499999999996</v>
      </c>
      <c r="G2491" s="7" t="str">
        <f t="shared" ca="1" si="194"/>
        <v/>
      </c>
    </row>
    <row r="2492" spans="1:7" x14ac:dyDescent="0.25">
      <c r="A2492" s="30">
        <v>40169</v>
      </c>
      <c r="B2492">
        <v>4985.8500000000004</v>
      </c>
      <c r="C2492">
        <f t="shared" ca="1" si="191"/>
        <v>5072.7433333333347</v>
      </c>
      <c r="D2492">
        <f t="shared" ca="1" si="192"/>
        <v>4985.4750000000004</v>
      </c>
      <c r="E2492" t="str">
        <f t="shared" ca="1" si="193"/>
        <v/>
      </c>
      <c r="F2492">
        <f t="shared" ca="1" si="195"/>
        <v>5108.1499999999996</v>
      </c>
      <c r="G2492" s="7" t="str">
        <f t="shared" ca="1" si="194"/>
        <v/>
      </c>
    </row>
    <row r="2493" spans="1:7" x14ac:dyDescent="0.25">
      <c r="A2493" s="30">
        <v>40170</v>
      </c>
      <c r="B2493">
        <v>5144.6000000000004</v>
      </c>
      <c r="C2493">
        <f t="shared" ca="1" si="191"/>
        <v>5074.1666666666679</v>
      </c>
      <c r="D2493">
        <f t="shared" ca="1" si="192"/>
        <v>4992.9225000000006</v>
      </c>
      <c r="E2493" t="str">
        <f t="shared" ca="1" si="193"/>
        <v/>
      </c>
      <c r="F2493">
        <f t="shared" ca="1" si="195"/>
        <v>5108.1499999999996</v>
      </c>
      <c r="G2493" s="7" t="str">
        <f t="shared" ca="1" si="194"/>
        <v/>
      </c>
    </row>
    <row r="2494" spans="1:7" x14ac:dyDescent="0.25">
      <c r="A2494" s="30">
        <v>40171</v>
      </c>
      <c r="B2494">
        <v>5178.3999999999996</v>
      </c>
      <c r="C2494">
        <f t="shared" ca="1" si="191"/>
        <v>5077.28</v>
      </c>
      <c r="D2494">
        <f t="shared" ca="1" si="192"/>
        <v>5001.7287500000002</v>
      </c>
      <c r="E2494" t="str">
        <f t="shared" ca="1" si="193"/>
        <v/>
      </c>
      <c r="F2494">
        <f t="shared" ca="1" si="195"/>
        <v>5108.1499999999996</v>
      </c>
      <c r="G2494" s="7" t="str">
        <f t="shared" ca="1" si="194"/>
        <v/>
      </c>
    </row>
    <row r="2495" spans="1:7" x14ac:dyDescent="0.25">
      <c r="A2495" s="30">
        <v>40176</v>
      </c>
      <c r="B2495">
        <v>5187.95</v>
      </c>
      <c r="C2495">
        <f t="shared" ca="1" si="191"/>
        <v>5082.5499999999993</v>
      </c>
      <c r="D2495">
        <f t="shared" ca="1" si="192"/>
        <v>5012.6637499999997</v>
      </c>
      <c r="E2495" t="str">
        <f t="shared" ca="1" si="193"/>
        <v/>
      </c>
      <c r="F2495">
        <f t="shared" ca="1" si="195"/>
        <v>5108.1499999999996</v>
      </c>
      <c r="G2495" s="7" t="str">
        <f t="shared" ca="1" si="194"/>
        <v/>
      </c>
    </row>
    <row r="2496" spans="1:7" x14ac:dyDescent="0.25">
      <c r="A2496" s="30">
        <v>40177</v>
      </c>
      <c r="B2496">
        <v>5169.45</v>
      </c>
      <c r="C2496">
        <f t="shared" ca="1" si="191"/>
        <v>5089.3999999999987</v>
      </c>
      <c r="D2496">
        <f t="shared" ca="1" si="192"/>
        <v>5024.1075000000001</v>
      </c>
      <c r="E2496" t="str">
        <f t="shared" ca="1" si="193"/>
        <v/>
      </c>
      <c r="F2496">
        <f t="shared" ca="1" si="195"/>
        <v>5108.1499999999996</v>
      </c>
      <c r="G2496" s="7" t="str">
        <f t="shared" ca="1" si="194"/>
        <v/>
      </c>
    </row>
    <row r="2497" spans="1:7" x14ac:dyDescent="0.25">
      <c r="A2497" s="30">
        <v>40178</v>
      </c>
      <c r="B2497">
        <v>5201.05</v>
      </c>
      <c r="C2497">
        <f t="shared" ca="1" si="191"/>
        <v>5092.9399999999996</v>
      </c>
      <c r="D2497">
        <f t="shared" ca="1" si="192"/>
        <v>5040.0362499999992</v>
      </c>
      <c r="E2497" t="str">
        <f t="shared" ca="1" si="193"/>
        <v/>
      </c>
      <c r="F2497">
        <f t="shared" ca="1" si="195"/>
        <v>5108.1499999999996</v>
      </c>
      <c r="G2497" s="7" t="str">
        <f t="shared" ca="1" si="194"/>
        <v/>
      </c>
    </row>
    <row r="2498" spans="1:7" x14ac:dyDescent="0.25">
      <c r="A2498" s="30">
        <v>40182</v>
      </c>
      <c r="B2498">
        <v>5232.2</v>
      </c>
      <c r="C2498">
        <f t="shared" ca="1" si="191"/>
        <v>5100.9533333333329</v>
      </c>
      <c r="D2498">
        <f t="shared" ca="1" si="192"/>
        <v>5053.07125</v>
      </c>
      <c r="E2498" t="str">
        <f t="shared" ca="1" si="193"/>
        <v/>
      </c>
      <c r="F2498">
        <f t="shared" ca="1" si="195"/>
        <v>5108.1499999999996</v>
      </c>
      <c r="G2498" s="7" t="str">
        <f t="shared" ca="1" si="194"/>
        <v/>
      </c>
    </row>
    <row r="2499" spans="1:7" x14ac:dyDescent="0.25">
      <c r="A2499" s="30">
        <v>40183</v>
      </c>
      <c r="B2499">
        <v>5277.9</v>
      </c>
      <c r="C2499">
        <f t="shared" ref="C2499:C2562" ca="1" si="196">IF(ROW(B2499)&gt;$K$3, AVERAGE(OFFSET(B2500,-$K$3,0,$K$3,1)), "")</f>
        <v>5110.5033333333322</v>
      </c>
      <c r="D2499">
        <f t="shared" ca="1" si="192"/>
        <v>5065.88</v>
      </c>
      <c r="E2499" t="str">
        <f t="shared" ca="1" si="193"/>
        <v/>
      </c>
      <c r="F2499">
        <f t="shared" ca="1" si="195"/>
        <v>5108.1499999999996</v>
      </c>
      <c r="G2499" s="7" t="str">
        <f t="shared" ca="1" si="194"/>
        <v/>
      </c>
    </row>
    <row r="2500" spans="1:7" x14ac:dyDescent="0.25">
      <c r="A2500" s="30">
        <v>40184</v>
      </c>
      <c r="B2500">
        <v>5281.8</v>
      </c>
      <c r="C2500">
        <f t="shared" ca="1" si="196"/>
        <v>5121.4699999999993</v>
      </c>
      <c r="D2500">
        <f t="shared" ca="1" si="192"/>
        <v>5078.0212499999998</v>
      </c>
      <c r="E2500" t="str">
        <f t="shared" ca="1" si="193"/>
        <v/>
      </c>
      <c r="F2500">
        <f t="shared" ca="1" si="195"/>
        <v>5108.1499999999996</v>
      </c>
      <c r="G2500" s="7" t="str">
        <f t="shared" ca="1" si="194"/>
        <v/>
      </c>
    </row>
    <row r="2501" spans="1:7" x14ac:dyDescent="0.25">
      <c r="A2501" s="30">
        <v>40185</v>
      </c>
      <c r="B2501">
        <v>5263.1</v>
      </c>
      <c r="C2501">
        <f t="shared" ca="1" si="196"/>
        <v>5131.9633333333331</v>
      </c>
      <c r="D2501">
        <f t="shared" ca="1" si="192"/>
        <v>5087.1387500000001</v>
      </c>
      <c r="E2501" t="str">
        <f t="shared" ca="1" si="193"/>
        <v/>
      </c>
      <c r="F2501">
        <f t="shared" ca="1" si="195"/>
        <v>5108.1499999999996</v>
      </c>
      <c r="G2501" s="7" t="str">
        <f t="shared" ca="1" si="194"/>
        <v/>
      </c>
    </row>
    <row r="2502" spans="1:7" x14ac:dyDescent="0.25">
      <c r="A2502" s="30">
        <v>40186</v>
      </c>
      <c r="B2502">
        <v>5244.75</v>
      </c>
      <c r="C2502">
        <f t="shared" ca="1" si="196"/>
        <v>5146.0766666666659</v>
      </c>
      <c r="D2502">
        <f t="shared" ca="1" si="192"/>
        <v>5096.2150000000011</v>
      </c>
      <c r="E2502" t="str">
        <f t="shared" ca="1" si="193"/>
        <v/>
      </c>
      <c r="F2502">
        <f t="shared" ca="1" si="195"/>
        <v>5108.1499999999996</v>
      </c>
      <c r="G2502" s="7" t="str">
        <f t="shared" ca="1" si="194"/>
        <v/>
      </c>
    </row>
    <row r="2503" spans="1:7" x14ac:dyDescent="0.25">
      <c r="A2503" s="30">
        <v>40189</v>
      </c>
      <c r="B2503">
        <v>5249.4</v>
      </c>
      <c r="C2503">
        <f t="shared" ca="1" si="196"/>
        <v>5159.8999999999996</v>
      </c>
      <c r="D2503">
        <f t="shared" ca="1" si="192"/>
        <v>5102.3512500000006</v>
      </c>
      <c r="E2503" t="str">
        <f t="shared" ca="1" si="193"/>
        <v/>
      </c>
      <c r="F2503">
        <f t="shared" ca="1" si="195"/>
        <v>5108.1499999999996</v>
      </c>
      <c r="G2503" s="7" t="str">
        <f t="shared" ca="1" si="194"/>
        <v/>
      </c>
    </row>
    <row r="2504" spans="1:7" x14ac:dyDescent="0.25">
      <c r="A2504" s="30">
        <v>40190</v>
      </c>
      <c r="B2504">
        <v>5210.3999999999996</v>
      </c>
      <c r="C2504">
        <f t="shared" ca="1" si="196"/>
        <v>5171.1433333333325</v>
      </c>
      <c r="D2504">
        <f t="shared" ca="1" si="192"/>
        <v>5108.7950000000001</v>
      </c>
      <c r="E2504" t="str">
        <f t="shared" ca="1" si="193"/>
        <v/>
      </c>
      <c r="F2504">
        <f t="shared" ca="1" si="195"/>
        <v>5108.1499999999996</v>
      </c>
      <c r="G2504" s="7" t="str">
        <f t="shared" ca="1" si="194"/>
        <v/>
      </c>
    </row>
    <row r="2505" spans="1:7" x14ac:dyDescent="0.25">
      <c r="A2505" s="30">
        <v>40191</v>
      </c>
      <c r="B2505">
        <v>5233.95</v>
      </c>
      <c r="C2505">
        <f t="shared" ca="1" si="196"/>
        <v>5187.5599999999995</v>
      </c>
      <c r="D2505">
        <f t="shared" ca="1" si="192"/>
        <v>5114.67</v>
      </c>
      <c r="E2505" t="str">
        <f t="shared" ca="1" si="193"/>
        <v/>
      </c>
      <c r="F2505">
        <f t="shared" ca="1" si="195"/>
        <v>5108.1499999999996</v>
      </c>
      <c r="G2505" s="7" t="str">
        <f t="shared" ca="1" si="194"/>
        <v/>
      </c>
    </row>
    <row r="2506" spans="1:7" x14ac:dyDescent="0.25">
      <c r="A2506" s="30">
        <v>40192</v>
      </c>
      <c r="B2506">
        <v>5259.9</v>
      </c>
      <c r="C2506">
        <f t="shared" ca="1" si="196"/>
        <v>5208.0466666666662</v>
      </c>
      <c r="D2506">
        <f t="shared" ca="1" si="192"/>
        <v>5119.7162499999995</v>
      </c>
      <c r="E2506" t="str">
        <f t="shared" ca="1" si="193"/>
        <v/>
      </c>
      <c r="F2506">
        <f t="shared" ca="1" si="195"/>
        <v>5108.1499999999996</v>
      </c>
      <c r="G2506" s="7" t="str">
        <f t="shared" ca="1" si="194"/>
        <v/>
      </c>
    </row>
    <row r="2507" spans="1:7" x14ac:dyDescent="0.25">
      <c r="A2507" s="30">
        <v>40193</v>
      </c>
      <c r="B2507">
        <v>5252.2</v>
      </c>
      <c r="C2507">
        <f t="shared" ca="1" si="196"/>
        <v>5225.8033333333333</v>
      </c>
      <c r="D2507">
        <f t="shared" ca="1" si="192"/>
        <v>5124.4650000000001</v>
      </c>
      <c r="E2507" t="str">
        <f t="shared" ca="1" si="193"/>
        <v/>
      </c>
      <c r="F2507">
        <f t="shared" ca="1" si="195"/>
        <v>5108.1499999999996</v>
      </c>
      <c r="G2507" s="7" t="str">
        <f t="shared" ca="1" si="194"/>
        <v/>
      </c>
    </row>
    <row r="2508" spans="1:7" x14ac:dyDescent="0.25">
      <c r="A2508" s="30">
        <v>40196</v>
      </c>
      <c r="B2508">
        <v>5274.85</v>
      </c>
      <c r="C2508">
        <f t="shared" ca="1" si="196"/>
        <v>5234.4866666666667</v>
      </c>
      <c r="D2508">
        <f t="shared" ca="1" si="192"/>
        <v>5129.9687500000009</v>
      </c>
      <c r="E2508" t="str">
        <f t="shared" ca="1" si="193"/>
        <v/>
      </c>
      <c r="F2508">
        <f t="shared" ca="1" si="195"/>
        <v>5108.1499999999996</v>
      </c>
      <c r="G2508" s="7" t="str">
        <f t="shared" ca="1" si="194"/>
        <v/>
      </c>
    </row>
    <row r="2509" spans="1:7" x14ac:dyDescent="0.25">
      <c r="A2509" s="30">
        <v>40197</v>
      </c>
      <c r="B2509">
        <v>5225.6499999999996</v>
      </c>
      <c r="C2509">
        <f t="shared" ca="1" si="196"/>
        <v>5237.6366666666672</v>
      </c>
      <c r="D2509">
        <f t="shared" ca="1" si="192"/>
        <v>5135.8850000000002</v>
      </c>
      <c r="E2509" t="str">
        <f t="shared" ca="1" si="193"/>
        <v/>
      </c>
      <c r="F2509">
        <f t="shared" ca="1" si="195"/>
        <v>5108.1499999999996</v>
      </c>
      <c r="G2509" s="7" t="str">
        <f t="shared" ca="1" si="194"/>
        <v/>
      </c>
    </row>
    <row r="2510" spans="1:7" x14ac:dyDescent="0.25">
      <c r="A2510" s="30">
        <v>40198</v>
      </c>
      <c r="B2510">
        <v>5221.7</v>
      </c>
      <c r="C2510">
        <f t="shared" ca="1" si="196"/>
        <v>5239.8866666666663</v>
      </c>
      <c r="D2510">
        <f t="shared" ca="1" si="192"/>
        <v>5140.1162500000009</v>
      </c>
      <c r="E2510" t="str">
        <f t="shared" ca="1" si="193"/>
        <v/>
      </c>
      <c r="F2510">
        <f t="shared" ca="1" si="195"/>
        <v>5108.1499999999996</v>
      </c>
      <c r="G2510" s="7" t="str">
        <f t="shared" ca="1" si="194"/>
        <v/>
      </c>
    </row>
    <row r="2511" spans="1:7" x14ac:dyDescent="0.25">
      <c r="A2511" s="30">
        <v>40199</v>
      </c>
      <c r="B2511">
        <v>5094.1499999999996</v>
      </c>
      <c r="C2511">
        <f t="shared" ca="1" si="196"/>
        <v>5234.8666666666659</v>
      </c>
      <c r="D2511">
        <f t="shared" ca="1" si="192"/>
        <v>5139.8812500000004</v>
      </c>
      <c r="E2511" t="str">
        <f t="shared" ca="1" si="193"/>
        <v/>
      </c>
      <c r="F2511">
        <f t="shared" ca="1" si="195"/>
        <v>5108.1499999999996</v>
      </c>
      <c r="G2511" s="7" t="str">
        <f t="shared" ca="1" si="194"/>
        <v/>
      </c>
    </row>
    <row r="2512" spans="1:7" x14ac:dyDescent="0.25">
      <c r="A2512" s="30">
        <v>40200</v>
      </c>
      <c r="B2512">
        <v>5036</v>
      </c>
      <c r="C2512">
        <f t="shared" ca="1" si="196"/>
        <v>5223.8633333333328</v>
      </c>
      <c r="D2512">
        <f t="shared" ca="1" si="192"/>
        <v>5138.5174999999999</v>
      </c>
      <c r="E2512" t="str">
        <f t="shared" ca="1" si="193"/>
        <v/>
      </c>
      <c r="F2512">
        <f t="shared" ca="1" si="195"/>
        <v>5108.1499999999996</v>
      </c>
      <c r="G2512" s="7" t="str">
        <f t="shared" ca="1" si="194"/>
        <v/>
      </c>
    </row>
    <row r="2513" spans="1:7" x14ac:dyDescent="0.25">
      <c r="A2513" s="30">
        <v>40203</v>
      </c>
      <c r="B2513">
        <v>5007.8999999999996</v>
      </c>
      <c r="C2513">
        <f t="shared" ca="1" si="196"/>
        <v>5208.91</v>
      </c>
      <c r="D2513">
        <f t="shared" ca="1" si="192"/>
        <v>5136.0112500000005</v>
      </c>
      <c r="E2513" t="str">
        <f t="shared" ca="1" si="193"/>
        <v/>
      </c>
      <c r="F2513">
        <f t="shared" ca="1" si="195"/>
        <v>5108.1499999999996</v>
      </c>
      <c r="G2513" s="7" t="str">
        <f t="shared" ca="1" si="194"/>
        <v/>
      </c>
    </row>
    <row r="2514" spans="1:7" x14ac:dyDescent="0.25">
      <c r="A2514" s="30">
        <v>40205</v>
      </c>
      <c r="B2514">
        <v>4853.1000000000004</v>
      </c>
      <c r="C2514">
        <f t="shared" ca="1" si="196"/>
        <v>5180.59</v>
      </c>
      <c r="D2514">
        <f t="shared" ca="1" si="192"/>
        <v>5132.2</v>
      </c>
      <c r="E2514" t="str">
        <f t="shared" ca="1" si="193"/>
        <v/>
      </c>
      <c r="F2514">
        <f t="shared" ca="1" si="195"/>
        <v>5108.1499999999996</v>
      </c>
      <c r="G2514" s="7" t="str">
        <f t="shared" ca="1" si="194"/>
        <v/>
      </c>
    </row>
    <row r="2515" spans="1:7" x14ac:dyDescent="0.25">
      <c r="A2515" s="30">
        <v>40206</v>
      </c>
      <c r="B2515">
        <v>4867.25</v>
      </c>
      <c r="C2515">
        <f t="shared" ca="1" si="196"/>
        <v>5152.9533333333338</v>
      </c>
      <c r="D2515">
        <f t="shared" ca="1" si="192"/>
        <v>5130.3375000000005</v>
      </c>
      <c r="E2515" t="str">
        <f t="shared" ca="1" si="193"/>
        <v/>
      </c>
      <c r="F2515">
        <f t="shared" ca="1" si="195"/>
        <v>5108.1499999999996</v>
      </c>
      <c r="G2515" s="7" t="str">
        <f t="shared" ca="1" si="194"/>
        <v/>
      </c>
    </row>
    <row r="2516" spans="1:7" x14ac:dyDescent="0.25">
      <c r="A2516" s="30">
        <v>40207</v>
      </c>
      <c r="B2516">
        <v>4882.05</v>
      </c>
      <c r="C2516">
        <f t="shared" ca="1" si="196"/>
        <v>5127.5500000000011</v>
      </c>
      <c r="D2516">
        <f t="shared" ca="1" si="192"/>
        <v>5126.57125</v>
      </c>
      <c r="E2516" t="str">
        <f t="shared" ca="1" si="193"/>
        <v/>
      </c>
      <c r="F2516">
        <f t="shared" ca="1" si="195"/>
        <v>5108.1499999999996</v>
      </c>
      <c r="G2516" s="7" t="str">
        <f t="shared" ca="1" si="194"/>
        <v/>
      </c>
    </row>
    <row r="2517" spans="1:7" x14ac:dyDescent="0.25">
      <c r="A2517" s="30">
        <v>40210</v>
      </c>
      <c r="B2517">
        <v>4899.7</v>
      </c>
      <c r="C2517">
        <f t="shared" ca="1" si="196"/>
        <v>5104.5466666666671</v>
      </c>
      <c r="D2517">
        <f t="shared" ca="1" si="192"/>
        <v>5121.013750000001</v>
      </c>
      <c r="E2517" t="str">
        <f t="shared" ca="1" si="193"/>
        <v>SELL</v>
      </c>
      <c r="F2517">
        <f t="shared" ca="1" si="195"/>
        <v>4899.7</v>
      </c>
      <c r="G2517" s="7">
        <f t="shared" ca="1" si="194"/>
        <v>-4.0807337294323731E-2</v>
      </c>
    </row>
    <row r="2518" spans="1:7" x14ac:dyDescent="0.25">
      <c r="A2518" s="30">
        <v>40211</v>
      </c>
      <c r="B2518">
        <v>4830.1000000000004</v>
      </c>
      <c r="C2518">
        <f t="shared" ca="1" si="196"/>
        <v>5076.5933333333332</v>
      </c>
      <c r="D2518">
        <f t="shared" ref="D2518:D2581" ca="1" si="197">IF(ROW(B2518)&gt;$K$4, AVERAGE(OFFSET(B2518,-$K$4+1,0,$K$4,1)), "")</f>
        <v>5113.6850000000004</v>
      </c>
      <c r="E2518" t="str">
        <f t="shared" ca="1" si="193"/>
        <v/>
      </c>
      <c r="F2518">
        <f t="shared" ca="1" si="195"/>
        <v>4899.7</v>
      </c>
      <c r="G2518" s="7" t="str">
        <f t="shared" ca="1" si="194"/>
        <v/>
      </c>
    </row>
    <row r="2519" spans="1:7" x14ac:dyDescent="0.25">
      <c r="A2519" s="30">
        <v>40212</v>
      </c>
      <c r="B2519">
        <v>4931.8500000000004</v>
      </c>
      <c r="C2519">
        <f t="shared" ca="1" si="196"/>
        <v>5058.0233333333344</v>
      </c>
      <c r="D2519">
        <f t="shared" ca="1" si="197"/>
        <v>5108.6887500000003</v>
      </c>
      <c r="E2519" t="str">
        <f t="shared" ca="1" si="193"/>
        <v/>
      </c>
      <c r="F2519">
        <f t="shared" ca="1" si="195"/>
        <v>4899.7</v>
      </c>
      <c r="G2519" s="7" t="str">
        <f t="shared" ca="1" si="194"/>
        <v/>
      </c>
    </row>
    <row r="2520" spans="1:7" x14ac:dyDescent="0.25">
      <c r="A2520" s="30">
        <v>40213</v>
      </c>
      <c r="B2520">
        <v>4845.3500000000004</v>
      </c>
      <c r="C2520">
        <f t="shared" ca="1" si="196"/>
        <v>5032.1166666666677</v>
      </c>
      <c r="D2520">
        <f t="shared" ca="1" si="197"/>
        <v>5102.1000000000004</v>
      </c>
      <c r="E2520" t="str">
        <f t="shared" ca="1" si="193"/>
        <v/>
      </c>
      <c r="F2520">
        <f t="shared" ca="1" si="195"/>
        <v>4899.7</v>
      </c>
      <c r="G2520" s="7" t="str">
        <f t="shared" ca="1" si="194"/>
        <v/>
      </c>
    </row>
    <row r="2521" spans="1:7" x14ac:dyDescent="0.25">
      <c r="A2521" s="30">
        <v>40214</v>
      </c>
      <c r="B2521">
        <v>4718.6499999999996</v>
      </c>
      <c r="C2521">
        <f t="shared" ca="1" si="196"/>
        <v>4996.0333333333319</v>
      </c>
      <c r="D2521">
        <f t="shared" ca="1" si="197"/>
        <v>5093.3987499999994</v>
      </c>
      <c r="E2521" t="str">
        <f t="shared" ca="1" si="193"/>
        <v/>
      </c>
      <c r="F2521">
        <f t="shared" ca="1" si="195"/>
        <v>4899.7</v>
      </c>
      <c r="G2521" s="7" t="str">
        <f t="shared" ca="1" si="194"/>
        <v/>
      </c>
    </row>
    <row r="2522" spans="1:7" x14ac:dyDescent="0.25">
      <c r="A2522" s="30">
        <v>40215</v>
      </c>
      <c r="B2522">
        <v>4757.25</v>
      </c>
      <c r="C2522">
        <f t="shared" ca="1" si="196"/>
        <v>4963.036666666666</v>
      </c>
      <c r="D2522">
        <f t="shared" ca="1" si="197"/>
        <v>5083.6312499999995</v>
      </c>
      <c r="E2522" t="str">
        <f t="shared" ca="1" si="193"/>
        <v/>
      </c>
      <c r="F2522">
        <f t="shared" ca="1" si="195"/>
        <v>4899.7</v>
      </c>
      <c r="G2522" s="7" t="str">
        <f t="shared" ca="1" si="194"/>
        <v/>
      </c>
    </row>
    <row r="2523" spans="1:7" x14ac:dyDescent="0.25">
      <c r="A2523" s="30">
        <v>40217</v>
      </c>
      <c r="B2523">
        <v>4760.3999999999996</v>
      </c>
      <c r="C2523">
        <f t="shared" ca="1" si="196"/>
        <v>4928.74</v>
      </c>
      <c r="D2523">
        <f t="shared" ca="1" si="197"/>
        <v>5074.8412499999995</v>
      </c>
      <c r="E2523" t="str">
        <f t="shared" ca="1" si="193"/>
        <v/>
      </c>
      <c r="F2523">
        <f t="shared" ca="1" si="195"/>
        <v>4899.7</v>
      </c>
      <c r="G2523" s="7" t="str">
        <f t="shared" ca="1" si="194"/>
        <v/>
      </c>
    </row>
    <row r="2524" spans="1:7" x14ac:dyDescent="0.25">
      <c r="A2524" s="30">
        <v>40218</v>
      </c>
      <c r="B2524">
        <v>4792.6499999999996</v>
      </c>
      <c r="C2524">
        <f t="shared" ca="1" si="196"/>
        <v>4899.873333333333</v>
      </c>
      <c r="D2524">
        <f t="shared" ca="1" si="197"/>
        <v>5066.2912499999993</v>
      </c>
      <c r="E2524" t="str">
        <f t="shared" ca="1" si="193"/>
        <v/>
      </c>
      <c r="F2524">
        <f t="shared" ca="1" si="195"/>
        <v>4899.7</v>
      </c>
      <c r="G2524" s="7" t="str">
        <f t="shared" ca="1" si="194"/>
        <v/>
      </c>
    </row>
    <row r="2525" spans="1:7" x14ac:dyDescent="0.25">
      <c r="A2525" s="30">
        <v>40219</v>
      </c>
      <c r="B2525">
        <v>4757.2</v>
      </c>
      <c r="C2525">
        <f t="shared" ca="1" si="196"/>
        <v>4868.9066666666658</v>
      </c>
      <c r="D2525">
        <f t="shared" ca="1" si="197"/>
        <v>5057.2887499999997</v>
      </c>
      <c r="E2525" t="str">
        <f t="shared" ca="1" si="193"/>
        <v/>
      </c>
      <c r="F2525">
        <f t="shared" ca="1" si="195"/>
        <v>4899.7</v>
      </c>
      <c r="G2525" s="7" t="str">
        <f t="shared" ca="1" si="194"/>
        <v/>
      </c>
    </row>
    <row r="2526" spans="1:7" x14ac:dyDescent="0.25">
      <c r="A2526" s="30">
        <v>40220</v>
      </c>
      <c r="B2526">
        <v>4826.8500000000004</v>
      </c>
      <c r="C2526">
        <f t="shared" ca="1" si="196"/>
        <v>4851.086666666667</v>
      </c>
      <c r="D2526">
        <f t="shared" ca="1" si="197"/>
        <v>5050.3174999999992</v>
      </c>
      <c r="E2526" t="str">
        <f t="shared" ca="1" si="193"/>
        <v/>
      </c>
      <c r="F2526">
        <f t="shared" ca="1" si="195"/>
        <v>4899.7</v>
      </c>
      <c r="G2526" s="7" t="str">
        <f t="shared" ca="1" si="194"/>
        <v/>
      </c>
    </row>
    <row r="2527" spans="1:7" x14ac:dyDescent="0.25">
      <c r="A2527" s="30">
        <v>40224</v>
      </c>
      <c r="B2527">
        <v>4801.95</v>
      </c>
      <c r="C2527">
        <f t="shared" ca="1" si="196"/>
        <v>4835.4833333333336</v>
      </c>
      <c r="D2527">
        <f t="shared" ca="1" si="197"/>
        <v>5044.54</v>
      </c>
      <c r="E2527" t="str">
        <f t="shared" ca="1" si="193"/>
        <v/>
      </c>
      <c r="F2527">
        <f t="shared" ca="1" si="195"/>
        <v>4899.7</v>
      </c>
      <c r="G2527" s="7" t="str">
        <f t="shared" ca="1" si="194"/>
        <v/>
      </c>
    </row>
    <row r="2528" spans="1:7" x14ac:dyDescent="0.25">
      <c r="A2528" s="30">
        <v>40225</v>
      </c>
      <c r="B2528">
        <v>4855.75</v>
      </c>
      <c r="C2528">
        <f t="shared" ca="1" si="196"/>
        <v>4825.34</v>
      </c>
      <c r="D2528">
        <f t="shared" ca="1" si="197"/>
        <v>5039.8824999999997</v>
      </c>
      <c r="E2528" t="str">
        <f t="shared" ca="1" si="193"/>
        <v/>
      </c>
      <c r="F2528">
        <f t="shared" ca="1" si="195"/>
        <v>4899.7</v>
      </c>
      <c r="G2528" s="7" t="str">
        <f t="shared" ca="1" si="194"/>
        <v/>
      </c>
    </row>
    <row r="2529" spans="1:7" x14ac:dyDescent="0.25">
      <c r="A2529" s="30">
        <v>40226</v>
      </c>
      <c r="B2529">
        <v>4914</v>
      </c>
      <c r="C2529">
        <f t="shared" ca="1" si="196"/>
        <v>4829.3999999999996</v>
      </c>
      <c r="D2529">
        <f t="shared" ca="1" si="197"/>
        <v>5036.6887500000003</v>
      </c>
      <c r="E2529" t="str">
        <f t="shared" ca="1" si="193"/>
        <v/>
      </c>
      <c r="F2529">
        <f t="shared" ca="1" si="195"/>
        <v>4899.7</v>
      </c>
      <c r="G2529" s="7" t="str">
        <f t="shared" ca="1" si="194"/>
        <v/>
      </c>
    </row>
    <row r="2530" spans="1:7" x14ac:dyDescent="0.25">
      <c r="A2530" s="30">
        <v>40227</v>
      </c>
      <c r="B2530">
        <v>4887.75</v>
      </c>
      <c r="C2530">
        <f t="shared" ca="1" si="196"/>
        <v>4830.7666666666664</v>
      </c>
      <c r="D2530">
        <f t="shared" ca="1" si="197"/>
        <v>5034.1900000000005</v>
      </c>
      <c r="E2530" t="str">
        <f t="shared" ca="1" si="193"/>
        <v/>
      </c>
      <c r="F2530">
        <f t="shared" ca="1" si="195"/>
        <v>4899.7</v>
      </c>
      <c r="G2530" s="7" t="str">
        <f t="shared" ca="1" si="194"/>
        <v/>
      </c>
    </row>
    <row r="2531" spans="1:7" x14ac:dyDescent="0.25">
      <c r="A2531" s="30">
        <v>40228</v>
      </c>
      <c r="B2531">
        <v>4844.8999999999996</v>
      </c>
      <c r="C2531">
        <f t="shared" ca="1" si="196"/>
        <v>4828.2899999999991</v>
      </c>
      <c r="D2531">
        <f t="shared" ca="1" si="197"/>
        <v>5031.4975000000004</v>
      </c>
      <c r="E2531" t="str">
        <f t="shared" ca="1" si="193"/>
        <v/>
      </c>
      <c r="F2531">
        <f t="shared" ca="1" si="195"/>
        <v>4899.7</v>
      </c>
      <c r="G2531" s="7" t="str">
        <f t="shared" ca="1" si="194"/>
        <v/>
      </c>
    </row>
    <row r="2532" spans="1:7" x14ac:dyDescent="0.25">
      <c r="A2532" s="30">
        <v>40231</v>
      </c>
      <c r="B2532">
        <v>4856.3999999999996</v>
      </c>
      <c r="C2532">
        <f t="shared" ca="1" si="196"/>
        <v>4825.4033333333327</v>
      </c>
      <c r="D2532">
        <f t="shared" ca="1" si="197"/>
        <v>5028.2612500000005</v>
      </c>
      <c r="E2532" t="str">
        <f t="shared" ca="1" si="193"/>
        <v/>
      </c>
      <c r="F2532">
        <f t="shared" ca="1" si="195"/>
        <v>4899.7</v>
      </c>
      <c r="G2532" s="7" t="str">
        <f t="shared" ca="1" si="194"/>
        <v/>
      </c>
    </row>
    <row r="2533" spans="1:7" x14ac:dyDescent="0.25">
      <c r="A2533" s="30">
        <v>40232</v>
      </c>
      <c r="B2533">
        <v>4870.05</v>
      </c>
      <c r="C2533">
        <f t="shared" ca="1" si="196"/>
        <v>4828.0666666666666</v>
      </c>
      <c r="D2533">
        <f t="shared" ca="1" si="197"/>
        <v>5021.3975</v>
      </c>
      <c r="E2533" t="str">
        <f t="shared" ca="1" si="193"/>
        <v/>
      </c>
      <c r="F2533">
        <f t="shared" ca="1" si="195"/>
        <v>4899.7</v>
      </c>
      <c r="G2533" s="7" t="str">
        <f t="shared" ca="1" si="194"/>
        <v/>
      </c>
    </row>
    <row r="2534" spans="1:7" x14ac:dyDescent="0.25">
      <c r="A2534" s="30">
        <v>40233</v>
      </c>
      <c r="B2534">
        <v>4858.6000000000004</v>
      </c>
      <c r="C2534">
        <f t="shared" ca="1" si="196"/>
        <v>4823.1833333333343</v>
      </c>
      <c r="D2534">
        <f t="shared" ca="1" si="197"/>
        <v>5013.4025000000001</v>
      </c>
      <c r="E2534" t="str">
        <f t="shared" ca="1" si="193"/>
        <v/>
      </c>
      <c r="F2534">
        <f t="shared" ca="1" si="195"/>
        <v>4899.7</v>
      </c>
      <c r="G2534" s="7" t="str">
        <f t="shared" ca="1" si="194"/>
        <v/>
      </c>
    </row>
    <row r="2535" spans="1:7" x14ac:dyDescent="0.25">
      <c r="A2535" s="30">
        <v>40234</v>
      </c>
      <c r="B2535">
        <v>4859.75</v>
      </c>
      <c r="C2535">
        <f t="shared" ca="1" si="196"/>
        <v>4824.1433333333343</v>
      </c>
      <c r="D2535">
        <f t="shared" ca="1" si="197"/>
        <v>5005.1975000000002</v>
      </c>
      <c r="E2535" t="str">
        <f t="shared" ca="1" si="193"/>
        <v/>
      </c>
      <c r="F2535">
        <f t="shared" ca="1" si="195"/>
        <v>4899.7</v>
      </c>
      <c r="G2535" s="7" t="str">
        <f t="shared" ca="1" si="194"/>
        <v/>
      </c>
    </row>
    <row r="2536" spans="1:7" x14ac:dyDescent="0.25">
      <c r="A2536" s="30">
        <v>40235</v>
      </c>
      <c r="B2536">
        <v>4922.3</v>
      </c>
      <c r="C2536">
        <f t="shared" ca="1" si="196"/>
        <v>4837.72</v>
      </c>
      <c r="D2536">
        <f t="shared" ca="1" si="197"/>
        <v>4999.0187500000002</v>
      </c>
      <c r="E2536" t="str">
        <f t="shared" ca="1" si="193"/>
        <v/>
      </c>
      <c r="F2536">
        <f t="shared" ca="1" si="195"/>
        <v>4899.7</v>
      </c>
      <c r="G2536" s="7" t="str">
        <f t="shared" ca="1" si="194"/>
        <v/>
      </c>
    </row>
    <row r="2537" spans="1:7" x14ac:dyDescent="0.25">
      <c r="A2537" s="30">
        <v>40239</v>
      </c>
      <c r="B2537">
        <v>5017</v>
      </c>
      <c r="C2537">
        <f t="shared" ca="1" si="196"/>
        <v>4855.0366666666669</v>
      </c>
      <c r="D2537">
        <f t="shared" ca="1" si="197"/>
        <v>4994.4175000000005</v>
      </c>
      <c r="E2537" t="str">
        <f t="shared" ca="1" si="193"/>
        <v/>
      </c>
      <c r="F2537">
        <f t="shared" ca="1" si="195"/>
        <v>4899.7</v>
      </c>
      <c r="G2537" s="7" t="str">
        <f t="shared" ca="1" si="194"/>
        <v/>
      </c>
    </row>
    <row r="2538" spans="1:7" x14ac:dyDescent="0.25">
      <c r="A2538" s="30">
        <v>40240</v>
      </c>
      <c r="B2538">
        <v>5088.1000000000004</v>
      </c>
      <c r="C2538">
        <f t="shared" ca="1" si="196"/>
        <v>4876.8833333333332</v>
      </c>
      <c r="D2538">
        <f t="shared" ca="1" si="197"/>
        <v>4990.8150000000005</v>
      </c>
      <c r="E2538" t="str">
        <f t="shared" ca="1" si="193"/>
        <v/>
      </c>
      <c r="F2538">
        <f t="shared" ca="1" si="195"/>
        <v>4899.7</v>
      </c>
      <c r="G2538" s="7" t="str">
        <f t="shared" ca="1" si="194"/>
        <v/>
      </c>
    </row>
    <row r="2539" spans="1:7" x14ac:dyDescent="0.25">
      <c r="A2539" s="30">
        <v>40241</v>
      </c>
      <c r="B2539">
        <v>5080.25</v>
      </c>
      <c r="C2539">
        <f t="shared" ca="1" si="196"/>
        <v>4896.0566666666673</v>
      </c>
      <c r="D2539">
        <f t="shared" ca="1" si="197"/>
        <v>4985.8737499999997</v>
      </c>
      <c r="E2539" t="str">
        <f t="shared" ca="1" si="193"/>
        <v/>
      </c>
      <c r="F2539">
        <f t="shared" ca="1" si="195"/>
        <v>4899.7</v>
      </c>
      <c r="G2539" s="7" t="str">
        <f t="shared" ca="1" si="194"/>
        <v/>
      </c>
    </row>
    <row r="2540" spans="1:7" x14ac:dyDescent="0.25">
      <c r="A2540" s="30">
        <v>40242</v>
      </c>
      <c r="B2540">
        <v>5088.7</v>
      </c>
      <c r="C2540">
        <f t="shared" ca="1" si="196"/>
        <v>4918.1566666666658</v>
      </c>
      <c r="D2540">
        <f t="shared" ca="1" si="197"/>
        <v>4981.0462500000003</v>
      </c>
      <c r="E2540" t="str">
        <f t="shared" ca="1" si="193"/>
        <v/>
      </c>
      <c r="F2540">
        <f t="shared" ca="1" si="195"/>
        <v>4899.7</v>
      </c>
      <c r="G2540" s="7" t="str">
        <f t="shared" ca="1" si="194"/>
        <v/>
      </c>
    </row>
    <row r="2541" spans="1:7" x14ac:dyDescent="0.25">
      <c r="A2541" s="30">
        <v>40245</v>
      </c>
      <c r="B2541">
        <v>5124</v>
      </c>
      <c r="C2541">
        <f t="shared" ca="1" si="196"/>
        <v>4937.9666666666662</v>
      </c>
      <c r="D2541">
        <f t="shared" ca="1" si="197"/>
        <v>4977.5687500000004</v>
      </c>
      <c r="E2541" t="str">
        <f t="shared" ca="1" si="193"/>
        <v/>
      </c>
      <c r="F2541">
        <f t="shared" ca="1" si="195"/>
        <v>4899.7</v>
      </c>
      <c r="G2541" s="7" t="str">
        <f t="shared" ca="1" si="194"/>
        <v/>
      </c>
    </row>
    <row r="2542" spans="1:7" x14ac:dyDescent="0.25">
      <c r="A2542" s="30">
        <v>40246</v>
      </c>
      <c r="B2542">
        <v>5101.5</v>
      </c>
      <c r="C2542">
        <f t="shared" ca="1" si="196"/>
        <v>4957.9366666666665</v>
      </c>
      <c r="D2542">
        <f t="shared" ca="1" si="197"/>
        <v>4973.9875000000002</v>
      </c>
      <c r="E2542" t="str">
        <f t="shared" ca="1" si="193"/>
        <v/>
      </c>
      <c r="F2542">
        <f t="shared" ca="1" si="195"/>
        <v>4899.7</v>
      </c>
      <c r="G2542" s="7" t="str">
        <f t="shared" ca="1" si="194"/>
        <v/>
      </c>
    </row>
    <row r="2543" spans="1:7" x14ac:dyDescent="0.25">
      <c r="A2543" s="30">
        <v>40247</v>
      </c>
      <c r="B2543">
        <v>5116.25</v>
      </c>
      <c r="C2543">
        <f t="shared" ca="1" si="196"/>
        <v>4975.3033333333324</v>
      </c>
      <c r="D2543">
        <f t="shared" ca="1" si="197"/>
        <v>4970.6587499999996</v>
      </c>
      <c r="E2543" t="str">
        <f t="shared" ca="1" si="193"/>
        <v>BUY</v>
      </c>
      <c r="F2543">
        <f t="shared" ca="1" si="195"/>
        <v>5116.25</v>
      </c>
      <c r="G2543" s="7">
        <f t="shared" ca="1" si="194"/>
        <v>-4.4196583464293671E-2</v>
      </c>
    </row>
    <row r="2544" spans="1:7" x14ac:dyDescent="0.25">
      <c r="A2544" s="30">
        <v>40248</v>
      </c>
      <c r="B2544">
        <v>5133.3999999999996</v>
      </c>
      <c r="C2544">
        <f t="shared" ca="1" si="196"/>
        <v>4989.9299999999985</v>
      </c>
      <c r="D2544">
        <f t="shared" ca="1" si="197"/>
        <v>4968.7337500000003</v>
      </c>
      <c r="E2544" t="str">
        <f t="shared" ca="1" si="193"/>
        <v/>
      </c>
      <c r="F2544">
        <f t="shared" ca="1" si="195"/>
        <v>5116.25</v>
      </c>
      <c r="G2544" s="7" t="str">
        <f t="shared" ca="1" si="194"/>
        <v/>
      </c>
    </row>
    <row r="2545" spans="1:7" x14ac:dyDescent="0.25">
      <c r="A2545" s="30">
        <v>40249</v>
      </c>
      <c r="B2545">
        <v>5137</v>
      </c>
      <c r="C2545">
        <f t="shared" ca="1" si="196"/>
        <v>5006.5466666666662</v>
      </c>
      <c r="D2545">
        <f t="shared" ca="1" si="197"/>
        <v>4966.3099999999995</v>
      </c>
      <c r="E2545" t="str">
        <f t="shared" ca="1" si="193"/>
        <v/>
      </c>
      <c r="F2545">
        <f t="shared" ca="1" si="195"/>
        <v>5116.25</v>
      </c>
      <c r="G2545" s="7" t="str">
        <f t="shared" ca="1" si="194"/>
        <v/>
      </c>
    </row>
    <row r="2546" spans="1:7" x14ac:dyDescent="0.25">
      <c r="A2546" s="30">
        <v>40252</v>
      </c>
      <c r="B2546">
        <v>5128.8999999999996</v>
      </c>
      <c r="C2546">
        <f t="shared" ca="1" si="196"/>
        <v>5025.4799999999996</v>
      </c>
      <c r="D2546">
        <f t="shared" ca="1" si="197"/>
        <v>4963.0349999999989</v>
      </c>
      <c r="E2546" t="str">
        <f t="shared" ca="1" si="193"/>
        <v/>
      </c>
      <c r="F2546">
        <f t="shared" ca="1" si="195"/>
        <v>5116.25</v>
      </c>
      <c r="G2546" s="7" t="str">
        <f t="shared" ca="1" si="194"/>
        <v/>
      </c>
    </row>
    <row r="2547" spans="1:7" x14ac:dyDescent="0.25">
      <c r="A2547" s="30">
        <v>40253</v>
      </c>
      <c r="B2547">
        <v>5198.1000000000004</v>
      </c>
      <c r="C2547">
        <f t="shared" ca="1" si="196"/>
        <v>5048.26</v>
      </c>
      <c r="D2547">
        <f t="shared" ca="1" si="197"/>
        <v>4961.682499999999</v>
      </c>
      <c r="E2547" t="str">
        <f t="shared" ca="1" si="193"/>
        <v/>
      </c>
      <c r="F2547">
        <f t="shared" ca="1" si="195"/>
        <v>5116.25</v>
      </c>
      <c r="G2547" s="7" t="str">
        <f t="shared" ca="1" si="194"/>
        <v/>
      </c>
    </row>
    <row r="2548" spans="1:7" x14ac:dyDescent="0.25">
      <c r="A2548" s="30">
        <v>40254</v>
      </c>
      <c r="B2548">
        <v>5231.8999999999996</v>
      </c>
      <c r="C2548">
        <f t="shared" ca="1" si="196"/>
        <v>5072.3833333333332</v>
      </c>
      <c r="D2548">
        <f t="shared" ca="1" si="197"/>
        <v>4960.6087499999994</v>
      </c>
      <c r="E2548" t="str">
        <f t="shared" ca="1" si="193"/>
        <v/>
      </c>
      <c r="F2548">
        <f t="shared" ca="1" si="195"/>
        <v>5116.25</v>
      </c>
      <c r="G2548" s="7" t="str">
        <f t="shared" ca="1" si="194"/>
        <v/>
      </c>
    </row>
    <row r="2549" spans="1:7" x14ac:dyDescent="0.25">
      <c r="A2549" s="30">
        <v>40255</v>
      </c>
      <c r="B2549">
        <v>5245.9</v>
      </c>
      <c r="C2549">
        <f t="shared" ca="1" si="196"/>
        <v>5098.2033333333338</v>
      </c>
      <c r="D2549">
        <f t="shared" ca="1" si="197"/>
        <v>4961.1149999999998</v>
      </c>
      <c r="E2549" t="str">
        <f t="shared" ref="E2549:E2612" ca="1" si="198">IF(AND(C2549&gt;D2549,C2548&lt;D2548),"BUY",IF(AND(C2549&lt;D2549,C2548&gt;D2548),"SELL",""))</f>
        <v/>
      </c>
      <c r="F2549">
        <f t="shared" ca="1" si="195"/>
        <v>5116.25</v>
      </c>
      <c r="G2549" s="7" t="str">
        <f t="shared" ca="1" si="194"/>
        <v/>
      </c>
    </row>
    <row r="2550" spans="1:7" x14ac:dyDescent="0.25">
      <c r="A2550" s="30">
        <v>40256</v>
      </c>
      <c r="B2550">
        <v>5262.8</v>
      </c>
      <c r="C2550">
        <f t="shared" ca="1" si="196"/>
        <v>5125.0733333333337</v>
      </c>
      <c r="D2550">
        <f t="shared" ca="1" si="197"/>
        <v>4962.1424999999999</v>
      </c>
      <c r="E2550" t="str">
        <f t="shared" ca="1" si="198"/>
        <v/>
      </c>
      <c r="F2550">
        <f t="shared" ca="1" si="195"/>
        <v>5116.25</v>
      </c>
      <c r="G2550" s="7" t="str">
        <f t="shared" ref="G2550:G2613" ca="1" si="199">IF(AND(E2550&lt;&gt;"",F2549&lt;&gt;0),IF(E2550="BUY",1-F2550/F2549,F2550/F2549-1),"")</f>
        <v/>
      </c>
    </row>
    <row r="2551" spans="1:7" x14ac:dyDescent="0.25">
      <c r="A2551" s="30">
        <v>40259</v>
      </c>
      <c r="B2551">
        <v>5205.2</v>
      </c>
      <c r="C2551">
        <f t="shared" ca="1" si="196"/>
        <v>5143.9333333333334</v>
      </c>
      <c r="D2551">
        <f t="shared" ca="1" si="197"/>
        <v>4964.9187499999998</v>
      </c>
      <c r="E2551" t="str">
        <f t="shared" ca="1" si="198"/>
        <v/>
      </c>
      <c r="F2551">
        <f t="shared" ref="F2551:F2614" ca="1" si="200">IF(E2551&lt;&gt;"",B2551,F2550)</f>
        <v>5116.25</v>
      </c>
      <c r="G2551" s="7" t="str">
        <f t="shared" ca="1" si="199"/>
        <v/>
      </c>
    </row>
    <row r="2552" spans="1:7" x14ac:dyDescent="0.25">
      <c r="A2552" s="30">
        <v>40260</v>
      </c>
      <c r="B2552">
        <v>5225.3</v>
      </c>
      <c r="C2552">
        <f t="shared" ca="1" si="196"/>
        <v>5157.8200000000006</v>
      </c>
      <c r="D2552">
        <f t="shared" ca="1" si="197"/>
        <v>4969.6512499999999</v>
      </c>
      <c r="E2552" t="str">
        <f t="shared" ca="1" si="198"/>
        <v/>
      </c>
      <c r="F2552">
        <f t="shared" ca="1" si="200"/>
        <v>5116.25</v>
      </c>
      <c r="G2552" s="7" t="str">
        <f t="shared" ca="1" si="199"/>
        <v/>
      </c>
    </row>
    <row r="2553" spans="1:7" x14ac:dyDescent="0.25">
      <c r="A2553" s="30">
        <v>40262</v>
      </c>
      <c r="B2553">
        <v>5260.4</v>
      </c>
      <c r="C2553">
        <f t="shared" ca="1" si="196"/>
        <v>5169.3066666666673</v>
      </c>
      <c r="D2553">
        <f t="shared" ca="1" si="197"/>
        <v>4975.9637499999999</v>
      </c>
      <c r="E2553" t="str">
        <f t="shared" ca="1" si="198"/>
        <v/>
      </c>
      <c r="F2553">
        <f t="shared" ca="1" si="200"/>
        <v>5116.25</v>
      </c>
      <c r="G2553" s="7" t="str">
        <f t="shared" ca="1" si="199"/>
        <v/>
      </c>
    </row>
    <row r="2554" spans="1:7" x14ac:dyDescent="0.25">
      <c r="A2554" s="30">
        <v>40263</v>
      </c>
      <c r="B2554">
        <v>5282</v>
      </c>
      <c r="C2554">
        <f t="shared" ca="1" si="196"/>
        <v>5182.7566666666662</v>
      </c>
      <c r="D2554">
        <f t="shared" ca="1" si="197"/>
        <v>4986.6862499999988</v>
      </c>
      <c r="E2554" t="str">
        <f t="shared" ca="1" si="198"/>
        <v/>
      </c>
      <c r="F2554">
        <f t="shared" ca="1" si="200"/>
        <v>5116.25</v>
      </c>
      <c r="G2554" s="7" t="str">
        <f t="shared" ca="1" si="199"/>
        <v/>
      </c>
    </row>
    <row r="2555" spans="1:7" x14ac:dyDescent="0.25">
      <c r="A2555" s="30">
        <v>40266</v>
      </c>
      <c r="B2555">
        <v>5302.85</v>
      </c>
      <c r="C2555">
        <f t="shared" ca="1" si="196"/>
        <v>5197.0333333333347</v>
      </c>
      <c r="D2555">
        <f t="shared" ca="1" si="197"/>
        <v>4997.5762499999992</v>
      </c>
      <c r="E2555" t="str">
        <f t="shared" ca="1" si="198"/>
        <v/>
      </c>
      <c r="F2555">
        <f t="shared" ca="1" si="200"/>
        <v>5116.25</v>
      </c>
      <c r="G2555" s="7" t="str">
        <f t="shared" ca="1" si="199"/>
        <v/>
      </c>
    </row>
    <row r="2556" spans="1:7" x14ac:dyDescent="0.25">
      <c r="A2556" s="30">
        <v>40267</v>
      </c>
      <c r="B2556">
        <v>5262.45</v>
      </c>
      <c r="C2556">
        <f t="shared" ca="1" si="196"/>
        <v>5206.2633333333342</v>
      </c>
      <c r="D2556">
        <f t="shared" ca="1" si="197"/>
        <v>5007.0862499999994</v>
      </c>
      <c r="E2556" t="str">
        <f t="shared" ca="1" si="198"/>
        <v/>
      </c>
      <c r="F2556">
        <f t="shared" ca="1" si="200"/>
        <v>5116.25</v>
      </c>
      <c r="G2556" s="7" t="str">
        <f t="shared" ca="1" si="199"/>
        <v/>
      </c>
    </row>
    <row r="2557" spans="1:7" x14ac:dyDescent="0.25">
      <c r="A2557" s="30">
        <v>40268</v>
      </c>
      <c r="B2557">
        <v>5249.1</v>
      </c>
      <c r="C2557">
        <f t="shared" ca="1" si="196"/>
        <v>5216.1033333333344</v>
      </c>
      <c r="D2557">
        <f t="shared" ca="1" si="197"/>
        <v>5015.82125</v>
      </c>
      <c r="E2557" t="str">
        <f t="shared" ca="1" si="198"/>
        <v/>
      </c>
      <c r="F2557">
        <f t="shared" ca="1" si="200"/>
        <v>5116.25</v>
      </c>
      <c r="G2557" s="7" t="str">
        <f t="shared" ca="1" si="199"/>
        <v/>
      </c>
    </row>
    <row r="2558" spans="1:7" x14ac:dyDescent="0.25">
      <c r="A2558" s="30">
        <v>40269</v>
      </c>
      <c r="B2558">
        <v>5290.5</v>
      </c>
      <c r="C2558">
        <f t="shared" ca="1" si="196"/>
        <v>5227.7200000000012</v>
      </c>
      <c r="D2558">
        <f t="shared" ca="1" si="197"/>
        <v>5027.3312500000002</v>
      </c>
      <c r="E2558" t="str">
        <f t="shared" ca="1" si="198"/>
        <v/>
      </c>
      <c r="F2558">
        <f t="shared" ca="1" si="200"/>
        <v>5116.25</v>
      </c>
      <c r="G2558" s="7" t="str">
        <f t="shared" ca="1" si="199"/>
        <v/>
      </c>
    </row>
    <row r="2559" spans="1:7" x14ac:dyDescent="0.25">
      <c r="A2559" s="30">
        <v>40273</v>
      </c>
      <c r="B2559">
        <v>5368.4</v>
      </c>
      <c r="C2559">
        <f t="shared" ca="1" si="196"/>
        <v>5243.3866666666672</v>
      </c>
      <c r="D2559">
        <f t="shared" ca="1" si="197"/>
        <v>5038.2450000000008</v>
      </c>
      <c r="E2559" t="str">
        <f t="shared" ca="1" si="198"/>
        <v/>
      </c>
      <c r="F2559">
        <f t="shared" ca="1" si="200"/>
        <v>5116.25</v>
      </c>
      <c r="G2559" s="7" t="str">
        <f t="shared" ca="1" si="199"/>
        <v/>
      </c>
    </row>
    <row r="2560" spans="1:7" x14ac:dyDescent="0.25">
      <c r="A2560" s="30">
        <v>40274</v>
      </c>
      <c r="B2560">
        <v>5366</v>
      </c>
      <c r="C2560">
        <f t="shared" ca="1" si="196"/>
        <v>5258.6533333333327</v>
      </c>
      <c r="D2560">
        <f t="shared" ca="1" si="197"/>
        <v>5051.2612499999996</v>
      </c>
      <c r="E2560" t="str">
        <f t="shared" ca="1" si="198"/>
        <v/>
      </c>
      <c r="F2560">
        <f t="shared" ca="1" si="200"/>
        <v>5116.25</v>
      </c>
      <c r="G2560" s="7" t="str">
        <f t="shared" ca="1" si="199"/>
        <v/>
      </c>
    </row>
    <row r="2561" spans="1:7" x14ac:dyDescent="0.25">
      <c r="A2561" s="30">
        <v>40275</v>
      </c>
      <c r="B2561">
        <v>5374.65</v>
      </c>
      <c r="C2561">
        <f t="shared" ca="1" si="196"/>
        <v>5275.036666666666</v>
      </c>
      <c r="D2561">
        <f t="shared" ca="1" si="197"/>
        <v>5067.6612499999992</v>
      </c>
      <c r="E2561" t="str">
        <f t="shared" ca="1" si="198"/>
        <v/>
      </c>
      <c r="F2561">
        <f t="shared" ca="1" si="200"/>
        <v>5116.25</v>
      </c>
      <c r="G2561" s="7" t="str">
        <f t="shared" ca="1" si="199"/>
        <v/>
      </c>
    </row>
    <row r="2562" spans="1:7" x14ac:dyDescent="0.25">
      <c r="A2562" s="30">
        <v>40276</v>
      </c>
      <c r="B2562">
        <v>5304.45</v>
      </c>
      <c r="C2562">
        <f t="shared" ca="1" si="196"/>
        <v>5282.1266666666652</v>
      </c>
      <c r="D2562">
        <f t="shared" ca="1" si="197"/>
        <v>5081.3412499999995</v>
      </c>
      <c r="E2562" t="str">
        <f t="shared" ca="1" si="198"/>
        <v/>
      </c>
      <c r="F2562">
        <f t="shared" ca="1" si="200"/>
        <v>5116.25</v>
      </c>
      <c r="G2562" s="7" t="str">
        <f t="shared" ca="1" si="199"/>
        <v/>
      </c>
    </row>
    <row r="2563" spans="1:7" x14ac:dyDescent="0.25">
      <c r="A2563" s="30">
        <v>40277</v>
      </c>
      <c r="B2563">
        <v>5361.75</v>
      </c>
      <c r="C2563">
        <f t="shared" ref="C2563:C2626" ca="1" si="201">IF(ROW(B2563)&gt;$K$3, AVERAGE(OFFSET(B2564,-$K$3,0,$K$3,1)), "")</f>
        <v>5290.7833333333319</v>
      </c>
      <c r="D2563">
        <f t="shared" ca="1" si="197"/>
        <v>5096.375</v>
      </c>
      <c r="E2563" t="str">
        <f t="shared" ca="1" si="198"/>
        <v/>
      </c>
      <c r="F2563">
        <f t="shared" ca="1" si="200"/>
        <v>5116.25</v>
      </c>
      <c r="G2563" s="7" t="str">
        <f t="shared" ca="1" si="199"/>
        <v/>
      </c>
    </row>
    <row r="2564" spans="1:7" x14ac:dyDescent="0.25">
      <c r="A2564" s="30">
        <v>40280</v>
      </c>
      <c r="B2564">
        <v>5339.7</v>
      </c>
      <c r="C2564">
        <f t="shared" ca="1" si="201"/>
        <v>5297.036666666666</v>
      </c>
      <c r="D2564">
        <f t="shared" ca="1" si="197"/>
        <v>5110.0512500000004</v>
      </c>
      <c r="E2564" t="str">
        <f t="shared" ca="1" si="198"/>
        <v/>
      </c>
      <c r="F2564">
        <f t="shared" ca="1" si="200"/>
        <v>5116.25</v>
      </c>
      <c r="G2564" s="7" t="str">
        <f t="shared" ca="1" si="199"/>
        <v/>
      </c>
    </row>
    <row r="2565" spans="1:7" x14ac:dyDescent="0.25">
      <c r="A2565" s="30">
        <v>40281</v>
      </c>
      <c r="B2565">
        <v>5322.95</v>
      </c>
      <c r="C2565">
        <f t="shared" ca="1" si="201"/>
        <v>5301.0466666666662</v>
      </c>
      <c r="D2565">
        <f t="shared" ca="1" si="197"/>
        <v>5124.1950000000006</v>
      </c>
      <c r="E2565" t="str">
        <f t="shared" ca="1" si="198"/>
        <v/>
      </c>
      <c r="F2565">
        <f t="shared" ca="1" si="200"/>
        <v>5116.25</v>
      </c>
      <c r="G2565" s="7" t="str">
        <f t="shared" ca="1" si="199"/>
        <v/>
      </c>
    </row>
    <row r="2566" spans="1:7" x14ac:dyDescent="0.25">
      <c r="A2566" s="30">
        <v>40283</v>
      </c>
      <c r="B2566">
        <v>5273.6</v>
      </c>
      <c r="C2566">
        <f t="shared" ca="1" si="201"/>
        <v>5305.6066666666675</v>
      </c>
      <c r="D2566">
        <f t="shared" ca="1" si="197"/>
        <v>5135.3637500000013</v>
      </c>
      <c r="E2566" t="str">
        <f t="shared" ca="1" si="198"/>
        <v/>
      </c>
      <c r="F2566">
        <f t="shared" ca="1" si="200"/>
        <v>5116.25</v>
      </c>
      <c r="G2566" s="7" t="str">
        <f t="shared" ca="1" si="199"/>
        <v/>
      </c>
    </row>
    <row r="2567" spans="1:7" x14ac:dyDescent="0.25">
      <c r="A2567" s="30">
        <v>40284</v>
      </c>
      <c r="B2567">
        <v>5262.6</v>
      </c>
      <c r="C2567">
        <f t="shared" ca="1" si="201"/>
        <v>5308.0933333333342</v>
      </c>
      <c r="D2567">
        <f t="shared" ca="1" si="197"/>
        <v>5146.880000000001</v>
      </c>
      <c r="E2567" t="str">
        <f t="shared" ca="1" si="198"/>
        <v/>
      </c>
      <c r="F2567">
        <f t="shared" ca="1" si="200"/>
        <v>5116.25</v>
      </c>
      <c r="G2567" s="7" t="str">
        <f t="shared" ca="1" si="199"/>
        <v/>
      </c>
    </row>
    <row r="2568" spans="1:7" x14ac:dyDescent="0.25">
      <c r="A2568" s="30">
        <v>40287</v>
      </c>
      <c r="B2568">
        <v>5203.6499999999996</v>
      </c>
      <c r="C2568">
        <f t="shared" ca="1" si="201"/>
        <v>5304.3099999999995</v>
      </c>
      <c r="D2568">
        <f t="shared" ca="1" si="197"/>
        <v>5155.5775000000003</v>
      </c>
      <c r="E2568" t="str">
        <f t="shared" ca="1" si="198"/>
        <v/>
      </c>
      <c r="F2568">
        <f t="shared" ca="1" si="200"/>
        <v>5116.25</v>
      </c>
      <c r="G2568" s="7" t="str">
        <f t="shared" ca="1" si="199"/>
        <v/>
      </c>
    </row>
    <row r="2569" spans="1:7" x14ac:dyDescent="0.25">
      <c r="A2569" s="30">
        <v>40288</v>
      </c>
      <c r="B2569">
        <v>5230.1000000000004</v>
      </c>
      <c r="C2569">
        <f t="shared" ca="1" si="201"/>
        <v>5300.85</v>
      </c>
      <c r="D2569">
        <f t="shared" ca="1" si="197"/>
        <v>5163.4800000000005</v>
      </c>
      <c r="E2569" t="str">
        <f t="shared" ca="1" si="198"/>
        <v/>
      </c>
      <c r="F2569">
        <f t="shared" ca="1" si="200"/>
        <v>5116.25</v>
      </c>
      <c r="G2569" s="7" t="str">
        <f t="shared" ca="1" si="199"/>
        <v/>
      </c>
    </row>
    <row r="2570" spans="1:7" x14ac:dyDescent="0.25">
      <c r="A2570" s="30">
        <v>40289</v>
      </c>
      <c r="B2570">
        <v>5244.9</v>
      </c>
      <c r="C2570">
        <f t="shared" ca="1" si="201"/>
        <v>5296.9866666666658</v>
      </c>
      <c r="D2570">
        <f t="shared" ca="1" si="197"/>
        <v>5172.4087500000005</v>
      </c>
      <c r="E2570" t="str">
        <f t="shared" ca="1" si="198"/>
        <v/>
      </c>
      <c r="F2570">
        <f t="shared" ca="1" si="200"/>
        <v>5116.25</v>
      </c>
      <c r="G2570" s="7" t="str">
        <f t="shared" ca="1" si="199"/>
        <v/>
      </c>
    </row>
    <row r="2571" spans="1:7" x14ac:dyDescent="0.25">
      <c r="A2571" s="30">
        <v>40290</v>
      </c>
      <c r="B2571">
        <v>5269.35</v>
      </c>
      <c r="C2571">
        <f t="shared" ca="1" si="201"/>
        <v>5297.4466666666667</v>
      </c>
      <c r="D2571">
        <f t="shared" ca="1" si="197"/>
        <v>5183.0200000000004</v>
      </c>
      <c r="E2571" t="str">
        <f t="shared" ca="1" si="198"/>
        <v/>
      </c>
      <c r="F2571">
        <f t="shared" ca="1" si="200"/>
        <v>5116.25</v>
      </c>
      <c r="G2571" s="7" t="str">
        <f t="shared" ca="1" si="199"/>
        <v/>
      </c>
    </row>
    <row r="2572" spans="1:7" x14ac:dyDescent="0.25">
      <c r="A2572" s="30">
        <v>40291</v>
      </c>
      <c r="B2572">
        <v>5304.1</v>
      </c>
      <c r="C2572">
        <f t="shared" ca="1" si="201"/>
        <v>5301.1133333333328</v>
      </c>
      <c r="D2572">
        <f t="shared" ca="1" si="197"/>
        <v>5194.2125000000005</v>
      </c>
      <c r="E2572" t="str">
        <f t="shared" ca="1" si="198"/>
        <v/>
      </c>
      <c r="F2572">
        <f t="shared" ca="1" si="200"/>
        <v>5116.25</v>
      </c>
      <c r="G2572" s="7" t="str">
        <f t="shared" ca="1" si="199"/>
        <v/>
      </c>
    </row>
    <row r="2573" spans="1:7" x14ac:dyDescent="0.25">
      <c r="A2573" s="30">
        <v>40294</v>
      </c>
      <c r="B2573">
        <v>5322.45</v>
      </c>
      <c r="C2573">
        <f t="shared" ca="1" si="201"/>
        <v>5303.2433333333338</v>
      </c>
      <c r="D2573">
        <f t="shared" ca="1" si="197"/>
        <v>5205.5225000000009</v>
      </c>
      <c r="E2573" t="str">
        <f t="shared" ca="1" si="198"/>
        <v/>
      </c>
      <c r="F2573">
        <f t="shared" ca="1" si="200"/>
        <v>5116.25</v>
      </c>
      <c r="G2573" s="7" t="str">
        <f t="shared" ca="1" si="199"/>
        <v/>
      </c>
    </row>
    <row r="2574" spans="1:7" x14ac:dyDescent="0.25">
      <c r="A2574" s="30">
        <v>40295</v>
      </c>
      <c r="B2574">
        <v>5308.35</v>
      </c>
      <c r="C2574">
        <f t="shared" ca="1" si="201"/>
        <v>5299.2400000000007</v>
      </c>
      <c r="D2574">
        <f t="shared" ca="1" si="197"/>
        <v>5216.7662500000015</v>
      </c>
      <c r="E2574" t="str">
        <f t="shared" ca="1" si="198"/>
        <v/>
      </c>
      <c r="F2574">
        <f t="shared" ca="1" si="200"/>
        <v>5116.25</v>
      </c>
      <c r="G2574" s="7" t="str">
        <f t="shared" ca="1" si="199"/>
        <v/>
      </c>
    </row>
    <row r="2575" spans="1:7" x14ac:dyDescent="0.25">
      <c r="A2575" s="30">
        <v>40296</v>
      </c>
      <c r="B2575">
        <v>5215.45</v>
      </c>
      <c r="C2575">
        <f t="shared" ca="1" si="201"/>
        <v>5289.2033333333338</v>
      </c>
      <c r="D2575">
        <f t="shared" ca="1" si="197"/>
        <v>5225.6587500000023</v>
      </c>
      <c r="E2575" t="str">
        <f t="shared" ca="1" si="198"/>
        <v/>
      </c>
      <c r="F2575">
        <f t="shared" ca="1" si="200"/>
        <v>5116.25</v>
      </c>
      <c r="G2575" s="7" t="str">
        <f t="shared" ca="1" si="199"/>
        <v/>
      </c>
    </row>
    <row r="2576" spans="1:7" x14ac:dyDescent="0.25">
      <c r="A2576" s="30">
        <v>40297</v>
      </c>
      <c r="B2576">
        <v>5254.15</v>
      </c>
      <c r="C2576">
        <f t="shared" ca="1" si="201"/>
        <v>5281.1699999999992</v>
      </c>
      <c r="D2576">
        <f t="shared" ca="1" si="197"/>
        <v>5233.9550000000017</v>
      </c>
      <c r="E2576" t="str">
        <f t="shared" ca="1" si="198"/>
        <v/>
      </c>
      <c r="F2576">
        <f t="shared" ca="1" si="200"/>
        <v>5116.25</v>
      </c>
      <c r="G2576" s="7" t="str">
        <f t="shared" ca="1" si="199"/>
        <v/>
      </c>
    </row>
    <row r="2577" spans="1:7" x14ac:dyDescent="0.25">
      <c r="A2577" s="30">
        <v>40298</v>
      </c>
      <c r="B2577">
        <v>5278</v>
      </c>
      <c r="C2577">
        <f t="shared" ca="1" si="201"/>
        <v>5279.4066666666658</v>
      </c>
      <c r="D2577">
        <f t="shared" ca="1" si="197"/>
        <v>5240.4800000000014</v>
      </c>
      <c r="E2577" t="str">
        <f t="shared" ca="1" si="198"/>
        <v/>
      </c>
      <c r="F2577">
        <f t="shared" ca="1" si="200"/>
        <v>5116.25</v>
      </c>
      <c r="G2577" s="7" t="str">
        <f t="shared" ca="1" si="199"/>
        <v/>
      </c>
    </row>
    <row r="2578" spans="1:7" x14ac:dyDescent="0.25">
      <c r="A2578" s="30">
        <v>40301</v>
      </c>
      <c r="B2578">
        <v>5222.75</v>
      </c>
      <c r="C2578">
        <f t="shared" ca="1" si="201"/>
        <v>5270.1399999999994</v>
      </c>
      <c r="D2578">
        <f t="shared" ca="1" si="197"/>
        <v>5243.8462500000014</v>
      </c>
      <c r="E2578" t="str">
        <f t="shared" ca="1" si="198"/>
        <v/>
      </c>
      <c r="F2578">
        <f t="shared" ca="1" si="200"/>
        <v>5116.25</v>
      </c>
      <c r="G2578" s="7" t="str">
        <f t="shared" ca="1" si="199"/>
        <v/>
      </c>
    </row>
    <row r="2579" spans="1:7" x14ac:dyDescent="0.25">
      <c r="A2579" s="30">
        <v>40302</v>
      </c>
      <c r="B2579">
        <v>5148.5</v>
      </c>
      <c r="C2579">
        <f t="shared" ca="1" si="201"/>
        <v>5257.3933333333325</v>
      </c>
      <c r="D2579">
        <f t="shared" ca="1" si="197"/>
        <v>5245.5525000000007</v>
      </c>
      <c r="E2579" t="str">
        <f t="shared" ca="1" si="198"/>
        <v/>
      </c>
      <c r="F2579">
        <f t="shared" ca="1" si="200"/>
        <v>5116.25</v>
      </c>
      <c r="G2579" s="7" t="str">
        <f t="shared" ca="1" si="199"/>
        <v/>
      </c>
    </row>
    <row r="2580" spans="1:7" x14ac:dyDescent="0.25">
      <c r="A2580" s="30">
        <v>40303</v>
      </c>
      <c r="B2580">
        <v>5124.8999999999996</v>
      </c>
      <c r="C2580">
        <f t="shared" ca="1" si="201"/>
        <v>5244.1899999999987</v>
      </c>
      <c r="D2580">
        <f t="shared" ca="1" si="197"/>
        <v>5246.4575000000013</v>
      </c>
      <c r="E2580" t="str">
        <f t="shared" ca="1" si="198"/>
        <v>SELL</v>
      </c>
      <c r="F2580">
        <f t="shared" ca="1" si="200"/>
        <v>5124.8999999999996</v>
      </c>
      <c r="G2580" s="7">
        <f t="shared" ca="1" si="199"/>
        <v>1.6906914243830506E-3</v>
      </c>
    </row>
    <row r="2581" spans="1:7" x14ac:dyDescent="0.25">
      <c r="A2581" s="30">
        <v>40304</v>
      </c>
      <c r="B2581">
        <v>5090.8500000000004</v>
      </c>
      <c r="C2581">
        <f t="shared" ca="1" si="201"/>
        <v>5232.0066666666662</v>
      </c>
      <c r="D2581">
        <f t="shared" ca="1" si="197"/>
        <v>5245.6287500000008</v>
      </c>
      <c r="E2581" t="str">
        <f t="shared" ca="1" si="198"/>
        <v/>
      </c>
      <c r="F2581">
        <f t="shared" ca="1" si="200"/>
        <v>5124.8999999999996</v>
      </c>
      <c r="G2581" s="7" t="str">
        <f t="shared" ca="1" si="199"/>
        <v/>
      </c>
    </row>
    <row r="2582" spans="1:7" x14ac:dyDescent="0.25">
      <c r="A2582" s="30">
        <v>40305</v>
      </c>
      <c r="B2582">
        <v>5018.05</v>
      </c>
      <c r="C2582">
        <f t="shared" ca="1" si="201"/>
        <v>5215.7033333333338</v>
      </c>
      <c r="D2582">
        <f t="shared" ref="D2582:D2645" ca="1" si="202">IF(ROW(B2582)&gt;$K$4, AVERAGE(OFFSET(B2582,-$K$4+1,0,$K$4,1)), "")</f>
        <v>5243.5425000000005</v>
      </c>
      <c r="E2582" t="str">
        <f t="shared" ca="1" si="198"/>
        <v/>
      </c>
      <c r="F2582">
        <f t="shared" ca="1" si="200"/>
        <v>5124.8999999999996</v>
      </c>
      <c r="G2582" s="7" t="str">
        <f t="shared" ca="1" si="199"/>
        <v/>
      </c>
    </row>
    <row r="2583" spans="1:7" x14ac:dyDescent="0.25">
      <c r="A2583" s="30">
        <v>40308</v>
      </c>
      <c r="B2583">
        <v>5193.6000000000004</v>
      </c>
      <c r="C2583">
        <f t="shared" ca="1" si="201"/>
        <v>5215.0333333333347</v>
      </c>
      <c r="D2583">
        <f t="shared" ca="1" si="202"/>
        <v>5245.4762500000015</v>
      </c>
      <c r="E2583" t="str">
        <f t="shared" ca="1" si="198"/>
        <v/>
      </c>
      <c r="F2583">
        <f t="shared" ca="1" si="200"/>
        <v>5124.8999999999996</v>
      </c>
      <c r="G2583" s="7" t="str">
        <f t="shared" ca="1" si="199"/>
        <v/>
      </c>
    </row>
    <row r="2584" spans="1:7" x14ac:dyDescent="0.25">
      <c r="A2584" s="30">
        <v>40309</v>
      </c>
      <c r="B2584">
        <v>5136.1499999999996</v>
      </c>
      <c r="C2584">
        <f t="shared" ca="1" si="201"/>
        <v>5208.7700000000004</v>
      </c>
      <c r="D2584">
        <f t="shared" ca="1" si="202"/>
        <v>5245.5450000000001</v>
      </c>
      <c r="E2584" t="str">
        <f t="shared" ca="1" si="198"/>
        <v/>
      </c>
      <c r="F2584">
        <f t="shared" ca="1" si="200"/>
        <v>5124.8999999999996</v>
      </c>
      <c r="G2584" s="7" t="str">
        <f t="shared" ca="1" si="199"/>
        <v/>
      </c>
    </row>
    <row r="2585" spans="1:7" x14ac:dyDescent="0.25">
      <c r="A2585" s="30">
        <v>40310</v>
      </c>
      <c r="B2585">
        <v>5156.6499999999996</v>
      </c>
      <c r="C2585">
        <f t="shared" ca="1" si="201"/>
        <v>5202.8866666666663</v>
      </c>
      <c r="D2585">
        <f t="shared" ca="1" si="202"/>
        <v>5246.0362500000001</v>
      </c>
      <c r="E2585" t="str">
        <f t="shared" ca="1" si="198"/>
        <v/>
      </c>
      <c r="F2585">
        <f t="shared" ca="1" si="200"/>
        <v>5124.8999999999996</v>
      </c>
      <c r="G2585" s="7" t="str">
        <f t="shared" ca="1" si="199"/>
        <v/>
      </c>
    </row>
    <row r="2586" spans="1:7" x14ac:dyDescent="0.25">
      <c r="A2586" s="30">
        <v>40311</v>
      </c>
      <c r="B2586">
        <v>5178.8999999999996</v>
      </c>
      <c r="C2586">
        <f t="shared" ca="1" si="201"/>
        <v>5196.8566666666657</v>
      </c>
      <c r="D2586">
        <f t="shared" ca="1" si="202"/>
        <v>5247.2862499999992</v>
      </c>
      <c r="E2586" t="str">
        <f t="shared" ca="1" si="198"/>
        <v/>
      </c>
      <c r="F2586">
        <f t="shared" ca="1" si="200"/>
        <v>5124.8999999999996</v>
      </c>
      <c r="G2586" s="7" t="str">
        <f t="shared" ca="1" si="199"/>
        <v/>
      </c>
    </row>
    <row r="2587" spans="1:7" x14ac:dyDescent="0.25">
      <c r="A2587" s="30">
        <v>40312</v>
      </c>
      <c r="B2587">
        <v>5093.5</v>
      </c>
      <c r="C2587">
        <f t="shared" ca="1" si="201"/>
        <v>5182.8166666666666</v>
      </c>
      <c r="D2587">
        <f t="shared" ca="1" si="202"/>
        <v>5244.6712499999994</v>
      </c>
      <c r="E2587" t="str">
        <f t="shared" ca="1" si="198"/>
        <v/>
      </c>
      <c r="F2587">
        <f t="shared" ca="1" si="200"/>
        <v>5124.8999999999996</v>
      </c>
      <c r="G2587" s="7" t="str">
        <f t="shared" ca="1" si="199"/>
        <v/>
      </c>
    </row>
    <row r="2588" spans="1:7" x14ac:dyDescent="0.25">
      <c r="A2588" s="30">
        <v>40315</v>
      </c>
      <c r="B2588">
        <v>5059.8999999999996</v>
      </c>
      <c r="C2588">
        <f t="shared" ca="1" si="201"/>
        <v>5165.3133333333335</v>
      </c>
      <c r="D2588">
        <f t="shared" ca="1" si="202"/>
        <v>5240.3712499999992</v>
      </c>
      <c r="E2588" t="str">
        <f t="shared" ca="1" si="198"/>
        <v/>
      </c>
      <c r="F2588">
        <f t="shared" ca="1" si="200"/>
        <v>5124.8999999999996</v>
      </c>
      <c r="G2588" s="7" t="str">
        <f t="shared" ca="1" si="199"/>
        <v/>
      </c>
    </row>
    <row r="2589" spans="1:7" x14ac:dyDescent="0.25">
      <c r="A2589" s="30">
        <v>40316</v>
      </c>
      <c r="B2589">
        <v>5066.2</v>
      </c>
      <c r="C2589">
        <f t="shared" ca="1" si="201"/>
        <v>5149.17</v>
      </c>
      <c r="D2589">
        <f t="shared" ca="1" si="202"/>
        <v>5235.8787499999999</v>
      </c>
      <c r="E2589" t="str">
        <f t="shared" ca="1" si="198"/>
        <v/>
      </c>
      <c r="F2589">
        <f t="shared" ca="1" si="200"/>
        <v>5124.8999999999996</v>
      </c>
      <c r="G2589" s="7" t="str">
        <f t="shared" ca="1" si="199"/>
        <v/>
      </c>
    </row>
    <row r="2590" spans="1:7" x14ac:dyDescent="0.25">
      <c r="A2590" s="30">
        <v>40317</v>
      </c>
      <c r="B2590">
        <v>4919.6499999999996</v>
      </c>
      <c r="C2590">
        <f t="shared" ca="1" si="201"/>
        <v>5129.45</v>
      </c>
      <c r="D2590">
        <f t="shared" ca="1" si="202"/>
        <v>5227.3</v>
      </c>
      <c r="E2590" t="str">
        <f t="shared" ca="1" si="198"/>
        <v/>
      </c>
      <c r="F2590">
        <f t="shared" ca="1" si="200"/>
        <v>5124.8999999999996</v>
      </c>
      <c r="G2590" s="7" t="str">
        <f t="shared" ca="1" si="199"/>
        <v/>
      </c>
    </row>
    <row r="2591" spans="1:7" x14ac:dyDescent="0.25">
      <c r="A2591" s="30">
        <v>40318</v>
      </c>
      <c r="B2591">
        <v>4947.6000000000004</v>
      </c>
      <c r="C2591">
        <f t="shared" ca="1" si="201"/>
        <v>5109.0133333333342</v>
      </c>
      <c r="D2591">
        <f t="shared" ca="1" si="202"/>
        <v>5220.8599999999997</v>
      </c>
      <c r="E2591" t="str">
        <f t="shared" ca="1" si="198"/>
        <v/>
      </c>
      <c r="F2591">
        <f t="shared" ca="1" si="200"/>
        <v>5124.8999999999996</v>
      </c>
      <c r="G2591" s="7" t="str">
        <f t="shared" ca="1" si="199"/>
        <v/>
      </c>
    </row>
    <row r="2592" spans="1:7" x14ac:dyDescent="0.25">
      <c r="A2592" s="30">
        <v>40319</v>
      </c>
      <c r="B2592">
        <v>4931.1499999999996</v>
      </c>
      <c r="C2592">
        <f t="shared" ca="1" si="201"/>
        <v>5085.8900000000003</v>
      </c>
      <c r="D2592">
        <f t="shared" ca="1" si="202"/>
        <v>5213.5062500000004</v>
      </c>
      <c r="E2592" t="str">
        <f t="shared" ca="1" si="198"/>
        <v/>
      </c>
      <c r="F2592">
        <f t="shared" ca="1" si="200"/>
        <v>5124.8999999999996</v>
      </c>
      <c r="G2592" s="7" t="str">
        <f t="shared" ca="1" si="199"/>
        <v/>
      </c>
    </row>
    <row r="2593" spans="1:7" x14ac:dyDescent="0.25">
      <c r="A2593" s="30">
        <v>40322</v>
      </c>
      <c r="B2593">
        <v>4943.95</v>
      </c>
      <c r="C2593">
        <f t="shared" ca="1" si="201"/>
        <v>5067.3033333333333</v>
      </c>
      <c r="D2593">
        <f t="shared" ca="1" si="202"/>
        <v>5205.5949999999993</v>
      </c>
      <c r="E2593" t="str">
        <f t="shared" ca="1" si="198"/>
        <v/>
      </c>
      <c r="F2593">
        <f t="shared" ca="1" si="200"/>
        <v>5124.8999999999996</v>
      </c>
      <c r="G2593" s="7" t="str">
        <f t="shared" ca="1" si="199"/>
        <v/>
      </c>
    </row>
    <row r="2594" spans="1:7" x14ac:dyDescent="0.25">
      <c r="A2594" s="30">
        <v>40323</v>
      </c>
      <c r="B2594">
        <v>4806.75</v>
      </c>
      <c r="C2594">
        <f t="shared" ca="1" si="201"/>
        <v>5044.5200000000004</v>
      </c>
      <c r="D2594">
        <f t="shared" ca="1" si="202"/>
        <v>5193.7137499999999</v>
      </c>
      <c r="E2594" t="str">
        <f t="shared" ca="1" si="198"/>
        <v/>
      </c>
      <c r="F2594">
        <f t="shared" ca="1" si="200"/>
        <v>5124.8999999999996</v>
      </c>
      <c r="G2594" s="7" t="str">
        <f t="shared" ca="1" si="199"/>
        <v/>
      </c>
    </row>
    <row r="2595" spans="1:7" x14ac:dyDescent="0.25">
      <c r="A2595" s="30">
        <v>40324</v>
      </c>
      <c r="B2595">
        <v>4917.3999999999996</v>
      </c>
      <c r="C2595">
        <f t="shared" ca="1" si="201"/>
        <v>5030.6866666666665</v>
      </c>
      <c r="D2595">
        <f t="shared" ca="1" si="202"/>
        <v>5184.0774999999994</v>
      </c>
      <c r="E2595" t="str">
        <f t="shared" ca="1" si="198"/>
        <v/>
      </c>
      <c r="F2595">
        <f t="shared" ca="1" si="200"/>
        <v>5124.8999999999996</v>
      </c>
      <c r="G2595" s="7" t="str">
        <f t="shared" ca="1" si="199"/>
        <v/>
      </c>
    </row>
    <row r="2596" spans="1:7" x14ac:dyDescent="0.25">
      <c r="A2596" s="30">
        <v>40325</v>
      </c>
      <c r="B2596">
        <v>5003.1000000000004</v>
      </c>
      <c r="C2596">
        <f t="shared" ca="1" si="201"/>
        <v>5024.836666666667</v>
      </c>
      <c r="D2596">
        <f t="shared" ca="1" si="202"/>
        <v>5177.5937499999991</v>
      </c>
      <c r="E2596" t="str">
        <f t="shared" ca="1" si="198"/>
        <v/>
      </c>
      <c r="F2596">
        <f t="shared" ca="1" si="200"/>
        <v>5124.8999999999996</v>
      </c>
      <c r="G2596" s="7" t="str">
        <f t="shared" ca="1" si="199"/>
        <v/>
      </c>
    </row>
    <row r="2597" spans="1:7" x14ac:dyDescent="0.25">
      <c r="A2597" s="30">
        <v>40326</v>
      </c>
      <c r="B2597">
        <v>5066.55</v>
      </c>
      <c r="C2597">
        <f t="shared" ca="1" si="201"/>
        <v>5028.0700000000006</v>
      </c>
      <c r="D2597">
        <f t="shared" ca="1" si="202"/>
        <v>5173.03</v>
      </c>
      <c r="E2597" t="str">
        <f t="shared" ca="1" si="198"/>
        <v/>
      </c>
      <c r="F2597">
        <f t="shared" ca="1" si="200"/>
        <v>5124.8999999999996</v>
      </c>
      <c r="G2597" s="7" t="str">
        <f t="shared" ca="1" si="199"/>
        <v/>
      </c>
    </row>
    <row r="2598" spans="1:7" x14ac:dyDescent="0.25">
      <c r="A2598" s="30">
        <v>40329</v>
      </c>
      <c r="B2598">
        <v>5086.3</v>
      </c>
      <c r="C2598">
        <f t="shared" ca="1" si="201"/>
        <v>5020.916666666667</v>
      </c>
      <c r="D2598">
        <f t="shared" ca="1" si="202"/>
        <v>5167.9249999999993</v>
      </c>
      <c r="E2598" t="str">
        <f t="shared" ca="1" si="198"/>
        <v/>
      </c>
      <c r="F2598">
        <f t="shared" ca="1" si="200"/>
        <v>5124.8999999999996</v>
      </c>
      <c r="G2598" s="7" t="str">
        <f t="shared" ca="1" si="199"/>
        <v/>
      </c>
    </row>
    <row r="2599" spans="1:7" x14ac:dyDescent="0.25">
      <c r="A2599" s="30">
        <v>40330</v>
      </c>
      <c r="B2599">
        <v>4970.2</v>
      </c>
      <c r="C2599">
        <f t="shared" ca="1" si="201"/>
        <v>5009.8533333333326</v>
      </c>
      <c r="D2599">
        <f t="shared" ca="1" si="202"/>
        <v>5157.9699999999993</v>
      </c>
      <c r="E2599" t="str">
        <f t="shared" ca="1" si="198"/>
        <v/>
      </c>
      <c r="F2599">
        <f t="shared" ca="1" si="200"/>
        <v>5124.8999999999996</v>
      </c>
      <c r="G2599" s="7" t="str">
        <f t="shared" ca="1" si="199"/>
        <v/>
      </c>
    </row>
    <row r="2600" spans="1:7" x14ac:dyDescent="0.25">
      <c r="A2600" s="30">
        <v>40331</v>
      </c>
      <c r="B2600">
        <v>5019.8500000000004</v>
      </c>
      <c r="C2600">
        <f t="shared" ca="1" si="201"/>
        <v>5000.7333333333345</v>
      </c>
      <c r="D2600">
        <f t="shared" ca="1" si="202"/>
        <v>5149.3162499999999</v>
      </c>
      <c r="E2600" t="str">
        <f t="shared" ca="1" si="198"/>
        <v/>
      </c>
      <c r="F2600">
        <f t="shared" ca="1" si="200"/>
        <v>5124.8999999999996</v>
      </c>
      <c r="G2600" s="7" t="str">
        <f t="shared" ca="1" si="199"/>
        <v/>
      </c>
    </row>
    <row r="2601" spans="1:7" x14ac:dyDescent="0.25">
      <c r="A2601" s="30">
        <v>40332</v>
      </c>
      <c r="B2601">
        <v>5110.5</v>
      </c>
      <c r="C2601">
        <f t="shared" ca="1" si="201"/>
        <v>4996.1733333333341</v>
      </c>
      <c r="D2601">
        <f t="shared" ca="1" si="202"/>
        <v>5142.7124999999996</v>
      </c>
      <c r="E2601" t="str">
        <f t="shared" ca="1" si="198"/>
        <v/>
      </c>
      <c r="F2601">
        <f t="shared" ca="1" si="200"/>
        <v>5124.8999999999996</v>
      </c>
      <c r="G2601" s="7" t="str">
        <f t="shared" ca="1" si="199"/>
        <v/>
      </c>
    </row>
    <row r="2602" spans="1:7" x14ac:dyDescent="0.25">
      <c r="A2602" s="30">
        <v>40333</v>
      </c>
      <c r="B2602">
        <v>5135.5</v>
      </c>
      <c r="C2602">
        <f t="shared" ca="1" si="201"/>
        <v>4998.9733333333334</v>
      </c>
      <c r="D2602">
        <f t="shared" ca="1" si="202"/>
        <v>5138.4887499999995</v>
      </c>
      <c r="E2602" t="str">
        <f t="shared" ca="1" si="198"/>
        <v/>
      </c>
      <c r="F2602">
        <f t="shared" ca="1" si="200"/>
        <v>5124.8999999999996</v>
      </c>
      <c r="G2602" s="7" t="str">
        <f t="shared" ca="1" si="199"/>
        <v/>
      </c>
    </row>
    <row r="2603" spans="1:7" x14ac:dyDescent="0.25">
      <c r="A2603" s="30">
        <v>40336</v>
      </c>
      <c r="B2603">
        <v>5034</v>
      </c>
      <c r="C2603">
        <f t="shared" ca="1" si="201"/>
        <v>4997.2466666666669</v>
      </c>
      <c r="D2603">
        <f t="shared" ca="1" si="202"/>
        <v>5130.2950000000001</v>
      </c>
      <c r="E2603" t="str">
        <f t="shared" ca="1" si="198"/>
        <v/>
      </c>
      <c r="F2603">
        <f t="shared" ca="1" si="200"/>
        <v>5124.8999999999996</v>
      </c>
      <c r="G2603" s="7" t="str">
        <f t="shared" ca="1" si="199"/>
        <v/>
      </c>
    </row>
    <row r="2604" spans="1:7" x14ac:dyDescent="0.25">
      <c r="A2604" s="30">
        <v>40337</v>
      </c>
      <c r="B2604">
        <v>4987.1000000000004</v>
      </c>
      <c r="C2604">
        <f t="shared" ca="1" si="201"/>
        <v>4991.9733333333334</v>
      </c>
      <c r="D2604">
        <f t="shared" ca="1" si="202"/>
        <v>5121.4799999999996</v>
      </c>
      <c r="E2604" t="str">
        <f t="shared" ca="1" si="198"/>
        <v/>
      </c>
      <c r="F2604">
        <f t="shared" ca="1" si="200"/>
        <v>5124.8999999999996</v>
      </c>
      <c r="G2604" s="7" t="str">
        <f t="shared" ca="1" si="199"/>
        <v/>
      </c>
    </row>
    <row r="2605" spans="1:7" x14ac:dyDescent="0.25">
      <c r="A2605" s="30">
        <v>40338</v>
      </c>
      <c r="B2605">
        <v>5000.3</v>
      </c>
      <c r="C2605">
        <f t="shared" ca="1" si="201"/>
        <v>4997.3500000000004</v>
      </c>
      <c r="D2605">
        <f t="shared" ca="1" si="202"/>
        <v>5113.4137499999988</v>
      </c>
      <c r="E2605" t="str">
        <f t="shared" ca="1" si="198"/>
        <v/>
      </c>
      <c r="F2605">
        <f t="shared" ca="1" si="200"/>
        <v>5124.8999999999996</v>
      </c>
      <c r="G2605" s="7" t="str">
        <f t="shared" ca="1" si="199"/>
        <v/>
      </c>
    </row>
    <row r="2606" spans="1:7" x14ac:dyDescent="0.25">
      <c r="A2606" s="30">
        <v>40339</v>
      </c>
      <c r="B2606">
        <v>5078.6000000000004</v>
      </c>
      <c r="C2606">
        <f t="shared" ca="1" si="201"/>
        <v>5006.083333333333</v>
      </c>
      <c r="D2606">
        <f t="shared" ca="1" si="202"/>
        <v>5108.5387499999997</v>
      </c>
      <c r="E2606" t="str">
        <f t="shared" ca="1" si="198"/>
        <v/>
      </c>
      <c r="F2606">
        <f t="shared" ca="1" si="200"/>
        <v>5124.8999999999996</v>
      </c>
      <c r="G2606" s="7" t="str">
        <f t="shared" ca="1" si="199"/>
        <v/>
      </c>
    </row>
    <row r="2607" spans="1:7" x14ac:dyDescent="0.25">
      <c r="A2607" s="30">
        <v>40340</v>
      </c>
      <c r="B2607">
        <v>5119.3500000000004</v>
      </c>
      <c r="C2607">
        <f t="shared" ca="1" si="201"/>
        <v>5018.630000000001</v>
      </c>
      <c r="D2607">
        <f t="shared" ca="1" si="202"/>
        <v>5104.9574999999995</v>
      </c>
      <c r="E2607" t="str">
        <f t="shared" ca="1" si="198"/>
        <v/>
      </c>
      <c r="F2607">
        <f t="shared" ca="1" si="200"/>
        <v>5124.8999999999996</v>
      </c>
      <c r="G2607" s="7" t="str">
        <f t="shared" ca="1" si="199"/>
        <v/>
      </c>
    </row>
    <row r="2608" spans="1:7" x14ac:dyDescent="0.25">
      <c r="A2608" s="30">
        <v>40343</v>
      </c>
      <c r="B2608">
        <v>5197.7</v>
      </c>
      <c r="C2608">
        <f t="shared" ca="1" si="201"/>
        <v>5035.5466666666662</v>
      </c>
      <c r="D2608">
        <f t="shared" ca="1" si="202"/>
        <v>5104.8087499999992</v>
      </c>
      <c r="E2608" t="str">
        <f t="shared" ca="1" si="198"/>
        <v/>
      </c>
      <c r="F2608">
        <f t="shared" ca="1" si="200"/>
        <v>5124.8999999999996</v>
      </c>
      <c r="G2608" s="7" t="str">
        <f t="shared" ca="1" si="199"/>
        <v/>
      </c>
    </row>
    <row r="2609" spans="1:7" x14ac:dyDescent="0.25">
      <c r="A2609" s="30">
        <v>40344</v>
      </c>
      <c r="B2609">
        <v>5222.3500000000004</v>
      </c>
      <c r="C2609">
        <f t="shared" ca="1" si="201"/>
        <v>5063.2533333333331</v>
      </c>
      <c r="D2609">
        <f t="shared" ca="1" si="202"/>
        <v>5104.6149999999998</v>
      </c>
      <c r="E2609" t="str">
        <f t="shared" ca="1" si="198"/>
        <v/>
      </c>
      <c r="F2609">
        <f t="shared" ca="1" si="200"/>
        <v>5124.8999999999996</v>
      </c>
      <c r="G2609" s="7" t="str">
        <f t="shared" ca="1" si="199"/>
        <v/>
      </c>
    </row>
    <row r="2610" spans="1:7" x14ac:dyDescent="0.25">
      <c r="A2610" s="30">
        <v>40345</v>
      </c>
      <c r="B2610">
        <v>5233.3500000000004</v>
      </c>
      <c r="C2610">
        <f t="shared" ca="1" si="201"/>
        <v>5084.3166666666675</v>
      </c>
      <c r="D2610">
        <f t="shared" ca="1" si="202"/>
        <v>5104.3262500000001</v>
      </c>
      <c r="E2610" t="str">
        <f t="shared" ca="1" si="198"/>
        <v/>
      </c>
      <c r="F2610">
        <f t="shared" ca="1" si="200"/>
        <v>5124.8999999999996</v>
      </c>
      <c r="G2610" s="7" t="str">
        <f t="shared" ca="1" si="199"/>
        <v/>
      </c>
    </row>
    <row r="2611" spans="1:7" x14ac:dyDescent="0.25">
      <c r="A2611" s="30">
        <v>40346</v>
      </c>
      <c r="B2611">
        <v>5274.85</v>
      </c>
      <c r="C2611">
        <f t="shared" ca="1" si="201"/>
        <v>5102.4333333333343</v>
      </c>
      <c r="D2611">
        <f t="shared" ca="1" si="202"/>
        <v>5104.4637500000008</v>
      </c>
      <c r="E2611" t="str">
        <f t="shared" ca="1" si="198"/>
        <v/>
      </c>
      <c r="F2611">
        <f t="shared" ca="1" si="200"/>
        <v>5124.8999999999996</v>
      </c>
      <c r="G2611" s="7" t="str">
        <f t="shared" ca="1" si="199"/>
        <v/>
      </c>
    </row>
    <row r="2612" spans="1:7" x14ac:dyDescent="0.25">
      <c r="A2612" s="30">
        <v>40347</v>
      </c>
      <c r="B2612">
        <v>5262.6</v>
      </c>
      <c r="C2612">
        <f t="shared" ca="1" si="201"/>
        <v>5115.5033333333331</v>
      </c>
      <c r="D2612">
        <f t="shared" ca="1" si="202"/>
        <v>5103.4262500000013</v>
      </c>
      <c r="E2612" t="str">
        <f t="shared" ca="1" si="198"/>
        <v>BUY</v>
      </c>
      <c r="F2612">
        <f t="shared" ca="1" si="200"/>
        <v>5262.6</v>
      </c>
      <c r="G2612" s="7">
        <f t="shared" ca="1" si="199"/>
        <v>-2.6868816952525965E-2</v>
      </c>
    </row>
    <row r="2613" spans="1:7" x14ac:dyDescent="0.25">
      <c r="A2613" s="30">
        <v>40350</v>
      </c>
      <c r="B2613">
        <v>5353.3</v>
      </c>
      <c r="C2613">
        <f t="shared" ca="1" si="201"/>
        <v>5133.3033333333333</v>
      </c>
      <c r="D2613">
        <f t="shared" ca="1" si="202"/>
        <v>5104.1975000000002</v>
      </c>
      <c r="E2613" t="str">
        <f t="shared" ref="E2613:E2676" ca="1" si="203">IF(AND(C2613&gt;D2613,C2612&lt;D2612),"BUY",IF(AND(C2613&lt;D2613,C2612&gt;D2612),"SELL",""))</f>
        <v/>
      </c>
      <c r="F2613">
        <f t="shared" ca="1" si="200"/>
        <v>5262.6</v>
      </c>
      <c r="G2613" s="7" t="str">
        <f t="shared" ca="1" si="199"/>
        <v/>
      </c>
    </row>
    <row r="2614" spans="1:7" x14ac:dyDescent="0.25">
      <c r="A2614" s="30">
        <v>40351</v>
      </c>
      <c r="B2614">
        <v>5316.55</v>
      </c>
      <c r="C2614">
        <f t="shared" ca="1" si="201"/>
        <v>5156.3933333333325</v>
      </c>
      <c r="D2614">
        <f t="shared" ca="1" si="202"/>
        <v>5104.4025000000001</v>
      </c>
      <c r="E2614" t="str">
        <f t="shared" ca="1" si="203"/>
        <v/>
      </c>
      <c r="F2614">
        <f t="shared" ca="1" si="200"/>
        <v>5262.6</v>
      </c>
      <c r="G2614" s="7" t="str">
        <f t="shared" ref="G2614:G2677" ca="1" si="204">IF(AND(E2614&lt;&gt;"",F2613&lt;&gt;0),IF(E2614="BUY",1-F2614/F2613,F2614/F2613-1),"")</f>
        <v/>
      </c>
    </row>
    <row r="2615" spans="1:7" x14ac:dyDescent="0.25">
      <c r="A2615" s="30">
        <v>40352</v>
      </c>
      <c r="B2615">
        <v>5323.15</v>
      </c>
      <c r="C2615">
        <f t="shared" ca="1" si="201"/>
        <v>5176.6133333333319</v>
      </c>
      <c r="D2615">
        <f t="shared" ca="1" si="202"/>
        <v>5107.0950000000003</v>
      </c>
      <c r="E2615" t="str">
        <f t="shared" ca="1" si="203"/>
        <v/>
      </c>
      <c r="F2615">
        <f t="shared" ref="F2615:F2678" ca="1" si="205">IF(E2615&lt;&gt;"",B2615,F2614)</f>
        <v>5262.6</v>
      </c>
      <c r="G2615" s="7" t="str">
        <f t="shared" ca="1" si="204"/>
        <v/>
      </c>
    </row>
    <row r="2616" spans="1:7" x14ac:dyDescent="0.25">
      <c r="A2616" s="30">
        <v>40353</v>
      </c>
      <c r="B2616">
        <v>5320.6</v>
      </c>
      <c r="C2616">
        <f t="shared" ca="1" si="201"/>
        <v>5190.619999999999</v>
      </c>
      <c r="D2616">
        <f t="shared" ca="1" si="202"/>
        <v>5108.7562500000004</v>
      </c>
      <c r="E2616" t="str">
        <f t="shared" ca="1" si="203"/>
        <v/>
      </c>
      <c r="F2616">
        <f t="shared" ca="1" si="205"/>
        <v>5262.6</v>
      </c>
      <c r="G2616" s="7" t="str">
        <f t="shared" ca="1" si="204"/>
        <v/>
      </c>
    </row>
    <row r="2617" spans="1:7" x14ac:dyDescent="0.25">
      <c r="A2617" s="30">
        <v>40354</v>
      </c>
      <c r="B2617">
        <v>5269.05</v>
      </c>
      <c r="C2617">
        <f t="shared" ca="1" si="201"/>
        <v>5199.5233333333335</v>
      </c>
      <c r="D2617">
        <f t="shared" ca="1" si="202"/>
        <v>5108.5325000000003</v>
      </c>
      <c r="E2617" t="str">
        <f t="shared" ca="1" si="203"/>
        <v/>
      </c>
      <c r="F2617">
        <f t="shared" ca="1" si="205"/>
        <v>5262.6</v>
      </c>
      <c r="G2617" s="7" t="str">
        <f t="shared" ca="1" si="204"/>
        <v/>
      </c>
    </row>
    <row r="2618" spans="1:7" x14ac:dyDescent="0.25">
      <c r="A2618" s="30">
        <v>40357</v>
      </c>
      <c r="B2618">
        <v>5333.5</v>
      </c>
      <c r="C2618">
        <f t="shared" ca="1" si="201"/>
        <v>5219.4900000000007</v>
      </c>
      <c r="D2618">
        <f t="shared" ca="1" si="202"/>
        <v>5111.3012500000004</v>
      </c>
      <c r="E2618" t="str">
        <f t="shared" ca="1" si="203"/>
        <v/>
      </c>
      <c r="F2618">
        <f t="shared" ca="1" si="205"/>
        <v>5262.6</v>
      </c>
      <c r="G2618" s="7" t="str">
        <f t="shared" ca="1" si="204"/>
        <v/>
      </c>
    </row>
    <row r="2619" spans="1:7" x14ac:dyDescent="0.25">
      <c r="A2619" s="30">
        <v>40358</v>
      </c>
      <c r="B2619">
        <v>5256.15</v>
      </c>
      <c r="C2619">
        <f t="shared" ca="1" si="201"/>
        <v>5237.4266666666663</v>
      </c>
      <c r="D2619">
        <f t="shared" ca="1" si="202"/>
        <v>5113.9925000000003</v>
      </c>
      <c r="E2619" t="str">
        <f t="shared" ca="1" si="203"/>
        <v/>
      </c>
      <c r="F2619">
        <f t="shared" ca="1" si="205"/>
        <v>5262.6</v>
      </c>
      <c r="G2619" s="7" t="str">
        <f t="shared" ca="1" si="204"/>
        <v/>
      </c>
    </row>
    <row r="2620" spans="1:7" x14ac:dyDescent="0.25">
      <c r="A2620" s="30">
        <v>40359</v>
      </c>
      <c r="B2620">
        <v>5312.5</v>
      </c>
      <c r="C2620">
        <f t="shared" ca="1" si="201"/>
        <v>5258.2400000000007</v>
      </c>
      <c r="D2620">
        <f t="shared" ca="1" si="202"/>
        <v>5118.6825000000008</v>
      </c>
      <c r="E2620" t="str">
        <f t="shared" ca="1" si="203"/>
        <v/>
      </c>
      <c r="F2620">
        <f t="shared" ca="1" si="205"/>
        <v>5262.6</v>
      </c>
      <c r="G2620" s="7" t="str">
        <f t="shared" ca="1" si="204"/>
        <v/>
      </c>
    </row>
    <row r="2621" spans="1:7" x14ac:dyDescent="0.25">
      <c r="A2621" s="30">
        <v>40360</v>
      </c>
      <c r="B2621">
        <v>5251.4</v>
      </c>
      <c r="C2621">
        <f t="shared" ca="1" si="201"/>
        <v>5269.7599999999993</v>
      </c>
      <c r="D2621">
        <f t="shared" ca="1" si="202"/>
        <v>5122.69625</v>
      </c>
      <c r="E2621" t="str">
        <f t="shared" ca="1" si="203"/>
        <v/>
      </c>
      <c r="F2621">
        <f t="shared" ca="1" si="205"/>
        <v>5262.6</v>
      </c>
      <c r="G2621" s="7" t="str">
        <f t="shared" ca="1" si="204"/>
        <v/>
      </c>
    </row>
    <row r="2622" spans="1:7" x14ac:dyDescent="0.25">
      <c r="A2622" s="30">
        <v>40361</v>
      </c>
      <c r="B2622">
        <v>5237.1000000000004</v>
      </c>
      <c r="C2622">
        <f t="shared" ca="1" si="201"/>
        <v>5277.61</v>
      </c>
      <c r="D2622">
        <f t="shared" ca="1" si="202"/>
        <v>5128.1725000000006</v>
      </c>
      <c r="E2622" t="str">
        <f t="shared" ca="1" si="203"/>
        <v/>
      </c>
      <c r="F2622">
        <f t="shared" ca="1" si="205"/>
        <v>5262.6</v>
      </c>
      <c r="G2622" s="7" t="str">
        <f t="shared" ca="1" si="204"/>
        <v/>
      </c>
    </row>
    <row r="2623" spans="1:7" x14ac:dyDescent="0.25">
      <c r="A2623" s="30">
        <v>40364</v>
      </c>
      <c r="B2623">
        <v>5235.8999999999996</v>
      </c>
      <c r="C2623">
        <f t="shared" ca="1" si="201"/>
        <v>5280.1566666666668</v>
      </c>
      <c r="D2623">
        <f t="shared" ca="1" si="202"/>
        <v>5129.2299999999996</v>
      </c>
      <c r="E2623" t="str">
        <f t="shared" ca="1" si="203"/>
        <v/>
      </c>
      <c r="F2623">
        <f t="shared" ca="1" si="205"/>
        <v>5262.6</v>
      </c>
      <c r="G2623" s="7" t="str">
        <f t="shared" ca="1" si="204"/>
        <v/>
      </c>
    </row>
    <row r="2624" spans="1:7" x14ac:dyDescent="0.25">
      <c r="A2624" s="30">
        <v>40365</v>
      </c>
      <c r="B2624">
        <v>5289.05</v>
      </c>
      <c r="C2624">
        <f t="shared" ca="1" si="201"/>
        <v>5284.6033333333335</v>
      </c>
      <c r="D2624">
        <f t="shared" ca="1" si="202"/>
        <v>5133.0524999999998</v>
      </c>
      <c r="E2624" t="str">
        <f t="shared" ca="1" si="203"/>
        <v/>
      </c>
      <c r="F2624">
        <f t="shared" ca="1" si="205"/>
        <v>5262.6</v>
      </c>
      <c r="G2624" s="7" t="str">
        <f t="shared" ca="1" si="204"/>
        <v/>
      </c>
    </row>
    <row r="2625" spans="1:7" x14ac:dyDescent="0.25">
      <c r="A2625" s="30">
        <v>40366</v>
      </c>
      <c r="B2625">
        <v>5241.1000000000004</v>
      </c>
      <c r="C2625">
        <f t="shared" ca="1" si="201"/>
        <v>5285.12</v>
      </c>
      <c r="D2625">
        <f t="shared" ca="1" si="202"/>
        <v>5135.1637499999997</v>
      </c>
      <c r="E2625" t="str">
        <f t="shared" ca="1" si="203"/>
        <v/>
      </c>
      <c r="F2625">
        <f t="shared" ca="1" si="205"/>
        <v>5262.6</v>
      </c>
      <c r="G2625" s="7" t="str">
        <f t="shared" ca="1" si="204"/>
        <v/>
      </c>
    </row>
    <row r="2626" spans="1:7" x14ac:dyDescent="0.25">
      <c r="A2626" s="30">
        <v>40367</v>
      </c>
      <c r="B2626">
        <v>5296.85</v>
      </c>
      <c r="C2626">
        <f t="shared" ca="1" si="201"/>
        <v>5286.586666666668</v>
      </c>
      <c r="D2626">
        <f t="shared" ca="1" si="202"/>
        <v>5138.1125000000002</v>
      </c>
      <c r="E2626" t="str">
        <f t="shared" ca="1" si="203"/>
        <v/>
      </c>
      <c r="F2626">
        <f t="shared" ca="1" si="205"/>
        <v>5262.6</v>
      </c>
      <c r="G2626" s="7" t="str">
        <f t="shared" ca="1" si="204"/>
        <v/>
      </c>
    </row>
    <row r="2627" spans="1:7" x14ac:dyDescent="0.25">
      <c r="A2627" s="30">
        <v>40368</v>
      </c>
      <c r="B2627">
        <v>5352.45</v>
      </c>
      <c r="C2627">
        <f t="shared" ref="C2627:C2690" ca="1" si="206">IF(ROW(B2627)&gt;$K$3, AVERAGE(OFFSET(B2628,-$K$3,0,$K$3,1)), "")</f>
        <v>5292.5766666666668</v>
      </c>
      <c r="D2627">
        <f t="shared" ca="1" si="202"/>
        <v>5144.5862500000003</v>
      </c>
      <c r="E2627" t="str">
        <f t="shared" ca="1" si="203"/>
        <v/>
      </c>
      <c r="F2627">
        <f t="shared" ca="1" si="205"/>
        <v>5262.6</v>
      </c>
      <c r="G2627" s="7" t="str">
        <f t="shared" ca="1" si="204"/>
        <v/>
      </c>
    </row>
    <row r="2628" spans="1:7" x14ac:dyDescent="0.25">
      <c r="A2628" s="30">
        <v>40371</v>
      </c>
      <c r="B2628">
        <v>5383</v>
      </c>
      <c r="C2628">
        <f t="shared" ca="1" si="206"/>
        <v>5294.5566666666673</v>
      </c>
      <c r="D2628">
        <f t="shared" ca="1" si="202"/>
        <v>5152.6637500000006</v>
      </c>
      <c r="E2628" t="str">
        <f t="shared" ca="1" si="203"/>
        <v/>
      </c>
      <c r="F2628">
        <f t="shared" ca="1" si="205"/>
        <v>5262.6</v>
      </c>
      <c r="G2628" s="7" t="str">
        <f t="shared" ca="1" si="204"/>
        <v/>
      </c>
    </row>
    <row r="2629" spans="1:7" x14ac:dyDescent="0.25">
      <c r="A2629" s="30">
        <v>40372</v>
      </c>
      <c r="B2629">
        <v>5400.65</v>
      </c>
      <c r="C2629">
        <f t="shared" ca="1" si="206"/>
        <v>5300.163333333333</v>
      </c>
      <c r="D2629">
        <f t="shared" ca="1" si="202"/>
        <v>5161.0250000000005</v>
      </c>
      <c r="E2629" t="str">
        <f t="shared" ca="1" si="203"/>
        <v/>
      </c>
      <c r="F2629">
        <f t="shared" ca="1" si="205"/>
        <v>5262.6</v>
      </c>
      <c r="G2629" s="7" t="str">
        <f t="shared" ca="1" si="204"/>
        <v/>
      </c>
    </row>
    <row r="2630" spans="1:7" x14ac:dyDescent="0.25">
      <c r="A2630" s="30">
        <v>40373</v>
      </c>
      <c r="B2630">
        <v>5386.15</v>
      </c>
      <c r="C2630">
        <f t="shared" ca="1" si="206"/>
        <v>5304.3633333333319</v>
      </c>
      <c r="D2630">
        <f t="shared" ca="1" si="202"/>
        <v>5172.6875</v>
      </c>
      <c r="E2630" t="str">
        <f t="shared" ca="1" si="203"/>
        <v/>
      </c>
      <c r="F2630">
        <f t="shared" ca="1" si="205"/>
        <v>5262.6</v>
      </c>
      <c r="G2630" s="7" t="str">
        <f t="shared" ca="1" si="204"/>
        <v/>
      </c>
    </row>
    <row r="2631" spans="1:7" x14ac:dyDescent="0.25">
      <c r="A2631" s="30">
        <v>40374</v>
      </c>
      <c r="B2631">
        <v>5378.75</v>
      </c>
      <c r="C2631">
        <f t="shared" ca="1" si="206"/>
        <v>5308.24</v>
      </c>
      <c r="D2631">
        <f t="shared" ca="1" si="202"/>
        <v>5183.4662500000004</v>
      </c>
      <c r="E2631" t="str">
        <f t="shared" ca="1" si="203"/>
        <v/>
      </c>
      <c r="F2631">
        <f t="shared" ca="1" si="205"/>
        <v>5262.6</v>
      </c>
      <c r="G2631" s="7" t="str">
        <f t="shared" ca="1" si="204"/>
        <v/>
      </c>
    </row>
    <row r="2632" spans="1:7" x14ac:dyDescent="0.25">
      <c r="A2632" s="30">
        <v>40375</v>
      </c>
      <c r="B2632">
        <v>5393.9</v>
      </c>
      <c r="C2632">
        <f t="shared" ca="1" si="206"/>
        <v>5316.5633333333335</v>
      </c>
      <c r="D2632">
        <f t="shared" ca="1" si="202"/>
        <v>5195.0350000000008</v>
      </c>
      <c r="E2632" t="str">
        <f t="shared" ca="1" si="203"/>
        <v/>
      </c>
      <c r="F2632">
        <f t="shared" ca="1" si="205"/>
        <v>5262.6</v>
      </c>
      <c r="G2632" s="7" t="str">
        <f t="shared" ca="1" si="204"/>
        <v/>
      </c>
    </row>
    <row r="2633" spans="1:7" x14ac:dyDescent="0.25">
      <c r="A2633" s="30">
        <v>40378</v>
      </c>
      <c r="B2633">
        <v>5386.45</v>
      </c>
      <c r="C2633">
        <f t="shared" ca="1" si="206"/>
        <v>5320.0933333333332</v>
      </c>
      <c r="D2633">
        <f t="shared" ca="1" si="202"/>
        <v>5206.0975000000008</v>
      </c>
      <c r="E2633" t="str">
        <f t="shared" ca="1" si="203"/>
        <v/>
      </c>
      <c r="F2633">
        <f t="shared" ca="1" si="205"/>
        <v>5262.6</v>
      </c>
      <c r="G2633" s="7" t="str">
        <f t="shared" ca="1" si="204"/>
        <v/>
      </c>
    </row>
    <row r="2634" spans="1:7" x14ac:dyDescent="0.25">
      <c r="A2634" s="30">
        <v>40379</v>
      </c>
      <c r="B2634">
        <v>5368</v>
      </c>
      <c r="C2634">
        <f t="shared" ca="1" si="206"/>
        <v>5327.55</v>
      </c>
      <c r="D2634">
        <f t="shared" ca="1" si="202"/>
        <v>5220.1287500000008</v>
      </c>
      <c r="E2634" t="str">
        <f t="shared" ca="1" si="203"/>
        <v/>
      </c>
      <c r="F2634">
        <f t="shared" ca="1" si="205"/>
        <v>5262.6</v>
      </c>
      <c r="G2634" s="7" t="str">
        <f t="shared" ca="1" si="204"/>
        <v/>
      </c>
    </row>
    <row r="2635" spans="1:7" x14ac:dyDescent="0.25">
      <c r="A2635" s="30">
        <v>40380</v>
      </c>
      <c r="B2635">
        <v>5399.35</v>
      </c>
      <c r="C2635">
        <f t="shared" ca="1" si="206"/>
        <v>5333.34</v>
      </c>
      <c r="D2635">
        <f t="shared" ca="1" si="202"/>
        <v>5232.1775000000007</v>
      </c>
      <c r="E2635" t="str">
        <f t="shared" ca="1" si="203"/>
        <v/>
      </c>
      <c r="F2635">
        <f t="shared" ca="1" si="205"/>
        <v>5262.6</v>
      </c>
      <c r="G2635" s="7" t="str">
        <f t="shared" ca="1" si="204"/>
        <v/>
      </c>
    </row>
    <row r="2636" spans="1:7" x14ac:dyDescent="0.25">
      <c r="A2636" s="30">
        <v>40381</v>
      </c>
      <c r="B2636">
        <v>5441.95</v>
      </c>
      <c r="C2636">
        <f t="shared" ca="1" si="206"/>
        <v>5346.043333333334</v>
      </c>
      <c r="D2636">
        <f t="shared" ca="1" si="202"/>
        <v>5243.1487500000012</v>
      </c>
      <c r="E2636" t="str">
        <f t="shared" ca="1" si="203"/>
        <v/>
      </c>
      <c r="F2636">
        <f t="shared" ca="1" si="205"/>
        <v>5262.6</v>
      </c>
      <c r="G2636" s="7" t="str">
        <f t="shared" ca="1" si="204"/>
        <v/>
      </c>
    </row>
    <row r="2637" spans="1:7" x14ac:dyDescent="0.25">
      <c r="A2637" s="30">
        <v>40382</v>
      </c>
      <c r="B2637">
        <v>5449.1</v>
      </c>
      <c r="C2637">
        <f t="shared" ca="1" si="206"/>
        <v>5360.1766666666672</v>
      </c>
      <c r="D2637">
        <f t="shared" ca="1" si="202"/>
        <v>5252.7125000000005</v>
      </c>
      <c r="E2637" t="str">
        <f t="shared" ca="1" si="203"/>
        <v/>
      </c>
      <c r="F2637">
        <f t="shared" ca="1" si="205"/>
        <v>5262.6</v>
      </c>
      <c r="G2637" s="7" t="str">
        <f t="shared" ca="1" si="204"/>
        <v/>
      </c>
    </row>
    <row r="2638" spans="1:7" x14ac:dyDescent="0.25">
      <c r="A2638" s="30">
        <v>40385</v>
      </c>
      <c r="B2638">
        <v>5418.6</v>
      </c>
      <c r="C2638">
        <f t="shared" ca="1" si="206"/>
        <v>5372.3566666666675</v>
      </c>
      <c r="D2638">
        <f t="shared" ca="1" si="202"/>
        <v>5261.0200000000013</v>
      </c>
      <c r="E2638" t="str">
        <f t="shared" ca="1" si="203"/>
        <v/>
      </c>
      <c r="F2638">
        <f t="shared" ca="1" si="205"/>
        <v>5262.6</v>
      </c>
      <c r="G2638" s="7" t="str">
        <f t="shared" ca="1" si="204"/>
        <v/>
      </c>
    </row>
    <row r="2639" spans="1:7" x14ac:dyDescent="0.25">
      <c r="A2639" s="30">
        <v>40386</v>
      </c>
      <c r="B2639">
        <v>5430.6</v>
      </c>
      <c r="C2639">
        <f t="shared" ca="1" si="206"/>
        <v>5381.793333333334</v>
      </c>
      <c r="D2639">
        <f t="shared" ca="1" si="202"/>
        <v>5272.5300000000007</v>
      </c>
      <c r="E2639" t="str">
        <f t="shared" ca="1" si="203"/>
        <v/>
      </c>
      <c r="F2639">
        <f t="shared" ca="1" si="205"/>
        <v>5262.6</v>
      </c>
      <c r="G2639" s="7" t="str">
        <f t="shared" ca="1" si="204"/>
        <v/>
      </c>
    </row>
    <row r="2640" spans="1:7" x14ac:dyDescent="0.25">
      <c r="A2640" s="30">
        <v>40387</v>
      </c>
      <c r="B2640">
        <v>5397.55</v>
      </c>
      <c r="C2640">
        <f t="shared" ca="1" si="206"/>
        <v>5392.2233333333334</v>
      </c>
      <c r="D2640">
        <f t="shared" ca="1" si="202"/>
        <v>5281.9725000000008</v>
      </c>
      <c r="E2640" t="str">
        <f t="shared" ca="1" si="203"/>
        <v/>
      </c>
      <c r="F2640">
        <f t="shared" ca="1" si="205"/>
        <v>5262.6</v>
      </c>
      <c r="G2640" s="7" t="str">
        <f t="shared" ca="1" si="204"/>
        <v/>
      </c>
    </row>
    <row r="2641" spans="1:7" x14ac:dyDescent="0.25">
      <c r="A2641" s="30">
        <v>40388</v>
      </c>
      <c r="B2641">
        <v>5408.9</v>
      </c>
      <c r="C2641">
        <f t="shared" ca="1" si="206"/>
        <v>5399.6933333333327</v>
      </c>
      <c r="D2641">
        <f t="shared" ca="1" si="202"/>
        <v>5289.4325000000008</v>
      </c>
      <c r="E2641" t="str">
        <f t="shared" ca="1" si="203"/>
        <v/>
      </c>
      <c r="F2641">
        <f t="shared" ca="1" si="205"/>
        <v>5262.6</v>
      </c>
      <c r="G2641" s="7" t="str">
        <f t="shared" ca="1" si="204"/>
        <v/>
      </c>
    </row>
    <row r="2642" spans="1:7" x14ac:dyDescent="0.25">
      <c r="A2642" s="30">
        <v>40389</v>
      </c>
      <c r="B2642">
        <v>5367.6</v>
      </c>
      <c r="C2642">
        <f t="shared" ca="1" si="206"/>
        <v>5400.7033333333329</v>
      </c>
      <c r="D2642">
        <f t="shared" ca="1" si="202"/>
        <v>5295.2350000000006</v>
      </c>
      <c r="E2642" t="str">
        <f t="shared" ca="1" si="203"/>
        <v/>
      </c>
      <c r="F2642">
        <f t="shared" ca="1" si="205"/>
        <v>5262.6</v>
      </c>
      <c r="G2642" s="7" t="str">
        <f t="shared" ca="1" si="204"/>
        <v/>
      </c>
    </row>
    <row r="2643" spans="1:7" x14ac:dyDescent="0.25">
      <c r="A2643" s="30">
        <v>40392</v>
      </c>
      <c r="B2643">
        <v>5431.65</v>
      </c>
      <c r="C2643">
        <f t="shared" ca="1" si="206"/>
        <v>5403.9466666666667</v>
      </c>
      <c r="D2643">
        <f t="shared" ca="1" si="202"/>
        <v>5305.1762500000004</v>
      </c>
      <c r="E2643" t="str">
        <f t="shared" ca="1" si="203"/>
        <v/>
      </c>
      <c r="F2643">
        <f t="shared" ca="1" si="205"/>
        <v>5262.6</v>
      </c>
      <c r="G2643" s="7" t="str">
        <f t="shared" ca="1" si="204"/>
        <v/>
      </c>
    </row>
    <row r="2644" spans="1:7" x14ac:dyDescent="0.25">
      <c r="A2644" s="30">
        <v>40393</v>
      </c>
      <c r="B2644">
        <v>5439.55</v>
      </c>
      <c r="C2644">
        <f t="shared" ca="1" si="206"/>
        <v>5406.5399999999991</v>
      </c>
      <c r="D2644">
        <f t="shared" ca="1" si="202"/>
        <v>5316.4875000000002</v>
      </c>
      <c r="E2644" t="str">
        <f t="shared" ca="1" si="203"/>
        <v/>
      </c>
      <c r="F2644">
        <f t="shared" ca="1" si="205"/>
        <v>5262.6</v>
      </c>
      <c r="G2644" s="7" t="str">
        <f t="shared" ca="1" si="204"/>
        <v/>
      </c>
    </row>
    <row r="2645" spans="1:7" x14ac:dyDescent="0.25">
      <c r="A2645" s="30">
        <v>40394</v>
      </c>
      <c r="B2645">
        <v>5467.85</v>
      </c>
      <c r="C2645">
        <f t="shared" ca="1" si="206"/>
        <v>5411.9866666666667</v>
      </c>
      <c r="D2645">
        <f t="shared" ca="1" si="202"/>
        <v>5328.1762500000004</v>
      </c>
      <c r="E2645" t="str">
        <f t="shared" ca="1" si="203"/>
        <v/>
      </c>
      <c r="F2645">
        <f t="shared" ca="1" si="205"/>
        <v>5262.6</v>
      </c>
      <c r="G2645" s="7" t="str">
        <f t="shared" ca="1" si="204"/>
        <v/>
      </c>
    </row>
    <row r="2646" spans="1:7" x14ac:dyDescent="0.25">
      <c r="A2646" s="30">
        <v>40395</v>
      </c>
      <c r="B2646">
        <v>5447.1</v>
      </c>
      <c r="C2646">
        <f t="shared" ca="1" si="206"/>
        <v>5416.543333333334</v>
      </c>
      <c r="D2646">
        <f t="shared" ref="D2646:D2709" ca="1" si="207">IF(ROW(B2646)&gt;$K$4, AVERAGE(OFFSET(B2646,-$K$4+1,0,$K$4,1)), "")</f>
        <v>5337.3887500000001</v>
      </c>
      <c r="E2646" t="str">
        <f t="shared" ca="1" si="203"/>
        <v/>
      </c>
      <c r="F2646">
        <f t="shared" ca="1" si="205"/>
        <v>5262.6</v>
      </c>
      <c r="G2646" s="7" t="str">
        <f t="shared" ca="1" si="204"/>
        <v/>
      </c>
    </row>
    <row r="2647" spans="1:7" x14ac:dyDescent="0.25">
      <c r="A2647" s="30">
        <v>40396</v>
      </c>
      <c r="B2647">
        <v>5439.25</v>
      </c>
      <c r="C2647">
        <f t="shared" ca="1" si="206"/>
        <v>5419.5666666666675</v>
      </c>
      <c r="D2647">
        <f t="shared" ca="1" si="207"/>
        <v>5345.3862500000005</v>
      </c>
      <c r="E2647" t="str">
        <f t="shared" ca="1" si="203"/>
        <v/>
      </c>
      <c r="F2647">
        <f t="shared" ca="1" si="205"/>
        <v>5262.6</v>
      </c>
      <c r="G2647" s="7" t="str">
        <f t="shared" ca="1" si="204"/>
        <v/>
      </c>
    </row>
    <row r="2648" spans="1:7" x14ac:dyDescent="0.25">
      <c r="A2648" s="30">
        <v>40399</v>
      </c>
      <c r="B2648">
        <v>5486.15</v>
      </c>
      <c r="C2648">
        <f t="shared" ca="1" si="206"/>
        <v>5426.2133333333331</v>
      </c>
      <c r="D2648">
        <f t="shared" ca="1" si="207"/>
        <v>5352.5975000000008</v>
      </c>
      <c r="E2648" t="str">
        <f t="shared" ca="1" si="203"/>
        <v/>
      </c>
      <c r="F2648">
        <f t="shared" ca="1" si="205"/>
        <v>5262.6</v>
      </c>
      <c r="G2648" s="7" t="str">
        <f t="shared" ca="1" si="204"/>
        <v/>
      </c>
    </row>
    <row r="2649" spans="1:7" x14ac:dyDescent="0.25">
      <c r="A2649" s="30">
        <v>40400</v>
      </c>
      <c r="B2649">
        <v>5460.7</v>
      </c>
      <c r="C2649">
        <f t="shared" ca="1" si="206"/>
        <v>5432.3933333333316</v>
      </c>
      <c r="D2649">
        <f t="shared" ca="1" si="207"/>
        <v>5358.5562499999996</v>
      </c>
      <c r="E2649" t="str">
        <f t="shared" ca="1" si="203"/>
        <v/>
      </c>
      <c r="F2649">
        <f t="shared" ca="1" si="205"/>
        <v>5262.6</v>
      </c>
      <c r="G2649" s="7" t="str">
        <f t="shared" ca="1" si="204"/>
        <v/>
      </c>
    </row>
    <row r="2650" spans="1:7" x14ac:dyDescent="0.25">
      <c r="A2650" s="30">
        <v>40401</v>
      </c>
      <c r="B2650">
        <v>5420.6</v>
      </c>
      <c r="C2650">
        <f t="shared" ca="1" si="206"/>
        <v>5433.8099999999995</v>
      </c>
      <c r="D2650">
        <f t="shared" ca="1" si="207"/>
        <v>5363.2375000000002</v>
      </c>
      <c r="E2650" t="str">
        <f t="shared" ca="1" si="203"/>
        <v/>
      </c>
      <c r="F2650">
        <f t="shared" ca="1" si="205"/>
        <v>5262.6</v>
      </c>
      <c r="G2650" s="7" t="str">
        <f t="shared" ca="1" si="204"/>
        <v/>
      </c>
    </row>
    <row r="2651" spans="1:7" x14ac:dyDescent="0.25">
      <c r="A2651" s="30">
        <v>40402</v>
      </c>
      <c r="B2651">
        <v>5416.45</v>
      </c>
      <c r="C2651">
        <f t="shared" ca="1" si="206"/>
        <v>5432.1100000000006</v>
      </c>
      <c r="D2651">
        <f t="shared" ca="1" si="207"/>
        <v>5366.7775000000011</v>
      </c>
      <c r="E2651" t="str">
        <f t="shared" ca="1" si="203"/>
        <v/>
      </c>
      <c r="F2651">
        <f t="shared" ca="1" si="205"/>
        <v>5262.6</v>
      </c>
      <c r="G2651" s="7" t="str">
        <f t="shared" ca="1" si="204"/>
        <v/>
      </c>
    </row>
    <row r="2652" spans="1:7" x14ac:dyDescent="0.25">
      <c r="A2652" s="30">
        <v>40403</v>
      </c>
      <c r="B2652">
        <v>5452.1</v>
      </c>
      <c r="C2652">
        <f t="shared" ca="1" si="206"/>
        <v>5432.31</v>
      </c>
      <c r="D2652">
        <f t="shared" ca="1" si="207"/>
        <v>5371.5150000000003</v>
      </c>
      <c r="E2652" t="str">
        <f t="shared" ca="1" si="203"/>
        <v/>
      </c>
      <c r="F2652">
        <f t="shared" ca="1" si="205"/>
        <v>5262.6</v>
      </c>
      <c r="G2652" s="7" t="str">
        <f t="shared" ca="1" si="204"/>
        <v/>
      </c>
    </row>
    <row r="2653" spans="1:7" x14ac:dyDescent="0.25">
      <c r="A2653" s="30">
        <v>40406</v>
      </c>
      <c r="B2653">
        <v>5418.3</v>
      </c>
      <c r="C2653">
        <f t="shared" ca="1" si="206"/>
        <v>5432.29</v>
      </c>
      <c r="D2653">
        <f t="shared" ca="1" si="207"/>
        <v>5373.14</v>
      </c>
      <c r="E2653" t="str">
        <f t="shared" ca="1" si="203"/>
        <v/>
      </c>
      <c r="F2653">
        <f t="shared" ca="1" si="205"/>
        <v>5262.6</v>
      </c>
      <c r="G2653" s="7" t="str">
        <f t="shared" ca="1" si="204"/>
        <v/>
      </c>
    </row>
    <row r="2654" spans="1:7" x14ac:dyDescent="0.25">
      <c r="A2654" s="30">
        <v>40407</v>
      </c>
      <c r="B2654">
        <v>5414.15</v>
      </c>
      <c r="C2654">
        <f t="shared" ca="1" si="206"/>
        <v>5431.1933333333327</v>
      </c>
      <c r="D2654">
        <f t="shared" ca="1" si="207"/>
        <v>5375.58</v>
      </c>
      <c r="E2654" t="str">
        <f t="shared" ca="1" si="203"/>
        <v/>
      </c>
      <c r="F2654">
        <f t="shared" ca="1" si="205"/>
        <v>5262.6</v>
      </c>
      <c r="G2654" s="7" t="str">
        <f t="shared" ca="1" si="204"/>
        <v/>
      </c>
    </row>
    <row r="2655" spans="1:7" x14ac:dyDescent="0.25">
      <c r="A2655" s="30">
        <v>40408</v>
      </c>
      <c r="B2655">
        <v>5479.15</v>
      </c>
      <c r="C2655">
        <f t="shared" ca="1" si="206"/>
        <v>5436.6333333333323</v>
      </c>
      <c r="D2655">
        <f t="shared" ca="1" si="207"/>
        <v>5379.48</v>
      </c>
      <c r="E2655" t="str">
        <f t="shared" ca="1" si="203"/>
        <v/>
      </c>
      <c r="F2655">
        <f t="shared" ca="1" si="205"/>
        <v>5262.6</v>
      </c>
      <c r="G2655" s="7" t="str">
        <f t="shared" ca="1" si="204"/>
        <v/>
      </c>
    </row>
    <row r="2656" spans="1:7" x14ac:dyDescent="0.25">
      <c r="A2656" s="30">
        <v>40409</v>
      </c>
      <c r="B2656">
        <v>5540.2</v>
      </c>
      <c r="C2656">
        <f t="shared" ca="1" si="206"/>
        <v>5445.3866666666663</v>
      </c>
      <c r="D2656">
        <f t="shared" ca="1" si="207"/>
        <v>5384.97</v>
      </c>
      <c r="E2656" t="str">
        <f t="shared" ca="1" si="203"/>
        <v/>
      </c>
      <c r="F2656">
        <f t="shared" ca="1" si="205"/>
        <v>5262.6</v>
      </c>
      <c r="G2656" s="7" t="str">
        <f t="shared" ca="1" si="204"/>
        <v/>
      </c>
    </row>
    <row r="2657" spans="1:7" x14ac:dyDescent="0.25">
      <c r="A2657" s="30">
        <v>40410</v>
      </c>
      <c r="B2657">
        <v>5530.65</v>
      </c>
      <c r="C2657">
        <f t="shared" ca="1" si="206"/>
        <v>5456.2566666666662</v>
      </c>
      <c r="D2657">
        <f t="shared" ca="1" si="207"/>
        <v>5391.51</v>
      </c>
      <c r="E2657" t="str">
        <f t="shared" ca="1" si="203"/>
        <v/>
      </c>
      <c r="F2657">
        <f t="shared" ca="1" si="205"/>
        <v>5262.6</v>
      </c>
      <c r="G2657" s="7" t="str">
        <f t="shared" ca="1" si="204"/>
        <v/>
      </c>
    </row>
    <row r="2658" spans="1:7" x14ac:dyDescent="0.25">
      <c r="A2658" s="30">
        <v>40413</v>
      </c>
      <c r="B2658">
        <v>5543.5</v>
      </c>
      <c r="C2658">
        <f t="shared" ca="1" si="206"/>
        <v>5463.7133333333331</v>
      </c>
      <c r="D2658">
        <f t="shared" ca="1" si="207"/>
        <v>5396.76</v>
      </c>
      <c r="E2658" t="str">
        <f t="shared" ca="1" si="203"/>
        <v/>
      </c>
      <c r="F2658">
        <f t="shared" ca="1" si="205"/>
        <v>5262.6</v>
      </c>
      <c r="G2658" s="7" t="str">
        <f t="shared" ca="1" si="204"/>
        <v/>
      </c>
    </row>
    <row r="2659" spans="1:7" x14ac:dyDescent="0.25">
      <c r="A2659" s="30">
        <v>40414</v>
      </c>
      <c r="B2659">
        <v>5505.1</v>
      </c>
      <c r="C2659">
        <f t="shared" ca="1" si="206"/>
        <v>5468.083333333333</v>
      </c>
      <c r="D2659">
        <f t="shared" ca="1" si="207"/>
        <v>5402.9837500000012</v>
      </c>
      <c r="E2659" t="str">
        <f t="shared" ca="1" si="203"/>
        <v/>
      </c>
      <c r="F2659">
        <f t="shared" ca="1" si="205"/>
        <v>5262.6</v>
      </c>
      <c r="G2659" s="7" t="str">
        <f t="shared" ca="1" si="204"/>
        <v/>
      </c>
    </row>
    <row r="2660" spans="1:7" x14ac:dyDescent="0.25">
      <c r="A2660" s="30">
        <v>40415</v>
      </c>
      <c r="B2660">
        <v>5462.35</v>
      </c>
      <c r="C2660">
        <f t="shared" ca="1" si="206"/>
        <v>5467.716666666669</v>
      </c>
      <c r="D2660">
        <f t="shared" ca="1" si="207"/>
        <v>5406.7300000000014</v>
      </c>
      <c r="E2660" t="str">
        <f t="shared" ca="1" si="203"/>
        <v/>
      </c>
      <c r="F2660">
        <f t="shared" ca="1" si="205"/>
        <v>5262.6</v>
      </c>
      <c r="G2660" s="7" t="str">
        <f t="shared" ca="1" si="204"/>
        <v/>
      </c>
    </row>
    <row r="2661" spans="1:7" x14ac:dyDescent="0.25">
      <c r="A2661" s="30">
        <v>40416</v>
      </c>
      <c r="B2661">
        <v>5477.9</v>
      </c>
      <c r="C2661">
        <f t="shared" ca="1" si="206"/>
        <v>5469.7700000000013</v>
      </c>
      <c r="D2661">
        <f t="shared" ca="1" si="207"/>
        <v>5412.3925000000008</v>
      </c>
      <c r="E2661" t="str">
        <f t="shared" ca="1" si="203"/>
        <v/>
      </c>
      <c r="F2661">
        <f t="shared" ca="1" si="205"/>
        <v>5262.6</v>
      </c>
      <c r="G2661" s="7" t="str">
        <f t="shared" ca="1" si="204"/>
        <v/>
      </c>
    </row>
    <row r="2662" spans="1:7" x14ac:dyDescent="0.25">
      <c r="A2662" s="30">
        <v>40417</v>
      </c>
      <c r="B2662">
        <v>5408.7</v>
      </c>
      <c r="C2662">
        <f t="shared" ca="1" si="206"/>
        <v>5467.7333333333336</v>
      </c>
      <c r="D2662">
        <f t="shared" ca="1" si="207"/>
        <v>5416.6825000000017</v>
      </c>
      <c r="E2662" t="str">
        <f t="shared" ca="1" si="203"/>
        <v/>
      </c>
      <c r="F2662">
        <f t="shared" ca="1" si="205"/>
        <v>5262.6</v>
      </c>
      <c r="G2662" s="7" t="str">
        <f t="shared" ca="1" si="204"/>
        <v/>
      </c>
    </row>
    <row r="2663" spans="1:7" x14ac:dyDescent="0.25">
      <c r="A2663" s="30">
        <v>40420</v>
      </c>
      <c r="B2663">
        <v>5415.45</v>
      </c>
      <c r="C2663">
        <f t="shared" ca="1" si="206"/>
        <v>5463.0199999999995</v>
      </c>
      <c r="D2663">
        <f t="shared" ca="1" si="207"/>
        <v>5421.1712500000012</v>
      </c>
      <c r="E2663" t="str">
        <f t="shared" ca="1" si="203"/>
        <v/>
      </c>
      <c r="F2663">
        <f t="shared" ca="1" si="205"/>
        <v>5262.6</v>
      </c>
      <c r="G2663" s="7" t="str">
        <f t="shared" ca="1" si="204"/>
        <v/>
      </c>
    </row>
    <row r="2664" spans="1:7" x14ac:dyDescent="0.25">
      <c r="A2664" s="30">
        <v>40421</v>
      </c>
      <c r="B2664">
        <v>5402.4</v>
      </c>
      <c r="C2664">
        <f t="shared" ca="1" si="206"/>
        <v>5459.1333333333323</v>
      </c>
      <c r="D2664">
        <f t="shared" ca="1" si="207"/>
        <v>5424.005000000001</v>
      </c>
      <c r="E2664" t="str">
        <f t="shared" ca="1" si="203"/>
        <v/>
      </c>
      <c r="F2664">
        <f t="shared" ca="1" si="205"/>
        <v>5262.6</v>
      </c>
      <c r="G2664" s="7" t="str">
        <f t="shared" ca="1" si="204"/>
        <v/>
      </c>
    </row>
    <row r="2665" spans="1:7" x14ac:dyDescent="0.25">
      <c r="A2665" s="30">
        <v>40422</v>
      </c>
      <c r="B2665">
        <v>5471.85</v>
      </c>
      <c r="C2665">
        <f t="shared" ca="1" si="206"/>
        <v>5462.55</v>
      </c>
      <c r="D2665">
        <f t="shared" ca="1" si="207"/>
        <v>5429.7737500000012</v>
      </c>
      <c r="E2665" t="str">
        <f t="shared" ca="1" si="203"/>
        <v/>
      </c>
      <c r="F2665">
        <f t="shared" ca="1" si="205"/>
        <v>5262.6</v>
      </c>
      <c r="G2665" s="7" t="str">
        <f t="shared" ca="1" si="204"/>
        <v/>
      </c>
    </row>
    <row r="2666" spans="1:7" x14ac:dyDescent="0.25">
      <c r="A2666" s="30">
        <v>40423</v>
      </c>
      <c r="B2666">
        <v>5486.15</v>
      </c>
      <c r="C2666">
        <f t="shared" ca="1" si="206"/>
        <v>5467.1966666666667</v>
      </c>
      <c r="D2666">
        <f t="shared" ca="1" si="207"/>
        <v>5434.5062500000004</v>
      </c>
      <c r="E2666" t="str">
        <f t="shared" ca="1" si="203"/>
        <v/>
      </c>
      <c r="F2666">
        <f t="shared" ca="1" si="205"/>
        <v>5262.6</v>
      </c>
      <c r="G2666" s="7" t="str">
        <f t="shared" ca="1" si="204"/>
        <v/>
      </c>
    </row>
    <row r="2667" spans="1:7" x14ac:dyDescent="0.25">
      <c r="A2667" s="30">
        <v>40424</v>
      </c>
      <c r="B2667">
        <v>5479.4</v>
      </c>
      <c r="C2667">
        <f t="shared" ca="1" si="206"/>
        <v>5469.0166666666655</v>
      </c>
      <c r="D2667">
        <f t="shared" ca="1" si="207"/>
        <v>5437.6799999999994</v>
      </c>
      <c r="E2667" t="str">
        <f t="shared" ca="1" si="203"/>
        <v/>
      </c>
      <c r="F2667">
        <f t="shared" ca="1" si="205"/>
        <v>5262.6</v>
      </c>
      <c r="G2667" s="7" t="str">
        <f t="shared" ca="1" si="204"/>
        <v/>
      </c>
    </row>
    <row r="2668" spans="1:7" x14ac:dyDescent="0.25">
      <c r="A2668" s="30">
        <v>40427</v>
      </c>
      <c r="B2668">
        <v>5576.95</v>
      </c>
      <c r="C2668">
        <f t="shared" ca="1" si="206"/>
        <v>5479.5933333333323</v>
      </c>
      <c r="D2668">
        <f t="shared" ca="1" si="207"/>
        <v>5442.5287500000004</v>
      </c>
      <c r="E2668" t="str">
        <f t="shared" ca="1" si="203"/>
        <v/>
      </c>
      <c r="F2668">
        <f t="shared" ca="1" si="205"/>
        <v>5262.6</v>
      </c>
      <c r="G2668" s="7" t="str">
        <f t="shared" ca="1" si="204"/>
        <v/>
      </c>
    </row>
    <row r="2669" spans="1:7" x14ac:dyDescent="0.25">
      <c r="A2669" s="30">
        <v>40428</v>
      </c>
      <c r="B2669">
        <v>5604</v>
      </c>
      <c r="C2669">
        <f t="shared" ca="1" si="206"/>
        <v>5492.2499999999991</v>
      </c>
      <c r="D2669">
        <f t="shared" ca="1" si="207"/>
        <v>5447.6125000000011</v>
      </c>
      <c r="E2669" t="str">
        <f t="shared" ca="1" si="203"/>
        <v/>
      </c>
      <c r="F2669">
        <f t="shared" ca="1" si="205"/>
        <v>5262.6</v>
      </c>
      <c r="G2669" s="7" t="str">
        <f t="shared" ca="1" si="204"/>
        <v/>
      </c>
    </row>
    <row r="2670" spans="1:7" x14ac:dyDescent="0.25">
      <c r="A2670" s="30">
        <v>40429</v>
      </c>
      <c r="B2670">
        <v>5607.85</v>
      </c>
      <c r="C2670">
        <f t="shared" ca="1" si="206"/>
        <v>5500.83</v>
      </c>
      <c r="D2670">
        <f t="shared" ca="1" si="207"/>
        <v>5453.1550000000007</v>
      </c>
      <c r="E2670" t="str">
        <f t="shared" ca="1" si="203"/>
        <v/>
      </c>
      <c r="F2670">
        <f t="shared" ca="1" si="205"/>
        <v>5262.6</v>
      </c>
      <c r="G2670" s="7" t="str">
        <f t="shared" ca="1" si="204"/>
        <v/>
      </c>
    </row>
    <row r="2671" spans="1:7" x14ac:dyDescent="0.25">
      <c r="A2671" s="30">
        <v>40430</v>
      </c>
      <c r="B2671">
        <v>5640.05</v>
      </c>
      <c r="C2671">
        <f t="shared" ca="1" si="206"/>
        <v>5507.4866666666667</v>
      </c>
      <c r="D2671">
        <f t="shared" ca="1" si="207"/>
        <v>5459.6875000000009</v>
      </c>
      <c r="E2671" t="str">
        <f t="shared" ca="1" si="203"/>
        <v/>
      </c>
      <c r="F2671">
        <f t="shared" ca="1" si="205"/>
        <v>5262.6</v>
      </c>
      <c r="G2671" s="7" t="str">
        <f t="shared" ca="1" si="204"/>
        <v/>
      </c>
    </row>
    <row r="2672" spans="1:7" x14ac:dyDescent="0.25">
      <c r="A2672" s="30">
        <v>40434</v>
      </c>
      <c r="B2672">
        <v>5760</v>
      </c>
      <c r="C2672">
        <f t="shared" ca="1" si="206"/>
        <v>5522.7766666666676</v>
      </c>
      <c r="D2672">
        <f t="shared" ca="1" si="207"/>
        <v>5468.8400000000011</v>
      </c>
      <c r="E2672" t="str">
        <f t="shared" ca="1" si="203"/>
        <v/>
      </c>
      <c r="F2672">
        <f t="shared" ca="1" si="205"/>
        <v>5262.6</v>
      </c>
      <c r="G2672" s="7" t="str">
        <f t="shared" ca="1" si="204"/>
        <v/>
      </c>
    </row>
    <row r="2673" spans="1:7" x14ac:dyDescent="0.25">
      <c r="A2673" s="30">
        <v>40435</v>
      </c>
      <c r="B2673">
        <v>5795.55</v>
      </c>
      <c r="C2673">
        <f t="shared" ca="1" si="206"/>
        <v>5539.5800000000008</v>
      </c>
      <c r="D2673">
        <f t="shared" ca="1" si="207"/>
        <v>5479.0675000000001</v>
      </c>
      <c r="E2673" t="str">
        <f t="shared" ca="1" si="203"/>
        <v/>
      </c>
      <c r="F2673">
        <f t="shared" ca="1" si="205"/>
        <v>5262.6</v>
      </c>
      <c r="G2673" s="7" t="str">
        <f t="shared" ca="1" si="204"/>
        <v/>
      </c>
    </row>
    <row r="2674" spans="1:7" x14ac:dyDescent="0.25">
      <c r="A2674" s="30">
        <v>40436</v>
      </c>
      <c r="B2674">
        <v>5860.95</v>
      </c>
      <c r="C2674">
        <f t="shared" ca="1" si="206"/>
        <v>5563.3033333333333</v>
      </c>
      <c r="D2674">
        <f t="shared" ca="1" si="207"/>
        <v>5491.3912499999997</v>
      </c>
      <c r="E2674" t="str">
        <f t="shared" ca="1" si="203"/>
        <v/>
      </c>
      <c r="F2674">
        <f t="shared" ca="1" si="205"/>
        <v>5262.6</v>
      </c>
      <c r="G2674" s="7" t="str">
        <f t="shared" ca="1" si="204"/>
        <v/>
      </c>
    </row>
    <row r="2675" spans="1:7" x14ac:dyDescent="0.25">
      <c r="A2675" s="30">
        <v>40437</v>
      </c>
      <c r="B2675">
        <v>5828.7</v>
      </c>
      <c r="C2675">
        <f t="shared" ca="1" si="206"/>
        <v>5587.7266666666665</v>
      </c>
      <c r="D2675">
        <f t="shared" ca="1" si="207"/>
        <v>5502.125</v>
      </c>
      <c r="E2675" t="str">
        <f t="shared" ca="1" si="203"/>
        <v/>
      </c>
      <c r="F2675">
        <f t="shared" ca="1" si="205"/>
        <v>5262.6</v>
      </c>
      <c r="G2675" s="7" t="str">
        <f t="shared" ca="1" si="204"/>
        <v/>
      </c>
    </row>
    <row r="2676" spans="1:7" x14ac:dyDescent="0.25">
      <c r="A2676" s="30">
        <v>40438</v>
      </c>
      <c r="B2676">
        <v>5884.95</v>
      </c>
      <c r="C2676">
        <f t="shared" ca="1" si="206"/>
        <v>5614.8633333333328</v>
      </c>
      <c r="D2676">
        <f t="shared" ca="1" si="207"/>
        <v>5513.2000000000016</v>
      </c>
      <c r="E2676" t="str">
        <f t="shared" ca="1" si="203"/>
        <v/>
      </c>
      <c r="F2676">
        <f t="shared" ca="1" si="205"/>
        <v>5262.6</v>
      </c>
      <c r="G2676" s="7" t="str">
        <f t="shared" ca="1" si="204"/>
        <v/>
      </c>
    </row>
    <row r="2677" spans="1:7" x14ac:dyDescent="0.25">
      <c r="A2677" s="30">
        <v>40441</v>
      </c>
      <c r="B2677">
        <v>5980.45</v>
      </c>
      <c r="C2677">
        <f t="shared" ca="1" si="206"/>
        <v>5652.98</v>
      </c>
      <c r="D2677">
        <f t="shared" ca="1" si="207"/>
        <v>5526.4837500000012</v>
      </c>
      <c r="E2677" t="str">
        <f t="shared" ref="E2677:E2740" ca="1" si="208">IF(AND(C2677&gt;D2677,C2676&lt;D2676),"BUY",IF(AND(C2677&lt;D2677,C2676&gt;D2676),"SELL",""))</f>
        <v/>
      </c>
      <c r="F2677">
        <f t="shared" ca="1" si="205"/>
        <v>5262.6</v>
      </c>
      <c r="G2677" s="7" t="str">
        <f t="shared" ca="1" si="204"/>
        <v/>
      </c>
    </row>
    <row r="2678" spans="1:7" x14ac:dyDescent="0.25">
      <c r="A2678" s="30">
        <v>40442</v>
      </c>
      <c r="B2678">
        <v>6009.05</v>
      </c>
      <c r="C2678">
        <f t="shared" ca="1" si="206"/>
        <v>5692.5533333333333</v>
      </c>
      <c r="D2678">
        <f t="shared" ca="1" si="207"/>
        <v>5541.2450000000008</v>
      </c>
      <c r="E2678" t="str">
        <f t="shared" ca="1" si="208"/>
        <v/>
      </c>
      <c r="F2678">
        <f t="shared" ca="1" si="205"/>
        <v>5262.6</v>
      </c>
      <c r="G2678" s="7" t="str">
        <f t="shared" ref="G2678:G2741" ca="1" si="209">IF(AND(E2678&lt;&gt;"",F2677&lt;&gt;0),IF(E2678="BUY",1-F2678/F2677,F2678/F2677-1),"")</f>
        <v/>
      </c>
    </row>
    <row r="2679" spans="1:7" x14ac:dyDescent="0.25">
      <c r="A2679" s="30">
        <v>40443</v>
      </c>
      <c r="B2679">
        <v>5991</v>
      </c>
      <c r="C2679">
        <f t="shared" ca="1" si="206"/>
        <v>5731.793333333334</v>
      </c>
      <c r="D2679">
        <f t="shared" ca="1" si="207"/>
        <v>5555.2550000000001</v>
      </c>
      <c r="E2679" t="str">
        <f t="shared" ca="1" si="208"/>
        <v/>
      </c>
      <c r="F2679">
        <f t="shared" ref="F2679:F2742" ca="1" si="210">IF(E2679&lt;&gt;"",B2679,F2678)</f>
        <v>5262.6</v>
      </c>
      <c r="G2679" s="7" t="str">
        <f t="shared" ca="1" si="209"/>
        <v/>
      </c>
    </row>
    <row r="2680" spans="1:7" x14ac:dyDescent="0.25">
      <c r="A2680" s="30">
        <v>40444</v>
      </c>
      <c r="B2680">
        <v>5959.55</v>
      </c>
      <c r="C2680">
        <f t="shared" ca="1" si="206"/>
        <v>5764.3066666666673</v>
      </c>
      <c r="D2680">
        <f t="shared" ca="1" si="207"/>
        <v>5569.3049999999994</v>
      </c>
      <c r="E2680" t="str">
        <f t="shared" ca="1" si="208"/>
        <v/>
      </c>
      <c r="F2680">
        <f t="shared" ca="1" si="210"/>
        <v>5262.6</v>
      </c>
      <c r="G2680" s="7" t="str">
        <f t="shared" ca="1" si="209"/>
        <v/>
      </c>
    </row>
    <row r="2681" spans="1:7" x14ac:dyDescent="0.25">
      <c r="A2681" s="30">
        <v>40445</v>
      </c>
      <c r="B2681">
        <v>6018.3</v>
      </c>
      <c r="C2681">
        <f t="shared" ca="1" si="206"/>
        <v>5799.7833333333338</v>
      </c>
      <c r="D2681">
        <f t="shared" ca="1" si="207"/>
        <v>5584.5399999999991</v>
      </c>
      <c r="E2681" t="str">
        <f t="shared" ca="1" si="208"/>
        <v/>
      </c>
      <c r="F2681">
        <f t="shared" ca="1" si="210"/>
        <v>5262.6</v>
      </c>
      <c r="G2681" s="7" t="str">
        <f t="shared" ca="1" si="209"/>
        <v/>
      </c>
    </row>
    <row r="2682" spans="1:7" x14ac:dyDescent="0.25">
      <c r="A2682" s="30">
        <v>40448</v>
      </c>
      <c r="B2682">
        <v>6035.65</v>
      </c>
      <c r="C2682">
        <f t="shared" ca="1" si="206"/>
        <v>5836.8666666666668</v>
      </c>
      <c r="D2682">
        <f t="shared" ca="1" si="207"/>
        <v>5601.24125</v>
      </c>
      <c r="E2682" t="str">
        <f t="shared" ca="1" si="208"/>
        <v/>
      </c>
      <c r="F2682">
        <f t="shared" ca="1" si="210"/>
        <v>5262.6</v>
      </c>
      <c r="G2682" s="7" t="str">
        <f t="shared" ca="1" si="209"/>
        <v/>
      </c>
    </row>
    <row r="2683" spans="1:7" x14ac:dyDescent="0.25">
      <c r="A2683" s="30">
        <v>40449</v>
      </c>
      <c r="B2683">
        <v>6029.5</v>
      </c>
      <c r="C2683">
        <f t="shared" ca="1" si="206"/>
        <v>5867.036666666666</v>
      </c>
      <c r="D2683">
        <f t="shared" ca="1" si="207"/>
        <v>5616.1874999999991</v>
      </c>
      <c r="E2683" t="str">
        <f t="shared" ca="1" si="208"/>
        <v/>
      </c>
      <c r="F2683">
        <f t="shared" ca="1" si="210"/>
        <v>5262.6</v>
      </c>
      <c r="G2683" s="7" t="str">
        <f t="shared" ca="1" si="209"/>
        <v/>
      </c>
    </row>
    <row r="2684" spans="1:7" x14ac:dyDescent="0.25">
      <c r="A2684" s="30">
        <v>40450</v>
      </c>
      <c r="B2684">
        <v>5991.3</v>
      </c>
      <c r="C2684">
        <f t="shared" ca="1" si="206"/>
        <v>5892.8566666666657</v>
      </c>
      <c r="D2684">
        <f t="shared" ca="1" si="207"/>
        <v>5629.9812499999989</v>
      </c>
      <c r="E2684" t="str">
        <f t="shared" ca="1" si="208"/>
        <v/>
      </c>
      <c r="F2684">
        <f t="shared" ca="1" si="210"/>
        <v>5262.6</v>
      </c>
      <c r="G2684" s="7" t="str">
        <f t="shared" ca="1" si="209"/>
        <v/>
      </c>
    </row>
    <row r="2685" spans="1:7" x14ac:dyDescent="0.25">
      <c r="A2685" s="30">
        <v>40451</v>
      </c>
      <c r="B2685">
        <v>6029.95</v>
      </c>
      <c r="C2685">
        <f t="shared" ca="1" si="206"/>
        <v>5920.9966666666669</v>
      </c>
      <c r="D2685">
        <f t="shared" ca="1" si="207"/>
        <v>5644.0337499999996</v>
      </c>
      <c r="E2685" t="str">
        <f t="shared" ca="1" si="208"/>
        <v/>
      </c>
      <c r="F2685">
        <f t="shared" ca="1" si="210"/>
        <v>5262.6</v>
      </c>
      <c r="G2685" s="7" t="str">
        <f t="shared" ca="1" si="209"/>
        <v/>
      </c>
    </row>
    <row r="2686" spans="1:7" x14ac:dyDescent="0.25">
      <c r="A2686" s="30">
        <v>40452</v>
      </c>
      <c r="B2686">
        <v>6143.4</v>
      </c>
      <c r="C2686">
        <f t="shared" ca="1" si="206"/>
        <v>5954.5533333333333</v>
      </c>
      <c r="D2686">
        <f t="shared" ca="1" si="207"/>
        <v>5661.4412499999989</v>
      </c>
      <c r="E2686" t="str">
        <f t="shared" ca="1" si="208"/>
        <v/>
      </c>
      <c r="F2686">
        <f t="shared" ca="1" si="210"/>
        <v>5262.6</v>
      </c>
      <c r="G2686" s="7" t="str">
        <f t="shared" ca="1" si="209"/>
        <v/>
      </c>
    </row>
    <row r="2687" spans="1:7" x14ac:dyDescent="0.25">
      <c r="A2687" s="30">
        <v>40455</v>
      </c>
      <c r="B2687">
        <v>6159.45</v>
      </c>
      <c r="C2687">
        <f t="shared" ca="1" si="206"/>
        <v>5981.1833333333334</v>
      </c>
      <c r="D2687">
        <f t="shared" ca="1" si="207"/>
        <v>5679.4462499999991</v>
      </c>
      <c r="E2687" t="str">
        <f t="shared" ca="1" si="208"/>
        <v/>
      </c>
      <c r="F2687">
        <f t="shared" ca="1" si="210"/>
        <v>5262.6</v>
      </c>
      <c r="G2687" s="7" t="str">
        <f t="shared" ca="1" si="209"/>
        <v/>
      </c>
    </row>
    <row r="2688" spans="1:7" x14ac:dyDescent="0.25">
      <c r="A2688" s="30">
        <v>40456</v>
      </c>
      <c r="B2688">
        <v>6145.8</v>
      </c>
      <c r="C2688">
        <f t="shared" ca="1" si="206"/>
        <v>6004.5333333333338</v>
      </c>
      <c r="D2688">
        <f t="shared" ca="1" si="207"/>
        <v>5695.9374999999991</v>
      </c>
      <c r="E2688" t="str">
        <f t="shared" ca="1" si="208"/>
        <v/>
      </c>
      <c r="F2688">
        <f t="shared" ca="1" si="210"/>
        <v>5262.6</v>
      </c>
      <c r="G2688" s="7" t="str">
        <f t="shared" ca="1" si="209"/>
        <v/>
      </c>
    </row>
    <row r="2689" spans="1:7" x14ac:dyDescent="0.25">
      <c r="A2689" s="30">
        <v>40457</v>
      </c>
      <c r="B2689">
        <v>6186.45</v>
      </c>
      <c r="C2689">
        <f t="shared" ca="1" si="206"/>
        <v>6026.2333333333336</v>
      </c>
      <c r="D2689">
        <f t="shared" ca="1" si="207"/>
        <v>5714.0812500000002</v>
      </c>
      <c r="E2689" t="str">
        <f t="shared" ca="1" si="208"/>
        <v/>
      </c>
      <c r="F2689">
        <f t="shared" ca="1" si="210"/>
        <v>5262.6</v>
      </c>
      <c r="G2689" s="7" t="str">
        <f t="shared" ca="1" si="209"/>
        <v/>
      </c>
    </row>
    <row r="2690" spans="1:7" x14ac:dyDescent="0.25">
      <c r="A2690" s="30">
        <v>40458</v>
      </c>
      <c r="B2690">
        <v>6120.3</v>
      </c>
      <c r="C2690">
        <f t="shared" ca="1" si="206"/>
        <v>6045.6733333333341</v>
      </c>
      <c r="D2690">
        <f t="shared" ca="1" si="207"/>
        <v>5731.5737499999996</v>
      </c>
      <c r="E2690" t="str">
        <f t="shared" ca="1" si="208"/>
        <v/>
      </c>
      <c r="F2690">
        <f t="shared" ca="1" si="210"/>
        <v>5262.6</v>
      </c>
      <c r="G2690" s="7" t="str">
        <f t="shared" ca="1" si="209"/>
        <v/>
      </c>
    </row>
    <row r="2691" spans="1:7" x14ac:dyDescent="0.25">
      <c r="A2691" s="30">
        <v>40459</v>
      </c>
      <c r="B2691">
        <v>6103.45</v>
      </c>
      <c r="C2691">
        <f t="shared" ref="C2691:C2754" ca="1" si="211">IF(ROW(B2691)&gt;$K$3, AVERAGE(OFFSET(B2692,-$K$3,0,$K$3,1)), "")</f>
        <v>6060.2400000000007</v>
      </c>
      <c r="D2691">
        <f t="shared" ca="1" si="207"/>
        <v>5748.7487499999997</v>
      </c>
      <c r="E2691" t="str">
        <f t="shared" ca="1" si="208"/>
        <v/>
      </c>
      <c r="F2691">
        <f t="shared" ca="1" si="210"/>
        <v>5262.6</v>
      </c>
      <c r="G2691" s="7" t="str">
        <f t="shared" ca="1" si="209"/>
        <v/>
      </c>
    </row>
    <row r="2692" spans="1:7" x14ac:dyDescent="0.25">
      <c r="A2692" s="30">
        <v>40462</v>
      </c>
      <c r="B2692">
        <v>6135.85</v>
      </c>
      <c r="C2692">
        <f t="shared" ca="1" si="211"/>
        <v>6070.6</v>
      </c>
      <c r="D2692">
        <f t="shared" ca="1" si="207"/>
        <v>5765.8424999999997</v>
      </c>
      <c r="E2692" t="str">
        <f t="shared" ca="1" si="208"/>
        <v/>
      </c>
      <c r="F2692">
        <f t="shared" ca="1" si="210"/>
        <v>5262.6</v>
      </c>
      <c r="G2692" s="7" t="str">
        <f t="shared" ca="1" si="209"/>
        <v/>
      </c>
    </row>
    <row r="2693" spans="1:7" x14ac:dyDescent="0.25">
      <c r="A2693" s="30">
        <v>40463</v>
      </c>
      <c r="B2693">
        <v>6090.9</v>
      </c>
      <c r="C2693">
        <f t="shared" ca="1" si="211"/>
        <v>6076.0566666666673</v>
      </c>
      <c r="D2693">
        <f t="shared" ca="1" si="207"/>
        <v>5782.6574999999993</v>
      </c>
      <c r="E2693" t="str">
        <f t="shared" ca="1" si="208"/>
        <v/>
      </c>
      <c r="F2693">
        <f t="shared" ca="1" si="210"/>
        <v>5262.6</v>
      </c>
      <c r="G2693" s="7" t="str">
        <f t="shared" ca="1" si="209"/>
        <v/>
      </c>
    </row>
    <row r="2694" spans="1:7" x14ac:dyDescent="0.25">
      <c r="A2694" s="30">
        <v>40464</v>
      </c>
      <c r="B2694">
        <v>6233.9</v>
      </c>
      <c r="C2694">
        <f t="shared" ca="1" si="211"/>
        <v>6092.2499999999991</v>
      </c>
      <c r="D2694">
        <f t="shared" ca="1" si="207"/>
        <v>5803.151249999999</v>
      </c>
      <c r="E2694" t="str">
        <f t="shared" ca="1" si="208"/>
        <v/>
      </c>
      <c r="F2694">
        <f t="shared" ca="1" si="210"/>
        <v>5262.6</v>
      </c>
      <c r="G2694" s="7" t="str">
        <f t="shared" ca="1" si="209"/>
        <v/>
      </c>
    </row>
    <row r="2695" spans="1:7" x14ac:dyDescent="0.25">
      <c r="A2695" s="30">
        <v>40465</v>
      </c>
      <c r="B2695">
        <v>6177.35</v>
      </c>
      <c r="C2695">
        <f t="shared" ca="1" si="211"/>
        <v>6106.77</v>
      </c>
      <c r="D2695">
        <f t="shared" ca="1" si="207"/>
        <v>5820.6062499999989</v>
      </c>
      <c r="E2695" t="str">
        <f t="shared" ca="1" si="208"/>
        <v/>
      </c>
      <c r="F2695">
        <f t="shared" ca="1" si="210"/>
        <v>5262.6</v>
      </c>
      <c r="G2695" s="7" t="str">
        <f t="shared" ca="1" si="209"/>
        <v/>
      </c>
    </row>
    <row r="2696" spans="1:7" x14ac:dyDescent="0.25">
      <c r="A2696" s="30">
        <v>40466</v>
      </c>
      <c r="B2696">
        <v>6062.65</v>
      </c>
      <c r="C2696">
        <f t="shared" ca="1" si="211"/>
        <v>6109.7266666666665</v>
      </c>
      <c r="D2696">
        <f t="shared" ca="1" si="207"/>
        <v>5833.6674999999996</v>
      </c>
      <c r="E2696" t="str">
        <f t="shared" ca="1" si="208"/>
        <v/>
      </c>
      <c r="F2696">
        <f t="shared" ca="1" si="210"/>
        <v>5262.6</v>
      </c>
      <c r="G2696" s="7" t="str">
        <f t="shared" ca="1" si="209"/>
        <v/>
      </c>
    </row>
    <row r="2697" spans="1:7" x14ac:dyDescent="0.25">
      <c r="A2697" s="30">
        <v>40469</v>
      </c>
      <c r="B2697">
        <v>6075.95</v>
      </c>
      <c r="C2697">
        <f t="shared" ca="1" si="211"/>
        <v>6112.413333333332</v>
      </c>
      <c r="D2697">
        <f t="shared" ca="1" si="207"/>
        <v>5847.3</v>
      </c>
      <c r="E2697" t="str">
        <f t="shared" ca="1" si="208"/>
        <v/>
      </c>
      <c r="F2697">
        <f t="shared" ca="1" si="210"/>
        <v>5262.6</v>
      </c>
      <c r="G2697" s="7" t="str">
        <f t="shared" ca="1" si="209"/>
        <v/>
      </c>
    </row>
    <row r="2698" spans="1:7" x14ac:dyDescent="0.25">
      <c r="A2698" s="30">
        <v>40470</v>
      </c>
      <c r="B2698">
        <v>6027.3</v>
      </c>
      <c r="C2698">
        <f t="shared" ca="1" si="211"/>
        <v>6112.2666666666664</v>
      </c>
      <c r="D2698">
        <f t="shared" ca="1" si="207"/>
        <v>5859.3950000000004</v>
      </c>
      <c r="E2698" t="str">
        <f t="shared" ca="1" si="208"/>
        <v/>
      </c>
      <c r="F2698">
        <f t="shared" ca="1" si="210"/>
        <v>5262.6</v>
      </c>
      <c r="G2698" s="7" t="str">
        <f t="shared" ca="1" si="209"/>
        <v/>
      </c>
    </row>
    <row r="2699" spans="1:7" x14ac:dyDescent="0.25">
      <c r="A2699" s="30">
        <v>40471</v>
      </c>
      <c r="B2699">
        <v>5982.1</v>
      </c>
      <c r="C2699">
        <f t="shared" ca="1" si="211"/>
        <v>6111.6533333333336</v>
      </c>
      <c r="D2699">
        <f t="shared" ca="1" si="207"/>
        <v>5871.3200000000006</v>
      </c>
      <c r="E2699" t="str">
        <f t="shared" ca="1" si="208"/>
        <v/>
      </c>
      <c r="F2699">
        <f t="shared" ca="1" si="210"/>
        <v>5262.6</v>
      </c>
      <c r="G2699" s="7" t="str">
        <f t="shared" ca="1" si="209"/>
        <v/>
      </c>
    </row>
    <row r="2700" spans="1:7" x14ac:dyDescent="0.25">
      <c r="A2700" s="30">
        <v>40472</v>
      </c>
      <c r="B2700">
        <v>6101.5</v>
      </c>
      <c r="C2700">
        <f t="shared" ca="1" si="211"/>
        <v>6116.4233333333341</v>
      </c>
      <c r="D2700">
        <f t="shared" ca="1" si="207"/>
        <v>5887.2987499999999</v>
      </c>
      <c r="E2700" t="str">
        <f t="shared" ca="1" si="208"/>
        <v/>
      </c>
      <c r="F2700">
        <f t="shared" ca="1" si="210"/>
        <v>5262.6</v>
      </c>
      <c r="G2700" s="7" t="str">
        <f t="shared" ca="1" si="209"/>
        <v/>
      </c>
    </row>
    <row r="2701" spans="1:7" x14ac:dyDescent="0.25">
      <c r="A2701" s="30">
        <v>40473</v>
      </c>
      <c r="B2701">
        <v>6066.05</v>
      </c>
      <c r="C2701">
        <f t="shared" ca="1" si="211"/>
        <v>6111.2666666666673</v>
      </c>
      <c r="D2701">
        <f t="shared" ca="1" si="207"/>
        <v>5902.0025000000005</v>
      </c>
      <c r="E2701" t="str">
        <f t="shared" ca="1" si="208"/>
        <v/>
      </c>
      <c r="F2701">
        <f t="shared" ca="1" si="210"/>
        <v>5262.6</v>
      </c>
      <c r="G2701" s="7" t="str">
        <f t="shared" ca="1" si="209"/>
        <v/>
      </c>
    </row>
    <row r="2702" spans="1:7" x14ac:dyDescent="0.25">
      <c r="A2702" s="30">
        <v>40476</v>
      </c>
      <c r="B2702">
        <v>6105.8</v>
      </c>
      <c r="C2702">
        <f t="shared" ca="1" si="211"/>
        <v>6107.6900000000005</v>
      </c>
      <c r="D2702">
        <f t="shared" ca="1" si="207"/>
        <v>5919.4299999999994</v>
      </c>
      <c r="E2702" t="str">
        <f t="shared" ca="1" si="208"/>
        <v/>
      </c>
      <c r="F2702">
        <f t="shared" ca="1" si="210"/>
        <v>5262.6</v>
      </c>
      <c r="G2702" s="7" t="str">
        <f t="shared" ca="1" si="209"/>
        <v/>
      </c>
    </row>
    <row r="2703" spans="1:7" x14ac:dyDescent="0.25">
      <c r="A2703" s="30">
        <v>40477</v>
      </c>
      <c r="B2703">
        <v>6082</v>
      </c>
      <c r="C2703">
        <f t="shared" ca="1" si="211"/>
        <v>6103.4366666666674</v>
      </c>
      <c r="D2703">
        <f t="shared" ca="1" si="207"/>
        <v>5936.09375</v>
      </c>
      <c r="E2703" t="str">
        <f t="shared" ca="1" si="208"/>
        <v/>
      </c>
      <c r="F2703">
        <f t="shared" ca="1" si="210"/>
        <v>5262.6</v>
      </c>
      <c r="G2703" s="7" t="str">
        <f t="shared" ca="1" si="209"/>
        <v/>
      </c>
    </row>
    <row r="2704" spans="1:7" x14ac:dyDescent="0.25">
      <c r="A2704" s="30">
        <v>40478</v>
      </c>
      <c r="B2704">
        <v>6012.65</v>
      </c>
      <c r="C2704">
        <f t="shared" ca="1" si="211"/>
        <v>6091.85</v>
      </c>
      <c r="D2704">
        <f t="shared" ca="1" si="207"/>
        <v>5951.3499999999995</v>
      </c>
      <c r="E2704" t="str">
        <f t="shared" ca="1" si="208"/>
        <v/>
      </c>
      <c r="F2704">
        <f t="shared" ca="1" si="210"/>
        <v>5262.6</v>
      </c>
      <c r="G2704" s="7" t="str">
        <f t="shared" ca="1" si="209"/>
        <v/>
      </c>
    </row>
    <row r="2705" spans="1:7" x14ac:dyDescent="0.25">
      <c r="A2705" s="30">
        <v>40479</v>
      </c>
      <c r="B2705">
        <v>5987.7</v>
      </c>
      <c r="C2705">
        <f t="shared" ca="1" si="211"/>
        <v>6083.0099999999993</v>
      </c>
      <c r="D2705">
        <f t="shared" ca="1" si="207"/>
        <v>5964.2462499999992</v>
      </c>
      <c r="E2705" t="str">
        <f t="shared" ca="1" si="208"/>
        <v/>
      </c>
      <c r="F2705">
        <f t="shared" ca="1" si="210"/>
        <v>5262.6</v>
      </c>
      <c r="G2705" s="7" t="str">
        <f t="shared" ca="1" si="209"/>
        <v/>
      </c>
    </row>
    <row r="2706" spans="1:7" x14ac:dyDescent="0.25">
      <c r="A2706" s="30">
        <v>40480</v>
      </c>
      <c r="B2706">
        <v>6017.7</v>
      </c>
      <c r="C2706">
        <f t="shared" ca="1" si="211"/>
        <v>6077.2933333333331</v>
      </c>
      <c r="D2706">
        <f t="shared" ca="1" si="207"/>
        <v>5977.5349999999999</v>
      </c>
      <c r="E2706" t="str">
        <f t="shared" ca="1" si="208"/>
        <v/>
      </c>
      <c r="F2706">
        <f t="shared" ca="1" si="210"/>
        <v>5262.6</v>
      </c>
      <c r="G2706" s="7" t="str">
        <f t="shared" ca="1" si="209"/>
        <v/>
      </c>
    </row>
    <row r="2707" spans="1:7" x14ac:dyDescent="0.25">
      <c r="A2707" s="30">
        <v>40483</v>
      </c>
      <c r="B2707">
        <v>6117.55</v>
      </c>
      <c r="C2707">
        <f t="shared" ca="1" si="211"/>
        <v>6076.0733333333328</v>
      </c>
      <c r="D2707">
        <f t="shared" ca="1" si="207"/>
        <v>5993.4887499999995</v>
      </c>
      <c r="E2707" t="str">
        <f t="shared" ca="1" si="208"/>
        <v/>
      </c>
      <c r="F2707">
        <f t="shared" ca="1" si="210"/>
        <v>5262.6</v>
      </c>
      <c r="G2707" s="7" t="str">
        <f t="shared" ca="1" si="209"/>
        <v/>
      </c>
    </row>
    <row r="2708" spans="1:7" x14ac:dyDescent="0.25">
      <c r="A2708" s="30">
        <v>40484</v>
      </c>
      <c r="B2708">
        <v>6119</v>
      </c>
      <c r="C2708">
        <f t="shared" ca="1" si="211"/>
        <v>6077.9466666666667</v>
      </c>
      <c r="D2708">
        <f t="shared" ca="1" si="207"/>
        <v>6007.0399999999991</v>
      </c>
      <c r="E2708" t="str">
        <f t="shared" ca="1" si="208"/>
        <v/>
      </c>
      <c r="F2708">
        <f t="shared" ca="1" si="210"/>
        <v>5262.6</v>
      </c>
      <c r="G2708" s="7" t="str">
        <f t="shared" ca="1" si="209"/>
        <v/>
      </c>
    </row>
    <row r="2709" spans="1:7" x14ac:dyDescent="0.25">
      <c r="A2709" s="30">
        <v>40485</v>
      </c>
      <c r="B2709">
        <v>6160.5</v>
      </c>
      <c r="C2709">
        <f t="shared" ca="1" si="211"/>
        <v>6073.0533333333333</v>
      </c>
      <c r="D2709">
        <f t="shared" ca="1" si="207"/>
        <v>6020.9524999999994</v>
      </c>
      <c r="E2709" t="str">
        <f t="shared" ca="1" si="208"/>
        <v/>
      </c>
      <c r="F2709">
        <f t="shared" ca="1" si="210"/>
        <v>5262.6</v>
      </c>
      <c r="G2709" s="7" t="str">
        <f t="shared" ca="1" si="209"/>
        <v/>
      </c>
    </row>
    <row r="2710" spans="1:7" x14ac:dyDescent="0.25">
      <c r="A2710" s="30">
        <v>40486</v>
      </c>
      <c r="B2710">
        <v>6281.8</v>
      </c>
      <c r="C2710">
        <f t="shared" ca="1" si="211"/>
        <v>6080.0166666666673</v>
      </c>
      <c r="D2710">
        <f t="shared" ref="D2710:D2773" ca="1" si="212">IF(ROW(B2710)&gt;$K$4, AVERAGE(OFFSET(B2710,-$K$4+1,0,$K$4,1)), "")</f>
        <v>6037.8012499999986</v>
      </c>
      <c r="E2710" t="str">
        <f t="shared" ca="1" si="208"/>
        <v/>
      </c>
      <c r="F2710">
        <f t="shared" ca="1" si="210"/>
        <v>5262.6</v>
      </c>
      <c r="G2710" s="7" t="str">
        <f t="shared" ca="1" si="209"/>
        <v/>
      </c>
    </row>
    <row r="2711" spans="1:7" x14ac:dyDescent="0.25">
      <c r="A2711" s="30">
        <v>40487</v>
      </c>
      <c r="B2711">
        <v>6312.45</v>
      </c>
      <c r="C2711">
        <f t="shared" ca="1" si="211"/>
        <v>6096.6699999999992</v>
      </c>
      <c r="D2711">
        <f t="shared" ca="1" si="212"/>
        <v>6054.6112499999999</v>
      </c>
      <c r="E2711" t="str">
        <f t="shared" ca="1" si="208"/>
        <v/>
      </c>
      <c r="F2711">
        <f t="shared" ca="1" si="210"/>
        <v>5262.6</v>
      </c>
      <c r="G2711" s="7" t="str">
        <f t="shared" ca="1" si="209"/>
        <v/>
      </c>
    </row>
    <row r="2712" spans="1:7" x14ac:dyDescent="0.25">
      <c r="A2712" s="30">
        <v>40490</v>
      </c>
      <c r="B2712">
        <v>6273.2</v>
      </c>
      <c r="C2712">
        <f t="shared" ca="1" si="211"/>
        <v>6109.8200000000006</v>
      </c>
      <c r="D2712">
        <f t="shared" ca="1" si="212"/>
        <v>6067.4412499999999</v>
      </c>
      <c r="E2712" t="str">
        <f t="shared" ca="1" si="208"/>
        <v/>
      </c>
      <c r="F2712">
        <f t="shared" ca="1" si="210"/>
        <v>5262.6</v>
      </c>
      <c r="G2712" s="7" t="str">
        <f t="shared" ca="1" si="209"/>
        <v/>
      </c>
    </row>
    <row r="2713" spans="1:7" x14ac:dyDescent="0.25">
      <c r="A2713" s="30">
        <v>40491</v>
      </c>
      <c r="B2713">
        <v>6301.55</v>
      </c>
      <c r="C2713">
        <f t="shared" ca="1" si="211"/>
        <v>6128.1033333333326</v>
      </c>
      <c r="D2713">
        <f t="shared" ca="1" si="212"/>
        <v>6080.0912499999995</v>
      </c>
      <c r="E2713" t="str">
        <f t="shared" ca="1" si="208"/>
        <v/>
      </c>
      <c r="F2713">
        <f t="shared" ca="1" si="210"/>
        <v>5262.6</v>
      </c>
      <c r="G2713" s="7" t="str">
        <f t="shared" ca="1" si="209"/>
        <v/>
      </c>
    </row>
    <row r="2714" spans="1:7" x14ac:dyDescent="0.25">
      <c r="A2714" s="30">
        <v>40492</v>
      </c>
      <c r="B2714">
        <v>6275.7</v>
      </c>
      <c r="C2714">
        <f t="shared" ca="1" si="211"/>
        <v>6147.6766666666663</v>
      </c>
      <c r="D2714">
        <f t="shared" ca="1" si="212"/>
        <v>6090.46</v>
      </c>
      <c r="E2714" t="str">
        <f t="shared" ca="1" si="208"/>
        <v/>
      </c>
      <c r="F2714">
        <f t="shared" ca="1" si="210"/>
        <v>5262.6</v>
      </c>
      <c r="G2714" s="7" t="str">
        <f t="shared" ca="1" si="209"/>
        <v/>
      </c>
    </row>
    <row r="2715" spans="1:7" x14ac:dyDescent="0.25">
      <c r="A2715" s="30">
        <v>40493</v>
      </c>
      <c r="B2715">
        <v>6194.25</v>
      </c>
      <c r="C2715">
        <f t="shared" ca="1" si="211"/>
        <v>6153.8600000000006</v>
      </c>
      <c r="D2715">
        <f t="shared" ca="1" si="212"/>
        <v>6099.5987499999992</v>
      </c>
      <c r="E2715" t="str">
        <f t="shared" ca="1" si="208"/>
        <v/>
      </c>
      <c r="F2715">
        <f t="shared" ca="1" si="210"/>
        <v>5262.6</v>
      </c>
      <c r="G2715" s="7" t="str">
        <f t="shared" ca="1" si="209"/>
        <v/>
      </c>
    </row>
    <row r="2716" spans="1:7" x14ac:dyDescent="0.25">
      <c r="A2716" s="30">
        <v>40494</v>
      </c>
      <c r="B2716">
        <v>6071.65</v>
      </c>
      <c r="C2716">
        <f t="shared" ca="1" si="211"/>
        <v>6154.2333333333336</v>
      </c>
      <c r="D2716">
        <f t="shared" ca="1" si="212"/>
        <v>6104.2662499999997</v>
      </c>
      <c r="E2716" t="str">
        <f t="shared" ca="1" si="208"/>
        <v/>
      </c>
      <c r="F2716">
        <f t="shared" ca="1" si="210"/>
        <v>5262.6</v>
      </c>
      <c r="G2716" s="7" t="str">
        <f t="shared" ca="1" si="209"/>
        <v/>
      </c>
    </row>
    <row r="2717" spans="1:7" x14ac:dyDescent="0.25">
      <c r="A2717" s="30">
        <v>40497</v>
      </c>
      <c r="B2717">
        <v>6121.6</v>
      </c>
      <c r="C2717">
        <f t="shared" ca="1" si="211"/>
        <v>6155.286666666666</v>
      </c>
      <c r="D2717">
        <f t="shared" ca="1" si="212"/>
        <v>6107.7950000000001</v>
      </c>
      <c r="E2717" t="str">
        <f t="shared" ca="1" si="208"/>
        <v/>
      </c>
      <c r="F2717">
        <f t="shared" ca="1" si="210"/>
        <v>5262.6</v>
      </c>
      <c r="G2717" s="7" t="str">
        <f t="shared" ca="1" si="209"/>
        <v/>
      </c>
    </row>
    <row r="2718" spans="1:7" x14ac:dyDescent="0.25">
      <c r="A2718" s="30">
        <v>40498</v>
      </c>
      <c r="B2718">
        <v>5988.7</v>
      </c>
      <c r="C2718">
        <f t="shared" ca="1" si="211"/>
        <v>6149.0666666666666</v>
      </c>
      <c r="D2718">
        <f t="shared" ca="1" si="212"/>
        <v>6107.2862500000001</v>
      </c>
      <c r="E2718" t="str">
        <f t="shared" ca="1" si="208"/>
        <v/>
      </c>
      <c r="F2718">
        <f t="shared" ca="1" si="210"/>
        <v>5262.6</v>
      </c>
      <c r="G2718" s="7" t="str">
        <f t="shared" ca="1" si="209"/>
        <v/>
      </c>
    </row>
    <row r="2719" spans="1:7" x14ac:dyDescent="0.25">
      <c r="A2719" s="30">
        <v>40500</v>
      </c>
      <c r="B2719">
        <v>5998.8</v>
      </c>
      <c r="C2719">
        <f t="shared" ca="1" si="211"/>
        <v>6148.1433333333325</v>
      </c>
      <c r="D2719">
        <f t="shared" ca="1" si="212"/>
        <v>6107.4812499999998</v>
      </c>
      <c r="E2719" t="str">
        <f t="shared" ca="1" si="208"/>
        <v/>
      </c>
      <c r="F2719">
        <f t="shared" ca="1" si="210"/>
        <v>5262.6</v>
      </c>
      <c r="G2719" s="7" t="str">
        <f t="shared" ca="1" si="209"/>
        <v/>
      </c>
    </row>
    <row r="2720" spans="1:7" x14ac:dyDescent="0.25">
      <c r="A2720" s="30">
        <v>40501</v>
      </c>
      <c r="B2720">
        <v>5890.3</v>
      </c>
      <c r="C2720">
        <f t="shared" ca="1" si="211"/>
        <v>6141.65</v>
      </c>
      <c r="D2720">
        <f t="shared" ca="1" si="212"/>
        <v>6105.75</v>
      </c>
      <c r="E2720" t="str">
        <f t="shared" ca="1" si="208"/>
        <v/>
      </c>
      <c r="F2720">
        <f t="shared" ca="1" si="210"/>
        <v>5262.6</v>
      </c>
      <c r="G2720" s="7" t="str">
        <f t="shared" ca="1" si="209"/>
        <v/>
      </c>
    </row>
    <row r="2721" spans="1:7" x14ac:dyDescent="0.25">
      <c r="A2721" s="30">
        <v>40504</v>
      </c>
      <c r="B2721">
        <v>6010</v>
      </c>
      <c r="C2721">
        <f t="shared" ca="1" si="211"/>
        <v>6141.1366666666672</v>
      </c>
      <c r="D2721">
        <f t="shared" ca="1" si="212"/>
        <v>6105.5425000000005</v>
      </c>
      <c r="E2721" t="str">
        <f t="shared" ca="1" si="208"/>
        <v/>
      </c>
      <c r="F2721">
        <f t="shared" ca="1" si="210"/>
        <v>5262.6</v>
      </c>
      <c r="G2721" s="7" t="str">
        <f t="shared" ca="1" si="209"/>
        <v/>
      </c>
    </row>
    <row r="2722" spans="1:7" x14ac:dyDescent="0.25">
      <c r="A2722" s="30">
        <v>40505</v>
      </c>
      <c r="B2722">
        <v>5934.75</v>
      </c>
      <c r="C2722">
        <f t="shared" ca="1" si="211"/>
        <v>6128.95</v>
      </c>
      <c r="D2722">
        <f t="shared" ca="1" si="212"/>
        <v>6103.02</v>
      </c>
      <c r="E2722" t="str">
        <f t="shared" ca="1" si="208"/>
        <v/>
      </c>
      <c r="F2722">
        <f t="shared" ca="1" si="210"/>
        <v>5262.6</v>
      </c>
      <c r="G2722" s="7" t="str">
        <f t="shared" ca="1" si="209"/>
        <v/>
      </c>
    </row>
    <row r="2723" spans="1:7" x14ac:dyDescent="0.25">
      <c r="A2723" s="30">
        <v>40506</v>
      </c>
      <c r="B2723">
        <v>5865.75</v>
      </c>
      <c r="C2723">
        <f t="shared" ca="1" si="211"/>
        <v>6112.0666666666666</v>
      </c>
      <c r="D2723">
        <f t="shared" ca="1" si="212"/>
        <v>6098.9262500000004</v>
      </c>
      <c r="E2723" t="str">
        <f t="shared" ca="1" si="208"/>
        <v/>
      </c>
      <c r="F2723">
        <f t="shared" ca="1" si="210"/>
        <v>5262.6</v>
      </c>
      <c r="G2723" s="7" t="str">
        <f t="shared" ca="1" si="209"/>
        <v/>
      </c>
    </row>
    <row r="2724" spans="1:7" x14ac:dyDescent="0.25">
      <c r="A2724" s="30">
        <v>40507</v>
      </c>
      <c r="B2724">
        <v>5799.75</v>
      </c>
      <c r="C2724">
        <f t="shared" ca="1" si="211"/>
        <v>6088.0166666666664</v>
      </c>
      <c r="D2724">
        <f t="shared" ca="1" si="212"/>
        <v>6094.1374999999998</v>
      </c>
      <c r="E2724" t="str">
        <f t="shared" ca="1" si="208"/>
        <v>SELL</v>
      </c>
      <c r="F2724">
        <f t="shared" ca="1" si="210"/>
        <v>5799.75</v>
      </c>
      <c r="G2724" s="7">
        <f t="shared" ca="1" si="209"/>
        <v>0.1020693193478508</v>
      </c>
    </row>
    <row r="2725" spans="1:7" x14ac:dyDescent="0.25">
      <c r="A2725" s="30">
        <v>40508</v>
      </c>
      <c r="B2725">
        <v>5751.95</v>
      </c>
      <c r="C2725">
        <f t="shared" ca="1" si="211"/>
        <v>6052.6933333333336</v>
      </c>
      <c r="D2725">
        <f t="shared" ca="1" si="212"/>
        <v>6087.1875</v>
      </c>
      <c r="E2725" t="str">
        <f t="shared" ca="1" si="208"/>
        <v/>
      </c>
      <c r="F2725">
        <f t="shared" ca="1" si="210"/>
        <v>5799.75</v>
      </c>
      <c r="G2725" s="7" t="str">
        <f t="shared" ca="1" si="209"/>
        <v/>
      </c>
    </row>
    <row r="2726" spans="1:7" x14ac:dyDescent="0.25">
      <c r="A2726" s="30">
        <v>40511</v>
      </c>
      <c r="B2726">
        <v>5830</v>
      </c>
      <c r="C2726">
        <f t="shared" ca="1" si="211"/>
        <v>6020.53</v>
      </c>
      <c r="D2726">
        <f t="shared" ca="1" si="212"/>
        <v>6079.3525000000009</v>
      </c>
      <c r="E2726" t="str">
        <f t="shared" ca="1" si="208"/>
        <v/>
      </c>
      <c r="F2726">
        <f t="shared" ca="1" si="210"/>
        <v>5799.75</v>
      </c>
      <c r="G2726" s="7" t="str">
        <f t="shared" ca="1" si="209"/>
        <v/>
      </c>
    </row>
    <row r="2727" spans="1:7" x14ac:dyDescent="0.25">
      <c r="A2727" s="30">
        <v>40512</v>
      </c>
      <c r="B2727">
        <v>5862.7</v>
      </c>
      <c r="C2727">
        <f t="shared" ca="1" si="211"/>
        <v>5993.163333333333</v>
      </c>
      <c r="D2727">
        <f t="shared" ca="1" si="212"/>
        <v>6071.9337500000011</v>
      </c>
      <c r="E2727" t="str">
        <f t="shared" ca="1" si="208"/>
        <v/>
      </c>
      <c r="F2727">
        <f t="shared" ca="1" si="210"/>
        <v>5799.75</v>
      </c>
      <c r="G2727" s="7" t="str">
        <f t="shared" ca="1" si="209"/>
        <v/>
      </c>
    </row>
    <row r="2728" spans="1:7" x14ac:dyDescent="0.25">
      <c r="A2728" s="30">
        <v>40513</v>
      </c>
      <c r="B2728">
        <v>5960.9</v>
      </c>
      <c r="C2728">
        <f t="shared" ca="1" si="211"/>
        <v>5970.4533333333329</v>
      </c>
      <c r="D2728">
        <f t="shared" ca="1" si="212"/>
        <v>6067.3112500000007</v>
      </c>
      <c r="E2728" t="str">
        <f t="shared" ca="1" si="208"/>
        <v/>
      </c>
      <c r="F2728">
        <f t="shared" ca="1" si="210"/>
        <v>5799.75</v>
      </c>
      <c r="G2728" s="7" t="str">
        <f t="shared" ca="1" si="209"/>
        <v/>
      </c>
    </row>
    <row r="2729" spans="1:7" x14ac:dyDescent="0.25">
      <c r="A2729" s="30">
        <v>40514</v>
      </c>
      <c r="B2729">
        <v>6011.7</v>
      </c>
      <c r="C2729">
        <f t="shared" ca="1" si="211"/>
        <v>5952.8533333333326</v>
      </c>
      <c r="D2729">
        <f t="shared" ca="1" si="212"/>
        <v>6062.942500000001</v>
      </c>
      <c r="E2729" t="str">
        <f t="shared" ca="1" si="208"/>
        <v/>
      </c>
      <c r="F2729">
        <f t="shared" ca="1" si="210"/>
        <v>5799.75</v>
      </c>
      <c r="G2729" s="7" t="str">
        <f t="shared" ca="1" si="209"/>
        <v/>
      </c>
    </row>
    <row r="2730" spans="1:7" x14ac:dyDescent="0.25">
      <c r="A2730" s="30">
        <v>40515</v>
      </c>
      <c r="B2730">
        <v>5992.8</v>
      </c>
      <c r="C2730">
        <f t="shared" ca="1" si="211"/>
        <v>5939.4233333333332</v>
      </c>
      <c r="D2730">
        <f t="shared" ca="1" si="212"/>
        <v>6059.7550000000001</v>
      </c>
      <c r="E2730" t="str">
        <f t="shared" ca="1" si="208"/>
        <v/>
      </c>
      <c r="F2730">
        <f t="shared" ca="1" si="210"/>
        <v>5799.75</v>
      </c>
      <c r="G2730" s="7" t="str">
        <f t="shared" ca="1" si="209"/>
        <v/>
      </c>
    </row>
    <row r="2731" spans="1:7" x14ac:dyDescent="0.25">
      <c r="A2731" s="30">
        <v>40518</v>
      </c>
      <c r="B2731">
        <v>5992.25</v>
      </c>
      <c r="C2731">
        <f t="shared" ca="1" si="211"/>
        <v>5934.1299999999992</v>
      </c>
      <c r="D2731">
        <f t="shared" ca="1" si="212"/>
        <v>6056.9750000000004</v>
      </c>
      <c r="E2731" t="str">
        <f t="shared" ca="1" si="208"/>
        <v/>
      </c>
      <c r="F2731">
        <f t="shared" ca="1" si="210"/>
        <v>5799.75</v>
      </c>
      <c r="G2731" s="7" t="str">
        <f t="shared" ca="1" si="209"/>
        <v/>
      </c>
    </row>
    <row r="2732" spans="1:7" x14ac:dyDescent="0.25">
      <c r="A2732" s="30">
        <v>40519</v>
      </c>
      <c r="B2732">
        <v>5976.55</v>
      </c>
      <c r="C2732">
        <f t="shared" ca="1" si="211"/>
        <v>5924.4600000000009</v>
      </c>
      <c r="D2732">
        <f t="shared" ca="1" si="212"/>
        <v>6052.9924999999994</v>
      </c>
      <c r="E2732" t="str">
        <f t="shared" ca="1" si="208"/>
        <v/>
      </c>
      <c r="F2732">
        <f t="shared" ca="1" si="210"/>
        <v>5799.75</v>
      </c>
      <c r="G2732" s="7" t="str">
        <f t="shared" ca="1" si="209"/>
        <v/>
      </c>
    </row>
    <row r="2733" spans="1:7" x14ac:dyDescent="0.25">
      <c r="A2733" s="30">
        <v>40520</v>
      </c>
      <c r="B2733">
        <v>5903.7</v>
      </c>
      <c r="C2733">
        <f t="shared" ca="1" si="211"/>
        <v>5918.7933333333331</v>
      </c>
      <c r="D2733">
        <f t="shared" ca="1" si="212"/>
        <v>6048.3125</v>
      </c>
      <c r="E2733" t="str">
        <f t="shared" ca="1" si="208"/>
        <v/>
      </c>
      <c r="F2733">
        <f t="shared" ca="1" si="210"/>
        <v>5799.75</v>
      </c>
      <c r="G2733" s="7" t="str">
        <f t="shared" ca="1" si="209"/>
        <v/>
      </c>
    </row>
    <row r="2734" spans="1:7" x14ac:dyDescent="0.25">
      <c r="A2734" s="30">
        <v>40521</v>
      </c>
      <c r="B2734">
        <v>5766.5</v>
      </c>
      <c r="C2734">
        <f t="shared" ca="1" si="211"/>
        <v>5903.3066666666673</v>
      </c>
      <c r="D2734">
        <f t="shared" ca="1" si="212"/>
        <v>6036.6275000000005</v>
      </c>
      <c r="E2734" t="str">
        <f t="shared" ca="1" si="208"/>
        <v/>
      </c>
      <c r="F2734">
        <f t="shared" ca="1" si="210"/>
        <v>5799.75</v>
      </c>
      <c r="G2734" s="7" t="str">
        <f t="shared" ca="1" si="209"/>
        <v/>
      </c>
    </row>
    <row r="2735" spans="1:7" x14ac:dyDescent="0.25">
      <c r="A2735" s="30">
        <v>40522</v>
      </c>
      <c r="B2735">
        <v>5857.35</v>
      </c>
      <c r="C2735">
        <f t="shared" ca="1" si="211"/>
        <v>5901.11</v>
      </c>
      <c r="D2735">
        <f t="shared" ca="1" si="212"/>
        <v>6028.6275000000005</v>
      </c>
      <c r="E2735" t="str">
        <f t="shared" ca="1" si="208"/>
        <v/>
      </c>
      <c r="F2735">
        <f t="shared" ca="1" si="210"/>
        <v>5799.75</v>
      </c>
      <c r="G2735" s="7" t="str">
        <f t="shared" ca="1" si="209"/>
        <v/>
      </c>
    </row>
    <row r="2736" spans="1:7" x14ac:dyDescent="0.25">
      <c r="A2736" s="30">
        <v>40525</v>
      </c>
      <c r="B2736">
        <v>5907.65</v>
      </c>
      <c r="C2736">
        <f t="shared" ca="1" si="211"/>
        <v>5894.2866666666669</v>
      </c>
      <c r="D2736">
        <f t="shared" ca="1" si="212"/>
        <v>6024.7524999999996</v>
      </c>
      <c r="E2736" t="str">
        <f t="shared" ca="1" si="208"/>
        <v/>
      </c>
      <c r="F2736">
        <f t="shared" ca="1" si="210"/>
        <v>5799.75</v>
      </c>
      <c r="G2736" s="7" t="str">
        <f t="shared" ca="1" si="209"/>
        <v/>
      </c>
    </row>
    <row r="2737" spans="1:7" x14ac:dyDescent="0.25">
      <c r="A2737" s="30">
        <v>40526</v>
      </c>
      <c r="B2737">
        <v>5944.1</v>
      </c>
      <c r="C2737">
        <f t="shared" ca="1" si="211"/>
        <v>5894.9100000000008</v>
      </c>
      <c r="D2737">
        <f t="shared" ca="1" si="212"/>
        <v>6021.4562500000002</v>
      </c>
      <c r="E2737" t="str">
        <f t="shared" ca="1" si="208"/>
        <v/>
      </c>
      <c r="F2737">
        <f t="shared" ca="1" si="210"/>
        <v>5799.75</v>
      </c>
      <c r="G2737" s="7" t="str">
        <f t="shared" ca="1" si="209"/>
        <v/>
      </c>
    </row>
    <row r="2738" spans="1:7" x14ac:dyDescent="0.25">
      <c r="A2738" s="30">
        <v>40527</v>
      </c>
      <c r="B2738">
        <v>5892.3</v>
      </c>
      <c r="C2738">
        <f t="shared" ca="1" si="211"/>
        <v>5896.6800000000012</v>
      </c>
      <c r="D2738">
        <f t="shared" ca="1" si="212"/>
        <v>6018.0812500000002</v>
      </c>
      <c r="E2738" t="str">
        <f t="shared" ca="1" si="208"/>
        <v/>
      </c>
      <c r="F2738">
        <f t="shared" ca="1" si="210"/>
        <v>5799.75</v>
      </c>
      <c r="G2738" s="7" t="str">
        <f t="shared" ca="1" si="209"/>
        <v/>
      </c>
    </row>
    <row r="2739" spans="1:7" x14ac:dyDescent="0.25">
      <c r="A2739" s="30">
        <v>40528</v>
      </c>
      <c r="B2739">
        <v>5948.75</v>
      </c>
      <c r="C2739">
        <f t="shared" ca="1" si="211"/>
        <v>5906.6133333333337</v>
      </c>
      <c r="D2739">
        <f t="shared" ca="1" si="212"/>
        <v>6017.2475000000004</v>
      </c>
      <c r="E2739" t="str">
        <f t="shared" ca="1" si="208"/>
        <v/>
      </c>
      <c r="F2739">
        <f t="shared" ca="1" si="210"/>
        <v>5799.75</v>
      </c>
      <c r="G2739" s="7" t="str">
        <f t="shared" ca="1" si="209"/>
        <v/>
      </c>
    </row>
    <row r="2740" spans="1:7" x14ac:dyDescent="0.25">
      <c r="A2740" s="30">
        <v>40532</v>
      </c>
      <c r="B2740">
        <v>5947.05</v>
      </c>
      <c r="C2740">
        <f t="shared" ca="1" si="211"/>
        <v>5919.62</v>
      </c>
      <c r="D2740">
        <f t="shared" ca="1" si="212"/>
        <v>6013.3862500000005</v>
      </c>
      <c r="E2740" t="str">
        <f t="shared" ca="1" si="208"/>
        <v/>
      </c>
      <c r="F2740">
        <f t="shared" ca="1" si="210"/>
        <v>5799.75</v>
      </c>
      <c r="G2740" s="7" t="str">
        <f t="shared" ca="1" si="209"/>
        <v/>
      </c>
    </row>
    <row r="2741" spans="1:7" x14ac:dyDescent="0.25">
      <c r="A2741" s="30">
        <v>40533</v>
      </c>
      <c r="B2741">
        <v>6000.65</v>
      </c>
      <c r="C2741">
        <f t="shared" ca="1" si="211"/>
        <v>5930.9966666666669</v>
      </c>
      <c r="D2741">
        <f t="shared" ca="1" si="212"/>
        <v>6011.7512500000003</v>
      </c>
      <c r="E2741" t="str">
        <f t="shared" ref="E2741:E2804" ca="1" si="213">IF(AND(C2741&gt;D2741,C2740&lt;D2740),"BUY",IF(AND(C2741&lt;D2741,C2740&gt;D2740),"SELL",""))</f>
        <v/>
      </c>
      <c r="F2741">
        <f t="shared" ca="1" si="210"/>
        <v>5799.75</v>
      </c>
      <c r="G2741" s="7" t="str">
        <f t="shared" ca="1" si="209"/>
        <v/>
      </c>
    </row>
    <row r="2742" spans="1:7" x14ac:dyDescent="0.25">
      <c r="A2742" s="30">
        <v>40534</v>
      </c>
      <c r="B2742">
        <v>5984.4</v>
      </c>
      <c r="C2742">
        <f t="shared" ca="1" si="211"/>
        <v>5939.1099999999988</v>
      </c>
      <c r="D2742">
        <f t="shared" ca="1" si="212"/>
        <v>6008.7162499999995</v>
      </c>
      <c r="E2742" t="str">
        <f t="shared" ca="1" si="213"/>
        <v/>
      </c>
      <c r="F2742">
        <f t="shared" ca="1" si="210"/>
        <v>5799.75</v>
      </c>
      <c r="G2742" s="7" t="str">
        <f t="shared" ref="G2742:G2805" ca="1" si="214">IF(AND(E2742&lt;&gt;"",F2741&lt;&gt;0),IF(E2742="BUY",1-F2742/F2741,F2742/F2741-1),"")</f>
        <v/>
      </c>
    </row>
    <row r="2743" spans="1:7" x14ac:dyDescent="0.25">
      <c r="A2743" s="30">
        <v>40535</v>
      </c>
      <c r="B2743">
        <v>5980</v>
      </c>
      <c r="C2743">
        <f t="shared" ca="1" si="211"/>
        <v>5940.3833333333323</v>
      </c>
      <c r="D2743">
        <f t="shared" ca="1" si="212"/>
        <v>6006.1662500000002</v>
      </c>
      <c r="E2743" t="str">
        <f t="shared" ca="1" si="213"/>
        <v/>
      </c>
      <c r="F2743">
        <f t="shared" ref="F2743:F2806" ca="1" si="215">IF(E2743&lt;&gt;"",B2743,F2742)</f>
        <v>5799.75</v>
      </c>
      <c r="G2743" s="7" t="str">
        <f t="shared" ca="1" si="214"/>
        <v/>
      </c>
    </row>
    <row r="2744" spans="1:7" x14ac:dyDescent="0.25">
      <c r="A2744" s="30">
        <v>40536</v>
      </c>
      <c r="B2744">
        <v>6011.6</v>
      </c>
      <c r="C2744">
        <f t="shared" ca="1" si="211"/>
        <v>5940.376666666667</v>
      </c>
      <c r="D2744">
        <f t="shared" ca="1" si="212"/>
        <v>6006.1399999999994</v>
      </c>
      <c r="E2744" t="str">
        <f t="shared" ca="1" si="213"/>
        <v/>
      </c>
      <c r="F2744">
        <f t="shared" ca="1" si="215"/>
        <v>5799.75</v>
      </c>
      <c r="G2744" s="7" t="str">
        <f t="shared" ca="1" si="214"/>
        <v/>
      </c>
    </row>
    <row r="2745" spans="1:7" x14ac:dyDescent="0.25">
      <c r="A2745" s="30">
        <v>40539</v>
      </c>
      <c r="B2745">
        <v>5998.1</v>
      </c>
      <c r="C2745">
        <f t="shared" ca="1" si="211"/>
        <v>5940.7300000000005</v>
      </c>
      <c r="D2745">
        <f t="shared" ca="1" si="212"/>
        <v>6006.4</v>
      </c>
      <c r="E2745" t="str">
        <f t="shared" ca="1" si="213"/>
        <v/>
      </c>
      <c r="F2745">
        <f t="shared" ca="1" si="215"/>
        <v>5799.75</v>
      </c>
      <c r="G2745" s="7" t="str">
        <f t="shared" ca="1" si="214"/>
        <v/>
      </c>
    </row>
    <row r="2746" spans="1:7" x14ac:dyDescent="0.25">
      <c r="A2746" s="30">
        <v>40540</v>
      </c>
      <c r="B2746">
        <v>5996</v>
      </c>
      <c r="C2746">
        <f t="shared" ca="1" si="211"/>
        <v>5940.9800000000005</v>
      </c>
      <c r="D2746">
        <f t="shared" ca="1" si="212"/>
        <v>6005.8575000000001</v>
      </c>
      <c r="E2746" t="str">
        <f t="shared" ca="1" si="213"/>
        <v/>
      </c>
      <c r="F2746">
        <f t="shared" ca="1" si="215"/>
        <v>5799.75</v>
      </c>
      <c r="G2746" s="7" t="str">
        <f t="shared" ca="1" si="214"/>
        <v/>
      </c>
    </row>
    <row r="2747" spans="1:7" x14ac:dyDescent="0.25">
      <c r="A2747" s="30">
        <v>40541</v>
      </c>
      <c r="B2747">
        <v>6060.35</v>
      </c>
      <c r="C2747">
        <f t="shared" ca="1" si="211"/>
        <v>5946.5666666666684</v>
      </c>
      <c r="D2747">
        <f t="shared" ca="1" si="212"/>
        <v>6004.4274999999998</v>
      </c>
      <c r="E2747" t="str">
        <f t="shared" ca="1" si="213"/>
        <v/>
      </c>
      <c r="F2747">
        <f t="shared" ca="1" si="215"/>
        <v>5799.75</v>
      </c>
      <c r="G2747" s="7" t="str">
        <f t="shared" ca="1" si="214"/>
        <v/>
      </c>
    </row>
    <row r="2748" spans="1:7" x14ac:dyDescent="0.25">
      <c r="A2748" s="30">
        <v>40542</v>
      </c>
      <c r="B2748">
        <v>6101.85</v>
      </c>
      <c r="C2748">
        <f t="shared" ca="1" si="211"/>
        <v>5959.7766666666676</v>
      </c>
      <c r="D2748">
        <f t="shared" ca="1" si="212"/>
        <v>6003.9987499999997</v>
      </c>
      <c r="E2748" t="str">
        <f t="shared" ca="1" si="213"/>
        <v/>
      </c>
      <c r="F2748">
        <f t="shared" ca="1" si="215"/>
        <v>5799.75</v>
      </c>
      <c r="G2748" s="7" t="str">
        <f t="shared" ca="1" si="214"/>
        <v/>
      </c>
    </row>
    <row r="2749" spans="1:7" x14ac:dyDescent="0.25">
      <c r="A2749" s="30">
        <v>40543</v>
      </c>
      <c r="B2749">
        <v>6134.5</v>
      </c>
      <c r="C2749">
        <f t="shared" ca="1" si="211"/>
        <v>5984.31</v>
      </c>
      <c r="D2749">
        <f t="shared" ca="1" si="212"/>
        <v>6003.3487499999992</v>
      </c>
      <c r="E2749" t="str">
        <f t="shared" ca="1" si="213"/>
        <v/>
      </c>
      <c r="F2749">
        <f t="shared" ca="1" si="215"/>
        <v>5799.75</v>
      </c>
      <c r="G2749" s="7" t="str">
        <f t="shared" ca="1" si="214"/>
        <v/>
      </c>
    </row>
    <row r="2750" spans="1:7" x14ac:dyDescent="0.25">
      <c r="A2750" s="30">
        <v>40546</v>
      </c>
      <c r="B2750">
        <v>6157.6</v>
      </c>
      <c r="C2750">
        <f t="shared" ca="1" si="211"/>
        <v>6004.3266666666686</v>
      </c>
      <c r="D2750">
        <f t="shared" ca="1" si="212"/>
        <v>6000.2437499999996</v>
      </c>
      <c r="E2750" t="str">
        <f t="shared" ca="1" si="213"/>
        <v>BUY</v>
      </c>
      <c r="F2750">
        <f t="shared" ca="1" si="215"/>
        <v>6157.6</v>
      </c>
      <c r="G2750" s="7">
        <f t="shared" ca="1" si="214"/>
        <v>-6.1700935385145872E-2</v>
      </c>
    </row>
    <row r="2751" spans="1:7" x14ac:dyDescent="0.25">
      <c r="A2751" s="30">
        <v>40547</v>
      </c>
      <c r="B2751">
        <v>6146.35</v>
      </c>
      <c r="C2751">
        <f t="shared" ca="1" si="211"/>
        <v>6020.2400000000016</v>
      </c>
      <c r="D2751">
        <f t="shared" ca="1" si="212"/>
        <v>5996.0912499999995</v>
      </c>
      <c r="E2751" t="str">
        <f t="shared" ca="1" si="213"/>
        <v/>
      </c>
      <c r="F2751">
        <f t="shared" ca="1" si="215"/>
        <v>6157.6</v>
      </c>
      <c r="G2751" s="7" t="str">
        <f t="shared" ca="1" si="214"/>
        <v/>
      </c>
    </row>
    <row r="2752" spans="1:7" x14ac:dyDescent="0.25">
      <c r="A2752" s="30">
        <v>40548</v>
      </c>
      <c r="B2752">
        <v>6079.8</v>
      </c>
      <c r="C2752">
        <f t="shared" ca="1" si="211"/>
        <v>6029.2866666666678</v>
      </c>
      <c r="D2752">
        <f t="shared" ca="1" si="212"/>
        <v>5991.2562499999995</v>
      </c>
      <c r="E2752" t="str">
        <f t="shared" ca="1" si="213"/>
        <v/>
      </c>
      <c r="F2752">
        <f t="shared" ca="1" si="215"/>
        <v>6157.6</v>
      </c>
      <c r="G2752" s="7" t="str">
        <f t="shared" ca="1" si="214"/>
        <v/>
      </c>
    </row>
    <row r="2753" spans="1:7" x14ac:dyDescent="0.25">
      <c r="A2753" s="30">
        <v>40549</v>
      </c>
      <c r="B2753">
        <v>6048.25</v>
      </c>
      <c r="C2753">
        <f t="shared" ca="1" si="211"/>
        <v>6039.6833333333343</v>
      </c>
      <c r="D2753">
        <f t="shared" ca="1" si="212"/>
        <v>5984.9237499999999</v>
      </c>
      <c r="E2753" t="str">
        <f t="shared" ca="1" si="213"/>
        <v/>
      </c>
      <c r="F2753">
        <f t="shared" ca="1" si="215"/>
        <v>6157.6</v>
      </c>
      <c r="G2753" s="7" t="str">
        <f t="shared" ca="1" si="214"/>
        <v/>
      </c>
    </row>
    <row r="2754" spans="1:7" x14ac:dyDescent="0.25">
      <c r="A2754" s="30">
        <v>40550</v>
      </c>
      <c r="B2754">
        <v>5904.6</v>
      </c>
      <c r="C2754">
        <f t="shared" ca="1" si="211"/>
        <v>6036.7400000000007</v>
      </c>
      <c r="D2754">
        <f t="shared" ca="1" si="212"/>
        <v>5975.6462499999998</v>
      </c>
      <c r="E2754" t="str">
        <f t="shared" ca="1" si="213"/>
        <v/>
      </c>
      <c r="F2754">
        <f t="shared" ca="1" si="215"/>
        <v>6157.6</v>
      </c>
      <c r="G2754" s="7" t="str">
        <f t="shared" ca="1" si="214"/>
        <v/>
      </c>
    </row>
    <row r="2755" spans="1:7" x14ac:dyDescent="0.25">
      <c r="A2755" s="30">
        <v>40553</v>
      </c>
      <c r="B2755">
        <v>5762.85</v>
      </c>
      <c r="C2755">
        <f t="shared" ref="C2755:C2818" ca="1" si="216">IF(ROW(B2755)&gt;$K$3, AVERAGE(OFFSET(B2756,-$K$3,0,$K$3,1)), "")</f>
        <v>6024.4600000000009</v>
      </c>
      <c r="D2755">
        <f t="shared" ca="1" si="212"/>
        <v>5964.8612499999999</v>
      </c>
      <c r="E2755" t="str">
        <f t="shared" ca="1" si="213"/>
        <v/>
      </c>
      <c r="F2755">
        <f t="shared" ca="1" si="215"/>
        <v>6157.6</v>
      </c>
      <c r="G2755" s="7" t="str">
        <f t="shared" ca="1" si="214"/>
        <v/>
      </c>
    </row>
    <row r="2756" spans="1:7" x14ac:dyDescent="0.25">
      <c r="A2756" s="30">
        <v>40554</v>
      </c>
      <c r="B2756">
        <v>5754.1</v>
      </c>
      <c r="C2756">
        <f t="shared" ca="1" si="216"/>
        <v>6008.0233333333335</v>
      </c>
      <c r="D2756">
        <f t="shared" ca="1" si="212"/>
        <v>5956.9224999999997</v>
      </c>
      <c r="E2756" t="str">
        <f t="shared" ca="1" si="213"/>
        <v/>
      </c>
      <c r="F2756">
        <f t="shared" ca="1" si="215"/>
        <v>6157.6</v>
      </c>
      <c r="G2756" s="7" t="str">
        <f t="shared" ca="1" si="214"/>
        <v/>
      </c>
    </row>
    <row r="2757" spans="1:7" x14ac:dyDescent="0.25">
      <c r="A2757" s="30">
        <v>40555</v>
      </c>
      <c r="B2757">
        <v>5863.25</v>
      </c>
      <c r="C2757">
        <f t="shared" ca="1" si="216"/>
        <v>5999.9466666666676</v>
      </c>
      <c r="D2757">
        <f t="shared" ca="1" si="212"/>
        <v>5950.4637500000008</v>
      </c>
      <c r="E2757" t="str">
        <f t="shared" ca="1" si="213"/>
        <v/>
      </c>
      <c r="F2757">
        <f t="shared" ca="1" si="215"/>
        <v>6157.6</v>
      </c>
      <c r="G2757" s="7" t="str">
        <f t="shared" ca="1" si="214"/>
        <v/>
      </c>
    </row>
    <row r="2758" spans="1:7" x14ac:dyDescent="0.25">
      <c r="A2758" s="30">
        <v>40556</v>
      </c>
      <c r="B2758">
        <v>5751.9</v>
      </c>
      <c r="C2758">
        <f t="shared" ca="1" si="216"/>
        <v>5984.7400000000007</v>
      </c>
      <c r="D2758">
        <f t="shared" ca="1" si="212"/>
        <v>5944.5437500000007</v>
      </c>
      <c r="E2758" t="str">
        <f t="shared" ca="1" si="213"/>
        <v/>
      </c>
      <c r="F2758">
        <f t="shared" ca="1" si="215"/>
        <v>6157.6</v>
      </c>
      <c r="G2758" s="7" t="str">
        <f t="shared" ca="1" si="214"/>
        <v/>
      </c>
    </row>
    <row r="2759" spans="1:7" x14ac:dyDescent="0.25">
      <c r="A2759" s="30">
        <v>40557</v>
      </c>
      <c r="B2759">
        <v>5654.55</v>
      </c>
      <c r="C2759">
        <f t="shared" ca="1" si="216"/>
        <v>5960.9366666666665</v>
      </c>
      <c r="D2759">
        <f t="shared" ca="1" si="212"/>
        <v>5935.9375000000009</v>
      </c>
      <c r="E2759" t="str">
        <f t="shared" ca="1" si="213"/>
        <v/>
      </c>
      <c r="F2759">
        <f t="shared" ca="1" si="215"/>
        <v>6157.6</v>
      </c>
      <c r="G2759" s="7" t="str">
        <f t="shared" ca="1" si="214"/>
        <v/>
      </c>
    </row>
    <row r="2760" spans="1:7" x14ac:dyDescent="0.25">
      <c r="A2760" s="30">
        <v>40560</v>
      </c>
      <c r="B2760">
        <v>5654.75</v>
      </c>
      <c r="C2760">
        <f t="shared" ca="1" si="216"/>
        <v>5938.0466666666662</v>
      </c>
      <c r="D2760">
        <f t="shared" ca="1" si="212"/>
        <v>5930.0487499999999</v>
      </c>
      <c r="E2760" t="str">
        <f t="shared" ca="1" si="213"/>
        <v/>
      </c>
      <c r="F2760">
        <f t="shared" ca="1" si="215"/>
        <v>6157.6</v>
      </c>
      <c r="G2760" s="7" t="str">
        <f t="shared" ca="1" si="214"/>
        <v/>
      </c>
    </row>
    <row r="2761" spans="1:7" x14ac:dyDescent="0.25">
      <c r="A2761" s="30">
        <v>40561</v>
      </c>
      <c r="B2761">
        <v>5724.05</v>
      </c>
      <c r="C2761">
        <f t="shared" ca="1" si="216"/>
        <v>5919.916666666667</v>
      </c>
      <c r="D2761">
        <f t="shared" ca="1" si="212"/>
        <v>5922.9</v>
      </c>
      <c r="E2761" t="str">
        <f t="shared" ca="1" si="213"/>
        <v>SELL</v>
      </c>
      <c r="F2761">
        <f t="shared" ca="1" si="215"/>
        <v>5724.05</v>
      </c>
      <c r="G2761" s="7">
        <f t="shared" ca="1" si="214"/>
        <v>-7.0408925555411228E-2</v>
      </c>
    </row>
    <row r="2762" spans="1:7" x14ac:dyDescent="0.25">
      <c r="A2762" s="30">
        <v>40562</v>
      </c>
      <c r="B2762">
        <v>5691.05</v>
      </c>
      <c r="C2762">
        <f t="shared" ca="1" si="216"/>
        <v>5895.2966666666671</v>
      </c>
      <c r="D2762">
        <f t="shared" ca="1" si="212"/>
        <v>5916.8074999999999</v>
      </c>
      <c r="E2762" t="str">
        <f t="shared" ca="1" si="213"/>
        <v/>
      </c>
      <c r="F2762">
        <f t="shared" ca="1" si="215"/>
        <v>5724.05</v>
      </c>
      <c r="G2762" s="7" t="str">
        <f t="shared" ca="1" si="214"/>
        <v/>
      </c>
    </row>
    <row r="2763" spans="1:7" x14ac:dyDescent="0.25">
      <c r="A2763" s="30">
        <v>40563</v>
      </c>
      <c r="B2763">
        <v>5711.6</v>
      </c>
      <c r="C2763">
        <f t="shared" ca="1" si="216"/>
        <v>5869.2800000000007</v>
      </c>
      <c r="D2763">
        <f t="shared" ca="1" si="212"/>
        <v>5912.9537499999997</v>
      </c>
      <c r="E2763" t="str">
        <f t="shared" ca="1" si="213"/>
        <v/>
      </c>
      <c r="F2763">
        <f t="shared" ca="1" si="215"/>
        <v>5724.05</v>
      </c>
      <c r="G2763" s="7" t="str">
        <f t="shared" ca="1" si="214"/>
        <v/>
      </c>
    </row>
    <row r="2764" spans="1:7" x14ac:dyDescent="0.25">
      <c r="A2764" s="30">
        <v>40564</v>
      </c>
      <c r="B2764">
        <v>5696.5</v>
      </c>
      <c r="C2764">
        <f t="shared" ca="1" si="216"/>
        <v>5840.0800000000008</v>
      </c>
      <c r="D2764">
        <f t="shared" ca="1" si="212"/>
        <v>5910.3724999999995</v>
      </c>
      <c r="E2764" t="str">
        <f t="shared" ca="1" si="213"/>
        <v/>
      </c>
      <c r="F2764">
        <f t="shared" ca="1" si="215"/>
        <v>5724.05</v>
      </c>
      <c r="G2764" s="7" t="str">
        <f t="shared" ca="1" si="214"/>
        <v/>
      </c>
    </row>
    <row r="2765" spans="1:7" x14ac:dyDescent="0.25">
      <c r="A2765" s="30">
        <v>40567</v>
      </c>
      <c r="B2765">
        <v>5743.25</v>
      </c>
      <c r="C2765">
        <f t="shared" ca="1" si="216"/>
        <v>5812.4566666666669</v>
      </c>
      <c r="D2765">
        <f t="shared" ca="1" si="212"/>
        <v>5910.1549999999997</v>
      </c>
      <c r="E2765" t="str">
        <f t="shared" ca="1" si="213"/>
        <v/>
      </c>
      <c r="F2765">
        <f t="shared" ca="1" si="215"/>
        <v>5724.05</v>
      </c>
      <c r="G2765" s="7" t="str">
        <f t="shared" ca="1" si="214"/>
        <v/>
      </c>
    </row>
    <row r="2766" spans="1:7" x14ac:dyDescent="0.25">
      <c r="A2766" s="30">
        <v>40568</v>
      </c>
      <c r="B2766">
        <v>5687.4</v>
      </c>
      <c r="C2766">
        <f t="shared" ca="1" si="216"/>
        <v>5781.8600000000006</v>
      </c>
      <c r="D2766">
        <f t="shared" ca="1" si="212"/>
        <v>5906.5899999999992</v>
      </c>
      <c r="E2766" t="str">
        <f t="shared" ca="1" si="213"/>
        <v/>
      </c>
      <c r="F2766">
        <f t="shared" ca="1" si="215"/>
        <v>5724.05</v>
      </c>
      <c r="G2766" s="7" t="str">
        <f t="shared" ca="1" si="214"/>
        <v/>
      </c>
    </row>
    <row r="2767" spans="1:7" x14ac:dyDescent="0.25">
      <c r="A2767" s="30">
        <v>40570</v>
      </c>
      <c r="B2767">
        <v>5604.3</v>
      </c>
      <c r="C2767">
        <f t="shared" ca="1" si="216"/>
        <v>5750.1600000000008</v>
      </c>
      <c r="D2767">
        <f t="shared" ca="1" si="212"/>
        <v>5900.1299999999992</v>
      </c>
      <c r="E2767" t="str">
        <f t="shared" ca="1" si="213"/>
        <v/>
      </c>
      <c r="F2767">
        <f t="shared" ca="1" si="215"/>
        <v>5724.05</v>
      </c>
      <c r="G2767" s="7" t="str">
        <f t="shared" ca="1" si="214"/>
        <v/>
      </c>
    </row>
    <row r="2768" spans="1:7" x14ac:dyDescent="0.25">
      <c r="A2768" s="30">
        <v>40571</v>
      </c>
      <c r="B2768">
        <v>5512.15</v>
      </c>
      <c r="C2768">
        <f t="shared" ca="1" si="216"/>
        <v>5714.42</v>
      </c>
      <c r="D2768">
        <f t="shared" ca="1" si="212"/>
        <v>5888.9112499999992</v>
      </c>
      <c r="E2768" t="str">
        <f t="shared" ca="1" si="213"/>
        <v/>
      </c>
      <c r="F2768">
        <f t="shared" ca="1" si="215"/>
        <v>5724.05</v>
      </c>
      <c r="G2768" s="7" t="str">
        <f t="shared" ca="1" si="214"/>
        <v/>
      </c>
    </row>
    <row r="2769" spans="1:7" x14ac:dyDescent="0.25">
      <c r="A2769" s="30">
        <v>40574</v>
      </c>
      <c r="B2769">
        <v>5505.9</v>
      </c>
      <c r="C2769">
        <f t="shared" ca="1" si="216"/>
        <v>5687.8399999999992</v>
      </c>
      <c r="D2769">
        <f t="shared" ca="1" si="212"/>
        <v>5876.2662499999988</v>
      </c>
      <c r="E2769" t="str">
        <f t="shared" ca="1" si="213"/>
        <v/>
      </c>
      <c r="F2769">
        <f t="shared" ca="1" si="215"/>
        <v>5724.05</v>
      </c>
      <c r="G2769" s="7" t="str">
        <f t="shared" ca="1" si="214"/>
        <v/>
      </c>
    </row>
    <row r="2770" spans="1:7" x14ac:dyDescent="0.25">
      <c r="A2770" s="30">
        <v>40575</v>
      </c>
      <c r="B2770">
        <v>5417.2</v>
      </c>
      <c r="C2770">
        <f t="shared" ca="1" si="216"/>
        <v>5664.7966666666653</v>
      </c>
      <c r="D2770">
        <f t="shared" ca="1" si="212"/>
        <v>5861.8762499999993</v>
      </c>
      <c r="E2770" t="str">
        <f t="shared" ca="1" si="213"/>
        <v/>
      </c>
      <c r="F2770">
        <f t="shared" ca="1" si="215"/>
        <v>5724.05</v>
      </c>
      <c r="G2770" s="7" t="str">
        <f t="shared" ca="1" si="214"/>
        <v/>
      </c>
    </row>
    <row r="2771" spans="1:7" x14ac:dyDescent="0.25">
      <c r="A2771" s="30">
        <v>40576</v>
      </c>
      <c r="B2771">
        <v>5432</v>
      </c>
      <c r="C2771">
        <f t="shared" ca="1" si="216"/>
        <v>5643.3233333333328</v>
      </c>
      <c r="D2771">
        <f t="shared" ca="1" si="212"/>
        <v>5847.87</v>
      </c>
      <c r="E2771" t="str">
        <f t="shared" ca="1" si="213"/>
        <v/>
      </c>
      <c r="F2771">
        <f t="shared" ca="1" si="215"/>
        <v>5724.05</v>
      </c>
      <c r="G2771" s="7" t="str">
        <f t="shared" ca="1" si="214"/>
        <v/>
      </c>
    </row>
    <row r="2772" spans="1:7" x14ac:dyDescent="0.25">
      <c r="A2772" s="30">
        <v>40577</v>
      </c>
      <c r="B2772">
        <v>5526.75</v>
      </c>
      <c r="C2772">
        <f t="shared" ca="1" si="216"/>
        <v>5620.89</v>
      </c>
      <c r="D2772">
        <f t="shared" ca="1" si="212"/>
        <v>5836.625</v>
      </c>
      <c r="E2772" t="str">
        <f t="shared" ca="1" si="213"/>
        <v/>
      </c>
      <c r="F2772">
        <f t="shared" ca="1" si="215"/>
        <v>5724.05</v>
      </c>
      <c r="G2772" s="7" t="str">
        <f t="shared" ca="1" si="214"/>
        <v/>
      </c>
    </row>
    <row r="2773" spans="1:7" x14ac:dyDescent="0.25">
      <c r="A2773" s="30">
        <v>40578</v>
      </c>
      <c r="B2773">
        <v>5395.75</v>
      </c>
      <c r="C2773">
        <f t="shared" ca="1" si="216"/>
        <v>5597.1466666666674</v>
      </c>
      <c r="D2773">
        <f t="shared" ca="1" si="212"/>
        <v>5823.9262499999995</v>
      </c>
      <c r="E2773" t="str">
        <f t="shared" ca="1" si="213"/>
        <v/>
      </c>
      <c r="F2773">
        <f t="shared" ca="1" si="215"/>
        <v>5724.05</v>
      </c>
      <c r="G2773" s="7" t="str">
        <f t="shared" ca="1" si="214"/>
        <v/>
      </c>
    </row>
    <row r="2774" spans="1:7" x14ac:dyDescent="0.25">
      <c r="A2774" s="30">
        <v>40581</v>
      </c>
      <c r="B2774">
        <v>5396</v>
      </c>
      <c r="C2774">
        <f t="shared" ca="1" si="216"/>
        <v>5579.91</v>
      </c>
      <c r="D2774">
        <f t="shared" ref="D2774:D2837" ca="1" si="217">IF(ROW(B2774)&gt;$K$4, AVERAGE(OFFSET(B2774,-$K$4+1,0,$K$4,1)), "")</f>
        <v>5814.6637499999997</v>
      </c>
      <c r="E2774" t="str">
        <f t="shared" ca="1" si="213"/>
        <v/>
      </c>
      <c r="F2774">
        <f t="shared" ca="1" si="215"/>
        <v>5724.05</v>
      </c>
      <c r="G2774" s="7" t="str">
        <f t="shared" ca="1" si="214"/>
        <v/>
      </c>
    </row>
    <row r="2775" spans="1:7" x14ac:dyDescent="0.25">
      <c r="A2775" s="30">
        <v>40582</v>
      </c>
      <c r="B2775">
        <v>5312.55</v>
      </c>
      <c r="C2775">
        <f t="shared" ca="1" si="216"/>
        <v>5557.0966666666664</v>
      </c>
      <c r="D2775">
        <f t="shared" ca="1" si="217"/>
        <v>5801.0437499999989</v>
      </c>
      <c r="E2775" t="str">
        <f t="shared" ca="1" si="213"/>
        <v/>
      </c>
      <c r="F2775">
        <f t="shared" ca="1" si="215"/>
        <v>5724.05</v>
      </c>
      <c r="G2775" s="7" t="str">
        <f t="shared" ca="1" si="214"/>
        <v/>
      </c>
    </row>
    <row r="2776" spans="1:7" x14ac:dyDescent="0.25">
      <c r="A2776" s="30">
        <v>40583</v>
      </c>
      <c r="B2776">
        <v>5253.55</v>
      </c>
      <c r="C2776">
        <f t="shared" ca="1" si="216"/>
        <v>5525.7300000000005</v>
      </c>
      <c r="D2776">
        <f t="shared" ca="1" si="217"/>
        <v>5784.6912499999989</v>
      </c>
      <c r="E2776" t="str">
        <f t="shared" ca="1" si="213"/>
        <v/>
      </c>
      <c r="F2776">
        <f t="shared" ca="1" si="215"/>
        <v>5724.05</v>
      </c>
      <c r="G2776" s="7" t="str">
        <f t="shared" ca="1" si="214"/>
        <v/>
      </c>
    </row>
    <row r="2777" spans="1:7" x14ac:dyDescent="0.25">
      <c r="A2777" s="30">
        <v>40584</v>
      </c>
      <c r="B2777">
        <v>5225.8</v>
      </c>
      <c r="C2777">
        <f t="shared" ca="1" si="216"/>
        <v>5494.7133333333331</v>
      </c>
      <c r="D2777">
        <f t="shared" ca="1" si="217"/>
        <v>5766.7337499999985</v>
      </c>
      <c r="E2777" t="str">
        <f t="shared" ca="1" si="213"/>
        <v/>
      </c>
      <c r="F2777">
        <f t="shared" ca="1" si="215"/>
        <v>5724.05</v>
      </c>
      <c r="G2777" s="7" t="str">
        <f t="shared" ca="1" si="214"/>
        <v/>
      </c>
    </row>
    <row r="2778" spans="1:7" x14ac:dyDescent="0.25">
      <c r="A2778" s="30">
        <v>40585</v>
      </c>
      <c r="B2778">
        <v>5310</v>
      </c>
      <c r="C2778">
        <f t="shared" ca="1" si="216"/>
        <v>5467.9400000000005</v>
      </c>
      <c r="D2778">
        <f t="shared" ca="1" si="217"/>
        <v>5752.1762499999986</v>
      </c>
      <c r="E2778" t="str">
        <f t="shared" ca="1" si="213"/>
        <v/>
      </c>
      <c r="F2778">
        <f t="shared" ca="1" si="215"/>
        <v>5724.05</v>
      </c>
      <c r="G2778" s="7" t="str">
        <f t="shared" ca="1" si="214"/>
        <v/>
      </c>
    </row>
    <row r="2779" spans="1:7" x14ac:dyDescent="0.25">
      <c r="A2779" s="30">
        <v>40588</v>
      </c>
      <c r="B2779">
        <v>5456</v>
      </c>
      <c r="C2779">
        <f t="shared" ca="1" si="216"/>
        <v>5451.9066666666668</v>
      </c>
      <c r="D2779">
        <f t="shared" ca="1" si="217"/>
        <v>5739.8574999999992</v>
      </c>
      <c r="E2779" t="str">
        <f t="shared" ca="1" si="213"/>
        <v/>
      </c>
      <c r="F2779">
        <f t="shared" ca="1" si="215"/>
        <v>5724.05</v>
      </c>
      <c r="G2779" s="7" t="str">
        <f t="shared" ca="1" si="214"/>
        <v/>
      </c>
    </row>
    <row r="2780" spans="1:7" x14ac:dyDescent="0.25">
      <c r="A2780" s="30">
        <v>40589</v>
      </c>
      <c r="B2780">
        <v>5481</v>
      </c>
      <c r="C2780">
        <f t="shared" ca="1" si="216"/>
        <v>5434.4233333333341</v>
      </c>
      <c r="D2780">
        <f t="shared" ca="1" si="217"/>
        <v>5728.2062499999993</v>
      </c>
      <c r="E2780" t="str">
        <f t="shared" ca="1" si="213"/>
        <v/>
      </c>
      <c r="F2780">
        <f t="shared" ca="1" si="215"/>
        <v>5724.05</v>
      </c>
      <c r="G2780" s="7" t="str">
        <f t="shared" ca="1" si="214"/>
        <v/>
      </c>
    </row>
    <row r="2781" spans="1:7" x14ac:dyDescent="0.25">
      <c r="A2781" s="30">
        <v>40590</v>
      </c>
      <c r="B2781">
        <v>5481.7</v>
      </c>
      <c r="C2781">
        <f t="shared" ca="1" si="216"/>
        <v>5420.7100000000009</v>
      </c>
      <c r="D2781">
        <f t="shared" ca="1" si="217"/>
        <v>5715.2324999999992</v>
      </c>
      <c r="E2781" t="str">
        <f t="shared" ca="1" si="213"/>
        <v/>
      </c>
      <c r="F2781">
        <f t="shared" ca="1" si="215"/>
        <v>5724.05</v>
      </c>
      <c r="G2781" s="7" t="str">
        <f t="shared" ca="1" si="214"/>
        <v/>
      </c>
    </row>
    <row r="2782" spans="1:7" x14ac:dyDescent="0.25">
      <c r="A2782" s="30">
        <v>40591</v>
      </c>
      <c r="B2782">
        <v>5546.45</v>
      </c>
      <c r="C2782">
        <f t="shared" ca="1" si="216"/>
        <v>5416.8533333333335</v>
      </c>
      <c r="D2782">
        <f t="shared" ca="1" si="217"/>
        <v>5704.2837500000005</v>
      </c>
      <c r="E2782" t="str">
        <f t="shared" ca="1" si="213"/>
        <v/>
      </c>
      <c r="F2782">
        <f t="shared" ca="1" si="215"/>
        <v>5724.05</v>
      </c>
      <c r="G2782" s="7" t="str">
        <f t="shared" ca="1" si="214"/>
        <v/>
      </c>
    </row>
    <row r="2783" spans="1:7" x14ac:dyDescent="0.25">
      <c r="A2783" s="30">
        <v>40592</v>
      </c>
      <c r="B2783">
        <v>5458.95</v>
      </c>
      <c r="C2783">
        <f t="shared" ca="1" si="216"/>
        <v>5413.3066666666673</v>
      </c>
      <c r="D2783">
        <f t="shared" ca="1" si="217"/>
        <v>5691.2575000000006</v>
      </c>
      <c r="E2783" t="str">
        <f t="shared" ca="1" si="213"/>
        <v/>
      </c>
      <c r="F2783">
        <f t="shared" ca="1" si="215"/>
        <v>5724.05</v>
      </c>
      <c r="G2783" s="7" t="str">
        <f t="shared" ca="1" si="214"/>
        <v/>
      </c>
    </row>
    <row r="2784" spans="1:7" x14ac:dyDescent="0.25">
      <c r="A2784" s="30">
        <v>40595</v>
      </c>
      <c r="B2784">
        <v>5518.6</v>
      </c>
      <c r="C2784">
        <f t="shared" ca="1" si="216"/>
        <v>5414.1533333333336</v>
      </c>
      <c r="D2784">
        <f t="shared" ca="1" si="217"/>
        <v>5678.9325000000008</v>
      </c>
      <c r="E2784" t="str">
        <f t="shared" ca="1" si="213"/>
        <v/>
      </c>
      <c r="F2784">
        <f t="shared" ca="1" si="215"/>
        <v>5724.05</v>
      </c>
      <c r="G2784" s="7" t="str">
        <f t="shared" ca="1" si="214"/>
        <v/>
      </c>
    </row>
    <row r="2785" spans="1:7" x14ac:dyDescent="0.25">
      <c r="A2785" s="30">
        <v>40596</v>
      </c>
      <c r="B2785">
        <v>5469.2</v>
      </c>
      <c r="C2785">
        <f t="shared" ca="1" si="216"/>
        <v>5417.62</v>
      </c>
      <c r="D2785">
        <f t="shared" ca="1" si="217"/>
        <v>5665.7100000000009</v>
      </c>
      <c r="E2785" t="str">
        <f t="shared" ca="1" si="213"/>
        <v/>
      </c>
      <c r="F2785">
        <f t="shared" ca="1" si="215"/>
        <v>5724.05</v>
      </c>
      <c r="G2785" s="7" t="str">
        <f t="shared" ca="1" si="214"/>
        <v/>
      </c>
    </row>
    <row r="2786" spans="1:7" x14ac:dyDescent="0.25">
      <c r="A2786" s="30">
        <v>40597</v>
      </c>
      <c r="B2786">
        <v>5437.35</v>
      </c>
      <c r="C2786">
        <f t="shared" ca="1" si="216"/>
        <v>5417.9766666666665</v>
      </c>
      <c r="D2786">
        <f t="shared" ca="1" si="217"/>
        <v>5651.7437500000005</v>
      </c>
      <c r="E2786" t="str">
        <f t="shared" ca="1" si="213"/>
        <v/>
      </c>
      <c r="F2786">
        <f t="shared" ca="1" si="215"/>
        <v>5724.05</v>
      </c>
      <c r="G2786" s="7" t="str">
        <f t="shared" ca="1" si="214"/>
        <v/>
      </c>
    </row>
    <row r="2787" spans="1:7" x14ac:dyDescent="0.25">
      <c r="A2787" s="30">
        <v>40598</v>
      </c>
      <c r="B2787">
        <v>5262.7</v>
      </c>
      <c r="C2787">
        <f t="shared" ca="1" si="216"/>
        <v>5400.373333333333</v>
      </c>
      <c r="D2787">
        <f t="shared" ca="1" si="217"/>
        <v>5631.8025000000007</v>
      </c>
      <c r="E2787" t="str">
        <f t="shared" ca="1" si="213"/>
        <v/>
      </c>
      <c r="F2787">
        <f t="shared" ca="1" si="215"/>
        <v>5724.05</v>
      </c>
      <c r="G2787" s="7" t="str">
        <f t="shared" ca="1" si="214"/>
        <v/>
      </c>
    </row>
    <row r="2788" spans="1:7" x14ac:dyDescent="0.25">
      <c r="A2788" s="30">
        <v>40599</v>
      </c>
      <c r="B2788">
        <v>5303.55</v>
      </c>
      <c r="C2788">
        <f t="shared" ca="1" si="216"/>
        <v>5394.2266666666656</v>
      </c>
      <c r="D2788">
        <f t="shared" ca="1" si="217"/>
        <v>5611.8450000000003</v>
      </c>
      <c r="E2788" t="str">
        <f t="shared" ca="1" si="213"/>
        <v/>
      </c>
      <c r="F2788">
        <f t="shared" ca="1" si="215"/>
        <v>5724.05</v>
      </c>
      <c r="G2788" s="7" t="str">
        <f t="shared" ca="1" si="214"/>
        <v/>
      </c>
    </row>
    <row r="2789" spans="1:7" x14ac:dyDescent="0.25">
      <c r="A2789" s="30">
        <v>40602</v>
      </c>
      <c r="B2789">
        <v>5333.25</v>
      </c>
      <c r="C2789">
        <f t="shared" ca="1" si="216"/>
        <v>5390.0433333333331</v>
      </c>
      <c r="D2789">
        <f t="shared" ca="1" si="217"/>
        <v>5591.8137500000003</v>
      </c>
      <c r="E2789" t="str">
        <f t="shared" ca="1" si="213"/>
        <v/>
      </c>
      <c r="F2789">
        <f t="shared" ca="1" si="215"/>
        <v>5724.05</v>
      </c>
      <c r="G2789" s="7" t="str">
        <f t="shared" ca="1" si="214"/>
        <v/>
      </c>
    </row>
    <row r="2790" spans="1:7" x14ac:dyDescent="0.25">
      <c r="A2790" s="30">
        <v>40603</v>
      </c>
      <c r="B2790">
        <v>5522.3</v>
      </c>
      <c r="C2790">
        <f t="shared" ca="1" si="216"/>
        <v>5404.0266666666666</v>
      </c>
      <c r="D2790">
        <f t="shared" ca="1" si="217"/>
        <v>5575.9312499999996</v>
      </c>
      <c r="E2790" t="str">
        <f t="shared" ca="1" si="213"/>
        <v/>
      </c>
      <c r="F2790">
        <f t="shared" ca="1" si="215"/>
        <v>5724.05</v>
      </c>
      <c r="G2790" s="7" t="str">
        <f t="shared" ca="1" si="214"/>
        <v/>
      </c>
    </row>
    <row r="2791" spans="1:7" x14ac:dyDescent="0.25">
      <c r="A2791" s="30">
        <v>40605</v>
      </c>
      <c r="B2791">
        <v>5536.2</v>
      </c>
      <c r="C2791">
        <f t="shared" ca="1" si="216"/>
        <v>5422.869999999999</v>
      </c>
      <c r="D2791">
        <f t="shared" ca="1" si="217"/>
        <v>5560.6775000000007</v>
      </c>
      <c r="E2791" t="str">
        <f t="shared" ca="1" si="213"/>
        <v/>
      </c>
      <c r="F2791">
        <f t="shared" ca="1" si="215"/>
        <v>5724.05</v>
      </c>
      <c r="G2791" s="7" t="str">
        <f t="shared" ca="1" si="214"/>
        <v/>
      </c>
    </row>
    <row r="2792" spans="1:7" x14ac:dyDescent="0.25">
      <c r="A2792" s="30">
        <v>40606</v>
      </c>
      <c r="B2792">
        <v>5538.75</v>
      </c>
      <c r="C2792">
        <f t="shared" ca="1" si="216"/>
        <v>5443.7333333333336</v>
      </c>
      <c r="D2792">
        <f t="shared" ca="1" si="217"/>
        <v>5547.1512500000008</v>
      </c>
      <c r="E2792" t="str">
        <f t="shared" ca="1" si="213"/>
        <v/>
      </c>
      <c r="F2792">
        <f t="shared" ca="1" si="215"/>
        <v>5724.05</v>
      </c>
      <c r="G2792" s="7" t="str">
        <f t="shared" ca="1" si="214"/>
        <v/>
      </c>
    </row>
    <row r="2793" spans="1:7" x14ac:dyDescent="0.25">
      <c r="A2793" s="30">
        <v>40609</v>
      </c>
      <c r="B2793">
        <v>5463.15</v>
      </c>
      <c r="C2793">
        <f t="shared" ca="1" si="216"/>
        <v>5453.9433333333327</v>
      </c>
      <c r="D2793">
        <f t="shared" ca="1" si="217"/>
        <v>5532.5237500000012</v>
      </c>
      <c r="E2793" t="str">
        <f t="shared" ca="1" si="213"/>
        <v/>
      </c>
      <c r="F2793">
        <f t="shared" ca="1" si="215"/>
        <v>5724.05</v>
      </c>
      <c r="G2793" s="7" t="str">
        <f t="shared" ca="1" si="214"/>
        <v/>
      </c>
    </row>
    <row r="2794" spans="1:7" x14ac:dyDescent="0.25">
      <c r="A2794" s="30">
        <v>40610</v>
      </c>
      <c r="B2794">
        <v>5520.8</v>
      </c>
      <c r="C2794">
        <f t="shared" ca="1" si="216"/>
        <v>5458.2633333333333</v>
      </c>
      <c r="D2794">
        <f t="shared" ca="1" si="217"/>
        <v>5522.9287500000009</v>
      </c>
      <c r="E2794" t="str">
        <f t="shared" ca="1" si="213"/>
        <v/>
      </c>
      <c r="F2794">
        <f t="shared" ca="1" si="215"/>
        <v>5724.05</v>
      </c>
      <c r="G2794" s="7" t="str">
        <f t="shared" ca="1" si="214"/>
        <v/>
      </c>
    </row>
    <row r="2795" spans="1:7" x14ac:dyDescent="0.25">
      <c r="A2795" s="30">
        <v>40611</v>
      </c>
      <c r="B2795">
        <v>5531</v>
      </c>
      <c r="C2795">
        <f t="shared" ca="1" si="216"/>
        <v>5461.5966666666664</v>
      </c>
      <c r="D2795">
        <f t="shared" ca="1" si="217"/>
        <v>5517.1325000000006</v>
      </c>
      <c r="E2795" t="str">
        <f t="shared" ca="1" si="213"/>
        <v/>
      </c>
      <c r="F2795">
        <f t="shared" ca="1" si="215"/>
        <v>5724.05</v>
      </c>
      <c r="G2795" s="7" t="str">
        <f t="shared" ca="1" si="214"/>
        <v/>
      </c>
    </row>
    <row r="2796" spans="1:7" x14ac:dyDescent="0.25">
      <c r="A2796" s="30">
        <v>40612</v>
      </c>
      <c r="B2796">
        <v>5494.4</v>
      </c>
      <c r="C2796">
        <f t="shared" ca="1" si="216"/>
        <v>5462.4433333333327</v>
      </c>
      <c r="D2796">
        <f t="shared" ca="1" si="217"/>
        <v>5510.6400000000012</v>
      </c>
      <c r="E2796" t="str">
        <f t="shared" ca="1" si="213"/>
        <v/>
      </c>
      <c r="F2796">
        <f t="shared" ca="1" si="215"/>
        <v>5724.05</v>
      </c>
      <c r="G2796" s="7" t="str">
        <f t="shared" ca="1" si="214"/>
        <v/>
      </c>
    </row>
    <row r="2797" spans="1:7" x14ac:dyDescent="0.25">
      <c r="A2797" s="30">
        <v>40613</v>
      </c>
      <c r="B2797">
        <v>5445.45</v>
      </c>
      <c r="C2797">
        <f t="shared" ca="1" si="216"/>
        <v>5455.71</v>
      </c>
      <c r="D2797">
        <f t="shared" ca="1" si="217"/>
        <v>5500.1950000000015</v>
      </c>
      <c r="E2797" t="str">
        <f t="shared" ca="1" si="213"/>
        <v/>
      </c>
      <c r="F2797">
        <f t="shared" ca="1" si="215"/>
        <v>5724.05</v>
      </c>
      <c r="G2797" s="7" t="str">
        <f t="shared" ca="1" si="214"/>
        <v/>
      </c>
    </row>
    <row r="2798" spans="1:7" x14ac:dyDescent="0.25">
      <c r="A2798" s="30">
        <v>40616</v>
      </c>
      <c r="B2798">
        <v>5531.5</v>
      </c>
      <c r="C2798">
        <f t="shared" ca="1" si="216"/>
        <v>5460.5466666666662</v>
      </c>
      <c r="D2798">
        <f t="shared" ca="1" si="217"/>
        <v>5494.6850000000013</v>
      </c>
      <c r="E2798" t="str">
        <f t="shared" ca="1" si="213"/>
        <v/>
      </c>
      <c r="F2798">
        <f t="shared" ca="1" si="215"/>
        <v>5724.05</v>
      </c>
      <c r="G2798" s="7" t="str">
        <f t="shared" ca="1" si="214"/>
        <v/>
      </c>
    </row>
    <row r="2799" spans="1:7" x14ac:dyDescent="0.25">
      <c r="A2799" s="30">
        <v>40617</v>
      </c>
      <c r="B2799">
        <v>5449.65</v>
      </c>
      <c r="C2799">
        <f t="shared" ca="1" si="216"/>
        <v>5455.95</v>
      </c>
      <c r="D2799">
        <f t="shared" ca="1" si="217"/>
        <v>5489.5625</v>
      </c>
      <c r="E2799" t="str">
        <f t="shared" ca="1" si="213"/>
        <v/>
      </c>
      <c r="F2799">
        <f t="shared" ca="1" si="215"/>
        <v>5724.05</v>
      </c>
      <c r="G2799" s="7" t="str">
        <f t="shared" ca="1" si="214"/>
        <v/>
      </c>
    </row>
    <row r="2800" spans="1:7" x14ac:dyDescent="0.25">
      <c r="A2800" s="30">
        <v>40618</v>
      </c>
      <c r="B2800">
        <v>5511.15</v>
      </c>
      <c r="C2800">
        <f t="shared" ca="1" si="216"/>
        <v>5458.7466666666651</v>
      </c>
      <c r="D2800">
        <f t="shared" ca="1" si="217"/>
        <v>5485.9724999999999</v>
      </c>
      <c r="E2800" t="str">
        <f t="shared" ca="1" si="213"/>
        <v/>
      </c>
      <c r="F2800">
        <f t="shared" ca="1" si="215"/>
        <v>5724.05</v>
      </c>
      <c r="G2800" s="7" t="str">
        <f t="shared" ca="1" si="214"/>
        <v/>
      </c>
    </row>
    <row r="2801" spans="1:7" x14ac:dyDescent="0.25">
      <c r="A2801" s="30">
        <v>40619</v>
      </c>
      <c r="B2801">
        <v>5446.65</v>
      </c>
      <c r="C2801">
        <f t="shared" ca="1" si="216"/>
        <v>5459.3666666666659</v>
      </c>
      <c r="D2801">
        <f t="shared" ca="1" si="217"/>
        <v>5479.0375000000004</v>
      </c>
      <c r="E2801" t="str">
        <f t="shared" ca="1" si="213"/>
        <v/>
      </c>
      <c r="F2801">
        <f t="shared" ca="1" si="215"/>
        <v>5724.05</v>
      </c>
      <c r="G2801" s="7" t="str">
        <f t="shared" ca="1" si="214"/>
        <v/>
      </c>
    </row>
    <row r="2802" spans="1:7" x14ac:dyDescent="0.25">
      <c r="A2802" s="30">
        <v>40620</v>
      </c>
      <c r="B2802">
        <v>5373.7</v>
      </c>
      <c r="C2802">
        <f t="shared" ca="1" si="216"/>
        <v>5466.7666666666655</v>
      </c>
      <c r="D2802">
        <f t="shared" ca="1" si="217"/>
        <v>5471.1037499999993</v>
      </c>
      <c r="E2802" t="str">
        <f t="shared" ca="1" si="213"/>
        <v/>
      </c>
      <c r="F2802">
        <f t="shared" ca="1" si="215"/>
        <v>5724.05</v>
      </c>
      <c r="G2802" s="7" t="str">
        <f t="shared" ca="1" si="214"/>
        <v/>
      </c>
    </row>
    <row r="2803" spans="1:7" x14ac:dyDescent="0.25">
      <c r="A2803" s="30">
        <v>40623</v>
      </c>
      <c r="B2803">
        <v>5364.75</v>
      </c>
      <c r="C2803">
        <f t="shared" ca="1" si="216"/>
        <v>5470.8466666666664</v>
      </c>
      <c r="D2803">
        <f t="shared" ca="1" si="217"/>
        <v>5462.4324999999999</v>
      </c>
      <c r="E2803" t="str">
        <f t="shared" ca="1" si="213"/>
        <v>BUY</v>
      </c>
      <c r="F2803">
        <f t="shared" ca="1" si="215"/>
        <v>5364.75</v>
      </c>
      <c r="G2803" s="7">
        <f t="shared" ca="1" si="214"/>
        <v>6.2770241350093015E-2</v>
      </c>
    </row>
    <row r="2804" spans="1:7" x14ac:dyDescent="0.25">
      <c r="A2804" s="30">
        <v>40624</v>
      </c>
      <c r="B2804">
        <v>5413.85</v>
      </c>
      <c r="C2804">
        <f t="shared" ca="1" si="216"/>
        <v>5476.22</v>
      </c>
      <c r="D2804">
        <f t="shared" ca="1" si="217"/>
        <v>5455.36625</v>
      </c>
      <c r="E2804" t="str">
        <f t="shared" ca="1" si="213"/>
        <v/>
      </c>
      <c r="F2804">
        <f t="shared" ca="1" si="215"/>
        <v>5364.75</v>
      </c>
      <c r="G2804" s="7" t="str">
        <f t="shared" ca="1" si="214"/>
        <v/>
      </c>
    </row>
    <row r="2805" spans="1:7" x14ac:dyDescent="0.25">
      <c r="A2805" s="30">
        <v>40625</v>
      </c>
      <c r="B2805">
        <v>5480.25</v>
      </c>
      <c r="C2805">
        <f t="shared" ca="1" si="216"/>
        <v>5473.416666666667</v>
      </c>
      <c r="D2805">
        <f t="shared" ca="1" si="217"/>
        <v>5448.7912500000002</v>
      </c>
      <c r="E2805" t="str">
        <f t="shared" ref="E2805:E2868" ca="1" si="218">IF(AND(C2805&gt;D2805,C2804&lt;D2804),"BUY",IF(AND(C2805&lt;D2805,C2804&gt;D2804),"SELL",""))</f>
        <v/>
      </c>
      <c r="F2805">
        <f t="shared" ca="1" si="215"/>
        <v>5364.75</v>
      </c>
      <c r="G2805" s="7" t="str">
        <f t="shared" ca="1" si="214"/>
        <v/>
      </c>
    </row>
    <row r="2806" spans="1:7" x14ac:dyDescent="0.25">
      <c r="A2806" s="30">
        <v>40626</v>
      </c>
      <c r="B2806">
        <v>5522.4</v>
      </c>
      <c r="C2806">
        <f t="shared" ca="1" si="216"/>
        <v>5472.4966666666669</v>
      </c>
      <c r="D2806">
        <f t="shared" ca="1" si="217"/>
        <v>5444.6662500000002</v>
      </c>
      <c r="E2806" t="str">
        <f t="shared" ca="1" si="218"/>
        <v/>
      </c>
      <c r="F2806">
        <f t="shared" ca="1" si="215"/>
        <v>5364.75</v>
      </c>
      <c r="G2806" s="7" t="str">
        <f t="shared" ref="G2806:G2869" ca="1" si="219">IF(AND(E2806&lt;&gt;"",F2805&lt;&gt;0),IF(E2806="BUY",1-F2806/F2805,F2806/F2805-1),"")</f>
        <v/>
      </c>
    </row>
    <row r="2807" spans="1:7" x14ac:dyDescent="0.25">
      <c r="A2807" s="30">
        <v>40627</v>
      </c>
      <c r="B2807">
        <v>5654.25</v>
      </c>
      <c r="C2807">
        <f t="shared" ca="1" si="216"/>
        <v>5480.1966666666667</v>
      </c>
      <c r="D2807">
        <f t="shared" ca="1" si="217"/>
        <v>5445.915</v>
      </c>
      <c r="E2807" t="str">
        <f t="shared" ca="1" si="218"/>
        <v/>
      </c>
      <c r="F2807">
        <f t="shared" ref="F2807:F2870" ca="1" si="220">IF(E2807&lt;&gt;"",B2807,F2806)</f>
        <v>5364.75</v>
      </c>
      <c r="G2807" s="7" t="str">
        <f t="shared" ca="1" si="219"/>
        <v/>
      </c>
    </row>
    <row r="2808" spans="1:7" x14ac:dyDescent="0.25">
      <c r="A2808" s="30">
        <v>40630</v>
      </c>
      <c r="B2808">
        <v>5687.25</v>
      </c>
      <c r="C2808">
        <f t="shared" ca="1" si="216"/>
        <v>5495.1366666666663</v>
      </c>
      <c r="D2808">
        <f t="shared" ca="1" si="217"/>
        <v>5450.2925000000005</v>
      </c>
      <c r="E2808" t="str">
        <f t="shared" ca="1" si="218"/>
        <v/>
      </c>
      <c r="F2808">
        <f t="shared" ca="1" si="220"/>
        <v>5364.75</v>
      </c>
      <c r="G2808" s="7" t="str">
        <f t="shared" ca="1" si="219"/>
        <v/>
      </c>
    </row>
    <row r="2809" spans="1:7" x14ac:dyDescent="0.25">
      <c r="A2809" s="30">
        <v>40631</v>
      </c>
      <c r="B2809">
        <v>5736.35</v>
      </c>
      <c r="C2809">
        <f t="shared" ca="1" si="216"/>
        <v>5509.5066666666671</v>
      </c>
      <c r="D2809">
        <f t="shared" ca="1" si="217"/>
        <v>5456.05375</v>
      </c>
      <c r="E2809" t="str">
        <f t="shared" ca="1" si="218"/>
        <v/>
      </c>
      <c r="F2809">
        <f t="shared" ca="1" si="220"/>
        <v>5364.75</v>
      </c>
      <c r="G2809" s="7" t="str">
        <f t="shared" ca="1" si="219"/>
        <v/>
      </c>
    </row>
    <row r="2810" spans="1:7" x14ac:dyDescent="0.25">
      <c r="A2810" s="30">
        <v>40632</v>
      </c>
      <c r="B2810">
        <v>5787.65</v>
      </c>
      <c r="C2810">
        <f t="shared" ca="1" si="216"/>
        <v>5526.6166666666668</v>
      </c>
      <c r="D2810">
        <f t="shared" ca="1" si="217"/>
        <v>5465.3150000000005</v>
      </c>
      <c r="E2810" t="str">
        <f t="shared" ca="1" si="218"/>
        <v/>
      </c>
      <c r="F2810">
        <f t="shared" ca="1" si="220"/>
        <v>5364.75</v>
      </c>
      <c r="G2810" s="7" t="str">
        <f t="shared" ca="1" si="219"/>
        <v/>
      </c>
    </row>
    <row r="2811" spans="1:7" x14ac:dyDescent="0.25">
      <c r="A2811" s="30">
        <v>40633</v>
      </c>
      <c r="B2811">
        <v>5833.75</v>
      </c>
      <c r="C2811">
        <f t="shared" ca="1" si="216"/>
        <v>5549.2400000000007</v>
      </c>
      <c r="D2811">
        <f t="shared" ca="1" si="217"/>
        <v>5475.3587500000003</v>
      </c>
      <c r="E2811" t="str">
        <f t="shared" ca="1" si="218"/>
        <v/>
      </c>
      <c r="F2811">
        <f t="shared" ca="1" si="220"/>
        <v>5364.75</v>
      </c>
      <c r="G2811" s="7" t="str">
        <f t="shared" ca="1" si="219"/>
        <v/>
      </c>
    </row>
    <row r="2812" spans="1:7" x14ac:dyDescent="0.25">
      <c r="A2812" s="30">
        <v>40634</v>
      </c>
      <c r="B2812">
        <v>5826.05</v>
      </c>
      <c r="C2812">
        <f t="shared" ca="1" si="216"/>
        <v>5574.6133333333328</v>
      </c>
      <c r="D2812">
        <f t="shared" ca="1" si="217"/>
        <v>5482.8412499999995</v>
      </c>
      <c r="E2812" t="str">
        <f t="shared" ca="1" si="218"/>
        <v/>
      </c>
      <c r="F2812">
        <f t="shared" ca="1" si="220"/>
        <v>5364.75</v>
      </c>
      <c r="G2812" s="7" t="str">
        <f t="shared" ca="1" si="219"/>
        <v/>
      </c>
    </row>
    <row r="2813" spans="1:7" x14ac:dyDescent="0.25">
      <c r="A2813" s="30">
        <v>40637</v>
      </c>
      <c r="B2813">
        <v>5908.45</v>
      </c>
      <c r="C2813">
        <f t="shared" ca="1" si="216"/>
        <v>5599.7433333333329</v>
      </c>
      <c r="D2813">
        <f t="shared" ca="1" si="217"/>
        <v>5495.6587499999987</v>
      </c>
      <c r="E2813" t="str">
        <f t="shared" ca="1" si="218"/>
        <v/>
      </c>
      <c r="F2813">
        <f t="shared" ca="1" si="220"/>
        <v>5364.75</v>
      </c>
      <c r="G2813" s="7" t="str">
        <f t="shared" ca="1" si="219"/>
        <v/>
      </c>
    </row>
    <row r="2814" spans="1:7" x14ac:dyDescent="0.25">
      <c r="A2814" s="30">
        <v>40638</v>
      </c>
      <c r="B2814">
        <v>5910.05</v>
      </c>
      <c r="C2814">
        <f t="shared" ca="1" si="216"/>
        <v>5630.4366666666665</v>
      </c>
      <c r="D2814">
        <f t="shared" ca="1" si="217"/>
        <v>5508.5099999999993</v>
      </c>
      <c r="E2814" t="str">
        <f t="shared" ca="1" si="218"/>
        <v/>
      </c>
      <c r="F2814">
        <f t="shared" ca="1" si="220"/>
        <v>5364.75</v>
      </c>
      <c r="G2814" s="7" t="str">
        <f t="shared" ca="1" si="219"/>
        <v/>
      </c>
    </row>
    <row r="2815" spans="1:7" x14ac:dyDescent="0.25">
      <c r="A2815" s="30">
        <v>40639</v>
      </c>
      <c r="B2815">
        <v>5891.75</v>
      </c>
      <c r="C2815">
        <f t="shared" ca="1" si="216"/>
        <v>5655.8099999999995</v>
      </c>
      <c r="D2815">
        <f t="shared" ca="1" si="217"/>
        <v>5522.99</v>
      </c>
      <c r="E2815" t="str">
        <f t="shared" ca="1" si="218"/>
        <v/>
      </c>
      <c r="F2815">
        <f t="shared" ca="1" si="220"/>
        <v>5364.75</v>
      </c>
      <c r="G2815" s="7" t="str">
        <f t="shared" ca="1" si="219"/>
        <v/>
      </c>
    </row>
    <row r="2816" spans="1:7" x14ac:dyDescent="0.25">
      <c r="A2816" s="30">
        <v>40640</v>
      </c>
      <c r="B2816">
        <v>5885.7</v>
      </c>
      <c r="C2816">
        <f t="shared" ca="1" si="216"/>
        <v>5685.0800000000008</v>
      </c>
      <c r="D2816">
        <f t="shared" ca="1" si="217"/>
        <v>5538.7937499999989</v>
      </c>
      <c r="E2816" t="str">
        <f t="shared" ca="1" si="218"/>
        <v/>
      </c>
      <c r="F2816">
        <f t="shared" ca="1" si="220"/>
        <v>5364.75</v>
      </c>
      <c r="G2816" s="7" t="str">
        <f t="shared" ca="1" si="219"/>
        <v/>
      </c>
    </row>
    <row r="2817" spans="1:7" x14ac:dyDescent="0.25">
      <c r="A2817" s="30">
        <v>40641</v>
      </c>
      <c r="B2817">
        <v>5842</v>
      </c>
      <c r="C2817">
        <f t="shared" ca="1" si="216"/>
        <v>5716.3</v>
      </c>
      <c r="D2817">
        <f t="shared" ca="1" si="217"/>
        <v>5554.1987499999996</v>
      </c>
      <c r="E2817" t="str">
        <f t="shared" ca="1" si="218"/>
        <v/>
      </c>
      <c r="F2817">
        <f t="shared" ca="1" si="220"/>
        <v>5364.75</v>
      </c>
      <c r="G2817" s="7" t="str">
        <f t="shared" ca="1" si="219"/>
        <v/>
      </c>
    </row>
    <row r="2818" spans="1:7" x14ac:dyDescent="0.25">
      <c r="A2818" s="30">
        <v>40644</v>
      </c>
      <c r="B2818">
        <v>5785.7</v>
      </c>
      <c r="C2818">
        <f t="shared" ca="1" si="216"/>
        <v>5744.3633333333328</v>
      </c>
      <c r="D2818">
        <f t="shared" ca="1" si="217"/>
        <v>5566.0912499999995</v>
      </c>
      <c r="E2818" t="str">
        <f t="shared" ca="1" si="218"/>
        <v/>
      </c>
      <c r="F2818">
        <f t="shared" ca="1" si="220"/>
        <v>5364.75</v>
      </c>
      <c r="G2818" s="7" t="str">
        <f t="shared" ca="1" si="219"/>
        <v/>
      </c>
    </row>
    <row r="2819" spans="1:7" x14ac:dyDescent="0.25">
      <c r="A2819" s="30">
        <v>40646</v>
      </c>
      <c r="B2819">
        <v>5911.5</v>
      </c>
      <c r="C2819">
        <f t="shared" ref="C2819:C2882" ca="1" si="221">IF(ROW(B2819)&gt;$K$3, AVERAGE(OFFSET(B2820,-$K$3,0,$K$3,1)), "")</f>
        <v>5777.54</v>
      </c>
      <c r="D2819">
        <f t="shared" ca="1" si="217"/>
        <v>5577.4787499999993</v>
      </c>
      <c r="E2819" t="str">
        <f t="shared" ca="1" si="218"/>
        <v/>
      </c>
      <c r="F2819">
        <f t="shared" ca="1" si="220"/>
        <v>5364.75</v>
      </c>
      <c r="G2819" s="7" t="str">
        <f t="shared" ca="1" si="219"/>
        <v/>
      </c>
    </row>
    <row r="2820" spans="1:7" x14ac:dyDescent="0.25">
      <c r="A2820" s="30">
        <v>40648</v>
      </c>
      <c r="B2820">
        <v>5824.55</v>
      </c>
      <c r="C2820">
        <f t="shared" ca="1" si="221"/>
        <v>5800.4933333333329</v>
      </c>
      <c r="D2820">
        <f t="shared" ca="1" si="217"/>
        <v>5586.0674999999992</v>
      </c>
      <c r="E2820" t="str">
        <f t="shared" ca="1" si="218"/>
        <v/>
      </c>
      <c r="F2820">
        <f t="shared" ca="1" si="220"/>
        <v>5364.75</v>
      </c>
      <c r="G2820" s="7" t="str">
        <f t="shared" ca="1" si="219"/>
        <v/>
      </c>
    </row>
    <row r="2821" spans="1:7" x14ac:dyDescent="0.25">
      <c r="A2821" s="30">
        <v>40651</v>
      </c>
      <c r="B2821">
        <v>5729.1</v>
      </c>
      <c r="C2821">
        <f t="shared" ca="1" si="221"/>
        <v>5814.2733333333335</v>
      </c>
      <c r="D2821">
        <f t="shared" ca="1" si="217"/>
        <v>5592.2524999999996</v>
      </c>
      <c r="E2821" t="str">
        <f t="shared" ca="1" si="218"/>
        <v/>
      </c>
      <c r="F2821">
        <f t="shared" ca="1" si="220"/>
        <v>5364.75</v>
      </c>
      <c r="G2821" s="7" t="str">
        <f t="shared" ca="1" si="219"/>
        <v/>
      </c>
    </row>
    <row r="2822" spans="1:7" x14ac:dyDescent="0.25">
      <c r="A2822" s="30">
        <v>40652</v>
      </c>
      <c r="B2822">
        <v>5740.75</v>
      </c>
      <c r="C2822">
        <f t="shared" ca="1" si="221"/>
        <v>5820.04</v>
      </c>
      <c r="D2822">
        <f t="shared" ca="1" si="217"/>
        <v>5597.11</v>
      </c>
      <c r="E2822" t="str">
        <f t="shared" ca="1" si="218"/>
        <v/>
      </c>
      <c r="F2822">
        <f t="shared" ca="1" si="220"/>
        <v>5364.75</v>
      </c>
      <c r="G2822" s="7" t="str">
        <f t="shared" ca="1" si="219"/>
        <v/>
      </c>
    </row>
    <row r="2823" spans="1:7" x14ac:dyDescent="0.25">
      <c r="A2823" s="30">
        <v>40653</v>
      </c>
      <c r="B2823">
        <v>5851.65</v>
      </c>
      <c r="C2823">
        <f t="shared" ca="1" si="221"/>
        <v>5831</v>
      </c>
      <c r="D2823">
        <f t="shared" ca="1" si="217"/>
        <v>5606.9274999999998</v>
      </c>
      <c r="E2823" t="str">
        <f t="shared" ca="1" si="218"/>
        <v/>
      </c>
      <c r="F2823">
        <f t="shared" ca="1" si="220"/>
        <v>5364.75</v>
      </c>
      <c r="G2823" s="7" t="str">
        <f t="shared" ca="1" si="219"/>
        <v/>
      </c>
    </row>
    <row r="2824" spans="1:7" x14ac:dyDescent="0.25">
      <c r="A2824" s="30">
        <v>40654</v>
      </c>
      <c r="B2824">
        <v>5884.7</v>
      </c>
      <c r="C2824">
        <f t="shared" ca="1" si="221"/>
        <v>5840.8899999999994</v>
      </c>
      <c r="D2824">
        <f t="shared" ca="1" si="217"/>
        <v>5616.08</v>
      </c>
      <c r="E2824" t="str">
        <f t="shared" ca="1" si="218"/>
        <v/>
      </c>
      <c r="F2824">
        <f t="shared" ca="1" si="220"/>
        <v>5364.75</v>
      </c>
      <c r="G2824" s="7" t="str">
        <f t="shared" ca="1" si="219"/>
        <v/>
      </c>
    </row>
    <row r="2825" spans="1:7" x14ac:dyDescent="0.25">
      <c r="A2825" s="30">
        <v>40658</v>
      </c>
      <c r="B2825">
        <v>5874.5</v>
      </c>
      <c r="C2825">
        <f t="shared" ca="1" si="221"/>
        <v>5846.6799999999994</v>
      </c>
      <c r="D2825">
        <f t="shared" ca="1" si="217"/>
        <v>5626.2124999999996</v>
      </c>
      <c r="E2825" t="str">
        <f t="shared" ca="1" si="218"/>
        <v/>
      </c>
      <c r="F2825">
        <f t="shared" ca="1" si="220"/>
        <v>5364.75</v>
      </c>
      <c r="G2825" s="7" t="str">
        <f t="shared" ca="1" si="219"/>
        <v/>
      </c>
    </row>
    <row r="2826" spans="1:7" x14ac:dyDescent="0.25">
      <c r="A2826" s="30">
        <v>40659</v>
      </c>
      <c r="B2826">
        <v>5868.4</v>
      </c>
      <c r="C2826">
        <f t="shared" ca="1" si="221"/>
        <v>5848.99</v>
      </c>
      <c r="D2826">
        <f t="shared" ca="1" si="217"/>
        <v>5636.9887499999995</v>
      </c>
      <c r="E2826" t="str">
        <f t="shared" ca="1" si="218"/>
        <v/>
      </c>
      <c r="F2826">
        <f t="shared" ca="1" si="220"/>
        <v>5364.75</v>
      </c>
      <c r="G2826" s="7" t="str">
        <f t="shared" ca="1" si="219"/>
        <v/>
      </c>
    </row>
    <row r="2827" spans="1:7" x14ac:dyDescent="0.25">
      <c r="A2827" s="30">
        <v>40660</v>
      </c>
      <c r="B2827">
        <v>5833.9</v>
      </c>
      <c r="C2827">
        <f t="shared" ca="1" si="221"/>
        <v>5849.5133333333333</v>
      </c>
      <c r="D2827">
        <f t="shared" ca="1" si="217"/>
        <v>5651.2687500000002</v>
      </c>
      <c r="E2827" t="str">
        <f t="shared" ca="1" si="218"/>
        <v/>
      </c>
      <c r="F2827">
        <f t="shared" ca="1" si="220"/>
        <v>5364.75</v>
      </c>
      <c r="G2827" s="7" t="str">
        <f t="shared" ca="1" si="219"/>
        <v/>
      </c>
    </row>
    <row r="2828" spans="1:7" x14ac:dyDescent="0.25">
      <c r="A2828" s="30">
        <v>40661</v>
      </c>
      <c r="B2828">
        <v>5785.45</v>
      </c>
      <c r="C2828">
        <f t="shared" ca="1" si="221"/>
        <v>5841.3133333333326</v>
      </c>
      <c r="D2828">
        <f t="shared" ca="1" si="217"/>
        <v>5663.3162500000008</v>
      </c>
      <c r="E2828" t="str">
        <f t="shared" ca="1" si="218"/>
        <v/>
      </c>
      <c r="F2828">
        <f t="shared" ca="1" si="220"/>
        <v>5364.75</v>
      </c>
      <c r="G2828" s="7" t="str">
        <f t="shared" ca="1" si="219"/>
        <v/>
      </c>
    </row>
    <row r="2829" spans="1:7" x14ac:dyDescent="0.25">
      <c r="A2829" s="30">
        <v>40662</v>
      </c>
      <c r="B2829">
        <v>5749.5</v>
      </c>
      <c r="C2829">
        <f t="shared" ca="1" si="221"/>
        <v>5830.61</v>
      </c>
      <c r="D2829">
        <f t="shared" ca="1" si="217"/>
        <v>5673.7225000000008</v>
      </c>
      <c r="E2829" t="str">
        <f t="shared" ca="1" si="218"/>
        <v/>
      </c>
      <c r="F2829">
        <f t="shared" ca="1" si="220"/>
        <v>5364.75</v>
      </c>
      <c r="G2829" s="7" t="str">
        <f t="shared" ca="1" si="219"/>
        <v/>
      </c>
    </row>
    <row r="2830" spans="1:7" x14ac:dyDescent="0.25">
      <c r="A2830" s="30">
        <v>40665</v>
      </c>
      <c r="B2830">
        <v>5701.3</v>
      </c>
      <c r="C2830">
        <f t="shared" ca="1" si="221"/>
        <v>5817.913333333333</v>
      </c>
      <c r="D2830">
        <f t="shared" ca="1" si="217"/>
        <v>5678.1975000000002</v>
      </c>
      <c r="E2830" t="str">
        <f t="shared" ca="1" si="218"/>
        <v/>
      </c>
      <c r="F2830">
        <f t="shared" ca="1" si="220"/>
        <v>5364.75</v>
      </c>
      <c r="G2830" s="7" t="str">
        <f t="shared" ca="1" si="219"/>
        <v/>
      </c>
    </row>
    <row r="2831" spans="1:7" x14ac:dyDescent="0.25">
      <c r="A2831" s="30">
        <v>40666</v>
      </c>
      <c r="B2831">
        <v>5565.25</v>
      </c>
      <c r="C2831">
        <f t="shared" ca="1" si="221"/>
        <v>5796.55</v>
      </c>
      <c r="D2831">
        <f t="shared" ca="1" si="217"/>
        <v>5678.9237499999999</v>
      </c>
      <c r="E2831" t="str">
        <f t="shared" ca="1" si="218"/>
        <v/>
      </c>
      <c r="F2831">
        <f t="shared" ca="1" si="220"/>
        <v>5364.75</v>
      </c>
      <c r="G2831" s="7" t="str">
        <f t="shared" ca="1" si="219"/>
        <v/>
      </c>
    </row>
    <row r="2832" spans="1:7" x14ac:dyDescent="0.25">
      <c r="A2832" s="30">
        <v>40667</v>
      </c>
      <c r="B2832">
        <v>5537.15</v>
      </c>
      <c r="C2832">
        <f t="shared" ca="1" si="221"/>
        <v>5776.2266666666665</v>
      </c>
      <c r="D2832">
        <f t="shared" ca="1" si="217"/>
        <v>5678.88375</v>
      </c>
      <c r="E2832" t="str">
        <f t="shared" ca="1" si="218"/>
        <v/>
      </c>
      <c r="F2832">
        <f t="shared" ca="1" si="220"/>
        <v>5364.75</v>
      </c>
      <c r="G2832" s="7" t="str">
        <f t="shared" ca="1" si="219"/>
        <v/>
      </c>
    </row>
    <row r="2833" spans="1:7" x14ac:dyDescent="0.25">
      <c r="A2833" s="30">
        <v>40668</v>
      </c>
      <c r="B2833">
        <v>5459.85</v>
      </c>
      <c r="C2833">
        <f t="shared" ca="1" si="221"/>
        <v>5754.5033333333331</v>
      </c>
      <c r="D2833">
        <f t="shared" ca="1" si="217"/>
        <v>5678.8012499999995</v>
      </c>
      <c r="E2833" t="str">
        <f t="shared" ca="1" si="218"/>
        <v/>
      </c>
      <c r="F2833">
        <f t="shared" ca="1" si="220"/>
        <v>5364.75</v>
      </c>
      <c r="G2833" s="7" t="str">
        <f t="shared" ca="1" si="219"/>
        <v/>
      </c>
    </row>
    <row r="2834" spans="1:7" x14ac:dyDescent="0.25">
      <c r="A2834" s="30">
        <v>40669</v>
      </c>
      <c r="B2834">
        <v>5551.45</v>
      </c>
      <c r="C2834">
        <f t="shared" ca="1" si="221"/>
        <v>5730.5</v>
      </c>
      <c r="D2834">
        <f t="shared" ca="1" si="217"/>
        <v>5679.5675000000001</v>
      </c>
      <c r="E2834" t="str">
        <f t="shared" ca="1" si="218"/>
        <v/>
      </c>
      <c r="F2834">
        <f t="shared" ca="1" si="220"/>
        <v>5364.75</v>
      </c>
      <c r="G2834" s="7" t="str">
        <f t="shared" ca="1" si="219"/>
        <v/>
      </c>
    </row>
    <row r="2835" spans="1:7" x14ac:dyDescent="0.25">
      <c r="A2835" s="30">
        <v>40672</v>
      </c>
      <c r="B2835">
        <v>5551.1</v>
      </c>
      <c r="C2835">
        <f t="shared" ca="1" si="221"/>
        <v>5712.27</v>
      </c>
      <c r="D2835">
        <f t="shared" ca="1" si="217"/>
        <v>5680.0700000000006</v>
      </c>
      <c r="E2835" t="str">
        <f t="shared" ca="1" si="218"/>
        <v/>
      </c>
      <c r="F2835">
        <f t="shared" ca="1" si="220"/>
        <v>5364.75</v>
      </c>
      <c r="G2835" s="7" t="str">
        <f t="shared" ca="1" si="219"/>
        <v/>
      </c>
    </row>
    <row r="2836" spans="1:7" x14ac:dyDescent="0.25">
      <c r="A2836" s="30">
        <v>40673</v>
      </c>
      <c r="B2836">
        <v>5541.25</v>
      </c>
      <c r="C2836">
        <f t="shared" ca="1" si="221"/>
        <v>5699.7466666666678</v>
      </c>
      <c r="D2836">
        <f t="shared" ca="1" si="217"/>
        <v>5681.2412500000009</v>
      </c>
      <c r="E2836" t="str">
        <f t="shared" ca="1" si="218"/>
        <v/>
      </c>
      <c r="F2836">
        <f t="shared" ca="1" si="220"/>
        <v>5364.75</v>
      </c>
      <c r="G2836" s="7" t="str">
        <f t="shared" ca="1" si="219"/>
        <v/>
      </c>
    </row>
    <row r="2837" spans="1:7" x14ac:dyDescent="0.25">
      <c r="A2837" s="30">
        <v>40674</v>
      </c>
      <c r="B2837">
        <v>5565.05</v>
      </c>
      <c r="C2837">
        <f t="shared" ca="1" si="221"/>
        <v>5688.0333333333347</v>
      </c>
      <c r="D2837">
        <f t="shared" ca="1" si="217"/>
        <v>5684.2312499999998</v>
      </c>
      <c r="E2837" t="str">
        <f t="shared" ca="1" si="218"/>
        <v/>
      </c>
      <c r="F2837">
        <f t="shared" ca="1" si="220"/>
        <v>5364.75</v>
      </c>
      <c r="G2837" s="7" t="str">
        <f t="shared" ca="1" si="219"/>
        <v/>
      </c>
    </row>
    <row r="2838" spans="1:7" x14ac:dyDescent="0.25">
      <c r="A2838" s="30">
        <v>40675</v>
      </c>
      <c r="B2838">
        <v>5486.15</v>
      </c>
      <c r="C2838">
        <f t="shared" ca="1" si="221"/>
        <v>5663.666666666667</v>
      </c>
      <c r="D2838">
        <f t="shared" ref="D2838:D2901" ca="1" si="222">IF(ROW(B2838)&gt;$K$4, AVERAGE(OFFSET(B2838,-$K$4+1,0,$K$4,1)), "")</f>
        <v>5683.0974999999999</v>
      </c>
      <c r="E2838" t="str">
        <f t="shared" ca="1" si="218"/>
        <v>SELL</v>
      </c>
      <c r="F2838">
        <f t="shared" ca="1" si="220"/>
        <v>5486.15</v>
      </c>
      <c r="G2838" s="7">
        <f t="shared" ca="1" si="219"/>
        <v>2.2629199869518501E-2</v>
      </c>
    </row>
    <row r="2839" spans="1:7" x14ac:dyDescent="0.25">
      <c r="A2839" s="30">
        <v>40676</v>
      </c>
      <c r="B2839">
        <v>5544.75</v>
      </c>
      <c r="C2839">
        <f t="shared" ca="1" si="221"/>
        <v>5641.0033333333331</v>
      </c>
      <c r="D2839">
        <f t="shared" ca="1" si="222"/>
        <v>5685.4750000000004</v>
      </c>
      <c r="E2839" t="str">
        <f t="shared" ca="1" si="218"/>
        <v/>
      </c>
      <c r="F2839">
        <f t="shared" ca="1" si="220"/>
        <v>5486.15</v>
      </c>
      <c r="G2839" s="7" t="str">
        <f t="shared" ca="1" si="219"/>
        <v/>
      </c>
    </row>
    <row r="2840" spans="1:7" x14ac:dyDescent="0.25">
      <c r="A2840" s="30">
        <v>40679</v>
      </c>
      <c r="B2840">
        <v>5499</v>
      </c>
      <c r="C2840">
        <f t="shared" ca="1" si="221"/>
        <v>5615.9699999999993</v>
      </c>
      <c r="D2840">
        <f t="shared" ca="1" si="222"/>
        <v>5685.1712500000003</v>
      </c>
      <c r="E2840" t="str">
        <f t="shared" ca="1" si="218"/>
        <v/>
      </c>
      <c r="F2840">
        <f t="shared" ca="1" si="220"/>
        <v>5486.15</v>
      </c>
      <c r="G2840" s="7" t="str">
        <f t="shared" ca="1" si="219"/>
        <v/>
      </c>
    </row>
    <row r="2841" spans="1:7" x14ac:dyDescent="0.25">
      <c r="A2841" s="30">
        <v>40680</v>
      </c>
      <c r="B2841">
        <v>5438.95</v>
      </c>
      <c r="C2841">
        <f t="shared" ca="1" si="221"/>
        <v>5587.3399999999992</v>
      </c>
      <c r="D2841">
        <f t="shared" ca="1" si="222"/>
        <v>5684.9787500000002</v>
      </c>
      <c r="E2841" t="str">
        <f t="shared" ca="1" si="218"/>
        <v/>
      </c>
      <c r="F2841">
        <f t="shared" ca="1" si="220"/>
        <v>5486.15</v>
      </c>
      <c r="G2841" s="7" t="str">
        <f t="shared" ca="1" si="219"/>
        <v/>
      </c>
    </row>
    <row r="2842" spans="1:7" x14ac:dyDescent="0.25">
      <c r="A2842" s="30">
        <v>40681</v>
      </c>
      <c r="B2842">
        <v>5420.6</v>
      </c>
      <c r="C2842">
        <f t="shared" ca="1" si="221"/>
        <v>5559.7866666666669</v>
      </c>
      <c r="D2842">
        <f t="shared" ca="1" si="222"/>
        <v>5686.1512500000008</v>
      </c>
      <c r="E2842" t="str">
        <f t="shared" ca="1" si="218"/>
        <v/>
      </c>
      <c r="F2842">
        <f t="shared" ca="1" si="220"/>
        <v>5486.15</v>
      </c>
      <c r="G2842" s="7" t="str">
        <f t="shared" ca="1" si="219"/>
        <v/>
      </c>
    </row>
    <row r="2843" spans="1:7" x14ac:dyDescent="0.25">
      <c r="A2843" s="30">
        <v>40682</v>
      </c>
      <c r="B2843">
        <v>5428.1</v>
      </c>
      <c r="C2843">
        <f t="shared" ca="1" si="221"/>
        <v>5535.9633333333331</v>
      </c>
      <c r="D2843">
        <f t="shared" ca="1" si="222"/>
        <v>5687.7350000000006</v>
      </c>
      <c r="E2843" t="str">
        <f t="shared" ca="1" si="218"/>
        <v/>
      </c>
      <c r="F2843">
        <f t="shared" ca="1" si="220"/>
        <v>5486.15</v>
      </c>
      <c r="G2843" s="7" t="str">
        <f t="shared" ca="1" si="219"/>
        <v/>
      </c>
    </row>
    <row r="2844" spans="1:7" x14ac:dyDescent="0.25">
      <c r="A2844" s="30">
        <v>40683</v>
      </c>
      <c r="B2844">
        <v>5486.35</v>
      </c>
      <c r="C2844">
        <f t="shared" ca="1" si="221"/>
        <v>5518.420000000001</v>
      </c>
      <c r="D2844">
        <f t="shared" ca="1" si="222"/>
        <v>5689.5475000000006</v>
      </c>
      <c r="E2844" t="str">
        <f t="shared" ca="1" si="218"/>
        <v/>
      </c>
      <c r="F2844">
        <f t="shared" ca="1" si="220"/>
        <v>5486.15</v>
      </c>
      <c r="G2844" s="7" t="str">
        <f t="shared" ca="1" si="219"/>
        <v/>
      </c>
    </row>
    <row r="2845" spans="1:7" x14ac:dyDescent="0.25">
      <c r="A2845" s="30">
        <v>40686</v>
      </c>
      <c r="B2845">
        <v>5386.55</v>
      </c>
      <c r="C2845">
        <f t="shared" ca="1" si="221"/>
        <v>5497.4366666666674</v>
      </c>
      <c r="D2845">
        <f t="shared" ca="1" si="222"/>
        <v>5687.2049999999999</v>
      </c>
      <c r="E2845" t="str">
        <f t="shared" ca="1" si="218"/>
        <v/>
      </c>
      <c r="F2845">
        <f t="shared" ca="1" si="220"/>
        <v>5486.15</v>
      </c>
      <c r="G2845" s="7" t="str">
        <f t="shared" ca="1" si="219"/>
        <v/>
      </c>
    </row>
    <row r="2846" spans="1:7" x14ac:dyDescent="0.25">
      <c r="A2846" s="30">
        <v>40687</v>
      </c>
      <c r="B2846">
        <v>5394.85</v>
      </c>
      <c r="C2846">
        <f t="shared" ca="1" si="221"/>
        <v>5486.0766666666686</v>
      </c>
      <c r="D2846">
        <f t="shared" ca="1" si="222"/>
        <v>5684.0162499999997</v>
      </c>
      <c r="E2846" t="str">
        <f t="shared" ca="1" si="218"/>
        <v/>
      </c>
      <c r="F2846">
        <f t="shared" ca="1" si="220"/>
        <v>5486.15</v>
      </c>
      <c r="G2846" s="7" t="str">
        <f t="shared" ca="1" si="219"/>
        <v/>
      </c>
    </row>
    <row r="2847" spans="1:7" x14ac:dyDescent="0.25">
      <c r="A2847" s="30">
        <v>40688</v>
      </c>
      <c r="B2847">
        <v>5348.95</v>
      </c>
      <c r="C2847">
        <f t="shared" ca="1" si="221"/>
        <v>5473.53</v>
      </c>
      <c r="D2847">
        <f t="shared" ca="1" si="222"/>
        <v>5676.38375</v>
      </c>
      <c r="E2847" t="str">
        <f t="shared" ca="1" si="218"/>
        <v/>
      </c>
      <c r="F2847">
        <f t="shared" ca="1" si="220"/>
        <v>5486.15</v>
      </c>
      <c r="G2847" s="7" t="str">
        <f t="shared" ca="1" si="219"/>
        <v/>
      </c>
    </row>
    <row r="2848" spans="1:7" x14ac:dyDescent="0.25">
      <c r="A2848" s="30">
        <v>40689</v>
      </c>
      <c r="B2848">
        <v>5412.35</v>
      </c>
      <c r="C2848">
        <f t="shared" ca="1" si="221"/>
        <v>5470.3633333333328</v>
      </c>
      <c r="D2848">
        <f t="shared" ca="1" si="222"/>
        <v>5669.5112500000014</v>
      </c>
      <c r="E2848" t="str">
        <f t="shared" ca="1" si="218"/>
        <v/>
      </c>
      <c r="F2848">
        <f t="shared" ca="1" si="220"/>
        <v>5486.15</v>
      </c>
      <c r="G2848" s="7" t="str">
        <f t="shared" ca="1" si="219"/>
        <v/>
      </c>
    </row>
    <row r="2849" spans="1:7" x14ac:dyDescent="0.25">
      <c r="A2849" s="30">
        <v>40690</v>
      </c>
      <c r="B2849">
        <v>5476.1</v>
      </c>
      <c r="C2849">
        <f t="shared" ca="1" si="221"/>
        <v>5465.34</v>
      </c>
      <c r="D2849">
        <f t="shared" ca="1" si="222"/>
        <v>5663.005000000001</v>
      </c>
      <c r="E2849" t="str">
        <f t="shared" ca="1" si="218"/>
        <v/>
      </c>
      <c r="F2849">
        <f t="shared" ca="1" si="220"/>
        <v>5486.15</v>
      </c>
      <c r="G2849" s="7" t="str">
        <f t="shared" ca="1" si="219"/>
        <v/>
      </c>
    </row>
    <row r="2850" spans="1:7" x14ac:dyDescent="0.25">
      <c r="A2850" s="30">
        <v>40693</v>
      </c>
      <c r="B2850">
        <v>5473.1</v>
      </c>
      <c r="C2850">
        <f t="shared" ca="1" si="221"/>
        <v>5460.14</v>
      </c>
      <c r="D2850">
        <f t="shared" ca="1" si="222"/>
        <v>5655.1412500000006</v>
      </c>
      <c r="E2850" t="str">
        <f t="shared" ca="1" si="218"/>
        <v/>
      </c>
      <c r="F2850">
        <f t="shared" ca="1" si="220"/>
        <v>5486.15</v>
      </c>
      <c r="G2850" s="7" t="str">
        <f t="shared" ca="1" si="219"/>
        <v/>
      </c>
    </row>
    <row r="2851" spans="1:7" x14ac:dyDescent="0.25">
      <c r="A2851" s="30">
        <v>40694</v>
      </c>
      <c r="B2851">
        <v>5560.15</v>
      </c>
      <c r="C2851">
        <f t="shared" ca="1" si="221"/>
        <v>5461.4</v>
      </c>
      <c r="D2851">
        <f t="shared" ca="1" si="222"/>
        <v>5648.3012500000004</v>
      </c>
      <c r="E2851" t="str">
        <f t="shared" ca="1" si="218"/>
        <v/>
      </c>
      <c r="F2851">
        <f t="shared" ca="1" si="220"/>
        <v>5486.15</v>
      </c>
      <c r="G2851" s="7" t="str">
        <f t="shared" ca="1" si="219"/>
        <v/>
      </c>
    </row>
    <row r="2852" spans="1:7" x14ac:dyDescent="0.25">
      <c r="A2852" s="30">
        <v>40695</v>
      </c>
      <c r="B2852">
        <v>5592</v>
      </c>
      <c r="C2852">
        <f t="shared" ca="1" si="221"/>
        <v>5463.1966666666667</v>
      </c>
      <c r="D2852">
        <f t="shared" ca="1" si="222"/>
        <v>5642.4500000000007</v>
      </c>
      <c r="E2852" t="str">
        <f t="shared" ca="1" si="218"/>
        <v/>
      </c>
      <c r="F2852">
        <f t="shared" ca="1" si="220"/>
        <v>5486.15</v>
      </c>
      <c r="G2852" s="7" t="str">
        <f t="shared" ca="1" si="219"/>
        <v/>
      </c>
    </row>
    <row r="2853" spans="1:7" x14ac:dyDescent="0.25">
      <c r="A2853" s="30">
        <v>40696</v>
      </c>
      <c r="B2853">
        <v>5550.35</v>
      </c>
      <c r="C2853">
        <f t="shared" ca="1" si="221"/>
        <v>5467.4766666666665</v>
      </c>
      <c r="D2853">
        <f t="shared" ca="1" si="222"/>
        <v>5633.4975000000004</v>
      </c>
      <c r="E2853" t="str">
        <f t="shared" ca="1" si="218"/>
        <v/>
      </c>
      <c r="F2853">
        <f t="shared" ca="1" si="220"/>
        <v>5486.15</v>
      </c>
      <c r="G2853" s="7" t="str">
        <f t="shared" ca="1" si="219"/>
        <v/>
      </c>
    </row>
    <row r="2854" spans="1:7" x14ac:dyDescent="0.25">
      <c r="A2854" s="30">
        <v>40697</v>
      </c>
      <c r="B2854">
        <v>5516.75</v>
      </c>
      <c r="C2854">
        <f t="shared" ca="1" si="221"/>
        <v>5465.61</v>
      </c>
      <c r="D2854">
        <f t="shared" ca="1" si="222"/>
        <v>5623.6650000000009</v>
      </c>
      <c r="E2854" t="str">
        <f t="shared" ca="1" si="218"/>
        <v/>
      </c>
      <c r="F2854">
        <f t="shared" ca="1" si="220"/>
        <v>5486.15</v>
      </c>
      <c r="G2854" s="7" t="str">
        <f t="shared" ca="1" si="219"/>
        <v/>
      </c>
    </row>
    <row r="2855" spans="1:7" x14ac:dyDescent="0.25">
      <c r="A2855" s="30">
        <v>40700</v>
      </c>
      <c r="B2855">
        <v>5532.05</v>
      </c>
      <c r="C2855">
        <f t="shared" ca="1" si="221"/>
        <v>5467.8133333333335</v>
      </c>
      <c r="D2855">
        <f t="shared" ca="1" si="222"/>
        <v>5614.6725000000015</v>
      </c>
      <c r="E2855" t="str">
        <f t="shared" ca="1" si="218"/>
        <v/>
      </c>
      <c r="F2855">
        <f t="shared" ca="1" si="220"/>
        <v>5486.15</v>
      </c>
      <c r="G2855" s="7" t="str">
        <f t="shared" ca="1" si="219"/>
        <v/>
      </c>
    </row>
    <row r="2856" spans="1:7" x14ac:dyDescent="0.25">
      <c r="A2856" s="30">
        <v>40701</v>
      </c>
      <c r="B2856">
        <v>5556.15</v>
      </c>
      <c r="C2856">
        <f t="shared" ca="1" si="221"/>
        <v>5475.626666666667</v>
      </c>
      <c r="D2856">
        <f t="shared" ca="1" si="222"/>
        <v>5606.4337500000011</v>
      </c>
      <c r="E2856" t="str">
        <f t="shared" ca="1" si="218"/>
        <v/>
      </c>
      <c r="F2856">
        <f t="shared" ca="1" si="220"/>
        <v>5486.15</v>
      </c>
      <c r="G2856" s="7" t="str">
        <f t="shared" ca="1" si="219"/>
        <v/>
      </c>
    </row>
    <row r="2857" spans="1:7" x14ac:dyDescent="0.25">
      <c r="A2857" s="30">
        <v>40702</v>
      </c>
      <c r="B2857">
        <v>5526.85</v>
      </c>
      <c r="C2857">
        <f t="shared" ca="1" si="221"/>
        <v>5482.7100000000009</v>
      </c>
      <c r="D2857">
        <f t="shared" ca="1" si="222"/>
        <v>5598.5550000000012</v>
      </c>
      <c r="E2857" t="str">
        <f t="shared" ca="1" si="218"/>
        <v/>
      </c>
      <c r="F2857">
        <f t="shared" ca="1" si="220"/>
        <v>5486.15</v>
      </c>
      <c r="G2857" s="7" t="str">
        <f t="shared" ca="1" si="219"/>
        <v/>
      </c>
    </row>
    <row r="2858" spans="1:7" x14ac:dyDescent="0.25">
      <c r="A2858" s="30">
        <v>40703</v>
      </c>
      <c r="B2858">
        <v>5521.05</v>
      </c>
      <c r="C2858">
        <f t="shared" ca="1" si="221"/>
        <v>5488.9066666666668</v>
      </c>
      <c r="D2858">
        <f t="shared" ca="1" si="222"/>
        <v>5591.9387500000003</v>
      </c>
      <c r="E2858" t="str">
        <f t="shared" ca="1" si="218"/>
        <v/>
      </c>
      <c r="F2858">
        <f t="shared" ca="1" si="220"/>
        <v>5486.15</v>
      </c>
      <c r="G2858" s="7" t="str">
        <f t="shared" ca="1" si="219"/>
        <v/>
      </c>
    </row>
    <row r="2859" spans="1:7" x14ac:dyDescent="0.25">
      <c r="A2859" s="30">
        <v>40704</v>
      </c>
      <c r="B2859">
        <v>5485.8</v>
      </c>
      <c r="C2859">
        <f t="shared" ca="1" si="221"/>
        <v>5488.8700000000008</v>
      </c>
      <c r="D2859">
        <f t="shared" ca="1" si="222"/>
        <v>5581.2962500000003</v>
      </c>
      <c r="E2859" t="str">
        <f t="shared" ca="1" si="218"/>
        <v/>
      </c>
      <c r="F2859">
        <f t="shared" ca="1" si="220"/>
        <v>5486.15</v>
      </c>
      <c r="G2859" s="7" t="str">
        <f t="shared" ca="1" si="219"/>
        <v/>
      </c>
    </row>
    <row r="2860" spans="1:7" x14ac:dyDescent="0.25">
      <c r="A2860" s="30">
        <v>40707</v>
      </c>
      <c r="B2860">
        <v>5482.8</v>
      </c>
      <c r="C2860">
        <f t="shared" ca="1" si="221"/>
        <v>5495.2866666666678</v>
      </c>
      <c r="D2860">
        <f t="shared" ca="1" si="222"/>
        <v>5572.7524999999996</v>
      </c>
      <c r="E2860" t="str">
        <f t="shared" ca="1" si="218"/>
        <v/>
      </c>
      <c r="F2860">
        <f t="shared" ca="1" si="220"/>
        <v>5486.15</v>
      </c>
      <c r="G2860" s="7" t="str">
        <f t="shared" ca="1" si="219"/>
        <v/>
      </c>
    </row>
    <row r="2861" spans="1:7" x14ac:dyDescent="0.25">
      <c r="A2861" s="30">
        <v>40708</v>
      </c>
      <c r="B2861">
        <v>5500.5</v>
      </c>
      <c r="C2861">
        <f t="shared" ca="1" si="221"/>
        <v>5502.3300000000008</v>
      </c>
      <c r="D2861">
        <f t="shared" ca="1" si="222"/>
        <v>5567.0375000000004</v>
      </c>
      <c r="E2861" t="str">
        <f t="shared" ca="1" si="218"/>
        <v/>
      </c>
      <c r="F2861">
        <f t="shared" ca="1" si="220"/>
        <v>5486.15</v>
      </c>
      <c r="G2861" s="7" t="str">
        <f t="shared" ca="1" si="219"/>
        <v/>
      </c>
    </row>
    <row r="2862" spans="1:7" x14ac:dyDescent="0.25">
      <c r="A2862" s="30">
        <v>40709</v>
      </c>
      <c r="B2862">
        <v>5447.5</v>
      </c>
      <c r="C2862">
        <f t="shared" ca="1" si="221"/>
        <v>5508.9000000000005</v>
      </c>
      <c r="D2862">
        <f t="shared" ca="1" si="222"/>
        <v>5559.7062500000002</v>
      </c>
      <c r="E2862" t="str">
        <f t="shared" ca="1" si="218"/>
        <v/>
      </c>
      <c r="F2862">
        <f t="shared" ca="1" si="220"/>
        <v>5486.15</v>
      </c>
      <c r="G2862" s="7" t="str">
        <f t="shared" ca="1" si="219"/>
        <v/>
      </c>
    </row>
    <row r="2863" spans="1:7" x14ac:dyDescent="0.25">
      <c r="A2863" s="30">
        <v>40710</v>
      </c>
      <c r="B2863">
        <v>5396.75</v>
      </c>
      <c r="C2863">
        <f t="shared" ca="1" si="221"/>
        <v>5507.8600000000006</v>
      </c>
      <c r="D2863">
        <f t="shared" ca="1" si="222"/>
        <v>5548.3337499999998</v>
      </c>
      <c r="E2863" t="str">
        <f t="shared" ca="1" si="218"/>
        <v/>
      </c>
      <c r="F2863">
        <f t="shared" ca="1" si="220"/>
        <v>5486.15</v>
      </c>
      <c r="G2863" s="7" t="str">
        <f t="shared" ca="1" si="219"/>
        <v/>
      </c>
    </row>
    <row r="2864" spans="1:7" x14ac:dyDescent="0.25">
      <c r="A2864" s="30">
        <v>40711</v>
      </c>
      <c r="B2864">
        <v>5366.4</v>
      </c>
      <c r="C2864">
        <f t="shared" ca="1" si="221"/>
        <v>5500.5466666666671</v>
      </c>
      <c r="D2864">
        <f t="shared" ca="1" si="222"/>
        <v>5535.3762499999993</v>
      </c>
      <c r="E2864" t="str">
        <f t="shared" ca="1" si="218"/>
        <v/>
      </c>
      <c r="F2864">
        <f t="shared" ca="1" si="220"/>
        <v>5486.15</v>
      </c>
      <c r="G2864" s="7" t="str">
        <f t="shared" ca="1" si="219"/>
        <v/>
      </c>
    </row>
    <row r="2865" spans="1:7" x14ac:dyDescent="0.25">
      <c r="A2865" s="30">
        <v>40714</v>
      </c>
      <c r="B2865">
        <v>5257.9</v>
      </c>
      <c r="C2865">
        <f t="shared" ca="1" si="221"/>
        <v>5486.2</v>
      </c>
      <c r="D2865">
        <f t="shared" ca="1" si="222"/>
        <v>5519.9612499999985</v>
      </c>
      <c r="E2865" t="str">
        <f t="shared" ca="1" si="218"/>
        <v/>
      </c>
      <c r="F2865">
        <f t="shared" ca="1" si="220"/>
        <v>5486.15</v>
      </c>
      <c r="G2865" s="7" t="str">
        <f t="shared" ca="1" si="219"/>
        <v/>
      </c>
    </row>
    <row r="2866" spans="1:7" x14ac:dyDescent="0.25">
      <c r="A2866" s="30">
        <v>40715</v>
      </c>
      <c r="B2866">
        <v>5275.85</v>
      </c>
      <c r="C2866">
        <f t="shared" ca="1" si="221"/>
        <v>5467.2466666666669</v>
      </c>
      <c r="D2866">
        <f t="shared" ca="1" si="222"/>
        <v>5505.1474999999991</v>
      </c>
      <c r="E2866" t="str">
        <f t="shared" ca="1" si="218"/>
        <v/>
      </c>
      <c r="F2866">
        <f t="shared" ca="1" si="220"/>
        <v>5486.15</v>
      </c>
      <c r="G2866" s="7" t="str">
        <f t="shared" ca="1" si="219"/>
        <v/>
      </c>
    </row>
    <row r="2867" spans="1:7" x14ac:dyDescent="0.25">
      <c r="A2867" s="30">
        <v>40716</v>
      </c>
      <c r="B2867">
        <v>5278.3</v>
      </c>
      <c r="C2867">
        <f t="shared" ca="1" si="221"/>
        <v>5446.3333333333339</v>
      </c>
      <c r="D2867">
        <f t="shared" ca="1" si="222"/>
        <v>5491.2574999999997</v>
      </c>
      <c r="E2867" t="str">
        <f t="shared" ca="1" si="218"/>
        <v/>
      </c>
      <c r="F2867">
        <f t="shared" ca="1" si="220"/>
        <v>5486.15</v>
      </c>
      <c r="G2867" s="7" t="str">
        <f t="shared" ca="1" si="219"/>
        <v/>
      </c>
    </row>
    <row r="2868" spans="1:7" x14ac:dyDescent="0.25">
      <c r="A2868" s="30">
        <v>40717</v>
      </c>
      <c r="B2868">
        <v>5320</v>
      </c>
      <c r="C2868">
        <f t="shared" ca="1" si="221"/>
        <v>5430.9766666666674</v>
      </c>
      <c r="D2868">
        <f t="shared" ca="1" si="222"/>
        <v>5479.6212499999992</v>
      </c>
      <c r="E2868" t="str">
        <f t="shared" ca="1" si="218"/>
        <v/>
      </c>
      <c r="F2868">
        <f t="shared" ca="1" si="220"/>
        <v>5486.15</v>
      </c>
      <c r="G2868" s="7" t="str">
        <f t="shared" ca="1" si="219"/>
        <v/>
      </c>
    </row>
    <row r="2869" spans="1:7" x14ac:dyDescent="0.25">
      <c r="A2869" s="30">
        <v>40718</v>
      </c>
      <c r="B2869">
        <v>5471.25</v>
      </c>
      <c r="C2869">
        <f t="shared" ca="1" si="221"/>
        <v>5427.9433333333336</v>
      </c>
      <c r="D2869">
        <f t="shared" ca="1" si="222"/>
        <v>5472.6649999999991</v>
      </c>
      <c r="E2869" t="str">
        <f t="shared" ref="E2869:E2932" ca="1" si="223">IF(AND(C2869&gt;D2869,C2868&lt;D2868),"BUY",IF(AND(C2869&lt;D2869,C2868&gt;D2868),"SELL",""))</f>
        <v/>
      </c>
      <c r="F2869">
        <f t="shared" ca="1" si="220"/>
        <v>5486.15</v>
      </c>
      <c r="G2869" s="7" t="str">
        <f t="shared" ca="1" si="219"/>
        <v/>
      </c>
    </row>
    <row r="2870" spans="1:7" x14ac:dyDescent="0.25">
      <c r="A2870" s="30">
        <v>40721</v>
      </c>
      <c r="B2870">
        <v>5526.6</v>
      </c>
      <c r="C2870">
        <f t="shared" ca="1" si="221"/>
        <v>5427.5800000000008</v>
      </c>
      <c r="D2870">
        <f t="shared" ca="1" si="222"/>
        <v>5468.2974999999988</v>
      </c>
      <c r="E2870" t="str">
        <f t="shared" ca="1" si="223"/>
        <v/>
      </c>
      <c r="F2870">
        <f t="shared" ca="1" si="220"/>
        <v>5486.15</v>
      </c>
      <c r="G2870" s="7" t="str">
        <f t="shared" ref="G2870:G2933" ca="1" si="224">IF(AND(E2870&lt;&gt;"",F2869&lt;&gt;0),IF(E2870="BUY",1-F2870/F2869,F2870/F2869-1),"")</f>
        <v/>
      </c>
    </row>
    <row r="2871" spans="1:7" x14ac:dyDescent="0.25">
      <c r="A2871" s="30">
        <v>40722</v>
      </c>
      <c r="B2871">
        <v>5545.3</v>
      </c>
      <c r="C2871">
        <f t="shared" ca="1" si="221"/>
        <v>5426.8566666666684</v>
      </c>
      <c r="D2871">
        <f t="shared" ca="1" si="222"/>
        <v>5467.7987499999999</v>
      </c>
      <c r="E2871" t="str">
        <f t="shared" ca="1" si="223"/>
        <v/>
      </c>
      <c r="F2871">
        <f t="shared" ref="F2871:F2934" ca="1" si="225">IF(E2871&lt;&gt;"",B2871,F2870)</f>
        <v>5486.15</v>
      </c>
      <c r="G2871" s="7" t="str">
        <f t="shared" ca="1" si="224"/>
        <v/>
      </c>
    </row>
    <row r="2872" spans="1:7" x14ac:dyDescent="0.25">
      <c r="A2872" s="30">
        <v>40723</v>
      </c>
      <c r="B2872">
        <v>5600.45</v>
      </c>
      <c r="C2872">
        <f t="shared" ca="1" si="221"/>
        <v>5431.7633333333342</v>
      </c>
      <c r="D2872">
        <f t="shared" ca="1" si="222"/>
        <v>5469.3812499999995</v>
      </c>
      <c r="E2872" t="str">
        <f t="shared" ca="1" si="223"/>
        <v/>
      </c>
      <c r="F2872">
        <f t="shared" ca="1" si="225"/>
        <v>5486.15</v>
      </c>
      <c r="G2872" s="7" t="str">
        <f t="shared" ca="1" si="224"/>
        <v/>
      </c>
    </row>
    <row r="2873" spans="1:7" x14ac:dyDescent="0.25">
      <c r="A2873" s="30">
        <v>40724</v>
      </c>
      <c r="B2873">
        <v>5647.4</v>
      </c>
      <c r="C2873">
        <f t="shared" ca="1" si="221"/>
        <v>5440.1866666666656</v>
      </c>
      <c r="D2873">
        <f t="shared" ca="1" si="222"/>
        <v>5474.0699999999988</v>
      </c>
      <c r="E2873" t="str">
        <f t="shared" ca="1" si="223"/>
        <v/>
      </c>
      <c r="F2873">
        <f t="shared" ca="1" si="225"/>
        <v>5486.15</v>
      </c>
      <c r="G2873" s="7" t="str">
        <f t="shared" ca="1" si="224"/>
        <v/>
      </c>
    </row>
    <row r="2874" spans="1:7" x14ac:dyDescent="0.25">
      <c r="A2874" s="30">
        <v>40725</v>
      </c>
      <c r="B2874">
        <v>5627.2</v>
      </c>
      <c r="C2874">
        <f t="shared" ca="1" si="221"/>
        <v>5449.6133333333328</v>
      </c>
      <c r="D2874">
        <f t="shared" ca="1" si="222"/>
        <v>5475.9637499999999</v>
      </c>
      <c r="E2874" t="str">
        <f t="shared" ca="1" si="223"/>
        <v/>
      </c>
      <c r="F2874">
        <f t="shared" ca="1" si="225"/>
        <v>5486.15</v>
      </c>
      <c r="G2874" s="7" t="str">
        <f t="shared" ca="1" si="224"/>
        <v/>
      </c>
    </row>
    <row r="2875" spans="1:7" x14ac:dyDescent="0.25">
      <c r="A2875" s="30">
        <v>40728</v>
      </c>
      <c r="B2875">
        <v>5650.5</v>
      </c>
      <c r="C2875">
        <f t="shared" ca="1" si="221"/>
        <v>5460.7933333333331</v>
      </c>
      <c r="D2875">
        <f t="shared" ca="1" si="222"/>
        <v>5478.4487499999996</v>
      </c>
      <c r="E2875" t="str">
        <f t="shared" ca="1" si="223"/>
        <v/>
      </c>
      <c r="F2875">
        <f t="shared" ca="1" si="225"/>
        <v>5486.15</v>
      </c>
      <c r="G2875" s="7" t="str">
        <f t="shared" ca="1" si="224"/>
        <v/>
      </c>
    </row>
    <row r="2876" spans="1:7" x14ac:dyDescent="0.25">
      <c r="A2876" s="30">
        <v>40729</v>
      </c>
      <c r="B2876">
        <v>5632.1</v>
      </c>
      <c r="C2876">
        <f t="shared" ca="1" si="221"/>
        <v>5469.5666666666666</v>
      </c>
      <c r="D2876">
        <f t="shared" ca="1" si="222"/>
        <v>5480.72</v>
      </c>
      <c r="E2876" t="str">
        <f t="shared" ca="1" si="223"/>
        <v/>
      </c>
      <c r="F2876">
        <f t="shared" ca="1" si="225"/>
        <v>5486.15</v>
      </c>
      <c r="G2876" s="7" t="str">
        <f t="shared" ca="1" si="224"/>
        <v/>
      </c>
    </row>
    <row r="2877" spans="1:7" x14ac:dyDescent="0.25">
      <c r="A2877" s="30">
        <v>40730</v>
      </c>
      <c r="B2877">
        <v>5625.45</v>
      </c>
      <c r="C2877">
        <f t="shared" ca="1" si="221"/>
        <v>5481.4299999999994</v>
      </c>
      <c r="D2877">
        <f t="shared" ca="1" si="222"/>
        <v>5482.2300000000005</v>
      </c>
      <c r="E2877" t="str">
        <f t="shared" ca="1" si="223"/>
        <v/>
      </c>
      <c r="F2877">
        <f t="shared" ca="1" si="225"/>
        <v>5486.15</v>
      </c>
      <c r="G2877" s="7" t="str">
        <f t="shared" ca="1" si="224"/>
        <v/>
      </c>
    </row>
    <row r="2878" spans="1:7" x14ac:dyDescent="0.25">
      <c r="A2878" s="30">
        <v>40731</v>
      </c>
      <c r="B2878">
        <v>5728.95</v>
      </c>
      <c r="C2878">
        <f t="shared" ca="1" si="221"/>
        <v>5503.5766666666659</v>
      </c>
      <c r="D2878">
        <f t="shared" ca="1" si="222"/>
        <v>5488.3000000000011</v>
      </c>
      <c r="E2878" t="str">
        <f t="shared" ca="1" si="223"/>
        <v>BUY</v>
      </c>
      <c r="F2878">
        <f t="shared" ca="1" si="225"/>
        <v>5728.95</v>
      </c>
      <c r="G2878" s="7">
        <f t="shared" ca="1" si="224"/>
        <v>-4.4256901470065557E-2</v>
      </c>
    </row>
    <row r="2879" spans="1:7" x14ac:dyDescent="0.25">
      <c r="A2879" s="30">
        <v>40732</v>
      </c>
      <c r="B2879">
        <v>5660.65</v>
      </c>
      <c r="C2879">
        <f t="shared" ca="1" si="221"/>
        <v>5523.1933333333327</v>
      </c>
      <c r="D2879">
        <f t="shared" ca="1" si="222"/>
        <v>5491.1975000000002</v>
      </c>
      <c r="E2879" t="str">
        <f t="shared" ca="1" si="223"/>
        <v/>
      </c>
      <c r="F2879">
        <f t="shared" ca="1" si="225"/>
        <v>5728.95</v>
      </c>
      <c r="G2879" s="7" t="str">
        <f t="shared" ca="1" si="224"/>
        <v/>
      </c>
    </row>
    <row r="2880" spans="1:7" x14ac:dyDescent="0.25">
      <c r="A2880" s="30">
        <v>40735</v>
      </c>
      <c r="B2880">
        <v>5616.1</v>
      </c>
      <c r="C2880">
        <f t="shared" ca="1" si="221"/>
        <v>5547.0733333333328</v>
      </c>
      <c r="D2880">
        <f t="shared" ca="1" si="222"/>
        <v>5494.1250000000009</v>
      </c>
      <c r="E2880" t="str">
        <f t="shared" ca="1" si="223"/>
        <v/>
      </c>
      <c r="F2880">
        <f t="shared" ca="1" si="225"/>
        <v>5728.95</v>
      </c>
      <c r="G2880" s="7" t="str">
        <f t="shared" ca="1" si="224"/>
        <v/>
      </c>
    </row>
    <row r="2881" spans="1:7" x14ac:dyDescent="0.25">
      <c r="A2881" s="30">
        <v>40736</v>
      </c>
      <c r="B2881">
        <v>5526.15</v>
      </c>
      <c r="C2881">
        <f t="shared" ca="1" si="221"/>
        <v>5563.7599999999993</v>
      </c>
      <c r="D2881">
        <f t="shared" ca="1" si="222"/>
        <v>5496.3050000000012</v>
      </c>
      <c r="E2881" t="str">
        <f t="shared" ca="1" si="223"/>
        <v/>
      </c>
      <c r="F2881">
        <f t="shared" ca="1" si="225"/>
        <v>5728.95</v>
      </c>
      <c r="G2881" s="7" t="str">
        <f t="shared" ca="1" si="224"/>
        <v/>
      </c>
    </row>
    <row r="2882" spans="1:7" x14ac:dyDescent="0.25">
      <c r="A2882" s="30">
        <v>40737</v>
      </c>
      <c r="B2882">
        <v>5585.45</v>
      </c>
      <c r="C2882">
        <f t="shared" ca="1" si="221"/>
        <v>5584.2366666666658</v>
      </c>
      <c r="D2882">
        <f t="shared" ca="1" si="222"/>
        <v>5500.4262500000013</v>
      </c>
      <c r="E2882" t="str">
        <f t="shared" ca="1" si="223"/>
        <v/>
      </c>
      <c r="F2882">
        <f t="shared" ca="1" si="225"/>
        <v>5728.95</v>
      </c>
      <c r="G2882" s="7" t="str">
        <f t="shared" ca="1" si="224"/>
        <v/>
      </c>
    </row>
    <row r="2883" spans="1:7" x14ac:dyDescent="0.25">
      <c r="A2883" s="30">
        <v>40738</v>
      </c>
      <c r="B2883">
        <v>5599.8</v>
      </c>
      <c r="C2883">
        <f t="shared" ref="C2883:C2946" ca="1" si="226">IF(ROW(B2883)&gt;$K$3, AVERAGE(OFFSET(B2884,-$K$3,0,$K$3,1)), "")</f>
        <v>5602.8899999999994</v>
      </c>
      <c r="D2883">
        <f t="shared" ca="1" si="222"/>
        <v>5504.7187500000018</v>
      </c>
      <c r="E2883" t="str">
        <f t="shared" ca="1" si="223"/>
        <v/>
      </c>
      <c r="F2883">
        <f t="shared" ca="1" si="225"/>
        <v>5728.95</v>
      </c>
      <c r="G2883" s="7" t="str">
        <f t="shared" ca="1" si="224"/>
        <v/>
      </c>
    </row>
    <row r="2884" spans="1:7" x14ac:dyDescent="0.25">
      <c r="A2884" s="30">
        <v>40739</v>
      </c>
      <c r="B2884">
        <v>5581.1</v>
      </c>
      <c r="C2884">
        <f t="shared" ca="1" si="226"/>
        <v>5610.2133333333331</v>
      </c>
      <c r="D2884">
        <f t="shared" ca="1" si="222"/>
        <v>5507.0875000000015</v>
      </c>
      <c r="E2884" t="str">
        <f t="shared" ca="1" si="223"/>
        <v/>
      </c>
      <c r="F2884">
        <f t="shared" ca="1" si="225"/>
        <v>5728.95</v>
      </c>
      <c r="G2884" s="7" t="str">
        <f t="shared" ca="1" si="224"/>
        <v/>
      </c>
    </row>
    <row r="2885" spans="1:7" x14ac:dyDescent="0.25">
      <c r="A2885" s="30">
        <v>40742</v>
      </c>
      <c r="B2885">
        <v>5567.05</v>
      </c>
      <c r="C2885">
        <f t="shared" ca="1" si="226"/>
        <v>5612.9100000000008</v>
      </c>
      <c r="D2885">
        <f t="shared" ca="1" si="222"/>
        <v>5511.6</v>
      </c>
      <c r="E2885" t="str">
        <f t="shared" ca="1" si="223"/>
        <v/>
      </c>
      <c r="F2885">
        <f t="shared" ca="1" si="225"/>
        <v>5728.95</v>
      </c>
      <c r="G2885" s="7" t="str">
        <f t="shared" ca="1" si="224"/>
        <v/>
      </c>
    </row>
    <row r="2886" spans="1:7" x14ac:dyDescent="0.25">
      <c r="A2886" s="30">
        <v>40743</v>
      </c>
      <c r="B2886">
        <v>5613.55</v>
      </c>
      <c r="C2886">
        <f t="shared" ca="1" si="226"/>
        <v>5617.4600000000009</v>
      </c>
      <c r="D2886">
        <f t="shared" ca="1" si="222"/>
        <v>5517.067500000001</v>
      </c>
      <c r="E2886" t="str">
        <f t="shared" ca="1" si="223"/>
        <v/>
      </c>
      <c r="F2886">
        <f t="shared" ca="1" si="225"/>
        <v>5728.95</v>
      </c>
      <c r="G2886" s="7" t="str">
        <f t="shared" ca="1" si="224"/>
        <v/>
      </c>
    </row>
    <row r="2887" spans="1:7" x14ac:dyDescent="0.25">
      <c r="A2887" s="30">
        <v>40744</v>
      </c>
      <c r="B2887">
        <v>5567.05</v>
      </c>
      <c r="C2887">
        <f t="shared" ca="1" si="226"/>
        <v>5615.2333333333345</v>
      </c>
      <c r="D2887">
        <f t="shared" ca="1" si="222"/>
        <v>5522.52</v>
      </c>
      <c r="E2887" t="str">
        <f t="shared" ca="1" si="223"/>
        <v/>
      </c>
      <c r="F2887">
        <f t="shared" ca="1" si="225"/>
        <v>5728.95</v>
      </c>
      <c r="G2887" s="7" t="str">
        <f t="shared" ca="1" si="224"/>
        <v/>
      </c>
    </row>
    <row r="2888" spans="1:7" x14ac:dyDescent="0.25">
      <c r="A2888" s="30">
        <v>40745</v>
      </c>
      <c r="B2888">
        <v>5541.6</v>
      </c>
      <c r="C2888">
        <f t="shared" ca="1" si="226"/>
        <v>5608.1800000000012</v>
      </c>
      <c r="D2888">
        <f t="shared" ca="1" si="222"/>
        <v>5525.7512500000003</v>
      </c>
      <c r="E2888" t="str">
        <f t="shared" ca="1" si="223"/>
        <v/>
      </c>
      <c r="F2888">
        <f t="shared" ca="1" si="225"/>
        <v>5728.95</v>
      </c>
      <c r="G2888" s="7" t="str">
        <f t="shared" ca="1" si="224"/>
        <v/>
      </c>
    </row>
    <row r="2889" spans="1:7" x14ac:dyDescent="0.25">
      <c r="A2889" s="30">
        <v>40746</v>
      </c>
      <c r="B2889">
        <v>5633.95</v>
      </c>
      <c r="C2889">
        <f t="shared" ca="1" si="226"/>
        <v>5608.630000000001</v>
      </c>
      <c r="D2889">
        <f t="shared" ca="1" si="222"/>
        <v>5529.6975000000011</v>
      </c>
      <c r="E2889" t="str">
        <f t="shared" ca="1" si="223"/>
        <v/>
      </c>
      <c r="F2889">
        <f t="shared" ca="1" si="225"/>
        <v>5728.95</v>
      </c>
      <c r="G2889" s="7" t="str">
        <f t="shared" ca="1" si="224"/>
        <v/>
      </c>
    </row>
    <row r="2890" spans="1:7" x14ac:dyDescent="0.25">
      <c r="A2890" s="30">
        <v>40749</v>
      </c>
      <c r="B2890">
        <v>5680.3</v>
      </c>
      <c r="C2890">
        <f t="shared" ca="1" si="226"/>
        <v>5610.6166666666677</v>
      </c>
      <c r="D2890">
        <f t="shared" ca="1" si="222"/>
        <v>5534.8775000000005</v>
      </c>
      <c r="E2890" t="str">
        <f t="shared" ca="1" si="223"/>
        <v/>
      </c>
      <c r="F2890">
        <f t="shared" ca="1" si="225"/>
        <v>5728.95</v>
      </c>
      <c r="G2890" s="7" t="str">
        <f t="shared" ca="1" si="224"/>
        <v/>
      </c>
    </row>
    <row r="2891" spans="1:7" x14ac:dyDescent="0.25">
      <c r="A2891" s="30">
        <v>40750</v>
      </c>
      <c r="B2891">
        <v>5574.85</v>
      </c>
      <c r="C2891">
        <f t="shared" ca="1" si="226"/>
        <v>5606.8000000000011</v>
      </c>
      <c r="D2891">
        <f t="shared" ca="1" si="222"/>
        <v>5535.2450000000008</v>
      </c>
      <c r="E2891" t="str">
        <f t="shared" ca="1" si="223"/>
        <v/>
      </c>
      <c r="F2891">
        <f t="shared" ca="1" si="225"/>
        <v>5728.95</v>
      </c>
      <c r="G2891" s="7" t="str">
        <f t="shared" ca="1" si="224"/>
        <v/>
      </c>
    </row>
    <row r="2892" spans="1:7" x14ac:dyDescent="0.25">
      <c r="A2892" s="30">
        <v>40751</v>
      </c>
      <c r="B2892">
        <v>5546.8</v>
      </c>
      <c r="C2892">
        <f t="shared" ca="1" si="226"/>
        <v>5601.5566666666682</v>
      </c>
      <c r="D2892">
        <f t="shared" ca="1" si="222"/>
        <v>5534.1149999999998</v>
      </c>
      <c r="E2892" t="str">
        <f t="shared" ca="1" si="223"/>
        <v/>
      </c>
      <c r="F2892">
        <f t="shared" ca="1" si="225"/>
        <v>5728.95</v>
      </c>
      <c r="G2892" s="7" t="str">
        <f t="shared" ca="1" si="224"/>
        <v/>
      </c>
    </row>
    <row r="2893" spans="1:7" x14ac:dyDescent="0.25">
      <c r="A2893" s="30">
        <v>40752</v>
      </c>
      <c r="B2893">
        <v>5487.75</v>
      </c>
      <c r="C2893">
        <f t="shared" ca="1" si="226"/>
        <v>5585.4766666666674</v>
      </c>
      <c r="D2893">
        <f t="shared" ca="1" si="222"/>
        <v>5532.55</v>
      </c>
      <c r="E2893" t="str">
        <f t="shared" ca="1" si="223"/>
        <v/>
      </c>
      <c r="F2893">
        <f t="shared" ca="1" si="225"/>
        <v>5728.95</v>
      </c>
      <c r="G2893" s="7" t="str">
        <f t="shared" ca="1" si="224"/>
        <v/>
      </c>
    </row>
    <row r="2894" spans="1:7" x14ac:dyDescent="0.25">
      <c r="A2894" s="30">
        <v>40753</v>
      </c>
      <c r="B2894">
        <v>5482</v>
      </c>
      <c r="C2894">
        <f t="shared" ca="1" si="226"/>
        <v>5573.5666666666675</v>
      </c>
      <c r="D2894">
        <f t="shared" ca="1" si="222"/>
        <v>5531.6812499999996</v>
      </c>
      <c r="E2894" t="str">
        <f t="shared" ca="1" si="223"/>
        <v/>
      </c>
      <c r="F2894">
        <f t="shared" ca="1" si="225"/>
        <v>5728.95</v>
      </c>
      <c r="G2894" s="7" t="str">
        <f t="shared" ca="1" si="224"/>
        <v/>
      </c>
    </row>
    <row r="2895" spans="1:7" x14ac:dyDescent="0.25">
      <c r="A2895" s="30">
        <v>40756</v>
      </c>
      <c r="B2895">
        <v>5516.8</v>
      </c>
      <c r="C2895">
        <f t="shared" ca="1" si="226"/>
        <v>5566.9466666666667</v>
      </c>
      <c r="D2895">
        <f t="shared" ca="1" si="222"/>
        <v>5531.2999999999993</v>
      </c>
      <c r="E2895" t="str">
        <f t="shared" ca="1" si="223"/>
        <v/>
      </c>
      <c r="F2895">
        <f t="shared" ca="1" si="225"/>
        <v>5728.95</v>
      </c>
      <c r="G2895" s="7" t="str">
        <f t="shared" ca="1" si="224"/>
        <v/>
      </c>
    </row>
    <row r="2896" spans="1:7" x14ac:dyDescent="0.25">
      <c r="A2896" s="30">
        <v>40757</v>
      </c>
      <c r="B2896">
        <v>5456.55</v>
      </c>
      <c r="C2896">
        <f t="shared" ca="1" si="226"/>
        <v>5562.3066666666673</v>
      </c>
      <c r="D2896">
        <f t="shared" ca="1" si="222"/>
        <v>5528.8099999999986</v>
      </c>
      <c r="E2896" t="str">
        <f t="shared" ca="1" si="223"/>
        <v/>
      </c>
      <c r="F2896">
        <f t="shared" ca="1" si="225"/>
        <v>5728.95</v>
      </c>
      <c r="G2896" s="7" t="str">
        <f t="shared" ca="1" si="224"/>
        <v/>
      </c>
    </row>
    <row r="2897" spans="1:7" x14ac:dyDescent="0.25">
      <c r="A2897" s="30">
        <v>40758</v>
      </c>
      <c r="B2897">
        <v>5404.8</v>
      </c>
      <c r="C2897">
        <f t="shared" ca="1" si="226"/>
        <v>5550.2633333333342</v>
      </c>
      <c r="D2897">
        <f t="shared" ca="1" si="222"/>
        <v>5525.7587499999991</v>
      </c>
      <c r="E2897" t="str">
        <f t="shared" ca="1" si="223"/>
        <v/>
      </c>
      <c r="F2897">
        <f t="shared" ca="1" si="225"/>
        <v>5728.95</v>
      </c>
      <c r="G2897" s="7" t="str">
        <f t="shared" ca="1" si="224"/>
        <v/>
      </c>
    </row>
    <row r="2898" spans="1:7" x14ac:dyDescent="0.25">
      <c r="A2898" s="30">
        <v>40759</v>
      </c>
      <c r="B2898">
        <v>5331.8</v>
      </c>
      <c r="C2898">
        <f t="shared" ca="1" si="226"/>
        <v>5532.3966666666674</v>
      </c>
      <c r="D2898">
        <f t="shared" ca="1" si="222"/>
        <v>5521.0274999999974</v>
      </c>
      <c r="E2898" t="str">
        <f t="shared" ca="1" si="223"/>
        <v/>
      </c>
      <c r="F2898">
        <f t="shared" ca="1" si="225"/>
        <v>5728.95</v>
      </c>
      <c r="G2898" s="7" t="str">
        <f t="shared" ca="1" si="224"/>
        <v/>
      </c>
    </row>
    <row r="2899" spans="1:7" x14ac:dyDescent="0.25">
      <c r="A2899" s="30">
        <v>40760</v>
      </c>
      <c r="B2899">
        <v>5211.25</v>
      </c>
      <c r="C2899">
        <f t="shared" ca="1" si="226"/>
        <v>5507.7400000000007</v>
      </c>
      <c r="D2899">
        <f t="shared" ca="1" si="222"/>
        <v>5514.1637499999979</v>
      </c>
      <c r="E2899" t="str">
        <f t="shared" ca="1" si="223"/>
        <v>SELL</v>
      </c>
      <c r="F2899">
        <f t="shared" ca="1" si="225"/>
        <v>5211.25</v>
      </c>
      <c r="G2899" s="7">
        <f t="shared" ca="1" si="224"/>
        <v>-9.0365599280845532E-2</v>
      </c>
    </row>
    <row r="2900" spans="1:7" x14ac:dyDescent="0.25">
      <c r="A2900" s="30">
        <v>40763</v>
      </c>
      <c r="B2900">
        <v>5118.5</v>
      </c>
      <c r="C2900">
        <f t="shared" ca="1" si="226"/>
        <v>5477.836666666668</v>
      </c>
      <c r="D2900">
        <f t="shared" ca="1" si="222"/>
        <v>5505.0562499999978</v>
      </c>
      <c r="E2900" t="str">
        <f t="shared" ca="1" si="223"/>
        <v/>
      </c>
      <c r="F2900">
        <f t="shared" ca="1" si="225"/>
        <v>5211.25</v>
      </c>
      <c r="G2900" s="7" t="str">
        <f t="shared" ca="1" si="224"/>
        <v/>
      </c>
    </row>
    <row r="2901" spans="1:7" x14ac:dyDescent="0.25">
      <c r="A2901" s="30">
        <v>40764</v>
      </c>
      <c r="B2901">
        <v>5072.8500000000004</v>
      </c>
      <c r="C2901">
        <f t="shared" ca="1" si="226"/>
        <v>5441.7900000000018</v>
      </c>
      <c r="D2901">
        <f t="shared" ca="1" si="222"/>
        <v>5494.364999999998</v>
      </c>
      <c r="E2901" t="str">
        <f t="shared" ca="1" si="223"/>
        <v/>
      </c>
      <c r="F2901">
        <f t="shared" ca="1" si="225"/>
        <v>5211.25</v>
      </c>
      <c r="G2901" s="7" t="str">
        <f t="shared" ca="1" si="224"/>
        <v/>
      </c>
    </row>
    <row r="2902" spans="1:7" x14ac:dyDescent="0.25">
      <c r="A2902" s="30">
        <v>40765</v>
      </c>
      <c r="B2902">
        <v>5161</v>
      </c>
      <c r="C2902">
        <f t="shared" ca="1" si="226"/>
        <v>5414.7200000000012</v>
      </c>
      <c r="D2902">
        <f t="shared" ref="D2902:D2965" ca="1" si="227">IF(ROW(B2902)&gt;$K$4, AVERAGE(OFFSET(B2902,-$K$4+1,0,$K$4,1)), "")</f>
        <v>5487.2024999999985</v>
      </c>
      <c r="E2902" t="str">
        <f t="shared" ca="1" si="223"/>
        <v/>
      </c>
      <c r="F2902">
        <f t="shared" ca="1" si="225"/>
        <v>5211.25</v>
      </c>
      <c r="G2902" s="7" t="str">
        <f t="shared" ca="1" si="224"/>
        <v/>
      </c>
    </row>
    <row r="2903" spans="1:7" x14ac:dyDescent="0.25">
      <c r="A2903" s="30">
        <v>40766</v>
      </c>
      <c r="B2903">
        <v>5138.3</v>
      </c>
      <c r="C2903">
        <f t="shared" ca="1" si="226"/>
        <v>5387.8333333333339</v>
      </c>
      <c r="D2903">
        <f t="shared" ca="1" si="227"/>
        <v>5480.7412499999982</v>
      </c>
      <c r="E2903" t="str">
        <f t="shared" ca="1" si="223"/>
        <v/>
      </c>
      <c r="F2903">
        <f t="shared" ca="1" si="225"/>
        <v>5211.25</v>
      </c>
      <c r="G2903" s="7" t="str">
        <f t="shared" ca="1" si="224"/>
        <v/>
      </c>
    </row>
    <row r="2904" spans="1:7" x14ac:dyDescent="0.25">
      <c r="A2904" s="30">
        <v>40767</v>
      </c>
      <c r="B2904">
        <v>5072.95</v>
      </c>
      <c r="C2904">
        <f t="shared" ca="1" si="226"/>
        <v>5350.4333333333334</v>
      </c>
      <c r="D2904">
        <f t="shared" ca="1" si="227"/>
        <v>5473.4049999999988</v>
      </c>
      <c r="E2904" t="str">
        <f t="shared" ca="1" si="223"/>
        <v/>
      </c>
      <c r="F2904">
        <f t="shared" ca="1" si="225"/>
        <v>5211.25</v>
      </c>
      <c r="G2904" s="7" t="str">
        <f t="shared" ca="1" si="224"/>
        <v/>
      </c>
    </row>
    <row r="2905" spans="1:7" x14ac:dyDescent="0.25">
      <c r="A2905" s="30">
        <v>40771</v>
      </c>
      <c r="B2905">
        <v>5035.8</v>
      </c>
      <c r="C2905">
        <f t="shared" ca="1" si="226"/>
        <v>5307.4666666666662</v>
      </c>
      <c r="D2905">
        <f t="shared" ca="1" si="227"/>
        <v>5467.8524999999991</v>
      </c>
      <c r="E2905" t="str">
        <f t="shared" ca="1" si="223"/>
        <v/>
      </c>
      <c r="F2905">
        <f t="shared" ca="1" si="225"/>
        <v>5211.25</v>
      </c>
      <c r="G2905" s="7" t="str">
        <f t="shared" ca="1" si="224"/>
        <v/>
      </c>
    </row>
    <row r="2906" spans="1:7" x14ac:dyDescent="0.25">
      <c r="A2906" s="30">
        <v>40772</v>
      </c>
      <c r="B2906">
        <v>5056.6000000000004</v>
      </c>
      <c r="C2906">
        <f t="shared" ca="1" si="226"/>
        <v>5272.9166666666679</v>
      </c>
      <c r="D2906">
        <f t="shared" ca="1" si="227"/>
        <v>5462.3712499999983</v>
      </c>
      <c r="E2906" t="str">
        <f t="shared" ca="1" si="223"/>
        <v/>
      </c>
      <c r="F2906">
        <f t="shared" ca="1" si="225"/>
        <v>5211.25</v>
      </c>
      <c r="G2906" s="7" t="str">
        <f t="shared" ca="1" si="224"/>
        <v/>
      </c>
    </row>
    <row r="2907" spans="1:7" x14ac:dyDescent="0.25">
      <c r="A2907" s="30">
        <v>40773</v>
      </c>
      <c r="B2907">
        <v>4944.1499999999996</v>
      </c>
      <c r="C2907">
        <f t="shared" ca="1" si="226"/>
        <v>5232.74</v>
      </c>
      <c r="D2907">
        <f t="shared" ca="1" si="227"/>
        <v>5454.017499999999</v>
      </c>
      <c r="E2907" t="str">
        <f t="shared" ca="1" si="223"/>
        <v/>
      </c>
      <c r="F2907">
        <f t="shared" ca="1" si="225"/>
        <v>5211.25</v>
      </c>
      <c r="G2907" s="7" t="str">
        <f t="shared" ca="1" si="224"/>
        <v/>
      </c>
    </row>
    <row r="2908" spans="1:7" x14ac:dyDescent="0.25">
      <c r="A2908" s="30">
        <v>40774</v>
      </c>
      <c r="B2908">
        <v>4845.6499999999996</v>
      </c>
      <c r="C2908">
        <f t="shared" ca="1" si="226"/>
        <v>5189.9333333333325</v>
      </c>
      <c r="D2908">
        <f t="shared" ca="1" si="227"/>
        <v>5442.1587499999987</v>
      </c>
      <c r="E2908" t="str">
        <f t="shared" ca="1" si="223"/>
        <v/>
      </c>
      <c r="F2908">
        <f t="shared" ca="1" si="225"/>
        <v>5211.25</v>
      </c>
      <c r="G2908" s="7" t="str">
        <f t="shared" ca="1" si="224"/>
        <v/>
      </c>
    </row>
    <row r="2909" spans="1:7" x14ac:dyDescent="0.25">
      <c r="A2909" s="30">
        <v>40777</v>
      </c>
      <c r="B2909">
        <v>4898.8</v>
      </c>
      <c r="C2909">
        <f t="shared" ca="1" si="226"/>
        <v>5151.0533333333333</v>
      </c>
      <c r="D2909">
        <f t="shared" ca="1" si="227"/>
        <v>5427.8474999999989</v>
      </c>
      <c r="E2909" t="str">
        <f t="shared" ca="1" si="223"/>
        <v/>
      </c>
      <c r="F2909">
        <f t="shared" ca="1" si="225"/>
        <v>5211.25</v>
      </c>
      <c r="G2909" s="7" t="str">
        <f t="shared" ca="1" si="224"/>
        <v/>
      </c>
    </row>
    <row r="2910" spans="1:7" x14ac:dyDescent="0.25">
      <c r="A2910" s="30">
        <v>40778</v>
      </c>
      <c r="B2910">
        <v>4948.8999999999996</v>
      </c>
      <c r="C2910">
        <f t="shared" ca="1" si="226"/>
        <v>5113.1933333333327</v>
      </c>
      <c r="D2910">
        <f t="shared" ca="1" si="227"/>
        <v>5413.4049999999988</v>
      </c>
      <c r="E2910" t="str">
        <f t="shared" ca="1" si="223"/>
        <v/>
      </c>
      <c r="F2910">
        <f t="shared" ca="1" si="225"/>
        <v>5211.25</v>
      </c>
      <c r="G2910" s="7" t="str">
        <f t="shared" ca="1" si="224"/>
        <v/>
      </c>
    </row>
    <row r="2911" spans="1:7" x14ac:dyDescent="0.25">
      <c r="A2911" s="30">
        <v>40779</v>
      </c>
      <c r="B2911">
        <v>4888.8999999999996</v>
      </c>
      <c r="C2911">
        <f t="shared" ca="1" si="226"/>
        <v>5075.3499999999995</v>
      </c>
      <c r="D2911">
        <f t="shared" ca="1" si="227"/>
        <v>5396.994999999999</v>
      </c>
      <c r="E2911" t="str">
        <f t="shared" ca="1" si="223"/>
        <v/>
      </c>
      <c r="F2911">
        <f t="shared" ca="1" si="225"/>
        <v>5211.25</v>
      </c>
      <c r="G2911" s="7" t="str">
        <f t="shared" ca="1" si="224"/>
        <v/>
      </c>
    </row>
    <row r="2912" spans="1:7" x14ac:dyDescent="0.25">
      <c r="A2912" s="30">
        <v>40780</v>
      </c>
      <c r="B2912">
        <v>4839.6000000000004</v>
      </c>
      <c r="C2912">
        <f t="shared" ca="1" si="226"/>
        <v>5037.67</v>
      </c>
      <c r="D2912">
        <f t="shared" ca="1" si="227"/>
        <v>5377.9737499999992</v>
      </c>
      <c r="E2912" t="str">
        <f t="shared" ca="1" si="223"/>
        <v/>
      </c>
      <c r="F2912">
        <f t="shared" ca="1" si="225"/>
        <v>5211.25</v>
      </c>
      <c r="G2912" s="7" t="str">
        <f t="shared" ca="1" si="224"/>
        <v/>
      </c>
    </row>
    <row r="2913" spans="1:7" x14ac:dyDescent="0.25">
      <c r="A2913" s="30">
        <v>40781</v>
      </c>
      <c r="B2913">
        <v>4747.8</v>
      </c>
      <c r="C2913">
        <f t="shared" ca="1" si="226"/>
        <v>4998.7366666666676</v>
      </c>
      <c r="D2913">
        <f t="shared" ca="1" si="227"/>
        <v>5355.4837499999994</v>
      </c>
      <c r="E2913" t="str">
        <f t="shared" ca="1" si="223"/>
        <v/>
      </c>
      <c r="F2913">
        <f t="shared" ca="1" si="225"/>
        <v>5211.25</v>
      </c>
      <c r="G2913" s="7" t="str">
        <f t="shared" ca="1" si="224"/>
        <v/>
      </c>
    </row>
    <row r="2914" spans="1:7" x14ac:dyDescent="0.25">
      <c r="A2914" s="30">
        <v>40784</v>
      </c>
      <c r="B2914">
        <v>4919.6000000000004</v>
      </c>
      <c r="C2914">
        <f t="shared" ca="1" si="226"/>
        <v>4979.293333333334</v>
      </c>
      <c r="D2914">
        <f t="shared" ca="1" si="227"/>
        <v>5337.7937499999998</v>
      </c>
      <c r="E2914" t="str">
        <f t="shared" ca="1" si="223"/>
        <v/>
      </c>
      <c r="F2914">
        <f t="shared" ca="1" si="225"/>
        <v>5211.25</v>
      </c>
      <c r="G2914" s="7" t="str">
        <f t="shared" ca="1" si="224"/>
        <v/>
      </c>
    </row>
    <row r="2915" spans="1:7" x14ac:dyDescent="0.25">
      <c r="A2915" s="30">
        <v>40785</v>
      </c>
      <c r="B2915">
        <v>5001</v>
      </c>
      <c r="C2915">
        <f t="shared" ca="1" si="226"/>
        <v>4971.4600000000009</v>
      </c>
      <c r="D2915">
        <f t="shared" ca="1" si="227"/>
        <v>5321.5562499999996</v>
      </c>
      <c r="E2915" t="str">
        <f t="shared" ca="1" si="223"/>
        <v/>
      </c>
      <c r="F2915">
        <f t="shared" ca="1" si="225"/>
        <v>5211.25</v>
      </c>
      <c r="G2915" s="7" t="str">
        <f t="shared" ca="1" si="224"/>
        <v/>
      </c>
    </row>
    <row r="2916" spans="1:7" x14ac:dyDescent="0.25">
      <c r="A2916" s="30">
        <v>40788</v>
      </c>
      <c r="B2916">
        <v>5040</v>
      </c>
      <c r="C2916">
        <f t="shared" ca="1" si="226"/>
        <v>4969.2700000000013</v>
      </c>
      <c r="D2916">
        <f t="shared" ca="1" si="227"/>
        <v>5306.7537499999999</v>
      </c>
      <c r="E2916" t="str">
        <f t="shared" ca="1" si="223"/>
        <v/>
      </c>
      <c r="F2916">
        <f t="shared" ca="1" si="225"/>
        <v>5211.25</v>
      </c>
      <c r="G2916" s="7" t="str">
        <f t="shared" ca="1" si="224"/>
        <v/>
      </c>
    </row>
    <row r="2917" spans="1:7" x14ac:dyDescent="0.25">
      <c r="A2917" s="30">
        <v>40791</v>
      </c>
      <c r="B2917">
        <v>5017.2</v>
      </c>
      <c r="C2917">
        <f t="shared" ca="1" si="226"/>
        <v>4959.6833333333343</v>
      </c>
      <c r="D2917">
        <f t="shared" ca="1" si="227"/>
        <v>5291.5474999999997</v>
      </c>
      <c r="E2917" t="str">
        <f t="shared" ca="1" si="223"/>
        <v/>
      </c>
      <c r="F2917">
        <f t="shared" ca="1" si="225"/>
        <v>5211.25</v>
      </c>
      <c r="G2917" s="7" t="str">
        <f t="shared" ca="1" si="224"/>
        <v/>
      </c>
    </row>
    <row r="2918" spans="1:7" x14ac:dyDescent="0.25">
      <c r="A2918" s="30">
        <v>40792</v>
      </c>
      <c r="B2918">
        <v>5064.3</v>
      </c>
      <c r="C2918">
        <f t="shared" ca="1" si="226"/>
        <v>4954.75</v>
      </c>
      <c r="D2918">
        <f t="shared" ca="1" si="227"/>
        <v>5274.9312499999996</v>
      </c>
      <c r="E2918" t="str">
        <f t="shared" ca="1" si="223"/>
        <v/>
      </c>
      <c r="F2918">
        <f t="shared" ca="1" si="225"/>
        <v>5211.25</v>
      </c>
      <c r="G2918" s="7" t="str">
        <f t="shared" ca="1" si="224"/>
        <v/>
      </c>
    </row>
    <row r="2919" spans="1:7" x14ac:dyDescent="0.25">
      <c r="A2919" s="30">
        <v>40793</v>
      </c>
      <c r="B2919">
        <v>5124.6499999999996</v>
      </c>
      <c r="C2919">
        <f t="shared" ca="1" si="226"/>
        <v>4958.1966666666667</v>
      </c>
      <c r="D2919">
        <f t="shared" ca="1" si="227"/>
        <v>5261.53125</v>
      </c>
      <c r="E2919" t="str">
        <f t="shared" ca="1" si="223"/>
        <v/>
      </c>
      <c r="F2919">
        <f t="shared" ca="1" si="225"/>
        <v>5211.25</v>
      </c>
      <c r="G2919" s="7" t="str">
        <f t="shared" ca="1" si="224"/>
        <v/>
      </c>
    </row>
    <row r="2920" spans="1:7" x14ac:dyDescent="0.25">
      <c r="A2920" s="30">
        <v>40794</v>
      </c>
      <c r="B2920">
        <v>5153.25</v>
      </c>
      <c r="C2920">
        <f t="shared" ca="1" si="226"/>
        <v>4966.0266666666666</v>
      </c>
      <c r="D2920">
        <f t="shared" ca="1" si="227"/>
        <v>5249.9599999999991</v>
      </c>
      <c r="E2920" t="str">
        <f t="shared" ca="1" si="223"/>
        <v/>
      </c>
      <c r="F2920">
        <f t="shared" ca="1" si="225"/>
        <v>5211.25</v>
      </c>
      <c r="G2920" s="7" t="str">
        <f t="shared" ca="1" si="224"/>
        <v/>
      </c>
    </row>
    <row r="2921" spans="1:7" x14ac:dyDescent="0.25">
      <c r="A2921" s="30">
        <v>40795</v>
      </c>
      <c r="B2921">
        <v>5059.45</v>
      </c>
      <c r="C2921">
        <f t="shared" ca="1" si="226"/>
        <v>4966.2166666666662</v>
      </c>
      <c r="D2921">
        <f t="shared" ca="1" si="227"/>
        <v>5238.2924999999996</v>
      </c>
      <c r="E2921" t="str">
        <f t="shared" ca="1" si="223"/>
        <v/>
      </c>
      <c r="F2921">
        <f t="shared" ca="1" si="225"/>
        <v>5211.25</v>
      </c>
      <c r="G2921" s="7" t="str">
        <f t="shared" ca="1" si="224"/>
        <v/>
      </c>
    </row>
    <row r="2922" spans="1:7" x14ac:dyDescent="0.25">
      <c r="A2922" s="30">
        <v>40798</v>
      </c>
      <c r="B2922">
        <v>4946.8</v>
      </c>
      <c r="C2922">
        <f t="shared" ca="1" si="226"/>
        <v>4966.3933333333343</v>
      </c>
      <c r="D2922">
        <f t="shared" ca="1" si="227"/>
        <v>5222.3262500000001</v>
      </c>
      <c r="E2922" t="str">
        <f t="shared" ca="1" si="223"/>
        <v/>
      </c>
      <c r="F2922">
        <f t="shared" ca="1" si="225"/>
        <v>5211.25</v>
      </c>
      <c r="G2922" s="7" t="str">
        <f t="shared" ca="1" si="224"/>
        <v/>
      </c>
    </row>
    <row r="2923" spans="1:7" x14ac:dyDescent="0.25">
      <c r="A2923" s="30">
        <v>40799</v>
      </c>
      <c r="B2923">
        <v>4940.95</v>
      </c>
      <c r="C2923">
        <f t="shared" ca="1" si="226"/>
        <v>4972.7466666666669</v>
      </c>
      <c r="D2923">
        <f t="shared" ca="1" si="227"/>
        <v>5205.8550000000005</v>
      </c>
      <c r="E2923" t="str">
        <f t="shared" ca="1" si="223"/>
        <v/>
      </c>
      <c r="F2923">
        <f t="shared" ca="1" si="225"/>
        <v>5211.25</v>
      </c>
      <c r="G2923" s="7" t="str">
        <f t="shared" ca="1" si="224"/>
        <v/>
      </c>
    </row>
    <row r="2924" spans="1:7" x14ac:dyDescent="0.25">
      <c r="A2924" s="30">
        <v>40800</v>
      </c>
      <c r="B2924">
        <v>5012.55</v>
      </c>
      <c r="C2924">
        <f t="shared" ca="1" si="226"/>
        <v>4980.3300000000008</v>
      </c>
      <c r="D2924">
        <f t="shared" ca="1" si="227"/>
        <v>5191.6412499999997</v>
      </c>
      <c r="E2924" t="str">
        <f t="shared" ca="1" si="223"/>
        <v/>
      </c>
      <c r="F2924">
        <f t="shared" ca="1" si="225"/>
        <v>5211.25</v>
      </c>
      <c r="G2924" s="7" t="str">
        <f t="shared" ca="1" si="224"/>
        <v/>
      </c>
    </row>
    <row r="2925" spans="1:7" x14ac:dyDescent="0.25">
      <c r="A2925" s="30">
        <v>40801</v>
      </c>
      <c r="B2925">
        <v>5075.7</v>
      </c>
      <c r="C2925">
        <f t="shared" ca="1" si="226"/>
        <v>4988.7833333333338</v>
      </c>
      <c r="D2925">
        <f t="shared" ca="1" si="227"/>
        <v>5179.3575000000001</v>
      </c>
      <c r="E2925" t="str">
        <f t="shared" ca="1" si="223"/>
        <v/>
      </c>
      <c r="F2925">
        <f t="shared" ca="1" si="225"/>
        <v>5211.25</v>
      </c>
      <c r="G2925" s="7" t="str">
        <f t="shared" ca="1" si="224"/>
        <v/>
      </c>
    </row>
    <row r="2926" spans="1:7" x14ac:dyDescent="0.25">
      <c r="A2926" s="30">
        <v>40802</v>
      </c>
      <c r="B2926">
        <v>5084.25</v>
      </c>
      <c r="C2926">
        <f t="shared" ca="1" si="226"/>
        <v>5001.8066666666673</v>
      </c>
      <c r="D2926">
        <f t="shared" ca="1" si="227"/>
        <v>5166.1250000000009</v>
      </c>
      <c r="E2926" t="str">
        <f t="shared" ca="1" si="223"/>
        <v/>
      </c>
      <c r="F2926">
        <f t="shared" ca="1" si="225"/>
        <v>5211.25</v>
      </c>
      <c r="G2926" s="7" t="str">
        <f t="shared" ca="1" si="224"/>
        <v/>
      </c>
    </row>
    <row r="2927" spans="1:7" x14ac:dyDescent="0.25">
      <c r="A2927" s="30">
        <v>40805</v>
      </c>
      <c r="B2927">
        <v>5031.95</v>
      </c>
      <c r="C2927">
        <f t="shared" ca="1" si="226"/>
        <v>5014.63</v>
      </c>
      <c r="D2927">
        <f t="shared" ca="1" si="227"/>
        <v>5152.7475000000004</v>
      </c>
      <c r="E2927" t="str">
        <f t="shared" ca="1" si="223"/>
        <v/>
      </c>
      <c r="F2927">
        <f t="shared" ca="1" si="225"/>
        <v>5211.25</v>
      </c>
      <c r="G2927" s="7" t="str">
        <f t="shared" ca="1" si="224"/>
        <v/>
      </c>
    </row>
    <row r="2928" spans="1:7" x14ac:dyDescent="0.25">
      <c r="A2928" s="30">
        <v>40806</v>
      </c>
      <c r="B2928">
        <v>5140.2</v>
      </c>
      <c r="C2928">
        <f t="shared" ca="1" si="226"/>
        <v>5040.7899999999991</v>
      </c>
      <c r="D2928">
        <f t="shared" ca="1" si="227"/>
        <v>5142.7125000000005</v>
      </c>
      <c r="E2928" t="str">
        <f t="shared" ca="1" si="223"/>
        <v/>
      </c>
      <c r="F2928">
        <f t="shared" ca="1" si="225"/>
        <v>5211.25</v>
      </c>
      <c r="G2928" s="7" t="str">
        <f t="shared" ca="1" si="224"/>
        <v/>
      </c>
    </row>
    <row r="2929" spans="1:7" x14ac:dyDescent="0.25">
      <c r="A2929" s="30">
        <v>40807</v>
      </c>
      <c r="B2929">
        <v>5133.25</v>
      </c>
      <c r="C2929">
        <f t="shared" ca="1" si="226"/>
        <v>5055.0333333333338</v>
      </c>
      <c r="D2929">
        <f t="shared" ca="1" si="227"/>
        <v>5130.1950000000006</v>
      </c>
      <c r="E2929" t="str">
        <f t="shared" ca="1" si="223"/>
        <v/>
      </c>
      <c r="F2929">
        <f t="shared" ca="1" si="225"/>
        <v>5211.25</v>
      </c>
      <c r="G2929" s="7" t="str">
        <f t="shared" ca="1" si="224"/>
        <v/>
      </c>
    </row>
    <row r="2930" spans="1:7" x14ac:dyDescent="0.25">
      <c r="A2930" s="30">
        <v>40808</v>
      </c>
      <c r="B2930">
        <v>4923.6499999999996</v>
      </c>
      <c r="C2930">
        <f t="shared" ca="1" si="226"/>
        <v>5049.8766666666661</v>
      </c>
      <c r="D2930">
        <f t="shared" ca="1" si="227"/>
        <v>5111.2787500000004</v>
      </c>
      <c r="E2930" t="str">
        <f t="shared" ca="1" si="223"/>
        <v/>
      </c>
      <c r="F2930">
        <f t="shared" ca="1" si="225"/>
        <v>5211.25</v>
      </c>
      <c r="G2930" s="7" t="str">
        <f t="shared" ca="1" si="224"/>
        <v/>
      </c>
    </row>
    <row r="2931" spans="1:7" x14ac:dyDescent="0.25">
      <c r="A2931" s="30">
        <v>40809</v>
      </c>
      <c r="B2931">
        <v>4867.75</v>
      </c>
      <c r="C2931">
        <f t="shared" ca="1" si="226"/>
        <v>5038.3933333333325</v>
      </c>
      <c r="D2931">
        <f t="shared" ca="1" si="227"/>
        <v>5093.6012500000006</v>
      </c>
      <c r="E2931" t="str">
        <f t="shared" ca="1" si="223"/>
        <v/>
      </c>
      <c r="F2931">
        <f t="shared" ca="1" si="225"/>
        <v>5211.25</v>
      </c>
      <c r="G2931" s="7" t="str">
        <f t="shared" ca="1" si="224"/>
        <v/>
      </c>
    </row>
    <row r="2932" spans="1:7" x14ac:dyDescent="0.25">
      <c r="A2932" s="30">
        <v>40812</v>
      </c>
      <c r="B2932">
        <v>4835.3999999999996</v>
      </c>
      <c r="C2932">
        <f t="shared" ca="1" si="226"/>
        <v>5026.2733333333326</v>
      </c>
      <c r="D2932">
        <f t="shared" ca="1" si="227"/>
        <v>5075.8162499999999</v>
      </c>
      <c r="E2932" t="str">
        <f t="shared" ca="1" si="223"/>
        <v/>
      </c>
      <c r="F2932">
        <f t="shared" ca="1" si="225"/>
        <v>5211.25</v>
      </c>
      <c r="G2932" s="7" t="str">
        <f t="shared" ca="1" si="224"/>
        <v/>
      </c>
    </row>
    <row r="2933" spans="1:7" x14ac:dyDescent="0.25">
      <c r="A2933" s="30">
        <v>40813</v>
      </c>
      <c r="B2933">
        <v>4971.25</v>
      </c>
      <c r="C2933">
        <f t="shared" ca="1" si="226"/>
        <v>5020.0699999999988</v>
      </c>
      <c r="D2933">
        <f t="shared" ca="1" si="227"/>
        <v>5062.9037500000004</v>
      </c>
      <c r="E2933" t="str">
        <f t="shared" ref="E2933:E2996" ca="1" si="228">IF(AND(C2933&gt;D2933,C2932&lt;D2932),"BUY",IF(AND(C2933&lt;D2933,C2932&gt;D2932),"SELL",""))</f>
        <v/>
      </c>
      <c r="F2933">
        <f t="shared" ca="1" si="225"/>
        <v>5211.25</v>
      </c>
      <c r="G2933" s="7" t="str">
        <f t="shared" ca="1" si="224"/>
        <v/>
      </c>
    </row>
    <row r="2934" spans="1:7" x14ac:dyDescent="0.25">
      <c r="A2934" s="30">
        <v>40814</v>
      </c>
      <c r="B2934">
        <v>4945.8999999999996</v>
      </c>
      <c r="C2934">
        <f t="shared" ca="1" si="226"/>
        <v>5008.1533333333327</v>
      </c>
      <c r="D2934">
        <f t="shared" ca="1" si="227"/>
        <v>5049.5012500000003</v>
      </c>
      <c r="E2934" t="str">
        <f t="shared" ca="1" si="228"/>
        <v/>
      </c>
      <c r="F2934">
        <f t="shared" ca="1" si="225"/>
        <v>5211.25</v>
      </c>
      <c r="G2934" s="7" t="str">
        <f t="shared" ref="G2934:G2997" ca="1" si="229">IF(AND(E2934&lt;&gt;"",F2933&lt;&gt;0),IF(E2934="BUY",1-F2934/F2933,F2934/F2933-1),"")</f>
        <v/>
      </c>
    </row>
    <row r="2935" spans="1:7" x14ac:dyDescent="0.25">
      <c r="A2935" s="30">
        <v>40815</v>
      </c>
      <c r="B2935">
        <v>5015.45</v>
      </c>
      <c r="C2935">
        <f t="shared" ca="1" si="226"/>
        <v>4998.9666666666662</v>
      </c>
      <c r="D2935">
        <f t="shared" ca="1" si="227"/>
        <v>5036.9675000000007</v>
      </c>
      <c r="E2935" t="str">
        <f t="shared" ca="1" si="228"/>
        <v/>
      </c>
      <c r="F2935">
        <f t="shared" ref="F2935:F2998" ca="1" si="230">IF(E2935&lt;&gt;"",B2935,F2934)</f>
        <v>5211.25</v>
      </c>
      <c r="G2935" s="7" t="str">
        <f t="shared" ca="1" si="229"/>
        <v/>
      </c>
    </row>
    <row r="2936" spans="1:7" x14ac:dyDescent="0.25">
      <c r="A2936" s="30">
        <v>40816</v>
      </c>
      <c r="B2936">
        <v>4943.25</v>
      </c>
      <c r="C2936">
        <f t="shared" ca="1" si="226"/>
        <v>4991.22</v>
      </c>
      <c r="D2936">
        <f t="shared" ca="1" si="227"/>
        <v>5024.1350000000002</v>
      </c>
      <c r="E2936" t="str">
        <f t="shared" ca="1" si="228"/>
        <v/>
      </c>
      <c r="F2936">
        <f t="shared" ca="1" si="230"/>
        <v>5211.25</v>
      </c>
      <c r="G2936" s="7" t="str">
        <f t="shared" ca="1" si="229"/>
        <v/>
      </c>
    </row>
    <row r="2937" spans="1:7" x14ac:dyDescent="0.25">
      <c r="A2937" s="30">
        <v>40819</v>
      </c>
      <c r="B2937">
        <v>4849.5</v>
      </c>
      <c r="C2937">
        <f t="shared" ca="1" si="226"/>
        <v>4984.7333333333336</v>
      </c>
      <c r="D2937">
        <f t="shared" ca="1" si="227"/>
        <v>5010.2525000000005</v>
      </c>
      <c r="E2937" t="str">
        <f t="shared" ca="1" si="228"/>
        <v/>
      </c>
      <c r="F2937">
        <f t="shared" ca="1" si="230"/>
        <v>5211.25</v>
      </c>
      <c r="G2937" s="7" t="str">
        <f t="shared" ca="1" si="229"/>
        <v/>
      </c>
    </row>
    <row r="2938" spans="1:7" x14ac:dyDescent="0.25">
      <c r="A2938" s="30">
        <v>40820</v>
      </c>
      <c r="B2938">
        <v>4772.1499999999996</v>
      </c>
      <c r="C2938">
        <f t="shared" ca="1" si="226"/>
        <v>4973.4799999999996</v>
      </c>
      <c r="D2938">
        <f t="shared" ca="1" si="227"/>
        <v>4996.2612500000014</v>
      </c>
      <c r="E2938" t="str">
        <f t="shared" ca="1" si="228"/>
        <v/>
      </c>
      <c r="F2938">
        <f t="shared" ca="1" si="230"/>
        <v>5211.25</v>
      </c>
      <c r="G2938" s="7" t="str">
        <f t="shared" ca="1" si="229"/>
        <v/>
      </c>
    </row>
    <row r="2939" spans="1:7" x14ac:dyDescent="0.25">
      <c r="A2939" s="30">
        <v>40821</v>
      </c>
      <c r="B2939">
        <v>4751.3</v>
      </c>
      <c r="C2939">
        <f t="shared" ca="1" si="226"/>
        <v>4956.0633333333335</v>
      </c>
      <c r="D2939">
        <f t="shared" ca="1" si="227"/>
        <v>4984.7624999999998</v>
      </c>
      <c r="E2939" t="str">
        <f t="shared" ca="1" si="228"/>
        <v/>
      </c>
      <c r="F2939">
        <f t="shared" ca="1" si="230"/>
        <v>5211.25</v>
      </c>
      <c r="G2939" s="7" t="str">
        <f t="shared" ca="1" si="229"/>
        <v/>
      </c>
    </row>
    <row r="2940" spans="1:7" x14ac:dyDescent="0.25">
      <c r="A2940" s="30">
        <v>40823</v>
      </c>
      <c r="B2940">
        <v>4888.05</v>
      </c>
      <c r="C2940">
        <f t="shared" ca="1" si="226"/>
        <v>4943.5533333333333</v>
      </c>
      <c r="D2940">
        <f t="shared" ca="1" si="227"/>
        <v>4979.0012499999993</v>
      </c>
      <c r="E2940" t="str">
        <f t="shared" ca="1" si="228"/>
        <v/>
      </c>
      <c r="F2940">
        <f t="shared" ca="1" si="230"/>
        <v>5211.25</v>
      </c>
      <c r="G2940" s="7" t="str">
        <f t="shared" ca="1" si="229"/>
        <v/>
      </c>
    </row>
    <row r="2941" spans="1:7" x14ac:dyDescent="0.25">
      <c r="A2941" s="30">
        <v>40826</v>
      </c>
      <c r="B2941">
        <v>4979.6000000000004</v>
      </c>
      <c r="C2941">
        <f t="shared" ca="1" si="226"/>
        <v>4936.5766666666668</v>
      </c>
      <c r="D2941">
        <f t="shared" ca="1" si="227"/>
        <v>4976.67</v>
      </c>
      <c r="E2941" t="str">
        <f t="shared" ca="1" si="228"/>
        <v/>
      </c>
      <c r="F2941">
        <f t="shared" ca="1" si="230"/>
        <v>5211.25</v>
      </c>
      <c r="G2941" s="7" t="str">
        <f t="shared" ca="1" si="229"/>
        <v/>
      </c>
    </row>
    <row r="2942" spans="1:7" x14ac:dyDescent="0.25">
      <c r="A2942" s="30">
        <v>40827</v>
      </c>
      <c r="B2942">
        <v>4974.3500000000004</v>
      </c>
      <c r="C2942">
        <f t="shared" ca="1" si="226"/>
        <v>4932.7366666666676</v>
      </c>
      <c r="D2942">
        <f t="shared" ca="1" si="227"/>
        <v>4972.0037499999989</v>
      </c>
      <c r="E2942" t="str">
        <f t="shared" ca="1" si="228"/>
        <v/>
      </c>
      <c r="F2942">
        <f t="shared" ca="1" si="230"/>
        <v>5211.25</v>
      </c>
      <c r="G2942" s="7" t="str">
        <f t="shared" ca="1" si="229"/>
        <v/>
      </c>
    </row>
    <row r="2943" spans="1:7" x14ac:dyDescent="0.25">
      <c r="A2943" s="30">
        <v>40828</v>
      </c>
      <c r="B2943">
        <v>5099.3999999999996</v>
      </c>
      <c r="C2943">
        <f t="shared" ca="1" si="226"/>
        <v>4930.0166666666664</v>
      </c>
      <c r="D2943">
        <f t="shared" ca="1" si="227"/>
        <v>4971.0312499999991</v>
      </c>
      <c r="E2943" t="str">
        <f t="shared" ca="1" si="228"/>
        <v/>
      </c>
      <c r="F2943">
        <f t="shared" ca="1" si="230"/>
        <v>5211.25</v>
      </c>
      <c r="G2943" s="7" t="str">
        <f t="shared" ca="1" si="229"/>
        <v/>
      </c>
    </row>
    <row r="2944" spans="1:7" x14ac:dyDescent="0.25">
      <c r="A2944" s="30">
        <v>40829</v>
      </c>
      <c r="B2944">
        <v>5077.8500000000004</v>
      </c>
      <c r="C2944">
        <f t="shared" ca="1" si="226"/>
        <v>4926.3233333333337</v>
      </c>
      <c r="D2944">
        <f t="shared" ca="1" si="227"/>
        <v>4971.1537499999995</v>
      </c>
      <c r="E2944" t="str">
        <f t="shared" ca="1" si="228"/>
        <v/>
      </c>
      <c r="F2944">
        <f t="shared" ca="1" si="230"/>
        <v>5211.25</v>
      </c>
      <c r="G2944" s="7" t="str">
        <f t="shared" ca="1" si="229"/>
        <v/>
      </c>
    </row>
    <row r="2945" spans="1:7" x14ac:dyDescent="0.25">
      <c r="A2945" s="30">
        <v>40830</v>
      </c>
      <c r="B2945">
        <v>5132.3</v>
      </c>
      <c r="C2945">
        <f t="shared" ca="1" si="226"/>
        <v>4940.2333333333345</v>
      </c>
      <c r="D2945">
        <f t="shared" ca="1" si="227"/>
        <v>4973.5662499999989</v>
      </c>
      <c r="E2945" t="str">
        <f t="shared" ca="1" si="228"/>
        <v/>
      </c>
      <c r="F2945">
        <f t="shared" ca="1" si="230"/>
        <v>5211.25</v>
      </c>
      <c r="G2945" s="7" t="str">
        <f t="shared" ca="1" si="229"/>
        <v/>
      </c>
    </row>
    <row r="2946" spans="1:7" x14ac:dyDescent="0.25">
      <c r="A2946" s="30">
        <v>40833</v>
      </c>
      <c r="B2946">
        <v>5118.25</v>
      </c>
      <c r="C2946">
        <f t="shared" ca="1" si="226"/>
        <v>4956.9333333333334</v>
      </c>
      <c r="D2946">
        <f t="shared" ca="1" si="227"/>
        <v>4975.1074999999992</v>
      </c>
      <c r="E2946" t="str">
        <f t="shared" ca="1" si="228"/>
        <v/>
      </c>
      <c r="F2946">
        <f t="shared" ca="1" si="230"/>
        <v>5211.25</v>
      </c>
      <c r="G2946" s="7" t="str">
        <f t="shared" ca="1" si="229"/>
        <v/>
      </c>
    </row>
    <row r="2947" spans="1:7" x14ac:dyDescent="0.25">
      <c r="A2947" s="30">
        <v>40834</v>
      </c>
      <c r="B2947">
        <v>5037.5</v>
      </c>
      <c r="C2947">
        <f t="shared" ref="C2947:C3010" ca="1" si="231">IF(ROW(B2947)&gt;$K$3, AVERAGE(OFFSET(B2948,-$K$3,0,$K$3,1)), "")</f>
        <v>4970.4066666666668</v>
      </c>
      <c r="D2947">
        <f t="shared" ca="1" si="227"/>
        <v>4977.4412499999989</v>
      </c>
      <c r="E2947" t="str">
        <f t="shared" ca="1" si="228"/>
        <v/>
      </c>
      <c r="F2947">
        <f t="shared" ca="1" si="230"/>
        <v>5211.25</v>
      </c>
      <c r="G2947" s="7" t="str">
        <f t="shared" ca="1" si="229"/>
        <v/>
      </c>
    </row>
    <row r="2948" spans="1:7" x14ac:dyDescent="0.25">
      <c r="A2948" s="30">
        <v>40835</v>
      </c>
      <c r="B2948">
        <v>5139.1499999999996</v>
      </c>
      <c r="C2948">
        <f t="shared" ca="1" si="231"/>
        <v>4981.6000000000004</v>
      </c>
      <c r="D2948">
        <f t="shared" ca="1" si="227"/>
        <v>4984.7787499999986</v>
      </c>
      <c r="E2948" t="str">
        <f t="shared" ca="1" si="228"/>
        <v/>
      </c>
      <c r="F2948">
        <f t="shared" ca="1" si="230"/>
        <v>5211.25</v>
      </c>
      <c r="G2948" s="7" t="str">
        <f t="shared" ca="1" si="229"/>
        <v/>
      </c>
    </row>
    <row r="2949" spans="1:7" x14ac:dyDescent="0.25">
      <c r="A2949" s="30">
        <v>40836</v>
      </c>
      <c r="B2949">
        <v>5091.8999999999996</v>
      </c>
      <c r="C2949">
        <f t="shared" ca="1" si="231"/>
        <v>4991.3333333333321</v>
      </c>
      <c r="D2949">
        <f t="shared" ca="1" si="227"/>
        <v>4989.6062499999989</v>
      </c>
      <c r="E2949" t="str">
        <f t="shared" ca="1" si="228"/>
        <v>BUY</v>
      </c>
      <c r="F2949">
        <f t="shared" ca="1" si="230"/>
        <v>5091.8999999999996</v>
      </c>
      <c r="G2949" s="7">
        <f t="shared" ca="1" si="229"/>
        <v>2.2902374670184744E-2</v>
      </c>
    </row>
    <row r="2950" spans="1:7" x14ac:dyDescent="0.25">
      <c r="A2950" s="30">
        <v>40837</v>
      </c>
      <c r="B2950">
        <v>5049.95</v>
      </c>
      <c r="C2950">
        <f t="shared" ca="1" si="231"/>
        <v>4993.6333333333332</v>
      </c>
      <c r="D2950">
        <f t="shared" ca="1" si="227"/>
        <v>4992.1324999999988</v>
      </c>
      <c r="E2950" t="str">
        <f t="shared" ca="1" si="228"/>
        <v/>
      </c>
      <c r="F2950">
        <f t="shared" ca="1" si="230"/>
        <v>5091.8999999999996</v>
      </c>
      <c r="G2950" s="7" t="str">
        <f t="shared" ca="1" si="229"/>
        <v/>
      </c>
    </row>
    <row r="2951" spans="1:7" x14ac:dyDescent="0.25">
      <c r="A2951" s="30">
        <v>40840</v>
      </c>
      <c r="B2951">
        <v>5098.3500000000004</v>
      </c>
      <c r="C2951">
        <f t="shared" ca="1" si="231"/>
        <v>5003.9733333333334</v>
      </c>
      <c r="D2951">
        <f t="shared" ca="1" si="227"/>
        <v>4997.3687499999996</v>
      </c>
      <c r="E2951" t="str">
        <f t="shared" ca="1" si="228"/>
        <v/>
      </c>
      <c r="F2951">
        <f t="shared" ca="1" si="230"/>
        <v>5091.8999999999996</v>
      </c>
      <c r="G2951" s="7" t="str">
        <f t="shared" ca="1" si="229"/>
        <v/>
      </c>
    </row>
    <row r="2952" spans="1:7" x14ac:dyDescent="0.25">
      <c r="A2952" s="30">
        <v>40841</v>
      </c>
      <c r="B2952">
        <v>5191.6000000000004</v>
      </c>
      <c r="C2952">
        <f t="shared" ca="1" si="231"/>
        <v>5026.7800000000007</v>
      </c>
      <c r="D2952">
        <f t="shared" ca="1" si="227"/>
        <v>5006.1687499999989</v>
      </c>
      <c r="E2952" t="str">
        <f t="shared" ca="1" si="228"/>
        <v/>
      </c>
      <c r="F2952">
        <f t="shared" ca="1" si="230"/>
        <v>5091.8999999999996</v>
      </c>
      <c r="G2952" s="7" t="str">
        <f t="shared" ca="1" si="229"/>
        <v/>
      </c>
    </row>
    <row r="2953" spans="1:7" x14ac:dyDescent="0.25">
      <c r="A2953" s="30">
        <v>40842</v>
      </c>
      <c r="B2953">
        <v>5201.8</v>
      </c>
      <c r="C2953">
        <f t="shared" ca="1" si="231"/>
        <v>5055.4233333333341</v>
      </c>
      <c r="D2953">
        <f t="shared" ca="1" si="227"/>
        <v>5017.5187499999993</v>
      </c>
      <c r="E2953" t="str">
        <f t="shared" ca="1" si="228"/>
        <v/>
      </c>
      <c r="F2953">
        <f t="shared" ca="1" si="230"/>
        <v>5091.8999999999996</v>
      </c>
      <c r="G2953" s="7" t="str">
        <f t="shared" ca="1" si="229"/>
        <v/>
      </c>
    </row>
    <row r="2954" spans="1:7" x14ac:dyDescent="0.25">
      <c r="A2954" s="30">
        <v>40844</v>
      </c>
      <c r="B2954">
        <v>5360.7</v>
      </c>
      <c r="C2954">
        <f t="shared" ca="1" si="231"/>
        <v>5096.05</v>
      </c>
      <c r="D2954">
        <f t="shared" ca="1" si="227"/>
        <v>5028.5462499999994</v>
      </c>
      <c r="E2954" t="str">
        <f t="shared" ca="1" si="228"/>
        <v/>
      </c>
      <c r="F2954">
        <f t="shared" ca="1" si="230"/>
        <v>5091.8999999999996</v>
      </c>
      <c r="G2954" s="7" t="str">
        <f t="shared" ca="1" si="229"/>
        <v/>
      </c>
    </row>
    <row r="2955" spans="1:7" x14ac:dyDescent="0.25">
      <c r="A2955" s="30">
        <v>40847</v>
      </c>
      <c r="B2955">
        <v>5326.6</v>
      </c>
      <c r="C2955">
        <f t="shared" ca="1" si="231"/>
        <v>5125.2866666666669</v>
      </c>
      <c r="D2955">
        <f t="shared" ca="1" si="227"/>
        <v>5036.6862499999997</v>
      </c>
      <c r="E2955" t="str">
        <f t="shared" ca="1" si="228"/>
        <v/>
      </c>
      <c r="F2955">
        <f t="shared" ca="1" si="230"/>
        <v>5091.8999999999996</v>
      </c>
      <c r="G2955" s="7" t="str">
        <f t="shared" ca="1" si="229"/>
        <v/>
      </c>
    </row>
    <row r="2956" spans="1:7" x14ac:dyDescent="0.25">
      <c r="A2956" s="30">
        <v>40848</v>
      </c>
      <c r="B2956">
        <v>5257.95</v>
      </c>
      <c r="C2956">
        <f t="shared" ca="1" si="231"/>
        <v>5143.8433333333342</v>
      </c>
      <c r="D2956">
        <f t="shared" ca="1" si="227"/>
        <v>5042.1350000000002</v>
      </c>
      <c r="E2956" t="str">
        <f t="shared" ca="1" si="228"/>
        <v/>
      </c>
      <c r="F2956">
        <f t="shared" ca="1" si="230"/>
        <v>5091.8999999999996</v>
      </c>
      <c r="G2956" s="7" t="str">
        <f t="shared" ca="1" si="229"/>
        <v/>
      </c>
    </row>
    <row r="2957" spans="1:7" x14ac:dyDescent="0.25">
      <c r="A2957" s="30">
        <v>40849</v>
      </c>
      <c r="B2957">
        <v>5258.45</v>
      </c>
      <c r="C2957">
        <f t="shared" ca="1" si="231"/>
        <v>5162.7833333333319</v>
      </c>
      <c r="D2957">
        <f t="shared" ca="1" si="227"/>
        <v>5048.1662500000002</v>
      </c>
      <c r="E2957" t="str">
        <f t="shared" ca="1" si="228"/>
        <v/>
      </c>
      <c r="F2957">
        <f t="shared" ca="1" si="230"/>
        <v>5091.8999999999996</v>
      </c>
      <c r="G2957" s="7" t="str">
        <f t="shared" ca="1" si="229"/>
        <v/>
      </c>
    </row>
    <row r="2958" spans="1:7" x14ac:dyDescent="0.25">
      <c r="A2958" s="30">
        <v>40850</v>
      </c>
      <c r="B2958">
        <v>5265.75</v>
      </c>
      <c r="C2958">
        <f t="shared" ca="1" si="231"/>
        <v>5173.873333333333</v>
      </c>
      <c r="D2958">
        <f t="shared" ca="1" si="227"/>
        <v>5053.2025000000012</v>
      </c>
      <c r="E2958" t="str">
        <f t="shared" ca="1" si="228"/>
        <v/>
      </c>
      <c r="F2958">
        <f t="shared" ca="1" si="230"/>
        <v>5091.8999999999996</v>
      </c>
      <c r="G2958" s="7" t="str">
        <f t="shared" ca="1" si="229"/>
        <v/>
      </c>
    </row>
    <row r="2959" spans="1:7" x14ac:dyDescent="0.25">
      <c r="A2959" s="30">
        <v>40851</v>
      </c>
      <c r="B2959">
        <v>5284.2</v>
      </c>
      <c r="C2959">
        <f t="shared" ca="1" si="231"/>
        <v>5187.63</v>
      </c>
      <c r="D2959">
        <f t="shared" ca="1" si="227"/>
        <v>5057.1912500000017</v>
      </c>
      <c r="E2959" t="str">
        <f t="shared" ca="1" si="228"/>
        <v/>
      </c>
      <c r="F2959">
        <f t="shared" ca="1" si="230"/>
        <v>5091.8999999999996</v>
      </c>
      <c r="G2959" s="7" t="str">
        <f t="shared" ca="1" si="229"/>
        <v/>
      </c>
    </row>
    <row r="2960" spans="1:7" x14ac:dyDescent="0.25">
      <c r="A2960" s="30">
        <v>40855</v>
      </c>
      <c r="B2960">
        <v>5289.35</v>
      </c>
      <c r="C2960">
        <f t="shared" ca="1" si="231"/>
        <v>5198.0999999999995</v>
      </c>
      <c r="D2960">
        <f t="shared" ca="1" si="227"/>
        <v>5060.5937500000018</v>
      </c>
      <c r="E2960" t="str">
        <f t="shared" ca="1" si="228"/>
        <v/>
      </c>
      <c r="F2960">
        <f t="shared" ca="1" si="230"/>
        <v>5091.8999999999996</v>
      </c>
      <c r="G2960" s="7" t="str">
        <f t="shared" ca="1" si="229"/>
        <v/>
      </c>
    </row>
    <row r="2961" spans="1:7" x14ac:dyDescent="0.25">
      <c r="A2961" s="30">
        <v>40856</v>
      </c>
      <c r="B2961">
        <v>5221.05</v>
      </c>
      <c r="C2961">
        <f t="shared" ca="1" si="231"/>
        <v>5204.9533333333338</v>
      </c>
      <c r="D2961">
        <f t="shared" ca="1" si="227"/>
        <v>5064.6337500000018</v>
      </c>
      <c r="E2961" t="str">
        <f t="shared" ca="1" si="228"/>
        <v/>
      </c>
      <c r="F2961">
        <f t="shared" ca="1" si="230"/>
        <v>5091.8999999999996</v>
      </c>
      <c r="G2961" s="7" t="str">
        <f t="shared" ca="1" si="229"/>
        <v/>
      </c>
    </row>
    <row r="2962" spans="1:7" x14ac:dyDescent="0.25">
      <c r="A2962" s="30">
        <v>40858</v>
      </c>
      <c r="B2962">
        <v>5168.8500000000004</v>
      </c>
      <c r="C2962">
        <f t="shared" ca="1" si="231"/>
        <v>5213.71</v>
      </c>
      <c r="D2962">
        <f t="shared" ca="1" si="227"/>
        <v>5070.1850000000022</v>
      </c>
      <c r="E2962" t="str">
        <f t="shared" ca="1" si="228"/>
        <v/>
      </c>
      <c r="F2962">
        <f t="shared" ca="1" si="230"/>
        <v>5091.8999999999996</v>
      </c>
      <c r="G2962" s="7" t="str">
        <f t="shared" ca="1" si="229"/>
        <v/>
      </c>
    </row>
    <row r="2963" spans="1:7" x14ac:dyDescent="0.25">
      <c r="A2963" s="30">
        <v>40861</v>
      </c>
      <c r="B2963">
        <v>5148.3500000000004</v>
      </c>
      <c r="C2963">
        <f t="shared" ca="1" si="231"/>
        <v>5214.3233333333337</v>
      </c>
      <c r="D2963">
        <f t="shared" ca="1" si="227"/>
        <v>5075.3700000000017</v>
      </c>
      <c r="E2963" t="str">
        <f t="shared" ca="1" si="228"/>
        <v/>
      </c>
      <c r="F2963">
        <f t="shared" ca="1" si="230"/>
        <v>5091.8999999999996</v>
      </c>
      <c r="G2963" s="7" t="str">
        <f t="shared" ca="1" si="229"/>
        <v/>
      </c>
    </row>
    <row r="2964" spans="1:7" x14ac:dyDescent="0.25">
      <c r="A2964" s="30">
        <v>40862</v>
      </c>
      <c r="B2964">
        <v>5068.5</v>
      </c>
      <c r="C2964">
        <f t="shared" ca="1" si="231"/>
        <v>5212.7633333333333</v>
      </c>
      <c r="D2964">
        <f t="shared" ca="1" si="227"/>
        <v>5076.7687500000011</v>
      </c>
      <c r="E2964" t="str">
        <f t="shared" ca="1" si="228"/>
        <v/>
      </c>
      <c r="F2964">
        <f t="shared" ca="1" si="230"/>
        <v>5091.8999999999996</v>
      </c>
      <c r="G2964" s="7" t="str">
        <f t="shared" ca="1" si="229"/>
        <v/>
      </c>
    </row>
    <row r="2965" spans="1:7" x14ac:dyDescent="0.25">
      <c r="A2965" s="30">
        <v>40863</v>
      </c>
      <c r="B2965">
        <v>5030.45</v>
      </c>
      <c r="C2965">
        <f t="shared" ca="1" si="231"/>
        <v>5211.4633333333331</v>
      </c>
      <c r="D2965">
        <f t="shared" ca="1" si="227"/>
        <v>5075.6375000000016</v>
      </c>
      <c r="E2965" t="str">
        <f t="shared" ca="1" si="228"/>
        <v/>
      </c>
      <c r="F2965">
        <f t="shared" ca="1" si="230"/>
        <v>5091.8999999999996</v>
      </c>
      <c r="G2965" s="7" t="str">
        <f t="shared" ca="1" si="229"/>
        <v/>
      </c>
    </row>
    <row r="2966" spans="1:7" x14ac:dyDescent="0.25">
      <c r="A2966" s="30">
        <v>40864</v>
      </c>
      <c r="B2966">
        <v>4934.75</v>
      </c>
      <c r="C2966">
        <f t="shared" ca="1" si="231"/>
        <v>5200.5566666666664</v>
      </c>
      <c r="D2966">
        <f t="shared" ref="D2966:D3029" ca="1" si="232">IF(ROW(B2966)&gt;$K$4, AVERAGE(OFFSET(B2966,-$K$4+1,0,$K$4,1)), "")</f>
        <v>5071.9000000000024</v>
      </c>
      <c r="E2966" t="str">
        <f t="shared" ca="1" si="228"/>
        <v/>
      </c>
      <c r="F2966">
        <f t="shared" ca="1" si="230"/>
        <v>5091.8999999999996</v>
      </c>
      <c r="G2966" s="7" t="str">
        <f t="shared" ca="1" si="229"/>
        <v/>
      </c>
    </row>
    <row r="2967" spans="1:7" x14ac:dyDescent="0.25">
      <c r="A2967" s="30">
        <v>40865</v>
      </c>
      <c r="B2967">
        <v>4905.8</v>
      </c>
      <c r="C2967">
        <f t="shared" ca="1" si="231"/>
        <v>5181.5033333333331</v>
      </c>
      <c r="D2967">
        <f t="shared" ca="1" si="232"/>
        <v>5068.746250000002</v>
      </c>
      <c r="E2967" t="str">
        <f t="shared" ca="1" si="228"/>
        <v/>
      </c>
      <c r="F2967">
        <f t="shared" ca="1" si="230"/>
        <v>5091.8999999999996</v>
      </c>
      <c r="G2967" s="7" t="str">
        <f t="shared" ca="1" si="229"/>
        <v/>
      </c>
    </row>
    <row r="2968" spans="1:7" x14ac:dyDescent="0.25">
      <c r="A2968" s="30">
        <v>40868</v>
      </c>
      <c r="B2968">
        <v>4778.3500000000004</v>
      </c>
      <c r="C2968">
        <f t="shared" ca="1" si="231"/>
        <v>5153.2733333333335</v>
      </c>
      <c r="D2968">
        <f t="shared" ca="1" si="232"/>
        <v>5059.7000000000016</v>
      </c>
      <c r="E2968" t="str">
        <f t="shared" ca="1" si="228"/>
        <v/>
      </c>
      <c r="F2968">
        <f t="shared" ca="1" si="230"/>
        <v>5091.8999999999996</v>
      </c>
      <c r="G2968" s="7" t="str">
        <f t="shared" ca="1" si="229"/>
        <v/>
      </c>
    </row>
    <row r="2969" spans="1:7" x14ac:dyDescent="0.25">
      <c r="A2969" s="30">
        <v>40869</v>
      </c>
      <c r="B2969">
        <v>4812.3500000000004</v>
      </c>
      <c r="C2969">
        <f t="shared" ca="1" si="231"/>
        <v>5116.7166666666681</v>
      </c>
      <c r="D2969">
        <f t="shared" ca="1" si="232"/>
        <v>5051.6775000000016</v>
      </c>
      <c r="E2969" t="str">
        <f t="shared" ca="1" si="228"/>
        <v/>
      </c>
      <c r="F2969">
        <f t="shared" ca="1" si="230"/>
        <v>5091.8999999999996</v>
      </c>
      <c r="G2969" s="7" t="str">
        <f t="shared" ca="1" si="229"/>
        <v/>
      </c>
    </row>
    <row r="2970" spans="1:7" x14ac:dyDescent="0.25">
      <c r="A2970" s="30">
        <v>40870</v>
      </c>
      <c r="B2970">
        <v>4706.45</v>
      </c>
      <c r="C2970">
        <f t="shared" ca="1" si="231"/>
        <v>5075.3733333333339</v>
      </c>
      <c r="D2970">
        <f t="shared" ca="1" si="232"/>
        <v>5046.2475000000013</v>
      </c>
      <c r="E2970" t="str">
        <f t="shared" ca="1" si="228"/>
        <v/>
      </c>
      <c r="F2970">
        <f t="shared" ca="1" si="230"/>
        <v>5091.8999999999996</v>
      </c>
      <c r="G2970" s="7" t="str">
        <f t="shared" ca="1" si="229"/>
        <v/>
      </c>
    </row>
    <row r="2971" spans="1:7" x14ac:dyDescent="0.25">
      <c r="A2971" s="30">
        <v>40871</v>
      </c>
      <c r="B2971">
        <v>4756.45</v>
      </c>
      <c r="C2971">
        <f t="shared" ca="1" si="231"/>
        <v>5041.9399999999996</v>
      </c>
      <c r="D2971">
        <f t="shared" ca="1" si="232"/>
        <v>5043.465000000002</v>
      </c>
      <c r="E2971" t="str">
        <f t="shared" ca="1" si="228"/>
        <v>SELL</v>
      </c>
      <c r="F2971">
        <f t="shared" ca="1" si="230"/>
        <v>4756.45</v>
      </c>
      <c r="G2971" s="7">
        <f t="shared" ca="1" si="229"/>
        <v>-6.5879141381409712E-2</v>
      </c>
    </row>
    <row r="2972" spans="1:7" x14ac:dyDescent="0.25">
      <c r="A2972" s="30">
        <v>40872</v>
      </c>
      <c r="B2972">
        <v>4710.05</v>
      </c>
      <c r="C2972">
        <f t="shared" ca="1" si="231"/>
        <v>5005.38</v>
      </c>
      <c r="D2972">
        <f t="shared" ca="1" si="232"/>
        <v>5040.3312500000011</v>
      </c>
      <c r="E2972" t="str">
        <f t="shared" ca="1" si="228"/>
        <v/>
      </c>
      <c r="F2972">
        <f t="shared" ca="1" si="230"/>
        <v>4756.45</v>
      </c>
      <c r="G2972" s="7" t="str">
        <f t="shared" ca="1" si="229"/>
        <v/>
      </c>
    </row>
    <row r="2973" spans="1:7" x14ac:dyDescent="0.25">
      <c r="A2973" s="30">
        <v>40875</v>
      </c>
      <c r="B2973">
        <v>4851.3</v>
      </c>
      <c r="C2973">
        <f t="shared" ca="1" si="231"/>
        <v>4977.7499999999991</v>
      </c>
      <c r="D2973">
        <f t="shared" ca="1" si="232"/>
        <v>5037.3325000000004</v>
      </c>
      <c r="E2973" t="str">
        <f t="shared" ca="1" si="228"/>
        <v/>
      </c>
      <c r="F2973">
        <f t="shared" ca="1" si="230"/>
        <v>4756.45</v>
      </c>
      <c r="G2973" s="7" t="str">
        <f t="shared" ca="1" si="229"/>
        <v/>
      </c>
    </row>
    <row r="2974" spans="1:7" x14ac:dyDescent="0.25">
      <c r="A2974" s="30">
        <v>40876</v>
      </c>
      <c r="B2974">
        <v>4805.1000000000004</v>
      </c>
      <c r="C2974">
        <f t="shared" ca="1" si="231"/>
        <v>4945.8100000000004</v>
      </c>
      <c r="D2974">
        <f t="shared" ca="1" si="232"/>
        <v>5033.8125</v>
      </c>
      <c r="E2974" t="str">
        <f t="shared" ca="1" si="228"/>
        <v/>
      </c>
      <c r="F2974">
        <f t="shared" ca="1" si="230"/>
        <v>4756.45</v>
      </c>
      <c r="G2974" s="7" t="str">
        <f t="shared" ca="1" si="229"/>
        <v/>
      </c>
    </row>
    <row r="2975" spans="1:7" x14ac:dyDescent="0.25">
      <c r="A2975" s="30">
        <v>40877</v>
      </c>
      <c r="B2975">
        <v>4832.05</v>
      </c>
      <c r="C2975">
        <f t="shared" ca="1" si="231"/>
        <v>4915.3233333333337</v>
      </c>
      <c r="D2975">
        <f t="shared" ca="1" si="232"/>
        <v>5029.2275000000009</v>
      </c>
      <c r="E2975" t="str">
        <f t="shared" ca="1" si="228"/>
        <v/>
      </c>
      <c r="F2975">
        <f t="shared" ca="1" si="230"/>
        <v>4756.45</v>
      </c>
      <c r="G2975" s="7" t="str">
        <f t="shared" ca="1" si="229"/>
        <v/>
      </c>
    </row>
    <row r="2976" spans="1:7" x14ac:dyDescent="0.25">
      <c r="A2976" s="30">
        <v>40878</v>
      </c>
      <c r="B2976">
        <v>4936.8500000000004</v>
      </c>
      <c r="C2976">
        <f t="shared" ca="1" si="231"/>
        <v>4896.376666666667</v>
      </c>
      <c r="D2976">
        <f t="shared" ca="1" si="232"/>
        <v>5029.067500000001</v>
      </c>
      <c r="E2976" t="str">
        <f t="shared" ca="1" si="228"/>
        <v/>
      </c>
      <c r="F2976">
        <f t="shared" ca="1" si="230"/>
        <v>4756.45</v>
      </c>
      <c r="G2976" s="7" t="str">
        <f t="shared" ca="1" si="229"/>
        <v/>
      </c>
    </row>
    <row r="2977" spans="1:7" x14ac:dyDescent="0.25">
      <c r="A2977" s="30">
        <v>40879</v>
      </c>
      <c r="B2977">
        <v>5050.1499999999996</v>
      </c>
      <c r="C2977">
        <f t="shared" ca="1" si="231"/>
        <v>4888.4633333333331</v>
      </c>
      <c r="D2977">
        <f t="shared" ca="1" si="232"/>
        <v>5034.0837500000007</v>
      </c>
      <c r="E2977" t="str">
        <f t="shared" ca="1" si="228"/>
        <v/>
      </c>
      <c r="F2977">
        <f t="shared" ca="1" si="230"/>
        <v>4756.45</v>
      </c>
      <c r="G2977" s="7" t="str">
        <f t="shared" ca="1" si="229"/>
        <v/>
      </c>
    </row>
    <row r="2978" spans="1:7" x14ac:dyDescent="0.25">
      <c r="A2978" s="30">
        <v>40882</v>
      </c>
      <c r="B2978">
        <v>5039.1499999999996</v>
      </c>
      <c r="C2978">
        <f t="shared" ca="1" si="231"/>
        <v>4881.1833333333325</v>
      </c>
      <c r="D2978">
        <f t="shared" ca="1" si="232"/>
        <v>5040.7587500000009</v>
      </c>
      <c r="E2978" t="str">
        <f t="shared" ca="1" si="228"/>
        <v/>
      </c>
      <c r="F2978">
        <f t="shared" ca="1" si="230"/>
        <v>4756.45</v>
      </c>
      <c r="G2978" s="7" t="str">
        <f t="shared" ca="1" si="229"/>
        <v/>
      </c>
    </row>
    <row r="2979" spans="1:7" x14ac:dyDescent="0.25">
      <c r="A2979" s="30">
        <v>40884</v>
      </c>
      <c r="B2979">
        <v>5062.6000000000004</v>
      </c>
      <c r="C2979">
        <f t="shared" ca="1" si="231"/>
        <v>4880.79</v>
      </c>
      <c r="D2979">
        <f t="shared" ca="1" si="232"/>
        <v>5048.5412500000002</v>
      </c>
      <c r="E2979" t="str">
        <f t="shared" ca="1" si="228"/>
        <v/>
      </c>
      <c r="F2979">
        <f t="shared" ca="1" si="230"/>
        <v>4756.45</v>
      </c>
      <c r="G2979" s="7" t="str">
        <f t="shared" ca="1" si="229"/>
        <v/>
      </c>
    </row>
    <row r="2980" spans="1:7" x14ac:dyDescent="0.25">
      <c r="A2980" s="30">
        <v>40885</v>
      </c>
      <c r="B2980">
        <v>4943.6499999999996</v>
      </c>
      <c r="C2980">
        <f t="shared" ca="1" si="231"/>
        <v>4875.0033333333331</v>
      </c>
      <c r="D2980">
        <f t="shared" ca="1" si="232"/>
        <v>5049.9312499999996</v>
      </c>
      <c r="E2980" t="str">
        <f t="shared" ca="1" si="228"/>
        <v/>
      </c>
      <c r="F2980">
        <f t="shared" ca="1" si="230"/>
        <v>4756.45</v>
      </c>
      <c r="G2980" s="7" t="str">
        <f t="shared" ca="1" si="229"/>
        <v/>
      </c>
    </row>
    <row r="2981" spans="1:7" x14ac:dyDescent="0.25">
      <c r="A2981" s="30">
        <v>40886</v>
      </c>
      <c r="B2981">
        <v>4866.7</v>
      </c>
      <c r="C2981">
        <f t="shared" ca="1" si="231"/>
        <v>4870.4666666666662</v>
      </c>
      <c r="D2981">
        <f t="shared" ca="1" si="232"/>
        <v>5047.1087500000012</v>
      </c>
      <c r="E2981" t="str">
        <f t="shared" ca="1" si="228"/>
        <v/>
      </c>
      <c r="F2981">
        <f t="shared" ca="1" si="230"/>
        <v>4756.45</v>
      </c>
      <c r="G2981" s="7" t="str">
        <f t="shared" ca="1" si="229"/>
        <v/>
      </c>
    </row>
    <row r="2982" spans="1:7" x14ac:dyDescent="0.25">
      <c r="A2982" s="30">
        <v>40889</v>
      </c>
      <c r="B2982">
        <v>4764.6000000000004</v>
      </c>
      <c r="C2982">
        <f t="shared" ca="1" si="231"/>
        <v>4861.0533333333342</v>
      </c>
      <c r="D2982">
        <f t="shared" ca="1" si="232"/>
        <v>5041.8649999999998</v>
      </c>
      <c r="E2982" t="str">
        <f t="shared" ca="1" si="228"/>
        <v/>
      </c>
      <c r="F2982">
        <f t="shared" ca="1" si="230"/>
        <v>4756.45</v>
      </c>
      <c r="G2982" s="7" t="str">
        <f t="shared" ca="1" si="229"/>
        <v/>
      </c>
    </row>
    <row r="2983" spans="1:7" x14ac:dyDescent="0.25">
      <c r="A2983" s="30">
        <v>40890</v>
      </c>
      <c r="B2983">
        <v>4800.6000000000004</v>
      </c>
      <c r="C2983">
        <f t="shared" ca="1" si="231"/>
        <v>4862.5366666666669</v>
      </c>
      <c r="D2983">
        <f t="shared" ca="1" si="232"/>
        <v>5034.3950000000004</v>
      </c>
      <c r="E2983" t="str">
        <f t="shared" ca="1" si="228"/>
        <v/>
      </c>
      <c r="F2983">
        <f t="shared" ca="1" si="230"/>
        <v>4756.45</v>
      </c>
      <c r="G2983" s="7" t="str">
        <f t="shared" ca="1" si="229"/>
        <v/>
      </c>
    </row>
    <row r="2984" spans="1:7" x14ac:dyDescent="0.25">
      <c r="A2984" s="30">
        <v>40891</v>
      </c>
      <c r="B2984">
        <v>4763.25</v>
      </c>
      <c r="C2984">
        <f t="shared" ca="1" si="231"/>
        <v>4859.2633333333333</v>
      </c>
      <c r="D2984">
        <f t="shared" ca="1" si="232"/>
        <v>5026.5300000000007</v>
      </c>
      <c r="E2984" t="str">
        <f t="shared" ca="1" si="228"/>
        <v/>
      </c>
      <c r="F2984">
        <f t="shared" ca="1" si="230"/>
        <v>4756.45</v>
      </c>
      <c r="G2984" s="7" t="str">
        <f t="shared" ca="1" si="229"/>
        <v/>
      </c>
    </row>
    <row r="2985" spans="1:7" x14ac:dyDescent="0.25">
      <c r="A2985" s="30">
        <v>40892</v>
      </c>
      <c r="B2985">
        <v>4746.3500000000004</v>
      </c>
      <c r="C2985">
        <f t="shared" ca="1" si="231"/>
        <v>4861.9233333333341</v>
      </c>
      <c r="D2985">
        <f t="shared" ca="1" si="232"/>
        <v>5016.8812500000004</v>
      </c>
      <c r="E2985" t="str">
        <f t="shared" ca="1" si="228"/>
        <v/>
      </c>
      <c r="F2985">
        <f t="shared" ca="1" si="230"/>
        <v>4756.45</v>
      </c>
      <c r="G2985" s="7" t="str">
        <f t="shared" ca="1" si="229"/>
        <v/>
      </c>
    </row>
    <row r="2986" spans="1:7" x14ac:dyDescent="0.25">
      <c r="A2986" s="30">
        <v>40893</v>
      </c>
      <c r="B2986">
        <v>4651.6000000000004</v>
      </c>
      <c r="C2986">
        <f t="shared" ca="1" si="231"/>
        <v>4854.9333333333334</v>
      </c>
      <c r="D2986">
        <f t="shared" ca="1" si="232"/>
        <v>5005.2150000000011</v>
      </c>
      <c r="E2986" t="str">
        <f t="shared" ca="1" si="228"/>
        <v/>
      </c>
      <c r="F2986">
        <f t="shared" ca="1" si="230"/>
        <v>4756.45</v>
      </c>
      <c r="G2986" s="7" t="str">
        <f t="shared" ca="1" si="229"/>
        <v/>
      </c>
    </row>
    <row r="2987" spans="1:7" x14ac:dyDescent="0.25">
      <c r="A2987" s="30">
        <v>40896</v>
      </c>
      <c r="B2987">
        <v>4613.1000000000004</v>
      </c>
      <c r="C2987">
        <f t="shared" ca="1" si="231"/>
        <v>4848.47</v>
      </c>
      <c r="D2987">
        <f t="shared" ca="1" si="232"/>
        <v>4994.6050000000014</v>
      </c>
      <c r="E2987" t="str">
        <f t="shared" ca="1" si="228"/>
        <v/>
      </c>
      <c r="F2987">
        <f t="shared" ca="1" si="230"/>
        <v>4756.45</v>
      </c>
      <c r="G2987" s="7" t="str">
        <f t="shared" ca="1" si="229"/>
        <v/>
      </c>
    </row>
    <row r="2988" spans="1:7" x14ac:dyDescent="0.25">
      <c r="A2988" s="30">
        <v>40897</v>
      </c>
      <c r="B2988">
        <v>4544.2</v>
      </c>
      <c r="C2988">
        <f t="shared" ca="1" si="231"/>
        <v>4827.9966666666669</v>
      </c>
      <c r="D2988">
        <f t="shared" ca="1" si="232"/>
        <v>4979.7312500000016</v>
      </c>
      <c r="E2988" t="str">
        <f t="shared" ca="1" si="228"/>
        <v/>
      </c>
      <c r="F2988">
        <f t="shared" ca="1" si="230"/>
        <v>4756.45</v>
      </c>
      <c r="G2988" s="7" t="str">
        <f t="shared" ca="1" si="229"/>
        <v/>
      </c>
    </row>
    <row r="2989" spans="1:7" x14ac:dyDescent="0.25">
      <c r="A2989" s="30">
        <v>40898</v>
      </c>
      <c r="B2989">
        <v>4693.1499999999996</v>
      </c>
      <c r="C2989">
        <f t="shared" ca="1" si="231"/>
        <v>4820.5333333333319</v>
      </c>
      <c r="D2989">
        <f t="shared" ca="1" si="232"/>
        <v>4969.7625000000016</v>
      </c>
      <c r="E2989" t="str">
        <f t="shared" ca="1" si="228"/>
        <v/>
      </c>
      <c r="F2989">
        <f t="shared" ca="1" si="230"/>
        <v>4756.45</v>
      </c>
      <c r="G2989" s="7" t="str">
        <f t="shared" ca="1" si="229"/>
        <v/>
      </c>
    </row>
    <row r="2990" spans="1:7" x14ac:dyDescent="0.25">
      <c r="A2990" s="30">
        <v>40899</v>
      </c>
      <c r="B2990">
        <v>4733.8500000000004</v>
      </c>
      <c r="C2990">
        <f t="shared" ca="1" si="231"/>
        <v>4813.9866666666667</v>
      </c>
      <c r="D2990">
        <f t="shared" ca="1" si="232"/>
        <v>4961.8600000000015</v>
      </c>
      <c r="E2990" t="str">
        <f t="shared" ca="1" si="228"/>
        <v/>
      </c>
      <c r="F2990">
        <f t="shared" ca="1" si="230"/>
        <v>4756.45</v>
      </c>
      <c r="G2990" s="7" t="str">
        <f t="shared" ca="1" si="229"/>
        <v/>
      </c>
    </row>
    <row r="2991" spans="1:7" x14ac:dyDescent="0.25">
      <c r="A2991" s="30">
        <v>40900</v>
      </c>
      <c r="B2991">
        <v>4714</v>
      </c>
      <c r="C2991">
        <f t="shared" ca="1" si="231"/>
        <v>4799.13</v>
      </c>
      <c r="D2991">
        <f t="shared" ca="1" si="232"/>
        <v>4952.2512500000021</v>
      </c>
      <c r="E2991" t="str">
        <f t="shared" ca="1" si="228"/>
        <v/>
      </c>
      <c r="F2991">
        <f t="shared" ca="1" si="230"/>
        <v>4756.45</v>
      </c>
      <c r="G2991" s="7" t="str">
        <f t="shared" ca="1" si="229"/>
        <v/>
      </c>
    </row>
    <row r="2992" spans="1:7" x14ac:dyDescent="0.25">
      <c r="A2992" s="30">
        <v>40903</v>
      </c>
      <c r="B2992">
        <v>4779</v>
      </c>
      <c r="C2992">
        <f t="shared" ca="1" si="231"/>
        <v>4781.0533333333324</v>
      </c>
      <c r="D2992">
        <f t="shared" ca="1" si="232"/>
        <v>4941.9362500000016</v>
      </c>
      <c r="E2992" t="str">
        <f t="shared" ca="1" si="228"/>
        <v/>
      </c>
      <c r="F2992">
        <f t="shared" ca="1" si="230"/>
        <v>4756.45</v>
      </c>
      <c r="G2992" s="7" t="str">
        <f t="shared" ca="1" si="229"/>
        <v/>
      </c>
    </row>
    <row r="2993" spans="1:7" x14ac:dyDescent="0.25">
      <c r="A2993" s="30">
        <v>40904</v>
      </c>
      <c r="B2993">
        <v>4750.5</v>
      </c>
      <c r="C2993">
        <f t="shared" ca="1" si="231"/>
        <v>4761.8099999999995</v>
      </c>
      <c r="D2993">
        <f t="shared" ca="1" si="232"/>
        <v>4930.6537500000022</v>
      </c>
      <c r="E2993" t="str">
        <f t="shared" ca="1" si="228"/>
        <v/>
      </c>
      <c r="F2993">
        <f t="shared" ca="1" si="230"/>
        <v>4756.45</v>
      </c>
      <c r="G2993" s="7" t="str">
        <f t="shared" ca="1" si="229"/>
        <v/>
      </c>
    </row>
    <row r="2994" spans="1:7" x14ac:dyDescent="0.25">
      <c r="A2994" s="30">
        <v>40905</v>
      </c>
      <c r="B2994">
        <v>4705.8</v>
      </c>
      <c r="C2994">
        <f t="shared" ca="1" si="231"/>
        <v>4738.0233333333326</v>
      </c>
      <c r="D2994">
        <f t="shared" ca="1" si="232"/>
        <v>4914.2812500000018</v>
      </c>
      <c r="E2994" t="str">
        <f t="shared" ca="1" si="228"/>
        <v/>
      </c>
      <c r="F2994">
        <f t="shared" ca="1" si="230"/>
        <v>4756.45</v>
      </c>
      <c r="G2994" s="7" t="str">
        <f t="shared" ca="1" si="229"/>
        <v/>
      </c>
    </row>
    <row r="2995" spans="1:7" x14ac:dyDescent="0.25">
      <c r="A2995" s="30">
        <v>40906</v>
      </c>
      <c r="B2995">
        <v>4646.25</v>
      </c>
      <c r="C2995">
        <f t="shared" ca="1" si="231"/>
        <v>4718.1966666666667</v>
      </c>
      <c r="D2995">
        <f t="shared" ca="1" si="232"/>
        <v>4897.2725000000009</v>
      </c>
      <c r="E2995" t="str">
        <f t="shared" ca="1" si="228"/>
        <v/>
      </c>
      <c r="F2995">
        <f t="shared" ca="1" si="230"/>
        <v>4756.45</v>
      </c>
      <c r="G2995" s="7" t="str">
        <f t="shared" ca="1" si="229"/>
        <v/>
      </c>
    </row>
    <row r="2996" spans="1:7" x14ac:dyDescent="0.25">
      <c r="A2996" s="30">
        <v>40907</v>
      </c>
      <c r="B2996">
        <v>4624.3</v>
      </c>
      <c r="C2996">
        <f t="shared" ca="1" si="231"/>
        <v>4702.0366666666669</v>
      </c>
      <c r="D2996">
        <f t="shared" ca="1" si="232"/>
        <v>4881.4312499999996</v>
      </c>
      <c r="E2996" t="str">
        <f t="shared" ca="1" si="228"/>
        <v/>
      </c>
      <c r="F2996">
        <f t="shared" ca="1" si="230"/>
        <v>4756.45</v>
      </c>
      <c r="G2996" s="7" t="str">
        <f t="shared" ca="1" si="229"/>
        <v/>
      </c>
    </row>
    <row r="2997" spans="1:7" x14ac:dyDescent="0.25">
      <c r="A2997" s="30">
        <v>40910</v>
      </c>
      <c r="B2997">
        <v>4636.75</v>
      </c>
      <c r="C2997">
        <f t="shared" ca="1" si="231"/>
        <v>4693.5133333333333</v>
      </c>
      <c r="D2997">
        <f t="shared" ca="1" si="232"/>
        <v>4865.8887500000001</v>
      </c>
      <c r="E2997" t="str">
        <f t="shared" ref="E2997:E3060" ca="1" si="233">IF(AND(C2997&gt;D2997,C2996&lt;D2996),"BUY",IF(AND(C2997&lt;D2997,C2996&gt;D2996),"SELL",""))</f>
        <v/>
      </c>
      <c r="F2997">
        <f t="shared" ca="1" si="230"/>
        <v>4756.45</v>
      </c>
      <c r="G2997" s="7" t="str">
        <f t="shared" ca="1" si="229"/>
        <v/>
      </c>
    </row>
    <row r="2998" spans="1:7" x14ac:dyDescent="0.25">
      <c r="A2998" s="30">
        <v>40911</v>
      </c>
      <c r="B2998">
        <v>4765.3</v>
      </c>
      <c r="C2998">
        <f t="shared" ca="1" si="231"/>
        <v>4691.1600000000008</v>
      </c>
      <c r="D2998">
        <f t="shared" ca="1" si="232"/>
        <v>4853.3774999999996</v>
      </c>
      <c r="E2998" t="str">
        <f t="shared" ca="1" si="233"/>
        <v/>
      </c>
      <c r="F2998">
        <f t="shared" ca="1" si="230"/>
        <v>4756.45</v>
      </c>
      <c r="G2998" s="7" t="str">
        <f t="shared" ref="G2998:G3061" ca="1" si="234">IF(AND(E2998&lt;&gt;"",F2997&lt;&gt;0),IF(E2998="BUY",1-F2998/F2997,F2998/F2997-1),"")</f>
        <v/>
      </c>
    </row>
    <row r="2999" spans="1:7" x14ac:dyDescent="0.25">
      <c r="A2999" s="30">
        <v>40912</v>
      </c>
      <c r="B2999">
        <v>4749.6499999999996</v>
      </c>
      <c r="C2999">
        <f t="shared" ca="1" si="231"/>
        <v>4690.2533333333331</v>
      </c>
      <c r="D2999">
        <f t="shared" ca="1" si="232"/>
        <v>4840.0137500000001</v>
      </c>
      <c r="E2999" t="str">
        <f t="shared" ca="1" si="233"/>
        <v/>
      </c>
      <c r="F2999">
        <f t="shared" ref="F2999:F3062" ca="1" si="235">IF(E2999&lt;&gt;"",B2999,F2998)</f>
        <v>4756.45</v>
      </c>
      <c r="G2999" s="7" t="str">
        <f t="shared" ca="1" si="234"/>
        <v/>
      </c>
    </row>
    <row r="3000" spans="1:7" x14ac:dyDescent="0.25">
      <c r="A3000" s="30">
        <v>40913</v>
      </c>
      <c r="B3000">
        <v>4749.95</v>
      </c>
      <c r="C3000">
        <f t="shared" ca="1" si="231"/>
        <v>4690.4933333333338</v>
      </c>
      <c r="D3000">
        <f t="shared" ca="1" si="232"/>
        <v>4826.5287499999995</v>
      </c>
      <c r="E3000" t="str">
        <f t="shared" ca="1" si="233"/>
        <v/>
      </c>
      <c r="F3000">
        <f t="shared" ca="1" si="235"/>
        <v>4756.45</v>
      </c>
      <c r="G3000" s="7" t="str">
        <f t="shared" ca="1" si="234"/>
        <v/>
      </c>
    </row>
    <row r="3001" spans="1:7" x14ac:dyDescent="0.25">
      <c r="A3001" s="30">
        <v>40914</v>
      </c>
      <c r="B3001">
        <v>4754.1000000000004</v>
      </c>
      <c r="C3001">
        <f t="shared" ca="1" si="231"/>
        <v>4697.3266666666686</v>
      </c>
      <c r="D3001">
        <f t="shared" ca="1" si="232"/>
        <v>4814.8550000000005</v>
      </c>
      <c r="E3001" t="str">
        <f t="shared" ca="1" si="233"/>
        <v/>
      </c>
      <c r="F3001">
        <f t="shared" ca="1" si="235"/>
        <v>4756.45</v>
      </c>
      <c r="G3001" s="7" t="str">
        <f t="shared" ca="1" si="234"/>
        <v/>
      </c>
    </row>
    <row r="3002" spans="1:7" x14ac:dyDescent="0.25">
      <c r="A3002" s="30">
        <v>40915</v>
      </c>
      <c r="B3002">
        <v>4746.8999999999996</v>
      </c>
      <c r="C3002">
        <f t="shared" ca="1" si="231"/>
        <v>4706.2466666666669</v>
      </c>
      <c r="D3002">
        <f t="shared" ca="1" si="232"/>
        <v>4804.3062499999996</v>
      </c>
      <c r="E3002" t="str">
        <f t="shared" ca="1" si="233"/>
        <v/>
      </c>
      <c r="F3002">
        <f t="shared" ca="1" si="235"/>
        <v>4756.45</v>
      </c>
      <c r="G3002" s="7" t="str">
        <f t="shared" ca="1" si="234"/>
        <v/>
      </c>
    </row>
    <row r="3003" spans="1:7" x14ac:dyDescent="0.25">
      <c r="A3003" s="30">
        <v>40917</v>
      </c>
      <c r="B3003">
        <v>4742.8</v>
      </c>
      <c r="C3003">
        <f t="shared" ca="1" si="231"/>
        <v>4719.4866666666667</v>
      </c>
      <c r="D3003">
        <f t="shared" ca="1" si="232"/>
        <v>4794.1674999999996</v>
      </c>
      <c r="E3003" t="str">
        <f t="shared" ca="1" si="233"/>
        <v/>
      </c>
      <c r="F3003">
        <f t="shared" ca="1" si="235"/>
        <v>4756.45</v>
      </c>
      <c r="G3003" s="7" t="str">
        <f t="shared" ca="1" si="234"/>
        <v/>
      </c>
    </row>
    <row r="3004" spans="1:7" x14ac:dyDescent="0.25">
      <c r="A3004" s="30">
        <v>40918</v>
      </c>
      <c r="B3004">
        <v>4849.55</v>
      </c>
      <c r="C3004">
        <f t="shared" ca="1" si="231"/>
        <v>4729.913333333333</v>
      </c>
      <c r="D3004">
        <f t="shared" ca="1" si="232"/>
        <v>4788.6937499999995</v>
      </c>
      <c r="E3004" t="str">
        <f t="shared" ca="1" si="233"/>
        <v/>
      </c>
      <c r="F3004">
        <f t="shared" ca="1" si="235"/>
        <v>4756.45</v>
      </c>
      <c r="G3004" s="7" t="str">
        <f t="shared" ca="1" si="234"/>
        <v/>
      </c>
    </row>
    <row r="3005" spans="1:7" x14ac:dyDescent="0.25">
      <c r="A3005" s="30">
        <v>40919</v>
      </c>
      <c r="B3005">
        <v>4860.95</v>
      </c>
      <c r="C3005">
        <f t="shared" ca="1" si="231"/>
        <v>4738.3866666666672</v>
      </c>
      <c r="D3005">
        <f t="shared" ca="1" si="232"/>
        <v>4784.4562499999993</v>
      </c>
      <c r="E3005" t="str">
        <f t="shared" ca="1" si="233"/>
        <v/>
      </c>
      <c r="F3005">
        <f t="shared" ca="1" si="235"/>
        <v>4756.45</v>
      </c>
      <c r="G3005" s="7" t="str">
        <f t="shared" ca="1" si="234"/>
        <v/>
      </c>
    </row>
    <row r="3006" spans="1:7" x14ac:dyDescent="0.25">
      <c r="A3006" s="30">
        <v>40920</v>
      </c>
      <c r="B3006">
        <v>4831.25</v>
      </c>
      <c r="C3006">
        <f t="shared" ca="1" si="231"/>
        <v>4746.2033333333338</v>
      </c>
      <c r="D3006">
        <f t="shared" ca="1" si="232"/>
        <v>4781.8687499999996</v>
      </c>
      <c r="E3006" t="str">
        <f t="shared" ca="1" si="233"/>
        <v/>
      </c>
      <c r="F3006">
        <f t="shared" ca="1" si="235"/>
        <v>4756.45</v>
      </c>
      <c r="G3006" s="7" t="str">
        <f t="shared" ca="1" si="234"/>
        <v/>
      </c>
    </row>
    <row r="3007" spans="1:7" x14ac:dyDescent="0.25">
      <c r="A3007" s="30">
        <v>40921</v>
      </c>
      <c r="B3007">
        <v>4866</v>
      </c>
      <c r="C3007">
        <f t="shared" ca="1" si="231"/>
        <v>4752.0033333333322</v>
      </c>
      <c r="D3007">
        <f t="shared" ca="1" si="232"/>
        <v>4780.8737500000007</v>
      </c>
      <c r="E3007" t="str">
        <f t="shared" ca="1" si="233"/>
        <v/>
      </c>
      <c r="F3007">
        <f t="shared" ca="1" si="235"/>
        <v>4756.45</v>
      </c>
      <c r="G3007" s="7" t="str">
        <f t="shared" ca="1" si="234"/>
        <v/>
      </c>
    </row>
    <row r="3008" spans="1:7" x14ac:dyDescent="0.25">
      <c r="A3008" s="30">
        <v>40924</v>
      </c>
      <c r="B3008">
        <v>4873.8999999999996</v>
      </c>
      <c r="C3008">
        <f t="shared" ca="1" si="231"/>
        <v>4760.2299999999987</v>
      </c>
      <c r="D3008">
        <f t="shared" ca="1" si="232"/>
        <v>4783.2624999999998</v>
      </c>
      <c r="E3008" t="str">
        <f t="shared" ca="1" si="233"/>
        <v/>
      </c>
      <c r="F3008">
        <f t="shared" ca="1" si="235"/>
        <v>4756.45</v>
      </c>
      <c r="G3008" s="7" t="str">
        <f t="shared" ca="1" si="234"/>
        <v/>
      </c>
    </row>
    <row r="3009" spans="1:7" x14ac:dyDescent="0.25">
      <c r="A3009" s="30">
        <v>40925</v>
      </c>
      <c r="B3009">
        <v>4967.3</v>
      </c>
      <c r="C3009">
        <f t="shared" ca="1" si="231"/>
        <v>4777.6633333333339</v>
      </c>
      <c r="D3009">
        <f t="shared" ca="1" si="232"/>
        <v>4787.1362499999996</v>
      </c>
      <c r="E3009" t="str">
        <f t="shared" ca="1" si="233"/>
        <v/>
      </c>
      <c r="F3009">
        <f t="shared" ca="1" si="235"/>
        <v>4756.45</v>
      </c>
      <c r="G3009" s="7" t="str">
        <f t="shared" ca="1" si="234"/>
        <v/>
      </c>
    </row>
    <row r="3010" spans="1:7" x14ac:dyDescent="0.25">
      <c r="A3010" s="30">
        <v>40926</v>
      </c>
      <c r="B3010">
        <v>4955.8</v>
      </c>
      <c r="C3010">
        <f t="shared" ca="1" si="231"/>
        <v>4798.3000000000011</v>
      </c>
      <c r="D3010">
        <f t="shared" ca="1" si="232"/>
        <v>4793.37</v>
      </c>
      <c r="E3010" t="str">
        <f t="shared" ca="1" si="233"/>
        <v>BUY</v>
      </c>
      <c r="F3010">
        <f t="shared" ca="1" si="235"/>
        <v>4955.8</v>
      </c>
      <c r="G3010" s="7">
        <f t="shared" ca="1" si="234"/>
        <v>-4.1911509634286137E-2</v>
      </c>
    </row>
    <row r="3011" spans="1:7" x14ac:dyDescent="0.25">
      <c r="A3011" s="30">
        <v>40927</v>
      </c>
      <c r="B3011">
        <v>5018.3999999999996</v>
      </c>
      <c r="C3011">
        <f t="shared" ref="C3011:C3074" ca="1" si="236">IF(ROW(B3011)&gt;$K$3, AVERAGE(OFFSET(B3012,-$K$3,0,$K$3,1)), "")</f>
        <v>4824.5733333333337</v>
      </c>
      <c r="D3011">
        <f t="shared" ca="1" si="232"/>
        <v>4799.9187499999989</v>
      </c>
      <c r="E3011" t="str">
        <f t="shared" ca="1" si="233"/>
        <v/>
      </c>
      <c r="F3011">
        <f t="shared" ca="1" si="235"/>
        <v>4955.8</v>
      </c>
      <c r="G3011" s="7" t="str">
        <f t="shared" ca="1" si="234"/>
        <v/>
      </c>
    </row>
    <row r="3012" spans="1:7" x14ac:dyDescent="0.25">
      <c r="A3012" s="30">
        <v>40928</v>
      </c>
      <c r="B3012">
        <v>5048.6000000000004</v>
      </c>
      <c r="C3012">
        <f t="shared" ca="1" si="236"/>
        <v>4852.0300000000007</v>
      </c>
      <c r="D3012">
        <f t="shared" ca="1" si="232"/>
        <v>4808.3824999999988</v>
      </c>
      <c r="E3012" t="str">
        <f t="shared" ca="1" si="233"/>
        <v/>
      </c>
      <c r="F3012">
        <f t="shared" ca="1" si="235"/>
        <v>4955.8</v>
      </c>
      <c r="G3012" s="7" t="str">
        <f t="shared" ca="1" si="234"/>
        <v/>
      </c>
    </row>
    <row r="3013" spans="1:7" x14ac:dyDescent="0.25">
      <c r="A3013" s="30">
        <v>40931</v>
      </c>
      <c r="B3013">
        <v>5046.25</v>
      </c>
      <c r="C3013">
        <f t="shared" ca="1" si="236"/>
        <v>4870.76</v>
      </c>
      <c r="D3013">
        <f t="shared" ca="1" si="232"/>
        <v>4813.2562499999985</v>
      </c>
      <c r="E3013" t="str">
        <f t="shared" ca="1" si="233"/>
        <v/>
      </c>
      <c r="F3013">
        <f t="shared" ca="1" si="235"/>
        <v>4955.8</v>
      </c>
      <c r="G3013" s="7" t="str">
        <f t="shared" ca="1" si="234"/>
        <v/>
      </c>
    </row>
    <row r="3014" spans="1:7" x14ac:dyDescent="0.25">
      <c r="A3014" s="30">
        <v>40932</v>
      </c>
      <c r="B3014">
        <v>5127.3500000000004</v>
      </c>
      <c r="C3014">
        <f t="shared" ca="1" si="236"/>
        <v>4895.9400000000005</v>
      </c>
      <c r="D3014">
        <f t="shared" ca="1" si="232"/>
        <v>4821.3124999999991</v>
      </c>
      <c r="E3014" t="str">
        <f t="shared" ca="1" si="233"/>
        <v/>
      </c>
      <c r="F3014">
        <f t="shared" ca="1" si="235"/>
        <v>4955.8</v>
      </c>
      <c r="G3014" s="7" t="str">
        <f t="shared" ca="1" si="234"/>
        <v/>
      </c>
    </row>
    <row r="3015" spans="1:7" x14ac:dyDescent="0.25">
      <c r="A3015" s="30">
        <v>40933</v>
      </c>
      <c r="B3015">
        <v>5158.3</v>
      </c>
      <c r="C3015">
        <f t="shared" ca="1" si="236"/>
        <v>4923.1633333333339</v>
      </c>
      <c r="D3015">
        <f t="shared" ca="1" si="232"/>
        <v>4829.4687499999991</v>
      </c>
      <c r="E3015" t="str">
        <f t="shared" ca="1" si="233"/>
        <v/>
      </c>
      <c r="F3015">
        <f t="shared" ca="1" si="235"/>
        <v>4955.8</v>
      </c>
      <c r="G3015" s="7" t="str">
        <f t="shared" ca="1" si="234"/>
        <v/>
      </c>
    </row>
    <row r="3016" spans="1:7" x14ac:dyDescent="0.25">
      <c r="A3016" s="30">
        <v>40935</v>
      </c>
      <c r="B3016">
        <v>5204.7</v>
      </c>
      <c r="C3016">
        <f t="shared" ca="1" si="236"/>
        <v>4953.2033333333338</v>
      </c>
      <c r="D3016">
        <f t="shared" ca="1" si="232"/>
        <v>4836.1649999999991</v>
      </c>
      <c r="E3016" t="str">
        <f t="shared" ca="1" si="233"/>
        <v/>
      </c>
      <c r="F3016">
        <f t="shared" ca="1" si="235"/>
        <v>4955.8</v>
      </c>
      <c r="G3016" s="7" t="str">
        <f t="shared" ca="1" si="234"/>
        <v/>
      </c>
    </row>
    <row r="3017" spans="1:7" x14ac:dyDescent="0.25">
      <c r="A3017" s="30">
        <v>40938</v>
      </c>
      <c r="B3017">
        <v>5087.3</v>
      </c>
      <c r="C3017">
        <f t="shared" ca="1" si="236"/>
        <v>4975.8966666666674</v>
      </c>
      <c r="D3017">
        <f t="shared" ca="1" si="232"/>
        <v>4837.0937499999991</v>
      </c>
      <c r="E3017" t="str">
        <f t="shared" ca="1" si="233"/>
        <v/>
      </c>
      <c r="F3017">
        <f t="shared" ca="1" si="235"/>
        <v>4955.8</v>
      </c>
      <c r="G3017" s="7" t="str">
        <f t="shared" ca="1" si="234"/>
        <v/>
      </c>
    </row>
    <row r="3018" spans="1:7" x14ac:dyDescent="0.25">
      <c r="A3018" s="30">
        <v>40939</v>
      </c>
      <c r="B3018">
        <v>5199.25</v>
      </c>
      <c r="C3018">
        <f t="shared" ca="1" si="236"/>
        <v>5006.3266666666659</v>
      </c>
      <c r="D3018">
        <f t="shared" ca="1" si="232"/>
        <v>4841.0962499999996</v>
      </c>
      <c r="E3018" t="str">
        <f t="shared" ca="1" si="233"/>
        <v/>
      </c>
      <c r="F3018">
        <f t="shared" ca="1" si="235"/>
        <v>4955.8</v>
      </c>
      <c r="G3018" s="7" t="str">
        <f t="shared" ca="1" si="234"/>
        <v/>
      </c>
    </row>
    <row r="3019" spans="1:7" x14ac:dyDescent="0.25">
      <c r="A3019" s="30">
        <v>40940</v>
      </c>
      <c r="B3019">
        <v>5235.7</v>
      </c>
      <c r="C3019">
        <f t="shared" ca="1" si="236"/>
        <v>5032.0700000000006</v>
      </c>
      <c r="D3019">
        <f t="shared" ca="1" si="232"/>
        <v>4845.423749999999</v>
      </c>
      <c r="E3019" t="str">
        <f t="shared" ca="1" si="233"/>
        <v/>
      </c>
      <c r="F3019">
        <f t="shared" ca="1" si="235"/>
        <v>4955.8</v>
      </c>
      <c r="G3019" s="7" t="str">
        <f t="shared" ca="1" si="234"/>
        <v/>
      </c>
    </row>
    <row r="3020" spans="1:7" x14ac:dyDescent="0.25">
      <c r="A3020" s="30">
        <v>40941</v>
      </c>
      <c r="B3020">
        <v>5269.9</v>
      </c>
      <c r="C3020">
        <f t="shared" ca="1" si="236"/>
        <v>5059.333333333333</v>
      </c>
      <c r="D3020">
        <f t="shared" ca="1" si="232"/>
        <v>4853.58</v>
      </c>
      <c r="E3020" t="str">
        <f t="shared" ca="1" si="233"/>
        <v/>
      </c>
      <c r="F3020">
        <f t="shared" ca="1" si="235"/>
        <v>4955.8</v>
      </c>
      <c r="G3020" s="7" t="str">
        <f t="shared" ca="1" si="234"/>
        <v/>
      </c>
    </row>
    <row r="3021" spans="1:7" x14ac:dyDescent="0.25">
      <c r="A3021" s="30">
        <v>40942</v>
      </c>
      <c r="B3021">
        <v>5325.85</v>
      </c>
      <c r="C3021">
        <f t="shared" ca="1" si="236"/>
        <v>5092.3066666666673</v>
      </c>
      <c r="D3021">
        <f t="shared" ca="1" si="232"/>
        <v>4865.0587499999992</v>
      </c>
      <c r="E3021" t="str">
        <f t="shared" ca="1" si="233"/>
        <v/>
      </c>
      <c r="F3021">
        <f t="shared" ca="1" si="235"/>
        <v>4955.8</v>
      </c>
      <c r="G3021" s="7" t="str">
        <f t="shared" ca="1" si="234"/>
        <v/>
      </c>
    </row>
    <row r="3022" spans="1:7" x14ac:dyDescent="0.25">
      <c r="A3022" s="30">
        <v>40945</v>
      </c>
      <c r="B3022">
        <v>5361.65</v>
      </c>
      <c r="C3022">
        <f t="shared" ca="1" si="236"/>
        <v>5125.3500000000004</v>
      </c>
      <c r="D3022">
        <f t="shared" ca="1" si="232"/>
        <v>4879.9849999999997</v>
      </c>
      <c r="E3022" t="str">
        <f t="shared" ca="1" si="233"/>
        <v/>
      </c>
      <c r="F3022">
        <f t="shared" ca="1" si="235"/>
        <v>4955.8</v>
      </c>
      <c r="G3022" s="7" t="str">
        <f t="shared" ca="1" si="234"/>
        <v/>
      </c>
    </row>
    <row r="3023" spans="1:7" x14ac:dyDescent="0.25">
      <c r="A3023" s="30">
        <v>40946</v>
      </c>
      <c r="B3023">
        <v>5335.15</v>
      </c>
      <c r="C3023">
        <f t="shared" ca="1" si="236"/>
        <v>5156.0999999999995</v>
      </c>
      <c r="D3023">
        <f t="shared" ca="1" si="232"/>
        <v>4893.3487500000001</v>
      </c>
      <c r="E3023" t="str">
        <f t="shared" ca="1" si="233"/>
        <v/>
      </c>
      <c r="F3023">
        <f t="shared" ca="1" si="235"/>
        <v>4955.8</v>
      </c>
      <c r="G3023" s="7" t="str">
        <f t="shared" ca="1" si="234"/>
        <v/>
      </c>
    </row>
    <row r="3024" spans="1:7" x14ac:dyDescent="0.25">
      <c r="A3024" s="30">
        <v>40947</v>
      </c>
      <c r="B3024">
        <v>5368.15</v>
      </c>
      <c r="C3024">
        <f t="shared" ca="1" si="236"/>
        <v>5182.8233333333328</v>
      </c>
      <c r="D3024">
        <f t="shared" ca="1" si="232"/>
        <v>4908.4712499999996</v>
      </c>
      <c r="E3024" t="str">
        <f t="shared" ca="1" si="233"/>
        <v/>
      </c>
      <c r="F3024">
        <f t="shared" ca="1" si="235"/>
        <v>4955.8</v>
      </c>
      <c r="G3024" s="7" t="str">
        <f t="shared" ca="1" si="234"/>
        <v/>
      </c>
    </row>
    <row r="3025" spans="1:7" x14ac:dyDescent="0.25">
      <c r="A3025" s="30">
        <v>40948</v>
      </c>
      <c r="B3025">
        <v>5412.35</v>
      </c>
      <c r="C3025">
        <f t="shared" ca="1" si="236"/>
        <v>5213.2599999999993</v>
      </c>
      <c r="D3025">
        <f t="shared" ca="1" si="232"/>
        <v>4925.1212500000001</v>
      </c>
      <c r="E3025" t="str">
        <f t="shared" ca="1" si="233"/>
        <v/>
      </c>
      <c r="F3025">
        <f t="shared" ca="1" si="235"/>
        <v>4955.8</v>
      </c>
      <c r="G3025" s="7" t="str">
        <f t="shared" ca="1" si="234"/>
        <v/>
      </c>
    </row>
    <row r="3026" spans="1:7" x14ac:dyDescent="0.25">
      <c r="A3026" s="30">
        <v>40949</v>
      </c>
      <c r="B3026">
        <v>5381.6</v>
      </c>
      <c r="C3026">
        <f t="shared" ca="1" si="236"/>
        <v>5237.4733333333334</v>
      </c>
      <c r="D3026">
        <f t="shared" ca="1" si="232"/>
        <v>4943.3712500000001</v>
      </c>
      <c r="E3026" t="str">
        <f t="shared" ca="1" si="233"/>
        <v/>
      </c>
      <c r="F3026">
        <f t="shared" ca="1" si="235"/>
        <v>4955.8</v>
      </c>
      <c r="G3026" s="7" t="str">
        <f t="shared" ca="1" si="234"/>
        <v/>
      </c>
    </row>
    <row r="3027" spans="1:7" x14ac:dyDescent="0.25">
      <c r="A3027" s="30">
        <v>40952</v>
      </c>
      <c r="B3027">
        <v>5390.2</v>
      </c>
      <c r="C3027">
        <f t="shared" ca="1" si="236"/>
        <v>5260.2466666666678</v>
      </c>
      <c r="D3027">
        <f t="shared" ca="1" si="232"/>
        <v>4962.7987499999999</v>
      </c>
      <c r="E3027" t="str">
        <f t="shared" ca="1" si="233"/>
        <v/>
      </c>
      <c r="F3027">
        <f t="shared" ca="1" si="235"/>
        <v>4955.8</v>
      </c>
      <c r="G3027" s="7" t="str">
        <f t="shared" ca="1" si="234"/>
        <v/>
      </c>
    </row>
    <row r="3028" spans="1:7" x14ac:dyDescent="0.25">
      <c r="A3028" s="30">
        <v>40953</v>
      </c>
      <c r="B3028">
        <v>5416.05</v>
      </c>
      <c r="C3028">
        <f t="shared" ca="1" si="236"/>
        <v>5284.9</v>
      </c>
      <c r="D3028">
        <f t="shared" ca="1" si="232"/>
        <v>4984.5950000000003</v>
      </c>
      <c r="E3028" t="str">
        <f t="shared" ca="1" si="233"/>
        <v/>
      </c>
      <c r="F3028">
        <f t="shared" ca="1" si="235"/>
        <v>4955.8</v>
      </c>
      <c r="G3028" s="7" t="str">
        <f t="shared" ca="1" si="234"/>
        <v/>
      </c>
    </row>
    <row r="3029" spans="1:7" x14ac:dyDescent="0.25">
      <c r="A3029" s="30">
        <v>40954</v>
      </c>
      <c r="B3029">
        <v>5531.95</v>
      </c>
      <c r="C3029">
        <f t="shared" ca="1" si="236"/>
        <v>5311.8733333333339</v>
      </c>
      <c r="D3029">
        <f t="shared" ca="1" si="232"/>
        <v>5005.5650000000005</v>
      </c>
      <c r="E3029" t="str">
        <f t="shared" ca="1" si="233"/>
        <v/>
      </c>
      <c r="F3029">
        <f t="shared" ca="1" si="235"/>
        <v>4955.8</v>
      </c>
      <c r="G3029" s="7" t="str">
        <f t="shared" ca="1" si="234"/>
        <v/>
      </c>
    </row>
    <row r="3030" spans="1:7" x14ac:dyDescent="0.25">
      <c r="A3030" s="30">
        <v>40955</v>
      </c>
      <c r="B3030">
        <v>5521.95</v>
      </c>
      <c r="C3030">
        <f t="shared" ca="1" si="236"/>
        <v>5336.1166666666659</v>
      </c>
      <c r="D3030">
        <f t="shared" ref="D3030:D3093" ca="1" si="237">IF(ROW(B3030)&gt;$K$4, AVERAGE(OFFSET(B3030,-$K$4+1,0,$K$4,1)), "")</f>
        <v>5025.2675000000008</v>
      </c>
      <c r="E3030" t="str">
        <f t="shared" ca="1" si="233"/>
        <v/>
      </c>
      <c r="F3030">
        <f t="shared" ca="1" si="235"/>
        <v>4955.8</v>
      </c>
      <c r="G3030" s="7" t="str">
        <f t="shared" ca="1" si="234"/>
        <v/>
      </c>
    </row>
    <row r="3031" spans="1:7" x14ac:dyDescent="0.25">
      <c r="A3031" s="30">
        <v>40956</v>
      </c>
      <c r="B3031">
        <v>5564.3</v>
      </c>
      <c r="C3031">
        <f t="shared" ca="1" si="236"/>
        <v>5360.09</v>
      </c>
      <c r="D3031">
        <f t="shared" ca="1" si="237"/>
        <v>5046.5250000000005</v>
      </c>
      <c r="E3031" t="str">
        <f t="shared" ca="1" si="233"/>
        <v/>
      </c>
      <c r="F3031">
        <f t="shared" ca="1" si="235"/>
        <v>4955.8</v>
      </c>
      <c r="G3031" s="7" t="str">
        <f t="shared" ca="1" si="234"/>
        <v/>
      </c>
    </row>
    <row r="3032" spans="1:7" x14ac:dyDescent="0.25">
      <c r="A3032" s="30">
        <v>40960</v>
      </c>
      <c r="B3032">
        <v>5607.15</v>
      </c>
      <c r="C3032">
        <f t="shared" ca="1" si="236"/>
        <v>5394.7466666666669</v>
      </c>
      <c r="D3032">
        <f t="shared" ca="1" si="237"/>
        <v>5067.2287500000002</v>
      </c>
      <c r="E3032" t="str">
        <f t="shared" ca="1" si="233"/>
        <v/>
      </c>
      <c r="F3032">
        <f t="shared" ca="1" si="235"/>
        <v>4955.8</v>
      </c>
      <c r="G3032" s="7" t="str">
        <f t="shared" ca="1" si="234"/>
        <v/>
      </c>
    </row>
    <row r="3033" spans="1:7" x14ac:dyDescent="0.25">
      <c r="A3033" s="30">
        <v>40961</v>
      </c>
      <c r="B3033">
        <v>5505.35</v>
      </c>
      <c r="C3033">
        <f t="shared" ca="1" si="236"/>
        <v>5415.1533333333327</v>
      </c>
      <c r="D3033">
        <f t="shared" ca="1" si="237"/>
        <v>5086.1000000000004</v>
      </c>
      <c r="E3033" t="str">
        <f t="shared" ca="1" si="233"/>
        <v/>
      </c>
      <c r="F3033">
        <f t="shared" ca="1" si="235"/>
        <v>4955.8</v>
      </c>
      <c r="G3033" s="7" t="str">
        <f t="shared" ca="1" si="234"/>
        <v/>
      </c>
    </row>
    <row r="3034" spans="1:7" x14ac:dyDescent="0.25">
      <c r="A3034" s="30">
        <v>40962</v>
      </c>
      <c r="B3034">
        <v>5483.3</v>
      </c>
      <c r="C3034">
        <f t="shared" ca="1" si="236"/>
        <v>5431.66</v>
      </c>
      <c r="D3034">
        <f t="shared" ca="1" si="237"/>
        <v>5105.5375000000004</v>
      </c>
      <c r="E3034" t="str">
        <f t="shared" ca="1" si="233"/>
        <v/>
      </c>
      <c r="F3034">
        <f t="shared" ca="1" si="235"/>
        <v>4955.8</v>
      </c>
      <c r="G3034" s="7" t="str">
        <f t="shared" ca="1" si="234"/>
        <v/>
      </c>
    </row>
    <row r="3035" spans="1:7" x14ac:dyDescent="0.25">
      <c r="A3035" s="30">
        <v>40963</v>
      </c>
      <c r="B3035">
        <v>5429.3</v>
      </c>
      <c r="C3035">
        <f t="shared" ca="1" si="236"/>
        <v>5442.2866666666669</v>
      </c>
      <c r="D3035">
        <f t="shared" ca="1" si="237"/>
        <v>5125.1137500000004</v>
      </c>
      <c r="E3035" t="str">
        <f t="shared" ca="1" si="233"/>
        <v/>
      </c>
      <c r="F3035">
        <f t="shared" ca="1" si="235"/>
        <v>4955.8</v>
      </c>
      <c r="G3035" s="7" t="str">
        <f t="shared" ca="1" si="234"/>
        <v/>
      </c>
    </row>
    <row r="3036" spans="1:7" x14ac:dyDescent="0.25">
      <c r="A3036" s="30">
        <v>40966</v>
      </c>
      <c r="B3036">
        <v>5281.2</v>
      </c>
      <c r="C3036">
        <f t="shared" ca="1" si="236"/>
        <v>5439.3099999999995</v>
      </c>
      <c r="D3036">
        <f t="shared" ca="1" si="237"/>
        <v>5141.5362500000001</v>
      </c>
      <c r="E3036" t="str">
        <f t="shared" ca="1" si="233"/>
        <v/>
      </c>
      <c r="F3036">
        <f t="shared" ca="1" si="235"/>
        <v>4955.8</v>
      </c>
      <c r="G3036" s="7" t="str">
        <f t="shared" ca="1" si="234"/>
        <v/>
      </c>
    </row>
    <row r="3037" spans="1:7" x14ac:dyDescent="0.25">
      <c r="A3037" s="30">
        <v>40967</v>
      </c>
      <c r="B3037">
        <v>5375.5</v>
      </c>
      <c r="C3037">
        <f t="shared" ca="1" si="236"/>
        <v>5440.2333333333336</v>
      </c>
      <c r="D3037">
        <f t="shared" ca="1" si="237"/>
        <v>5160.0050000000001</v>
      </c>
      <c r="E3037" t="str">
        <f t="shared" ca="1" si="233"/>
        <v/>
      </c>
      <c r="F3037">
        <f t="shared" ca="1" si="235"/>
        <v>4955.8</v>
      </c>
      <c r="G3037" s="7" t="str">
        <f t="shared" ca="1" si="234"/>
        <v/>
      </c>
    </row>
    <row r="3038" spans="1:7" x14ac:dyDescent="0.25">
      <c r="A3038" s="30">
        <v>40968</v>
      </c>
      <c r="B3038">
        <v>5385.2</v>
      </c>
      <c r="C3038">
        <f t="shared" ca="1" si="236"/>
        <v>5443.5700000000006</v>
      </c>
      <c r="D3038">
        <f t="shared" ca="1" si="237"/>
        <v>5175.5025000000005</v>
      </c>
      <c r="E3038" t="str">
        <f t="shared" ca="1" si="233"/>
        <v/>
      </c>
      <c r="F3038">
        <f t="shared" ca="1" si="235"/>
        <v>4955.8</v>
      </c>
      <c r="G3038" s="7" t="str">
        <f t="shared" ca="1" si="234"/>
        <v/>
      </c>
    </row>
    <row r="3039" spans="1:7" x14ac:dyDescent="0.25">
      <c r="A3039" s="30">
        <v>40969</v>
      </c>
      <c r="B3039">
        <v>5339.75</v>
      </c>
      <c r="C3039">
        <f t="shared" ca="1" si="236"/>
        <v>5441.6766666666672</v>
      </c>
      <c r="D3039">
        <f t="shared" ca="1" si="237"/>
        <v>5190.2550000000001</v>
      </c>
      <c r="E3039" t="str">
        <f t="shared" ca="1" si="233"/>
        <v/>
      </c>
      <c r="F3039">
        <f t="shared" ca="1" si="235"/>
        <v>4955.8</v>
      </c>
      <c r="G3039" s="7" t="str">
        <f t="shared" ca="1" si="234"/>
        <v/>
      </c>
    </row>
    <row r="3040" spans="1:7" x14ac:dyDescent="0.25">
      <c r="A3040" s="30">
        <v>40970</v>
      </c>
      <c r="B3040">
        <v>5359.35</v>
      </c>
      <c r="C3040">
        <f t="shared" ca="1" si="236"/>
        <v>5438.1433333333343</v>
      </c>
      <c r="D3040">
        <f t="shared" ca="1" si="237"/>
        <v>5205.49</v>
      </c>
      <c r="E3040" t="str">
        <f t="shared" ca="1" si="233"/>
        <v/>
      </c>
      <c r="F3040">
        <f t="shared" ca="1" si="235"/>
        <v>4955.8</v>
      </c>
      <c r="G3040" s="7" t="str">
        <f t="shared" ca="1" si="234"/>
        <v/>
      </c>
    </row>
    <row r="3041" spans="1:7" x14ac:dyDescent="0.25">
      <c r="A3041" s="30">
        <v>40971</v>
      </c>
      <c r="B3041">
        <v>5359.4</v>
      </c>
      <c r="C3041">
        <f t="shared" ca="1" si="236"/>
        <v>5436.663333333333</v>
      </c>
      <c r="D3041">
        <f t="shared" ca="1" si="237"/>
        <v>5220.6224999999995</v>
      </c>
      <c r="E3041" t="str">
        <f t="shared" ca="1" si="233"/>
        <v/>
      </c>
      <c r="F3041">
        <f t="shared" ca="1" si="235"/>
        <v>4955.8</v>
      </c>
      <c r="G3041" s="7" t="str">
        <f t="shared" ca="1" si="234"/>
        <v/>
      </c>
    </row>
    <row r="3042" spans="1:7" x14ac:dyDescent="0.25">
      <c r="A3042" s="30">
        <v>40973</v>
      </c>
      <c r="B3042">
        <v>5280.35</v>
      </c>
      <c r="C3042">
        <f t="shared" ca="1" si="236"/>
        <v>5429.34</v>
      </c>
      <c r="D3042">
        <f t="shared" ca="1" si="237"/>
        <v>5233.9587499999998</v>
      </c>
      <c r="E3042" t="str">
        <f t="shared" ca="1" si="233"/>
        <v/>
      </c>
      <c r="F3042">
        <f t="shared" ca="1" si="235"/>
        <v>4955.8</v>
      </c>
      <c r="G3042" s="7" t="str">
        <f t="shared" ca="1" si="234"/>
        <v/>
      </c>
    </row>
    <row r="3043" spans="1:7" x14ac:dyDescent="0.25">
      <c r="A3043" s="30">
        <v>40974</v>
      </c>
      <c r="B3043">
        <v>5222.3999999999996</v>
      </c>
      <c r="C3043">
        <f t="shared" ca="1" si="236"/>
        <v>5416.4299999999994</v>
      </c>
      <c r="D3043">
        <f t="shared" ca="1" si="237"/>
        <v>5245.9487499999996</v>
      </c>
      <c r="E3043" t="str">
        <f t="shared" ca="1" si="233"/>
        <v/>
      </c>
      <c r="F3043">
        <f t="shared" ca="1" si="235"/>
        <v>4955.8</v>
      </c>
      <c r="G3043" s="7" t="str">
        <f t="shared" ca="1" si="234"/>
        <v/>
      </c>
    </row>
    <row r="3044" spans="1:7" x14ac:dyDescent="0.25">
      <c r="A3044" s="30">
        <v>40975</v>
      </c>
      <c r="B3044">
        <v>5220.45</v>
      </c>
      <c r="C3044">
        <f t="shared" ca="1" si="236"/>
        <v>5395.663333333332</v>
      </c>
      <c r="D3044">
        <f t="shared" ca="1" si="237"/>
        <v>5255.2212500000005</v>
      </c>
      <c r="E3044" t="str">
        <f t="shared" ca="1" si="233"/>
        <v/>
      </c>
      <c r="F3044">
        <f t="shared" ca="1" si="235"/>
        <v>4955.8</v>
      </c>
      <c r="G3044" s="7" t="str">
        <f t="shared" ca="1" si="234"/>
        <v/>
      </c>
    </row>
    <row r="3045" spans="1:7" x14ac:dyDescent="0.25">
      <c r="A3045" s="30">
        <v>40977</v>
      </c>
      <c r="B3045">
        <v>5333.55</v>
      </c>
      <c r="C3045">
        <f t="shared" ca="1" si="236"/>
        <v>5383.1033333333326</v>
      </c>
      <c r="D3045">
        <f t="shared" ca="1" si="237"/>
        <v>5267.0362499999992</v>
      </c>
      <c r="E3045" t="str">
        <f t="shared" ca="1" si="233"/>
        <v/>
      </c>
      <c r="F3045">
        <f t="shared" ca="1" si="235"/>
        <v>4955.8</v>
      </c>
      <c r="G3045" s="7" t="str">
        <f t="shared" ca="1" si="234"/>
        <v/>
      </c>
    </row>
    <row r="3046" spans="1:7" x14ac:dyDescent="0.25">
      <c r="A3046" s="30">
        <v>40980</v>
      </c>
      <c r="B3046">
        <v>5359.55</v>
      </c>
      <c r="C3046">
        <f t="shared" ca="1" si="236"/>
        <v>5369.4533333333338</v>
      </c>
      <c r="D3046">
        <f t="shared" ca="1" si="237"/>
        <v>5280.2437499999996</v>
      </c>
      <c r="E3046" t="str">
        <f t="shared" ca="1" si="233"/>
        <v/>
      </c>
      <c r="F3046">
        <f t="shared" ca="1" si="235"/>
        <v>4955.8</v>
      </c>
      <c r="G3046" s="7" t="str">
        <f t="shared" ca="1" si="234"/>
        <v/>
      </c>
    </row>
    <row r="3047" spans="1:7" x14ac:dyDescent="0.25">
      <c r="A3047" s="30">
        <v>40981</v>
      </c>
      <c r="B3047">
        <v>5429.5</v>
      </c>
      <c r="C3047">
        <f t="shared" ca="1" si="236"/>
        <v>5357.6100000000006</v>
      </c>
      <c r="D3047">
        <f t="shared" ca="1" si="237"/>
        <v>5294.3312500000002</v>
      </c>
      <c r="E3047" t="str">
        <f t="shared" ca="1" si="233"/>
        <v/>
      </c>
      <c r="F3047">
        <f t="shared" ca="1" si="235"/>
        <v>4955.8</v>
      </c>
      <c r="G3047" s="7" t="str">
        <f t="shared" ca="1" si="234"/>
        <v/>
      </c>
    </row>
    <row r="3048" spans="1:7" x14ac:dyDescent="0.25">
      <c r="A3048" s="30">
        <v>40982</v>
      </c>
      <c r="B3048">
        <v>5463.9</v>
      </c>
      <c r="C3048">
        <f t="shared" ca="1" si="236"/>
        <v>5354.8466666666664</v>
      </c>
      <c r="D3048">
        <f t="shared" ca="1" si="237"/>
        <v>5309.0812499999993</v>
      </c>
      <c r="E3048" t="str">
        <f t="shared" ca="1" si="233"/>
        <v/>
      </c>
      <c r="F3048">
        <f t="shared" ca="1" si="235"/>
        <v>4955.8</v>
      </c>
      <c r="G3048" s="7" t="str">
        <f t="shared" ca="1" si="234"/>
        <v/>
      </c>
    </row>
    <row r="3049" spans="1:7" x14ac:dyDescent="0.25">
      <c r="A3049" s="30">
        <v>40983</v>
      </c>
      <c r="B3049">
        <v>5380.5</v>
      </c>
      <c r="C3049">
        <f t="shared" ca="1" si="236"/>
        <v>5347.9933333333329</v>
      </c>
      <c r="D3049">
        <f t="shared" ca="1" si="237"/>
        <v>5319.4112499999992</v>
      </c>
      <c r="E3049" t="str">
        <f t="shared" ca="1" si="233"/>
        <v/>
      </c>
      <c r="F3049">
        <f t="shared" ca="1" si="235"/>
        <v>4955.8</v>
      </c>
      <c r="G3049" s="7" t="str">
        <f t="shared" ca="1" si="234"/>
        <v/>
      </c>
    </row>
    <row r="3050" spans="1:7" x14ac:dyDescent="0.25">
      <c r="A3050" s="30">
        <v>40984</v>
      </c>
      <c r="B3050">
        <v>5317.9</v>
      </c>
      <c r="C3050">
        <f t="shared" ca="1" si="236"/>
        <v>5340.5666666666666</v>
      </c>
      <c r="D3050">
        <f t="shared" ca="1" si="237"/>
        <v>5328.4637499999999</v>
      </c>
      <c r="E3050" t="str">
        <f t="shared" ca="1" si="233"/>
        <v/>
      </c>
      <c r="F3050">
        <f t="shared" ca="1" si="235"/>
        <v>4955.8</v>
      </c>
      <c r="G3050" s="7" t="str">
        <f t="shared" ca="1" si="234"/>
        <v/>
      </c>
    </row>
    <row r="3051" spans="1:7" x14ac:dyDescent="0.25">
      <c r="A3051" s="30">
        <v>40987</v>
      </c>
      <c r="B3051">
        <v>5257.05</v>
      </c>
      <c r="C3051">
        <f t="shared" ca="1" si="236"/>
        <v>5338.9566666666669</v>
      </c>
      <c r="D3051">
        <f t="shared" ca="1" si="237"/>
        <v>5334.4299999999994</v>
      </c>
      <c r="E3051" t="str">
        <f t="shared" ca="1" si="233"/>
        <v/>
      </c>
      <c r="F3051">
        <f t="shared" ca="1" si="235"/>
        <v>4955.8</v>
      </c>
      <c r="G3051" s="7" t="str">
        <f t="shared" ca="1" si="234"/>
        <v/>
      </c>
    </row>
    <row r="3052" spans="1:7" x14ac:dyDescent="0.25">
      <c r="A3052" s="30">
        <v>40988</v>
      </c>
      <c r="B3052">
        <v>5274.85</v>
      </c>
      <c r="C3052">
        <f t="shared" ca="1" si="236"/>
        <v>5332.2466666666678</v>
      </c>
      <c r="D3052">
        <f t="shared" ca="1" si="237"/>
        <v>5340.0862499999994</v>
      </c>
      <c r="E3052" t="str">
        <f t="shared" ca="1" si="233"/>
        <v>SELL</v>
      </c>
      <c r="F3052">
        <f t="shared" ca="1" si="235"/>
        <v>5274.85</v>
      </c>
      <c r="G3052" s="7">
        <f t="shared" ca="1" si="234"/>
        <v>6.4379111344283535E-2</v>
      </c>
    </row>
    <row r="3053" spans="1:7" x14ac:dyDescent="0.25">
      <c r="A3053" s="30">
        <v>40989</v>
      </c>
      <c r="B3053">
        <v>5364.95</v>
      </c>
      <c r="C3053">
        <f t="shared" ca="1" si="236"/>
        <v>5330.8966666666674</v>
      </c>
      <c r="D3053">
        <f t="shared" ca="1" si="237"/>
        <v>5348.05375</v>
      </c>
      <c r="E3053" t="str">
        <f t="shared" ca="1" si="233"/>
        <v/>
      </c>
      <c r="F3053">
        <f t="shared" ca="1" si="235"/>
        <v>5274.85</v>
      </c>
      <c r="G3053" s="7" t="str">
        <f t="shared" ca="1" si="234"/>
        <v/>
      </c>
    </row>
    <row r="3054" spans="1:7" x14ac:dyDescent="0.25">
      <c r="A3054" s="30">
        <v>40990</v>
      </c>
      <c r="B3054">
        <v>5228.45</v>
      </c>
      <c r="C3054">
        <f t="shared" ca="1" si="236"/>
        <v>5323.4766666666674</v>
      </c>
      <c r="D3054">
        <f t="shared" ca="1" si="237"/>
        <v>5350.5812500000002</v>
      </c>
      <c r="E3054" t="str">
        <f t="shared" ca="1" si="233"/>
        <v/>
      </c>
      <c r="F3054">
        <f t="shared" ca="1" si="235"/>
        <v>5274.85</v>
      </c>
      <c r="G3054" s="7" t="str">
        <f t="shared" ca="1" si="234"/>
        <v/>
      </c>
    </row>
    <row r="3055" spans="1:7" x14ac:dyDescent="0.25">
      <c r="A3055" s="30">
        <v>40991</v>
      </c>
      <c r="B3055">
        <v>5278.2</v>
      </c>
      <c r="C3055">
        <f t="shared" ca="1" si="236"/>
        <v>5318.0666666666666</v>
      </c>
      <c r="D3055">
        <f t="shared" ca="1" si="237"/>
        <v>5353.5787499999997</v>
      </c>
      <c r="E3055" t="str">
        <f t="shared" ca="1" si="233"/>
        <v/>
      </c>
      <c r="F3055">
        <f t="shared" ca="1" si="235"/>
        <v>5274.85</v>
      </c>
      <c r="G3055" s="7" t="str">
        <f t="shared" ca="1" si="234"/>
        <v/>
      </c>
    </row>
    <row r="3056" spans="1:7" x14ac:dyDescent="0.25">
      <c r="A3056" s="30">
        <v>40994</v>
      </c>
      <c r="B3056">
        <v>5184.25</v>
      </c>
      <c r="C3056">
        <f t="shared" ca="1" si="236"/>
        <v>5306.3899999999994</v>
      </c>
      <c r="D3056">
        <f t="shared" ca="1" si="237"/>
        <v>5353.0675000000001</v>
      </c>
      <c r="E3056" t="str">
        <f t="shared" ca="1" si="233"/>
        <v/>
      </c>
      <c r="F3056">
        <f t="shared" ca="1" si="235"/>
        <v>5274.85</v>
      </c>
      <c r="G3056" s="7" t="str">
        <f t="shared" ca="1" si="234"/>
        <v/>
      </c>
    </row>
    <row r="3057" spans="1:7" x14ac:dyDescent="0.25">
      <c r="A3057" s="30">
        <v>40995</v>
      </c>
      <c r="B3057">
        <v>5243.15</v>
      </c>
      <c r="C3057">
        <f t="shared" ca="1" si="236"/>
        <v>5303.91</v>
      </c>
      <c r="D3057">
        <f t="shared" ca="1" si="237"/>
        <v>5356.9637499999999</v>
      </c>
      <c r="E3057" t="str">
        <f t="shared" ca="1" si="233"/>
        <v/>
      </c>
      <c r="F3057">
        <f t="shared" ca="1" si="235"/>
        <v>5274.85</v>
      </c>
      <c r="G3057" s="7" t="str">
        <f t="shared" ca="1" si="234"/>
        <v/>
      </c>
    </row>
    <row r="3058" spans="1:7" x14ac:dyDescent="0.25">
      <c r="A3058" s="30">
        <v>40996</v>
      </c>
      <c r="B3058">
        <v>5194.75</v>
      </c>
      <c r="C3058">
        <f t="shared" ca="1" si="236"/>
        <v>5302.0666666666657</v>
      </c>
      <c r="D3058">
        <f t="shared" ca="1" si="237"/>
        <v>5356.8512499999997</v>
      </c>
      <c r="E3058" t="str">
        <f t="shared" ca="1" si="233"/>
        <v/>
      </c>
      <c r="F3058">
        <f t="shared" ca="1" si="235"/>
        <v>5274.85</v>
      </c>
      <c r="G3058" s="7" t="str">
        <f t="shared" ca="1" si="234"/>
        <v/>
      </c>
    </row>
    <row r="3059" spans="1:7" x14ac:dyDescent="0.25">
      <c r="A3059" s="30">
        <v>40997</v>
      </c>
      <c r="B3059">
        <v>5178.8500000000004</v>
      </c>
      <c r="C3059">
        <f t="shared" ca="1" si="236"/>
        <v>5299.2933333333331</v>
      </c>
      <c r="D3059">
        <f t="shared" ca="1" si="237"/>
        <v>5355.4299999999994</v>
      </c>
      <c r="E3059" t="str">
        <f t="shared" ca="1" si="233"/>
        <v/>
      </c>
      <c r="F3059">
        <f t="shared" ca="1" si="235"/>
        <v>5274.85</v>
      </c>
      <c r="G3059" s="7" t="str">
        <f t="shared" ca="1" si="234"/>
        <v/>
      </c>
    </row>
    <row r="3060" spans="1:7" x14ac:dyDescent="0.25">
      <c r="A3060" s="30">
        <v>40998</v>
      </c>
      <c r="B3060">
        <v>5295.55</v>
      </c>
      <c r="C3060">
        <f t="shared" ca="1" si="236"/>
        <v>5296.76</v>
      </c>
      <c r="D3060">
        <f t="shared" ca="1" si="237"/>
        <v>5356.0712499999991</v>
      </c>
      <c r="E3060" t="str">
        <f t="shared" ca="1" si="233"/>
        <v/>
      </c>
      <c r="F3060">
        <f t="shared" ca="1" si="235"/>
        <v>5274.85</v>
      </c>
      <c r="G3060" s="7" t="str">
        <f t="shared" ca="1" si="234"/>
        <v/>
      </c>
    </row>
    <row r="3061" spans="1:7" x14ac:dyDescent="0.25">
      <c r="A3061" s="30">
        <v>41001</v>
      </c>
      <c r="B3061">
        <v>5317.9</v>
      </c>
      <c r="C3061">
        <f t="shared" ca="1" si="236"/>
        <v>5293.9833333333327</v>
      </c>
      <c r="D3061">
        <f t="shared" ca="1" si="237"/>
        <v>5355.8724999999995</v>
      </c>
      <c r="E3061" t="str">
        <f t="shared" ref="E3061:E3124" ca="1" si="238">IF(AND(C3061&gt;D3061,C3060&lt;D3060),"BUY",IF(AND(C3061&lt;D3061,C3060&gt;D3060),"SELL",""))</f>
        <v/>
      </c>
      <c r="F3061">
        <f t="shared" ca="1" si="235"/>
        <v>5274.85</v>
      </c>
      <c r="G3061" s="7" t="str">
        <f t="shared" ca="1" si="234"/>
        <v/>
      </c>
    </row>
    <row r="3062" spans="1:7" x14ac:dyDescent="0.25">
      <c r="A3062" s="30">
        <v>41002</v>
      </c>
      <c r="B3062">
        <v>5358.5</v>
      </c>
      <c r="C3062">
        <f t="shared" ca="1" si="236"/>
        <v>5289.2499999999991</v>
      </c>
      <c r="D3062">
        <f t="shared" ca="1" si="237"/>
        <v>5355.7937499999998</v>
      </c>
      <c r="E3062" t="str">
        <f t="shared" ca="1" si="238"/>
        <v/>
      </c>
      <c r="F3062">
        <f t="shared" ca="1" si="235"/>
        <v>5274.85</v>
      </c>
      <c r="G3062" s="7" t="str">
        <f t="shared" ref="G3062:G3125" ca="1" si="239">IF(AND(E3062&lt;&gt;"",F3061&lt;&gt;0),IF(E3062="BUY",1-F3062/F3061,F3062/F3061-1),"")</f>
        <v/>
      </c>
    </row>
    <row r="3063" spans="1:7" x14ac:dyDescent="0.25">
      <c r="A3063" s="30">
        <v>41003</v>
      </c>
      <c r="B3063">
        <v>5322.9</v>
      </c>
      <c r="C3063">
        <f t="shared" ca="1" si="236"/>
        <v>5279.85</v>
      </c>
      <c r="D3063">
        <f t="shared" ca="1" si="237"/>
        <v>5355.4875000000002</v>
      </c>
      <c r="E3063" t="str">
        <f t="shared" ca="1" si="238"/>
        <v/>
      </c>
      <c r="F3063">
        <f t="shared" ref="F3063:F3126" ca="1" si="240">IF(E3063&lt;&gt;"",B3063,F3062)</f>
        <v>5274.85</v>
      </c>
      <c r="G3063" s="7" t="str">
        <f t="shared" ca="1" si="239"/>
        <v/>
      </c>
    </row>
    <row r="3064" spans="1:7" x14ac:dyDescent="0.25">
      <c r="A3064" s="30">
        <v>41008</v>
      </c>
      <c r="B3064">
        <v>5234.3999999999996</v>
      </c>
      <c r="C3064">
        <f t="shared" ca="1" si="236"/>
        <v>5270.11</v>
      </c>
      <c r="D3064">
        <f t="shared" ca="1" si="237"/>
        <v>5352.1437500000002</v>
      </c>
      <c r="E3064" t="str">
        <f t="shared" ca="1" si="238"/>
        <v/>
      </c>
      <c r="F3064">
        <f t="shared" ca="1" si="240"/>
        <v>5274.85</v>
      </c>
      <c r="G3064" s="7" t="str">
        <f t="shared" ca="1" si="239"/>
        <v/>
      </c>
    </row>
    <row r="3065" spans="1:7" x14ac:dyDescent="0.25">
      <c r="A3065" s="30">
        <v>41009</v>
      </c>
      <c r="B3065">
        <v>5243.6</v>
      </c>
      <c r="C3065">
        <f t="shared" ca="1" si="236"/>
        <v>5265.1566666666668</v>
      </c>
      <c r="D3065">
        <f t="shared" ca="1" si="237"/>
        <v>5347.9250000000002</v>
      </c>
      <c r="E3065" t="str">
        <f t="shared" ca="1" si="238"/>
        <v/>
      </c>
      <c r="F3065">
        <f t="shared" ca="1" si="240"/>
        <v>5274.85</v>
      </c>
      <c r="G3065" s="7" t="str">
        <f t="shared" ca="1" si="239"/>
        <v/>
      </c>
    </row>
    <row r="3066" spans="1:7" x14ac:dyDescent="0.25">
      <c r="A3066" s="30">
        <v>41010</v>
      </c>
      <c r="B3066">
        <v>5226.8500000000004</v>
      </c>
      <c r="C3066">
        <f t="shared" ca="1" si="236"/>
        <v>5263.1433333333343</v>
      </c>
      <c r="D3066">
        <f t="shared" ca="1" si="237"/>
        <v>5344.0562499999996</v>
      </c>
      <c r="E3066" t="str">
        <f t="shared" ca="1" si="238"/>
        <v/>
      </c>
      <c r="F3066">
        <f t="shared" ca="1" si="240"/>
        <v>5274.85</v>
      </c>
      <c r="G3066" s="7" t="str">
        <f t="shared" ca="1" si="239"/>
        <v/>
      </c>
    </row>
    <row r="3067" spans="1:7" x14ac:dyDescent="0.25">
      <c r="A3067" s="30">
        <v>41011</v>
      </c>
      <c r="B3067">
        <v>5276.85</v>
      </c>
      <c r="C3067">
        <f t="shared" ca="1" si="236"/>
        <v>5263.2766666666685</v>
      </c>
      <c r="D3067">
        <f t="shared" ca="1" si="237"/>
        <v>5341.2225000000008</v>
      </c>
      <c r="E3067" t="str">
        <f t="shared" ca="1" si="238"/>
        <v/>
      </c>
      <c r="F3067">
        <f t="shared" ca="1" si="240"/>
        <v>5274.85</v>
      </c>
      <c r="G3067" s="7" t="str">
        <f t="shared" ca="1" si="239"/>
        <v/>
      </c>
    </row>
    <row r="3068" spans="1:7" x14ac:dyDescent="0.25">
      <c r="A3068" s="30">
        <v>41012</v>
      </c>
      <c r="B3068">
        <v>5207.45</v>
      </c>
      <c r="C3068">
        <f t="shared" ca="1" si="236"/>
        <v>5252.7766666666676</v>
      </c>
      <c r="D3068">
        <f t="shared" ca="1" si="237"/>
        <v>5336.0075000000006</v>
      </c>
      <c r="E3068" t="str">
        <f t="shared" ca="1" si="238"/>
        <v/>
      </c>
      <c r="F3068">
        <f t="shared" ca="1" si="240"/>
        <v>5274.85</v>
      </c>
      <c r="G3068" s="7" t="str">
        <f t="shared" ca="1" si="239"/>
        <v/>
      </c>
    </row>
    <row r="3069" spans="1:7" x14ac:dyDescent="0.25">
      <c r="A3069" s="30">
        <v>41015</v>
      </c>
      <c r="B3069">
        <v>5226.2</v>
      </c>
      <c r="C3069">
        <f t="shared" ca="1" si="236"/>
        <v>5252.6266666666661</v>
      </c>
      <c r="D3069">
        <f t="shared" ca="1" si="237"/>
        <v>5328.3637500000004</v>
      </c>
      <c r="E3069" t="str">
        <f t="shared" ca="1" si="238"/>
        <v/>
      </c>
      <c r="F3069">
        <f t="shared" ca="1" si="240"/>
        <v>5274.85</v>
      </c>
      <c r="G3069" s="7" t="str">
        <f t="shared" ca="1" si="239"/>
        <v/>
      </c>
    </row>
    <row r="3070" spans="1:7" x14ac:dyDescent="0.25">
      <c r="A3070" s="30">
        <v>41016</v>
      </c>
      <c r="B3070">
        <v>5289.7</v>
      </c>
      <c r="C3070">
        <f t="shared" ca="1" si="236"/>
        <v>5253.3933333333325</v>
      </c>
      <c r="D3070">
        <f t="shared" ca="1" si="237"/>
        <v>5322.5575000000008</v>
      </c>
      <c r="E3070" t="str">
        <f t="shared" ca="1" si="238"/>
        <v/>
      </c>
      <c r="F3070">
        <f t="shared" ca="1" si="240"/>
        <v>5274.85</v>
      </c>
      <c r="G3070" s="7" t="str">
        <f t="shared" ca="1" si="239"/>
        <v/>
      </c>
    </row>
    <row r="3071" spans="1:7" x14ac:dyDescent="0.25">
      <c r="A3071" s="30">
        <v>41017</v>
      </c>
      <c r="B3071">
        <v>5300</v>
      </c>
      <c r="C3071">
        <f t="shared" ca="1" si="236"/>
        <v>5261.11</v>
      </c>
      <c r="D3071">
        <f t="shared" ca="1" si="237"/>
        <v>5315.95</v>
      </c>
      <c r="E3071" t="str">
        <f t="shared" ca="1" si="238"/>
        <v/>
      </c>
      <c r="F3071">
        <f t="shared" ca="1" si="240"/>
        <v>5274.85</v>
      </c>
      <c r="G3071" s="7" t="str">
        <f t="shared" ca="1" si="239"/>
        <v/>
      </c>
    </row>
    <row r="3072" spans="1:7" x14ac:dyDescent="0.25">
      <c r="A3072" s="30">
        <v>41018</v>
      </c>
      <c r="B3072">
        <v>5332.4</v>
      </c>
      <c r="C3072">
        <f t="shared" ca="1" si="236"/>
        <v>5267.0599999999995</v>
      </c>
      <c r="D3072">
        <f t="shared" ca="1" si="237"/>
        <v>5309.0812500000011</v>
      </c>
      <c r="E3072" t="str">
        <f t="shared" ca="1" si="238"/>
        <v/>
      </c>
      <c r="F3072">
        <f t="shared" ca="1" si="240"/>
        <v>5274.85</v>
      </c>
      <c r="G3072" s="7" t="str">
        <f t="shared" ca="1" si="239"/>
        <v/>
      </c>
    </row>
    <row r="3073" spans="1:7" x14ac:dyDescent="0.25">
      <c r="A3073" s="30">
        <v>41019</v>
      </c>
      <c r="B3073">
        <v>5290.85</v>
      </c>
      <c r="C3073">
        <f t="shared" ca="1" si="236"/>
        <v>5273.4666666666662</v>
      </c>
      <c r="D3073">
        <f t="shared" ca="1" si="237"/>
        <v>5303.7187500000009</v>
      </c>
      <c r="E3073" t="str">
        <f t="shared" ca="1" si="238"/>
        <v/>
      </c>
      <c r="F3073">
        <f t="shared" ca="1" si="240"/>
        <v>5274.85</v>
      </c>
      <c r="G3073" s="7" t="str">
        <f t="shared" ca="1" si="239"/>
        <v/>
      </c>
    </row>
    <row r="3074" spans="1:7" x14ac:dyDescent="0.25">
      <c r="A3074" s="30">
        <v>41022</v>
      </c>
      <c r="B3074">
        <v>5200.6000000000004</v>
      </c>
      <c r="C3074">
        <f t="shared" ca="1" si="236"/>
        <v>5274.916666666667</v>
      </c>
      <c r="D3074">
        <f t="shared" ca="1" si="237"/>
        <v>5296.6512500000008</v>
      </c>
      <c r="E3074" t="str">
        <f t="shared" ca="1" si="238"/>
        <v/>
      </c>
      <c r="F3074">
        <f t="shared" ca="1" si="240"/>
        <v>5274.85</v>
      </c>
      <c r="G3074" s="7" t="str">
        <f t="shared" ca="1" si="239"/>
        <v/>
      </c>
    </row>
    <row r="3075" spans="1:7" x14ac:dyDescent="0.25">
      <c r="A3075" s="30">
        <v>41023</v>
      </c>
      <c r="B3075">
        <v>5222.6499999999996</v>
      </c>
      <c r="C3075">
        <f t="shared" ref="C3075:C3138" ca="1" si="241">IF(ROW(B3075)&gt;$K$3, AVERAGE(OFFSET(B3076,-$K$3,0,$K$3,1)), "")</f>
        <v>5270.0566666666664</v>
      </c>
      <c r="D3075">
        <f t="shared" ca="1" si="237"/>
        <v>5291.4850000000006</v>
      </c>
      <c r="E3075" t="str">
        <f t="shared" ca="1" si="238"/>
        <v/>
      </c>
      <c r="F3075">
        <f t="shared" ca="1" si="240"/>
        <v>5274.85</v>
      </c>
      <c r="G3075" s="7" t="str">
        <f t="shared" ca="1" si="239"/>
        <v/>
      </c>
    </row>
    <row r="3076" spans="1:7" x14ac:dyDescent="0.25">
      <c r="A3076" s="30">
        <v>41024</v>
      </c>
      <c r="B3076">
        <v>5202</v>
      </c>
      <c r="C3076">
        <f t="shared" ca="1" si="241"/>
        <v>5262.329999999999</v>
      </c>
      <c r="D3076">
        <f t="shared" ca="1" si="237"/>
        <v>5289.505000000001</v>
      </c>
      <c r="E3076" t="str">
        <f t="shared" ca="1" si="238"/>
        <v/>
      </c>
      <c r="F3076">
        <f t="shared" ca="1" si="240"/>
        <v>5274.85</v>
      </c>
      <c r="G3076" s="7" t="str">
        <f t="shared" ca="1" si="239"/>
        <v/>
      </c>
    </row>
    <row r="3077" spans="1:7" x14ac:dyDescent="0.25">
      <c r="A3077" s="30">
        <v>41025</v>
      </c>
      <c r="B3077">
        <v>5189</v>
      </c>
      <c r="C3077">
        <f t="shared" ca="1" si="241"/>
        <v>5251.03</v>
      </c>
      <c r="D3077">
        <f t="shared" ca="1" si="237"/>
        <v>5284.8425000000007</v>
      </c>
      <c r="E3077" t="str">
        <f t="shared" ca="1" si="238"/>
        <v/>
      </c>
      <c r="F3077">
        <f t="shared" ca="1" si="240"/>
        <v>5274.85</v>
      </c>
      <c r="G3077" s="7" t="str">
        <f t="shared" ca="1" si="239"/>
        <v/>
      </c>
    </row>
    <row r="3078" spans="1:7" x14ac:dyDescent="0.25">
      <c r="A3078" s="30">
        <v>41026</v>
      </c>
      <c r="B3078">
        <v>5190.6000000000004</v>
      </c>
      <c r="C3078">
        <f t="shared" ca="1" si="241"/>
        <v>5242.2100000000009</v>
      </c>
      <c r="D3078">
        <f t="shared" ca="1" si="237"/>
        <v>5279.9775000000018</v>
      </c>
      <c r="E3078" t="str">
        <f t="shared" ca="1" si="238"/>
        <v/>
      </c>
      <c r="F3078">
        <f t="shared" ca="1" si="240"/>
        <v>5274.85</v>
      </c>
      <c r="G3078" s="7" t="str">
        <f t="shared" ca="1" si="239"/>
        <v/>
      </c>
    </row>
    <row r="3079" spans="1:7" x14ac:dyDescent="0.25">
      <c r="A3079" s="30">
        <v>41027</v>
      </c>
      <c r="B3079">
        <v>5209</v>
      </c>
      <c r="C3079">
        <f t="shared" ca="1" si="241"/>
        <v>5240.5166666666664</v>
      </c>
      <c r="D3079">
        <f t="shared" ca="1" si="237"/>
        <v>5276.7087500000016</v>
      </c>
      <c r="E3079" t="str">
        <f t="shared" ca="1" si="238"/>
        <v/>
      </c>
      <c r="F3079">
        <f t="shared" ca="1" si="240"/>
        <v>5274.85</v>
      </c>
      <c r="G3079" s="7" t="str">
        <f t="shared" ca="1" si="239"/>
        <v/>
      </c>
    </row>
    <row r="3080" spans="1:7" x14ac:dyDescent="0.25">
      <c r="A3080" s="30">
        <v>41029</v>
      </c>
      <c r="B3080">
        <v>5248.15</v>
      </c>
      <c r="C3080">
        <f t="shared" ca="1" si="241"/>
        <v>5240.8200000000006</v>
      </c>
      <c r="D3080">
        <f t="shared" ca="1" si="237"/>
        <v>5273.9287500000009</v>
      </c>
      <c r="E3080" t="str">
        <f t="shared" ca="1" si="238"/>
        <v/>
      </c>
      <c r="F3080">
        <f t="shared" ca="1" si="240"/>
        <v>5274.85</v>
      </c>
      <c r="G3080" s="7" t="str">
        <f t="shared" ca="1" si="239"/>
        <v/>
      </c>
    </row>
    <row r="3081" spans="1:7" x14ac:dyDescent="0.25">
      <c r="A3081" s="30">
        <v>41031</v>
      </c>
      <c r="B3081">
        <v>5239.1499999999996</v>
      </c>
      <c r="C3081">
        <f t="shared" ca="1" si="241"/>
        <v>5241.6399999999985</v>
      </c>
      <c r="D3081">
        <f t="shared" ca="1" si="237"/>
        <v>5270.9225000000006</v>
      </c>
      <c r="E3081" t="str">
        <f t="shared" ca="1" si="238"/>
        <v/>
      </c>
      <c r="F3081">
        <f t="shared" ca="1" si="240"/>
        <v>5274.85</v>
      </c>
      <c r="G3081" s="7" t="str">
        <f t="shared" ca="1" si="239"/>
        <v/>
      </c>
    </row>
    <row r="3082" spans="1:7" x14ac:dyDescent="0.25">
      <c r="A3082" s="30">
        <v>41032</v>
      </c>
      <c r="B3082">
        <v>5188.3999999999996</v>
      </c>
      <c r="C3082">
        <f t="shared" ca="1" si="241"/>
        <v>5235.743333333332</v>
      </c>
      <c r="D3082">
        <f t="shared" ca="1" si="237"/>
        <v>5268.6237500000007</v>
      </c>
      <c r="E3082" t="str">
        <f t="shared" ca="1" si="238"/>
        <v/>
      </c>
      <c r="F3082">
        <f t="shared" ca="1" si="240"/>
        <v>5274.85</v>
      </c>
      <c r="G3082" s="7" t="str">
        <f t="shared" ca="1" si="239"/>
        <v/>
      </c>
    </row>
    <row r="3083" spans="1:7" x14ac:dyDescent="0.25">
      <c r="A3083" s="30">
        <v>41033</v>
      </c>
      <c r="B3083">
        <v>5086.8500000000004</v>
      </c>
      <c r="C3083">
        <f t="shared" ca="1" si="241"/>
        <v>5227.7033333333338</v>
      </c>
      <c r="D3083">
        <f t="shared" ca="1" si="237"/>
        <v>5265.2350000000006</v>
      </c>
      <c r="E3083" t="str">
        <f t="shared" ca="1" si="238"/>
        <v/>
      </c>
      <c r="F3083">
        <f t="shared" ca="1" si="240"/>
        <v>5274.85</v>
      </c>
      <c r="G3083" s="7" t="str">
        <f t="shared" ca="1" si="239"/>
        <v/>
      </c>
    </row>
    <row r="3084" spans="1:7" x14ac:dyDescent="0.25">
      <c r="A3084" s="30">
        <v>41036</v>
      </c>
      <c r="B3084">
        <v>5114.1499999999996</v>
      </c>
      <c r="C3084">
        <f t="shared" ca="1" si="241"/>
        <v>5220.2333333333336</v>
      </c>
      <c r="D3084">
        <f t="shared" ca="1" si="237"/>
        <v>5262.5775000000003</v>
      </c>
      <c r="E3084" t="str">
        <f t="shared" ca="1" si="238"/>
        <v/>
      </c>
      <c r="F3084">
        <f t="shared" ca="1" si="240"/>
        <v>5274.85</v>
      </c>
      <c r="G3084" s="7" t="str">
        <f t="shared" ca="1" si="239"/>
        <v/>
      </c>
    </row>
    <row r="3085" spans="1:7" x14ac:dyDescent="0.25">
      <c r="A3085" s="30">
        <v>41037</v>
      </c>
      <c r="B3085">
        <v>4999.95</v>
      </c>
      <c r="C3085">
        <f t="shared" ca="1" si="241"/>
        <v>5200.916666666667</v>
      </c>
      <c r="D3085">
        <f t="shared" ca="1" si="237"/>
        <v>5254.2375000000002</v>
      </c>
      <c r="E3085" t="str">
        <f t="shared" ca="1" si="238"/>
        <v/>
      </c>
      <c r="F3085">
        <f t="shared" ca="1" si="240"/>
        <v>5274.85</v>
      </c>
      <c r="G3085" s="7" t="str">
        <f t="shared" ca="1" si="239"/>
        <v/>
      </c>
    </row>
    <row r="3086" spans="1:7" x14ac:dyDescent="0.25">
      <c r="A3086" s="30">
        <v>41038</v>
      </c>
      <c r="B3086">
        <v>4974.8</v>
      </c>
      <c r="C3086">
        <f t="shared" ca="1" si="241"/>
        <v>5179.2366666666667</v>
      </c>
      <c r="D3086">
        <f t="shared" ca="1" si="237"/>
        <v>5244.6187499999996</v>
      </c>
      <c r="E3086" t="str">
        <f t="shared" ca="1" si="238"/>
        <v/>
      </c>
      <c r="F3086">
        <f t="shared" ca="1" si="240"/>
        <v>5274.85</v>
      </c>
      <c r="G3086" s="7" t="str">
        <f t="shared" ca="1" si="239"/>
        <v/>
      </c>
    </row>
    <row r="3087" spans="1:7" x14ac:dyDescent="0.25">
      <c r="A3087" s="30">
        <v>41039</v>
      </c>
      <c r="B3087">
        <v>4965.7</v>
      </c>
      <c r="C3087">
        <f t="shared" ca="1" si="241"/>
        <v>5154.79</v>
      </c>
      <c r="D3087">
        <f t="shared" ca="1" si="237"/>
        <v>5233.0237499999994</v>
      </c>
      <c r="E3087" t="str">
        <f t="shared" ca="1" si="238"/>
        <v/>
      </c>
      <c r="F3087">
        <f t="shared" ca="1" si="240"/>
        <v>5274.85</v>
      </c>
      <c r="G3087" s="7" t="str">
        <f t="shared" ca="1" si="239"/>
        <v/>
      </c>
    </row>
    <row r="3088" spans="1:7" x14ac:dyDescent="0.25">
      <c r="A3088" s="30">
        <v>41040</v>
      </c>
      <c r="B3088">
        <v>4928.8999999999996</v>
      </c>
      <c r="C3088">
        <f t="shared" ca="1" si="241"/>
        <v>5130.66</v>
      </c>
      <c r="D3088">
        <f t="shared" ca="1" si="237"/>
        <v>5219.6487499999994</v>
      </c>
      <c r="E3088" t="str">
        <f t="shared" ca="1" si="238"/>
        <v/>
      </c>
      <c r="F3088">
        <f t="shared" ca="1" si="240"/>
        <v>5274.85</v>
      </c>
      <c r="G3088" s="7" t="str">
        <f t="shared" ca="1" si="239"/>
        <v/>
      </c>
    </row>
    <row r="3089" spans="1:7" x14ac:dyDescent="0.25">
      <c r="A3089" s="30">
        <v>41043</v>
      </c>
      <c r="B3089">
        <v>4907.8</v>
      </c>
      <c r="C3089">
        <f t="shared" ca="1" si="241"/>
        <v>5111.1400000000003</v>
      </c>
      <c r="D3089">
        <f t="shared" ca="1" si="237"/>
        <v>5207.8312499999993</v>
      </c>
      <c r="E3089" t="str">
        <f t="shared" ca="1" si="238"/>
        <v/>
      </c>
      <c r="F3089">
        <f t="shared" ca="1" si="240"/>
        <v>5274.85</v>
      </c>
      <c r="G3089" s="7" t="str">
        <f t="shared" ca="1" si="239"/>
        <v/>
      </c>
    </row>
    <row r="3090" spans="1:7" x14ac:dyDescent="0.25">
      <c r="A3090" s="30">
        <v>41044</v>
      </c>
      <c r="B3090">
        <v>4942.8</v>
      </c>
      <c r="C3090">
        <f t="shared" ca="1" si="241"/>
        <v>5092.4833333333336</v>
      </c>
      <c r="D3090">
        <f t="shared" ca="1" si="237"/>
        <v>5198.4537499999997</v>
      </c>
      <c r="E3090" t="str">
        <f t="shared" ca="1" si="238"/>
        <v/>
      </c>
      <c r="F3090">
        <f t="shared" ca="1" si="240"/>
        <v>5274.85</v>
      </c>
      <c r="G3090" s="7" t="str">
        <f t="shared" ca="1" si="239"/>
        <v/>
      </c>
    </row>
    <row r="3091" spans="1:7" x14ac:dyDescent="0.25">
      <c r="A3091" s="30">
        <v>41045</v>
      </c>
      <c r="B3091">
        <v>4858.25</v>
      </c>
      <c r="C3091">
        <f t="shared" ca="1" si="241"/>
        <v>5069.5666666666666</v>
      </c>
      <c r="D3091">
        <f t="shared" ca="1" si="237"/>
        <v>5188.4837499999994</v>
      </c>
      <c r="E3091" t="str">
        <f t="shared" ca="1" si="238"/>
        <v/>
      </c>
      <c r="F3091">
        <f t="shared" ca="1" si="240"/>
        <v>5274.85</v>
      </c>
      <c r="G3091" s="7" t="str">
        <f t="shared" ca="1" si="239"/>
        <v/>
      </c>
    </row>
    <row r="3092" spans="1:7" x14ac:dyDescent="0.25">
      <c r="A3092" s="30">
        <v>41046</v>
      </c>
      <c r="B3092">
        <v>4870.2</v>
      </c>
      <c r="C3092">
        <f t="shared" ca="1" si="241"/>
        <v>5048.3133333333335</v>
      </c>
      <c r="D3092">
        <f t="shared" ca="1" si="237"/>
        <v>5178.3674999999994</v>
      </c>
      <c r="E3092" t="str">
        <f t="shared" ca="1" si="238"/>
        <v/>
      </c>
      <c r="F3092">
        <f t="shared" ca="1" si="240"/>
        <v>5274.85</v>
      </c>
      <c r="G3092" s="7" t="str">
        <f t="shared" ca="1" si="239"/>
        <v/>
      </c>
    </row>
    <row r="3093" spans="1:7" x14ac:dyDescent="0.25">
      <c r="A3093" s="30">
        <v>41047</v>
      </c>
      <c r="B3093">
        <v>4891.45</v>
      </c>
      <c r="C3093">
        <f t="shared" ca="1" si="241"/>
        <v>5028.369999999999</v>
      </c>
      <c r="D3093">
        <f t="shared" ca="1" si="237"/>
        <v>5166.53</v>
      </c>
      <c r="E3093" t="str">
        <f t="shared" ca="1" si="238"/>
        <v/>
      </c>
      <c r="F3093">
        <f t="shared" ca="1" si="240"/>
        <v>5274.85</v>
      </c>
      <c r="G3093" s="7" t="str">
        <f t="shared" ca="1" si="239"/>
        <v/>
      </c>
    </row>
    <row r="3094" spans="1:7" x14ac:dyDescent="0.25">
      <c r="A3094" s="30">
        <v>41050</v>
      </c>
      <c r="B3094">
        <v>4906.05</v>
      </c>
      <c r="C3094">
        <f t="shared" ca="1" si="241"/>
        <v>5008.1733333333341</v>
      </c>
      <c r="D3094">
        <f t="shared" ref="D3094:D3157" ca="1" si="242">IF(ROW(B3094)&gt;$K$4, AVERAGE(OFFSET(B3094,-$K$4+1,0,$K$4,1)), "")</f>
        <v>5158.4699999999993</v>
      </c>
      <c r="E3094" t="str">
        <f t="shared" ca="1" si="238"/>
        <v/>
      </c>
      <c r="F3094">
        <f t="shared" ca="1" si="240"/>
        <v>5274.85</v>
      </c>
      <c r="G3094" s="7" t="str">
        <f t="shared" ca="1" si="239"/>
        <v/>
      </c>
    </row>
    <row r="3095" spans="1:7" x14ac:dyDescent="0.25">
      <c r="A3095" s="30">
        <v>41051</v>
      </c>
      <c r="B3095">
        <v>4860.5</v>
      </c>
      <c r="C3095">
        <f t="shared" ca="1" si="241"/>
        <v>4982.33</v>
      </c>
      <c r="D3095">
        <f t="shared" ca="1" si="242"/>
        <v>5148.0274999999992</v>
      </c>
      <c r="E3095" t="str">
        <f t="shared" ca="1" si="238"/>
        <v/>
      </c>
      <c r="F3095">
        <f t="shared" ca="1" si="240"/>
        <v>5274.85</v>
      </c>
      <c r="G3095" s="7" t="str">
        <f t="shared" ca="1" si="239"/>
        <v/>
      </c>
    </row>
    <row r="3096" spans="1:7" x14ac:dyDescent="0.25">
      <c r="A3096" s="30">
        <v>41052</v>
      </c>
      <c r="B3096">
        <v>4835.6499999999996</v>
      </c>
      <c r="C3096">
        <f t="shared" ca="1" si="241"/>
        <v>4955.4299999999994</v>
      </c>
      <c r="D3096">
        <f t="shared" ca="1" si="242"/>
        <v>5139.3124999999991</v>
      </c>
      <c r="E3096" t="str">
        <f t="shared" ca="1" si="238"/>
        <v/>
      </c>
      <c r="F3096">
        <f t="shared" ca="1" si="240"/>
        <v>5274.85</v>
      </c>
      <c r="G3096" s="7" t="str">
        <f t="shared" ca="1" si="239"/>
        <v/>
      </c>
    </row>
    <row r="3097" spans="1:7" x14ac:dyDescent="0.25">
      <c r="A3097" s="30">
        <v>41053</v>
      </c>
      <c r="B3097">
        <v>4921.3999999999996</v>
      </c>
      <c r="C3097">
        <f t="shared" ca="1" si="241"/>
        <v>4937.63</v>
      </c>
      <c r="D3097">
        <f t="shared" ca="1" si="242"/>
        <v>5131.2687499999993</v>
      </c>
      <c r="E3097" t="str">
        <f t="shared" ca="1" si="238"/>
        <v/>
      </c>
      <c r="F3097">
        <f t="shared" ca="1" si="240"/>
        <v>5274.85</v>
      </c>
      <c r="G3097" s="7" t="str">
        <f t="shared" ca="1" si="239"/>
        <v/>
      </c>
    </row>
    <row r="3098" spans="1:7" x14ac:dyDescent="0.25">
      <c r="A3098" s="30">
        <v>41054</v>
      </c>
      <c r="B3098">
        <v>4920.3999999999996</v>
      </c>
      <c r="C3098">
        <f t="shared" ca="1" si="241"/>
        <v>4926.5333333333319</v>
      </c>
      <c r="D3098">
        <f t="shared" ca="1" si="242"/>
        <v>5124.4099999999989</v>
      </c>
      <c r="E3098" t="str">
        <f t="shared" ca="1" si="238"/>
        <v/>
      </c>
      <c r="F3098">
        <f t="shared" ca="1" si="240"/>
        <v>5274.85</v>
      </c>
      <c r="G3098" s="7" t="str">
        <f t="shared" ca="1" si="239"/>
        <v/>
      </c>
    </row>
    <row r="3099" spans="1:7" x14ac:dyDescent="0.25">
      <c r="A3099" s="30">
        <v>41057</v>
      </c>
      <c r="B3099">
        <v>4985.6499999999996</v>
      </c>
      <c r="C3099">
        <f t="shared" ca="1" si="241"/>
        <v>4917.9666666666653</v>
      </c>
      <c r="D3099">
        <f t="shared" ca="1" si="242"/>
        <v>5119.579999999999</v>
      </c>
      <c r="E3099" t="str">
        <f t="shared" ca="1" si="238"/>
        <v/>
      </c>
      <c r="F3099">
        <f t="shared" ca="1" si="240"/>
        <v>5274.85</v>
      </c>
      <c r="G3099" s="7" t="str">
        <f t="shared" ca="1" si="239"/>
        <v/>
      </c>
    </row>
    <row r="3100" spans="1:7" x14ac:dyDescent="0.25">
      <c r="A3100" s="30">
        <v>41058</v>
      </c>
      <c r="B3100">
        <v>4990.1000000000004</v>
      </c>
      <c r="C3100">
        <f t="shared" ca="1" si="241"/>
        <v>4917.3100000000004</v>
      </c>
      <c r="D3100">
        <f t="shared" ca="1" si="242"/>
        <v>5111.9437499999985</v>
      </c>
      <c r="E3100" t="str">
        <f t="shared" ca="1" si="238"/>
        <v/>
      </c>
      <c r="F3100">
        <f t="shared" ca="1" si="240"/>
        <v>5274.85</v>
      </c>
      <c r="G3100" s="7" t="str">
        <f t="shared" ca="1" si="239"/>
        <v/>
      </c>
    </row>
    <row r="3101" spans="1:7" x14ac:dyDescent="0.25">
      <c r="A3101" s="30">
        <v>41059</v>
      </c>
      <c r="B3101">
        <v>4950.75</v>
      </c>
      <c r="C3101">
        <f t="shared" ca="1" si="241"/>
        <v>4915.7066666666669</v>
      </c>
      <c r="D3101">
        <f t="shared" ca="1" si="242"/>
        <v>5102.7649999999985</v>
      </c>
      <c r="E3101" t="str">
        <f t="shared" ca="1" si="238"/>
        <v/>
      </c>
      <c r="F3101">
        <f t="shared" ca="1" si="240"/>
        <v>5274.85</v>
      </c>
      <c r="G3101" s="7" t="str">
        <f t="shared" ca="1" si="239"/>
        <v/>
      </c>
    </row>
    <row r="3102" spans="1:7" x14ac:dyDescent="0.25">
      <c r="A3102" s="30">
        <v>41060</v>
      </c>
      <c r="B3102">
        <v>4924.25</v>
      </c>
      <c r="C3102">
        <f t="shared" ca="1" si="241"/>
        <v>4912.9433333333336</v>
      </c>
      <c r="D3102">
        <f t="shared" ca="1" si="242"/>
        <v>5091.9087499999987</v>
      </c>
      <c r="E3102" t="str">
        <f t="shared" ca="1" si="238"/>
        <v/>
      </c>
      <c r="F3102">
        <f t="shared" ca="1" si="240"/>
        <v>5274.85</v>
      </c>
      <c r="G3102" s="7" t="str">
        <f t="shared" ca="1" si="239"/>
        <v/>
      </c>
    </row>
    <row r="3103" spans="1:7" x14ac:dyDescent="0.25">
      <c r="A3103" s="30">
        <v>41061</v>
      </c>
      <c r="B3103">
        <v>4841.6000000000004</v>
      </c>
      <c r="C3103">
        <f t="shared" ca="1" si="241"/>
        <v>4907.1233333333339</v>
      </c>
      <c r="D3103">
        <f t="shared" ca="1" si="242"/>
        <v>5079.8762499999993</v>
      </c>
      <c r="E3103" t="str">
        <f t="shared" ca="1" si="238"/>
        <v/>
      </c>
      <c r="F3103">
        <f t="shared" ca="1" si="240"/>
        <v>5274.85</v>
      </c>
      <c r="G3103" s="7" t="str">
        <f t="shared" ca="1" si="239"/>
        <v/>
      </c>
    </row>
    <row r="3104" spans="1:7" x14ac:dyDescent="0.25">
      <c r="A3104" s="30">
        <v>41064</v>
      </c>
      <c r="B3104">
        <v>4848.1499999999996</v>
      </c>
      <c r="C3104">
        <f t="shared" ca="1" si="241"/>
        <v>4903.1466666666665</v>
      </c>
      <c r="D3104">
        <f t="shared" ca="1" si="242"/>
        <v>5070.2199999999993</v>
      </c>
      <c r="E3104" t="str">
        <f t="shared" ca="1" si="238"/>
        <v/>
      </c>
      <c r="F3104">
        <f t="shared" ca="1" si="240"/>
        <v>5274.85</v>
      </c>
      <c r="G3104" s="7" t="str">
        <f t="shared" ca="1" si="239"/>
        <v/>
      </c>
    </row>
    <row r="3105" spans="1:7" x14ac:dyDescent="0.25">
      <c r="A3105" s="30">
        <v>41065</v>
      </c>
      <c r="B3105">
        <v>4863.3</v>
      </c>
      <c r="C3105">
        <f t="shared" ca="1" si="241"/>
        <v>4897.8466666666664</v>
      </c>
      <c r="D3105">
        <f t="shared" ca="1" si="242"/>
        <v>5060.7124999999996</v>
      </c>
      <c r="E3105" t="str">
        <f t="shared" ca="1" si="238"/>
        <v/>
      </c>
      <c r="F3105">
        <f t="shared" ca="1" si="240"/>
        <v>5274.85</v>
      </c>
      <c r="G3105" s="7" t="str">
        <f t="shared" ca="1" si="239"/>
        <v/>
      </c>
    </row>
    <row r="3106" spans="1:7" x14ac:dyDescent="0.25">
      <c r="A3106" s="30">
        <v>41066</v>
      </c>
      <c r="B3106">
        <v>4997.1000000000004</v>
      </c>
      <c r="C3106">
        <f t="shared" ca="1" si="241"/>
        <v>4907.1033333333335</v>
      </c>
      <c r="D3106">
        <f t="shared" ca="1" si="242"/>
        <v>5054.9687499999982</v>
      </c>
      <c r="E3106" t="str">
        <f t="shared" ca="1" si="238"/>
        <v/>
      </c>
      <c r="F3106">
        <f t="shared" ca="1" si="240"/>
        <v>5274.85</v>
      </c>
      <c r="G3106" s="7" t="str">
        <f t="shared" ca="1" si="239"/>
        <v/>
      </c>
    </row>
    <row r="3107" spans="1:7" x14ac:dyDescent="0.25">
      <c r="A3107" s="30">
        <v>41067</v>
      </c>
      <c r="B3107">
        <v>5049.6499999999996</v>
      </c>
      <c r="C3107">
        <f t="shared" ca="1" si="241"/>
        <v>4919.0666666666666</v>
      </c>
      <c r="D3107">
        <f t="shared" ca="1" si="242"/>
        <v>5049.2887499999979</v>
      </c>
      <c r="E3107" t="str">
        <f t="shared" ca="1" si="238"/>
        <v/>
      </c>
      <c r="F3107">
        <f t="shared" ca="1" si="240"/>
        <v>5274.85</v>
      </c>
      <c r="G3107" s="7" t="str">
        <f t="shared" ca="1" si="239"/>
        <v/>
      </c>
    </row>
    <row r="3108" spans="1:7" x14ac:dyDescent="0.25">
      <c r="A3108" s="30">
        <v>41068</v>
      </c>
      <c r="B3108">
        <v>5068.3500000000004</v>
      </c>
      <c r="C3108">
        <f t="shared" ca="1" si="241"/>
        <v>4930.8600000000006</v>
      </c>
      <c r="D3108">
        <f t="shared" ca="1" si="242"/>
        <v>5045.8112499999988</v>
      </c>
      <c r="E3108" t="str">
        <f t="shared" ca="1" si="238"/>
        <v/>
      </c>
      <c r="F3108">
        <f t="shared" ca="1" si="240"/>
        <v>5274.85</v>
      </c>
      <c r="G3108" s="7" t="str">
        <f t="shared" ca="1" si="239"/>
        <v/>
      </c>
    </row>
    <row r="3109" spans="1:7" x14ac:dyDescent="0.25">
      <c r="A3109" s="30">
        <v>41071</v>
      </c>
      <c r="B3109">
        <v>5054.1000000000004</v>
      </c>
      <c r="C3109">
        <f t="shared" ca="1" si="241"/>
        <v>4940.7300000000005</v>
      </c>
      <c r="D3109">
        <f t="shared" ca="1" si="242"/>
        <v>5041.5087499999991</v>
      </c>
      <c r="E3109" t="str">
        <f t="shared" ca="1" si="238"/>
        <v/>
      </c>
      <c r="F3109">
        <f t="shared" ca="1" si="240"/>
        <v>5274.85</v>
      </c>
      <c r="G3109" s="7" t="str">
        <f t="shared" ca="1" si="239"/>
        <v/>
      </c>
    </row>
    <row r="3110" spans="1:7" x14ac:dyDescent="0.25">
      <c r="A3110" s="30">
        <v>41072</v>
      </c>
      <c r="B3110">
        <v>5115.8999999999996</v>
      </c>
      <c r="C3110">
        <f t="shared" ca="1" si="241"/>
        <v>4957.7566666666662</v>
      </c>
      <c r="D3110">
        <f t="shared" ca="1" si="242"/>
        <v>5037.1637499999997</v>
      </c>
      <c r="E3110" t="str">
        <f t="shared" ca="1" si="238"/>
        <v/>
      </c>
      <c r="F3110">
        <f t="shared" ca="1" si="240"/>
        <v>5274.85</v>
      </c>
      <c r="G3110" s="7" t="str">
        <f t="shared" ca="1" si="239"/>
        <v/>
      </c>
    </row>
    <row r="3111" spans="1:7" x14ac:dyDescent="0.25">
      <c r="A3111" s="30">
        <v>41073</v>
      </c>
      <c r="B3111">
        <v>5121.45</v>
      </c>
      <c r="C3111">
        <f t="shared" ca="1" si="241"/>
        <v>4976.8099999999995</v>
      </c>
      <c r="D3111">
        <f t="shared" ca="1" si="242"/>
        <v>5032.7</v>
      </c>
      <c r="E3111" t="str">
        <f t="shared" ca="1" si="238"/>
        <v/>
      </c>
      <c r="F3111">
        <f t="shared" ca="1" si="240"/>
        <v>5274.85</v>
      </c>
      <c r="G3111" s="7" t="str">
        <f t="shared" ca="1" si="239"/>
        <v/>
      </c>
    </row>
    <row r="3112" spans="1:7" x14ac:dyDescent="0.25">
      <c r="A3112" s="30">
        <v>41074</v>
      </c>
      <c r="B3112">
        <v>5054.75</v>
      </c>
      <c r="C3112">
        <f t="shared" ca="1" si="241"/>
        <v>4985.7</v>
      </c>
      <c r="D3112">
        <f t="shared" ca="1" si="242"/>
        <v>5025.75875</v>
      </c>
      <c r="E3112" t="str">
        <f t="shared" ca="1" si="238"/>
        <v/>
      </c>
      <c r="F3112">
        <f t="shared" ca="1" si="240"/>
        <v>5274.85</v>
      </c>
      <c r="G3112" s="7" t="str">
        <f t="shared" ca="1" si="239"/>
        <v/>
      </c>
    </row>
    <row r="3113" spans="1:7" x14ac:dyDescent="0.25">
      <c r="A3113" s="30">
        <v>41075</v>
      </c>
      <c r="B3113">
        <v>5139.05</v>
      </c>
      <c r="C3113">
        <f t="shared" ca="1" si="241"/>
        <v>5000.2766666666676</v>
      </c>
      <c r="D3113">
        <f t="shared" ca="1" si="242"/>
        <v>5021.963749999999</v>
      </c>
      <c r="E3113" t="str">
        <f t="shared" ca="1" si="238"/>
        <v/>
      </c>
      <c r="F3113">
        <f t="shared" ca="1" si="240"/>
        <v>5274.85</v>
      </c>
      <c r="G3113" s="7" t="str">
        <f t="shared" ca="1" si="239"/>
        <v/>
      </c>
    </row>
    <row r="3114" spans="1:7" x14ac:dyDescent="0.25">
      <c r="A3114" s="30">
        <v>41078</v>
      </c>
      <c r="B3114">
        <v>5064.25</v>
      </c>
      <c r="C3114">
        <f t="shared" ca="1" si="241"/>
        <v>5005.5166666666664</v>
      </c>
      <c r="D3114">
        <f t="shared" ca="1" si="242"/>
        <v>5018.5549999999994</v>
      </c>
      <c r="E3114" t="str">
        <f t="shared" ca="1" si="238"/>
        <v/>
      </c>
      <c r="F3114">
        <f t="shared" ca="1" si="240"/>
        <v>5274.85</v>
      </c>
      <c r="G3114" s="7" t="str">
        <f t="shared" ca="1" si="239"/>
        <v/>
      </c>
    </row>
    <row r="3115" spans="1:7" x14ac:dyDescent="0.25">
      <c r="A3115" s="30">
        <v>41079</v>
      </c>
      <c r="B3115">
        <v>5103.8500000000004</v>
      </c>
      <c r="C3115">
        <f t="shared" ca="1" si="241"/>
        <v>5013.1000000000004</v>
      </c>
      <c r="D3115">
        <f t="shared" ca="1" si="242"/>
        <v>5015.5849999999991</v>
      </c>
      <c r="E3115" t="str">
        <f t="shared" ca="1" si="238"/>
        <v/>
      </c>
      <c r="F3115">
        <f t="shared" ca="1" si="240"/>
        <v>5274.85</v>
      </c>
      <c r="G3115" s="7" t="str">
        <f t="shared" ca="1" si="239"/>
        <v/>
      </c>
    </row>
    <row r="3116" spans="1:7" x14ac:dyDescent="0.25">
      <c r="A3116" s="30">
        <v>41080</v>
      </c>
      <c r="B3116">
        <v>5120.55</v>
      </c>
      <c r="C3116">
        <f t="shared" ca="1" si="241"/>
        <v>5024.42</v>
      </c>
      <c r="D3116">
        <f t="shared" ca="1" si="242"/>
        <v>5013.548749999999</v>
      </c>
      <c r="E3116" t="str">
        <f t="shared" ca="1" si="238"/>
        <v>BUY</v>
      </c>
      <c r="F3116">
        <f t="shared" ca="1" si="240"/>
        <v>5120.55</v>
      </c>
      <c r="G3116" s="7">
        <f t="shared" ca="1" si="239"/>
        <v>2.9252016645023082E-2</v>
      </c>
    </row>
    <row r="3117" spans="1:7" x14ac:dyDescent="0.25">
      <c r="A3117" s="30">
        <v>41081</v>
      </c>
      <c r="B3117">
        <v>5165</v>
      </c>
      <c r="C3117">
        <f t="shared" ca="1" si="241"/>
        <v>5040.47</v>
      </c>
      <c r="D3117">
        <f t="shared" ca="1" si="242"/>
        <v>5012.9487499999996</v>
      </c>
      <c r="E3117" t="str">
        <f t="shared" ca="1" si="238"/>
        <v/>
      </c>
      <c r="F3117">
        <f t="shared" ca="1" si="240"/>
        <v>5120.55</v>
      </c>
      <c r="G3117" s="7" t="str">
        <f t="shared" ca="1" si="239"/>
        <v/>
      </c>
    </row>
    <row r="3118" spans="1:7" x14ac:dyDescent="0.25">
      <c r="A3118" s="30">
        <v>41082</v>
      </c>
      <c r="B3118">
        <v>5146.05</v>
      </c>
      <c r="C3118">
        <f t="shared" ca="1" si="241"/>
        <v>5060.7666666666664</v>
      </c>
      <c r="D3118">
        <f t="shared" ca="1" si="242"/>
        <v>5011.8349999999991</v>
      </c>
      <c r="E3118" t="str">
        <f t="shared" ca="1" si="238"/>
        <v/>
      </c>
      <c r="F3118">
        <f t="shared" ca="1" si="240"/>
        <v>5120.55</v>
      </c>
      <c r="G3118" s="7" t="str">
        <f t="shared" ca="1" si="239"/>
        <v/>
      </c>
    </row>
    <row r="3119" spans="1:7" x14ac:dyDescent="0.25">
      <c r="A3119" s="30">
        <v>41085</v>
      </c>
      <c r="B3119">
        <v>5114.6499999999996</v>
      </c>
      <c r="C3119">
        <f t="shared" ca="1" si="241"/>
        <v>5078.5333333333338</v>
      </c>
      <c r="D3119">
        <f t="shared" ca="1" si="242"/>
        <v>5009.4762499999988</v>
      </c>
      <c r="E3119" t="str">
        <f t="shared" ca="1" si="238"/>
        <v/>
      </c>
      <c r="F3119">
        <f t="shared" ca="1" si="240"/>
        <v>5120.55</v>
      </c>
      <c r="G3119" s="7" t="str">
        <f t="shared" ca="1" si="239"/>
        <v/>
      </c>
    </row>
    <row r="3120" spans="1:7" x14ac:dyDescent="0.25">
      <c r="A3120" s="30">
        <v>41086</v>
      </c>
      <c r="B3120">
        <v>5120.8</v>
      </c>
      <c r="C3120">
        <f t="shared" ca="1" si="241"/>
        <v>5095.7</v>
      </c>
      <c r="D3120">
        <f t="shared" ca="1" si="242"/>
        <v>5006.2924999999987</v>
      </c>
      <c r="E3120" t="str">
        <f t="shared" ca="1" si="238"/>
        <v/>
      </c>
      <c r="F3120">
        <f t="shared" ca="1" si="240"/>
        <v>5120.55</v>
      </c>
      <c r="G3120" s="7" t="str">
        <f t="shared" ca="1" si="239"/>
        <v/>
      </c>
    </row>
    <row r="3121" spans="1:7" x14ac:dyDescent="0.25">
      <c r="A3121" s="30">
        <v>41087</v>
      </c>
      <c r="B3121">
        <v>5141.8999999999996</v>
      </c>
      <c r="C3121">
        <f t="shared" ca="1" si="241"/>
        <v>5105.3533333333335</v>
      </c>
      <c r="D3121">
        <f t="shared" ca="1" si="242"/>
        <v>5003.861249999999</v>
      </c>
      <c r="E3121" t="str">
        <f t="shared" ca="1" si="238"/>
        <v/>
      </c>
      <c r="F3121">
        <f t="shared" ca="1" si="240"/>
        <v>5120.55</v>
      </c>
      <c r="G3121" s="7" t="str">
        <f t="shared" ca="1" si="239"/>
        <v/>
      </c>
    </row>
    <row r="3122" spans="1:7" x14ac:dyDescent="0.25">
      <c r="A3122" s="30">
        <v>41088</v>
      </c>
      <c r="B3122">
        <v>5149.1499999999996</v>
      </c>
      <c r="C3122">
        <f t="shared" ca="1" si="241"/>
        <v>5111.9866666666658</v>
      </c>
      <c r="D3122">
        <f t="shared" ca="1" si="242"/>
        <v>5002.8799999999992</v>
      </c>
      <c r="E3122" t="str">
        <f t="shared" ca="1" si="238"/>
        <v/>
      </c>
      <c r="F3122">
        <f t="shared" ca="1" si="240"/>
        <v>5120.55</v>
      </c>
      <c r="G3122" s="7" t="str">
        <f t="shared" ca="1" si="239"/>
        <v/>
      </c>
    </row>
    <row r="3123" spans="1:7" x14ac:dyDescent="0.25">
      <c r="A3123" s="30">
        <v>41089</v>
      </c>
      <c r="B3123">
        <v>5278.9</v>
      </c>
      <c r="C3123">
        <f t="shared" ca="1" si="241"/>
        <v>5126.0233333333326</v>
      </c>
      <c r="D3123">
        <f t="shared" ca="1" si="242"/>
        <v>5007.6812499999987</v>
      </c>
      <c r="E3123" t="str">
        <f t="shared" ca="1" si="238"/>
        <v/>
      </c>
      <c r="F3123">
        <f t="shared" ca="1" si="240"/>
        <v>5120.55</v>
      </c>
      <c r="G3123" s="7" t="str">
        <f t="shared" ca="1" si="239"/>
        <v/>
      </c>
    </row>
    <row r="3124" spans="1:7" x14ac:dyDescent="0.25">
      <c r="A3124" s="30">
        <v>41092</v>
      </c>
      <c r="B3124">
        <v>5278.6</v>
      </c>
      <c r="C3124">
        <f t="shared" ca="1" si="241"/>
        <v>5140.9900000000007</v>
      </c>
      <c r="D3124">
        <f t="shared" ca="1" si="242"/>
        <v>5011.7924999999987</v>
      </c>
      <c r="E3124" t="str">
        <f t="shared" ca="1" si="238"/>
        <v/>
      </c>
      <c r="F3124">
        <f t="shared" ca="1" si="240"/>
        <v>5120.55</v>
      </c>
      <c r="G3124" s="7" t="str">
        <f t="shared" ca="1" si="239"/>
        <v/>
      </c>
    </row>
    <row r="3125" spans="1:7" x14ac:dyDescent="0.25">
      <c r="A3125" s="30">
        <v>41093</v>
      </c>
      <c r="B3125">
        <v>5287.95</v>
      </c>
      <c r="C3125">
        <f t="shared" ca="1" si="241"/>
        <v>5152.4600000000009</v>
      </c>
      <c r="D3125">
        <f t="shared" ca="1" si="242"/>
        <v>5018.9924999999985</v>
      </c>
      <c r="E3125" t="str">
        <f t="shared" ref="E3125:E3188" ca="1" si="243">IF(AND(C3125&gt;D3125,C3124&lt;D3124),"BUY",IF(AND(C3125&lt;D3125,C3124&gt;D3124),"SELL",""))</f>
        <v/>
      </c>
      <c r="F3125">
        <f t="shared" ca="1" si="240"/>
        <v>5120.55</v>
      </c>
      <c r="G3125" s="7" t="str">
        <f t="shared" ca="1" si="239"/>
        <v/>
      </c>
    </row>
    <row r="3126" spans="1:7" x14ac:dyDescent="0.25">
      <c r="A3126" s="30">
        <v>41094</v>
      </c>
      <c r="B3126">
        <v>5302.55</v>
      </c>
      <c r="C3126">
        <f t="shared" ca="1" si="241"/>
        <v>5164.5333333333347</v>
      </c>
      <c r="D3126">
        <f t="shared" ca="1" si="242"/>
        <v>5027.1862499999988</v>
      </c>
      <c r="E3126" t="str">
        <f t="shared" ca="1" si="243"/>
        <v/>
      </c>
      <c r="F3126">
        <f t="shared" ca="1" si="240"/>
        <v>5120.55</v>
      </c>
      <c r="G3126" s="7" t="str">
        <f t="shared" ref="G3126:G3189" ca="1" si="244">IF(AND(E3126&lt;&gt;"",F3125&lt;&gt;0),IF(E3126="BUY",1-F3126/F3125,F3126/F3125-1),"")</f>
        <v/>
      </c>
    </row>
    <row r="3127" spans="1:7" x14ac:dyDescent="0.25">
      <c r="A3127" s="30">
        <v>41095</v>
      </c>
      <c r="B3127">
        <v>5327.3</v>
      </c>
      <c r="C3127">
        <f t="shared" ca="1" si="241"/>
        <v>5182.7033333333347</v>
      </c>
      <c r="D3127">
        <f t="shared" ca="1" si="242"/>
        <v>5036.2262499999988</v>
      </c>
      <c r="E3127" t="str">
        <f t="shared" ca="1" si="243"/>
        <v/>
      </c>
      <c r="F3127">
        <f t="shared" ref="F3127:F3190" ca="1" si="245">IF(E3127&lt;&gt;"",B3127,F3126)</f>
        <v>5120.55</v>
      </c>
      <c r="G3127" s="7" t="str">
        <f t="shared" ca="1" si="244"/>
        <v/>
      </c>
    </row>
    <row r="3128" spans="1:7" x14ac:dyDescent="0.25">
      <c r="A3128" s="30">
        <v>41096</v>
      </c>
      <c r="B3128">
        <v>5316.95</v>
      </c>
      <c r="C3128">
        <f t="shared" ca="1" si="241"/>
        <v>5194.5633333333335</v>
      </c>
      <c r="D3128">
        <f t="shared" ca="1" si="242"/>
        <v>5045.9274999999989</v>
      </c>
      <c r="E3128" t="str">
        <f t="shared" ca="1" si="243"/>
        <v/>
      </c>
      <c r="F3128">
        <f t="shared" ca="1" si="245"/>
        <v>5120.55</v>
      </c>
      <c r="G3128" s="7" t="str">
        <f t="shared" ca="1" si="244"/>
        <v/>
      </c>
    </row>
    <row r="3129" spans="1:7" x14ac:dyDescent="0.25">
      <c r="A3129" s="30">
        <v>41099</v>
      </c>
      <c r="B3129">
        <v>5275.15</v>
      </c>
      <c r="C3129">
        <f t="shared" ca="1" si="241"/>
        <v>5208.623333333333</v>
      </c>
      <c r="D3129">
        <f t="shared" ca="1" si="242"/>
        <v>5055.111249999999</v>
      </c>
      <c r="E3129" t="str">
        <f t="shared" ca="1" si="243"/>
        <v/>
      </c>
      <c r="F3129">
        <f t="shared" ca="1" si="245"/>
        <v>5120.55</v>
      </c>
      <c r="G3129" s="7" t="str">
        <f t="shared" ca="1" si="244"/>
        <v/>
      </c>
    </row>
    <row r="3130" spans="1:7" x14ac:dyDescent="0.25">
      <c r="A3130" s="30">
        <v>41100</v>
      </c>
      <c r="B3130">
        <v>5345.35</v>
      </c>
      <c r="C3130">
        <f t="shared" ca="1" si="241"/>
        <v>5224.7233333333334</v>
      </c>
      <c r="D3130">
        <f t="shared" ca="1" si="242"/>
        <v>5065.1749999999993</v>
      </c>
      <c r="E3130" t="str">
        <f t="shared" ca="1" si="243"/>
        <v/>
      </c>
      <c r="F3130">
        <f t="shared" ca="1" si="245"/>
        <v>5120.55</v>
      </c>
      <c r="G3130" s="7" t="str">
        <f t="shared" ca="1" si="244"/>
        <v/>
      </c>
    </row>
    <row r="3131" spans="1:7" x14ac:dyDescent="0.25">
      <c r="A3131" s="30">
        <v>41101</v>
      </c>
      <c r="B3131">
        <v>5306.3</v>
      </c>
      <c r="C3131">
        <f t="shared" ca="1" si="241"/>
        <v>5237.1066666666675</v>
      </c>
      <c r="D3131">
        <f t="shared" ca="1" si="242"/>
        <v>5076.3762499999993</v>
      </c>
      <c r="E3131" t="str">
        <f t="shared" ca="1" si="243"/>
        <v/>
      </c>
      <c r="F3131">
        <f t="shared" ca="1" si="245"/>
        <v>5120.55</v>
      </c>
      <c r="G3131" s="7" t="str">
        <f t="shared" ca="1" si="244"/>
        <v/>
      </c>
    </row>
    <row r="3132" spans="1:7" x14ac:dyDescent="0.25">
      <c r="A3132" s="30">
        <v>41102</v>
      </c>
      <c r="B3132">
        <v>5235.25</v>
      </c>
      <c r="C3132">
        <f t="shared" ca="1" si="241"/>
        <v>5241.79</v>
      </c>
      <c r="D3132">
        <f t="shared" ca="1" si="242"/>
        <v>5085.5024999999996</v>
      </c>
      <c r="E3132" t="str">
        <f t="shared" ca="1" si="243"/>
        <v/>
      </c>
      <c r="F3132">
        <f t="shared" ca="1" si="245"/>
        <v>5120.55</v>
      </c>
      <c r="G3132" s="7" t="str">
        <f t="shared" ca="1" si="244"/>
        <v/>
      </c>
    </row>
    <row r="3133" spans="1:7" x14ac:dyDescent="0.25">
      <c r="A3133" s="30">
        <v>41103</v>
      </c>
      <c r="B3133">
        <v>5227.25</v>
      </c>
      <c r="C3133">
        <f t="shared" ca="1" si="241"/>
        <v>5247.2033333333338</v>
      </c>
      <c r="D3133">
        <f t="shared" ca="1" si="242"/>
        <v>5093.8975</v>
      </c>
      <c r="E3133" t="str">
        <f t="shared" ca="1" si="243"/>
        <v/>
      </c>
      <c r="F3133">
        <f t="shared" ca="1" si="245"/>
        <v>5120.55</v>
      </c>
      <c r="G3133" s="7" t="str">
        <f t="shared" ca="1" si="244"/>
        <v/>
      </c>
    </row>
    <row r="3134" spans="1:7" x14ac:dyDescent="0.25">
      <c r="A3134" s="30">
        <v>41106</v>
      </c>
      <c r="B3134">
        <v>5197.25</v>
      </c>
      <c r="C3134">
        <f t="shared" ca="1" si="241"/>
        <v>5252.71</v>
      </c>
      <c r="D3134">
        <f t="shared" ca="1" si="242"/>
        <v>5101.1774999999998</v>
      </c>
      <c r="E3134" t="str">
        <f t="shared" ca="1" si="243"/>
        <v/>
      </c>
      <c r="F3134">
        <f t="shared" ca="1" si="245"/>
        <v>5120.55</v>
      </c>
      <c r="G3134" s="7" t="str">
        <f t="shared" ca="1" si="244"/>
        <v/>
      </c>
    </row>
    <row r="3135" spans="1:7" x14ac:dyDescent="0.25">
      <c r="A3135" s="30">
        <v>41107</v>
      </c>
      <c r="B3135">
        <v>5192.8500000000004</v>
      </c>
      <c r="C3135">
        <f t="shared" ca="1" si="241"/>
        <v>5257.5133333333342</v>
      </c>
      <c r="D3135">
        <f t="shared" ca="1" si="242"/>
        <v>5109.4862499999999</v>
      </c>
      <c r="E3135" t="str">
        <f t="shared" ca="1" si="243"/>
        <v/>
      </c>
      <c r="F3135">
        <f t="shared" ca="1" si="245"/>
        <v>5120.55</v>
      </c>
      <c r="G3135" s="7" t="str">
        <f t="shared" ca="1" si="244"/>
        <v/>
      </c>
    </row>
    <row r="3136" spans="1:7" x14ac:dyDescent="0.25">
      <c r="A3136" s="30">
        <v>41108</v>
      </c>
      <c r="B3136">
        <v>5216.3</v>
      </c>
      <c r="C3136">
        <f t="shared" ca="1" si="241"/>
        <v>5262.4733333333334</v>
      </c>
      <c r="D3136">
        <f t="shared" ca="1" si="242"/>
        <v>5119.0024999999996</v>
      </c>
      <c r="E3136" t="str">
        <f t="shared" ca="1" si="243"/>
        <v/>
      </c>
      <c r="F3136">
        <f t="shared" ca="1" si="245"/>
        <v>5120.55</v>
      </c>
      <c r="G3136" s="7" t="str">
        <f t="shared" ca="1" si="244"/>
        <v/>
      </c>
    </row>
    <row r="3137" spans="1:7" x14ac:dyDescent="0.25">
      <c r="A3137" s="30">
        <v>41109</v>
      </c>
      <c r="B3137">
        <v>5242.7</v>
      </c>
      <c r="C3137">
        <f t="shared" ca="1" si="241"/>
        <v>5268.7100000000009</v>
      </c>
      <c r="D3137">
        <f t="shared" ca="1" si="242"/>
        <v>5127.0349999999999</v>
      </c>
      <c r="E3137" t="str">
        <f t="shared" ca="1" si="243"/>
        <v/>
      </c>
      <c r="F3137">
        <f t="shared" ca="1" si="245"/>
        <v>5120.55</v>
      </c>
      <c r="G3137" s="7" t="str">
        <f t="shared" ca="1" si="244"/>
        <v/>
      </c>
    </row>
    <row r="3138" spans="1:7" x14ac:dyDescent="0.25">
      <c r="A3138" s="30">
        <v>41110</v>
      </c>
      <c r="B3138">
        <v>5205.1000000000004</v>
      </c>
      <c r="C3138">
        <f t="shared" ca="1" si="241"/>
        <v>5263.79</v>
      </c>
      <c r="D3138">
        <f t="shared" ca="1" si="242"/>
        <v>5134.1525000000001</v>
      </c>
      <c r="E3138" t="str">
        <f t="shared" ca="1" si="243"/>
        <v/>
      </c>
      <c r="F3138">
        <f t="shared" ca="1" si="245"/>
        <v>5120.55</v>
      </c>
      <c r="G3138" s="7" t="str">
        <f t="shared" ca="1" si="244"/>
        <v/>
      </c>
    </row>
    <row r="3139" spans="1:7" x14ac:dyDescent="0.25">
      <c r="A3139" s="30">
        <v>41113</v>
      </c>
      <c r="B3139">
        <v>5117.95</v>
      </c>
      <c r="C3139">
        <f t="shared" ref="C3139:C3202" ca="1" si="246">IF(ROW(B3139)&gt;$K$3, AVERAGE(OFFSET(B3140,-$K$3,0,$K$3,1)), "")</f>
        <v>5253.0800000000008</v>
      </c>
      <c r="D3139">
        <f t="shared" ca="1" si="242"/>
        <v>5137.46</v>
      </c>
      <c r="E3139" t="str">
        <f t="shared" ca="1" si="243"/>
        <v/>
      </c>
      <c r="F3139">
        <f t="shared" ca="1" si="245"/>
        <v>5120.55</v>
      </c>
      <c r="G3139" s="7" t="str">
        <f t="shared" ca="1" si="244"/>
        <v/>
      </c>
    </row>
    <row r="3140" spans="1:7" x14ac:dyDescent="0.25">
      <c r="A3140" s="30">
        <v>41114</v>
      </c>
      <c r="B3140">
        <v>5128.2</v>
      </c>
      <c r="C3140">
        <f t="shared" ca="1" si="246"/>
        <v>5242.4299999999985</v>
      </c>
      <c r="D3140">
        <f t="shared" ca="1" si="242"/>
        <v>5140.9125000000004</v>
      </c>
      <c r="E3140" t="str">
        <f t="shared" ca="1" si="243"/>
        <v/>
      </c>
      <c r="F3140">
        <f t="shared" ca="1" si="245"/>
        <v>5120.55</v>
      </c>
      <c r="G3140" s="7" t="str">
        <f t="shared" ca="1" si="244"/>
        <v/>
      </c>
    </row>
    <row r="3141" spans="1:7" x14ac:dyDescent="0.25">
      <c r="A3141" s="30">
        <v>41115</v>
      </c>
      <c r="B3141">
        <v>5109.6000000000004</v>
      </c>
      <c r="C3141">
        <f t="shared" ca="1" si="246"/>
        <v>5229.5666666666666</v>
      </c>
      <c r="D3141">
        <f t="shared" ca="1" si="242"/>
        <v>5144.8837500000009</v>
      </c>
      <c r="E3141" t="str">
        <f t="shared" ca="1" si="243"/>
        <v/>
      </c>
      <c r="F3141">
        <f t="shared" ca="1" si="245"/>
        <v>5120.55</v>
      </c>
      <c r="G3141" s="7" t="str">
        <f t="shared" ca="1" si="244"/>
        <v/>
      </c>
    </row>
    <row r="3142" spans="1:7" x14ac:dyDescent="0.25">
      <c r="A3142" s="30">
        <v>41116</v>
      </c>
      <c r="B3142">
        <v>5043</v>
      </c>
      <c r="C3142">
        <f t="shared" ca="1" si="246"/>
        <v>5210.6133333333328</v>
      </c>
      <c r="D3142">
        <f t="shared" ca="1" si="242"/>
        <v>5147.8525000000009</v>
      </c>
      <c r="E3142" t="str">
        <f t="shared" ca="1" si="243"/>
        <v/>
      </c>
      <c r="F3142">
        <f t="shared" ca="1" si="245"/>
        <v>5120.55</v>
      </c>
      <c r="G3142" s="7" t="str">
        <f t="shared" ca="1" si="244"/>
        <v/>
      </c>
    </row>
    <row r="3143" spans="1:7" x14ac:dyDescent="0.25">
      <c r="A3143" s="30">
        <v>41117</v>
      </c>
      <c r="B3143">
        <v>5099.8500000000004</v>
      </c>
      <c r="C3143">
        <f t="shared" ca="1" si="246"/>
        <v>5196.1400000000003</v>
      </c>
      <c r="D3143">
        <f t="shared" ca="1" si="242"/>
        <v>5154.3087500000011</v>
      </c>
      <c r="E3143" t="str">
        <f t="shared" ca="1" si="243"/>
        <v/>
      </c>
      <c r="F3143">
        <f t="shared" ca="1" si="245"/>
        <v>5120.55</v>
      </c>
      <c r="G3143" s="7" t="str">
        <f t="shared" ca="1" si="244"/>
        <v/>
      </c>
    </row>
    <row r="3144" spans="1:7" x14ac:dyDescent="0.25">
      <c r="A3144" s="30">
        <v>41120</v>
      </c>
      <c r="B3144">
        <v>5199.8</v>
      </c>
      <c r="C3144">
        <f t="shared" ca="1" si="246"/>
        <v>5191.1166666666668</v>
      </c>
      <c r="D3144">
        <f t="shared" ca="1" si="242"/>
        <v>5163.1000000000004</v>
      </c>
      <c r="E3144" t="str">
        <f t="shared" ca="1" si="243"/>
        <v/>
      </c>
      <c r="F3144">
        <f t="shared" ca="1" si="245"/>
        <v>5120.55</v>
      </c>
      <c r="G3144" s="7" t="str">
        <f t="shared" ca="1" si="244"/>
        <v/>
      </c>
    </row>
    <row r="3145" spans="1:7" x14ac:dyDescent="0.25">
      <c r="A3145" s="30">
        <v>41121</v>
      </c>
      <c r="B3145">
        <v>5229</v>
      </c>
      <c r="C3145">
        <f t="shared" ca="1" si="246"/>
        <v>5183.3599999999997</v>
      </c>
      <c r="D3145">
        <f t="shared" ca="1" si="242"/>
        <v>5172.2425000000003</v>
      </c>
      <c r="E3145" t="str">
        <f t="shared" ca="1" si="243"/>
        <v/>
      </c>
      <c r="F3145">
        <f t="shared" ca="1" si="245"/>
        <v>5120.55</v>
      </c>
      <c r="G3145" s="7" t="str">
        <f t="shared" ca="1" si="244"/>
        <v/>
      </c>
    </row>
    <row r="3146" spans="1:7" x14ac:dyDescent="0.25">
      <c r="A3146" s="30">
        <v>41122</v>
      </c>
      <c r="B3146">
        <v>5240.5</v>
      </c>
      <c r="C3146">
        <f t="shared" ca="1" si="246"/>
        <v>5178.9733333333324</v>
      </c>
      <c r="D3146">
        <f t="shared" ca="1" si="242"/>
        <v>5178.3275000000012</v>
      </c>
      <c r="E3146" t="str">
        <f t="shared" ca="1" si="243"/>
        <v/>
      </c>
      <c r="F3146">
        <f t="shared" ca="1" si="245"/>
        <v>5120.55</v>
      </c>
      <c r="G3146" s="7" t="str">
        <f t="shared" ca="1" si="244"/>
        <v/>
      </c>
    </row>
    <row r="3147" spans="1:7" x14ac:dyDescent="0.25">
      <c r="A3147" s="30">
        <v>41123</v>
      </c>
      <c r="B3147">
        <v>5227.75</v>
      </c>
      <c r="C3147">
        <f t="shared" ca="1" si="246"/>
        <v>5178.4733333333334</v>
      </c>
      <c r="D3147">
        <f t="shared" ca="1" si="242"/>
        <v>5182.7800000000007</v>
      </c>
      <c r="E3147" t="str">
        <f t="shared" ca="1" si="243"/>
        <v>SELL</v>
      </c>
      <c r="F3147">
        <f t="shared" ca="1" si="245"/>
        <v>5227.75</v>
      </c>
      <c r="G3147" s="7">
        <f t="shared" ca="1" si="244"/>
        <v>2.0935251096073637E-2</v>
      </c>
    </row>
    <row r="3148" spans="1:7" x14ac:dyDescent="0.25">
      <c r="A3148" s="30">
        <v>41124</v>
      </c>
      <c r="B3148">
        <v>5215.7</v>
      </c>
      <c r="C3148">
        <f t="shared" ca="1" si="246"/>
        <v>5177.7033333333338</v>
      </c>
      <c r="D3148">
        <f t="shared" ca="1" si="242"/>
        <v>5186.4637500000008</v>
      </c>
      <c r="E3148" t="str">
        <f t="shared" ca="1" si="243"/>
        <v/>
      </c>
      <c r="F3148">
        <f t="shared" ca="1" si="245"/>
        <v>5227.75</v>
      </c>
      <c r="G3148" s="7" t="str">
        <f t="shared" ca="1" si="244"/>
        <v/>
      </c>
    </row>
    <row r="3149" spans="1:7" x14ac:dyDescent="0.25">
      <c r="A3149" s="30">
        <v>41127</v>
      </c>
      <c r="B3149">
        <v>5282.55</v>
      </c>
      <c r="C3149">
        <f t="shared" ca="1" si="246"/>
        <v>5183.3900000000003</v>
      </c>
      <c r="D3149">
        <f t="shared" ca="1" si="242"/>
        <v>5192.1750000000011</v>
      </c>
      <c r="E3149" t="str">
        <f t="shared" ca="1" si="243"/>
        <v/>
      </c>
      <c r="F3149">
        <f t="shared" ca="1" si="245"/>
        <v>5227.75</v>
      </c>
      <c r="G3149" s="7" t="str">
        <f t="shared" ca="1" si="244"/>
        <v/>
      </c>
    </row>
    <row r="3150" spans="1:7" x14ac:dyDescent="0.25">
      <c r="A3150" s="30">
        <v>41128</v>
      </c>
      <c r="B3150">
        <v>5336.7</v>
      </c>
      <c r="C3150">
        <f t="shared" ca="1" si="246"/>
        <v>5192.9799999999996</v>
      </c>
      <c r="D3150">
        <f t="shared" ca="1" si="242"/>
        <v>5197.6950000000015</v>
      </c>
      <c r="E3150" t="str">
        <f t="shared" ca="1" si="243"/>
        <v/>
      </c>
      <c r="F3150">
        <f t="shared" ca="1" si="245"/>
        <v>5227.75</v>
      </c>
      <c r="G3150" s="7" t="str">
        <f t="shared" ca="1" si="244"/>
        <v/>
      </c>
    </row>
    <row r="3151" spans="1:7" x14ac:dyDescent="0.25">
      <c r="A3151" s="30">
        <v>41129</v>
      </c>
      <c r="B3151">
        <v>5338</v>
      </c>
      <c r="C3151">
        <f t="shared" ca="1" si="246"/>
        <v>5201.0933333333332</v>
      </c>
      <c r="D3151">
        <f t="shared" ca="1" si="242"/>
        <v>5203.1087500000012</v>
      </c>
      <c r="E3151" t="str">
        <f t="shared" ca="1" si="243"/>
        <v/>
      </c>
      <c r="F3151">
        <f t="shared" ca="1" si="245"/>
        <v>5227.75</v>
      </c>
      <c r="G3151" s="7" t="str">
        <f t="shared" ca="1" si="244"/>
        <v/>
      </c>
    </row>
    <row r="3152" spans="1:7" x14ac:dyDescent="0.25">
      <c r="A3152" s="30">
        <v>41130</v>
      </c>
      <c r="B3152">
        <v>5322.95</v>
      </c>
      <c r="C3152">
        <f t="shared" ca="1" si="246"/>
        <v>5206.4433333333327</v>
      </c>
      <c r="D3152">
        <f t="shared" ca="1" si="242"/>
        <v>5209.8137500000021</v>
      </c>
      <c r="E3152" t="str">
        <f t="shared" ca="1" si="243"/>
        <v/>
      </c>
      <c r="F3152">
        <f t="shared" ca="1" si="245"/>
        <v>5227.75</v>
      </c>
      <c r="G3152" s="7" t="str">
        <f t="shared" ca="1" si="244"/>
        <v/>
      </c>
    </row>
    <row r="3153" spans="1:7" x14ac:dyDescent="0.25">
      <c r="A3153" s="30">
        <v>41131</v>
      </c>
      <c r="B3153">
        <v>5320.4</v>
      </c>
      <c r="C3153">
        <f t="shared" ca="1" si="246"/>
        <v>5214.1299999999992</v>
      </c>
      <c r="D3153">
        <f t="shared" ca="1" si="242"/>
        <v>5214.3475000000017</v>
      </c>
      <c r="E3153" t="str">
        <f t="shared" ca="1" si="243"/>
        <v/>
      </c>
      <c r="F3153">
        <f t="shared" ca="1" si="245"/>
        <v>5227.75</v>
      </c>
      <c r="G3153" s="7" t="str">
        <f t="shared" ca="1" si="244"/>
        <v/>
      </c>
    </row>
    <row r="3154" spans="1:7" x14ac:dyDescent="0.25">
      <c r="A3154" s="30">
        <v>41134</v>
      </c>
      <c r="B3154">
        <v>5347.9</v>
      </c>
      <c r="C3154">
        <f t="shared" ca="1" si="246"/>
        <v>5229.4599999999982</v>
      </c>
      <c r="D3154">
        <f t="shared" ca="1" si="242"/>
        <v>5221.4387500000003</v>
      </c>
      <c r="E3154" t="str">
        <f t="shared" ca="1" si="243"/>
        <v>BUY</v>
      </c>
      <c r="F3154">
        <f t="shared" ca="1" si="245"/>
        <v>5347.9</v>
      </c>
      <c r="G3154" s="7">
        <f t="shared" ca="1" si="244"/>
        <v>-2.2983118932619062E-2</v>
      </c>
    </row>
    <row r="3155" spans="1:7" x14ac:dyDescent="0.25">
      <c r="A3155" s="30">
        <v>41135</v>
      </c>
      <c r="B3155">
        <v>5380.35</v>
      </c>
      <c r="C3155">
        <f t="shared" ca="1" si="246"/>
        <v>5246.2699999999995</v>
      </c>
      <c r="D3155">
        <f t="shared" ca="1" si="242"/>
        <v>5228.3512500000006</v>
      </c>
      <c r="E3155" t="str">
        <f t="shared" ca="1" si="243"/>
        <v/>
      </c>
      <c r="F3155">
        <f t="shared" ca="1" si="245"/>
        <v>5347.9</v>
      </c>
      <c r="G3155" s="7" t="str">
        <f t="shared" ca="1" si="244"/>
        <v/>
      </c>
    </row>
    <row r="3156" spans="1:7" x14ac:dyDescent="0.25">
      <c r="A3156" s="30">
        <v>41137</v>
      </c>
      <c r="B3156">
        <v>5362.95</v>
      </c>
      <c r="C3156">
        <f t="shared" ca="1" si="246"/>
        <v>5263.16</v>
      </c>
      <c r="D3156">
        <f t="shared" ca="1" si="242"/>
        <v>5234.411250000001</v>
      </c>
      <c r="E3156" t="str">
        <f t="shared" ca="1" si="243"/>
        <v/>
      </c>
      <c r="F3156">
        <f t="shared" ca="1" si="245"/>
        <v>5347.9</v>
      </c>
      <c r="G3156" s="7" t="str">
        <f t="shared" ca="1" si="244"/>
        <v/>
      </c>
    </row>
    <row r="3157" spans="1:7" x14ac:dyDescent="0.25">
      <c r="A3157" s="30">
        <v>41138</v>
      </c>
      <c r="B3157">
        <v>5366.3</v>
      </c>
      <c r="C3157">
        <f t="shared" ca="1" si="246"/>
        <v>5284.7133333333331</v>
      </c>
      <c r="D3157">
        <f t="shared" ca="1" si="242"/>
        <v>5239.4437500000004</v>
      </c>
      <c r="E3157" t="str">
        <f t="shared" ca="1" si="243"/>
        <v/>
      </c>
      <c r="F3157">
        <f t="shared" ca="1" si="245"/>
        <v>5347.9</v>
      </c>
      <c r="G3157" s="7" t="str">
        <f t="shared" ca="1" si="244"/>
        <v/>
      </c>
    </row>
    <row r="3158" spans="1:7" x14ac:dyDescent="0.25">
      <c r="A3158" s="30">
        <v>41142</v>
      </c>
      <c r="B3158">
        <v>5421</v>
      </c>
      <c r="C3158">
        <f t="shared" ca="1" si="246"/>
        <v>5306.1233333333339</v>
      </c>
      <c r="D3158">
        <f t="shared" ref="D3158:D3221" ca="1" si="247">IF(ROW(B3158)&gt;$K$4, AVERAGE(OFFSET(B3158,-$K$4+1,0,$K$4,1)), "")</f>
        <v>5246.317500000001</v>
      </c>
      <c r="E3158" t="str">
        <f t="shared" ca="1" si="243"/>
        <v/>
      </c>
      <c r="F3158">
        <f t="shared" ca="1" si="245"/>
        <v>5347.9</v>
      </c>
      <c r="G3158" s="7" t="str">
        <f t="shared" ca="1" si="244"/>
        <v/>
      </c>
    </row>
    <row r="3159" spans="1:7" x14ac:dyDescent="0.25">
      <c r="A3159" s="30">
        <v>41143</v>
      </c>
      <c r="B3159">
        <v>5412.85</v>
      </c>
      <c r="C3159">
        <f t="shared" ca="1" si="246"/>
        <v>5320.3266666666659</v>
      </c>
      <c r="D3159">
        <f t="shared" ca="1" si="247"/>
        <v>5253.7725000000009</v>
      </c>
      <c r="E3159" t="str">
        <f t="shared" ca="1" si="243"/>
        <v/>
      </c>
      <c r="F3159">
        <f t="shared" ca="1" si="245"/>
        <v>5347.9</v>
      </c>
      <c r="G3159" s="7" t="str">
        <f t="shared" ca="1" si="244"/>
        <v/>
      </c>
    </row>
    <row r="3160" spans="1:7" x14ac:dyDescent="0.25">
      <c r="A3160" s="30">
        <v>41144</v>
      </c>
      <c r="B3160">
        <v>5415.35</v>
      </c>
      <c r="C3160">
        <f t="shared" ca="1" si="246"/>
        <v>5332.7500000000009</v>
      </c>
      <c r="D3160">
        <f t="shared" ca="1" si="247"/>
        <v>5261.1362500000014</v>
      </c>
      <c r="E3160" t="str">
        <f t="shared" ca="1" si="243"/>
        <v/>
      </c>
      <c r="F3160">
        <f t="shared" ca="1" si="245"/>
        <v>5347.9</v>
      </c>
      <c r="G3160" s="7" t="str">
        <f t="shared" ca="1" si="244"/>
        <v/>
      </c>
    </row>
    <row r="3161" spans="1:7" x14ac:dyDescent="0.25">
      <c r="A3161" s="30">
        <v>41145</v>
      </c>
      <c r="B3161">
        <v>5386.7</v>
      </c>
      <c r="C3161">
        <f t="shared" ca="1" si="246"/>
        <v>5342.4966666666678</v>
      </c>
      <c r="D3161">
        <f t="shared" ca="1" si="247"/>
        <v>5267.2562500000013</v>
      </c>
      <c r="E3161" t="str">
        <f t="shared" ca="1" si="243"/>
        <v/>
      </c>
      <c r="F3161">
        <f t="shared" ca="1" si="245"/>
        <v>5347.9</v>
      </c>
      <c r="G3161" s="7" t="str">
        <f t="shared" ca="1" si="244"/>
        <v/>
      </c>
    </row>
    <row r="3162" spans="1:7" x14ac:dyDescent="0.25">
      <c r="A3162" s="30">
        <v>41148</v>
      </c>
      <c r="B3162">
        <v>5350.25</v>
      </c>
      <c r="C3162">
        <f t="shared" ca="1" si="246"/>
        <v>5350.663333333333</v>
      </c>
      <c r="D3162">
        <f t="shared" ca="1" si="247"/>
        <v>5272.2837500000014</v>
      </c>
      <c r="E3162" t="str">
        <f t="shared" ca="1" si="243"/>
        <v/>
      </c>
      <c r="F3162">
        <f t="shared" ca="1" si="245"/>
        <v>5347.9</v>
      </c>
      <c r="G3162" s="7" t="str">
        <f t="shared" ca="1" si="244"/>
        <v/>
      </c>
    </row>
    <row r="3163" spans="1:7" x14ac:dyDescent="0.25">
      <c r="A3163" s="30">
        <v>41149</v>
      </c>
      <c r="B3163">
        <v>5334.6</v>
      </c>
      <c r="C3163">
        <f t="shared" ca="1" si="246"/>
        <v>5358.59</v>
      </c>
      <c r="D3163">
        <f t="shared" ca="1" si="247"/>
        <v>5273.6762500000013</v>
      </c>
      <c r="E3163" t="str">
        <f t="shared" ca="1" si="243"/>
        <v/>
      </c>
      <c r="F3163">
        <f t="shared" ca="1" si="245"/>
        <v>5347.9</v>
      </c>
      <c r="G3163" s="7" t="str">
        <f t="shared" ca="1" si="244"/>
        <v/>
      </c>
    </row>
    <row r="3164" spans="1:7" x14ac:dyDescent="0.25">
      <c r="A3164" s="30">
        <v>41150</v>
      </c>
      <c r="B3164">
        <v>5287.8</v>
      </c>
      <c r="C3164">
        <f t="shared" ca="1" si="246"/>
        <v>5358.9400000000005</v>
      </c>
      <c r="D3164">
        <f t="shared" ca="1" si="247"/>
        <v>5273.9062500000018</v>
      </c>
      <c r="E3164" t="str">
        <f t="shared" ca="1" si="243"/>
        <v/>
      </c>
      <c r="F3164">
        <f t="shared" ca="1" si="245"/>
        <v>5347.9</v>
      </c>
      <c r="G3164" s="7" t="str">
        <f t="shared" ca="1" si="244"/>
        <v/>
      </c>
    </row>
    <row r="3165" spans="1:7" x14ac:dyDescent="0.25">
      <c r="A3165" s="30">
        <v>41151</v>
      </c>
      <c r="B3165">
        <v>5315.05</v>
      </c>
      <c r="C3165">
        <f t="shared" ca="1" si="246"/>
        <v>5357.4966666666669</v>
      </c>
      <c r="D3165">
        <f t="shared" ca="1" si="247"/>
        <v>5274.5837499999998</v>
      </c>
      <c r="E3165" t="str">
        <f t="shared" ca="1" si="243"/>
        <v/>
      </c>
      <c r="F3165">
        <f t="shared" ca="1" si="245"/>
        <v>5347.9</v>
      </c>
      <c r="G3165" s="7" t="str">
        <f t="shared" ca="1" si="244"/>
        <v/>
      </c>
    </row>
    <row r="3166" spans="1:7" x14ac:dyDescent="0.25">
      <c r="A3166" s="30">
        <v>41152</v>
      </c>
      <c r="B3166">
        <v>5258.5</v>
      </c>
      <c r="C3166">
        <f t="shared" ca="1" si="246"/>
        <v>5352.1966666666667</v>
      </c>
      <c r="D3166">
        <f t="shared" ca="1" si="247"/>
        <v>5273.4825000000001</v>
      </c>
      <c r="E3166" t="str">
        <f t="shared" ca="1" si="243"/>
        <v/>
      </c>
      <c r="F3166">
        <f t="shared" ca="1" si="245"/>
        <v>5347.9</v>
      </c>
      <c r="G3166" s="7" t="str">
        <f t="shared" ca="1" si="244"/>
        <v/>
      </c>
    </row>
    <row r="3167" spans="1:7" x14ac:dyDescent="0.25">
      <c r="A3167" s="30">
        <v>41155</v>
      </c>
      <c r="B3167">
        <v>5253.75</v>
      </c>
      <c r="C3167">
        <f t="shared" ca="1" si="246"/>
        <v>5347.583333333333</v>
      </c>
      <c r="D3167">
        <f t="shared" ca="1" si="247"/>
        <v>5271.6437500000002</v>
      </c>
      <c r="E3167" t="str">
        <f t="shared" ca="1" si="243"/>
        <v/>
      </c>
      <c r="F3167">
        <f t="shared" ca="1" si="245"/>
        <v>5347.9</v>
      </c>
      <c r="G3167" s="7" t="str">
        <f t="shared" ca="1" si="244"/>
        <v/>
      </c>
    </row>
    <row r="3168" spans="1:7" x14ac:dyDescent="0.25">
      <c r="A3168" s="30">
        <v>41156</v>
      </c>
      <c r="B3168">
        <v>5274</v>
      </c>
      <c r="C3168">
        <f t="shared" ca="1" si="246"/>
        <v>5344.4900000000007</v>
      </c>
      <c r="D3168">
        <f t="shared" ca="1" si="247"/>
        <v>5270.5700000000006</v>
      </c>
      <c r="E3168" t="str">
        <f t="shared" ca="1" si="243"/>
        <v/>
      </c>
      <c r="F3168">
        <f t="shared" ca="1" si="245"/>
        <v>5347.9</v>
      </c>
      <c r="G3168" s="7" t="str">
        <f t="shared" ca="1" si="244"/>
        <v/>
      </c>
    </row>
    <row r="3169" spans="1:7" x14ac:dyDescent="0.25">
      <c r="A3169" s="30">
        <v>41157</v>
      </c>
      <c r="B3169">
        <v>5225.7</v>
      </c>
      <c r="C3169">
        <f t="shared" ca="1" si="246"/>
        <v>5336.3433333333332</v>
      </c>
      <c r="D3169">
        <f t="shared" ca="1" si="247"/>
        <v>5269.3337499999998</v>
      </c>
      <c r="E3169" t="str">
        <f t="shared" ca="1" si="243"/>
        <v/>
      </c>
      <c r="F3169">
        <f t="shared" ca="1" si="245"/>
        <v>5347.9</v>
      </c>
      <c r="G3169" s="7" t="str">
        <f t="shared" ca="1" si="244"/>
        <v/>
      </c>
    </row>
    <row r="3170" spans="1:7" x14ac:dyDescent="0.25">
      <c r="A3170" s="30">
        <v>41158</v>
      </c>
      <c r="B3170">
        <v>5238.3999999999996</v>
      </c>
      <c r="C3170">
        <f t="shared" ca="1" si="246"/>
        <v>5326.88</v>
      </c>
      <c r="D3170">
        <f t="shared" ca="1" si="247"/>
        <v>5266.66</v>
      </c>
      <c r="E3170" t="str">
        <f t="shared" ca="1" si="243"/>
        <v/>
      </c>
      <c r="F3170">
        <f t="shared" ca="1" si="245"/>
        <v>5347.9</v>
      </c>
      <c r="G3170" s="7" t="str">
        <f t="shared" ca="1" si="244"/>
        <v/>
      </c>
    </row>
    <row r="3171" spans="1:7" x14ac:dyDescent="0.25">
      <c r="A3171" s="30">
        <v>41159</v>
      </c>
      <c r="B3171">
        <v>5342.1</v>
      </c>
      <c r="C3171">
        <f t="shared" ca="1" si="246"/>
        <v>5325.4900000000007</v>
      </c>
      <c r="D3171">
        <f t="shared" ca="1" si="247"/>
        <v>5267.5549999999994</v>
      </c>
      <c r="E3171" t="str">
        <f t="shared" ca="1" si="243"/>
        <v/>
      </c>
      <c r="F3171">
        <f t="shared" ca="1" si="245"/>
        <v>5347.9</v>
      </c>
      <c r="G3171" s="7" t="str">
        <f t="shared" ca="1" si="244"/>
        <v/>
      </c>
    </row>
    <row r="3172" spans="1:7" x14ac:dyDescent="0.25">
      <c r="A3172" s="30">
        <v>41160</v>
      </c>
      <c r="B3172">
        <v>5358.7</v>
      </c>
      <c r="C3172">
        <f t="shared" ca="1" si="246"/>
        <v>5324.9833333333336</v>
      </c>
      <c r="D3172">
        <f t="shared" ca="1" si="247"/>
        <v>5270.6412500000006</v>
      </c>
      <c r="E3172" t="str">
        <f t="shared" ca="1" si="243"/>
        <v/>
      </c>
      <c r="F3172">
        <f t="shared" ca="1" si="245"/>
        <v>5347.9</v>
      </c>
      <c r="G3172" s="7" t="str">
        <f t="shared" ca="1" si="244"/>
        <v/>
      </c>
    </row>
    <row r="3173" spans="1:7" x14ac:dyDescent="0.25">
      <c r="A3173" s="30">
        <v>41162</v>
      </c>
      <c r="B3173">
        <v>5363.45</v>
      </c>
      <c r="C3173">
        <f t="shared" ca="1" si="246"/>
        <v>5321.1466666666665</v>
      </c>
      <c r="D3173">
        <f t="shared" ca="1" si="247"/>
        <v>5274.0462500000012</v>
      </c>
      <c r="E3173" t="str">
        <f t="shared" ca="1" si="243"/>
        <v/>
      </c>
      <c r="F3173">
        <f t="shared" ca="1" si="245"/>
        <v>5347.9</v>
      </c>
      <c r="G3173" s="7" t="str">
        <f t="shared" ca="1" si="244"/>
        <v/>
      </c>
    </row>
    <row r="3174" spans="1:7" x14ac:dyDescent="0.25">
      <c r="A3174" s="30">
        <v>41163</v>
      </c>
      <c r="B3174">
        <v>5390</v>
      </c>
      <c r="C3174">
        <f t="shared" ca="1" si="246"/>
        <v>5319.623333333333</v>
      </c>
      <c r="D3174">
        <f t="shared" ca="1" si="247"/>
        <v>5278.8650000000007</v>
      </c>
      <c r="E3174" t="str">
        <f t="shared" ca="1" si="243"/>
        <v/>
      </c>
      <c r="F3174">
        <f t="shared" ca="1" si="245"/>
        <v>5347.9</v>
      </c>
      <c r="G3174" s="7" t="str">
        <f t="shared" ca="1" si="244"/>
        <v/>
      </c>
    </row>
    <row r="3175" spans="1:7" x14ac:dyDescent="0.25">
      <c r="A3175" s="30">
        <v>41164</v>
      </c>
      <c r="B3175">
        <v>5431</v>
      </c>
      <c r="C3175">
        <f t="shared" ca="1" si="246"/>
        <v>5320.666666666667</v>
      </c>
      <c r="D3175">
        <f t="shared" ca="1" si="247"/>
        <v>5284.8187500000004</v>
      </c>
      <c r="E3175" t="str">
        <f t="shared" ca="1" si="243"/>
        <v/>
      </c>
      <c r="F3175">
        <f t="shared" ca="1" si="245"/>
        <v>5347.9</v>
      </c>
      <c r="G3175" s="7" t="str">
        <f t="shared" ca="1" si="244"/>
        <v/>
      </c>
    </row>
    <row r="3176" spans="1:7" x14ac:dyDescent="0.25">
      <c r="A3176" s="30">
        <v>41165</v>
      </c>
      <c r="B3176">
        <v>5435.35</v>
      </c>
      <c r="C3176">
        <f t="shared" ca="1" si="246"/>
        <v>5323.91</v>
      </c>
      <c r="D3176">
        <f t="shared" ca="1" si="247"/>
        <v>5290.2950000000001</v>
      </c>
      <c r="E3176" t="str">
        <f t="shared" ca="1" si="243"/>
        <v/>
      </c>
      <c r="F3176">
        <f t="shared" ca="1" si="245"/>
        <v>5347.9</v>
      </c>
      <c r="G3176" s="7" t="str">
        <f t="shared" ca="1" si="244"/>
        <v/>
      </c>
    </row>
    <row r="3177" spans="1:7" x14ac:dyDescent="0.25">
      <c r="A3177" s="30">
        <v>41166</v>
      </c>
      <c r="B3177">
        <v>5577.65</v>
      </c>
      <c r="C3177">
        <f t="shared" ca="1" si="246"/>
        <v>5339.0699999999988</v>
      </c>
      <c r="D3177">
        <f t="shared" ca="1" si="247"/>
        <v>5298.6687500000007</v>
      </c>
      <c r="E3177" t="str">
        <f t="shared" ca="1" si="243"/>
        <v/>
      </c>
      <c r="F3177">
        <f t="shared" ca="1" si="245"/>
        <v>5347.9</v>
      </c>
      <c r="G3177" s="7" t="str">
        <f t="shared" ca="1" si="244"/>
        <v/>
      </c>
    </row>
    <row r="3178" spans="1:7" x14ac:dyDescent="0.25">
      <c r="A3178" s="30">
        <v>41169</v>
      </c>
      <c r="B3178">
        <v>5610</v>
      </c>
      <c r="C3178">
        <f t="shared" ca="1" si="246"/>
        <v>5357.4299999999985</v>
      </c>
      <c r="D3178">
        <f t="shared" ca="1" si="247"/>
        <v>5308.7912500000002</v>
      </c>
      <c r="E3178" t="str">
        <f t="shared" ca="1" si="243"/>
        <v/>
      </c>
      <c r="F3178">
        <f t="shared" ca="1" si="245"/>
        <v>5347.9</v>
      </c>
      <c r="G3178" s="7" t="str">
        <f t="shared" ca="1" si="244"/>
        <v/>
      </c>
    </row>
    <row r="3179" spans="1:7" x14ac:dyDescent="0.25">
      <c r="A3179" s="30">
        <v>41170</v>
      </c>
      <c r="B3179">
        <v>5600.05</v>
      </c>
      <c r="C3179">
        <f t="shared" ca="1" si="246"/>
        <v>5378.2466666666669</v>
      </c>
      <c r="D3179">
        <f t="shared" ca="1" si="247"/>
        <v>5320.84375</v>
      </c>
      <c r="E3179" t="str">
        <f t="shared" ca="1" si="243"/>
        <v/>
      </c>
      <c r="F3179">
        <f t="shared" ca="1" si="245"/>
        <v>5347.9</v>
      </c>
      <c r="G3179" s="7" t="str">
        <f t="shared" ca="1" si="244"/>
        <v/>
      </c>
    </row>
    <row r="3180" spans="1:7" x14ac:dyDescent="0.25">
      <c r="A3180" s="30">
        <v>41172</v>
      </c>
      <c r="B3180">
        <v>5554.25</v>
      </c>
      <c r="C3180">
        <f t="shared" ca="1" si="246"/>
        <v>5394.1933333333327</v>
      </c>
      <c r="D3180">
        <f t="shared" ca="1" si="247"/>
        <v>5331.4950000000008</v>
      </c>
      <c r="E3180" t="str">
        <f t="shared" ca="1" si="243"/>
        <v/>
      </c>
      <c r="F3180">
        <f t="shared" ca="1" si="245"/>
        <v>5347.9</v>
      </c>
      <c r="G3180" s="7" t="str">
        <f t="shared" ca="1" si="244"/>
        <v/>
      </c>
    </row>
    <row r="3181" spans="1:7" x14ac:dyDescent="0.25">
      <c r="A3181" s="30">
        <v>41173</v>
      </c>
      <c r="B3181">
        <v>5691.15</v>
      </c>
      <c r="C3181">
        <f t="shared" ca="1" si="246"/>
        <v>5423.036666666666</v>
      </c>
      <c r="D3181">
        <f t="shared" ca="1" si="247"/>
        <v>5346.0337500000005</v>
      </c>
      <c r="E3181" t="str">
        <f t="shared" ca="1" si="243"/>
        <v/>
      </c>
      <c r="F3181">
        <f t="shared" ca="1" si="245"/>
        <v>5347.9</v>
      </c>
      <c r="G3181" s="7" t="str">
        <f t="shared" ca="1" si="244"/>
        <v/>
      </c>
    </row>
    <row r="3182" spans="1:7" x14ac:dyDescent="0.25">
      <c r="A3182" s="30">
        <v>41176</v>
      </c>
      <c r="B3182">
        <v>5669.6</v>
      </c>
      <c r="C3182">
        <f t="shared" ca="1" si="246"/>
        <v>5450.76</v>
      </c>
      <c r="D3182">
        <f t="shared" ca="1" si="247"/>
        <v>5361.6987500000014</v>
      </c>
      <c r="E3182" t="str">
        <f t="shared" ca="1" si="243"/>
        <v/>
      </c>
      <c r="F3182">
        <f t="shared" ca="1" si="245"/>
        <v>5347.9</v>
      </c>
      <c r="G3182" s="7" t="str">
        <f t="shared" ca="1" si="244"/>
        <v/>
      </c>
    </row>
    <row r="3183" spans="1:7" x14ac:dyDescent="0.25">
      <c r="A3183" s="30">
        <v>41177</v>
      </c>
      <c r="B3183">
        <v>5673.9</v>
      </c>
      <c r="C3183">
        <f t="shared" ca="1" si="246"/>
        <v>5477.42</v>
      </c>
      <c r="D3183">
        <f t="shared" ca="1" si="247"/>
        <v>5376.0500000000011</v>
      </c>
      <c r="E3183" t="str">
        <f t="shared" ca="1" si="243"/>
        <v/>
      </c>
      <c r="F3183">
        <f t="shared" ca="1" si="245"/>
        <v>5347.9</v>
      </c>
      <c r="G3183" s="7" t="str">
        <f t="shared" ca="1" si="244"/>
        <v/>
      </c>
    </row>
    <row r="3184" spans="1:7" x14ac:dyDescent="0.25">
      <c r="A3184" s="30">
        <v>41178</v>
      </c>
      <c r="B3184">
        <v>5663.45</v>
      </c>
      <c r="C3184">
        <f t="shared" ca="1" si="246"/>
        <v>5506.6033333333335</v>
      </c>
      <c r="D3184">
        <f t="shared" ca="1" si="247"/>
        <v>5387.6412500000006</v>
      </c>
      <c r="E3184" t="str">
        <f t="shared" ca="1" si="243"/>
        <v/>
      </c>
      <c r="F3184">
        <f t="shared" ca="1" si="245"/>
        <v>5347.9</v>
      </c>
      <c r="G3184" s="7" t="str">
        <f t="shared" ca="1" si="244"/>
        <v/>
      </c>
    </row>
    <row r="3185" spans="1:7" x14ac:dyDescent="0.25">
      <c r="A3185" s="30">
        <v>41179</v>
      </c>
      <c r="B3185">
        <v>5649.5</v>
      </c>
      <c r="C3185">
        <f t="shared" ca="1" si="246"/>
        <v>5534.0099999999993</v>
      </c>
      <c r="D3185">
        <f t="shared" ca="1" si="247"/>
        <v>5398.1537500000013</v>
      </c>
      <c r="E3185" t="str">
        <f t="shared" ca="1" si="243"/>
        <v/>
      </c>
      <c r="F3185">
        <f t="shared" ca="1" si="245"/>
        <v>5347.9</v>
      </c>
      <c r="G3185" s="7" t="str">
        <f t="shared" ca="1" si="244"/>
        <v/>
      </c>
    </row>
    <row r="3186" spans="1:7" x14ac:dyDescent="0.25">
      <c r="A3186" s="30">
        <v>41180</v>
      </c>
      <c r="B3186">
        <v>5703.3</v>
      </c>
      <c r="C3186">
        <f t="shared" ca="1" si="246"/>
        <v>5558.09</v>
      </c>
      <c r="D3186">
        <f t="shared" ca="1" si="247"/>
        <v>5409.7237500000001</v>
      </c>
      <c r="E3186" t="str">
        <f t="shared" ca="1" si="243"/>
        <v/>
      </c>
      <c r="F3186">
        <f t="shared" ca="1" si="245"/>
        <v>5347.9</v>
      </c>
      <c r="G3186" s="7" t="str">
        <f t="shared" ca="1" si="244"/>
        <v/>
      </c>
    </row>
    <row r="3187" spans="1:7" x14ac:dyDescent="0.25">
      <c r="A3187" s="30">
        <v>41183</v>
      </c>
      <c r="B3187">
        <v>5718.8</v>
      </c>
      <c r="C3187">
        <f t="shared" ca="1" si="246"/>
        <v>5582.0966666666673</v>
      </c>
      <c r="D3187">
        <f t="shared" ca="1" si="247"/>
        <v>5422</v>
      </c>
      <c r="E3187" t="str">
        <f t="shared" ca="1" si="243"/>
        <v/>
      </c>
      <c r="F3187">
        <f t="shared" ca="1" si="245"/>
        <v>5347.9</v>
      </c>
      <c r="G3187" s="7" t="str">
        <f t="shared" ca="1" si="244"/>
        <v/>
      </c>
    </row>
    <row r="3188" spans="1:7" x14ac:dyDescent="0.25">
      <c r="A3188" s="30">
        <v>41185</v>
      </c>
      <c r="B3188">
        <v>5731.25</v>
      </c>
      <c r="C3188">
        <f t="shared" ca="1" si="246"/>
        <v>5606.6166666666668</v>
      </c>
      <c r="D3188">
        <f t="shared" ca="1" si="247"/>
        <v>5434.8887500000001</v>
      </c>
      <c r="E3188" t="str">
        <f t="shared" ca="1" si="243"/>
        <v/>
      </c>
      <c r="F3188">
        <f t="shared" ca="1" si="245"/>
        <v>5347.9</v>
      </c>
      <c r="G3188" s="7" t="str">
        <f t="shared" ca="1" si="244"/>
        <v/>
      </c>
    </row>
    <row r="3189" spans="1:7" x14ac:dyDescent="0.25">
      <c r="A3189" s="30">
        <v>41186</v>
      </c>
      <c r="B3189">
        <v>5787.6</v>
      </c>
      <c r="C3189">
        <f t="shared" ca="1" si="246"/>
        <v>5633.1233333333339</v>
      </c>
      <c r="D3189">
        <f t="shared" ca="1" si="247"/>
        <v>5447.5149999999994</v>
      </c>
      <c r="E3189" t="str">
        <f t="shared" ref="E3189:E3252" ca="1" si="248">IF(AND(C3189&gt;D3189,C3188&lt;D3188),"BUY",IF(AND(C3189&lt;D3189,C3188&gt;D3188),"SELL",""))</f>
        <v/>
      </c>
      <c r="F3189">
        <f t="shared" ca="1" si="245"/>
        <v>5347.9</v>
      </c>
      <c r="G3189" s="7" t="str">
        <f t="shared" ca="1" si="244"/>
        <v/>
      </c>
    </row>
    <row r="3190" spans="1:7" x14ac:dyDescent="0.25">
      <c r="A3190" s="30">
        <v>41187</v>
      </c>
      <c r="B3190">
        <v>5746.95</v>
      </c>
      <c r="C3190">
        <f t="shared" ca="1" si="246"/>
        <v>5654.1866666666665</v>
      </c>
      <c r="D3190">
        <f t="shared" ca="1" si="247"/>
        <v>5457.7712499999998</v>
      </c>
      <c r="E3190" t="str">
        <f t="shared" ca="1" si="248"/>
        <v/>
      </c>
      <c r="F3190">
        <f t="shared" ca="1" si="245"/>
        <v>5347.9</v>
      </c>
      <c r="G3190" s="7" t="str">
        <f t="shared" ref="G3190:G3253" ca="1" si="249">IF(AND(E3190&lt;&gt;"",F3189&lt;&gt;0),IF(E3190="BUY",1-F3190/F3189,F3190/F3189-1),"")</f>
        <v/>
      </c>
    </row>
    <row r="3191" spans="1:7" x14ac:dyDescent="0.25">
      <c r="A3191" s="30">
        <v>41190</v>
      </c>
      <c r="B3191">
        <v>5676</v>
      </c>
      <c r="C3191">
        <f t="shared" ca="1" si="246"/>
        <v>5670.23</v>
      </c>
      <c r="D3191">
        <f t="shared" ca="1" si="247"/>
        <v>5466.2212499999996</v>
      </c>
      <c r="E3191" t="str">
        <f t="shared" ca="1" si="248"/>
        <v/>
      </c>
      <c r="F3191">
        <f t="shared" ref="F3191:F3254" ca="1" si="250">IF(E3191&lt;&gt;"",B3191,F3190)</f>
        <v>5347.9</v>
      </c>
      <c r="G3191" s="7" t="str">
        <f t="shared" ca="1" si="249"/>
        <v/>
      </c>
    </row>
    <row r="3192" spans="1:7" x14ac:dyDescent="0.25">
      <c r="A3192" s="30">
        <v>41191</v>
      </c>
      <c r="B3192">
        <v>5704.6</v>
      </c>
      <c r="C3192">
        <f t="shared" ca="1" si="246"/>
        <v>5678.6933333333336</v>
      </c>
      <c r="D3192">
        <f t="shared" ca="1" si="247"/>
        <v>5475.7624999999998</v>
      </c>
      <c r="E3192" t="str">
        <f t="shared" ca="1" si="248"/>
        <v/>
      </c>
      <c r="F3192">
        <f t="shared" ca="1" si="250"/>
        <v>5347.9</v>
      </c>
      <c r="G3192" s="7" t="str">
        <f t="shared" ca="1" si="249"/>
        <v/>
      </c>
    </row>
    <row r="3193" spans="1:7" x14ac:dyDescent="0.25">
      <c r="A3193" s="30">
        <v>41192</v>
      </c>
      <c r="B3193">
        <v>5652.15</v>
      </c>
      <c r="C3193">
        <f t="shared" ca="1" si="246"/>
        <v>5681.5033333333331</v>
      </c>
      <c r="D3193">
        <f t="shared" ca="1" si="247"/>
        <v>5484.0562499999996</v>
      </c>
      <c r="E3193" t="str">
        <f t="shared" ca="1" si="248"/>
        <v/>
      </c>
      <c r="F3193">
        <f t="shared" ca="1" si="250"/>
        <v>5347.9</v>
      </c>
      <c r="G3193" s="7" t="str">
        <f t="shared" ca="1" si="249"/>
        <v/>
      </c>
    </row>
    <row r="3194" spans="1:7" x14ac:dyDescent="0.25">
      <c r="A3194" s="30">
        <v>41193</v>
      </c>
      <c r="B3194">
        <v>5708.05</v>
      </c>
      <c r="C3194">
        <f t="shared" ca="1" si="246"/>
        <v>5688.7033333333338</v>
      </c>
      <c r="D3194">
        <f t="shared" ca="1" si="247"/>
        <v>5493.0599999999995</v>
      </c>
      <c r="E3194" t="str">
        <f t="shared" ca="1" si="248"/>
        <v/>
      </c>
      <c r="F3194">
        <f t="shared" ca="1" si="250"/>
        <v>5347.9</v>
      </c>
      <c r="G3194" s="7" t="str">
        <f t="shared" ca="1" si="249"/>
        <v/>
      </c>
    </row>
    <row r="3195" spans="1:7" x14ac:dyDescent="0.25">
      <c r="A3195" s="30">
        <v>41194</v>
      </c>
      <c r="B3195">
        <v>5676.05</v>
      </c>
      <c r="C3195">
        <f t="shared" ca="1" si="246"/>
        <v>5696.8233333333337</v>
      </c>
      <c r="D3195">
        <f t="shared" ca="1" si="247"/>
        <v>5500.4524999999994</v>
      </c>
      <c r="E3195" t="str">
        <f t="shared" ca="1" si="248"/>
        <v/>
      </c>
      <c r="F3195">
        <f t="shared" ca="1" si="250"/>
        <v>5347.9</v>
      </c>
      <c r="G3195" s="7" t="str">
        <f t="shared" ca="1" si="249"/>
        <v/>
      </c>
    </row>
    <row r="3196" spans="1:7" x14ac:dyDescent="0.25">
      <c r="A3196" s="30">
        <v>41197</v>
      </c>
      <c r="B3196">
        <v>5687.25</v>
      </c>
      <c r="C3196">
        <f t="shared" ca="1" si="246"/>
        <v>5696.5633333333335</v>
      </c>
      <c r="D3196">
        <f t="shared" ca="1" si="247"/>
        <v>5508.5599999999995</v>
      </c>
      <c r="E3196" t="str">
        <f t="shared" ca="1" si="248"/>
        <v/>
      </c>
      <c r="F3196">
        <f t="shared" ca="1" si="250"/>
        <v>5347.9</v>
      </c>
      <c r="G3196" s="7" t="str">
        <f t="shared" ca="1" si="249"/>
        <v/>
      </c>
    </row>
    <row r="3197" spans="1:7" x14ac:dyDescent="0.25">
      <c r="A3197" s="30">
        <v>41198</v>
      </c>
      <c r="B3197">
        <v>5648</v>
      </c>
      <c r="C3197">
        <f t="shared" ca="1" si="246"/>
        <v>5695.123333333333</v>
      </c>
      <c r="D3197">
        <f t="shared" ca="1" si="247"/>
        <v>5515.6024999999991</v>
      </c>
      <c r="E3197" t="str">
        <f t="shared" ca="1" si="248"/>
        <v/>
      </c>
      <c r="F3197">
        <f t="shared" ca="1" si="250"/>
        <v>5347.9</v>
      </c>
      <c r="G3197" s="7" t="str">
        <f t="shared" ca="1" si="249"/>
        <v/>
      </c>
    </row>
    <row r="3198" spans="1:7" x14ac:dyDescent="0.25">
      <c r="A3198" s="30">
        <v>41199</v>
      </c>
      <c r="B3198">
        <v>5660.25</v>
      </c>
      <c r="C3198">
        <f t="shared" ca="1" si="246"/>
        <v>5694.2133333333331</v>
      </c>
      <c r="D3198">
        <f t="shared" ca="1" si="247"/>
        <v>5521.5837499999998</v>
      </c>
      <c r="E3198" t="str">
        <f t="shared" ca="1" si="248"/>
        <v/>
      </c>
      <c r="F3198">
        <f t="shared" ca="1" si="250"/>
        <v>5347.9</v>
      </c>
      <c r="G3198" s="7" t="str">
        <f t="shared" ca="1" si="249"/>
        <v/>
      </c>
    </row>
    <row r="3199" spans="1:7" x14ac:dyDescent="0.25">
      <c r="A3199" s="30">
        <v>41200</v>
      </c>
      <c r="B3199">
        <v>5718.7</v>
      </c>
      <c r="C3199">
        <f t="shared" ca="1" si="246"/>
        <v>5697.8966666666665</v>
      </c>
      <c r="D3199">
        <f t="shared" ca="1" si="247"/>
        <v>5529.23</v>
      </c>
      <c r="E3199" t="str">
        <f t="shared" ca="1" si="248"/>
        <v/>
      </c>
      <c r="F3199">
        <f t="shared" ca="1" si="250"/>
        <v>5347.9</v>
      </c>
      <c r="G3199" s="7" t="str">
        <f t="shared" ca="1" si="249"/>
        <v/>
      </c>
    </row>
    <row r="3200" spans="1:7" x14ac:dyDescent="0.25">
      <c r="A3200" s="30">
        <v>41201</v>
      </c>
      <c r="B3200">
        <v>5684.25</v>
      </c>
      <c r="C3200">
        <f t="shared" ca="1" si="246"/>
        <v>5700.2133333333331</v>
      </c>
      <c r="D3200">
        <f t="shared" ca="1" si="247"/>
        <v>5535.9524999999994</v>
      </c>
      <c r="E3200" t="str">
        <f t="shared" ca="1" si="248"/>
        <v/>
      </c>
      <c r="F3200">
        <f t="shared" ca="1" si="250"/>
        <v>5347.9</v>
      </c>
      <c r="G3200" s="7" t="str">
        <f t="shared" ca="1" si="249"/>
        <v/>
      </c>
    </row>
    <row r="3201" spans="1:7" x14ac:dyDescent="0.25">
      <c r="A3201" s="30">
        <v>41204</v>
      </c>
      <c r="B3201">
        <v>5717.15</v>
      </c>
      <c r="C3201">
        <f t="shared" ca="1" si="246"/>
        <v>5701.1366666666672</v>
      </c>
      <c r="D3201">
        <f t="shared" ca="1" si="247"/>
        <v>5544.213749999999</v>
      </c>
      <c r="E3201" t="str">
        <f t="shared" ca="1" si="248"/>
        <v/>
      </c>
      <c r="F3201">
        <f t="shared" ca="1" si="250"/>
        <v>5347.9</v>
      </c>
      <c r="G3201" s="7" t="str">
        <f t="shared" ca="1" si="249"/>
        <v/>
      </c>
    </row>
    <row r="3202" spans="1:7" x14ac:dyDescent="0.25">
      <c r="A3202" s="30">
        <v>41205</v>
      </c>
      <c r="B3202">
        <v>5691.4</v>
      </c>
      <c r="C3202">
        <f t="shared" ca="1" si="246"/>
        <v>5699.3099999999995</v>
      </c>
      <c r="D3202">
        <f t="shared" ca="1" si="247"/>
        <v>5552.7424999999994</v>
      </c>
      <c r="E3202" t="str">
        <f t="shared" ca="1" si="248"/>
        <v/>
      </c>
      <c r="F3202">
        <f t="shared" ca="1" si="250"/>
        <v>5347.9</v>
      </c>
      <c r="G3202" s="7" t="str">
        <f t="shared" ca="1" si="249"/>
        <v/>
      </c>
    </row>
    <row r="3203" spans="1:7" x14ac:dyDescent="0.25">
      <c r="A3203" s="30">
        <v>41207</v>
      </c>
      <c r="B3203">
        <v>5705.3</v>
      </c>
      <c r="C3203">
        <f t="shared" ref="C3203:C3266" ca="1" si="251">IF(ROW(B3203)&gt;$K$3, AVERAGE(OFFSET(B3204,-$K$3,0,$K$3,1)), "")</f>
        <v>5697.58</v>
      </c>
      <c r="D3203">
        <f t="shared" ca="1" si="247"/>
        <v>5562.0099999999993</v>
      </c>
      <c r="E3203" t="str">
        <f t="shared" ca="1" si="248"/>
        <v/>
      </c>
      <c r="F3203">
        <f t="shared" ca="1" si="250"/>
        <v>5347.9</v>
      </c>
      <c r="G3203" s="7" t="str">
        <f t="shared" ca="1" si="249"/>
        <v/>
      </c>
    </row>
    <row r="3204" spans="1:7" x14ac:dyDescent="0.25">
      <c r="A3204" s="30">
        <v>41208</v>
      </c>
      <c r="B3204">
        <v>5664.3</v>
      </c>
      <c r="C3204">
        <f t="shared" ca="1" si="251"/>
        <v>5689.36</v>
      </c>
      <c r="D3204">
        <f t="shared" ca="1" si="247"/>
        <v>5571.4224999999988</v>
      </c>
      <c r="E3204" t="str">
        <f t="shared" ca="1" si="248"/>
        <v/>
      </c>
      <c r="F3204">
        <f t="shared" ca="1" si="250"/>
        <v>5347.9</v>
      </c>
      <c r="G3204" s="7" t="str">
        <f t="shared" ca="1" si="249"/>
        <v/>
      </c>
    </row>
    <row r="3205" spans="1:7" x14ac:dyDescent="0.25">
      <c r="A3205" s="30">
        <v>41211</v>
      </c>
      <c r="B3205">
        <v>5665.6</v>
      </c>
      <c r="C3205">
        <f t="shared" ca="1" si="251"/>
        <v>5683.9366666666665</v>
      </c>
      <c r="D3205">
        <f t="shared" ca="1" si="247"/>
        <v>5580.1862499999988</v>
      </c>
      <c r="E3205" t="str">
        <f t="shared" ca="1" si="248"/>
        <v/>
      </c>
      <c r="F3205">
        <f t="shared" ca="1" si="250"/>
        <v>5347.9</v>
      </c>
      <c r="G3205" s="7" t="str">
        <f t="shared" ca="1" si="249"/>
        <v/>
      </c>
    </row>
    <row r="3206" spans="1:7" x14ac:dyDescent="0.25">
      <c r="A3206" s="30">
        <v>41212</v>
      </c>
      <c r="B3206">
        <v>5597.9</v>
      </c>
      <c r="C3206">
        <f t="shared" ca="1" si="251"/>
        <v>5678.73</v>
      </c>
      <c r="D3206">
        <f t="shared" ca="1" si="247"/>
        <v>5588.6712499999985</v>
      </c>
      <c r="E3206" t="str">
        <f t="shared" ca="1" si="248"/>
        <v/>
      </c>
      <c r="F3206">
        <f t="shared" ca="1" si="250"/>
        <v>5347.9</v>
      </c>
      <c r="G3206" s="7" t="str">
        <f t="shared" ca="1" si="249"/>
        <v/>
      </c>
    </row>
    <row r="3207" spans="1:7" x14ac:dyDescent="0.25">
      <c r="A3207" s="30">
        <v>41213</v>
      </c>
      <c r="B3207">
        <v>5619.7</v>
      </c>
      <c r="C3207">
        <f t="shared" ca="1" si="251"/>
        <v>5673.0700000000006</v>
      </c>
      <c r="D3207">
        <f t="shared" ca="1" si="247"/>
        <v>5597.82</v>
      </c>
      <c r="E3207" t="str">
        <f t="shared" ca="1" si="248"/>
        <v/>
      </c>
      <c r="F3207">
        <f t="shared" ca="1" si="250"/>
        <v>5347.9</v>
      </c>
      <c r="G3207" s="7" t="str">
        <f t="shared" ca="1" si="249"/>
        <v/>
      </c>
    </row>
    <row r="3208" spans="1:7" x14ac:dyDescent="0.25">
      <c r="A3208" s="30">
        <v>41214</v>
      </c>
      <c r="B3208">
        <v>5645.05</v>
      </c>
      <c r="C3208">
        <f t="shared" ca="1" si="251"/>
        <v>5672.5966666666664</v>
      </c>
      <c r="D3208">
        <f t="shared" ca="1" si="247"/>
        <v>5607.0962499999987</v>
      </c>
      <c r="E3208" t="str">
        <f t="shared" ca="1" si="248"/>
        <v/>
      </c>
      <c r="F3208">
        <f t="shared" ca="1" si="250"/>
        <v>5347.9</v>
      </c>
      <c r="G3208" s="7" t="str">
        <f t="shared" ca="1" si="249"/>
        <v/>
      </c>
    </row>
    <row r="3209" spans="1:7" x14ac:dyDescent="0.25">
      <c r="A3209" s="30">
        <v>41215</v>
      </c>
      <c r="B3209">
        <v>5697.7</v>
      </c>
      <c r="C3209">
        <f t="shared" ca="1" si="251"/>
        <v>5671.9066666666668</v>
      </c>
      <c r="D3209">
        <f t="shared" ca="1" si="247"/>
        <v>5618.8962499999998</v>
      </c>
      <c r="E3209" t="str">
        <f t="shared" ca="1" si="248"/>
        <v/>
      </c>
      <c r="F3209">
        <f t="shared" ca="1" si="250"/>
        <v>5347.9</v>
      </c>
      <c r="G3209" s="7" t="str">
        <f t="shared" ca="1" si="249"/>
        <v/>
      </c>
    </row>
    <row r="3210" spans="1:7" x14ac:dyDescent="0.25">
      <c r="A3210" s="30">
        <v>41218</v>
      </c>
      <c r="B3210">
        <v>5704.2</v>
      </c>
      <c r="C3210">
        <f t="shared" ca="1" si="251"/>
        <v>5673.7833333333338</v>
      </c>
      <c r="D3210">
        <f t="shared" ca="1" si="247"/>
        <v>5630.5412500000002</v>
      </c>
      <c r="E3210" t="str">
        <f t="shared" ca="1" si="248"/>
        <v/>
      </c>
      <c r="F3210">
        <f t="shared" ca="1" si="250"/>
        <v>5347.9</v>
      </c>
      <c r="G3210" s="7" t="str">
        <f t="shared" ca="1" si="249"/>
        <v/>
      </c>
    </row>
    <row r="3211" spans="1:7" x14ac:dyDescent="0.25">
      <c r="A3211" s="30">
        <v>41219</v>
      </c>
      <c r="B3211">
        <v>5724.4</v>
      </c>
      <c r="C3211">
        <f t="shared" ca="1" si="251"/>
        <v>5676.2599999999993</v>
      </c>
      <c r="D3211">
        <f t="shared" ca="1" si="247"/>
        <v>5640.0987500000001</v>
      </c>
      <c r="E3211" t="str">
        <f t="shared" ca="1" si="248"/>
        <v/>
      </c>
      <c r="F3211">
        <f t="shared" ca="1" si="250"/>
        <v>5347.9</v>
      </c>
      <c r="G3211" s="7" t="str">
        <f t="shared" ca="1" si="249"/>
        <v/>
      </c>
    </row>
    <row r="3212" spans="1:7" x14ac:dyDescent="0.25">
      <c r="A3212" s="30">
        <v>41220</v>
      </c>
      <c r="B3212">
        <v>5760.1</v>
      </c>
      <c r="C3212">
        <f t="shared" ca="1" si="251"/>
        <v>5683.7333333333336</v>
      </c>
      <c r="D3212">
        <f t="shared" ca="1" si="247"/>
        <v>5650.1337500000009</v>
      </c>
      <c r="E3212" t="str">
        <f t="shared" ca="1" si="248"/>
        <v/>
      </c>
      <c r="F3212">
        <f t="shared" ca="1" si="250"/>
        <v>5347.9</v>
      </c>
      <c r="G3212" s="7" t="str">
        <f t="shared" ca="1" si="249"/>
        <v/>
      </c>
    </row>
    <row r="3213" spans="1:7" x14ac:dyDescent="0.25">
      <c r="A3213" s="30">
        <v>41221</v>
      </c>
      <c r="B3213">
        <v>5738.75</v>
      </c>
      <c r="C3213">
        <f t="shared" ca="1" si="251"/>
        <v>5688.9666666666662</v>
      </c>
      <c r="D3213">
        <f t="shared" ca="1" si="247"/>
        <v>5659.5162500000006</v>
      </c>
      <c r="E3213" t="str">
        <f t="shared" ca="1" si="248"/>
        <v/>
      </c>
      <c r="F3213">
        <f t="shared" ca="1" si="250"/>
        <v>5347.9</v>
      </c>
      <c r="G3213" s="7" t="str">
        <f t="shared" ca="1" si="249"/>
        <v/>
      </c>
    </row>
    <row r="3214" spans="1:7" x14ac:dyDescent="0.25">
      <c r="A3214" s="30">
        <v>41222</v>
      </c>
      <c r="B3214">
        <v>5686.25</v>
      </c>
      <c r="C3214">
        <f t="shared" ca="1" si="251"/>
        <v>5686.8033333333333</v>
      </c>
      <c r="D3214">
        <f t="shared" ca="1" si="247"/>
        <v>5666.9225000000006</v>
      </c>
      <c r="E3214" t="str">
        <f t="shared" ca="1" si="248"/>
        <v/>
      </c>
      <c r="F3214">
        <f t="shared" ca="1" si="250"/>
        <v>5347.9</v>
      </c>
      <c r="G3214" s="7" t="str">
        <f t="shared" ca="1" si="249"/>
        <v/>
      </c>
    </row>
    <row r="3215" spans="1:7" x14ac:dyDescent="0.25">
      <c r="A3215" s="30">
        <v>41225</v>
      </c>
      <c r="B3215">
        <v>5683.7</v>
      </c>
      <c r="C3215">
        <f t="shared" ca="1" si="251"/>
        <v>5686.7666666666664</v>
      </c>
      <c r="D3215">
        <f t="shared" ca="1" si="247"/>
        <v>5673.24</v>
      </c>
      <c r="E3215" t="str">
        <f t="shared" ca="1" si="248"/>
        <v/>
      </c>
      <c r="F3215">
        <f t="shared" ca="1" si="250"/>
        <v>5347.9</v>
      </c>
      <c r="G3215" s="7" t="str">
        <f t="shared" ca="1" si="249"/>
        <v/>
      </c>
    </row>
    <row r="3216" spans="1:7" x14ac:dyDescent="0.25">
      <c r="A3216" s="30">
        <v>41226</v>
      </c>
      <c r="B3216">
        <v>5666.95</v>
      </c>
      <c r="C3216">
        <f t="shared" ca="1" si="251"/>
        <v>5683.4199999999992</v>
      </c>
      <c r="D3216">
        <f t="shared" ca="1" si="247"/>
        <v>5679.0300000000007</v>
      </c>
      <c r="E3216" t="str">
        <f t="shared" ca="1" si="248"/>
        <v/>
      </c>
      <c r="F3216">
        <f t="shared" ca="1" si="250"/>
        <v>5347.9</v>
      </c>
      <c r="G3216" s="7" t="str">
        <f t="shared" ca="1" si="249"/>
        <v/>
      </c>
    </row>
    <row r="3217" spans="1:7" x14ac:dyDescent="0.25">
      <c r="A3217" s="30">
        <v>41228</v>
      </c>
      <c r="B3217">
        <v>5631</v>
      </c>
      <c r="C3217">
        <f t="shared" ca="1" si="251"/>
        <v>5679.3933333333325</v>
      </c>
      <c r="D3217">
        <f t="shared" ca="1" si="247"/>
        <v>5680.3637500000004</v>
      </c>
      <c r="E3217" t="str">
        <f t="shared" ca="1" si="248"/>
        <v>SELL</v>
      </c>
      <c r="F3217">
        <f t="shared" ca="1" si="250"/>
        <v>5631</v>
      </c>
      <c r="G3217" s="7">
        <f t="shared" ca="1" si="249"/>
        <v>5.2936666728996551E-2</v>
      </c>
    </row>
    <row r="3218" spans="1:7" x14ac:dyDescent="0.25">
      <c r="A3218" s="30">
        <v>41229</v>
      </c>
      <c r="B3218">
        <v>5574.05</v>
      </c>
      <c r="C3218">
        <f t="shared" ca="1" si="251"/>
        <v>5670.6433333333325</v>
      </c>
      <c r="D3218">
        <f t="shared" ca="1" si="247"/>
        <v>5679.4650000000001</v>
      </c>
      <c r="E3218" t="str">
        <f t="shared" ca="1" si="248"/>
        <v/>
      </c>
      <c r="F3218">
        <f t="shared" ca="1" si="250"/>
        <v>5631</v>
      </c>
      <c r="G3218" s="7" t="str">
        <f t="shared" ca="1" si="249"/>
        <v/>
      </c>
    </row>
    <row r="3219" spans="1:7" x14ac:dyDescent="0.25">
      <c r="A3219" s="30">
        <v>41232</v>
      </c>
      <c r="B3219">
        <v>5571.4</v>
      </c>
      <c r="C3219">
        <f t="shared" ca="1" si="251"/>
        <v>5664.45</v>
      </c>
      <c r="D3219">
        <f t="shared" ca="1" si="247"/>
        <v>5678.7487500000007</v>
      </c>
      <c r="E3219" t="str">
        <f t="shared" ca="1" si="248"/>
        <v/>
      </c>
      <c r="F3219">
        <f t="shared" ca="1" si="250"/>
        <v>5631</v>
      </c>
      <c r="G3219" s="7" t="str">
        <f t="shared" ca="1" si="249"/>
        <v/>
      </c>
    </row>
    <row r="3220" spans="1:7" x14ac:dyDescent="0.25">
      <c r="A3220" s="30">
        <v>41233</v>
      </c>
      <c r="B3220">
        <v>5571.55</v>
      </c>
      <c r="C3220">
        <f t="shared" ca="1" si="251"/>
        <v>5658.1799999999985</v>
      </c>
      <c r="D3220">
        <f t="shared" ca="1" si="247"/>
        <v>5679.1812499999996</v>
      </c>
      <c r="E3220" t="str">
        <f t="shared" ca="1" si="248"/>
        <v/>
      </c>
      <c r="F3220">
        <f t="shared" ca="1" si="250"/>
        <v>5631</v>
      </c>
      <c r="G3220" s="7" t="str">
        <f t="shared" ca="1" si="249"/>
        <v/>
      </c>
    </row>
    <row r="3221" spans="1:7" x14ac:dyDescent="0.25">
      <c r="A3221" s="30">
        <v>41234</v>
      </c>
      <c r="B3221">
        <v>5614.8</v>
      </c>
      <c r="C3221">
        <f t="shared" ca="1" si="251"/>
        <v>5659.3066666666664</v>
      </c>
      <c r="D3221">
        <f t="shared" ca="1" si="247"/>
        <v>5677.2725</v>
      </c>
      <c r="E3221" t="str">
        <f t="shared" ca="1" si="248"/>
        <v/>
      </c>
      <c r="F3221">
        <f t="shared" ca="1" si="250"/>
        <v>5631</v>
      </c>
      <c r="G3221" s="7" t="str">
        <f t="shared" ca="1" si="249"/>
        <v/>
      </c>
    </row>
    <row r="3222" spans="1:7" x14ac:dyDescent="0.25">
      <c r="A3222" s="30">
        <v>41235</v>
      </c>
      <c r="B3222">
        <v>5627.75</v>
      </c>
      <c r="C3222">
        <f t="shared" ca="1" si="251"/>
        <v>5659.8433333333332</v>
      </c>
      <c r="D3222">
        <f t="shared" ref="D3222:D3285" ca="1" si="252">IF(ROW(B3222)&gt;$K$4, AVERAGE(OFFSET(B3222,-$K$4+1,0,$K$4,1)), "")</f>
        <v>5676.2262499999997</v>
      </c>
      <c r="E3222" t="str">
        <f t="shared" ca="1" si="248"/>
        <v/>
      </c>
      <c r="F3222">
        <f t="shared" ca="1" si="250"/>
        <v>5631</v>
      </c>
      <c r="G3222" s="7" t="str">
        <f t="shared" ca="1" si="249"/>
        <v/>
      </c>
    </row>
    <row r="3223" spans="1:7" x14ac:dyDescent="0.25">
      <c r="A3223" s="30">
        <v>41236</v>
      </c>
      <c r="B3223">
        <v>5626.6</v>
      </c>
      <c r="C3223">
        <f t="shared" ca="1" si="251"/>
        <v>5658.6133333333337</v>
      </c>
      <c r="D3223">
        <f t="shared" ca="1" si="252"/>
        <v>5675.0437499999998</v>
      </c>
      <c r="E3223" t="str">
        <f t="shared" ca="1" si="248"/>
        <v/>
      </c>
      <c r="F3223">
        <f t="shared" ca="1" si="250"/>
        <v>5631</v>
      </c>
      <c r="G3223" s="7" t="str">
        <f t="shared" ca="1" si="249"/>
        <v/>
      </c>
    </row>
    <row r="3224" spans="1:7" x14ac:dyDescent="0.25">
      <c r="A3224" s="30">
        <v>41239</v>
      </c>
      <c r="B3224">
        <v>5635.9</v>
      </c>
      <c r="C3224">
        <f t="shared" ca="1" si="251"/>
        <v>5654.4933333333329</v>
      </c>
      <c r="D3224">
        <f t="shared" ca="1" si="252"/>
        <v>5674.3549999999996</v>
      </c>
      <c r="E3224" t="str">
        <f t="shared" ca="1" si="248"/>
        <v/>
      </c>
      <c r="F3224">
        <f t="shared" ca="1" si="250"/>
        <v>5631</v>
      </c>
      <c r="G3224" s="7" t="str">
        <f t="shared" ca="1" si="249"/>
        <v/>
      </c>
    </row>
    <row r="3225" spans="1:7" x14ac:dyDescent="0.25">
      <c r="A3225" s="30">
        <v>41240</v>
      </c>
      <c r="B3225">
        <v>5727.45</v>
      </c>
      <c r="C3225">
        <f t="shared" ca="1" si="251"/>
        <v>5656.043333333334</v>
      </c>
      <c r="D3225">
        <f t="shared" ca="1" si="252"/>
        <v>5676.30375</v>
      </c>
      <c r="E3225" t="str">
        <f t="shared" ca="1" si="248"/>
        <v/>
      </c>
      <c r="F3225">
        <f t="shared" ca="1" si="250"/>
        <v>5631</v>
      </c>
      <c r="G3225" s="7" t="str">
        <f t="shared" ca="1" si="249"/>
        <v/>
      </c>
    </row>
    <row r="3226" spans="1:7" x14ac:dyDescent="0.25">
      <c r="A3226" s="30">
        <v>41242</v>
      </c>
      <c r="B3226">
        <v>5825</v>
      </c>
      <c r="C3226">
        <f t="shared" ca="1" si="251"/>
        <v>5662.75</v>
      </c>
      <c r="D3226">
        <f t="shared" ca="1" si="252"/>
        <v>5679.3462500000005</v>
      </c>
      <c r="E3226" t="str">
        <f t="shared" ca="1" si="248"/>
        <v/>
      </c>
      <c r="F3226">
        <f t="shared" ca="1" si="250"/>
        <v>5631</v>
      </c>
      <c r="G3226" s="7" t="str">
        <f t="shared" ca="1" si="249"/>
        <v/>
      </c>
    </row>
    <row r="3227" spans="1:7" x14ac:dyDescent="0.25">
      <c r="A3227" s="30">
        <v>41243</v>
      </c>
      <c r="B3227">
        <v>5879.85</v>
      </c>
      <c r="C3227">
        <f t="shared" ca="1" si="251"/>
        <v>5670.7333333333345</v>
      </c>
      <c r="D3227">
        <f t="shared" ca="1" si="252"/>
        <v>5683.3724999999995</v>
      </c>
      <c r="E3227" t="str">
        <f t="shared" ca="1" si="248"/>
        <v/>
      </c>
      <c r="F3227">
        <f t="shared" ca="1" si="250"/>
        <v>5631</v>
      </c>
      <c r="G3227" s="7" t="str">
        <f t="shared" ca="1" si="249"/>
        <v/>
      </c>
    </row>
    <row r="3228" spans="1:7" x14ac:dyDescent="0.25">
      <c r="A3228" s="30">
        <v>41246</v>
      </c>
      <c r="B3228">
        <v>5870.95</v>
      </c>
      <c r="C3228">
        <f t="shared" ca="1" si="251"/>
        <v>5679.5466666666671</v>
      </c>
      <c r="D3228">
        <f t="shared" ca="1" si="252"/>
        <v>5686.8649999999998</v>
      </c>
      <c r="E3228" t="str">
        <f t="shared" ca="1" si="248"/>
        <v/>
      </c>
      <c r="F3228">
        <f t="shared" ca="1" si="250"/>
        <v>5631</v>
      </c>
      <c r="G3228" s="7" t="str">
        <f t="shared" ca="1" si="249"/>
        <v/>
      </c>
    </row>
    <row r="3229" spans="1:7" x14ac:dyDescent="0.25">
      <c r="A3229" s="30">
        <v>41247</v>
      </c>
      <c r="B3229">
        <v>5889.25</v>
      </c>
      <c r="C3229">
        <f t="shared" ca="1" si="251"/>
        <v>5693.08</v>
      </c>
      <c r="D3229">
        <f t="shared" ca="1" si="252"/>
        <v>5689.40625</v>
      </c>
      <c r="E3229" t="str">
        <f t="shared" ca="1" si="248"/>
        <v>BUY</v>
      </c>
      <c r="F3229">
        <f t="shared" ca="1" si="250"/>
        <v>5889.25</v>
      </c>
      <c r="G3229" s="7">
        <f t="shared" ca="1" si="249"/>
        <v>-4.5862191440241507E-2</v>
      </c>
    </row>
    <row r="3230" spans="1:7" x14ac:dyDescent="0.25">
      <c r="A3230" s="30">
        <v>41248</v>
      </c>
      <c r="B3230">
        <v>5900.5</v>
      </c>
      <c r="C3230">
        <f t="shared" ca="1" si="251"/>
        <v>5707.5333333333338</v>
      </c>
      <c r="D3230">
        <f t="shared" ca="1" si="252"/>
        <v>5693.2449999999999</v>
      </c>
      <c r="E3230" t="str">
        <f t="shared" ca="1" si="248"/>
        <v/>
      </c>
      <c r="F3230">
        <f t="shared" ca="1" si="250"/>
        <v>5889.25</v>
      </c>
      <c r="G3230" s="7" t="str">
        <f t="shared" ca="1" si="249"/>
        <v/>
      </c>
    </row>
    <row r="3231" spans="1:7" x14ac:dyDescent="0.25">
      <c r="A3231" s="30">
        <v>41249</v>
      </c>
      <c r="B3231">
        <v>5930.9</v>
      </c>
      <c r="C3231">
        <f t="shared" ca="1" si="251"/>
        <v>5725.1299999999992</v>
      </c>
      <c r="D3231">
        <f t="shared" ca="1" si="252"/>
        <v>5699.6174999999994</v>
      </c>
      <c r="E3231" t="str">
        <f t="shared" ca="1" si="248"/>
        <v/>
      </c>
      <c r="F3231">
        <f t="shared" ca="1" si="250"/>
        <v>5889.25</v>
      </c>
      <c r="G3231" s="7" t="str">
        <f t="shared" ca="1" si="249"/>
        <v/>
      </c>
    </row>
    <row r="3232" spans="1:7" x14ac:dyDescent="0.25">
      <c r="A3232" s="30">
        <v>41250</v>
      </c>
      <c r="B3232">
        <v>5907.4</v>
      </c>
      <c r="C3232">
        <f t="shared" ca="1" si="251"/>
        <v>5743.5566666666655</v>
      </c>
      <c r="D3232">
        <f t="shared" ca="1" si="252"/>
        <v>5704.6874999999991</v>
      </c>
      <c r="E3232" t="str">
        <f t="shared" ca="1" si="248"/>
        <v/>
      </c>
      <c r="F3232">
        <f t="shared" ca="1" si="250"/>
        <v>5889.25</v>
      </c>
      <c r="G3232" s="7" t="str">
        <f t="shared" ca="1" si="249"/>
        <v/>
      </c>
    </row>
    <row r="3233" spans="1:7" x14ac:dyDescent="0.25">
      <c r="A3233" s="30">
        <v>41253</v>
      </c>
      <c r="B3233">
        <v>5908.9</v>
      </c>
      <c r="C3233">
        <f t="shared" ca="1" si="251"/>
        <v>5765.8799999999992</v>
      </c>
      <c r="D3233">
        <f t="shared" ca="1" si="252"/>
        <v>5711.1062499999989</v>
      </c>
      <c r="E3233" t="str">
        <f t="shared" ca="1" si="248"/>
        <v/>
      </c>
      <c r="F3233">
        <f t="shared" ca="1" si="250"/>
        <v>5889.25</v>
      </c>
      <c r="G3233" s="7" t="str">
        <f t="shared" ca="1" si="249"/>
        <v/>
      </c>
    </row>
    <row r="3234" spans="1:7" x14ac:dyDescent="0.25">
      <c r="A3234" s="30">
        <v>41254</v>
      </c>
      <c r="B3234">
        <v>5898.8</v>
      </c>
      <c r="C3234">
        <f t="shared" ca="1" si="251"/>
        <v>5787.7066666666651</v>
      </c>
      <c r="D3234">
        <f t="shared" ca="1" si="252"/>
        <v>5715.8749999999991</v>
      </c>
      <c r="E3234" t="str">
        <f t="shared" ca="1" si="248"/>
        <v/>
      </c>
      <c r="F3234">
        <f t="shared" ca="1" si="250"/>
        <v>5889.25</v>
      </c>
      <c r="G3234" s="7" t="str">
        <f t="shared" ca="1" si="249"/>
        <v/>
      </c>
    </row>
    <row r="3235" spans="1:7" x14ac:dyDescent="0.25">
      <c r="A3235" s="30">
        <v>41255</v>
      </c>
      <c r="B3235">
        <v>5888</v>
      </c>
      <c r="C3235">
        <f t="shared" ca="1" si="251"/>
        <v>5808.8033333333324</v>
      </c>
      <c r="D3235">
        <f t="shared" ca="1" si="252"/>
        <v>5721.1737499999999</v>
      </c>
      <c r="E3235" t="str">
        <f t="shared" ca="1" si="248"/>
        <v/>
      </c>
      <c r="F3235">
        <f t="shared" ca="1" si="250"/>
        <v>5889.25</v>
      </c>
      <c r="G3235" s="7" t="str">
        <f t="shared" ca="1" si="249"/>
        <v/>
      </c>
    </row>
    <row r="3236" spans="1:7" x14ac:dyDescent="0.25">
      <c r="A3236" s="30">
        <v>41256</v>
      </c>
      <c r="B3236">
        <v>5851.5</v>
      </c>
      <c r="C3236">
        <f t="shared" ca="1" si="251"/>
        <v>5824.583333333333</v>
      </c>
      <c r="D3236">
        <f t="shared" ca="1" si="252"/>
        <v>5725.28</v>
      </c>
      <c r="E3236" t="str">
        <f t="shared" ca="1" si="248"/>
        <v/>
      </c>
      <c r="F3236">
        <f t="shared" ca="1" si="250"/>
        <v>5889.25</v>
      </c>
      <c r="G3236" s="7" t="str">
        <f t="shared" ca="1" si="249"/>
        <v/>
      </c>
    </row>
    <row r="3237" spans="1:7" x14ac:dyDescent="0.25">
      <c r="A3237" s="30">
        <v>41257</v>
      </c>
      <c r="B3237">
        <v>5879.6</v>
      </c>
      <c r="C3237">
        <f t="shared" ca="1" si="251"/>
        <v>5841.3733333333339</v>
      </c>
      <c r="D3237">
        <f t="shared" ca="1" si="252"/>
        <v>5731.07</v>
      </c>
      <c r="E3237" t="str">
        <f t="shared" ca="1" si="248"/>
        <v/>
      </c>
      <c r="F3237">
        <f t="shared" ca="1" si="250"/>
        <v>5889.25</v>
      </c>
      <c r="G3237" s="7" t="str">
        <f t="shared" ca="1" si="249"/>
        <v/>
      </c>
    </row>
    <row r="3238" spans="1:7" x14ac:dyDescent="0.25">
      <c r="A3238" s="30">
        <v>41260</v>
      </c>
      <c r="B3238">
        <v>5857.9</v>
      </c>
      <c r="C3238">
        <f t="shared" ca="1" si="251"/>
        <v>5856.7933333333331</v>
      </c>
      <c r="D3238">
        <f t="shared" ca="1" si="252"/>
        <v>5736.0112500000005</v>
      </c>
      <c r="E3238" t="str">
        <f t="shared" ca="1" si="248"/>
        <v/>
      </c>
      <c r="F3238">
        <f t="shared" ca="1" si="250"/>
        <v>5889.25</v>
      </c>
      <c r="G3238" s="7" t="str">
        <f t="shared" ca="1" si="249"/>
        <v/>
      </c>
    </row>
    <row r="3239" spans="1:7" x14ac:dyDescent="0.25">
      <c r="A3239" s="30">
        <v>41261</v>
      </c>
      <c r="B3239">
        <v>5896.8</v>
      </c>
      <c r="C3239">
        <f t="shared" ca="1" si="251"/>
        <v>5874.1866666666665</v>
      </c>
      <c r="D3239">
        <f t="shared" ca="1" si="252"/>
        <v>5740.4637499999999</v>
      </c>
      <c r="E3239" t="str">
        <f t="shared" ca="1" si="248"/>
        <v/>
      </c>
      <c r="F3239">
        <f t="shared" ca="1" si="250"/>
        <v>5889.25</v>
      </c>
      <c r="G3239" s="7" t="str">
        <f t="shared" ca="1" si="249"/>
        <v/>
      </c>
    </row>
    <row r="3240" spans="1:7" x14ac:dyDescent="0.25">
      <c r="A3240" s="30">
        <v>41262</v>
      </c>
      <c r="B3240">
        <v>5929.6</v>
      </c>
      <c r="C3240">
        <f t="shared" ca="1" si="251"/>
        <v>5887.6633333333339</v>
      </c>
      <c r="D3240">
        <f t="shared" ca="1" si="252"/>
        <v>5746.5974999999999</v>
      </c>
      <c r="E3240" t="str">
        <f t="shared" ca="1" si="248"/>
        <v/>
      </c>
      <c r="F3240">
        <f t="shared" ca="1" si="250"/>
        <v>5889.25</v>
      </c>
      <c r="G3240" s="7" t="str">
        <f t="shared" ca="1" si="249"/>
        <v/>
      </c>
    </row>
    <row r="3241" spans="1:7" x14ac:dyDescent="0.25">
      <c r="A3241" s="30">
        <v>41263</v>
      </c>
      <c r="B3241">
        <v>5916.4</v>
      </c>
      <c r="C3241">
        <f t="shared" ca="1" si="251"/>
        <v>5893.7566666666671</v>
      </c>
      <c r="D3241">
        <f t="shared" ca="1" si="252"/>
        <v>5751.5787499999988</v>
      </c>
      <c r="E3241" t="str">
        <f t="shared" ca="1" si="248"/>
        <v/>
      </c>
      <c r="F3241">
        <f t="shared" ca="1" si="250"/>
        <v>5889.25</v>
      </c>
      <c r="G3241" s="7" t="str">
        <f t="shared" ca="1" si="249"/>
        <v/>
      </c>
    </row>
    <row r="3242" spans="1:7" x14ac:dyDescent="0.25">
      <c r="A3242" s="30">
        <v>41264</v>
      </c>
      <c r="B3242">
        <v>5847.7</v>
      </c>
      <c r="C3242">
        <f t="shared" ca="1" si="251"/>
        <v>5891.6133333333328</v>
      </c>
      <c r="D3242">
        <f t="shared" ca="1" si="252"/>
        <v>5755.4862499999999</v>
      </c>
      <c r="E3242" t="str">
        <f t="shared" ca="1" si="248"/>
        <v/>
      </c>
      <c r="F3242">
        <f t="shared" ca="1" si="250"/>
        <v>5889.25</v>
      </c>
      <c r="G3242" s="7" t="str">
        <f t="shared" ca="1" si="249"/>
        <v/>
      </c>
    </row>
    <row r="3243" spans="1:7" x14ac:dyDescent="0.25">
      <c r="A3243" s="30">
        <v>41267</v>
      </c>
      <c r="B3243">
        <v>5855.75</v>
      </c>
      <c r="C3243">
        <f t="shared" ca="1" si="251"/>
        <v>5890.6</v>
      </c>
      <c r="D3243">
        <f t="shared" ca="1" si="252"/>
        <v>5759.2474999999995</v>
      </c>
      <c r="E3243" t="str">
        <f t="shared" ca="1" si="248"/>
        <v/>
      </c>
      <c r="F3243">
        <f t="shared" ca="1" si="250"/>
        <v>5889.25</v>
      </c>
      <c r="G3243" s="7" t="str">
        <f t="shared" ca="1" si="249"/>
        <v/>
      </c>
    </row>
    <row r="3244" spans="1:7" x14ac:dyDescent="0.25">
      <c r="A3244" s="30">
        <v>41269</v>
      </c>
      <c r="B3244">
        <v>5905.6</v>
      </c>
      <c r="C3244">
        <f t="shared" ca="1" si="251"/>
        <v>5891.6900000000005</v>
      </c>
      <c r="D3244">
        <f t="shared" ca="1" si="252"/>
        <v>5765.28</v>
      </c>
      <c r="E3244" t="str">
        <f t="shared" ca="1" si="248"/>
        <v/>
      </c>
      <c r="F3244">
        <f t="shared" ca="1" si="250"/>
        <v>5889.25</v>
      </c>
      <c r="G3244" s="7" t="str">
        <f t="shared" ca="1" si="249"/>
        <v/>
      </c>
    </row>
    <row r="3245" spans="1:7" x14ac:dyDescent="0.25">
      <c r="A3245" s="30">
        <v>41270</v>
      </c>
      <c r="B3245">
        <v>5870.1</v>
      </c>
      <c r="C3245">
        <f t="shared" ca="1" si="251"/>
        <v>5889.6633333333339</v>
      </c>
      <c r="D3245">
        <f t="shared" ca="1" si="252"/>
        <v>5770.3924999999999</v>
      </c>
      <c r="E3245" t="str">
        <f t="shared" ca="1" si="248"/>
        <v/>
      </c>
      <c r="F3245">
        <f t="shared" ca="1" si="250"/>
        <v>5889.25</v>
      </c>
      <c r="G3245" s="7" t="str">
        <f t="shared" ca="1" si="249"/>
        <v/>
      </c>
    </row>
    <row r="3246" spans="1:7" x14ac:dyDescent="0.25">
      <c r="A3246" s="30">
        <v>41271</v>
      </c>
      <c r="B3246">
        <v>5908.35</v>
      </c>
      <c r="C3246">
        <f t="shared" ca="1" si="251"/>
        <v>5888.1600000000017</v>
      </c>
      <c r="D3246">
        <f t="shared" ca="1" si="252"/>
        <v>5778.1537499999995</v>
      </c>
      <c r="E3246" t="str">
        <f t="shared" ca="1" si="248"/>
        <v/>
      </c>
      <c r="F3246">
        <f t="shared" ca="1" si="250"/>
        <v>5889.25</v>
      </c>
      <c r="G3246" s="7" t="str">
        <f t="shared" ca="1" si="249"/>
        <v/>
      </c>
    </row>
    <row r="3247" spans="1:7" x14ac:dyDescent="0.25">
      <c r="A3247" s="30">
        <v>41274</v>
      </c>
      <c r="B3247">
        <v>5905.1</v>
      </c>
      <c r="C3247">
        <f t="shared" ca="1" si="251"/>
        <v>5888.006666666668</v>
      </c>
      <c r="D3247">
        <f t="shared" ca="1" si="252"/>
        <v>5785.2887499999997</v>
      </c>
      <c r="E3247" t="str">
        <f t="shared" ca="1" si="248"/>
        <v/>
      </c>
      <c r="F3247">
        <f t="shared" ca="1" si="250"/>
        <v>5889.25</v>
      </c>
      <c r="G3247" s="7" t="str">
        <f t="shared" ca="1" si="249"/>
        <v/>
      </c>
    </row>
    <row r="3248" spans="1:7" x14ac:dyDescent="0.25">
      <c r="A3248" s="30">
        <v>41275</v>
      </c>
      <c r="B3248">
        <v>5950.85</v>
      </c>
      <c r="C3248">
        <f t="shared" ca="1" si="251"/>
        <v>5890.8033333333342</v>
      </c>
      <c r="D3248">
        <f t="shared" ca="1" si="252"/>
        <v>5792.9337500000001</v>
      </c>
      <c r="E3248" t="str">
        <f t="shared" ca="1" si="248"/>
        <v/>
      </c>
      <c r="F3248">
        <f t="shared" ca="1" si="250"/>
        <v>5889.25</v>
      </c>
      <c r="G3248" s="7" t="str">
        <f t="shared" ca="1" si="249"/>
        <v/>
      </c>
    </row>
    <row r="3249" spans="1:7" x14ac:dyDescent="0.25">
      <c r="A3249" s="30">
        <v>41276</v>
      </c>
      <c r="B3249">
        <v>5993.25</v>
      </c>
      <c r="C3249">
        <f t="shared" ca="1" si="251"/>
        <v>5897.1000000000013</v>
      </c>
      <c r="D3249">
        <f t="shared" ca="1" si="252"/>
        <v>5800.3225000000002</v>
      </c>
      <c r="E3249" t="str">
        <f t="shared" ca="1" si="248"/>
        <v/>
      </c>
      <c r="F3249">
        <f t="shared" ca="1" si="250"/>
        <v>5889.25</v>
      </c>
      <c r="G3249" s="7" t="str">
        <f t="shared" ca="1" si="249"/>
        <v/>
      </c>
    </row>
    <row r="3250" spans="1:7" x14ac:dyDescent="0.25">
      <c r="A3250" s="30">
        <v>41277</v>
      </c>
      <c r="B3250">
        <v>6009.5</v>
      </c>
      <c r="C3250">
        <f t="shared" ca="1" si="251"/>
        <v>5905.2</v>
      </c>
      <c r="D3250">
        <f t="shared" ca="1" si="252"/>
        <v>5807.9549999999999</v>
      </c>
      <c r="E3250" t="str">
        <f t="shared" ca="1" si="248"/>
        <v/>
      </c>
      <c r="F3250">
        <f t="shared" ca="1" si="250"/>
        <v>5889.25</v>
      </c>
      <c r="G3250" s="7" t="str">
        <f t="shared" ca="1" si="249"/>
        <v/>
      </c>
    </row>
    <row r="3251" spans="1:7" x14ac:dyDescent="0.25">
      <c r="A3251" s="30">
        <v>41278</v>
      </c>
      <c r="B3251">
        <v>6016.15</v>
      </c>
      <c r="C3251">
        <f t="shared" ca="1" si="251"/>
        <v>5916.1766666666663</v>
      </c>
      <c r="D3251">
        <f t="shared" ca="1" si="252"/>
        <v>5815.2487500000007</v>
      </c>
      <c r="E3251" t="str">
        <f t="shared" ca="1" si="248"/>
        <v/>
      </c>
      <c r="F3251">
        <f t="shared" ca="1" si="250"/>
        <v>5889.25</v>
      </c>
      <c r="G3251" s="7" t="str">
        <f t="shared" ca="1" si="249"/>
        <v/>
      </c>
    </row>
    <row r="3252" spans="1:7" x14ac:dyDescent="0.25">
      <c r="A3252" s="30">
        <v>41281</v>
      </c>
      <c r="B3252">
        <v>5988.4</v>
      </c>
      <c r="C3252">
        <f t="shared" ca="1" si="251"/>
        <v>5923.4299999999985</v>
      </c>
      <c r="D3252">
        <f t="shared" ca="1" si="252"/>
        <v>5820.9562500000011</v>
      </c>
      <c r="E3252" t="str">
        <f t="shared" ca="1" si="248"/>
        <v/>
      </c>
      <c r="F3252">
        <f t="shared" ca="1" si="250"/>
        <v>5889.25</v>
      </c>
      <c r="G3252" s="7" t="str">
        <f t="shared" ca="1" si="249"/>
        <v/>
      </c>
    </row>
    <row r="3253" spans="1:7" x14ac:dyDescent="0.25">
      <c r="A3253" s="30">
        <v>41282</v>
      </c>
      <c r="B3253">
        <v>6001.7</v>
      </c>
      <c r="C3253">
        <f t="shared" ca="1" si="251"/>
        <v>5933.0166666666655</v>
      </c>
      <c r="D3253">
        <f t="shared" ca="1" si="252"/>
        <v>5827.5300000000007</v>
      </c>
      <c r="E3253" t="str">
        <f t="shared" ref="E3253:E3316" ca="1" si="253">IF(AND(C3253&gt;D3253,C3252&lt;D3252),"BUY",IF(AND(C3253&lt;D3253,C3252&gt;D3252),"SELL",""))</f>
        <v/>
      </c>
      <c r="F3253">
        <f t="shared" ca="1" si="250"/>
        <v>5889.25</v>
      </c>
      <c r="G3253" s="7" t="str">
        <f t="shared" ca="1" si="249"/>
        <v/>
      </c>
    </row>
    <row r="3254" spans="1:7" x14ac:dyDescent="0.25">
      <c r="A3254" s="30">
        <v>41283</v>
      </c>
      <c r="B3254">
        <v>5971.5</v>
      </c>
      <c r="C3254">
        <f t="shared" ca="1" si="251"/>
        <v>5937.9966666666651</v>
      </c>
      <c r="D3254">
        <f t="shared" ca="1" si="252"/>
        <v>5834.6612500000001</v>
      </c>
      <c r="E3254" t="str">
        <f t="shared" ca="1" si="253"/>
        <v/>
      </c>
      <c r="F3254">
        <f t="shared" ca="1" si="250"/>
        <v>5889.25</v>
      </c>
      <c r="G3254" s="7" t="str">
        <f t="shared" ref="G3254:G3317" ca="1" si="254">IF(AND(E3254&lt;&gt;"",F3253&lt;&gt;0),IF(E3254="BUY",1-F3254/F3253,F3254/F3253-1),"")</f>
        <v/>
      </c>
    </row>
    <row r="3255" spans="1:7" x14ac:dyDescent="0.25">
      <c r="A3255" s="30">
        <v>41284</v>
      </c>
      <c r="B3255">
        <v>5968.65</v>
      </c>
      <c r="C3255">
        <f t="shared" ca="1" si="251"/>
        <v>5940.5999999999995</v>
      </c>
      <c r="D3255">
        <f t="shared" ca="1" si="252"/>
        <v>5841.7850000000008</v>
      </c>
      <c r="E3255" t="str">
        <f t="shared" ca="1" si="253"/>
        <v/>
      </c>
      <c r="F3255">
        <f t="shared" ref="F3255:F3318" ca="1" si="255">IF(E3255&lt;&gt;"",B3255,F3254)</f>
        <v>5889.25</v>
      </c>
      <c r="G3255" s="7" t="str">
        <f t="shared" ca="1" si="254"/>
        <v/>
      </c>
    </row>
    <row r="3256" spans="1:7" x14ac:dyDescent="0.25">
      <c r="A3256" s="30">
        <v>41285</v>
      </c>
      <c r="B3256">
        <v>5951.3</v>
      </c>
      <c r="C3256">
        <f t="shared" ca="1" si="251"/>
        <v>5942.9266666666663</v>
      </c>
      <c r="D3256">
        <f t="shared" ca="1" si="252"/>
        <v>5848.8937500000002</v>
      </c>
      <c r="E3256" t="str">
        <f t="shared" ca="1" si="253"/>
        <v/>
      </c>
      <c r="F3256">
        <f t="shared" ca="1" si="255"/>
        <v>5889.25</v>
      </c>
      <c r="G3256" s="7" t="str">
        <f t="shared" ca="1" si="254"/>
        <v/>
      </c>
    </row>
    <row r="3257" spans="1:7" x14ac:dyDescent="0.25">
      <c r="A3257" s="30">
        <v>41288</v>
      </c>
      <c r="B3257">
        <v>6024.05</v>
      </c>
      <c r="C3257">
        <f t="shared" ca="1" si="251"/>
        <v>5954.6833333333334</v>
      </c>
      <c r="D3257">
        <f t="shared" ca="1" si="252"/>
        <v>5858.7199999999993</v>
      </c>
      <c r="E3257" t="str">
        <f t="shared" ca="1" si="253"/>
        <v/>
      </c>
      <c r="F3257">
        <f t="shared" ca="1" si="255"/>
        <v>5889.25</v>
      </c>
      <c r="G3257" s="7" t="str">
        <f t="shared" ca="1" si="254"/>
        <v/>
      </c>
    </row>
    <row r="3258" spans="1:7" x14ac:dyDescent="0.25">
      <c r="A3258" s="30">
        <v>41289</v>
      </c>
      <c r="B3258">
        <v>6056.6</v>
      </c>
      <c r="C3258">
        <f t="shared" ca="1" si="251"/>
        <v>5968.0733333333337</v>
      </c>
      <c r="D3258">
        <f t="shared" ca="1" si="252"/>
        <v>5870.7837500000005</v>
      </c>
      <c r="E3258" t="str">
        <f t="shared" ca="1" si="253"/>
        <v/>
      </c>
      <c r="F3258">
        <f t="shared" ca="1" si="255"/>
        <v>5889.25</v>
      </c>
      <c r="G3258" s="7" t="str">
        <f t="shared" ca="1" si="254"/>
        <v/>
      </c>
    </row>
    <row r="3259" spans="1:7" x14ac:dyDescent="0.25">
      <c r="A3259" s="30">
        <v>41290</v>
      </c>
      <c r="B3259">
        <v>6001.85</v>
      </c>
      <c r="C3259">
        <f t="shared" ca="1" si="251"/>
        <v>5974.4900000000016</v>
      </c>
      <c r="D3259">
        <f t="shared" ca="1" si="252"/>
        <v>5881.5450000000001</v>
      </c>
      <c r="E3259" t="str">
        <f t="shared" ca="1" si="253"/>
        <v/>
      </c>
      <c r="F3259">
        <f t="shared" ca="1" si="255"/>
        <v>5889.25</v>
      </c>
      <c r="G3259" s="7" t="str">
        <f t="shared" ca="1" si="254"/>
        <v/>
      </c>
    </row>
    <row r="3260" spans="1:7" x14ac:dyDescent="0.25">
      <c r="A3260" s="30">
        <v>41291</v>
      </c>
      <c r="B3260">
        <v>6039.2</v>
      </c>
      <c r="C3260">
        <f t="shared" ca="1" si="251"/>
        <v>5985.7633333333342</v>
      </c>
      <c r="D3260">
        <f t="shared" ca="1" si="252"/>
        <v>5893.2362499999999</v>
      </c>
      <c r="E3260" t="str">
        <f t="shared" ca="1" si="253"/>
        <v/>
      </c>
      <c r="F3260">
        <f t="shared" ca="1" si="255"/>
        <v>5889.25</v>
      </c>
      <c r="G3260" s="7" t="str">
        <f t="shared" ca="1" si="254"/>
        <v/>
      </c>
    </row>
    <row r="3261" spans="1:7" x14ac:dyDescent="0.25">
      <c r="A3261" s="30">
        <v>41292</v>
      </c>
      <c r="B3261">
        <v>6064.4</v>
      </c>
      <c r="C3261">
        <f t="shared" ca="1" si="251"/>
        <v>5996.166666666667</v>
      </c>
      <c r="D3261">
        <f t="shared" ca="1" si="252"/>
        <v>5904.4762500000006</v>
      </c>
      <c r="E3261" t="str">
        <f t="shared" ca="1" si="253"/>
        <v/>
      </c>
      <c r="F3261">
        <f t="shared" ca="1" si="255"/>
        <v>5889.25</v>
      </c>
      <c r="G3261" s="7" t="str">
        <f t="shared" ca="1" si="254"/>
        <v/>
      </c>
    </row>
    <row r="3262" spans="1:7" x14ac:dyDescent="0.25">
      <c r="A3262" s="30">
        <v>41295</v>
      </c>
      <c r="B3262">
        <v>6082.3</v>
      </c>
      <c r="C3262">
        <f t="shared" ca="1" si="251"/>
        <v>6007.9800000000005</v>
      </c>
      <c r="D3262">
        <f t="shared" ca="1" si="252"/>
        <v>5915.84</v>
      </c>
      <c r="E3262" t="str">
        <f t="shared" ca="1" si="253"/>
        <v/>
      </c>
      <c r="F3262">
        <f t="shared" ca="1" si="255"/>
        <v>5889.25</v>
      </c>
      <c r="G3262" s="7" t="str">
        <f t="shared" ca="1" si="254"/>
        <v/>
      </c>
    </row>
    <row r="3263" spans="1:7" x14ac:dyDescent="0.25">
      <c r="A3263" s="30">
        <v>41296</v>
      </c>
      <c r="B3263">
        <v>6048.5</v>
      </c>
      <c r="C3263">
        <f t="shared" ca="1" si="251"/>
        <v>6014.4900000000007</v>
      </c>
      <c r="D3263">
        <f t="shared" ca="1" si="252"/>
        <v>5926.3874999999998</v>
      </c>
      <c r="E3263" t="str">
        <f t="shared" ca="1" si="253"/>
        <v/>
      </c>
      <c r="F3263">
        <f t="shared" ca="1" si="255"/>
        <v>5889.25</v>
      </c>
      <c r="G3263" s="7" t="str">
        <f t="shared" ca="1" si="254"/>
        <v/>
      </c>
    </row>
    <row r="3264" spans="1:7" x14ac:dyDescent="0.25">
      <c r="A3264" s="30">
        <v>41297</v>
      </c>
      <c r="B3264">
        <v>6054.3</v>
      </c>
      <c r="C3264">
        <f t="shared" ca="1" si="251"/>
        <v>6018.56</v>
      </c>
      <c r="D3264">
        <f t="shared" ca="1" si="252"/>
        <v>5936.8474999999999</v>
      </c>
      <c r="E3264" t="str">
        <f t="shared" ca="1" si="253"/>
        <v/>
      </c>
      <c r="F3264">
        <f t="shared" ca="1" si="255"/>
        <v>5889.25</v>
      </c>
      <c r="G3264" s="7" t="str">
        <f t="shared" ca="1" si="254"/>
        <v/>
      </c>
    </row>
    <row r="3265" spans="1:7" x14ac:dyDescent="0.25">
      <c r="A3265" s="30">
        <v>41298</v>
      </c>
      <c r="B3265">
        <v>6019.35</v>
      </c>
      <c r="C3265">
        <f t="shared" ca="1" si="251"/>
        <v>6019.2166666666681</v>
      </c>
      <c r="D3265">
        <f t="shared" ca="1" si="252"/>
        <v>5944.1449999999995</v>
      </c>
      <c r="E3265" t="str">
        <f t="shared" ca="1" si="253"/>
        <v/>
      </c>
      <c r="F3265">
        <f t="shared" ca="1" si="255"/>
        <v>5889.25</v>
      </c>
      <c r="G3265" s="7" t="str">
        <f t="shared" ca="1" si="254"/>
        <v/>
      </c>
    </row>
    <row r="3266" spans="1:7" x14ac:dyDescent="0.25">
      <c r="A3266" s="30">
        <v>41299</v>
      </c>
      <c r="B3266">
        <v>6074.65</v>
      </c>
      <c r="C3266">
        <f t="shared" ca="1" si="251"/>
        <v>6023.1166666666668</v>
      </c>
      <c r="D3266">
        <f t="shared" ca="1" si="252"/>
        <v>5950.3862500000005</v>
      </c>
      <c r="E3266" t="str">
        <f t="shared" ca="1" si="253"/>
        <v/>
      </c>
      <c r="F3266">
        <f t="shared" ca="1" si="255"/>
        <v>5889.25</v>
      </c>
      <c r="G3266" s="7" t="str">
        <f t="shared" ca="1" si="254"/>
        <v/>
      </c>
    </row>
    <row r="3267" spans="1:7" x14ac:dyDescent="0.25">
      <c r="A3267" s="30">
        <v>41302</v>
      </c>
      <c r="B3267">
        <v>6074.8</v>
      </c>
      <c r="C3267">
        <f t="shared" ref="C3267:C3330" ca="1" si="256">IF(ROW(B3267)&gt;$K$3, AVERAGE(OFFSET(B3268,-$K$3,0,$K$3,1)), "")</f>
        <v>6028.8766666666661</v>
      </c>
      <c r="D3267">
        <f t="shared" ca="1" si="252"/>
        <v>5955.2599999999993</v>
      </c>
      <c r="E3267" t="str">
        <f t="shared" ca="1" si="253"/>
        <v/>
      </c>
      <c r="F3267">
        <f t="shared" ca="1" si="255"/>
        <v>5889.25</v>
      </c>
      <c r="G3267" s="7" t="str">
        <f t="shared" ca="1" si="254"/>
        <v/>
      </c>
    </row>
    <row r="3268" spans="1:7" x14ac:dyDescent="0.25">
      <c r="A3268" s="30">
        <v>41303</v>
      </c>
      <c r="B3268">
        <v>6049.9</v>
      </c>
      <c r="C3268">
        <f t="shared" ca="1" si="256"/>
        <v>6032.0899999999992</v>
      </c>
      <c r="D3268">
        <f t="shared" ca="1" si="252"/>
        <v>5959.7337499999994</v>
      </c>
      <c r="E3268" t="str">
        <f t="shared" ca="1" si="253"/>
        <v/>
      </c>
      <c r="F3268">
        <f t="shared" ca="1" si="255"/>
        <v>5889.25</v>
      </c>
      <c r="G3268" s="7" t="str">
        <f t="shared" ca="1" si="254"/>
        <v/>
      </c>
    </row>
    <row r="3269" spans="1:7" x14ac:dyDescent="0.25">
      <c r="A3269" s="30">
        <v>41304</v>
      </c>
      <c r="B3269">
        <v>6055.75</v>
      </c>
      <c r="C3269">
        <f t="shared" ca="1" si="256"/>
        <v>6037.706666666666</v>
      </c>
      <c r="D3269">
        <f t="shared" ca="1" si="252"/>
        <v>5963.8962499999998</v>
      </c>
      <c r="E3269" t="str">
        <f t="shared" ca="1" si="253"/>
        <v/>
      </c>
      <c r="F3269">
        <f t="shared" ca="1" si="255"/>
        <v>5889.25</v>
      </c>
      <c r="G3269" s="7" t="str">
        <f t="shared" ca="1" si="254"/>
        <v/>
      </c>
    </row>
    <row r="3270" spans="1:7" x14ac:dyDescent="0.25">
      <c r="A3270" s="30">
        <v>41305</v>
      </c>
      <c r="B3270">
        <v>6034.75</v>
      </c>
      <c r="C3270">
        <f t="shared" ca="1" si="256"/>
        <v>6042.1133333333328</v>
      </c>
      <c r="D3270">
        <f t="shared" ca="1" si="252"/>
        <v>5967.2524999999996</v>
      </c>
      <c r="E3270" t="str">
        <f t="shared" ca="1" si="253"/>
        <v/>
      </c>
      <c r="F3270">
        <f t="shared" ca="1" si="255"/>
        <v>5889.25</v>
      </c>
      <c r="G3270" s="7" t="str">
        <f t="shared" ca="1" si="254"/>
        <v/>
      </c>
    </row>
    <row r="3271" spans="1:7" x14ac:dyDescent="0.25">
      <c r="A3271" s="30">
        <v>41306</v>
      </c>
      <c r="B3271">
        <v>5998.9</v>
      </c>
      <c r="C3271">
        <f t="shared" ca="1" si="256"/>
        <v>6045.286666666666</v>
      </c>
      <c r="D3271">
        <f t="shared" ca="1" si="252"/>
        <v>5968.9524999999994</v>
      </c>
      <c r="E3271" t="str">
        <f t="shared" ca="1" si="253"/>
        <v/>
      </c>
      <c r="F3271">
        <f t="shared" ca="1" si="255"/>
        <v>5889.25</v>
      </c>
      <c r="G3271" s="7" t="str">
        <f t="shared" ca="1" si="254"/>
        <v/>
      </c>
    </row>
    <row r="3272" spans="1:7" x14ac:dyDescent="0.25">
      <c r="A3272" s="30">
        <v>41309</v>
      </c>
      <c r="B3272">
        <v>5987.25</v>
      </c>
      <c r="C3272">
        <f t="shared" ca="1" si="256"/>
        <v>6042.833333333333</v>
      </c>
      <c r="D3272">
        <f t="shared" ca="1" si="252"/>
        <v>5970.9487499999987</v>
      </c>
      <c r="E3272" t="str">
        <f t="shared" ca="1" si="253"/>
        <v/>
      </c>
      <c r="F3272">
        <f t="shared" ca="1" si="255"/>
        <v>5889.25</v>
      </c>
      <c r="G3272" s="7" t="str">
        <f t="shared" ca="1" si="254"/>
        <v/>
      </c>
    </row>
    <row r="3273" spans="1:7" x14ac:dyDescent="0.25">
      <c r="A3273" s="30">
        <v>41310</v>
      </c>
      <c r="B3273">
        <v>5956.9</v>
      </c>
      <c r="C3273">
        <f t="shared" ca="1" si="256"/>
        <v>6036.1866666666656</v>
      </c>
      <c r="D3273">
        <f t="shared" ca="1" si="252"/>
        <v>5972.1487499999985</v>
      </c>
      <c r="E3273" t="str">
        <f t="shared" ca="1" si="253"/>
        <v/>
      </c>
      <c r="F3273">
        <f t="shared" ca="1" si="255"/>
        <v>5889.25</v>
      </c>
      <c r="G3273" s="7" t="str">
        <f t="shared" ca="1" si="254"/>
        <v/>
      </c>
    </row>
    <row r="3274" spans="1:7" x14ac:dyDescent="0.25">
      <c r="A3274" s="30">
        <v>41311</v>
      </c>
      <c r="B3274">
        <v>5959.2</v>
      </c>
      <c r="C3274">
        <f t="shared" ca="1" si="256"/>
        <v>6033.3433333333323</v>
      </c>
      <c r="D3274">
        <f t="shared" ca="1" si="252"/>
        <v>5973.6587499999996</v>
      </c>
      <c r="E3274" t="str">
        <f t="shared" ca="1" si="253"/>
        <v/>
      </c>
      <c r="F3274">
        <f t="shared" ca="1" si="255"/>
        <v>5889.25</v>
      </c>
      <c r="G3274" s="7" t="str">
        <f t="shared" ca="1" si="254"/>
        <v/>
      </c>
    </row>
    <row r="3275" spans="1:7" x14ac:dyDescent="0.25">
      <c r="A3275" s="30">
        <v>41312</v>
      </c>
      <c r="B3275">
        <v>5938.8</v>
      </c>
      <c r="C3275">
        <f t="shared" ca="1" si="256"/>
        <v>6026.65</v>
      </c>
      <c r="D3275">
        <f t="shared" ca="1" si="252"/>
        <v>5974.9287499999982</v>
      </c>
      <c r="E3275" t="str">
        <f t="shared" ca="1" si="253"/>
        <v/>
      </c>
      <c r="F3275">
        <f t="shared" ca="1" si="255"/>
        <v>5889.25</v>
      </c>
      <c r="G3275" s="7" t="str">
        <f t="shared" ca="1" si="254"/>
        <v/>
      </c>
    </row>
    <row r="3276" spans="1:7" x14ac:dyDescent="0.25">
      <c r="A3276" s="30">
        <v>41313</v>
      </c>
      <c r="B3276">
        <v>5903.5</v>
      </c>
      <c r="C3276">
        <f t="shared" ca="1" si="256"/>
        <v>6015.9233333333341</v>
      </c>
      <c r="D3276">
        <f t="shared" ca="1" si="252"/>
        <v>5976.2287499999984</v>
      </c>
      <c r="E3276" t="str">
        <f t="shared" ca="1" si="253"/>
        <v/>
      </c>
      <c r="F3276">
        <f t="shared" ca="1" si="255"/>
        <v>5889.25</v>
      </c>
      <c r="G3276" s="7" t="str">
        <f t="shared" ca="1" si="254"/>
        <v/>
      </c>
    </row>
    <row r="3277" spans="1:7" x14ac:dyDescent="0.25">
      <c r="A3277" s="30">
        <v>41316</v>
      </c>
      <c r="B3277">
        <v>5897.85</v>
      </c>
      <c r="C3277">
        <f t="shared" ca="1" si="256"/>
        <v>6003.626666666667</v>
      </c>
      <c r="D3277">
        <f t="shared" ca="1" si="252"/>
        <v>5976.6849999999986</v>
      </c>
      <c r="E3277" t="str">
        <f t="shared" ca="1" si="253"/>
        <v/>
      </c>
      <c r="F3277">
        <f t="shared" ca="1" si="255"/>
        <v>5889.25</v>
      </c>
      <c r="G3277" s="7" t="str">
        <f t="shared" ca="1" si="254"/>
        <v/>
      </c>
    </row>
    <row r="3278" spans="1:7" x14ac:dyDescent="0.25">
      <c r="A3278" s="30">
        <v>41317</v>
      </c>
      <c r="B3278">
        <v>5922.5</v>
      </c>
      <c r="C3278">
        <f t="shared" ca="1" si="256"/>
        <v>5995.2266666666674</v>
      </c>
      <c r="D3278">
        <f t="shared" ca="1" si="252"/>
        <v>5978.2999999999984</v>
      </c>
      <c r="E3278" t="str">
        <f t="shared" ca="1" si="253"/>
        <v/>
      </c>
      <c r="F3278">
        <f t="shared" ca="1" si="255"/>
        <v>5889.25</v>
      </c>
      <c r="G3278" s="7" t="str">
        <f t="shared" ca="1" si="254"/>
        <v/>
      </c>
    </row>
    <row r="3279" spans="1:7" x14ac:dyDescent="0.25">
      <c r="A3279" s="30">
        <v>41318</v>
      </c>
      <c r="B3279">
        <v>5932.95</v>
      </c>
      <c r="C3279">
        <f t="shared" ca="1" si="256"/>
        <v>5987.1366666666672</v>
      </c>
      <c r="D3279">
        <f t="shared" ca="1" si="252"/>
        <v>5979.2037499999988</v>
      </c>
      <c r="E3279" t="str">
        <f t="shared" ca="1" si="253"/>
        <v/>
      </c>
      <c r="F3279">
        <f t="shared" ca="1" si="255"/>
        <v>5889.25</v>
      </c>
      <c r="G3279" s="7" t="str">
        <f t="shared" ca="1" si="254"/>
        <v/>
      </c>
    </row>
    <row r="3280" spans="1:7" x14ac:dyDescent="0.25">
      <c r="A3280" s="30">
        <v>41319</v>
      </c>
      <c r="B3280">
        <v>5896.95</v>
      </c>
      <c r="C3280">
        <f t="shared" ca="1" si="256"/>
        <v>5978.9766666666665</v>
      </c>
      <c r="D3280">
        <f t="shared" ca="1" si="252"/>
        <v>5978.3874999999989</v>
      </c>
      <c r="E3280" t="str">
        <f t="shared" ca="1" si="253"/>
        <v/>
      </c>
      <c r="F3280">
        <f t="shared" ca="1" si="255"/>
        <v>5889.25</v>
      </c>
      <c r="G3280" s="7" t="str">
        <f t="shared" ca="1" si="254"/>
        <v/>
      </c>
    </row>
    <row r="3281" spans="1:7" x14ac:dyDescent="0.25">
      <c r="A3281" s="30">
        <v>41320</v>
      </c>
      <c r="B3281">
        <v>5887.4</v>
      </c>
      <c r="C3281">
        <f t="shared" ca="1" si="256"/>
        <v>5966.4933333333329</v>
      </c>
      <c r="D3281">
        <f t="shared" ca="1" si="252"/>
        <v>5977.6624999999995</v>
      </c>
      <c r="E3281" t="str">
        <f t="shared" ca="1" si="253"/>
        <v>SELL</v>
      </c>
      <c r="F3281">
        <f t="shared" ca="1" si="255"/>
        <v>5887.4</v>
      </c>
      <c r="G3281" s="7">
        <f t="shared" ca="1" si="254"/>
        <v>-3.1413168060456798E-4</v>
      </c>
    </row>
    <row r="3282" spans="1:7" x14ac:dyDescent="0.25">
      <c r="A3282" s="30">
        <v>41323</v>
      </c>
      <c r="B3282">
        <v>5898.2</v>
      </c>
      <c r="C3282">
        <f t="shared" ca="1" si="256"/>
        <v>5954.7199999999993</v>
      </c>
      <c r="D3282">
        <f t="shared" ca="1" si="252"/>
        <v>5978.9250000000002</v>
      </c>
      <c r="E3282" t="str">
        <f t="shared" ca="1" si="253"/>
        <v/>
      </c>
      <c r="F3282">
        <f t="shared" ca="1" si="255"/>
        <v>5887.4</v>
      </c>
      <c r="G3282" s="7" t="str">
        <f t="shared" ca="1" si="254"/>
        <v/>
      </c>
    </row>
    <row r="3283" spans="1:7" x14ac:dyDescent="0.25">
      <c r="A3283" s="30">
        <v>41324</v>
      </c>
      <c r="B3283">
        <v>5939.7</v>
      </c>
      <c r="C3283">
        <f t="shared" ca="1" si="256"/>
        <v>5947.373333333333</v>
      </c>
      <c r="D3283">
        <f t="shared" ca="1" si="252"/>
        <v>5981.0237500000003</v>
      </c>
      <c r="E3283" t="str">
        <f t="shared" ca="1" si="253"/>
        <v/>
      </c>
      <c r="F3283">
        <f t="shared" ca="1" si="255"/>
        <v>5887.4</v>
      </c>
      <c r="G3283" s="7" t="str">
        <f t="shared" ca="1" si="254"/>
        <v/>
      </c>
    </row>
    <row r="3284" spans="1:7" x14ac:dyDescent="0.25">
      <c r="A3284" s="30">
        <v>41325</v>
      </c>
      <c r="B3284">
        <v>5943.05</v>
      </c>
      <c r="C3284">
        <f t="shared" ca="1" si="256"/>
        <v>5939.86</v>
      </c>
      <c r="D3284">
        <f t="shared" ca="1" si="252"/>
        <v>5981.9600000000009</v>
      </c>
      <c r="E3284" t="str">
        <f t="shared" ca="1" si="253"/>
        <v/>
      </c>
      <c r="F3284">
        <f t="shared" ca="1" si="255"/>
        <v>5887.4</v>
      </c>
      <c r="G3284" s="7" t="str">
        <f t="shared" ca="1" si="254"/>
        <v/>
      </c>
    </row>
    <row r="3285" spans="1:7" x14ac:dyDescent="0.25">
      <c r="A3285" s="30">
        <v>41326</v>
      </c>
      <c r="B3285">
        <v>5852.25</v>
      </c>
      <c r="C3285">
        <f t="shared" ca="1" si="256"/>
        <v>5927.6933333333327</v>
      </c>
      <c r="D3285">
        <f t="shared" ca="1" si="252"/>
        <v>5981.5137500000001</v>
      </c>
      <c r="E3285" t="str">
        <f t="shared" ca="1" si="253"/>
        <v/>
      </c>
      <c r="F3285">
        <f t="shared" ca="1" si="255"/>
        <v>5887.4</v>
      </c>
      <c r="G3285" s="7" t="str">
        <f t="shared" ca="1" si="254"/>
        <v/>
      </c>
    </row>
    <row r="3286" spans="1:7" x14ac:dyDescent="0.25">
      <c r="A3286" s="30">
        <v>41327</v>
      </c>
      <c r="B3286">
        <v>5850.3</v>
      </c>
      <c r="C3286">
        <f t="shared" ca="1" si="256"/>
        <v>5917.7866666666669</v>
      </c>
      <c r="D3286">
        <f t="shared" ref="D3286:D3349" ca="1" si="257">IF(ROW(B3286)&gt;$K$4, AVERAGE(OFFSET(B3286,-$K$4+1,0,$K$4,1)), "")</f>
        <v>5980.0625000000009</v>
      </c>
      <c r="E3286" t="str">
        <f t="shared" ca="1" si="253"/>
        <v/>
      </c>
      <c r="F3286">
        <f t="shared" ca="1" si="255"/>
        <v>5887.4</v>
      </c>
      <c r="G3286" s="7" t="str">
        <f t="shared" ca="1" si="254"/>
        <v/>
      </c>
    </row>
    <row r="3287" spans="1:7" x14ac:dyDescent="0.25">
      <c r="A3287" s="30">
        <v>41330</v>
      </c>
      <c r="B3287">
        <v>5854.75</v>
      </c>
      <c r="C3287">
        <f t="shared" ca="1" si="256"/>
        <v>5908.9533333333329</v>
      </c>
      <c r="D3287">
        <f t="shared" ca="1" si="257"/>
        <v>5978.8037500000009</v>
      </c>
      <c r="E3287" t="str">
        <f t="shared" ca="1" si="253"/>
        <v/>
      </c>
      <c r="F3287">
        <f t="shared" ca="1" si="255"/>
        <v>5887.4</v>
      </c>
      <c r="G3287" s="7" t="str">
        <f t="shared" ca="1" si="254"/>
        <v/>
      </c>
    </row>
    <row r="3288" spans="1:7" x14ac:dyDescent="0.25">
      <c r="A3288" s="30">
        <v>41331</v>
      </c>
      <c r="B3288">
        <v>5761.35</v>
      </c>
      <c r="C3288">
        <f t="shared" ca="1" si="256"/>
        <v>5895.916666666667</v>
      </c>
      <c r="D3288">
        <f t="shared" ca="1" si="257"/>
        <v>5974.0662500000008</v>
      </c>
      <c r="E3288" t="str">
        <f t="shared" ca="1" si="253"/>
        <v/>
      </c>
      <c r="F3288">
        <f t="shared" ca="1" si="255"/>
        <v>5887.4</v>
      </c>
      <c r="G3288" s="7" t="str">
        <f t="shared" ca="1" si="254"/>
        <v/>
      </c>
    </row>
    <row r="3289" spans="1:7" x14ac:dyDescent="0.25">
      <c r="A3289" s="30">
        <v>41332</v>
      </c>
      <c r="B3289">
        <v>5796.9</v>
      </c>
      <c r="C3289">
        <f t="shared" ca="1" si="256"/>
        <v>5885.0966666666664</v>
      </c>
      <c r="D3289">
        <f t="shared" ca="1" si="257"/>
        <v>5969.1575000000003</v>
      </c>
      <c r="E3289" t="str">
        <f t="shared" ca="1" si="253"/>
        <v/>
      </c>
      <c r="F3289">
        <f t="shared" ca="1" si="255"/>
        <v>5887.4</v>
      </c>
      <c r="G3289" s="7" t="str">
        <f t="shared" ca="1" si="254"/>
        <v/>
      </c>
    </row>
    <row r="3290" spans="1:7" x14ac:dyDescent="0.25">
      <c r="A3290" s="30">
        <v>41333</v>
      </c>
      <c r="B3290">
        <v>5693.05</v>
      </c>
      <c r="C3290">
        <f t="shared" ca="1" si="256"/>
        <v>5868.7133333333331</v>
      </c>
      <c r="D3290">
        <f t="shared" ca="1" si="257"/>
        <v>5961.2462500000001</v>
      </c>
      <c r="E3290" t="str">
        <f t="shared" ca="1" si="253"/>
        <v/>
      </c>
      <c r="F3290">
        <f t="shared" ca="1" si="255"/>
        <v>5887.4</v>
      </c>
      <c r="G3290" s="7" t="str">
        <f t="shared" ca="1" si="254"/>
        <v/>
      </c>
    </row>
    <row r="3291" spans="1:7" x14ac:dyDescent="0.25">
      <c r="A3291" s="30">
        <v>41334</v>
      </c>
      <c r="B3291">
        <v>5719.7</v>
      </c>
      <c r="C3291">
        <f t="shared" ca="1" si="256"/>
        <v>5856.46</v>
      </c>
      <c r="D3291">
        <f t="shared" ca="1" si="257"/>
        <v>5953.8350000000009</v>
      </c>
      <c r="E3291" t="str">
        <f t="shared" ca="1" si="253"/>
        <v/>
      </c>
      <c r="F3291">
        <f t="shared" ca="1" si="255"/>
        <v>5887.4</v>
      </c>
      <c r="G3291" s="7" t="str">
        <f t="shared" ca="1" si="254"/>
        <v/>
      </c>
    </row>
    <row r="3292" spans="1:7" x14ac:dyDescent="0.25">
      <c r="A3292" s="30">
        <v>41337</v>
      </c>
      <c r="B3292">
        <v>5698.5</v>
      </c>
      <c r="C3292">
        <f t="shared" ca="1" si="256"/>
        <v>5843.17</v>
      </c>
      <c r="D3292">
        <f t="shared" ca="1" si="257"/>
        <v>5946.5874999999996</v>
      </c>
      <c r="E3292" t="str">
        <f t="shared" ca="1" si="253"/>
        <v/>
      </c>
      <c r="F3292">
        <f t="shared" ca="1" si="255"/>
        <v>5887.4</v>
      </c>
      <c r="G3292" s="7" t="str">
        <f t="shared" ca="1" si="254"/>
        <v/>
      </c>
    </row>
    <row r="3293" spans="1:7" x14ac:dyDescent="0.25">
      <c r="A3293" s="30">
        <v>41338</v>
      </c>
      <c r="B3293">
        <v>5784.25</v>
      </c>
      <c r="C3293">
        <f t="shared" ca="1" si="256"/>
        <v>5833.9533333333338</v>
      </c>
      <c r="D3293">
        <f t="shared" ca="1" si="257"/>
        <v>5941.1512499999999</v>
      </c>
      <c r="E3293" t="str">
        <f t="shared" ca="1" si="253"/>
        <v/>
      </c>
      <c r="F3293">
        <f t="shared" ca="1" si="255"/>
        <v>5887.4</v>
      </c>
      <c r="G3293" s="7" t="str">
        <f t="shared" ca="1" si="254"/>
        <v/>
      </c>
    </row>
    <row r="3294" spans="1:7" x14ac:dyDescent="0.25">
      <c r="A3294" s="30">
        <v>41339</v>
      </c>
      <c r="B3294">
        <v>5818.6</v>
      </c>
      <c r="C3294">
        <f t="shared" ca="1" si="256"/>
        <v>5826.3300000000008</v>
      </c>
      <c r="D3294">
        <f t="shared" ca="1" si="257"/>
        <v>5937.3287499999997</v>
      </c>
      <c r="E3294" t="str">
        <f t="shared" ca="1" si="253"/>
        <v/>
      </c>
      <c r="F3294">
        <f t="shared" ca="1" si="255"/>
        <v>5887.4</v>
      </c>
      <c r="G3294" s="7" t="str">
        <f t="shared" ca="1" si="254"/>
        <v/>
      </c>
    </row>
    <row r="3295" spans="1:7" x14ac:dyDescent="0.25">
      <c r="A3295" s="30">
        <v>41340</v>
      </c>
      <c r="B3295">
        <v>5863.3</v>
      </c>
      <c r="C3295">
        <f t="shared" ca="1" si="256"/>
        <v>5824.086666666667</v>
      </c>
      <c r="D3295">
        <f t="shared" ca="1" si="257"/>
        <v>5934.6949999999997</v>
      </c>
      <c r="E3295" t="str">
        <f t="shared" ca="1" si="253"/>
        <v/>
      </c>
      <c r="F3295">
        <f t="shared" ca="1" si="255"/>
        <v>5887.4</v>
      </c>
      <c r="G3295" s="7" t="str">
        <f t="shared" ca="1" si="254"/>
        <v/>
      </c>
    </row>
    <row r="3296" spans="1:7" x14ac:dyDescent="0.25">
      <c r="A3296" s="30">
        <v>41341</v>
      </c>
      <c r="B3296">
        <v>5945.7</v>
      </c>
      <c r="C3296">
        <f t="shared" ca="1" si="256"/>
        <v>5827.9733333333334</v>
      </c>
      <c r="D3296">
        <f t="shared" ca="1" si="257"/>
        <v>5934.5550000000003</v>
      </c>
      <c r="E3296" t="str">
        <f t="shared" ca="1" si="253"/>
        <v/>
      </c>
      <c r="F3296">
        <f t="shared" ca="1" si="255"/>
        <v>5887.4</v>
      </c>
      <c r="G3296" s="7" t="str">
        <f t="shared" ca="1" si="254"/>
        <v/>
      </c>
    </row>
    <row r="3297" spans="1:7" x14ac:dyDescent="0.25">
      <c r="A3297" s="30">
        <v>41344</v>
      </c>
      <c r="B3297">
        <v>5942.35</v>
      </c>
      <c r="C3297">
        <f t="shared" ca="1" si="256"/>
        <v>5830.9166666666679</v>
      </c>
      <c r="D3297">
        <f t="shared" ca="1" si="257"/>
        <v>5932.5125000000007</v>
      </c>
      <c r="E3297" t="str">
        <f t="shared" ca="1" si="253"/>
        <v/>
      </c>
      <c r="F3297">
        <f t="shared" ca="1" si="255"/>
        <v>5887.4</v>
      </c>
      <c r="G3297" s="7" t="str">
        <f t="shared" ca="1" si="254"/>
        <v/>
      </c>
    </row>
    <row r="3298" spans="1:7" x14ac:dyDescent="0.25">
      <c r="A3298" s="30">
        <v>41345</v>
      </c>
      <c r="B3298">
        <v>5914.1</v>
      </c>
      <c r="C3298">
        <f t="shared" ca="1" si="256"/>
        <v>5829.2100000000009</v>
      </c>
      <c r="D3298">
        <f t="shared" ca="1" si="257"/>
        <v>5928.95</v>
      </c>
      <c r="E3298" t="str">
        <f t="shared" ca="1" si="253"/>
        <v/>
      </c>
      <c r="F3298">
        <f t="shared" ca="1" si="255"/>
        <v>5887.4</v>
      </c>
      <c r="G3298" s="7" t="str">
        <f t="shared" ca="1" si="254"/>
        <v/>
      </c>
    </row>
    <row r="3299" spans="1:7" x14ac:dyDescent="0.25">
      <c r="A3299" s="30">
        <v>41346</v>
      </c>
      <c r="B3299">
        <v>5851.2</v>
      </c>
      <c r="C3299">
        <f t="shared" ca="1" si="256"/>
        <v>5823.086666666668</v>
      </c>
      <c r="D3299">
        <f t="shared" ca="1" si="257"/>
        <v>5925.1837500000001</v>
      </c>
      <c r="E3299" t="str">
        <f t="shared" ca="1" si="253"/>
        <v/>
      </c>
      <c r="F3299">
        <f t="shared" ca="1" si="255"/>
        <v>5887.4</v>
      </c>
      <c r="G3299" s="7" t="str">
        <f t="shared" ca="1" si="254"/>
        <v/>
      </c>
    </row>
    <row r="3300" spans="1:7" x14ac:dyDescent="0.25">
      <c r="A3300" s="30">
        <v>41347</v>
      </c>
      <c r="B3300">
        <v>5908.95</v>
      </c>
      <c r="C3300">
        <f t="shared" ca="1" si="256"/>
        <v>5826.8666666666668</v>
      </c>
      <c r="D3300">
        <f t="shared" ca="1" si="257"/>
        <v>5921.9275000000007</v>
      </c>
      <c r="E3300" t="str">
        <f t="shared" ca="1" si="253"/>
        <v/>
      </c>
      <c r="F3300">
        <f t="shared" ca="1" si="255"/>
        <v>5887.4</v>
      </c>
      <c r="G3300" s="7" t="str">
        <f t="shared" ca="1" si="254"/>
        <v/>
      </c>
    </row>
    <row r="3301" spans="1:7" x14ac:dyDescent="0.25">
      <c r="A3301" s="30">
        <v>41348</v>
      </c>
      <c r="B3301">
        <v>5872.6</v>
      </c>
      <c r="C3301">
        <f t="shared" ca="1" si="256"/>
        <v>5828.3533333333335</v>
      </c>
      <c r="D3301">
        <f t="shared" ca="1" si="257"/>
        <v>5917.1325000000006</v>
      </c>
      <c r="E3301" t="str">
        <f t="shared" ca="1" si="253"/>
        <v/>
      </c>
      <c r="F3301">
        <f t="shared" ca="1" si="255"/>
        <v>5887.4</v>
      </c>
      <c r="G3301" s="7" t="str">
        <f t="shared" ca="1" si="254"/>
        <v/>
      </c>
    </row>
    <row r="3302" spans="1:7" x14ac:dyDescent="0.25">
      <c r="A3302" s="30">
        <v>41351</v>
      </c>
      <c r="B3302">
        <v>5835.25</v>
      </c>
      <c r="C3302">
        <f t="shared" ca="1" si="256"/>
        <v>5827.0533333333333</v>
      </c>
      <c r="D3302">
        <f t="shared" ca="1" si="257"/>
        <v>5910.9562500000011</v>
      </c>
      <c r="E3302" t="str">
        <f t="shared" ca="1" si="253"/>
        <v/>
      </c>
      <c r="F3302">
        <f t="shared" ca="1" si="255"/>
        <v>5887.4</v>
      </c>
      <c r="G3302" s="7" t="str">
        <f t="shared" ca="1" si="254"/>
        <v/>
      </c>
    </row>
    <row r="3303" spans="1:7" x14ac:dyDescent="0.25">
      <c r="A3303" s="30">
        <v>41352</v>
      </c>
      <c r="B3303">
        <v>5745.95</v>
      </c>
      <c r="C3303">
        <f t="shared" ca="1" si="256"/>
        <v>5826.0266666666666</v>
      </c>
      <c r="D3303">
        <f t="shared" ca="1" si="257"/>
        <v>5903.3925000000008</v>
      </c>
      <c r="E3303" t="str">
        <f t="shared" ca="1" si="253"/>
        <v/>
      </c>
      <c r="F3303">
        <f t="shared" ca="1" si="255"/>
        <v>5887.4</v>
      </c>
      <c r="G3303" s="7" t="str">
        <f t="shared" ca="1" si="254"/>
        <v/>
      </c>
    </row>
    <row r="3304" spans="1:7" x14ac:dyDescent="0.25">
      <c r="A3304" s="30">
        <v>41353</v>
      </c>
      <c r="B3304">
        <v>5694.4</v>
      </c>
      <c r="C3304">
        <f t="shared" ca="1" si="256"/>
        <v>5819.1933333333318</v>
      </c>
      <c r="D3304">
        <f t="shared" ca="1" si="257"/>
        <v>5894.3950000000013</v>
      </c>
      <c r="E3304" t="str">
        <f t="shared" ca="1" si="253"/>
        <v/>
      </c>
      <c r="F3304">
        <f t="shared" ca="1" si="255"/>
        <v>5887.4</v>
      </c>
      <c r="G3304" s="7" t="str">
        <f t="shared" ca="1" si="254"/>
        <v/>
      </c>
    </row>
    <row r="3305" spans="1:7" x14ac:dyDescent="0.25">
      <c r="A3305" s="30">
        <v>41354</v>
      </c>
      <c r="B3305">
        <v>5658.75</v>
      </c>
      <c r="C3305">
        <f t="shared" ca="1" si="256"/>
        <v>5816.9066666666658</v>
      </c>
      <c r="D3305">
        <f t="shared" ca="1" si="257"/>
        <v>5885.380000000001</v>
      </c>
      <c r="E3305" t="str">
        <f t="shared" ca="1" si="253"/>
        <v/>
      </c>
      <c r="F3305">
        <f t="shared" ca="1" si="255"/>
        <v>5887.4</v>
      </c>
      <c r="G3305" s="7" t="str">
        <f t="shared" ca="1" si="254"/>
        <v/>
      </c>
    </row>
    <row r="3306" spans="1:7" x14ac:dyDescent="0.25">
      <c r="A3306" s="30">
        <v>41355</v>
      </c>
      <c r="B3306">
        <v>5651.35</v>
      </c>
      <c r="C3306">
        <f t="shared" ca="1" si="256"/>
        <v>5812.3499999999995</v>
      </c>
      <c r="D3306">
        <f t="shared" ca="1" si="257"/>
        <v>5874.7975000000015</v>
      </c>
      <c r="E3306" t="str">
        <f t="shared" ca="1" si="253"/>
        <v/>
      </c>
      <c r="F3306">
        <f t="shared" ca="1" si="255"/>
        <v>5887.4</v>
      </c>
      <c r="G3306" s="7" t="str">
        <f t="shared" ca="1" si="254"/>
        <v/>
      </c>
    </row>
    <row r="3307" spans="1:7" x14ac:dyDescent="0.25">
      <c r="A3307" s="30">
        <v>41358</v>
      </c>
      <c r="B3307">
        <v>5633.85</v>
      </c>
      <c r="C3307">
        <f t="shared" ca="1" si="256"/>
        <v>5808.04</v>
      </c>
      <c r="D3307">
        <f t="shared" ca="1" si="257"/>
        <v>5863.7737500000021</v>
      </c>
      <c r="E3307" t="str">
        <f t="shared" ca="1" si="253"/>
        <v/>
      </c>
      <c r="F3307">
        <f t="shared" ca="1" si="255"/>
        <v>5887.4</v>
      </c>
      <c r="G3307" s="7" t="str">
        <f t="shared" ca="1" si="254"/>
        <v/>
      </c>
    </row>
    <row r="3308" spans="1:7" x14ac:dyDescent="0.25">
      <c r="A3308" s="30">
        <v>41359</v>
      </c>
      <c r="B3308">
        <v>5641.6</v>
      </c>
      <c r="C3308">
        <f t="shared" ca="1" si="256"/>
        <v>5798.5300000000007</v>
      </c>
      <c r="D3308">
        <f t="shared" ca="1" si="257"/>
        <v>5853.5662500000017</v>
      </c>
      <c r="E3308" t="str">
        <f t="shared" ca="1" si="253"/>
        <v/>
      </c>
      <c r="F3308">
        <f t="shared" ca="1" si="255"/>
        <v>5887.4</v>
      </c>
      <c r="G3308" s="7" t="str">
        <f t="shared" ca="1" si="254"/>
        <v/>
      </c>
    </row>
    <row r="3309" spans="1:7" x14ac:dyDescent="0.25">
      <c r="A3309" s="30">
        <v>41361</v>
      </c>
      <c r="B3309">
        <v>5682.55</v>
      </c>
      <c r="C3309">
        <f t="shared" ca="1" si="256"/>
        <v>5789.4600000000009</v>
      </c>
      <c r="D3309">
        <f t="shared" ca="1" si="257"/>
        <v>5844.2362500000017</v>
      </c>
      <c r="E3309" t="str">
        <f t="shared" ca="1" si="253"/>
        <v/>
      </c>
      <c r="F3309">
        <f t="shared" ca="1" si="255"/>
        <v>5887.4</v>
      </c>
      <c r="G3309" s="7" t="str">
        <f t="shared" ca="1" si="254"/>
        <v/>
      </c>
    </row>
    <row r="3310" spans="1:7" x14ac:dyDescent="0.25">
      <c r="A3310" s="30">
        <v>41365</v>
      </c>
      <c r="B3310">
        <v>5704.4</v>
      </c>
      <c r="C3310">
        <f t="shared" ca="1" si="256"/>
        <v>5778.8666666666668</v>
      </c>
      <c r="D3310">
        <f t="shared" ca="1" si="257"/>
        <v>5835.9775000000018</v>
      </c>
      <c r="E3310" t="str">
        <f t="shared" ca="1" si="253"/>
        <v/>
      </c>
      <c r="F3310">
        <f t="shared" ca="1" si="255"/>
        <v>5887.4</v>
      </c>
      <c r="G3310" s="7" t="str">
        <f t="shared" ca="1" si="254"/>
        <v/>
      </c>
    </row>
    <row r="3311" spans="1:7" x14ac:dyDescent="0.25">
      <c r="A3311" s="30">
        <v>41366</v>
      </c>
      <c r="B3311">
        <v>5748.1</v>
      </c>
      <c r="C3311">
        <f t="shared" ca="1" si="256"/>
        <v>5765.6933333333336</v>
      </c>
      <c r="D3311">
        <f t="shared" ca="1" si="257"/>
        <v>5829.7075000000013</v>
      </c>
      <c r="E3311" t="str">
        <f t="shared" ca="1" si="253"/>
        <v/>
      </c>
      <c r="F3311">
        <f t="shared" ca="1" si="255"/>
        <v>5887.4</v>
      </c>
      <c r="G3311" s="7" t="str">
        <f t="shared" ca="1" si="254"/>
        <v/>
      </c>
    </row>
    <row r="3312" spans="1:7" x14ac:dyDescent="0.25">
      <c r="A3312" s="30">
        <v>41367</v>
      </c>
      <c r="B3312">
        <v>5672.9</v>
      </c>
      <c r="C3312">
        <f t="shared" ca="1" si="256"/>
        <v>5747.7299999999987</v>
      </c>
      <c r="D3312">
        <f t="shared" ca="1" si="257"/>
        <v>5821.848750000001</v>
      </c>
      <c r="E3312" t="str">
        <f t="shared" ca="1" si="253"/>
        <v/>
      </c>
      <c r="F3312">
        <f t="shared" ca="1" si="255"/>
        <v>5887.4</v>
      </c>
      <c r="G3312" s="7" t="str">
        <f t="shared" ca="1" si="254"/>
        <v/>
      </c>
    </row>
    <row r="3313" spans="1:7" x14ac:dyDescent="0.25">
      <c r="A3313" s="30">
        <v>41368</v>
      </c>
      <c r="B3313">
        <v>5574.75</v>
      </c>
      <c r="C3313">
        <f t="shared" ca="1" si="256"/>
        <v>5725.1066666666657</v>
      </c>
      <c r="D3313">
        <f t="shared" ca="1" si="257"/>
        <v>5812.295000000001</v>
      </c>
      <c r="E3313" t="str">
        <f t="shared" ca="1" si="253"/>
        <v/>
      </c>
      <c r="F3313">
        <f t="shared" ca="1" si="255"/>
        <v>5887.4</v>
      </c>
      <c r="G3313" s="7" t="str">
        <f t="shared" ca="1" si="254"/>
        <v/>
      </c>
    </row>
    <row r="3314" spans="1:7" x14ac:dyDescent="0.25">
      <c r="A3314" s="30">
        <v>41369</v>
      </c>
      <c r="B3314">
        <v>5553.25</v>
      </c>
      <c r="C3314">
        <f t="shared" ca="1" si="256"/>
        <v>5705.2433333333329</v>
      </c>
      <c r="D3314">
        <f t="shared" ca="1" si="257"/>
        <v>5802.1462500000007</v>
      </c>
      <c r="E3314" t="str">
        <f t="shared" ca="1" si="253"/>
        <v/>
      </c>
      <c r="F3314">
        <f t="shared" ca="1" si="255"/>
        <v>5887.4</v>
      </c>
      <c r="G3314" s="7" t="str">
        <f t="shared" ca="1" si="254"/>
        <v/>
      </c>
    </row>
    <row r="3315" spans="1:7" x14ac:dyDescent="0.25">
      <c r="A3315" s="30">
        <v>41372</v>
      </c>
      <c r="B3315">
        <v>5542.95</v>
      </c>
      <c r="C3315">
        <f t="shared" ca="1" si="256"/>
        <v>5680.8433333333332</v>
      </c>
      <c r="D3315">
        <f t="shared" ca="1" si="257"/>
        <v>5792.2500000000018</v>
      </c>
      <c r="E3315" t="str">
        <f t="shared" ca="1" si="253"/>
        <v/>
      </c>
      <c r="F3315">
        <f t="shared" ca="1" si="255"/>
        <v>5887.4</v>
      </c>
      <c r="G3315" s="7" t="str">
        <f t="shared" ca="1" si="254"/>
        <v/>
      </c>
    </row>
    <row r="3316" spans="1:7" x14ac:dyDescent="0.25">
      <c r="A3316" s="30">
        <v>41373</v>
      </c>
      <c r="B3316">
        <v>5495.1</v>
      </c>
      <c r="C3316">
        <f t="shared" ca="1" si="256"/>
        <v>5655.6766666666672</v>
      </c>
      <c r="D3316">
        <f t="shared" ca="1" si="257"/>
        <v>5782.0400000000018</v>
      </c>
      <c r="E3316" t="str">
        <f t="shared" ca="1" si="253"/>
        <v/>
      </c>
      <c r="F3316">
        <f t="shared" ca="1" si="255"/>
        <v>5887.4</v>
      </c>
      <c r="G3316" s="7" t="str">
        <f t="shared" ca="1" si="254"/>
        <v/>
      </c>
    </row>
    <row r="3317" spans="1:7" x14ac:dyDescent="0.25">
      <c r="A3317" s="30">
        <v>41374</v>
      </c>
      <c r="B3317">
        <v>5558.7</v>
      </c>
      <c r="C3317">
        <f t="shared" ca="1" si="256"/>
        <v>5637.2400000000007</v>
      </c>
      <c r="D3317">
        <f t="shared" ca="1" si="257"/>
        <v>5773.5612500000016</v>
      </c>
      <c r="E3317" t="str">
        <f t="shared" ref="E3317:E3380" ca="1" si="258">IF(AND(C3317&gt;D3317,C3316&lt;D3316),"BUY",IF(AND(C3317&lt;D3317,C3316&gt;D3316),"SELL",""))</f>
        <v/>
      </c>
      <c r="F3317">
        <f t="shared" ca="1" si="255"/>
        <v>5887.4</v>
      </c>
      <c r="G3317" s="7" t="str">
        <f t="shared" ca="1" si="254"/>
        <v/>
      </c>
    </row>
    <row r="3318" spans="1:7" x14ac:dyDescent="0.25">
      <c r="A3318" s="30">
        <v>41375</v>
      </c>
      <c r="B3318">
        <v>5594</v>
      </c>
      <c r="C3318">
        <f t="shared" ca="1" si="256"/>
        <v>5627.1100000000006</v>
      </c>
      <c r="D3318">
        <f t="shared" ca="1" si="257"/>
        <v>5765.348750000001</v>
      </c>
      <c r="E3318" t="str">
        <f t="shared" ca="1" si="258"/>
        <v/>
      </c>
      <c r="F3318">
        <f t="shared" ca="1" si="255"/>
        <v>5887.4</v>
      </c>
      <c r="G3318" s="7" t="str">
        <f t="shared" ref="G3318:G3381" ca="1" si="259">IF(AND(E3318&lt;&gt;"",F3317&lt;&gt;0),IF(E3318="BUY",1-F3318/F3317,F3318/F3317-1),"")</f>
        <v/>
      </c>
    </row>
    <row r="3319" spans="1:7" x14ac:dyDescent="0.25">
      <c r="A3319" s="30">
        <v>41376</v>
      </c>
      <c r="B3319">
        <v>5528.55</v>
      </c>
      <c r="C3319">
        <f t="shared" ca="1" si="256"/>
        <v>5616.0533333333333</v>
      </c>
      <c r="D3319">
        <f t="shared" ca="1" si="257"/>
        <v>5755.2387500000013</v>
      </c>
      <c r="E3319" t="str">
        <f t="shared" ca="1" si="258"/>
        <v/>
      </c>
      <c r="F3319">
        <f t="shared" ref="F3319:F3382" ca="1" si="260">IF(E3319&lt;&gt;"",B3319,F3318)</f>
        <v>5887.4</v>
      </c>
      <c r="G3319" s="7" t="str">
        <f t="shared" ca="1" si="259"/>
        <v/>
      </c>
    </row>
    <row r="3320" spans="1:7" x14ac:dyDescent="0.25">
      <c r="A3320" s="30">
        <v>41379</v>
      </c>
      <c r="B3320">
        <v>5568.4</v>
      </c>
      <c r="C3320">
        <f t="shared" ca="1" si="256"/>
        <v>5610.03</v>
      </c>
      <c r="D3320">
        <f t="shared" ca="1" si="257"/>
        <v>5747.0250000000005</v>
      </c>
      <c r="E3320" t="str">
        <f t="shared" ca="1" si="258"/>
        <v/>
      </c>
      <c r="F3320">
        <f t="shared" ca="1" si="260"/>
        <v>5887.4</v>
      </c>
      <c r="G3320" s="7" t="str">
        <f t="shared" ca="1" si="259"/>
        <v/>
      </c>
    </row>
    <row r="3321" spans="1:7" x14ac:dyDescent="0.25">
      <c r="A3321" s="30">
        <v>41380</v>
      </c>
      <c r="B3321">
        <v>5688.95</v>
      </c>
      <c r="C3321">
        <f t="shared" ca="1" si="256"/>
        <v>5612.536666666666</v>
      </c>
      <c r="D3321">
        <f t="shared" ca="1" si="257"/>
        <v>5742.0637500000012</v>
      </c>
      <c r="E3321" t="str">
        <f t="shared" ca="1" si="258"/>
        <v/>
      </c>
      <c r="F3321">
        <f t="shared" ca="1" si="260"/>
        <v>5887.4</v>
      </c>
      <c r="G3321" s="7" t="str">
        <f t="shared" ca="1" si="259"/>
        <v/>
      </c>
    </row>
    <row r="3322" spans="1:7" x14ac:dyDescent="0.25">
      <c r="A3322" s="30">
        <v>41381</v>
      </c>
      <c r="B3322">
        <v>5688.7</v>
      </c>
      <c r="C3322">
        <f t="shared" ca="1" si="256"/>
        <v>5616.1933333333318</v>
      </c>
      <c r="D3322">
        <f t="shared" ca="1" si="257"/>
        <v>5736.826250000001</v>
      </c>
      <c r="E3322" t="str">
        <f t="shared" ca="1" si="258"/>
        <v/>
      </c>
      <c r="F3322">
        <f t="shared" ca="1" si="260"/>
        <v>5887.4</v>
      </c>
      <c r="G3322" s="7" t="str">
        <f t="shared" ca="1" si="259"/>
        <v/>
      </c>
    </row>
    <row r="3323" spans="1:7" x14ac:dyDescent="0.25">
      <c r="A3323" s="30">
        <v>41382</v>
      </c>
      <c r="B3323">
        <v>5783.1</v>
      </c>
      <c r="C3323">
        <f t="shared" ca="1" si="256"/>
        <v>5625.6266666666661</v>
      </c>
      <c r="D3323">
        <f t="shared" ca="1" si="257"/>
        <v>5732.911250000001</v>
      </c>
      <c r="E3323" t="str">
        <f t="shared" ca="1" si="258"/>
        <v/>
      </c>
      <c r="F3323">
        <f t="shared" ca="1" si="260"/>
        <v>5887.4</v>
      </c>
      <c r="G3323" s="7" t="str">
        <f t="shared" ca="1" si="259"/>
        <v/>
      </c>
    </row>
    <row r="3324" spans="1:7" x14ac:dyDescent="0.25">
      <c r="A3324" s="30">
        <v>41386</v>
      </c>
      <c r="B3324">
        <v>5834.4</v>
      </c>
      <c r="C3324">
        <f t="shared" ca="1" si="256"/>
        <v>5635.75</v>
      </c>
      <c r="D3324">
        <f t="shared" ca="1" si="257"/>
        <v>5730.1950000000015</v>
      </c>
      <c r="E3324" t="str">
        <f t="shared" ca="1" si="258"/>
        <v/>
      </c>
      <c r="F3324">
        <f t="shared" ca="1" si="260"/>
        <v>5887.4</v>
      </c>
      <c r="G3324" s="7" t="str">
        <f t="shared" ca="1" si="259"/>
        <v/>
      </c>
    </row>
    <row r="3325" spans="1:7" x14ac:dyDescent="0.25">
      <c r="A3325" s="30">
        <v>41387</v>
      </c>
      <c r="B3325">
        <v>5836.9</v>
      </c>
      <c r="C3325">
        <f t="shared" ca="1" si="256"/>
        <v>5644.583333333333</v>
      </c>
      <c r="D3325">
        <f t="shared" ca="1" si="257"/>
        <v>5729.8112500000007</v>
      </c>
      <c r="E3325" t="str">
        <f t="shared" ca="1" si="258"/>
        <v/>
      </c>
      <c r="F3325">
        <f t="shared" ca="1" si="260"/>
        <v>5887.4</v>
      </c>
      <c r="G3325" s="7" t="str">
        <f t="shared" ca="1" si="259"/>
        <v/>
      </c>
    </row>
    <row r="3326" spans="1:7" x14ac:dyDescent="0.25">
      <c r="A3326" s="30">
        <v>41389</v>
      </c>
      <c r="B3326">
        <v>5916.3</v>
      </c>
      <c r="C3326">
        <f t="shared" ca="1" si="256"/>
        <v>5655.7966666666662</v>
      </c>
      <c r="D3326">
        <f t="shared" ca="1" si="257"/>
        <v>5731.4612500000003</v>
      </c>
      <c r="E3326" t="str">
        <f t="shared" ca="1" si="258"/>
        <v/>
      </c>
      <c r="F3326">
        <f t="shared" ca="1" si="260"/>
        <v>5887.4</v>
      </c>
      <c r="G3326" s="7" t="str">
        <f t="shared" ca="1" si="259"/>
        <v/>
      </c>
    </row>
    <row r="3327" spans="1:7" x14ac:dyDescent="0.25">
      <c r="A3327" s="30">
        <v>41390</v>
      </c>
      <c r="B3327">
        <v>5871.45</v>
      </c>
      <c r="C3327">
        <f t="shared" ca="1" si="256"/>
        <v>5669.0333333333319</v>
      </c>
      <c r="D3327">
        <f t="shared" ca="1" si="257"/>
        <v>5731.8787500000017</v>
      </c>
      <c r="E3327" t="str">
        <f t="shared" ca="1" si="258"/>
        <v/>
      </c>
      <c r="F3327">
        <f t="shared" ca="1" si="260"/>
        <v>5887.4</v>
      </c>
      <c r="G3327" s="7" t="str">
        <f t="shared" ca="1" si="259"/>
        <v/>
      </c>
    </row>
    <row r="3328" spans="1:7" x14ac:dyDescent="0.25">
      <c r="A3328" s="30">
        <v>41393</v>
      </c>
      <c r="B3328">
        <v>5904.1</v>
      </c>
      <c r="C3328">
        <f t="shared" ca="1" si="256"/>
        <v>5690.9900000000007</v>
      </c>
      <c r="D3328">
        <f t="shared" ca="1" si="257"/>
        <v>5735.4475000000002</v>
      </c>
      <c r="E3328" t="str">
        <f t="shared" ca="1" si="258"/>
        <v/>
      </c>
      <c r="F3328">
        <f t="shared" ca="1" si="260"/>
        <v>5887.4</v>
      </c>
      <c r="G3328" s="7" t="str">
        <f t="shared" ca="1" si="259"/>
        <v/>
      </c>
    </row>
    <row r="3329" spans="1:7" x14ac:dyDescent="0.25">
      <c r="A3329" s="30">
        <v>41394</v>
      </c>
      <c r="B3329">
        <v>5930.2</v>
      </c>
      <c r="C3329">
        <f t="shared" ca="1" si="256"/>
        <v>5716.119999999999</v>
      </c>
      <c r="D3329">
        <f t="shared" ca="1" si="257"/>
        <v>5738.7800000000007</v>
      </c>
      <c r="E3329" t="str">
        <f t="shared" ca="1" si="258"/>
        <v/>
      </c>
      <c r="F3329">
        <f t="shared" ca="1" si="260"/>
        <v>5887.4</v>
      </c>
      <c r="G3329" s="7" t="str">
        <f t="shared" ca="1" si="259"/>
        <v/>
      </c>
    </row>
    <row r="3330" spans="1:7" x14ac:dyDescent="0.25">
      <c r="A3330" s="30">
        <v>41396</v>
      </c>
      <c r="B3330">
        <v>5999.35</v>
      </c>
      <c r="C3330">
        <f t="shared" ca="1" si="256"/>
        <v>5746.5466666666671</v>
      </c>
      <c r="D3330">
        <f t="shared" ca="1" si="257"/>
        <v>5746.4375000000018</v>
      </c>
      <c r="E3330" t="str">
        <f t="shared" ca="1" si="258"/>
        <v>BUY</v>
      </c>
      <c r="F3330">
        <f t="shared" ca="1" si="260"/>
        <v>5999.35</v>
      </c>
      <c r="G3330" s="7">
        <f t="shared" ca="1" si="259"/>
        <v>-1.901518497129473E-2</v>
      </c>
    </row>
    <row r="3331" spans="1:7" x14ac:dyDescent="0.25">
      <c r="A3331" s="30">
        <v>41397</v>
      </c>
      <c r="B3331">
        <v>5944</v>
      </c>
      <c r="C3331">
        <f t="shared" ref="C3331:C3394" ca="1" si="261">IF(ROW(B3331)&gt;$K$3, AVERAGE(OFFSET(B3332,-$K$3,0,$K$3,1)), "")</f>
        <v>5776.4733333333334</v>
      </c>
      <c r="D3331">
        <f t="shared" ca="1" si="257"/>
        <v>5752.045000000001</v>
      </c>
      <c r="E3331" t="str">
        <f t="shared" ca="1" si="258"/>
        <v/>
      </c>
      <c r="F3331">
        <f t="shared" ca="1" si="260"/>
        <v>5999.35</v>
      </c>
      <c r="G3331" s="7" t="str">
        <f t="shared" ca="1" si="259"/>
        <v/>
      </c>
    </row>
    <row r="3332" spans="1:7" x14ac:dyDescent="0.25">
      <c r="A3332" s="30">
        <v>41400</v>
      </c>
      <c r="B3332">
        <v>5971.05</v>
      </c>
      <c r="C3332">
        <f t="shared" ca="1" si="261"/>
        <v>5803.963333333334</v>
      </c>
      <c r="D3332">
        <f t="shared" ca="1" si="257"/>
        <v>5758.8587500000012</v>
      </c>
      <c r="E3332" t="str">
        <f t="shared" ca="1" si="258"/>
        <v/>
      </c>
      <c r="F3332">
        <f t="shared" ca="1" si="260"/>
        <v>5999.35</v>
      </c>
      <c r="G3332" s="7" t="str">
        <f t="shared" ca="1" si="259"/>
        <v/>
      </c>
    </row>
    <row r="3333" spans="1:7" x14ac:dyDescent="0.25">
      <c r="A3333" s="30">
        <v>41401</v>
      </c>
      <c r="B3333">
        <v>6043.55</v>
      </c>
      <c r="C3333">
        <f t="shared" ca="1" si="261"/>
        <v>5833.9333333333343</v>
      </c>
      <c r="D3333">
        <f t="shared" ca="1" si="257"/>
        <v>5765.3412500000004</v>
      </c>
      <c r="E3333" t="str">
        <f t="shared" ca="1" si="258"/>
        <v/>
      </c>
      <c r="F3333">
        <f t="shared" ca="1" si="260"/>
        <v>5999.35</v>
      </c>
      <c r="G3333" s="7" t="str">
        <f t="shared" ca="1" si="259"/>
        <v/>
      </c>
    </row>
    <row r="3334" spans="1:7" x14ac:dyDescent="0.25">
      <c r="A3334" s="30">
        <v>41402</v>
      </c>
      <c r="B3334">
        <v>6069.3</v>
      </c>
      <c r="C3334">
        <f t="shared" ca="1" si="261"/>
        <v>5869.9833333333345</v>
      </c>
      <c r="D3334">
        <f t="shared" ca="1" si="257"/>
        <v>5771.6087500000003</v>
      </c>
      <c r="E3334" t="str">
        <f t="shared" ca="1" si="258"/>
        <v/>
      </c>
      <c r="F3334">
        <f t="shared" ca="1" si="260"/>
        <v>5999.35</v>
      </c>
      <c r="G3334" s="7" t="str">
        <f t="shared" ca="1" si="259"/>
        <v/>
      </c>
    </row>
    <row r="3335" spans="1:7" x14ac:dyDescent="0.25">
      <c r="A3335" s="30">
        <v>41403</v>
      </c>
      <c r="B3335">
        <v>6050.15</v>
      </c>
      <c r="C3335">
        <f t="shared" ca="1" si="261"/>
        <v>5902.1</v>
      </c>
      <c r="D3335">
        <f t="shared" ca="1" si="257"/>
        <v>5776.28</v>
      </c>
      <c r="E3335" t="str">
        <f t="shared" ca="1" si="258"/>
        <v/>
      </c>
      <c r="F3335">
        <f t="shared" ca="1" si="260"/>
        <v>5999.35</v>
      </c>
      <c r="G3335" s="7" t="str">
        <f t="shared" ca="1" si="259"/>
        <v/>
      </c>
    </row>
    <row r="3336" spans="1:7" x14ac:dyDescent="0.25">
      <c r="A3336" s="30">
        <v>41404</v>
      </c>
      <c r="B3336">
        <v>6094.75</v>
      </c>
      <c r="C3336">
        <f t="shared" ca="1" si="261"/>
        <v>5929.1533333333327</v>
      </c>
      <c r="D3336">
        <f t="shared" ca="1" si="257"/>
        <v>5780.0062500000004</v>
      </c>
      <c r="E3336" t="str">
        <f t="shared" ca="1" si="258"/>
        <v/>
      </c>
      <c r="F3336">
        <f t="shared" ca="1" si="260"/>
        <v>5999.35</v>
      </c>
      <c r="G3336" s="7" t="str">
        <f t="shared" ca="1" si="259"/>
        <v/>
      </c>
    </row>
    <row r="3337" spans="1:7" x14ac:dyDescent="0.25">
      <c r="A3337" s="30">
        <v>41405</v>
      </c>
      <c r="B3337">
        <v>6107.25</v>
      </c>
      <c r="C3337">
        <f t="shared" ca="1" si="261"/>
        <v>5957.0566666666664</v>
      </c>
      <c r="D3337">
        <f t="shared" ca="1" si="257"/>
        <v>5784.1287499999989</v>
      </c>
      <c r="E3337" t="str">
        <f t="shared" ca="1" si="258"/>
        <v/>
      </c>
      <c r="F3337">
        <f t="shared" ca="1" si="260"/>
        <v>5999.35</v>
      </c>
      <c r="G3337" s="7" t="str">
        <f t="shared" ca="1" si="259"/>
        <v/>
      </c>
    </row>
    <row r="3338" spans="1:7" x14ac:dyDescent="0.25">
      <c r="A3338" s="30">
        <v>41407</v>
      </c>
      <c r="B3338">
        <v>5980.45</v>
      </c>
      <c r="C3338">
        <f t="shared" ca="1" si="261"/>
        <v>5970.2133333333331</v>
      </c>
      <c r="D3338">
        <f t="shared" ca="1" si="257"/>
        <v>5785.7874999999995</v>
      </c>
      <c r="E3338" t="str">
        <f t="shared" ca="1" si="258"/>
        <v/>
      </c>
      <c r="F3338">
        <f t="shared" ca="1" si="260"/>
        <v>5999.35</v>
      </c>
      <c r="G3338" s="7" t="str">
        <f t="shared" ca="1" si="259"/>
        <v/>
      </c>
    </row>
    <row r="3339" spans="1:7" x14ac:dyDescent="0.25">
      <c r="A3339" s="30">
        <v>41408</v>
      </c>
      <c r="B3339">
        <v>5995.4</v>
      </c>
      <c r="C3339">
        <f t="shared" ca="1" si="261"/>
        <v>5980.9466666666667</v>
      </c>
      <c r="D3339">
        <f t="shared" ca="1" si="257"/>
        <v>5789.392499999999</v>
      </c>
      <c r="E3339" t="str">
        <f t="shared" ca="1" si="258"/>
        <v/>
      </c>
      <c r="F3339">
        <f t="shared" ca="1" si="260"/>
        <v>5999.35</v>
      </c>
      <c r="G3339" s="7" t="str">
        <f t="shared" ca="1" si="259"/>
        <v/>
      </c>
    </row>
    <row r="3340" spans="1:7" x14ac:dyDescent="0.25">
      <c r="A3340" s="30">
        <v>41409</v>
      </c>
      <c r="B3340">
        <v>6146.75</v>
      </c>
      <c r="C3340">
        <f t="shared" ca="1" si="261"/>
        <v>6001.6033333333335</v>
      </c>
      <c r="D3340">
        <f t="shared" ca="1" si="257"/>
        <v>5795.3374999999996</v>
      </c>
      <c r="E3340" t="str">
        <f t="shared" ca="1" si="258"/>
        <v/>
      </c>
      <c r="F3340">
        <f t="shared" ca="1" si="260"/>
        <v>5999.35</v>
      </c>
      <c r="G3340" s="7" t="str">
        <f t="shared" ca="1" si="259"/>
        <v/>
      </c>
    </row>
    <row r="3341" spans="1:7" x14ac:dyDescent="0.25">
      <c r="A3341" s="30">
        <v>41410</v>
      </c>
      <c r="B3341">
        <v>6169.9</v>
      </c>
      <c r="C3341">
        <f t="shared" ca="1" si="261"/>
        <v>6018.5099999999993</v>
      </c>
      <c r="D3341">
        <f t="shared" ca="1" si="257"/>
        <v>5802.7699999999995</v>
      </c>
      <c r="E3341" t="str">
        <f t="shared" ca="1" si="258"/>
        <v/>
      </c>
      <c r="F3341">
        <f t="shared" ca="1" si="260"/>
        <v>5999.35</v>
      </c>
      <c r="G3341" s="7" t="str">
        <f t="shared" ca="1" si="259"/>
        <v/>
      </c>
    </row>
    <row r="3342" spans="1:7" x14ac:dyDescent="0.25">
      <c r="A3342" s="30">
        <v>41411</v>
      </c>
      <c r="B3342">
        <v>6187.3</v>
      </c>
      <c r="C3342">
        <f t="shared" ca="1" si="261"/>
        <v>6039.5666666666666</v>
      </c>
      <c r="D3342">
        <f t="shared" ca="1" si="257"/>
        <v>5811.5712499999991</v>
      </c>
      <c r="E3342" t="str">
        <f t="shared" ca="1" si="258"/>
        <v/>
      </c>
      <c r="F3342">
        <f t="shared" ca="1" si="260"/>
        <v>5999.35</v>
      </c>
      <c r="G3342" s="7" t="str">
        <f t="shared" ca="1" si="259"/>
        <v/>
      </c>
    </row>
    <row r="3343" spans="1:7" x14ac:dyDescent="0.25">
      <c r="A3343" s="30">
        <v>41414</v>
      </c>
      <c r="B3343">
        <v>6156.9</v>
      </c>
      <c r="C3343">
        <f t="shared" ca="1" si="261"/>
        <v>6056.4199999999992</v>
      </c>
      <c r="D3343">
        <f t="shared" ca="1" si="257"/>
        <v>5821.8449999999993</v>
      </c>
      <c r="E3343" t="str">
        <f t="shared" ca="1" si="258"/>
        <v/>
      </c>
      <c r="F3343">
        <f t="shared" ca="1" si="260"/>
        <v>5999.35</v>
      </c>
      <c r="G3343" s="7" t="str">
        <f t="shared" ca="1" si="259"/>
        <v/>
      </c>
    </row>
    <row r="3344" spans="1:7" x14ac:dyDescent="0.25">
      <c r="A3344" s="30">
        <v>41415</v>
      </c>
      <c r="B3344">
        <v>6114.1</v>
      </c>
      <c r="C3344">
        <f t="shared" ca="1" si="261"/>
        <v>6068.6799999999994</v>
      </c>
      <c r="D3344">
        <f t="shared" ca="1" si="257"/>
        <v>5832.3374999999987</v>
      </c>
      <c r="E3344" t="str">
        <f t="shared" ca="1" si="258"/>
        <v/>
      </c>
      <c r="F3344">
        <f t="shared" ca="1" si="260"/>
        <v>5999.35</v>
      </c>
      <c r="G3344" s="7" t="str">
        <f t="shared" ca="1" si="259"/>
        <v/>
      </c>
    </row>
    <row r="3345" spans="1:7" x14ac:dyDescent="0.25">
      <c r="A3345" s="30">
        <v>41416</v>
      </c>
      <c r="B3345">
        <v>6094.5</v>
      </c>
      <c r="C3345">
        <f t="shared" ca="1" si="261"/>
        <v>6075.0233333333326</v>
      </c>
      <c r="D3345">
        <f t="shared" ca="1" si="257"/>
        <v>5843.2312499999989</v>
      </c>
      <c r="E3345" t="str">
        <f t="shared" ca="1" si="258"/>
        <v/>
      </c>
      <c r="F3345">
        <f t="shared" ca="1" si="260"/>
        <v>5999.35</v>
      </c>
      <c r="G3345" s="7" t="str">
        <f t="shared" ca="1" si="259"/>
        <v/>
      </c>
    </row>
    <row r="3346" spans="1:7" x14ac:dyDescent="0.25">
      <c r="A3346" s="30">
        <v>41417</v>
      </c>
      <c r="B3346">
        <v>5967.05</v>
      </c>
      <c r="C3346">
        <f t="shared" ca="1" si="261"/>
        <v>6076.56</v>
      </c>
      <c r="D3346">
        <f t="shared" ca="1" si="257"/>
        <v>5851.1237499999979</v>
      </c>
      <c r="E3346" t="str">
        <f t="shared" ca="1" si="258"/>
        <v/>
      </c>
      <c r="F3346">
        <f t="shared" ca="1" si="260"/>
        <v>5999.35</v>
      </c>
      <c r="G3346" s="7" t="str">
        <f t="shared" ca="1" si="259"/>
        <v/>
      </c>
    </row>
    <row r="3347" spans="1:7" x14ac:dyDescent="0.25">
      <c r="A3347" s="30">
        <v>41418</v>
      </c>
      <c r="B3347">
        <v>5983.55</v>
      </c>
      <c r="C3347">
        <f t="shared" ca="1" si="261"/>
        <v>6077.3933333333343</v>
      </c>
      <c r="D3347">
        <f t="shared" ca="1" si="257"/>
        <v>5859.8662499999973</v>
      </c>
      <c r="E3347" t="str">
        <f t="shared" ca="1" si="258"/>
        <v/>
      </c>
      <c r="F3347">
        <f t="shared" ca="1" si="260"/>
        <v>5999.35</v>
      </c>
      <c r="G3347" s="7" t="str">
        <f t="shared" ca="1" si="259"/>
        <v/>
      </c>
    </row>
    <row r="3348" spans="1:7" x14ac:dyDescent="0.25">
      <c r="A3348" s="30">
        <v>41421</v>
      </c>
      <c r="B3348">
        <v>6083.15</v>
      </c>
      <c r="C3348">
        <f t="shared" ca="1" si="261"/>
        <v>6080.0333333333347</v>
      </c>
      <c r="D3348">
        <f t="shared" ca="1" si="257"/>
        <v>5870.904999999997</v>
      </c>
      <c r="E3348" t="str">
        <f t="shared" ca="1" si="258"/>
        <v/>
      </c>
      <c r="F3348">
        <f t="shared" ca="1" si="260"/>
        <v>5999.35</v>
      </c>
      <c r="G3348" s="7" t="str">
        <f t="shared" ca="1" si="259"/>
        <v/>
      </c>
    </row>
    <row r="3349" spans="1:7" x14ac:dyDescent="0.25">
      <c r="A3349" s="30">
        <v>41422</v>
      </c>
      <c r="B3349">
        <v>6111.25</v>
      </c>
      <c r="C3349">
        <f t="shared" ca="1" si="261"/>
        <v>6082.8300000000008</v>
      </c>
      <c r="D3349">
        <f t="shared" ca="1" si="257"/>
        <v>5881.6224999999986</v>
      </c>
      <c r="E3349" t="str">
        <f t="shared" ca="1" si="258"/>
        <v/>
      </c>
      <c r="F3349">
        <f t="shared" ca="1" si="260"/>
        <v>5999.35</v>
      </c>
      <c r="G3349" s="7" t="str">
        <f t="shared" ca="1" si="259"/>
        <v/>
      </c>
    </row>
    <row r="3350" spans="1:7" x14ac:dyDescent="0.25">
      <c r="A3350" s="30">
        <v>41423</v>
      </c>
      <c r="B3350">
        <v>6104.3</v>
      </c>
      <c r="C3350">
        <f t="shared" ca="1" si="261"/>
        <v>6086.4400000000005</v>
      </c>
      <c r="D3350">
        <f t="shared" ref="D3350:D3413" ca="1" si="262">IF(ROW(B3350)&gt;$K$4, AVERAGE(OFFSET(B3350,-$K$4+1,0,$K$4,1)), "")</f>
        <v>5891.6199999999981</v>
      </c>
      <c r="E3350" t="str">
        <f t="shared" ca="1" si="258"/>
        <v/>
      </c>
      <c r="F3350">
        <f t="shared" ca="1" si="260"/>
        <v>5999.35</v>
      </c>
      <c r="G3350" s="7" t="str">
        <f t="shared" ca="1" si="259"/>
        <v/>
      </c>
    </row>
    <row r="3351" spans="1:7" x14ac:dyDescent="0.25">
      <c r="A3351" s="30">
        <v>41424</v>
      </c>
      <c r="B3351">
        <v>6124.05</v>
      </c>
      <c r="C3351">
        <f t="shared" ca="1" si="261"/>
        <v>6088.3933333333343</v>
      </c>
      <c r="D3351">
        <f t="shared" ca="1" si="262"/>
        <v>5901.0187499999984</v>
      </c>
      <c r="E3351" t="str">
        <f t="shared" ca="1" si="258"/>
        <v/>
      </c>
      <c r="F3351">
        <f t="shared" ca="1" si="260"/>
        <v>5999.35</v>
      </c>
      <c r="G3351" s="7" t="str">
        <f t="shared" ca="1" si="259"/>
        <v/>
      </c>
    </row>
    <row r="3352" spans="1:7" x14ac:dyDescent="0.25">
      <c r="A3352" s="30">
        <v>41425</v>
      </c>
      <c r="B3352">
        <v>5985.95</v>
      </c>
      <c r="C3352">
        <f t="shared" ca="1" si="261"/>
        <v>6080.3066666666673</v>
      </c>
      <c r="D3352">
        <f t="shared" ca="1" si="262"/>
        <v>5908.8449999999993</v>
      </c>
      <c r="E3352" t="str">
        <f t="shared" ca="1" si="258"/>
        <v/>
      </c>
      <c r="F3352">
        <f t="shared" ca="1" si="260"/>
        <v>5999.35</v>
      </c>
      <c r="G3352" s="7" t="str">
        <f t="shared" ca="1" si="259"/>
        <v/>
      </c>
    </row>
    <row r="3353" spans="1:7" x14ac:dyDescent="0.25">
      <c r="A3353" s="30">
        <v>41428</v>
      </c>
      <c r="B3353">
        <v>5939.3</v>
      </c>
      <c r="C3353">
        <f t="shared" ca="1" si="261"/>
        <v>6077.5633333333344</v>
      </c>
      <c r="D3353">
        <f t="shared" ca="1" si="262"/>
        <v>5917.9587499999989</v>
      </c>
      <c r="E3353" t="str">
        <f t="shared" ca="1" si="258"/>
        <v/>
      </c>
      <c r="F3353">
        <f t="shared" ca="1" si="260"/>
        <v>5999.35</v>
      </c>
      <c r="G3353" s="7" t="str">
        <f t="shared" ca="1" si="259"/>
        <v/>
      </c>
    </row>
    <row r="3354" spans="1:7" x14ac:dyDescent="0.25">
      <c r="A3354" s="30">
        <v>41429</v>
      </c>
      <c r="B3354">
        <v>5919.45</v>
      </c>
      <c r="C3354">
        <f t="shared" ca="1" si="261"/>
        <v>6072.5</v>
      </c>
      <c r="D3354">
        <f t="shared" ca="1" si="262"/>
        <v>5927.1137499999986</v>
      </c>
      <c r="E3354" t="str">
        <f t="shared" ca="1" si="258"/>
        <v/>
      </c>
      <c r="F3354">
        <f t="shared" ca="1" si="260"/>
        <v>5999.35</v>
      </c>
      <c r="G3354" s="7" t="str">
        <f t="shared" ca="1" si="259"/>
        <v/>
      </c>
    </row>
    <row r="3355" spans="1:7" x14ac:dyDescent="0.25">
      <c r="A3355" s="30">
        <v>41430</v>
      </c>
      <c r="B3355">
        <v>5923.85</v>
      </c>
      <c r="C3355">
        <f t="shared" ca="1" si="261"/>
        <v>6057.64</v>
      </c>
      <c r="D3355">
        <f t="shared" ca="1" si="262"/>
        <v>5936.6362499999987</v>
      </c>
      <c r="E3355" t="str">
        <f t="shared" ca="1" si="258"/>
        <v/>
      </c>
      <c r="F3355">
        <f t="shared" ca="1" si="260"/>
        <v>5999.35</v>
      </c>
      <c r="G3355" s="7" t="str">
        <f t="shared" ca="1" si="259"/>
        <v/>
      </c>
    </row>
    <row r="3356" spans="1:7" x14ac:dyDescent="0.25">
      <c r="A3356" s="30">
        <v>41431</v>
      </c>
      <c r="B3356">
        <v>5921.4</v>
      </c>
      <c r="C3356">
        <f t="shared" ca="1" si="261"/>
        <v>6041.0733333333337</v>
      </c>
      <c r="D3356">
        <f t="shared" ca="1" si="262"/>
        <v>5947.2937499999989</v>
      </c>
      <c r="E3356" t="str">
        <f t="shared" ca="1" si="258"/>
        <v/>
      </c>
      <c r="F3356">
        <f t="shared" ca="1" si="260"/>
        <v>5999.35</v>
      </c>
      <c r="G3356" s="7" t="str">
        <f t="shared" ca="1" si="259"/>
        <v/>
      </c>
    </row>
    <row r="3357" spans="1:7" x14ac:dyDescent="0.25">
      <c r="A3357" s="30">
        <v>41432</v>
      </c>
      <c r="B3357">
        <v>5881</v>
      </c>
      <c r="C3357">
        <f t="shared" ca="1" si="261"/>
        <v>6020.6533333333336</v>
      </c>
      <c r="D3357">
        <f t="shared" ca="1" si="262"/>
        <v>5955.3512499999979</v>
      </c>
      <c r="E3357" t="str">
        <f t="shared" ca="1" si="258"/>
        <v/>
      </c>
      <c r="F3357">
        <f t="shared" ca="1" si="260"/>
        <v>5999.35</v>
      </c>
      <c r="G3357" s="7" t="str">
        <f t="shared" ca="1" si="259"/>
        <v/>
      </c>
    </row>
    <row r="3358" spans="1:7" x14ac:dyDescent="0.25">
      <c r="A3358" s="30">
        <v>41435</v>
      </c>
      <c r="B3358">
        <v>5878</v>
      </c>
      <c r="C3358">
        <f t="shared" ca="1" si="261"/>
        <v>6002.06</v>
      </c>
      <c r="D3358">
        <f t="shared" ca="1" si="262"/>
        <v>5962.4512499999992</v>
      </c>
      <c r="E3358" t="str">
        <f t="shared" ca="1" si="258"/>
        <v/>
      </c>
      <c r="F3358">
        <f t="shared" ca="1" si="260"/>
        <v>5999.35</v>
      </c>
      <c r="G3358" s="7" t="str">
        <f t="shared" ca="1" si="259"/>
        <v/>
      </c>
    </row>
    <row r="3359" spans="1:7" x14ac:dyDescent="0.25">
      <c r="A3359" s="30">
        <v>41436</v>
      </c>
      <c r="B3359">
        <v>5788.8</v>
      </c>
      <c r="C3359">
        <f t="shared" ca="1" si="261"/>
        <v>5980.3733333333339</v>
      </c>
      <c r="D3359">
        <f t="shared" ca="1" si="262"/>
        <v>5968.9574999999986</v>
      </c>
      <c r="E3359" t="str">
        <f t="shared" ca="1" si="258"/>
        <v/>
      </c>
      <c r="F3359">
        <f t="shared" ca="1" si="260"/>
        <v>5999.35</v>
      </c>
      <c r="G3359" s="7" t="str">
        <f t="shared" ca="1" si="259"/>
        <v/>
      </c>
    </row>
    <row r="3360" spans="1:7" x14ac:dyDescent="0.25">
      <c r="A3360" s="30">
        <v>41437</v>
      </c>
      <c r="B3360">
        <v>5760.2</v>
      </c>
      <c r="C3360">
        <f t="shared" ca="1" si="261"/>
        <v>5958.0866666666661</v>
      </c>
      <c r="D3360">
        <f t="shared" ca="1" si="262"/>
        <v>5973.7524999999987</v>
      </c>
      <c r="E3360" t="str">
        <f t="shared" ca="1" si="258"/>
        <v>SELL</v>
      </c>
      <c r="F3360">
        <f t="shared" ca="1" si="260"/>
        <v>5760.2</v>
      </c>
      <c r="G3360" s="7">
        <f t="shared" ca="1" si="259"/>
        <v>-3.9862651787276993E-2</v>
      </c>
    </row>
    <row r="3361" spans="1:7" x14ac:dyDescent="0.25">
      <c r="A3361" s="30">
        <v>41438</v>
      </c>
      <c r="B3361">
        <v>5699.1</v>
      </c>
      <c r="C3361">
        <f t="shared" ca="1" si="261"/>
        <v>5940.2233333333334</v>
      </c>
      <c r="D3361">
        <f t="shared" ca="1" si="262"/>
        <v>5974.0062499999985</v>
      </c>
      <c r="E3361" t="str">
        <f t="shared" ca="1" si="258"/>
        <v/>
      </c>
      <c r="F3361">
        <f t="shared" ca="1" si="260"/>
        <v>5760.2</v>
      </c>
      <c r="G3361" s="7" t="str">
        <f t="shared" ca="1" si="259"/>
        <v/>
      </c>
    </row>
    <row r="3362" spans="1:7" x14ac:dyDescent="0.25">
      <c r="A3362" s="30">
        <v>41439</v>
      </c>
      <c r="B3362">
        <v>5808.4</v>
      </c>
      <c r="C3362">
        <f t="shared" ca="1" si="261"/>
        <v>5928.5466666666662</v>
      </c>
      <c r="D3362">
        <f t="shared" ca="1" si="262"/>
        <v>5976.9987499999979</v>
      </c>
      <c r="E3362" t="str">
        <f t="shared" ca="1" si="258"/>
        <v/>
      </c>
      <c r="F3362">
        <f t="shared" ca="1" si="260"/>
        <v>5760.2</v>
      </c>
      <c r="G3362" s="7" t="str">
        <f t="shared" ca="1" si="259"/>
        <v/>
      </c>
    </row>
    <row r="3363" spans="1:7" x14ac:dyDescent="0.25">
      <c r="A3363" s="30">
        <v>41442</v>
      </c>
      <c r="B3363">
        <v>5850.05</v>
      </c>
      <c r="C3363">
        <f t="shared" ca="1" si="261"/>
        <v>5913.0066666666662</v>
      </c>
      <c r="D3363">
        <f t="shared" ca="1" si="262"/>
        <v>5978.6724999999988</v>
      </c>
      <c r="E3363" t="str">
        <f t="shared" ca="1" si="258"/>
        <v/>
      </c>
      <c r="F3363">
        <f t="shared" ca="1" si="260"/>
        <v>5760.2</v>
      </c>
      <c r="G3363" s="7" t="str">
        <f t="shared" ca="1" si="259"/>
        <v/>
      </c>
    </row>
    <row r="3364" spans="1:7" x14ac:dyDescent="0.25">
      <c r="A3364" s="30">
        <v>41443</v>
      </c>
      <c r="B3364">
        <v>5813.6</v>
      </c>
      <c r="C3364">
        <f t="shared" ca="1" si="261"/>
        <v>5893.1633333333339</v>
      </c>
      <c r="D3364">
        <f t="shared" ca="1" si="262"/>
        <v>5978.1524999999983</v>
      </c>
      <c r="E3364" t="str">
        <f t="shared" ca="1" si="258"/>
        <v/>
      </c>
      <c r="F3364">
        <f t="shared" ca="1" si="260"/>
        <v>5760.2</v>
      </c>
      <c r="G3364" s="7" t="str">
        <f t="shared" ca="1" si="259"/>
        <v/>
      </c>
    </row>
    <row r="3365" spans="1:7" x14ac:dyDescent="0.25">
      <c r="A3365" s="30">
        <v>41444</v>
      </c>
      <c r="B3365">
        <v>5822.25</v>
      </c>
      <c r="C3365">
        <f t="shared" ca="1" si="261"/>
        <v>5874.3600000000006</v>
      </c>
      <c r="D3365">
        <f t="shared" ca="1" si="262"/>
        <v>5977.7862499999992</v>
      </c>
      <c r="E3365" t="str">
        <f t="shared" ca="1" si="258"/>
        <v/>
      </c>
      <c r="F3365">
        <f t="shared" ca="1" si="260"/>
        <v>5760.2</v>
      </c>
      <c r="G3365" s="7" t="str">
        <f t="shared" ca="1" si="259"/>
        <v/>
      </c>
    </row>
    <row r="3366" spans="1:7" x14ac:dyDescent="0.25">
      <c r="A3366" s="30">
        <v>41445</v>
      </c>
      <c r="B3366">
        <v>5655.9</v>
      </c>
      <c r="C3366">
        <f t="shared" ca="1" si="261"/>
        <v>5843.15</v>
      </c>
      <c r="D3366">
        <f t="shared" ca="1" si="262"/>
        <v>5971.2762499999999</v>
      </c>
      <c r="E3366" t="str">
        <f t="shared" ca="1" si="258"/>
        <v/>
      </c>
      <c r="F3366">
        <f t="shared" ca="1" si="260"/>
        <v>5760.2</v>
      </c>
      <c r="G3366" s="7" t="str">
        <f t="shared" ca="1" si="259"/>
        <v/>
      </c>
    </row>
    <row r="3367" spans="1:7" x14ac:dyDescent="0.25">
      <c r="A3367" s="30">
        <v>41446</v>
      </c>
      <c r="B3367">
        <v>5667.65</v>
      </c>
      <c r="C3367">
        <f t="shared" ca="1" si="261"/>
        <v>5821.9299999999994</v>
      </c>
      <c r="D3367">
        <f t="shared" ca="1" si="262"/>
        <v>5966.1812499999996</v>
      </c>
      <c r="E3367" t="str">
        <f t="shared" ca="1" si="258"/>
        <v/>
      </c>
      <c r="F3367">
        <f t="shared" ca="1" si="260"/>
        <v>5760.2</v>
      </c>
      <c r="G3367" s="7" t="str">
        <f t="shared" ca="1" si="259"/>
        <v/>
      </c>
    </row>
    <row r="3368" spans="1:7" x14ac:dyDescent="0.25">
      <c r="A3368" s="30">
        <v>41449</v>
      </c>
      <c r="B3368">
        <v>5590.25</v>
      </c>
      <c r="C3368">
        <f t="shared" ca="1" si="261"/>
        <v>5798.66</v>
      </c>
      <c r="D3368">
        <f t="shared" ca="1" si="262"/>
        <v>5958.3349999999991</v>
      </c>
      <c r="E3368" t="str">
        <f t="shared" ca="1" si="258"/>
        <v/>
      </c>
      <c r="F3368">
        <f t="shared" ca="1" si="260"/>
        <v>5760.2</v>
      </c>
      <c r="G3368" s="7" t="str">
        <f t="shared" ca="1" si="259"/>
        <v/>
      </c>
    </row>
    <row r="3369" spans="1:7" x14ac:dyDescent="0.25">
      <c r="A3369" s="30">
        <v>41450</v>
      </c>
      <c r="B3369">
        <v>5609.1</v>
      </c>
      <c r="C3369">
        <f t="shared" ca="1" si="261"/>
        <v>5777.97</v>
      </c>
      <c r="D3369">
        <f t="shared" ca="1" si="262"/>
        <v>5950.3074999999999</v>
      </c>
      <c r="E3369" t="str">
        <f t="shared" ca="1" si="258"/>
        <v/>
      </c>
      <c r="F3369">
        <f t="shared" ca="1" si="260"/>
        <v>5760.2</v>
      </c>
      <c r="G3369" s="7" t="str">
        <f t="shared" ca="1" si="259"/>
        <v/>
      </c>
    </row>
    <row r="3370" spans="1:7" x14ac:dyDescent="0.25">
      <c r="A3370" s="30">
        <v>41451</v>
      </c>
      <c r="B3370">
        <v>5588.7</v>
      </c>
      <c r="C3370">
        <f t="shared" ca="1" si="261"/>
        <v>5755.626666666667</v>
      </c>
      <c r="D3370">
        <f t="shared" ca="1" si="262"/>
        <v>5940.0412500000002</v>
      </c>
      <c r="E3370" t="str">
        <f t="shared" ca="1" si="258"/>
        <v/>
      </c>
      <c r="F3370">
        <f t="shared" ca="1" si="260"/>
        <v>5760.2</v>
      </c>
      <c r="G3370" s="7" t="str">
        <f t="shared" ca="1" si="259"/>
        <v/>
      </c>
    </row>
    <row r="3371" spans="1:7" x14ac:dyDescent="0.25">
      <c r="A3371" s="30">
        <v>41452</v>
      </c>
      <c r="B3371">
        <v>5682.35</v>
      </c>
      <c r="C3371">
        <f t="shared" ca="1" si="261"/>
        <v>5739.6900000000014</v>
      </c>
      <c r="D3371">
        <f t="shared" ca="1" si="262"/>
        <v>5933.5000000000009</v>
      </c>
      <c r="E3371" t="str">
        <f t="shared" ca="1" si="258"/>
        <v/>
      </c>
      <c r="F3371">
        <f t="shared" ca="1" si="260"/>
        <v>5760.2</v>
      </c>
      <c r="G3371" s="7" t="str">
        <f t="shared" ca="1" si="259"/>
        <v/>
      </c>
    </row>
    <row r="3372" spans="1:7" x14ac:dyDescent="0.25">
      <c r="A3372" s="30">
        <v>41453</v>
      </c>
      <c r="B3372">
        <v>5842.2</v>
      </c>
      <c r="C3372">
        <f t="shared" ca="1" si="261"/>
        <v>5737.1033333333335</v>
      </c>
      <c r="D3372">
        <f t="shared" ca="1" si="262"/>
        <v>5930.2787500000004</v>
      </c>
      <c r="E3372" t="str">
        <f t="shared" ca="1" si="258"/>
        <v/>
      </c>
      <c r="F3372">
        <f t="shared" ca="1" si="260"/>
        <v>5760.2</v>
      </c>
      <c r="G3372" s="7" t="str">
        <f t="shared" ca="1" si="259"/>
        <v/>
      </c>
    </row>
    <row r="3373" spans="1:7" x14ac:dyDescent="0.25">
      <c r="A3373" s="30">
        <v>41456</v>
      </c>
      <c r="B3373">
        <v>5898.85</v>
      </c>
      <c r="C3373">
        <f t="shared" ca="1" si="261"/>
        <v>5738.4933333333338</v>
      </c>
      <c r="D3373">
        <f t="shared" ca="1" si="262"/>
        <v>5926.661250000001</v>
      </c>
      <c r="E3373" t="str">
        <f t="shared" ca="1" si="258"/>
        <v/>
      </c>
      <c r="F3373">
        <f t="shared" ca="1" si="260"/>
        <v>5760.2</v>
      </c>
      <c r="G3373" s="7" t="str">
        <f t="shared" ca="1" si="259"/>
        <v/>
      </c>
    </row>
    <row r="3374" spans="1:7" x14ac:dyDescent="0.25">
      <c r="A3374" s="30">
        <v>41457</v>
      </c>
      <c r="B3374">
        <v>5857.55</v>
      </c>
      <c r="C3374">
        <f t="shared" ca="1" si="261"/>
        <v>5743.0766666666668</v>
      </c>
      <c r="D3374">
        <f t="shared" ca="1" si="262"/>
        <v>5921.3675000000012</v>
      </c>
      <c r="E3374" t="str">
        <f t="shared" ca="1" si="258"/>
        <v/>
      </c>
      <c r="F3374">
        <f t="shared" ca="1" si="260"/>
        <v>5760.2</v>
      </c>
      <c r="G3374" s="7" t="str">
        <f t="shared" ca="1" si="259"/>
        <v/>
      </c>
    </row>
    <row r="3375" spans="1:7" x14ac:dyDescent="0.25">
      <c r="A3375" s="30">
        <v>41458</v>
      </c>
      <c r="B3375">
        <v>5770.9</v>
      </c>
      <c r="C3375">
        <f t="shared" ca="1" si="261"/>
        <v>5743.79</v>
      </c>
      <c r="D3375">
        <f t="shared" ca="1" si="262"/>
        <v>5914.3862500000005</v>
      </c>
      <c r="E3375" t="str">
        <f t="shared" ca="1" si="258"/>
        <v/>
      </c>
      <c r="F3375">
        <f t="shared" ca="1" si="260"/>
        <v>5760.2</v>
      </c>
      <c r="G3375" s="7" t="str">
        <f t="shared" ca="1" si="259"/>
        <v/>
      </c>
    </row>
    <row r="3376" spans="1:7" x14ac:dyDescent="0.25">
      <c r="A3376" s="30">
        <v>41459</v>
      </c>
      <c r="B3376">
        <v>5836.95</v>
      </c>
      <c r="C3376">
        <f t="shared" ca="1" si="261"/>
        <v>5752.98</v>
      </c>
      <c r="D3376">
        <f t="shared" ca="1" si="262"/>
        <v>5907.9412500000008</v>
      </c>
      <c r="E3376" t="str">
        <f t="shared" ca="1" si="258"/>
        <v/>
      </c>
      <c r="F3376">
        <f t="shared" ca="1" si="260"/>
        <v>5760.2</v>
      </c>
      <c r="G3376" s="7" t="str">
        <f t="shared" ca="1" si="259"/>
        <v/>
      </c>
    </row>
    <row r="3377" spans="1:7" x14ac:dyDescent="0.25">
      <c r="A3377" s="30">
        <v>41460</v>
      </c>
      <c r="B3377">
        <v>5867.9</v>
      </c>
      <c r="C3377">
        <f t="shared" ca="1" si="261"/>
        <v>5756.9466666666658</v>
      </c>
      <c r="D3377">
        <f t="shared" ca="1" si="262"/>
        <v>5901.9575000000004</v>
      </c>
      <c r="E3377" t="str">
        <f t="shared" ca="1" si="258"/>
        <v/>
      </c>
      <c r="F3377">
        <f t="shared" ca="1" si="260"/>
        <v>5760.2</v>
      </c>
      <c r="G3377" s="7" t="str">
        <f t="shared" ca="1" si="259"/>
        <v/>
      </c>
    </row>
    <row r="3378" spans="1:7" x14ac:dyDescent="0.25">
      <c r="A3378" s="30">
        <v>41463</v>
      </c>
      <c r="B3378">
        <v>5811.55</v>
      </c>
      <c r="C3378">
        <f t="shared" ca="1" si="261"/>
        <v>5754.3799999999992</v>
      </c>
      <c r="D3378">
        <f t="shared" ca="1" si="262"/>
        <v>5897.7350000000006</v>
      </c>
      <c r="E3378" t="str">
        <f t="shared" ca="1" si="258"/>
        <v/>
      </c>
      <c r="F3378">
        <f t="shared" ca="1" si="260"/>
        <v>5760.2</v>
      </c>
      <c r="G3378" s="7" t="str">
        <f t="shared" ca="1" si="259"/>
        <v/>
      </c>
    </row>
    <row r="3379" spans="1:7" x14ac:dyDescent="0.25">
      <c r="A3379" s="30">
        <v>41464</v>
      </c>
      <c r="B3379">
        <v>5859</v>
      </c>
      <c r="C3379">
        <f t="shared" ca="1" si="261"/>
        <v>5757.4066666666658</v>
      </c>
      <c r="D3379">
        <f t="shared" ca="1" si="262"/>
        <v>5894.3249999999998</v>
      </c>
      <c r="E3379" t="str">
        <f t="shared" ca="1" si="258"/>
        <v/>
      </c>
      <c r="F3379">
        <f t="shared" ca="1" si="260"/>
        <v>5760.2</v>
      </c>
      <c r="G3379" s="7" t="str">
        <f t="shared" ca="1" si="259"/>
        <v/>
      </c>
    </row>
    <row r="3380" spans="1:7" x14ac:dyDescent="0.25">
      <c r="A3380" s="30">
        <v>41465</v>
      </c>
      <c r="B3380">
        <v>5816.7</v>
      </c>
      <c r="C3380">
        <f t="shared" ca="1" si="261"/>
        <v>5757.0366666666669</v>
      </c>
      <c r="D3380">
        <f t="shared" ca="1" si="262"/>
        <v>5886.0737500000005</v>
      </c>
      <c r="E3380" t="str">
        <f t="shared" ca="1" si="258"/>
        <v/>
      </c>
      <c r="F3380">
        <f t="shared" ca="1" si="260"/>
        <v>5760.2</v>
      </c>
      <c r="G3380" s="7" t="str">
        <f t="shared" ca="1" si="259"/>
        <v/>
      </c>
    </row>
    <row r="3381" spans="1:7" x14ac:dyDescent="0.25">
      <c r="A3381" s="30">
        <v>41466</v>
      </c>
      <c r="B3381">
        <v>5935.1</v>
      </c>
      <c r="C3381">
        <f t="shared" ca="1" si="261"/>
        <v>5775.65</v>
      </c>
      <c r="D3381">
        <f t="shared" ca="1" si="262"/>
        <v>5880.2037500000006</v>
      </c>
      <c r="E3381" t="str">
        <f t="shared" ref="E3381:E3444" ca="1" si="263">IF(AND(C3381&gt;D3381,C3380&lt;D3380),"BUY",IF(AND(C3381&lt;D3381,C3380&gt;D3380),"SELL",""))</f>
        <v/>
      </c>
      <c r="F3381">
        <f t="shared" ca="1" si="260"/>
        <v>5760.2</v>
      </c>
      <c r="G3381" s="7" t="str">
        <f t="shared" ca="1" si="259"/>
        <v/>
      </c>
    </row>
    <row r="3382" spans="1:7" x14ac:dyDescent="0.25">
      <c r="A3382" s="30">
        <v>41467</v>
      </c>
      <c r="B3382">
        <v>6009</v>
      </c>
      <c r="C3382">
        <f t="shared" ca="1" si="261"/>
        <v>5798.4066666666677</v>
      </c>
      <c r="D3382">
        <f t="shared" ca="1" si="262"/>
        <v>5875.7462500000011</v>
      </c>
      <c r="E3382" t="str">
        <f t="shared" ca="1" si="263"/>
        <v/>
      </c>
      <c r="F3382">
        <f t="shared" ca="1" si="260"/>
        <v>5760.2</v>
      </c>
      <c r="G3382" s="7" t="str">
        <f t="shared" ref="G3382:G3445" ca="1" si="264">IF(AND(E3382&lt;&gt;"",F3381&lt;&gt;0),IF(E3382="BUY",1-F3382/F3381,F3382/F3381-1),"")</f>
        <v/>
      </c>
    </row>
    <row r="3383" spans="1:7" x14ac:dyDescent="0.25">
      <c r="A3383" s="30">
        <v>41470</v>
      </c>
      <c r="B3383">
        <v>6030.8</v>
      </c>
      <c r="C3383">
        <f t="shared" ca="1" si="261"/>
        <v>5827.7766666666685</v>
      </c>
      <c r="D3383">
        <f t="shared" ca="1" si="262"/>
        <v>5872.5937500000009</v>
      </c>
      <c r="E3383" t="str">
        <f t="shared" ca="1" si="263"/>
        <v/>
      </c>
      <c r="F3383">
        <f t="shared" ref="F3383:F3446" ca="1" si="265">IF(E3383&lt;&gt;"",B3383,F3382)</f>
        <v>5760.2</v>
      </c>
      <c r="G3383" s="7" t="str">
        <f t="shared" ca="1" si="264"/>
        <v/>
      </c>
    </row>
    <row r="3384" spans="1:7" x14ac:dyDescent="0.25">
      <c r="A3384" s="30">
        <v>41471</v>
      </c>
      <c r="B3384">
        <v>5955.25</v>
      </c>
      <c r="C3384">
        <f t="shared" ca="1" si="261"/>
        <v>5850.8533333333335</v>
      </c>
      <c r="D3384">
        <f t="shared" ca="1" si="262"/>
        <v>5868.6225000000004</v>
      </c>
      <c r="E3384" t="str">
        <f t="shared" ca="1" si="263"/>
        <v/>
      </c>
      <c r="F3384">
        <f t="shared" ca="1" si="265"/>
        <v>5760.2</v>
      </c>
      <c r="G3384" s="7" t="str">
        <f t="shared" ca="1" si="264"/>
        <v/>
      </c>
    </row>
    <row r="3385" spans="1:7" x14ac:dyDescent="0.25">
      <c r="A3385" s="30">
        <v>41472</v>
      </c>
      <c r="B3385">
        <v>5973.3</v>
      </c>
      <c r="C3385">
        <f t="shared" ca="1" si="261"/>
        <v>5876.4933333333329</v>
      </c>
      <c r="D3385">
        <f t="shared" ca="1" si="262"/>
        <v>5865.5925000000007</v>
      </c>
      <c r="E3385" t="str">
        <f t="shared" ca="1" si="263"/>
        <v>BUY</v>
      </c>
      <c r="F3385">
        <f t="shared" ca="1" si="265"/>
        <v>5973.3</v>
      </c>
      <c r="G3385" s="7">
        <f t="shared" ca="1" si="264"/>
        <v>-3.6995243220721674E-2</v>
      </c>
    </row>
    <row r="3386" spans="1:7" x14ac:dyDescent="0.25">
      <c r="A3386" s="30">
        <v>41473</v>
      </c>
      <c r="B3386">
        <v>6038.05</v>
      </c>
      <c r="C3386">
        <f t="shared" ca="1" si="261"/>
        <v>5900.2066666666669</v>
      </c>
      <c r="D3386">
        <f t="shared" ca="1" si="262"/>
        <v>5867.3674999999994</v>
      </c>
      <c r="E3386" t="str">
        <f t="shared" ca="1" si="263"/>
        <v/>
      </c>
      <c r="F3386">
        <f t="shared" ca="1" si="265"/>
        <v>5973.3</v>
      </c>
      <c r="G3386" s="7" t="str">
        <f t="shared" ca="1" si="264"/>
        <v/>
      </c>
    </row>
    <row r="3387" spans="1:7" x14ac:dyDescent="0.25">
      <c r="A3387" s="30">
        <v>41474</v>
      </c>
      <c r="B3387">
        <v>6029.2</v>
      </c>
      <c r="C3387">
        <f t="shared" ca="1" si="261"/>
        <v>5912.6733333333341</v>
      </c>
      <c r="D3387">
        <f t="shared" ca="1" si="262"/>
        <v>5868.50875</v>
      </c>
      <c r="E3387" t="str">
        <f t="shared" ca="1" si="263"/>
        <v/>
      </c>
      <c r="F3387">
        <f t="shared" ca="1" si="265"/>
        <v>5973.3</v>
      </c>
      <c r="G3387" s="7" t="str">
        <f t="shared" ca="1" si="264"/>
        <v/>
      </c>
    </row>
    <row r="3388" spans="1:7" x14ac:dyDescent="0.25">
      <c r="A3388" s="30">
        <v>41477</v>
      </c>
      <c r="B3388">
        <v>6031.8</v>
      </c>
      <c r="C3388">
        <f t="shared" ca="1" si="261"/>
        <v>5921.5366666666669</v>
      </c>
      <c r="D3388">
        <f t="shared" ca="1" si="262"/>
        <v>5867.2249999999995</v>
      </c>
      <c r="E3388" t="str">
        <f t="shared" ca="1" si="263"/>
        <v/>
      </c>
      <c r="F3388">
        <f t="shared" ca="1" si="265"/>
        <v>5973.3</v>
      </c>
      <c r="G3388" s="7" t="str">
        <f t="shared" ca="1" si="264"/>
        <v/>
      </c>
    </row>
    <row r="3389" spans="1:7" x14ac:dyDescent="0.25">
      <c r="A3389" s="30">
        <v>41478</v>
      </c>
      <c r="B3389">
        <v>6077.8</v>
      </c>
      <c r="C3389">
        <f t="shared" ca="1" si="261"/>
        <v>5936.22</v>
      </c>
      <c r="D3389">
        <f t="shared" ca="1" si="262"/>
        <v>5866.3887499999992</v>
      </c>
      <c r="E3389" t="str">
        <f t="shared" ca="1" si="263"/>
        <v/>
      </c>
      <c r="F3389">
        <f t="shared" ca="1" si="265"/>
        <v>5973.3</v>
      </c>
      <c r="G3389" s="7" t="str">
        <f t="shared" ca="1" si="264"/>
        <v/>
      </c>
    </row>
    <row r="3390" spans="1:7" x14ac:dyDescent="0.25">
      <c r="A3390" s="30">
        <v>41479</v>
      </c>
      <c r="B3390">
        <v>5990.5</v>
      </c>
      <c r="C3390">
        <f t="shared" ca="1" si="261"/>
        <v>5950.8600000000006</v>
      </c>
      <c r="D3390">
        <f t="shared" ca="1" si="262"/>
        <v>5863.5437499999989</v>
      </c>
      <c r="E3390" t="str">
        <f t="shared" ca="1" si="263"/>
        <v/>
      </c>
      <c r="F3390">
        <f t="shared" ca="1" si="265"/>
        <v>5973.3</v>
      </c>
      <c r="G3390" s="7" t="str">
        <f t="shared" ca="1" si="264"/>
        <v/>
      </c>
    </row>
    <row r="3391" spans="1:7" x14ac:dyDescent="0.25">
      <c r="A3391" s="30">
        <v>41480</v>
      </c>
      <c r="B3391">
        <v>5907.5</v>
      </c>
      <c r="C3391">
        <f t="shared" ca="1" si="261"/>
        <v>5955.5633333333344</v>
      </c>
      <c r="D3391">
        <f t="shared" ca="1" si="262"/>
        <v>5858.1299999999992</v>
      </c>
      <c r="E3391" t="str">
        <f t="shared" ca="1" si="263"/>
        <v/>
      </c>
      <c r="F3391">
        <f t="shared" ca="1" si="265"/>
        <v>5973.3</v>
      </c>
      <c r="G3391" s="7" t="str">
        <f t="shared" ca="1" si="264"/>
        <v/>
      </c>
    </row>
    <row r="3392" spans="1:7" x14ac:dyDescent="0.25">
      <c r="A3392" s="30">
        <v>41481</v>
      </c>
      <c r="B3392">
        <v>5886.2</v>
      </c>
      <c r="C3392">
        <f t="shared" ca="1" si="261"/>
        <v>5956.7833333333338</v>
      </c>
      <c r="D3392">
        <f t="shared" ca="1" si="262"/>
        <v>5855.6362499999996</v>
      </c>
      <c r="E3392" t="str">
        <f t="shared" ca="1" si="263"/>
        <v/>
      </c>
      <c r="F3392">
        <f t="shared" ca="1" si="265"/>
        <v>5973.3</v>
      </c>
      <c r="G3392" s="7" t="str">
        <f t="shared" ca="1" si="264"/>
        <v/>
      </c>
    </row>
    <row r="3393" spans="1:7" x14ac:dyDescent="0.25">
      <c r="A3393" s="30">
        <v>41484</v>
      </c>
      <c r="B3393">
        <v>5831.65</v>
      </c>
      <c r="C3393">
        <f t="shared" ca="1" si="261"/>
        <v>5958.1233333333339</v>
      </c>
      <c r="D3393">
        <f t="shared" ca="1" si="262"/>
        <v>5852.9449999999988</v>
      </c>
      <c r="E3393" t="str">
        <f t="shared" ca="1" si="263"/>
        <v/>
      </c>
      <c r="F3393">
        <f t="shared" ca="1" si="265"/>
        <v>5973.3</v>
      </c>
      <c r="G3393" s="7" t="str">
        <f t="shared" ca="1" si="264"/>
        <v/>
      </c>
    </row>
    <row r="3394" spans="1:7" x14ac:dyDescent="0.25">
      <c r="A3394" s="30">
        <v>41485</v>
      </c>
      <c r="B3394">
        <v>5755.05</v>
      </c>
      <c r="C3394">
        <f t="shared" ca="1" si="261"/>
        <v>5951.1933333333327</v>
      </c>
      <c r="D3394">
        <f t="shared" ca="1" si="262"/>
        <v>5848.8349999999991</v>
      </c>
      <c r="E3394" t="str">
        <f t="shared" ca="1" si="263"/>
        <v/>
      </c>
      <c r="F3394">
        <f t="shared" ca="1" si="265"/>
        <v>5973.3</v>
      </c>
      <c r="G3394" s="7" t="str">
        <f t="shared" ca="1" si="264"/>
        <v/>
      </c>
    </row>
    <row r="3395" spans="1:7" x14ac:dyDescent="0.25">
      <c r="A3395" s="30">
        <v>41486</v>
      </c>
      <c r="B3395">
        <v>5742</v>
      </c>
      <c r="C3395">
        <f t="shared" ref="C3395:C3458" ca="1" si="266">IF(ROW(B3395)&gt;$K$3, AVERAGE(OFFSET(B3396,-$K$3,0,$K$3,1)), "")</f>
        <v>5946.2133333333331</v>
      </c>
      <c r="D3395">
        <f t="shared" ca="1" si="262"/>
        <v>5844.2887499999988</v>
      </c>
      <c r="E3395" t="str">
        <f t="shared" ca="1" si="263"/>
        <v/>
      </c>
      <c r="F3395">
        <f t="shared" ca="1" si="265"/>
        <v>5973.3</v>
      </c>
      <c r="G3395" s="7" t="str">
        <f t="shared" ca="1" si="264"/>
        <v/>
      </c>
    </row>
    <row r="3396" spans="1:7" x14ac:dyDescent="0.25">
      <c r="A3396" s="30">
        <v>41487</v>
      </c>
      <c r="B3396">
        <v>5727.85</v>
      </c>
      <c r="C3396">
        <f t="shared" ca="1" si="266"/>
        <v>5932.3966666666674</v>
      </c>
      <c r="D3396">
        <f t="shared" ca="1" si="262"/>
        <v>5839.4499999999989</v>
      </c>
      <c r="E3396" t="str">
        <f t="shared" ca="1" si="263"/>
        <v/>
      </c>
      <c r="F3396">
        <f t="shared" ca="1" si="265"/>
        <v>5973.3</v>
      </c>
      <c r="G3396" s="7" t="str">
        <f t="shared" ca="1" si="264"/>
        <v/>
      </c>
    </row>
    <row r="3397" spans="1:7" x14ac:dyDescent="0.25">
      <c r="A3397" s="30">
        <v>41488</v>
      </c>
      <c r="B3397">
        <v>5677.9</v>
      </c>
      <c r="C3397">
        <f t="shared" ca="1" si="266"/>
        <v>5910.3233333333337</v>
      </c>
      <c r="D3397">
        <f t="shared" ca="1" si="262"/>
        <v>5834.3724999999995</v>
      </c>
      <c r="E3397" t="str">
        <f t="shared" ca="1" si="263"/>
        <v/>
      </c>
      <c r="F3397">
        <f t="shared" ca="1" si="265"/>
        <v>5973.3</v>
      </c>
      <c r="G3397" s="7" t="str">
        <f t="shared" ca="1" si="264"/>
        <v/>
      </c>
    </row>
    <row r="3398" spans="1:7" x14ac:dyDescent="0.25">
      <c r="A3398" s="30">
        <v>41491</v>
      </c>
      <c r="B3398">
        <v>5685.4</v>
      </c>
      <c r="C3398">
        <f t="shared" ca="1" si="266"/>
        <v>5887.2966666666662</v>
      </c>
      <c r="D3398">
        <f t="shared" ca="1" si="262"/>
        <v>5829.5574999999981</v>
      </c>
      <c r="E3398" t="str">
        <f t="shared" ca="1" si="263"/>
        <v/>
      </c>
      <c r="F3398">
        <f t="shared" ca="1" si="265"/>
        <v>5973.3</v>
      </c>
      <c r="G3398" s="7" t="str">
        <f t="shared" ca="1" si="264"/>
        <v/>
      </c>
    </row>
    <row r="3399" spans="1:7" x14ac:dyDescent="0.25">
      <c r="A3399" s="30">
        <v>41492</v>
      </c>
      <c r="B3399">
        <v>5542.25</v>
      </c>
      <c r="C3399">
        <f t="shared" ca="1" si="266"/>
        <v>5859.7633333333324</v>
      </c>
      <c r="D3399">
        <f t="shared" ca="1" si="262"/>
        <v>5823.3937499999984</v>
      </c>
      <c r="E3399" t="str">
        <f t="shared" ca="1" si="263"/>
        <v/>
      </c>
      <c r="F3399">
        <f t="shared" ca="1" si="265"/>
        <v>5973.3</v>
      </c>
      <c r="G3399" s="7" t="str">
        <f t="shared" ca="1" si="264"/>
        <v/>
      </c>
    </row>
    <row r="3400" spans="1:7" x14ac:dyDescent="0.25">
      <c r="A3400" s="30">
        <v>41493</v>
      </c>
      <c r="B3400">
        <v>5519.1</v>
      </c>
      <c r="C3400">
        <f t="shared" ca="1" si="266"/>
        <v>5829.4833333333336</v>
      </c>
      <c r="D3400">
        <f t="shared" ca="1" si="262"/>
        <v>5817.3662499999991</v>
      </c>
      <c r="E3400" t="str">
        <f t="shared" ca="1" si="263"/>
        <v/>
      </c>
      <c r="F3400">
        <f t="shared" ca="1" si="265"/>
        <v>5973.3</v>
      </c>
      <c r="G3400" s="7" t="str">
        <f t="shared" ca="1" si="264"/>
        <v/>
      </c>
    </row>
    <row r="3401" spans="1:7" x14ac:dyDescent="0.25">
      <c r="A3401" s="30">
        <v>41494</v>
      </c>
      <c r="B3401">
        <v>5565.65</v>
      </c>
      <c r="C3401">
        <f t="shared" ca="1" si="266"/>
        <v>5797.9900000000007</v>
      </c>
      <c r="D3401">
        <f t="shared" ca="1" si="262"/>
        <v>5814.0299999999988</v>
      </c>
      <c r="E3401" t="str">
        <f t="shared" ca="1" si="263"/>
        <v>SELL</v>
      </c>
      <c r="F3401">
        <f t="shared" ca="1" si="265"/>
        <v>5565.65</v>
      </c>
      <c r="G3401" s="7">
        <f t="shared" ca="1" si="264"/>
        <v>-6.8245358512045384E-2</v>
      </c>
    </row>
    <row r="3402" spans="1:7" x14ac:dyDescent="0.25">
      <c r="A3402" s="30">
        <v>41498</v>
      </c>
      <c r="B3402">
        <v>5612.4</v>
      </c>
      <c r="C3402">
        <f t="shared" ca="1" si="266"/>
        <v>5770.2033333333329</v>
      </c>
      <c r="D3402">
        <f t="shared" ca="1" si="262"/>
        <v>5809.1299999999992</v>
      </c>
      <c r="E3402" t="str">
        <f t="shared" ca="1" si="263"/>
        <v/>
      </c>
      <c r="F3402">
        <f t="shared" ca="1" si="265"/>
        <v>5565.65</v>
      </c>
      <c r="G3402" s="7" t="str">
        <f t="shared" ca="1" si="264"/>
        <v/>
      </c>
    </row>
    <row r="3403" spans="1:7" x14ac:dyDescent="0.25">
      <c r="A3403" s="30">
        <v>41499</v>
      </c>
      <c r="B3403">
        <v>5699.3</v>
      </c>
      <c r="C3403">
        <f t="shared" ca="1" si="266"/>
        <v>5748.0366666666669</v>
      </c>
      <c r="D3403">
        <f t="shared" ca="1" si="262"/>
        <v>5805.361249999999</v>
      </c>
      <c r="E3403" t="str">
        <f t="shared" ca="1" si="263"/>
        <v/>
      </c>
      <c r="F3403">
        <f t="shared" ca="1" si="265"/>
        <v>5565.65</v>
      </c>
      <c r="G3403" s="7" t="str">
        <f t="shared" ca="1" si="264"/>
        <v/>
      </c>
    </row>
    <row r="3404" spans="1:7" x14ac:dyDescent="0.25">
      <c r="A3404" s="30">
        <v>41500</v>
      </c>
      <c r="B3404">
        <v>5742.3</v>
      </c>
      <c r="C3404">
        <f t="shared" ca="1" si="266"/>
        <v>5725.6699999999992</v>
      </c>
      <c r="D3404">
        <f t="shared" ca="1" si="262"/>
        <v>5803.5787499999988</v>
      </c>
      <c r="E3404" t="str">
        <f t="shared" ca="1" si="263"/>
        <v/>
      </c>
      <c r="F3404">
        <f t="shared" ca="1" si="265"/>
        <v>5565.65</v>
      </c>
      <c r="G3404" s="7" t="str">
        <f t="shared" ca="1" si="264"/>
        <v/>
      </c>
    </row>
    <row r="3405" spans="1:7" x14ac:dyDescent="0.25">
      <c r="A3405" s="30">
        <v>41502</v>
      </c>
      <c r="B3405">
        <v>5507.85</v>
      </c>
      <c r="C3405">
        <f t="shared" ca="1" si="266"/>
        <v>5693.4933333333338</v>
      </c>
      <c r="D3405">
        <f t="shared" ca="1" si="262"/>
        <v>5795.7187499999991</v>
      </c>
      <c r="E3405" t="str">
        <f t="shared" ca="1" si="263"/>
        <v/>
      </c>
      <c r="F3405">
        <f t="shared" ca="1" si="265"/>
        <v>5565.65</v>
      </c>
      <c r="G3405" s="7" t="str">
        <f t="shared" ca="1" si="264"/>
        <v/>
      </c>
    </row>
    <row r="3406" spans="1:7" x14ac:dyDescent="0.25">
      <c r="A3406" s="30">
        <v>41505</v>
      </c>
      <c r="B3406">
        <v>5414.75</v>
      </c>
      <c r="C3406">
        <f t="shared" ca="1" si="266"/>
        <v>5660.6433333333343</v>
      </c>
      <c r="D3406">
        <f t="shared" ca="1" si="262"/>
        <v>5789.69</v>
      </c>
      <c r="E3406" t="str">
        <f t="shared" ca="1" si="263"/>
        <v/>
      </c>
      <c r="F3406">
        <f t="shared" ca="1" si="265"/>
        <v>5565.65</v>
      </c>
      <c r="G3406" s="7" t="str">
        <f t="shared" ca="1" si="264"/>
        <v/>
      </c>
    </row>
    <row r="3407" spans="1:7" x14ac:dyDescent="0.25">
      <c r="A3407" s="30">
        <v>41506</v>
      </c>
      <c r="B3407">
        <v>5401.45</v>
      </c>
      <c r="C3407">
        <f t="shared" ca="1" si="266"/>
        <v>5628.3266666666668</v>
      </c>
      <c r="D3407">
        <f t="shared" ca="1" si="262"/>
        <v>5783.0350000000008</v>
      </c>
      <c r="E3407" t="str">
        <f t="shared" ca="1" si="263"/>
        <v/>
      </c>
      <c r="F3407">
        <f t="shared" ca="1" si="265"/>
        <v>5565.65</v>
      </c>
      <c r="G3407" s="7" t="str">
        <f t="shared" ca="1" si="264"/>
        <v/>
      </c>
    </row>
    <row r="3408" spans="1:7" x14ac:dyDescent="0.25">
      <c r="A3408" s="30">
        <v>41507</v>
      </c>
      <c r="B3408">
        <v>5302.55</v>
      </c>
      <c r="C3408">
        <f t="shared" ca="1" si="266"/>
        <v>5593.0533333333342</v>
      </c>
      <c r="D3408">
        <f t="shared" ca="1" si="262"/>
        <v>5775.8425000000007</v>
      </c>
      <c r="E3408" t="str">
        <f t="shared" ca="1" si="263"/>
        <v/>
      </c>
      <c r="F3408">
        <f t="shared" ca="1" si="265"/>
        <v>5565.65</v>
      </c>
      <c r="G3408" s="7" t="str">
        <f t="shared" ca="1" si="264"/>
        <v/>
      </c>
    </row>
    <row r="3409" spans="1:7" x14ac:dyDescent="0.25">
      <c r="A3409" s="30">
        <v>41508</v>
      </c>
      <c r="B3409">
        <v>5408.45</v>
      </c>
      <c r="C3409">
        <f t="shared" ca="1" si="266"/>
        <v>5569.9466666666667</v>
      </c>
      <c r="D3409">
        <f t="shared" ca="1" si="262"/>
        <v>5770.8262500000001</v>
      </c>
      <c r="E3409" t="str">
        <f t="shared" ca="1" si="263"/>
        <v/>
      </c>
      <c r="F3409">
        <f t="shared" ca="1" si="265"/>
        <v>5565.65</v>
      </c>
      <c r="G3409" s="7" t="str">
        <f t="shared" ca="1" si="264"/>
        <v/>
      </c>
    </row>
    <row r="3410" spans="1:7" x14ac:dyDescent="0.25">
      <c r="A3410" s="30">
        <v>41509</v>
      </c>
      <c r="B3410">
        <v>5471.75</v>
      </c>
      <c r="C3410">
        <f t="shared" ca="1" si="266"/>
        <v>5551.9300000000012</v>
      </c>
      <c r="D3410">
        <f t="shared" ca="1" si="262"/>
        <v>5767.9024999999992</v>
      </c>
      <c r="E3410" t="str">
        <f t="shared" ca="1" si="263"/>
        <v/>
      </c>
      <c r="F3410">
        <f t="shared" ca="1" si="265"/>
        <v>5565.65</v>
      </c>
      <c r="G3410" s="7" t="str">
        <f t="shared" ca="1" si="264"/>
        <v/>
      </c>
    </row>
    <row r="3411" spans="1:7" x14ac:dyDescent="0.25">
      <c r="A3411" s="30">
        <v>41512</v>
      </c>
      <c r="B3411">
        <v>5476.5</v>
      </c>
      <c r="C3411">
        <f t="shared" ca="1" si="266"/>
        <v>5535.1733333333341</v>
      </c>
      <c r="D3411">
        <f t="shared" ca="1" si="262"/>
        <v>5762.7562499999995</v>
      </c>
      <c r="E3411" t="str">
        <f t="shared" ca="1" si="263"/>
        <v/>
      </c>
      <c r="F3411">
        <f t="shared" ca="1" si="265"/>
        <v>5565.65</v>
      </c>
      <c r="G3411" s="7" t="str">
        <f t="shared" ca="1" si="264"/>
        <v/>
      </c>
    </row>
    <row r="3412" spans="1:7" x14ac:dyDescent="0.25">
      <c r="A3412" s="30">
        <v>41513</v>
      </c>
      <c r="B3412">
        <v>5287.45</v>
      </c>
      <c r="C3412">
        <f t="shared" ca="1" si="266"/>
        <v>5509.1433333333343</v>
      </c>
      <c r="D3412">
        <f t="shared" ca="1" si="262"/>
        <v>5748.8874999999998</v>
      </c>
      <c r="E3412" t="str">
        <f t="shared" ca="1" si="263"/>
        <v/>
      </c>
      <c r="F3412">
        <f t="shared" ca="1" si="265"/>
        <v>5565.65</v>
      </c>
      <c r="G3412" s="7" t="str">
        <f t="shared" ca="1" si="264"/>
        <v/>
      </c>
    </row>
    <row r="3413" spans="1:7" x14ac:dyDescent="0.25">
      <c r="A3413" s="30">
        <v>41514</v>
      </c>
      <c r="B3413">
        <v>5285</v>
      </c>
      <c r="C3413">
        <f t="shared" ca="1" si="266"/>
        <v>5482.4499999999989</v>
      </c>
      <c r="D3413">
        <f t="shared" ca="1" si="262"/>
        <v>5733.5412500000002</v>
      </c>
      <c r="E3413" t="str">
        <f t="shared" ca="1" si="263"/>
        <v/>
      </c>
      <c r="F3413">
        <f t="shared" ca="1" si="265"/>
        <v>5565.65</v>
      </c>
      <c r="G3413" s="7" t="str">
        <f t="shared" ca="1" si="264"/>
        <v/>
      </c>
    </row>
    <row r="3414" spans="1:7" x14ac:dyDescent="0.25">
      <c r="A3414" s="30">
        <v>41515</v>
      </c>
      <c r="B3414">
        <v>5409.05</v>
      </c>
      <c r="C3414">
        <f t="shared" ca="1" si="266"/>
        <v>5473.5699999999988</v>
      </c>
      <c r="D3414">
        <f t="shared" ref="D3414:D3477" ca="1" si="267">IF(ROW(B3414)&gt;$K$4, AVERAGE(OFFSET(B3414,-$K$4+1,0,$K$4,1)), "")</f>
        <v>5722.3287499999997</v>
      </c>
      <c r="E3414" t="str">
        <f t="shared" ca="1" si="263"/>
        <v/>
      </c>
      <c r="F3414">
        <f t="shared" ca="1" si="265"/>
        <v>5565.65</v>
      </c>
      <c r="G3414" s="7" t="str">
        <f t="shared" ca="1" si="264"/>
        <v/>
      </c>
    </row>
    <row r="3415" spans="1:7" x14ac:dyDescent="0.25">
      <c r="A3415" s="30">
        <v>41516</v>
      </c>
      <c r="B3415">
        <v>5471.8</v>
      </c>
      <c r="C3415">
        <f t="shared" ca="1" si="266"/>
        <v>5470.416666666667</v>
      </c>
      <c r="D3415">
        <f t="shared" ca="1" si="267"/>
        <v>5714.8512499999997</v>
      </c>
      <c r="E3415" t="str">
        <f t="shared" ca="1" si="263"/>
        <v/>
      </c>
      <c r="F3415">
        <f t="shared" ca="1" si="265"/>
        <v>5565.65</v>
      </c>
      <c r="G3415" s="7" t="str">
        <f t="shared" ca="1" si="264"/>
        <v/>
      </c>
    </row>
    <row r="3416" spans="1:7" x14ac:dyDescent="0.25">
      <c r="A3416" s="30">
        <v>41519</v>
      </c>
      <c r="B3416">
        <v>5550.75</v>
      </c>
      <c r="C3416">
        <f t="shared" ca="1" si="266"/>
        <v>5469.4233333333341</v>
      </c>
      <c r="D3416">
        <f t="shared" ca="1" si="267"/>
        <v>5707.6962499999991</v>
      </c>
      <c r="E3416" t="str">
        <f t="shared" ca="1" si="263"/>
        <v/>
      </c>
      <c r="F3416">
        <f t="shared" ca="1" si="265"/>
        <v>5565.65</v>
      </c>
      <c r="G3416" s="7" t="str">
        <f t="shared" ca="1" si="264"/>
        <v/>
      </c>
    </row>
    <row r="3417" spans="1:7" x14ac:dyDescent="0.25">
      <c r="A3417" s="30">
        <v>41520</v>
      </c>
      <c r="B3417">
        <v>5341.45</v>
      </c>
      <c r="C3417">
        <f t="shared" ca="1" si="266"/>
        <v>5451.36</v>
      </c>
      <c r="D3417">
        <f t="shared" ca="1" si="267"/>
        <v>5694.5349999999989</v>
      </c>
      <c r="E3417" t="str">
        <f t="shared" ca="1" si="263"/>
        <v/>
      </c>
      <c r="F3417">
        <f t="shared" ca="1" si="265"/>
        <v>5565.65</v>
      </c>
      <c r="G3417" s="7" t="str">
        <f t="shared" ca="1" si="264"/>
        <v/>
      </c>
    </row>
    <row r="3418" spans="1:7" x14ac:dyDescent="0.25">
      <c r="A3418" s="30">
        <v>41521</v>
      </c>
      <c r="B3418">
        <v>5448.1</v>
      </c>
      <c r="C3418">
        <f t="shared" ca="1" si="266"/>
        <v>5434.6133333333328</v>
      </c>
      <c r="D3418">
        <f t="shared" ca="1" si="267"/>
        <v>5685.4487500000005</v>
      </c>
      <c r="E3418" t="str">
        <f t="shared" ca="1" si="263"/>
        <v/>
      </c>
      <c r="F3418">
        <f t="shared" ca="1" si="265"/>
        <v>5565.65</v>
      </c>
      <c r="G3418" s="7" t="str">
        <f t="shared" ca="1" si="264"/>
        <v/>
      </c>
    </row>
    <row r="3419" spans="1:7" x14ac:dyDescent="0.25">
      <c r="A3419" s="30">
        <v>41522</v>
      </c>
      <c r="B3419">
        <v>5592.95</v>
      </c>
      <c r="C3419">
        <f t="shared" ca="1" si="266"/>
        <v>5424.6566666666668</v>
      </c>
      <c r="D3419">
        <f t="shared" ca="1" si="267"/>
        <v>5678.7974999999997</v>
      </c>
      <c r="E3419" t="str">
        <f t="shared" ca="1" si="263"/>
        <v/>
      </c>
      <c r="F3419">
        <f t="shared" ca="1" si="265"/>
        <v>5565.65</v>
      </c>
      <c r="G3419" s="7" t="str">
        <f t="shared" ca="1" si="264"/>
        <v/>
      </c>
    </row>
    <row r="3420" spans="1:7" x14ac:dyDescent="0.25">
      <c r="A3420" s="30">
        <v>41523</v>
      </c>
      <c r="B3420">
        <v>5680.4</v>
      </c>
      <c r="C3420">
        <f t="shared" ca="1" si="266"/>
        <v>5436.16</v>
      </c>
      <c r="D3420">
        <f t="shared" ca="1" si="267"/>
        <v>5675.39</v>
      </c>
      <c r="E3420" t="str">
        <f t="shared" ca="1" si="263"/>
        <v/>
      </c>
      <c r="F3420">
        <f t="shared" ca="1" si="265"/>
        <v>5565.65</v>
      </c>
      <c r="G3420" s="7" t="str">
        <f t="shared" ca="1" si="264"/>
        <v/>
      </c>
    </row>
    <row r="3421" spans="1:7" x14ac:dyDescent="0.25">
      <c r="A3421" s="30">
        <v>41527</v>
      </c>
      <c r="B3421">
        <v>5896.75</v>
      </c>
      <c r="C3421">
        <f t="shared" ca="1" si="266"/>
        <v>5468.2933333333331</v>
      </c>
      <c r="D3421">
        <f t="shared" ca="1" si="267"/>
        <v>5674.4312500000005</v>
      </c>
      <c r="E3421" t="str">
        <f t="shared" ca="1" si="263"/>
        <v/>
      </c>
      <c r="F3421">
        <f t="shared" ca="1" si="265"/>
        <v>5565.65</v>
      </c>
      <c r="G3421" s="7" t="str">
        <f t="shared" ca="1" si="264"/>
        <v/>
      </c>
    </row>
    <row r="3422" spans="1:7" x14ac:dyDescent="0.25">
      <c r="A3422" s="30">
        <v>41528</v>
      </c>
      <c r="B3422">
        <v>5913.15</v>
      </c>
      <c r="C3422">
        <f t="shared" ca="1" si="266"/>
        <v>5502.4066666666658</v>
      </c>
      <c r="D3422">
        <f t="shared" ca="1" si="267"/>
        <v>5672.0350000000008</v>
      </c>
      <c r="E3422" t="str">
        <f t="shared" ca="1" si="263"/>
        <v/>
      </c>
      <c r="F3422">
        <f t="shared" ca="1" si="265"/>
        <v>5565.65</v>
      </c>
      <c r="G3422" s="7" t="str">
        <f t="shared" ca="1" si="264"/>
        <v/>
      </c>
    </row>
    <row r="3423" spans="1:7" x14ac:dyDescent="0.25">
      <c r="A3423" s="30">
        <v>41529</v>
      </c>
      <c r="B3423">
        <v>5850.7</v>
      </c>
      <c r="C3423">
        <f t="shared" ca="1" si="266"/>
        <v>5538.9499999999989</v>
      </c>
      <c r="D3423">
        <f t="shared" ca="1" si="267"/>
        <v>5667.5325000000003</v>
      </c>
      <c r="E3423" t="str">
        <f t="shared" ca="1" si="263"/>
        <v/>
      </c>
      <c r="F3423">
        <f t="shared" ca="1" si="265"/>
        <v>5565.65</v>
      </c>
      <c r="G3423" s="7" t="str">
        <f t="shared" ca="1" si="264"/>
        <v/>
      </c>
    </row>
    <row r="3424" spans="1:7" x14ac:dyDescent="0.25">
      <c r="A3424" s="30">
        <v>41530</v>
      </c>
      <c r="B3424">
        <v>5850.6</v>
      </c>
      <c r="C3424">
        <f t="shared" ca="1" si="266"/>
        <v>5568.4266666666663</v>
      </c>
      <c r="D3424">
        <f t="shared" ca="1" si="267"/>
        <v>5664.9162500000002</v>
      </c>
      <c r="E3424" t="str">
        <f t="shared" ca="1" si="263"/>
        <v/>
      </c>
      <c r="F3424">
        <f t="shared" ca="1" si="265"/>
        <v>5565.65</v>
      </c>
      <c r="G3424" s="7" t="str">
        <f t="shared" ca="1" si="264"/>
        <v/>
      </c>
    </row>
    <row r="3425" spans="1:7" x14ac:dyDescent="0.25">
      <c r="A3425" s="30">
        <v>41533</v>
      </c>
      <c r="B3425">
        <v>5840.55</v>
      </c>
      <c r="C3425">
        <f t="shared" ca="1" si="266"/>
        <v>5593.0133333333333</v>
      </c>
      <c r="D3425">
        <f t="shared" ca="1" si="267"/>
        <v>5661.5975000000008</v>
      </c>
      <c r="E3425" t="str">
        <f t="shared" ca="1" si="263"/>
        <v/>
      </c>
      <c r="F3425">
        <f t="shared" ca="1" si="265"/>
        <v>5565.65</v>
      </c>
      <c r="G3425" s="7" t="str">
        <f t="shared" ca="1" si="264"/>
        <v/>
      </c>
    </row>
    <row r="3426" spans="1:7" x14ac:dyDescent="0.25">
      <c r="A3426" s="30">
        <v>41534</v>
      </c>
      <c r="B3426">
        <v>5850.2</v>
      </c>
      <c r="C3426">
        <f t="shared" ca="1" si="266"/>
        <v>5617.9266666666672</v>
      </c>
      <c r="D3426">
        <f t="shared" ca="1" si="267"/>
        <v>5656.9012500000008</v>
      </c>
      <c r="E3426" t="str">
        <f t="shared" ca="1" si="263"/>
        <v/>
      </c>
      <c r="F3426">
        <f t="shared" ca="1" si="265"/>
        <v>5565.65</v>
      </c>
      <c r="G3426" s="7" t="str">
        <f t="shared" ca="1" si="264"/>
        <v/>
      </c>
    </row>
    <row r="3427" spans="1:7" x14ac:dyDescent="0.25">
      <c r="A3427" s="30">
        <v>41535</v>
      </c>
      <c r="B3427">
        <v>5899.45</v>
      </c>
      <c r="C3427">
        <f t="shared" ca="1" si="266"/>
        <v>5658.7266666666665</v>
      </c>
      <c r="D3427">
        <f t="shared" ca="1" si="267"/>
        <v>5653.6575000000012</v>
      </c>
      <c r="E3427" t="str">
        <f t="shared" ca="1" si="263"/>
        <v>BUY</v>
      </c>
      <c r="F3427">
        <f t="shared" ca="1" si="265"/>
        <v>5899.45</v>
      </c>
      <c r="G3427" s="7">
        <f t="shared" ca="1" si="264"/>
        <v>-5.9975025378886659E-2</v>
      </c>
    </row>
    <row r="3428" spans="1:7" x14ac:dyDescent="0.25">
      <c r="A3428" s="30">
        <v>41536</v>
      </c>
      <c r="B3428">
        <v>6115.55</v>
      </c>
      <c r="C3428">
        <f t="shared" ca="1" si="266"/>
        <v>5714.0966666666664</v>
      </c>
      <c r="D3428">
        <f t="shared" ca="1" si="267"/>
        <v>5655.7512500000003</v>
      </c>
      <c r="E3428" t="str">
        <f t="shared" ca="1" si="263"/>
        <v/>
      </c>
      <c r="F3428">
        <f t="shared" ca="1" si="265"/>
        <v>5899.45</v>
      </c>
      <c r="G3428" s="7" t="str">
        <f t="shared" ca="1" si="264"/>
        <v/>
      </c>
    </row>
    <row r="3429" spans="1:7" x14ac:dyDescent="0.25">
      <c r="A3429" s="30">
        <v>41537</v>
      </c>
      <c r="B3429">
        <v>6012.1</v>
      </c>
      <c r="C3429">
        <f t="shared" ca="1" si="266"/>
        <v>5754.3</v>
      </c>
      <c r="D3429">
        <f t="shared" ca="1" si="267"/>
        <v>5654.1087500000003</v>
      </c>
      <c r="E3429" t="str">
        <f t="shared" ca="1" si="263"/>
        <v/>
      </c>
      <c r="F3429">
        <f t="shared" ca="1" si="265"/>
        <v>5899.45</v>
      </c>
      <c r="G3429" s="7" t="str">
        <f t="shared" ca="1" si="264"/>
        <v/>
      </c>
    </row>
    <row r="3430" spans="1:7" x14ac:dyDescent="0.25">
      <c r="A3430" s="30">
        <v>41540</v>
      </c>
      <c r="B3430">
        <v>5889.75</v>
      </c>
      <c r="C3430">
        <f t="shared" ca="1" si="266"/>
        <v>5782.1633333333339</v>
      </c>
      <c r="D3430">
        <f t="shared" ca="1" si="267"/>
        <v>5651.5900000000011</v>
      </c>
      <c r="E3430" t="str">
        <f t="shared" ca="1" si="263"/>
        <v/>
      </c>
      <c r="F3430">
        <f t="shared" ca="1" si="265"/>
        <v>5899.45</v>
      </c>
      <c r="G3430" s="7" t="str">
        <f t="shared" ca="1" si="264"/>
        <v/>
      </c>
    </row>
    <row r="3431" spans="1:7" x14ac:dyDescent="0.25">
      <c r="A3431" s="30">
        <v>41541</v>
      </c>
      <c r="B3431">
        <v>5892.45</v>
      </c>
      <c r="C3431">
        <f t="shared" ca="1" si="266"/>
        <v>5804.9433333333327</v>
      </c>
      <c r="D3431">
        <f t="shared" ca="1" si="267"/>
        <v>5651.2137500000008</v>
      </c>
      <c r="E3431" t="str">
        <f t="shared" ca="1" si="263"/>
        <v/>
      </c>
      <c r="F3431">
        <f t="shared" ca="1" si="265"/>
        <v>5899.45</v>
      </c>
      <c r="G3431" s="7" t="str">
        <f t="shared" ca="1" si="264"/>
        <v/>
      </c>
    </row>
    <row r="3432" spans="1:7" x14ac:dyDescent="0.25">
      <c r="A3432" s="30">
        <v>41542</v>
      </c>
      <c r="B3432">
        <v>5873.85</v>
      </c>
      <c r="C3432">
        <f t="shared" ca="1" si="266"/>
        <v>5840.4366666666665</v>
      </c>
      <c r="D3432">
        <f t="shared" ca="1" si="267"/>
        <v>5650.9050000000016</v>
      </c>
      <c r="E3432" t="str">
        <f t="shared" ca="1" si="263"/>
        <v/>
      </c>
      <c r="F3432">
        <f t="shared" ca="1" si="265"/>
        <v>5899.45</v>
      </c>
      <c r="G3432" s="7" t="str">
        <f t="shared" ca="1" si="264"/>
        <v/>
      </c>
    </row>
    <row r="3433" spans="1:7" x14ac:dyDescent="0.25">
      <c r="A3433" s="30">
        <v>41543</v>
      </c>
      <c r="B3433">
        <v>5882.25</v>
      </c>
      <c r="C3433">
        <f t="shared" ca="1" si="266"/>
        <v>5869.38</v>
      </c>
      <c r="D3433">
        <f t="shared" ca="1" si="267"/>
        <v>5652.1700000000019</v>
      </c>
      <c r="E3433" t="str">
        <f t="shared" ca="1" si="263"/>
        <v/>
      </c>
      <c r="F3433">
        <f t="shared" ca="1" si="265"/>
        <v>5899.45</v>
      </c>
      <c r="G3433" s="7" t="str">
        <f t="shared" ca="1" si="264"/>
        <v/>
      </c>
    </row>
    <row r="3434" spans="1:7" x14ac:dyDescent="0.25">
      <c r="A3434" s="30">
        <v>41544</v>
      </c>
      <c r="B3434">
        <v>5833.2</v>
      </c>
      <c r="C3434">
        <f t="shared" ca="1" si="266"/>
        <v>5885.3966666666665</v>
      </c>
      <c r="D3434">
        <f t="shared" ca="1" si="267"/>
        <v>5654.1237500000007</v>
      </c>
      <c r="E3434" t="str">
        <f t="shared" ca="1" si="263"/>
        <v/>
      </c>
      <c r="F3434">
        <f t="shared" ca="1" si="265"/>
        <v>5899.45</v>
      </c>
      <c r="G3434" s="7" t="str">
        <f t="shared" ca="1" si="264"/>
        <v/>
      </c>
    </row>
    <row r="3435" spans="1:7" x14ac:dyDescent="0.25">
      <c r="A3435" s="30">
        <v>41547</v>
      </c>
      <c r="B3435">
        <v>5735.3</v>
      </c>
      <c r="C3435">
        <f t="shared" ca="1" si="266"/>
        <v>5889.0566666666664</v>
      </c>
      <c r="D3435">
        <f t="shared" ca="1" si="267"/>
        <v>5653.9562500000011</v>
      </c>
      <c r="E3435" t="str">
        <f t="shared" ca="1" si="263"/>
        <v/>
      </c>
      <c r="F3435">
        <f t="shared" ca="1" si="265"/>
        <v>5899.45</v>
      </c>
      <c r="G3435" s="7" t="str">
        <f t="shared" ca="1" si="264"/>
        <v/>
      </c>
    </row>
    <row r="3436" spans="1:7" x14ac:dyDescent="0.25">
      <c r="A3436" s="30">
        <v>41548</v>
      </c>
      <c r="B3436">
        <v>5780.05</v>
      </c>
      <c r="C3436">
        <f t="shared" ca="1" si="266"/>
        <v>5881.2766666666666</v>
      </c>
      <c r="D3436">
        <f t="shared" ca="1" si="267"/>
        <v>5655.2612500000014</v>
      </c>
      <c r="E3436" t="str">
        <f t="shared" ca="1" si="263"/>
        <v/>
      </c>
      <c r="F3436">
        <f t="shared" ca="1" si="265"/>
        <v>5899.45</v>
      </c>
      <c r="G3436" s="7" t="str">
        <f t="shared" ca="1" si="264"/>
        <v/>
      </c>
    </row>
    <row r="3437" spans="1:7" x14ac:dyDescent="0.25">
      <c r="A3437" s="30">
        <v>41550</v>
      </c>
      <c r="B3437">
        <v>5909.7</v>
      </c>
      <c r="C3437">
        <f t="shared" ca="1" si="266"/>
        <v>5881.0466666666662</v>
      </c>
      <c r="D3437">
        <f t="shared" ca="1" si="267"/>
        <v>5661.0562500000015</v>
      </c>
      <c r="E3437" t="str">
        <f t="shared" ca="1" si="263"/>
        <v/>
      </c>
      <c r="F3437">
        <f t="shared" ca="1" si="265"/>
        <v>5899.45</v>
      </c>
      <c r="G3437" s="7" t="str">
        <f t="shared" ca="1" si="264"/>
        <v/>
      </c>
    </row>
    <row r="3438" spans="1:7" x14ac:dyDescent="0.25">
      <c r="A3438" s="30">
        <v>41551</v>
      </c>
      <c r="B3438">
        <v>5907.3</v>
      </c>
      <c r="C3438">
        <f t="shared" ca="1" si="266"/>
        <v>5884.8200000000006</v>
      </c>
      <c r="D3438">
        <f t="shared" ca="1" si="267"/>
        <v>5666.6037500000002</v>
      </c>
      <c r="E3438" t="str">
        <f t="shared" ca="1" si="263"/>
        <v/>
      </c>
      <c r="F3438">
        <f t="shared" ca="1" si="265"/>
        <v>5899.45</v>
      </c>
      <c r="G3438" s="7" t="str">
        <f t="shared" ca="1" si="264"/>
        <v/>
      </c>
    </row>
    <row r="3439" spans="1:7" x14ac:dyDescent="0.25">
      <c r="A3439" s="30">
        <v>41554</v>
      </c>
      <c r="B3439">
        <v>5906.15</v>
      </c>
      <c r="C3439">
        <f t="shared" ca="1" si="266"/>
        <v>5888.5233333333326</v>
      </c>
      <c r="D3439">
        <f t="shared" ca="1" si="267"/>
        <v>5675.7012500000001</v>
      </c>
      <c r="E3439" t="str">
        <f t="shared" ca="1" si="263"/>
        <v/>
      </c>
      <c r="F3439">
        <f t="shared" ca="1" si="265"/>
        <v>5899.45</v>
      </c>
      <c r="G3439" s="7" t="str">
        <f t="shared" ca="1" si="264"/>
        <v/>
      </c>
    </row>
    <row r="3440" spans="1:7" x14ac:dyDescent="0.25">
      <c r="A3440" s="30">
        <v>41555</v>
      </c>
      <c r="B3440">
        <v>5928.4</v>
      </c>
      <c r="C3440">
        <f t="shared" ca="1" si="266"/>
        <v>5894.38</v>
      </c>
      <c r="D3440">
        <f t="shared" ca="1" si="267"/>
        <v>5685.9337499999992</v>
      </c>
      <c r="E3440" t="str">
        <f t="shared" ca="1" si="263"/>
        <v/>
      </c>
      <c r="F3440">
        <f t="shared" ca="1" si="265"/>
        <v>5899.45</v>
      </c>
      <c r="G3440" s="7" t="str">
        <f t="shared" ca="1" si="264"/>
        <v/>
      </c>
    </row>
    <row r="3441" spans="1:7" x14ac:dyDescent="0.25">
      <c r="A3441" s="30">
        <v>41556</v>
      </c>
      <c r="B3441">
        <v>6007.45</v>
      </c>
      <c r="C3441">
        <f t="shared" ca="1" si="266"/>
        <v>5904.8633333333319</v>
      </c>
      <c r="D3441">
        <f t="shared" ca="1" si="267"/>
        <v>5696.9787500000002</v>
      </c>
      <c r="E3441" t="str">
        <f t="shared" ca="1" si="263"/>
        <v/>
      </c>
      <c r="F3441">
        <f t="shared" ca="1" si="265"/>
        <v>5899.45</v>
      </c>
      <c r="G3441" s="7" t="str">
        <f t="shared" ca="1" si="264"/>
        <v/>
      </c>
    </row>
    <row r="3442" spans="1:7" x14ac:dyDescent="0.25">
      <c r="A3442" s="30">
        <v>41557</v>
      </c>
      <c r="B3442">
        <v>6020.95</v>
      </c>
      <c r="C3442">
        <f t="shared" ca="1" si="266"/>
        <v>5912.9633333333331</v>
      </c>
      <c r="D3442">
        <f t="shared" ca="1" si="267"/>
        <v>5707.1925000000001</v>
      </c>
      <c r="E3442" t="str">
        <f t="shared" ca="1" si="263"/>
        <v/>
      </c>
      <c r="F3442">
        <f t="shared" ca="1" si="265"/>
        <v>5899.45</v>
      </c>
      <c r="G3442" s="7" t="str">
        <f t="shared" ca="1" si="264"/>
        <v/>
      </c>
    </row>
    <row r="3443" spans="1:7" x14ac:dyDescent="0.25">
      <c r="A3443" s="30">
        <v>41558</v>
      </c>
      <c r="B3443">
        <v>6096.2</v>
      </c>
      <c r="C3443">
        <f t="shared" ca="1" si="266"/>
        <v>5911.6733333333332</v>
      </c>
      <c r="D3443">
        <f t="shared" ca="1" si="267"/>
        <v>5717.1149999999998</v>
      </c>
      <c r="E3443" t="str">
        <f t="shared" ca="1" si="263"/>
        <v/>
      </c>
      <c r="F3443">
        <f t="shared" ca="1" si="265"/>
        <v>5899.45</v>
      </c>
      <c r="G3443" s="7" t="str">
        <f t="shared" ca="1" si="264"/>
        <v/>
      </c>
    </row>
    <row r="3444" spans="1:7" x14ac:dyDescent="0.25">
      <c r="A3444" s="30">
        <v>41561</v>
      </c>
      <c r="B3444">
        <v>6112.7</v>
      </c>
      <c r="C3444">
        <f t="shared" ca="1" si="266"/>
        <v>5918.38</v>
      </c>
      <c r="D3444">
        <f t="shared" ca="1" si="267"/>
        <v>5726.3750000000009</v>
      </c>
      <c r="E3444" t="str">
        <f t="shared" ca="1" si="263"/>
        <v/>
      </c>
      <c r="F3444">
        <f t="shared" ca="1" si="265"/>
        <v>5899.45</v>
      </c>
      <c r="G3444" s="7" t="str">
        <f t="shared" ca="1" si="264"/>
        <v/>
      </c>
    </row>
    <row r="3445" spans="1:7" x14ac:dyDescent="0.25">
      <c r="A3445" s="30">
        <v>41562</v>
      </c>
      <c r="B3445">
        <v>6089.05</v>
      </c>
      <c r="C3445">
        <f t="shared" ca="1" si="266"/>
        <v>5931.666666666667</v>
      </c>
      <c r="D3445">
        <f t="shared" ca="1" si="267"/>
        <v>5740.9050000000007</v>
      </c>
      <c r="E3445" t="str">
        <f t="shared" ref="E3445:E3508" ca="1" si="268">IF(AND(C3445&gt;D3445,C3444&lt;D3444),"BUY",IF(AND(C3445&lt;D3445,C3444&gt;D3444),"SELL",""))</f>
        <v/>
      </c>
      <c r="F3445">
        <f t="shared" ca="1" si="265"/>
        <v>5899.45</v>
      </c>
      <c r="G3445" s="7" t="str">
        <f t="shared" ca="1" si="264"/>
        <v/>
      </c>
    </row>
    <row r="3446" spans="1:7" x14ac:dyDescent="0.25">
      <c r="A3446" s="30">
        <v>41564</v>
      </c>
      <c r="B3446">
        <v>6045.85</v>
      </c>
      <c r="C3446">
        <f t="shared" ca="1" si="266"/>
        <v>5941.8933333333343</v>
      </c>
      <c r="D3446">
        <f t="shared" ca="1" si="267"/>
        <v>5756.6825000000008</v>
      </c>
      <c r="E3446" t="str">
        <f t="shared" ca="1" si="268"/>
        <v/>
      </c>
      <c r="F3446">
        <f t="shared" ca="1" si="265"/>
        <v>5899.45</v>
      </c>
      <c r="G3446" s="7" t="str">
        <f t="shared" ref="G3446:G3509" ca="1" si="269">IF(AND(E3446&lt;&gt;"",F3445&lt;&gt;0),IF(E3446="BUY",1-F3446/F3445,F3446/F3445-1),"")</f>
        <v/>
      </c>
    </row>
    <row r="3447" spans="1:7" x14ac:dyDescent="0.25">
      <c r="A3447" s="30">
        <v>41565</v>
      </c>
      <c r="B3447">
        <v>6189.35</v>
      </c>
      <c r="C3447">
        <f t="shared" ca="1" si="266"/>
        <v>5962.9266666666672</v>
      </c>
      <c r="D3447">
        <f t="shared" ca="1" si="267"/>
        <v>5776.380000000001</v>
      </c>
      <c r="E3447" t="str">
        <f t="shared" ca="1" si="268"/>
        <v/>
      </c>
      <c r="F3447">
        <f t="shared" ref="F3447:F3510" ca="1" si="270">IF(E3447&lt;&gt;"",B3447,F3446)</f>
        <v>5899.45</v>
      </c>
      <c r="G3447" s="7" t="str">
        <f t="shared" ca="1" si="269"/>
        <v/>
      </c>
    </row>
    <row r="3448" spans="1:7" x14ac:dyDescent="0.25">
      <c r="A3448" s="30">
        <v>41568</v>
      </c>
      <c r="B3448">
        <v>6204.95</v>
      </c>
      <c r="C3448">
        <f t="shared" ca="1" si="266"/>
        <v>5984.44</v>
      </c>
      <c r="D3448">
        <f t="shared" ca="1" si="267"/>
        <v>5798.9400000000005</v>
      </c>
      <c r="E3448" t="str">
        <f t="shared" ca="1" si="268"/>
        <v/>
      </c>
      <c r="F3448">
        <f t="shared" ca="1" si="270"/>
        <v>5899.45</v>
      </c>
      <c r="G3448" s="7" t="str">
        <f t="shared" ca="1" si="269"/>
        <v/>
      </c>
    </row>
    <row r="3449" spans="1:7" x14ac:dyDescent="0.25">
      <c r="A3449" s="30">
        <v>41569</v>
      </c>
      <c r="B3449">
        <v>6202.8</v>
      </c>
      <c r="C3449">
        <f t="shared" ca="1" si="266"/>
        <v>6009.08</v>
      </c>
      <c r="D3449">
        <f t="shared" ca="1" si="267"/>
        <v>5818.7987499999999</v>
      </c>
      <c r="E3449" t="str">
        <f t="shared" ca="1" si="268"/>
        <v/>
      </c>
      <c r="F3449">
        <f t="shared" ca="1" si="270"/>
        <v>5899.45</v>
      </c>
      <c r="G3449" s="7" t="str">
        <f t="shared" ca="1" si="269"/>
        <v/>
      </c>
    </row>
    <row r="3450" spans="1:7" x14ac:dyDescent="0.25">
      <c r="A3450" s="30">
        <v>41570</v>
      </c>
      <c r="B3450">
        <v>6178.35</v>
      </c>
      <c r="C3450">
        <f t="shared" ca="1" si="266"/>
        <v>6038.6166666666668</v>
      </c>
      <c r="D3450">
        <f t="shared" ca="1" si="267"/>
        <v>5836.4637500000008</v>
      </c>
      <c r="E3450" t="str">
        <f t="shared" ca="1" si="268"/>
        <v/>
      </c>
      <c r="F3450">
        <f t="shared" ca="1" si="270"/>
        <v>5899.45</v>
      </c>
      <c r="G3450" s="7" t="str">
        <f t="shared" ca="1" si="269"/>
        <v/>
      </c>
    </row>
    <row r="3451" spans="1:7" x14ac:dyDescent="0.25">
      <c r="A3451" s="30">
        <v>41571</v>
      </c>
      <c r="B3451">
        <v>6164.35</v>
      </c>
      <c r="C3451">
        <f t="shared" ca="1" si="266"/>
        <v>6064.2366666666676</v>
      </c>
      <c r="D3451">
        <f t="shared" ca="1" si="267"/>
        <v>5853.6600000000017</v>
      </c>
      <c r="E3451" t="str">
        <f t="shared" ca="1" si="268"/>
        <v/>
      </c>
      <c r="F3451">
        <f t="shared" ca="1" si="270"/>
        <v>5899.45</v>
      </c>
      <c r="G3451" s="7" t="str">
        <f t="shared" ca="1" si="269"/>
        <v/>
      </c>
    </row>
    <row r="3452" spans="1:7" x14ac:dyDescent="0.25">
      <c r="A3452" s="30">
        <v>41572</v>
      </c>
      <c r="B3452">
        <v>6144.9</v>
      </c>
      <c r="C3452">
        <f t="shared" ca="1" si="266"/>
        <v>6079.916666666667</v>
      </c>
      <c r="D3452">
        <f t="shared" ca="1" si="267"/>
        <v>5875.0962500000005</v>
      </c>
      <c r="E3452" t="str">
        <f t="shared" ca="1" si="268"/>
        <v/>
      </c>
      <c r="F3452">
        <f t="shared" ca="1" si="270"/>
        <v>5899.45</v>
      </c>
      <c r="G3452" s="7" t="str">
        <f t="shared" ca="1" si="269"/>
        <v/>
      </c>
    </row>
    <row r="3453" spans="1:7" x14ac:dyDescent="0.25">
      <c r="A3453" s="30">
        <v>41575</v>
      </c>
      <c r="B3453">
        <v>6101.1</v>
      </c>
      <c r="C3453">
        <f t="shared" ca="1" si="266"/>
        <v>6092.836666666667</v>
      </c>
      <c r="D3453">
        <f t="shared" ca="1" si="267"/>
        <v>5895.4987500000007</v>
      </c>
      <c r="E3453" t="str">
        <f t="shared" ca="1" si="268"/>
        <v/>
      </c>
      <c r="F3453">
        <f t="shared" ca="1" si="270"/>
        <v>5899.45</v>
      </c>
      <c r="G3453" s="7" t="str">
        <f t="shared" ca="1" si="269"/>
        <v/>
      </c>
    </row>
    <row r="3454" spans="1:7" x14ac:dyDescent="0.25">
      <c r="A3454" s="30">
        <v>41576</v>
      </c>
      <c r="B3454">
        <v>6220.9</v>
      </c>
      <c r="C3454">
        <f t="shared" ca="1" si="266"/>
        <v>6113.8200000000006</v>
      </c>
      <c r="D3454">
        <f t="shared" ca="1" si="267"/>
        <v>5915.795000000001</v>
      </c>
      <c r="E3454" t="str">
        <f t="shared" ca="1" si="268"/>
        <v/>
      </c>
      <c r="F3454">
        <f t="shared" ca="1" si="270"/>
        <v>5899.45</v>
      </c>
      <c r="G3454" s="7" t="str">
        <f t="shared" ca="1" si="269"/>
        <v/>
      </c>
    </row>
    <row r="3455" spans="1:7" x14ac:dyDescent="0.25">
      <c r="A3455" s="30">
        <v>41577</v>
      </c>
      <c r="B3455">
        <v>6251.7</v>
      </c>
      <c r="C3455">
        <f t="shared" ca="1" si="266"/>
        <v>6135.373333333333</v>
      </c>
      <c r="D3455">
        <f t="shared" ca="1" si="267"/>
        <v>5935.2925000000014</v>
      </c>
      <c r="E3455" t="str">
        <f t="shared" ca="1" si="268"/>
        <v/>
      </c>
      <c r="F3455">
        <f t="shared" ca="1" si="270"/>
        <v>5899.45</v>
      </c>
      <c r="G3455" s="7" t="str">
        <f t="shared" ca="1" si="269"/>
        <v/>
      </c>
    </row>
    <row r="3456" spans="1:7" x14ac:dyDescent="0.25">
      <c r="A3456" s="30">
        <v>41578</v>
      </c>
      <c r="B3456">
        <v>6299.15</v>
      </c>
      <c r="C3456">
        <f t="shared" ca="1" si="266"/>
        <v>6154.8199999999988</v>
      </c>
      <c r="D3456">
        <f t="shared" ca="1" si="267"/>
        <v>5954.0025000000014</v>
      </c>
      <c r="E3456" t="str">
        <f t="shared" ca="1" si="268"/>
        <v/>
      </c>
      <c r="F3456">
        <f t="shared" ca="1" si="270"/>
        <v>5899.45</v>
      </c>
      <c r="G3456" s="7" t="str">
        <f t="shared" ca="1" si="269"/>
        <v/>
      </c>
    </row>
    <row r="3457" spans="1:7" x14ac:dyDescent="0.25">
      <c r="A3457" s="30">
        <v>41579</v>
      </c>
      <c r="B3457">
        <v>6307.2</v>
      </c>
      <c r="C3457">
        <f t="shared" ca="1" si="266"/>
        <v>6173.9033333333327</v>
      </c>
      <c r="D3457">
        <f t="shared" ca="1" si="267"/>
        <v>5978.1462500000016</v>
      </c>
      <c r="E3457" t="str">
        <f t="shared" ca="1" si="268"/>
        <v/>
      </c>
      <c r="F3457">
        <f t="shared" ca="1" si="270"/>
        <v>5899.45</v>
      </c>
      <c r="G3457" s="7" t="str">
        <f t="shared" ca="1" si="269"/>
        <v/>
      </c>
    </row>
    <row r="3458" spans="1:7" x14ac:dyDescent="0.25">
      <c r="A3458" s="30">
        <v>41581</v>
      </c>
      <c r="B3458">
        <v>6317.35</v>
      </c>
      <c r="C3458">
        <f t="shared" ca="1" si="266"/>
        <v>6188.6466666666656</v>
      </c>
      <c r="D3458">
        <f t="shared" ca="1" si="267"/>
        <v>5999.8775000000014</v>
      </c>
      <c r="E3458" t="str">
        <f t="shared" ca="1" si="268"/>
        <v/>
      </c>
      <c r="F3458">
        <f t="shared" ca="1" si="270"/>
        <v>5899.45</v>
      </c>
      <c r="G3458" s="7" t="str">
        <f t="shared" ca="1" si="269"/>
        <v/>
      </c>
    </row>
    <row r="3459" spans="1:7" x14ac:dyDescent="0.25">
      <c r="A3459" s="30">
        <v>41583</v>
      </c>
      <c r="B3459">
        <v>6253.15</v>
      </c>
      <c r="C3459">
        <f t="shared" ref="C3459:C3522" ca="1" si="271">IF(ROW(B3459)&gt;$K$3, AVERAGE(OFFSET(B3460,-$K$3,0,$K$3,1)), "")</f>
        <v>6198.0099999999993</v>
      </c>
      <c r="D3459">
        <f t="shared" ca="1" si="267"/>
        <v>6016.3825000000015</v>
      </c>
      <c r="E3459" t="str">
        <f t="shared" ca="1" si="268"/>
        <v/>
      </c>
      <c r="F3459">
        <f t="shared" ca="1" si="270"/>
        <v>5899.45</v>
      </c>
      <c r="G3459" s="7" t="str">
        <f t="shared" ca="1" si="269"/>
        <v/>
      </c>
    </row>
    <row r="3460" spans="1:7" x14ac:dyDescent="0.25">
      <c r="A3460" s="30">
        <v>41584</v>
      </c>
      <c r="B3460">
        <v>6215.15</v>
      </c>
      <c r="C3460">
        <f t="shared" ca="1" si="271"/>
        <v>6206.4166666666661</v>
      </c>
      <c r="D3460">
        <f t="shared" ca="1" si="267"/>
        <v>6029.7512500000003</v>
      </c>
      <c r="E3460" t="str">
        <f t="shared" ca="1" si="268"/>
        <v/>
      </c>
      <c r="F3460">
        <f t="shared" ca="1" si="270"/>
        <v>5899.45</v>
      </c>
      <c r="G3460" s="7" t="str">
        <f t="shared" ca="1" si="269"/>
        <v/>
      </c>
    </row>
    <row r="3461" spans="1:7" x14ac:dyDescent="0.25">
      <c r="A3461" s="30">
        <v>41585</v>
      </c>
      <c r="B3461">
        <v>6187.25</v>
      </c>
      <c r="C3461">
        <f t="shared" ca="1" si="271"/>
        <v>6215.8433333333332</v>
      </c>
      <c r="D3461">
        <f t="shared" ca="1" si="267"/>
        <v>6037.0137500000001</v>
      </c>
      <c r="E3461" t="str">
        <f t="shared" ca="1" si="268"/>
        <v/>
      </c>
      <c r="F3461">
        <f t="shared" ca="1" si="270"/>
        <v>5899.45</v>
      </c>
      <c r="G3461" s="7" t="str">
        <f t="shared" ca="1" si="269"/>
        <v/>
      </c>
    </row>
    <row r="3462" spans="1:7" x14ac:dyDescent="0.25">
      <c r="A3462" s="30">
        <v>41586</v>
      </c>
      <c r="B3462">
        <v>6140.75</v>
      </c>
      <c r="C3462">
        <f t="shared" ca="1" si="271"/>
        <v>6212.6033333333326</v>
      </c>
      <c r="D3462">
        <f t="shared" ca="1" si="267"/>
        <v>6042.7037499999997</v>
      </c>
      <c r="E3462" t="str">
        <f t="shared" ca="1" si="268"/>
        <v/>
      </c>
      <c r="F3462">
        <f t="shared" ca="1" si="270"/>
        <v>5899.45</v>
      </c>
      <c r="G3462" s="7" t="str">
        <f t="shared" ca="1" si="269"/>
        <v/>
      </c>
    </row>
    <row r="3463" spans="1:7" x14ac:dyDescent="0.25">
      <c r="A3463" s="30">
        <v>41589</v>
      </c>
      <c r="B3463">
        <v>6078.8</v>
      </c>
      <c r="C3463">
        <f t="shared" ca="1" si="271"/>
        <v>6204.1933333333327</v>
      </c>
      <c r="D3463">
        <f t="shared" ca="1" si="267"/>
        <v>6048.40625</v>
      </c>
      <c r="E3463" t="str">
        <f t="shared" ca="1" si="268"/>
        <v/>
      </c>
      <c r="F3463">
        <f t="shared" ca="1" si="270"/>
        <v>5899.45</v>
      </c>
      <c r="G3463" s="7" t="str">
        <f t="shared" ca="1" si="269"/>
        <v/>
      </c>
    </row>
    <row r="3464" spans="1:7" x14ac:dyDescent="0.25">
      <c r="A3464" s="30">
        <v>41590</v>
      </c>
      <c r="B3464">
        <v>6018.05</v>
      </c>
      <c r="C3464">
        <f t="shared" ca="1" si="271"/>
        <v>6191.8766666666661</v>
      </c>
      <c r="D3464">
        <f t="shared" ca="1" si="267"/>
        <v>6052.5924999999997</v>
      </c>
      <c r="E3464" t="str">
        <f t="shared" ca="1" si="268"/>
        <v/>
      </c>
      <c r="F3464">
        <f t="shared" ca="1" si="270"/>
        <v>5899.45</v>
      </c>
      <c r="G3464" s="7" t="str">
        <f t="shared" ca="1" si="269"/>
        <v/>
      </c>
    </row>
    <row r="3465" spans="1:7" x14ac:dyDescent="0.25">
      <c r="A3465" s="30">
        <v>41591</v>
      </c>
      <c r="B3465">
        <v>5989.6</v>
      </c>
      <c r="C3465">
        <f t="shared" ca="1" si="271"/>
        <v>6179.293333333334</v>
      </c>
      <c r="D3465">
        <f t="shared" ca="1" si="267"/>
        <v>6056.3187500000004</v>
      </c>
      <c r="E3465" t="str">
        <f t="shared" ca="1" si="268"/>
        <v/>
      </c>
      <c r="F3465">
        <f t="shared" ca="1" si="270"/>
        <v>5899.45</v>
      </c>
      <c r="G3465" s="7" t="str">
        <f t="shared" ca="1" si="269"/>
        <v/>
      </c>
    </row>
    <row r="3466" spans="1:7" x14ac:dyDescent="0.25">
      <c r="A3466" s="30">
        <v>41592</v>
      </c>
      <c r="B3466">
        <v>6056.15</v>
      </c>
      <c r="C3466">
        <f t="shared" ca="1" si="271"/>
        <v>6172.0800000000008</v>
      </c>
      <c r="D3466">
        <f t="shared" ca="1" si="267"/>
        <v>6061.4674999999997</v>
      </c>
      <c r="E3466" t="str">
        <f t="shared" ca="1" si="268"/>
        <v/>
      </c>
      <c r="F3466">
        <f t="shared" ca="1" si="270"/>
        <v>5899.45</v>
      </c>
      <c r="G3466" s="7" t="str">
        <f t="shared" ca="1" si="269"/>
        <v/>
      </c>
    </row>
    <row r="3467" spans="1:7" x14ac:dyDescent="0.25">
      <c r="A3467" s="30">
        <v>41596</v>
      </c>
      <c r="B3467">
        <v>6189</v>
      </c>
      <c r="C3467">
        <f t="shared" ca="1" si="271"/>
        <v>6175.02</v>
      </c>
      <c r="D3467">
        <f t="shared" ca="1" si="267"/>
        <v>6068.7062500000002</v>
      </c>
      <c r="E3467" t="str">
        <f t="shared" ca="1" si="268"/>
        <v/>
      </c>
      <c r="F3467">
        <f t="shared" ca="1" si="270"/>
        <v>5899.45</v>
      </c>
      <c r="G3467" s="7" t="str">
        <f t="shared" ca="1" si="269"/>
        <v/>
      </c>
    </row>
    <row r="3468" spans="1:7" x14ac:dyDescent="0.25">
      <c r="A3468" s="30">
        <v>41597</v>
      </c>
      <c r="B3468">
        <v>6203.35</v>
      </c>
      <c r="C3468">
        <f t="shared" ca="1" si="271"/>
        <v>6181.836666666668</v>
      </c>
      <c r="D3468">
        <f t="shared" ca="1" si="267"/>
        <v>6070.9012499999999</v>
      </c>
      <c r="E3468" t="str">
        <f t="shared" ca="1" si="268"/>
        <v/>
      </c>
      <c r="F3468">
        <f t="shared" ca="1" si="270"/>
        <v>5899.45</v>
      </c>
      <c r="G3468" s="7" t="str">
        <f t="shared" ca="1" si="269"/>
        <v/>
      </c>
    </row>
    <row r="3469" spans="1:7" x14ac:dyDescent="0.25">
      <c r="A3469" s="30">
        <v>41598</v>
      </c>
      <c r="B3469">
        <v>6122.9</v>
      </c>
      <c r="C3469">
        <f t="shared" ca="1" si="271"/>
        <v>6175.3033333333333</v>
      </c>
      <c r="D3469">
        <f t="shared" ca="1" si="267"/>
        <v>6073.6712500000003</v>
      </c>
      <c r="E3469" t="str">
        <f t="shared" ca="1" si="268"/>
        <v/>
      </c>
      <c r="F3469">
        <f t="shared" ca="1" si="270"/>
        <v>5899.45</v>
      </c>
      <c r="G3469" s="7" t="str">
        <f t="shared" ca="1" si="269"/>
        <v/>
      </c>
    </row>
    <row r="3470" spans="1:7" x14ac:dyDescent="0.25">
      <c r="A3470" s="30">
        <v>41599</v>
      </c>
      <c r="B3470">
        <v>5999.05</v>
      </c>
      <c r="C3470">
        <f t="shared" ca="1" si="271"/>
        <v>6158.4600000000009</v>
      </c>
      <c r="D3470">
        <f t="shared" ca="1" si="267"/>
        <v>6076.4037499999995</v>
      </c>
      <c r="E3470" t="str">
        <f t="shared" ca="1" si="268"/>
        <v/>
      </c>
      <c r="F3470">
        <f t="shared" ca="1" si="270"/>
        <v>5899.45</v>
      </c>
      <c r="G3470" s="7" t="str">
        <f t="shared" ca="1" si="269"/>
        <v/>
      </c>
    </row>
    <row r="3471" spans="1:7" x14ac:dyDescent="0.25">
      <c r="A3471" s="30">
        <v>41600</v>
      </c>
      <c r="B3471">
        <v>5995.45</v>
      </c>
      <c r="C3471">
        <f t="shared" ca="1" si="271"/>
        <v>6138.213333333334</v>
      </c>
      <c r="D3471">
        <f t="shared" ca="1" si="267"/>
        <v>6078.9787500000002</v>
      </c>
      <c r="E3471" t="str">
        <f t="shared" ca="1" si="268"/>
        <v/>
      </c>
      <c r="F3471">
        <f t="shared" ca="1" si="270"/>
        <v>5899.45</v>
      </c>
      <c r="G3471" s="7" t="str">
        <f t="shared" ca="1" si="269"/>
        <v/>
      </c>
    </row>
    <row r="3472" spans="1:7" x14ac:dyDescent="0.25">
      <c r="A3472" s="30">
        <v>41603</v>
      </c>
      <c r="B3472">
        <v>6115.35</v>
      </c>
      <c r="C3472">
        <f t="shared" ca="1" si="271"/>
        <v>6125.4233333333341</v>
      </c>
      <c r="D3472">
        <f t="shared" ca="1" si="267"/>
        <v>6085.0162500000006</v>
      </c>
      <c r="E3472" t="str">
        <f t="shared" ca="1" si="268"/>
        <v/>
      </c>
      <c r="F3472">
        <f t="shared" ca="1" si="270"/>
        <v>5899.45</v>
      </c>
      <c r="G3472" s="7" t="str">
        <f t="shared" ca="1" si="269"/>
        <v/>
      </c>
    </row>
    <row r="3473" spans="1:7" x14ac:dyDescent="0.25">
      <c r="A3473" s="30">
        <v>41604</v>
      </c>
      <c r="B3473">
        <v>6059.1</v>
      </c>
      <c r="C3473">
        <f t="shared" ca="1" si="271"/>
        <v>6108.2066666666669</v>
      </c>
      <c r="D3473">
        <f t="shared" ca="1" si="267"/>
        <v>6089.4375</v>
      </c>
      <c r="E3473" t="str">
        <f t="shared" ca="1" si="268"/>
        <v/>
      </c>
      <c r="F3473">
        <f t="shared" ca="1" si="270"/>
        <v>5899.45</v>
      </c>
      <c r="G3473" s="7" t="str">
        <f t="shared" ca="1" si="269"/>
        <v/>
      </c>
    </row>
    <row r="3474" spans="1:7" x14ac:dyDescent="0.25">
      <c r="A3474" s="30">
        <v>41605</v>
      </c>
      <c r="B3474">
        <v>6057.1</v>
      </c>
      <c r="C3474">
        <f t="shared" ca="1" si="271"/>
        <v>6095.1366666666681</v>
      </c>
      <c r="D3474">
        <f t="shared" ca="1" si="267"/>
        <v>6095.0349999999999</v>
      </c>
      <c r="E3474" t="str">
        <f t="shared" ca="1" si="268"/>
        <v/>
      </c>
      <c r="F3474">
        <f t="shared" ca="1" si="270"/>
        <v>5899.45</v>
      </c>
      <c r="G3474" s="7" t="str">
        <f t="shared" ca="1" si="269"/>
        <v/>
      </c>
    </row>
    <row r="3475" spans="1:7" x14ac:dyDescent="0.25">
      <c r="A3475" s="30">
        <v>41606</v>
      </c>
      <c r="B3475">
        <v>6091.85</v>
      </c>
      <c r="C3475">
        <f t="shared" ca="1" si="271"/>
        <v>6086.9166666666688</v>
      </c>
      <c r="D3475">
        <f t="shared" ca="1" si="267"/>
        <v>6103.9487499999996</v>
      </c>
      <c r="E3475" t="str">
        <f t="shared" ca="1" si="268"/>
        <v>SELL</v>
      </c>
      <c r="F3475">
        <f t="shared" ca="1" si="270"/>
        <v>6091.85</v>
      </c>
      <c r="G3475" s="7">
        <f t="shared" ca="1" si="269"/>
        <v>3.2613209705989687E-2</v>
      </c>
    </row>
    <row r="3476" spans="1:7" x14ac:dyDescent="0.25">
      <c r="A3476" s="30">
        <v>41607</v>
      </c>
      <c r="B3476">
        <v>6176.1</v>
      </c>
      <c r="C3476">
        <f t="shared" ca="1" si="271"/>
        <v>6086.173333333335</v>
      </c>
      <c r="D3476">
        <f t="shared" ca="1" si="267"/>
        <v>6113.85</v>
      </c>
      <c r="E3476" t="str">
        <f t="shared" ca="1" si="268"/>
        <v/>
      </c>
      <c r="F3476">
        <f t="shared" ca="1" si="270"/>
        <v>6091.85</v>
      </c>
      <c r="G3476" s="7" t="str">
        <f t="shared" ca="1" si="269"/>
        <v/>
      </c>
    </row>
    <row r="3477" spans="1:7" x14ac:dyDescent="0.25">
      <c r="A3477" s="30">
        <v>41610</v>
      </c>
      <c r="B3477">
        <v>6217.85</v>
      </c>
      <c r="C3477">
        <f t="shared" ca="1" si="271"/>
        <v>6091.3133333333353</v>
      </c>
      <c r="D3477">
        <f t="shared" ca="1" si="267"/>
        <v>6121.55375</v>
      </c>
      <c r="E3477" t="str">
        <f t="shared" ca="1" si="268"/>
        <v/>
      </c>
      <c r="F3477">
        <f t="shared" ca="1" si="270"/>
        <v>6091.85</v>
      </c>
      <c r="G3477" s="7" t="str">
        <f t="shared" ca="1" si="269"/>
        <v/>
      </c>
    </row>
    <row r="3478" spans="1:7" x14ac:dyDescent="0.25">
      <c r="A3478" s="30">
        <v>41611</v>
      </c>
      <c r="B3478">
        <v>6201.85</v>
      </c>
      <c r="C3478">
        <f t="shared" ca="1" si="271"/>
        <v>6099.5166666666682</v>
      </c>
      <c r="D3478">
        <f t="shared" ref="D3478:D3541" ca="1" si="272">IF(ROW(B3478)&gt;$K$4, AVERAGE(OFFSET(B3478,-$K$4+1,0,$K$4,1)), "")</f>
        <v>6128.9175000000005</v>
      </c>
      <c r="E3478" t="str">
        <f t="shared" ca="1" si="268"/>
        <v/>
      </c>
      <c r="F3478">
        <f t="shared" ca="1" si="270"/>
        <v>6091.85</v>
      </c>
      <c r="G3478" s="7" t="str">
        <f t="shared" ca="1" si="269"/>
        <v/>
      </c>
    </row>
    <row r="3479" spans="1:7" x14ac:dyDescent="0.25">
      <c r="A3479" s="30">
        <v>41612</v>
      </c>
      <c r="B3479">
        <v>6160.95</v>
      </c>
      <c r="C3479">
        <f t="shared" ca="1" si="271"/>
        <v>6109.043333333334</v>
      </c>
      <c r="D3479">
        <f t="shared" ca="1" si="272"/>
        <v>6135.2875000000004</v>
      </c>
      <c r="E3479" t="str">
        <f t="shared" ca="1" si="268"/>
        <v/>
      </c>
      <c r="F3479">
        <f t="shared" ca="1" si="270"/>
        <v>6091.85</v>
      </c>
      <c r="G3479" s="7" t="str">
        <f t="shared" ca="1" si="269"/>
        <v/>
      </c>
    </row>
    <row r="3480" spans="1:7" x14ac:dyDescent="0.25">
      <c r="A3480" s="30">
        <v>41613</v>
      </c>
      <c r="B3480">
        <v>6241.1</v>
      </c>
      <c r="C3480">
        <f t="shared" ca="1" si="271"/>
        <v>6125.81</v>
      </c>
      <c r="D3480">
        <f t="shared" ca="1" si="272"/>
        <v>6143.1050000000005</v>
      </c>
      <c r="E3480" t="str">
        <f t="shared" ca="1" si="268"/>
        <v/>
      </c>
      <c r="F3480">
        <f t="shared" ca="1" si="270"/>
        <v>6091.85</v>
      </c>
      <c r="G3480" s="7" t="str">
        <f t="shared" ca="1" si="269"/>
        <v/>
      </c>
    </row>
    <row r="3481" spans="1:7" x14ac:dyDescent="0.25">
      <c r="A3481" s="30">
        <v>41614</v>
      </c>
      <c r="B3481">
        <v>6259.9</v>
      </c>
      <c r="C3481">
        <f t="shared" ca="1" si="271"/>
        <v>6139.3933333333325</v>
      </c>
      <c r="D3481">
        <f t="shared" ca="1" si="272"/>
        <v>6149.4162500000002</v>
      </c>
      <c r="E3481" t="str">
        <f t="shared" ca="1" si="268"/>
        <v/>
      </c>
      <c r="F3481">
        <f t="shared" ca="1" si="270"/>
        <v>6091.85</v>
      </c>
      <c r="G3481" s="7" t="str">
        <f t="shared" ca="1" si="269"/>
        <v/>
      </c>
    </row>
    <row r="3482" spans="1:7" x14ac:dyDescent="0.25">
      <c r="A3482" s="30">
        <v>41617</v>
      </c>
      <c r="B3482">
        <v>6363.9</v>
      </c>
      <c r="C3482">
        <f t="shared" ca="1" si="271"/>
        <v>6151.0533333333324</v>
      </c>
      <c r="D3482">
        <f t="shared" ca="1" si="272"/>
        <v>6157.9900000000007</v>
      </c>
      <c r="E3482" t="str">
        <f t="shared" ca="1" si="268"/>
        <v/>
      </c>
      <c r="F3482">
        <f t="shared" ca="1" si="270"/>
        <v>6091.85</v>
      </c>
      <c r="G3482" s="7" t="str">
        <f t="shared" ca="1" si="269"/>
        <v/>
      </c>
    </row>
    <row r="3483" spans="1:7" x14ac:dyDescent="0.25">
      <c r="A3483" s="30">
        <v>41618</v>
      </c>
      <c r="B3483">
        <v>6332.85</v>
      </c>
      <c r="C3483">
        <f t="shared" ca="1" si="271"/>
        <v>6159.6866666666656</v>
      </c>
      <c r="D3483">
        <f t="shared" ca="1" si="272"/>
        <v>6163.9062500000009</v>
      </c>
      <c r="E3483" t="str">
        <f t="shared" ca="1" si="268"/>
        <v/>
      </c>
      <c r="F3483">
        <f t="shared" ca="1" si="270"/>
        <v>6091.85</v>
      </c>
      <c r="G3483" s="7" t="str">
        <f t="shared" ca="1" si="269"/>
        <v/>
      </c>
    </row>
    <row r="3484" spans="1:7" x14ac:dyDescent="0.25">
      <c r="A3484" s="30">
        <v>41619</v>
      </c>
      <c r="B3484">
        <v>6307.9</v>
      </c>
      <c r="C3484">
        <f t="shared" ca="1" si="271"/>
        <v>6172.0199999999986</v>
      </c>
      <c r="D3484">
        <f t="shared" ca="1" si="272"/>
        <v>6168.786250000001</v>
      </c>
      <c r="E3484" t="str">
        <f t="shared" ca="1" si="268"/>
        <v>BUY</v>
      </c>
      <c r="F3484">
        <f t="shared" ca="1" si="270"/>
        <v>6307.9</v>
      </c>
      <c r="G3484" s="7">
        <f t="shared" ca="1" si="269"/>
        <v>-3.5465416909477243E-2</v>
      </c>
    </row>
    <row r="3485" spans="1:7" x14ac:dyDescent="0.25">
      <c r="A3485" s="30">
        <v>41620</v>
      </c>
      <c r="B3485">
        <v>6237.05</v>
      </c>
      <c r="C3485">
        <f t="shared" ca="1" si="271"/>
        <v>6187.8866666666663</v>
      </c>
      <c r="D3485">
        <f t="shared" ca="1" si="272"/>
        <v>6172.4862499999999</v>
      </c>
      <c r="E3485" t="str">
        <f t="shared" ca="1" si="268"/>
        <v/>
      </c>
      <c r="F3485">
        <f t="shared" ca="1" si="270"/>
        <v>6307.9</v>
      </c>
      <c r="G3485" s="7" t="str">
        <f t="shared" ca="1" si="269"/>
        <v/>
      </c>
    </row>
    <row r="3486" spans="1:7" x14ac:dyDescent="0.25">
      <c r="A3486" s="30">
        <v>41621</v>
      </c>
      <c r="B3486">
        <v>6168.4</v>
      </c>
      <c r="C3486">
        <f t="shared" ca="1" si="271"/>
        <v>6199.4166666666661</v>
      </c>
      <c r="D3486">
        <f t="shared" ca="1" si="272"/>
        <v>6175.5500000000011</v>
      </c>
      <c r="E3486" t="str">
        <f t="shared" ca="1" si="268"/>
        <v/>
      </c>
      <c r="F3486">
        <f t="shared" ca="1" si="270"/>
        <v>6307.9</v>
      </c>
      <c r="G3486" s="7" t="str">
        <f t="shared" ca="1" si="269"/>
        <v/>
      </c>
    </row>
    <row r="3487" spans="1:7" x14ac:dyDescent="0.25">
      <c r="A3487" s="30">
        <v>41624</v>
      </c>
      <c r="B3487">
        <v>6154.7</v>
      </c>
      <c r="C3487">
        <f t="shared" ca="1" si="271"/>
        <v>6202.0399999999991</v>
      </c>
      <c r="D3487">
        <f t="shared" ca="1" si="272"/>
        <v>6174.6837500000011</v>
      </c>
      <c r="E3487" t="str">
        <f t="shared" ca="1" si="268"/>
        <v/>
      </c>
      <c r="F3487">
        <f t="shared" ca="1" si="270"/>
        <v>6307.9</v>
      </c>
      <c r="G3487" s="7" t="str">
        <f t="shared" ca="1" si="269"/>
        <v/>
      </c>
    </row>
    <row r="3488" spans="1:7" x14ac:dyDescent="0.25">
      <c r="A3488" s="30">
        <v>41625</v>
      </c>
      <c r="B3488">
        <v>6139.05</v>
      </c>
      <c r="C3488">
        <f t="shared" ca="1" si="271"/>
        <v>6207.369999999999</v>
      </c>
      <c r="D3488">
        <f t="shared" ca="1" si="272"/>
        <v>6173.036250000001</v>
      </c>
      <c r="E3488" t="str">
        <f t="shared" ca="1" si="268"/>
        <v/>
      </c>
      <c r="F3488">
        <f t="shared" ca="1" si="270"/>
        <v>6307.9</v>
      </c>
      <c r="G3488" s="7" t="str">
        <f t="shared" ca="1" si="269"/>
        <v/>
      </c>
    </row>
    <row r="3489" spans="1:7" x14ac:dyDescent="0.25">
      <c r="A3489" s="30">
        <v>41626</v>
      </c>
      <c r="B3489">
        <v>6217.15</v>
      </c>
      <c r="C3489">
        <f t="shared" ca="1" si="271"/>
        <v>6218.0399999999991</v>
      </c>
      <c r="D3489">
        <f t="shared" ca="1" si="272"/>
        <v>6173.3950000000004</v>
      </c>
      <c r="E3489" t="str">
        <f t="shared" ca="1" si="268"/>
        <v/>
      </c>
      <c r="F3489">
        <f t="shared" ca="1" si="270"/>
        <v>6307.9</v>
      </c>
      <c r="G3489" s="7" t="str">
        <f t="shared" ca="1" si="269"/>
        <v/>
      </c>
    </row>
    <row r="3490" spans="1:7" x14ac:dyDescent="0.25">
      <c r="A3490" s="30">
        <v>41627</v>
      </c>
      <c r="B3490">
        <v>6166.65</v>
      </c>
      <c r="C3490">
        <f t="shared" ca="1" si="271"/>
        <v>6223.0266666666666</v>
      </c>
      <c r="D3490">
        <f t="shared" ca="1" si="272"/>
        <v>6173.1025</v>
      </c>
      <c r="E3490" t="str">
        <f t="shared" ca="1" si="268"/>
        <v/>
      </c>
      <c r="F3490">
        <f t="shared" ca="1" si="270"/>
        <v>6307.9</v>
      </c>
      <c r="G3490" s="7" t="str">
        <f t="shared" ca="1" si="269"/>
        <v/>
      </c>
    </row>
    <row r="3491" spans="1:7" x14ac:dyDescent="0.25">
      <c r="A3491" s="30">
        <v>41628</v>
      </c>
      <c r="B3491">
        <v>6274.25</v>
      </c>
      <c r="C3491">
        <f t="shared" ca="1" si="271"/>
        <v>6229.5700000000006</v>
      </c>
      <c r="D3491">
        <f t="shared" ca="1" si="272"/>
        <v>6175.85</v>
      </c>
      <c r="E3491" t="str">
        <f t="shared" ca="1" si="268"/>
        <v/>
      </c>
      <c r="F3491">
        <f t="shared" ca="1" si="270"/>
        <v>6307.9</v>
      </c>
      <c r="G3491" s="7" t="str">
        <f t="shared" ca="1" si="269"/>
        <v/>
      </c>
    </row>
    <row r="3492" spans="1:7" x14ac:dyDescent="0.25">
      <c r="A3492" s="30">
        <v>41631</v>
      </c>
      <c r="B3492">
        <v>6284.5</v>
      </c>
      <c r="C3492">
        <f t="shared" ca="1" si="271"/>
        <v>6234.0133333333333</v>
      </c>
      <c r="D3492">
        <f t="shared" ca="1" si="272"/>
        <v>6179.34</v>
      </c>
      <c r="E3492" t="str">
        <f t="shared" ca="1" si="268"/>
        <v/>
      </c>
      <c r="F3492">
        <f t="shared" ca="1" si="270"/>
        <v>6307.9</v>
      </c>
      <c r="G3492" s="7" t="str">
        <f t="shared" ca="1" si="269"/>
        <v/>
      </c>
    </row>
    <row r="3493" spans="1:7" x14ac:dyDescent="0.25">
      <c r="A3493" s="30">
        <v>41632</v>
      </c>
      <c r="B3493">
        <v>6268.4</v>
      </c>
      <c r="C3493">
        <f t="shared" ca="1" si="271"/>
        <v>6238.4499999999989</v>
      </c>
      <c r="D3493">
        <f t="shared" ca="1" si="272"/>
        <v>6183.5225000000009</v>
      </c>
      <c r="E3493" t="str">
        <f t="shared" ca="1" si="268"/>
        <v/>
      </c>
      <c r="F3493">
        <f t="shared" ca="1" si="270"/>
        <v>6307.9</v>
      </c>
      <c r="G3493" s="7" t="str">
        <f t="shared" ca="1" si="269"/>
        <v/>
      </c>
    </row>
    <row r="3494" spans="1:7" x14ac:dyDescent="0.25">
      <c r="A3494" s="30">
        <v>41634</v>
      </c>
      <c r="B3494">
        <v>6278.9</v>
      </c>
      <c r="C3494">
        <f t="shared" ca="1" si="271"/>
        <v>6246.3133333333335</v>
      </c>
      <c r="D3494">
        <f t="shared" ca="1" si="272"/>
        <v>6184.9724999999999</v>
      </c>
      <c r="E3494" t="str">
        <f t="shared" ca="1" si="268"/>
        <v/>
      </c>
      <c r="F3494">
        <f t="shared" ca="1" si="270"/>
        <v>6307.9</v>
      </c>
      <c r="G3494" s="7" t="str">
        <f t="shared" ca="1" si="269"/>
        <v/>
      </c>
    </row>
    <row r="3495" spans="1:7" x14ac:dyDescent="0.25">
      <c r="A3495" s="30">
        <v>41635</v>
      </c>
      <c r="B3495">
        <v>6313.8</v>
      </c>
      <c r="C3495">
        <f t="shared" ca="1" si="271"/>
        <v>6251.16</v>
      </c>
      <c r="D3495">
        <f t="shared" ca="1" si="272"/>
        <v>6186.5249999999996</v>
      </c>
      <c r="E3495" t="str">
        <f t="shared" ca="1" si="268"/>
        <v/>
      </c>
      <c r="F3495">
        <f t="shared" ca="1" si="270"/>
        <v>6307.9</v>
      </c>
      <c r="G3495" s="7" t="str">
        <f t="shared" ca="1" si="269"/>
        <v/>
      </c>
    </row>
    <row r="3496" spans="1:7" x14ac:dyDescent="0.25">
      <c r="A3496" s="30">
        <v>41638</v>
      </c>
      <c r="B3496">
        <v>6291.1</v>
      </c>
      <c r="C3496">
        <f t="shared" ca="1" si="271"/>
        <v>6253.24</v>
      </c>
      <c r="D3496">
        <f t="shared" ca="1" si="272"/>
        <v>6186.3237500000005</v>
      </c>
      <c r="E3496" t="str">
        <f t="shared" ca="1" si="268"/>
        <v/>
      </c>
      <c r="F3496">
        <f t="shared" ca="1" si="270"/>
        <v>6307.9</v>
      </c>
      <c r="G3496" s="7" t="str">
        <f t="shared" ca="1" si="269"/>
        <v/>
      </c>
    </row>
    <row r="3497" spans="1:7" x14ac:dyDescent="0.25">
      <c r="A3497" s="30">
        <v>41639</v>
      </c>
      <c r="B3497">
        <v>6304</v>
      </c>
      <c r="C3497">
        <f t="shared" ca="1" si="271"/>
        <v>6249.2466666666669</v>
      </c>
      <c r="D3497">
        <f t="shared" ca="1" si="272"/>
        <v>6186.2437499999996</v>
      </c>
      <c r="E3497" t="str">
        <f t="shared" ca="1" si="268"/>
        <v/>
      </c>
      <c r="F3497">
        <f t="shared" ca="1" si="270"/>
        <v>6307.9</v>
      </c>
      <c r="G3497" s="7" t="str">
        <f t="shared" ca="1" si="269"/>
        <v/>
      </c>
    </row>
    <row r="3498" spans="1:7" x14ac:dyDescent="0.25">
      <c r="A3498" s="30">
        <v>41640</v>
      </c>
      <c r="B3498">
        <v>6301.65</v>
      </c>
      <c r="C3498">
        <f t="shared" ca="1" si="271"/>
        <v>6247.166666666667</v>
      </c>
      <c r="D3498">
        <f t="shared" ca="1" si="272"/>
        <v>6185.8512499999988</v>
      </c>
      <c r="E3498" t="str">
        <f t="shared" ca="1" si="268"/>
        <v/>
      </c>
      <c r="F3498">
        <f t="shared" ca="1" si="270"/>
        <v>6307.9</v>
      </c>
      <c r="G3498" s="7" t="str">
        <f t="shared" ca="1" si="269"/>
        <v/>
      </c>
    </row>
    <row r="3499" spans="1:7" x14ac:dyDescent="0.25">
      <c r="A3499" s="30">
        <v>41641</v>
      </c>
      <c r="B3499">
        <v>6221.15</v>
      </c>
      <c r="C3499">
        <f t="shared" ca="1" si="271"/>
        <v>6241.3833333333332</v>
      </c>
      <c r="D3499">
        <f t="shared" ca="1" si="272"/>
        <v>6185.0512499999995</v>
      </c>
      <c r="E3499" t="str">
        <f t="shared" ca="1" si="268"/>
        <v/>
      </c>
      <c r="F3499">
        <f t="shared" ca="1" si="270"/>
        <v>6307.9</v>
      </c>
      <c r="G3499" s="7" t="str">
        <f t="shared" ca="1" si="269"/>
        <v/>
      </c>
    </row>
    <row r="3500" spans="1:7" x14ac:dyDescent="0.25">
      <c r="A3500" s="30">
        <v>41642</v>
      </c>
      <c r="B3500">
        <v>6211.15</v>
      </c>
      <c r="C3500">
        <f t="shared" ca="1" si="271"/>
        <v>6239.6566666666658</v>
      </c>
      <c r="D3500">
        <f t="shared" ca="1" si="272"/>
        <v>6184.9512500000001</v>
      </c>
      <c r="E3500" t="str">
        <f t="shared" ca="1" si="268"/>
        <v/>
      </c>
      <c r="F3500">
        <f t="shared" ca="1" si="270"/>
        <v>6307.9</v>
      </c>
      <c r="G3500" s="7" t="str">
        <f t="shared" ca="1" si="269"/>
        <v/>
      </c>
    </row>
    <row r="3501" spans="1:7" x14ac:dyDescent="0.25">
      <c r="A3501" s="30">
        <v>41645</v>
      </c>
      <c r="B3501">
        <v>6191.45</v>
      </c>
      <c r="C3501">
        <f t="shared" ca="1" si="271"/>
        <v>6241.1933333333318</v>
      </c>
      <c r="D3501">
        <f t="shared" ca="1" si="272"/>
        <v>6185.0562499999996</v>
      </c>
      <c r="E3501" t="str">
        <f t="shared" ca="1" si="268"/>
        <v/>
      </c>
      <c r="F3501">
        <f t="shared" ca="1" si="270"/>
        <v>6307.9</v>
      </c>
      <c r="G3501" s="7" t="str">
        <f t="shared" ca="1" si="269"/>
        <v/>
      </c>
    </row>
    <row r="3502" spans="1:7" x14ac:dyDescent="0.25">
      <c r="A3502" s="30">
        <v>41646</v>
      </c>
      <c r="B3502">
        <v>6162.25</v>
      </c>
      <c r="C3502">
        <f t="shared" ca="1" si="271"/>
        <v>6241.6966666666658</v>
      </c>
      <c r="D3502">
        <f t="shared" ca="1" si="272"/>
        <v>6185.5937499999991</v>
      </c>
      <c r="E3502" t="str">
        <f t="shared" ca="1" si="268"/>
        <v/>
      </c>
      <c r="F3502">
        <f t="shared" ca="1" si="270"/>
        <v>6307.9</v>
      </c>
      <c r="G3502" s="7" t="str">
        <f t="shared" ca="1" si="269"/>
        <v/>
      </c>
    </row>
    <row r="3503" spans="1:7" x14ac:dyDescent="0.25">
      <c r="A3503" s="30">
        <v>41647</v>
      </c>
      <c r="B3503">
        <v>6174.6</v>
      </c>
      <c r="C3503">
        <f t="shared" ca="1" si="271"/>
        <v>6244.0666666666666</v>
      </c>
      <c r="D3503">
        <f t="shared" ca="1" si="272"/>
        <v>6187.9887499999995</v>
      </c>
      <c r="E3503" t="str">
        <f t="shared" ca="1" si="268"/>
        <v/>
      </c>
      <c r="F3503">
        <f t="shared" ca="1" si="270"/>
        <v>6307.9</v>
      </c>
      <c r="G3503" s="7" t="str">
        <f t="shared" ca="1" si="269"/>
        <v/>
      </c>
    </row>
    <row r="3504" spans="1:7" x14ac:dyDescent="0.25">
      <c r="A3504" s="30">
        <v>41648</v>
      </c>
      <c r="B3504">
        <v>6168.35</v>
      </c>
      <c r="C3504">
        <f t="shared" ca="1" si="271"/>
        <v>6240.8133333333344</v>
      </c>
      <c r="D3504">
        <f t="shared" ca="1" si="272"/>
        <v>6191.7462499999992</v>
      </c>
      <c r="E3504" t="str">
        <f t="shared" ca="1" si="268"/>
        <v/>
      </c>
      <c r="F3504">
        <f t="shared" ca="1" si="270"/>
        <v>6307.9</v>
      </c>
      <c r="G3504" s="7" t="str">
        <f t="shared" ca="1" si="269"/>
        <v/>
      </c>
    </row>
    <row r="3505" spans="1:7" x14ac:dyDescent="0.25">
      <c r="A3505" s="30">
        <v>41649</v>
      </c>
      <c r="B3505">
        <v>6171.45</v>
      </c>
      <c r="C3505">
        <f t="shared" ca="1" si="271"/>
        <v>6241.1333333333341</v>
      </c>
      <c r="D3505">
        <f t="shared" ca="1" si="272"/>
        <v>6196.2924999999996</v>
      </c>
      <c r="E3505" t="str">
        <f t="shared" ca="1" si="268"/>
        <v/>
      </c>
      <c r="F3505">
        <f t="shared" ca="1" si="270"/>
        <v>6307.9</v>
      </c>
      <c r="G3505" s="7" t="str">
        <f t="shared" ca="1" si="269"/>
        <v/>
      </c>
    </row>
    <row r="3506" spans="1:7" x14ac:dyDescent="0.25">
      <c r="A3506" s="30">
        <v>41652</v>
      </c>
      <c r="B3506">
        <v>6272.75</v>
      </c>
      <c r="C3506">
        <f t="shared" ca="1" si="271"/>
        <v>6241.0333333333347</v>
      </c>
      <c r="D3506">
        <f t="shared" ca="1" si="272"/>
        <v>6201.7074999999986</v>
      </c>
      <c r="E3506" t="str">
        <f t="shared" ca="1" si="268"/>
        <v/>
      </c>
      <c r="F3506">
        <f t="shared" ca="1" si="270"/>
        <v>6307.9</v>
      </c>
      <c r="G3506" s="7" t="str">
        <f t="shared" ca="1" si="269"/>
        <v/>
      </c>
    </row>
    <row r="3507" spans="1:7" x14ac:dyDescent="0.25">
      <c r="A3507" s="30">
        <v>41653</v>
      </c>
      <c r="B3507">
        <v>6241.85</v>
      </c>
      <c r="C3507">
        <f t="shared" ca="1" si="271"/>
        <v>6238.1900000000005</v>
      </c>
      <c r="D3507">
        <f t="shared" ca="1" si="272"/>
        <v>6203.0287499999995</v>
      </c>
      <c r="E3507" t="str">
        <f t="shared" ca="1" si="268"/>
        <v/>
      </c>
      <c r="F3507">
        <f t="shared" ca="1" si="270"/>
        <v>6307.9</v>
      </c>
      <c r="G3507" s="7" t="str">
        <f t="shared" ca="1" si="269"/>
        <v/>
      </c>
    </row>
    <row r="3508" spans="1:7" x14ac:dyDescent="0.25">
      <c r="A3508" s="30">
        <v>41654</v>
      </c>
      <c r="B3508">
        <v>6320.9</v>
      </c>
      <c r="C3508">
        <f t="shared" ca="1" si="271"/>
        <v>6241.6900000000005</v>
      </c>
      <c r="D3508">
        <f t="shared" ca="1" si="272"/>
        <v>6205.9674999999997</v>
      </c>
      <c r="E3508" t="str">
        <f t="shared" ca="1" si="268"/>
        <v/>
      </c>
      <c r="F3508">
        <f t="shared" ca="1" si="270"/>
        <v>6307.9</v>
      </c>
      <c r="G3508" s="7" t="str">
        <f t="shared" ca="1" si="269"/>
        <v/>
      </c>
    </row>
    <row r="3509" spans="1:7" x14ac:dyDescent="0.25">
      <c r="A3509" s="30">
        <v>41655</v>
      </c>
      <c r="B3509">
        <v>6318.9</v>
      </c>
      <c r="C3509">
        <f t="shared" ca="1" si="271"/>
        <v>6244.3566666666657</v>
      </c>
      <c r="D3509">
        <f t="shared" ca="1" si="272"/>
        <v>6210.8674999999985</v>
      </c>
      <c r="E3509" t="str">
        <f t="shared" ref="E3509:E3572" ca="1" si="273">IF(AND(C3509&gt;D3509,C3508&lt;D3508),"BUY",IF(AND(C3509&lt;D3509,C3508&gt;D3508),"SELL",""))</f>
        <v/>
      </c>
      <c r="F3509">
        <f t="shared" ca="1" si="270"/>
        <v>6307.9</v>
      </c>
      <c r="G3509" s="7" t="str">
        <f t="shared" ca="1" si="269"/>
        <v/>
      </c>
    </row>
    <row r="3510" spans="1:7" x14ac:dyDescent="0.25">
      <c r="A3510" s="30">
        <v>41656</v>
      </c>
      <c r="B3510">
        <v>6261.65</v>
      </c>
      <c r="C3510">
        <f t="shared" ca="1" si="271"/>
        <v>6240.8799999999992</v>
      </c>
      <c r="D3510">
        <f t="shared" ca="1" si="272"/>
        <v>6217.432499999999</v>
      </c>
      <c r="E3510" t="str">
        <f t="shared" ca="1" si="273"/>
        <v/>
      </c>
      <c r="F3510">
        <f t="shared" ca="1" si="270"/>
        <v>6307.9</v>
      </c>
      <c r="G3510" s="7" t="str">
        <f t="shared" ref="G3510:G3573" ca="1" si="274">IF(AND(E3510&lt;&gt;"",F3509&lt;&gt;0),IF(E3510="BUY",1-F3510/F3509,F3510/F3509-1),"")</f>
        <v/>
      </c>
    </row>
    <row r="3511" spans="1:7" x14ac:dyDescent="0.25">
      <c r="A3511" s="30">
        <v>41659</v>
      </c>
      <c r="B3511">
        <v>6303.95</v>
      </c>
      <c r="C3511">
        <f t="shared" ca="1" si="271"/>
        <v>6241.7366666666649</v>
      </c>
      <c r="D3511">
        <f t="shared" ca="1" si="272"/>
        <v>6225.1449999999995</v>
      </c>
      <c r="E3511" t="str">
        <f t="shared" ca="1" si="273"/>
        <v/>
      </c>
      <c r="F3511">
        <f t="shared" ref="F3511:F3574" ca="1" si="275">IF(E3511&lt;&gt;"",B3511,F3510)</f>
        <v>6307.9</v>
      </c>
      <c r="G3511" s="7" t="str">
        <f t="shared" ca="1" si="274"/>
        <v/>
      </c>
    </row>
    <row r="3512" spans="1:7" x14ac:dyDescent="0.25">
      <c r="A3512" s="30">
        <v>41660</v>
      </c>
      <c r="B3512">
        <v>6313.8</v>
      </c>
      <c r="C3512">
        <f t="shared" ca="1" si="271"/>
        <v>6242.3899999999985</v>
      </c>
      <c r="D3512">
        <f t="shared" ca="1" si="272"/>
        <v>6230.1062499999989</v>
      </c>
      <c r="E3512" t="str">
        <f t="shared" ca="1" si="273"/>
        <v/>
      </c>
      <c r="F3512">
        <f t="shared" ca="1" si="275"/>
        <v>6307.9</v>
      </c>
      <c r="G3512" s="7" t="str">
        <f t="shared" ca="1" si="274"/>
        <v/>
      </c>
    </row>
    <row r="3513" spans="1:7" x14ac:dyDescent="0.25">
      <c r="A3513" s="30">
        <v>41661</v>
      </c>
      <c r="B3513">
        <v>6338.95</v>
      </c>
      <c r="C3513">
        <f t="shared" ca="1" si="271"/>
        <v>6244.8766666666652</v>
      </c>
      <c r="D3513">
        <f t="shared" ca="1" si="272"/>
        <v>6237.1024999999991</v>
      </c>
      <c r="E3513" t="str">
        <f t="shared" ca="1" si="273"/>
        <v/>
      </c>
      <c r="F3513">
        <f t="shared" ca="1" si="275"/>
        <v>6307.9</v>
      </c>
      <c r="G3513" s="7" t="str">
        <f t="shared" ca="1" si="274"/>
        <v/>
      </c>
    </row>
    <row r="3514" spans="1:7" x14ac:dyDescent="0.25">
      <c r="A3514" s="30">
        <v>41662</v>
      </c>
      <c r="B3514">
        <v>6345.65</v>
      </c>
      <c r="C3514">
        <f t="shared" ca="1" si="271"/>
        <v>6253.1766666666654</v>
      </c>
      <c r="D3514">
        <f t="shared" ca="1" si="272"/>
        <v>6244.3162499999999</v>
      </c>
      <c r="E3514" t="str">
        <f t="shared" ca="1" si="273"/>
        <v/>
      </c>
      <c r="F3514">
        <f t="shared" ca="1" si="275"/>
        <v>6307.9</v>
      </c>
      <c r="G3514" s="7" t="str">
        <f t="shared" ca="1" si="274"/>
        <v/>
      </c>
    </row>
    <row r="3515" spans="1:7" x14ac:dyDescent="0.25">
      <c r="A3515" s="30">
        <v>41663</v>
      </c>
      <c r="B3515">
        <v>6266.75</v>
      </c>
      <c r="C3515">
        <f t="shared" ca="1" si="271"/>
        <v>6256.8833333333332</v>
      </c>
      <c r="D3515">
        <f t="shared" ca="1" si="272"/>
        <v>6248.6887499999993</v>
      </c>
      <c r="E3515" t="str">
        <f t="shared" ca="1" si="273"/>
        <v/>
      </c>
      <c r="F3515">
        <f t="shared" ca="1" si="275"/>
        <v>6307.9</v>
      </c>
      <c r="G3515" s="7" t="str">
        <f t="shared" ca="1" si="274"/>
        <v/>
      </c>
    </row>
    <row r="3516" spans="1:7" x14ac:dyDescent="0.25">
      <c r="A3516" s="30">
        <v>41666</v>
      </c>
      <c r="B3516">
        <v>6135.85</v>
      </c>
      <c r="C3516">
        <f t="shared" ca="1" si="271"/>
        <v>6253.1766666666663</v>
      </c>
      <c r="D3516">
        <f t="shared" ca="1" si="272"/>
        <v>6247.6825000000008</v>
      </c>
      <c r="E3516" t="str">
        <f t="shared" ca="1" si="273"/>
        <v/>
      </c>
      <c r="F3516">
        <f t="shared" ca="1" si="275"/>
        <v>6307.9</v>
      </c>
      <c r="G3516" s="7" t="str">
        <f t="shared" ca="1" si="274"/>
        <v/>
      </c>
    </row>
    <row r="3517" spans="1:7" x14ac:dyDescent="0.25">
      <c r="A3517" s="30">
        <v>41667</v>
      </c>
      <c r="B3517">
        <v>6126.25</v>
      </c>
      <c r="C3517">
        <f t="shared" ca="1" si="271"/>
        <v>6250.7766666666676</v>
      </c>
      <c r="D3517">
        <f t="shared" ca="1" si="272"/>
        <v>6245.3924999999999</v>
      </c>
      <c r="E3517" t="str">
        <f t="shared" ca="1" si="273"/>
        <v/>
      </c>
      <c r="F3517">
        <f t="shared" ca="1" si="275"/>
        <v>6307.9</v>
      </c>
      <c r="G3517" s="7" t="str">
        <f t="shared" ca="1" si="274"/>
        <v/>
      </c>
    </row>
    <row r="3518" spans="1:7" x14ac:dyDescent="0.25">
      <c r="A3518" s="30">
        <v>41668</v>
      </c>
      <c r="B3518">
        <v>6120.25</v>
      </c>
      <c r="C3518">
        <f t="shared" ca="1" si="271"/>
        <v>6247.1533333333336</v>
      </c>
      <c r="D3518">
        <f t="shared" ca="1" si="272"/>
        <v>6243.3525</v>
      </c>
      <c r="E3518" t="str">
        <f t="shared" ca="1" si="273"/>
        <v/>
      </c>
      <c r="F3518">
        <f t="shared" ca="1" si="275"/>
        <v>6307.9</v>
      </c>
      <c r="G3518" s="7" t="str">
        <f t="shared" ca="1" si="274"/>
        <v/>
      </c>
    </row>
    <row r="3519" spans="1:7" x14ac:dyDescent="0.25">
      <c r="A3519" s="30">
        <v>41669</v>
      </c>
      <c r="B3519">
        <v>6073.7</v>
      </c>
      <c r="C3519">
        <f t="shared" ca="1" si="271"/>
        <v>6240.8433333333342</v>
      </c>
      <c r="D3519">
        <f t="shared" ca="1" si="272"/>
        <v>6241.1712500000012</v>
      </c>
      <c r="E3519" t="str">
        <f t="shared" ca="1" si="273"/>
        <v>SELL</v>
      </c>
      <c r="F3519">
        <f t="shared" ca="1" si="275"/>
        <v>6073.7</v>
      </c>
      <c r="G3519" s="7">
        <f t="shared" ca="1" si="274"/>
        <v>-3.712804578385831E-2</v>
      </c>
    </row>
    <row r="3520" spans="1:7" x14ac:dyDescent="0.25">
      <c r="A3520" s="30">
        <v>41670</v>
      </c>
      <c r="B3520">
        <v>6089.5</v>
      </c>
      <c r="C3520">
        <f t="shared" ca="1" si="271"/>
        <v>6235.38</v>
      </c>
      <c r="D3520">
        <f t="shared" ca="1" si="272"/>
        <v>6237.3812500000004</v>
      </c>
      <c r="E3520" t="str">
        <f t="shared" ca="1" si="273"/>
        <v/>
      </c>
      <c r="F3520">
        <f t="shared" ca="1" si="275"/>
        <v>6073.7</v>
      </c>
      <c r="G3520" s="7" t="str">
        <f t="shared" ca="1" si="274"/>
        <v/>
      </c>
    </row>
    <row r="3521" spans="1:7" x14ac:dyDescent="0.25">
      <c r="A3521" s="30">
        <v>41673</v>
      </c>
      <c r="B3521">
        <v>6001.8</v>
      </c>
      <c r="C3521">
        <f t="shared" ca="1" si="271"/>
        <v>6217.3166666666666</v>
      </c>
      <c r="D3521">
        <f t="shared" ca="1" si="272"/>
        <v>6230.92875</v>
      </c>
      <c r="E3521" t="str">
        <f t="shared" ca="1" si="273"/>
        <v/>
      </c>
      <c r="F3521">
        <f t="shared" ca="1" si="275"/>
        <v>6073.7</v>
      </c>
      <c r="G3521" s="7" t="str">
        <f t="shared" ca="1" si="274"/>
        <v/>
      </c>
    </row>
    <row r="3522" spans="1:7" x14ac:dyDescent="0.25">
      <c r="A3522" s="30">
        <v>41674</v>
      </c>
      <c r="B3522">
        <v>6000.9</v>
      </c>
      <c r="C3522">
        <f t="shared" ca="1" si="271"/>
        <v>6201.2533333333322</v>
      </c>
      <c r="D3522">
        <f t="shared" ca="1" si="272"/>
        <v>6221.8537500000002</v>
      </c>
      <c r="E3522" t="str">
        <f t="shared" ca="1" si="273"/>
        <v/>
      </c>
      <c r="F3522">
        <f t="shared" ca="1" si="275"/>
        <v>6073.7</v>
      </c>
      <c r="G3522" s="7" t="str">
        <f t="shared" ca="1" si="274"/>
        <v/>
      </c>
    </row>
    <row r="3523" spans="1:7" x14ac:dyDescent="0.25">
      <c r="A3523" s="30">
        <v>41675</v>
      </c>
      <c r="B3523">
        <v>6022.4</v>
      </c>
      <c r="C3523">
        <f t="shared" ref="C3523:C3586" ca="1" si="276">IF(ROW(B3523)&gt;$K$3, AVERAGE(OFFSET(B3524,-$K$3,0,$K$3,1)), "")</f>
        <v>6181.3533333333326</v>
      </c>
      <c r="D3523">
        <f t="shared" ca="1" si="272"/>
        <v>6214.0924999999997</v>
      </c>
      <c r="E3523" t="str">
        <f t="shared" ca="1" si="273"/>
        <v/>
      </c>
      <c r="F3523">
        <f t="shared" ca="1" si="275"/>
        <v>6073.7</v>
      </c>
      <c r="G3523" s="7" t="str">
        <f t="shared" ca="1" si="274"/>
        <v/>
      </c>
    </row>
    <row r="3524" spans="1:7" x14ac:dyDescent="0.25">
      <c r="A3524" s="30">
        <v>41676</v>
      </c>
      <c r="B3524">
        <v>6036.3</v>
      </c>
      <c r="C3524">
        <f t="shared" ca="1" si="276"/>
        <v>6162.5133333333324</v>
      </c>
      <c r="D3524">
        <f t="shared" ca="1" si="272"/>
        <v>6207.3024999999998</v>
      </c>
      <c r="E3524" t="str">
        <f t="shared" ca="1" si="273"/>
        <v/>
      </c>
      <c r="F3524">
        <f t="shared" ca="1" si="275"/>
        <v>6073.7</v>
      </c>
      <c r="G3524" s="7" t="str">
        <f t="shared" ca="1" si="274"/>
        <v/>
      </c>
    </row>
    <row r="3525" spans="1:7" x14ac:dyDescent="0.25">
      <c r="A3525" s="30">
        <v>41677</v>
      </c>
      <c r="B3525">
        <v>6063.2</v>
      </c>
      <c r="C3525">
        <f t="shared" ca="1" si="276"/>
        <v>6149.2833333333319</v>
      </c>
      <c r="D3525">
        <f t="shared" ca="1" si="272"/>
        <v>6202.9562499999993</v>
      </c>
      <c r="E3525" t="str">
        <f t="shared" ca="1" si="273"/>
        <v/>
      </c>
      <c r="F3525">
        <f t="shared" ca="1" si="275"/>
        <v>6073.7</v>
      </c>
      <c r="G3525" s="7" t="str">
        <f t="shared" ca="1" si="274"/>
        <v/>
      </c>
    </row>
    <row r="3526" spans="1:7" x14ac:dyDescent="0.25">
      <c r="A3526" s="30">
        <v>41680</v>
      </c>
      <c r="B3526">
        <v>6053.45</v>
      </c>
      <c r="C3526">
        <f t="shared" ca="1" si="276"/>
        <v>6132.5833333333321</v>
      </c>
      <c r="D3526">
        <f t="shared" ca="1" si="272"/>
        <v>6200.0824999999995</v>
      </c>
      <c r="E3526" t="str">
        <f t="shared" ca="1" si="273"/>
        <v/>
      </c>
      <c r="F3526">
        <f t="shared" ca="1" si="275"/>
        <v>6073.7</v>
      </c>
      <c r="G3526" s="7" t="str">
        <f t="shared" ca="1" si="274"/>
        <v/>
      </c>
    </row>
    <row r="3527" spans="1:7" x14ac:dyDescent="0.25">
      <c r="A3527" s="30">
        <v>41681</v>
      </c>
      <c r="B3527">
        <v>6062.7</v>
      </c>
      <c r="C3527">
        <f t="shared" ca="1" si="276"/>
        <v>6115.8433333333332</v>
      </c>
      <c r="D3527">
        <f t="shared" ca="1" si="272"/>
        <v>6197.7825000000003</v>
      </c>
      <c r="E3527" t="str">
        <f t="shared" ca="1" si="273"/>
        <v/>
      </c>
      <c r="F3527">
        <f t="shared" ca="1" si="275"/>
        <v>6073.7</v>
      </c>
      <c r="G3527" s="7" t="str">
        <f t="shared" ca="1" si="274"/>
        <v/>
      </c>
    </row>
    <row r="3528" spans="1:7" x14ac:dyDescent="0.25">
      <c r="A3528" s="30">
        <v>41682</v>
      </c>
      <c r="B3528">
        <v>6084</v>
      </c>
      <c r="C3528">
        <f t="shared" ca="1" si="276"/>
        <v>6098.8466666666664</v>
      </c>
      <c r="D3528">
        <f t="shared" ca="1" si="272"/>
        <v>6196.4062500000009</v>
      </c>
      <c r="E3528" t="str">
        <f t="shared" ca="1" si="273"/>
        <v/>
      </c>
      <c r="F3528">
        <f t="shared" ca="1" si="275"/>
        <v>6073.7</v>
      </c>
      <c r="G3528" s="7" t="str">
        <f t="shared" ca="1" si="274"/>
        <v/>
      </c>
    </row>
    <row r="3529" spans="1:7" x14ac:dyDescent="0.25">
      <c r="A3529" s="30">
        <v>41683</v>
      </c>
      <c r="B3529">
        <v>6001.1</v>
      </c>
      <c r="C3529">
        <f t="shared" ca="1" si="276"/>
        <v>6075.876666666667</v>
      </c>
      <c r="D3529">
        <f t="shared" ca="1" si="272"/>
        <v>6191.005000000001</v>
      </c>
      <c r="E3529" t="str">
        <f t="shared" ca="1" si="273"/>
        <v/>
      </c>
      <c r="F3529">
        <f t="shared" ca="1" si="275"/>
        <v>6073.7</v>
      </c>
      <c r="G3529" s="7" t="str">
        <f t="shared" ca="1" si="274"/>
        <v/>
      </c>
    </row>
    <row r="3530" spans="1:7" x14ac:dyDescent="0.25">
      <c r="A3530" s="30">
        <v>41684</v>
      </c>
      <c r="B3530">
        <v>6048.35</v>
      </c>
      <c r="C3530">
        <f t="shared" ca="1" si="276"/>
        <v>6061.3166666666675</v>
      </c>
      <c r="D3530">
        <f t="shared" ca="1" si="272"/>
        <v>6188.0475000000006</v>
      </c>
      <c r="E3530" t="str">
        <f t="shared" ca="1" si="273"/>
        <v/>
      </c>
      <c r="F3530">
        <f t="shared" ca="1" si="275"/>
        <v>6073.7</v>
      </c>
      <c r="G3530" s="7" t="str">
        <f t="shared" ca="1" si="274"/>
        <v/>
      </c>
    </row>
    <row r="3531" spans="1:7" x14ac:dyDescent="0.25">
      <c r="A3531" s="30">
        <v>41687</v>
      </c>
      <c r="B3531">
        <v>6073.3</v>
      </c>
      <c r="C3531">
        <f t="shared" ca="1" si="276"/>
        <v>6057.1466666666674</v>
      </c>
      <c r="D3531">
        <f t="shared" ca="1" si="272"/>
        <v>6183.0237500000003</v>
      </c>
      <c r="E3531" t="str">
        <f t="shared" ca="1" si="273"/>
        <v/>
      </c>
      <c r="F3531">
        <f t="shared" ca="1" si="275"/>
        <v>6073.7</v>
      </c>
      <c r="G3531" s="7" t="str">
        <f t="shared" ca="1" si="274"/>
        <v/>
      </c>
    </row>
    <row r="3532" spans="1:7" x14ac:dyDescent="0.25">
      <c r="A3532" s="30">
        <v>41688</v>
      </c>
      <c r="B3532">
        <v>6127.1</v>
      </c>
      <c r="C3532">
        <f t="shared" ca="1" si="276"/>
        <v>6057.2033333333347</v>
      </c>
      <c r="D3532">
        <f t="shared" ca="1" si="272"/>
        <v>6179.0887500000008</v>
      </c>
      <c r="E3532" t="str">
        <f t="shared" ca="1" si="273"/>
        <v/>
      </c>
      <c r="F3532">
        <f t="shared" ca="1" si="275"/>
        <v>6073.7</v>
      </c>
      <c r="G3532" s="7" t="str">
        <f t="shared" ca="1" si="274"/>
        <v/>
      </c>
    </row>
    <row r="3533" spans="1:7" x14ac:dyDescent="0.25">
      <c r="A3533" s="30">
        <v>41689</v>
      </c>
      <c r="B3533">
        <v>6152.75</v>
      </c>
      <c r="C3533">
        <f t="shared" ca="1" si="276"/>
        <v>6059.3700000000008</v>
      </c>
      <c r="D3533">
        <f t="shared" ca="1" si="272"/>
        <v>6176.1975000000002</v>
      </c>
      <c r="E3533" t="str">
        <f t="shared" ca="1" si="273"/>
        <v/>
      </c>
      <c r="F3533">
        <f t="shared" ca="1" si="275"/>
        <v>6073.7</v>
      </c>
      <c r="G3533" s="7" t="str">
        <f t="shared" ca="1" si="274"/>
        <v/>
      </c>
    </row>
    <row r="3534" spans="1:7" x14ac:dyDescent="0.25">
      <c r="A3534" s="30">
        <v>41690</v>
      </c>
      <c r="B3534">
        <v>6091.45</v>
      </c>
      <c r="C3534">
        <f t="shared" ca="1" si="276"/>
        <v>6060.5533333333333</v>
      </c>
      <c r="D3534">
        <f t="shared" ca="1" si="272"/>
        <v>6171.5112500000005</v>
      </c>
      <c r="E3534" t="str">
        <f t="shared" ca="1" si="273"/>
        <v/>
      </c>
      <c r="F3534">
        <f t="shared" ca="1" si="275"/>
        <v>6073.7</v>
      </c>
      <c r="G3534" s="7" t="str">
        <f t="shared" ca="1" si="274"/>
        <v/>
      </c>
    </row>
    <row r="3535" spans="1:7" x14ac:dyDescent="0.25">
      <c r="A3535" s="30">
        <v>41691</v>
      </c>
      <c r="B3535">
        <v>6155.45</v>
      </c>
      <c r="C3535">
        <f t="shared" ca="1" si="276"/>
        <v>6064.9499999999989</v>
      </c>
      <c r="D3535">
        <f t="shared" ca="1" si="272"/>
        <v>6167.5524999999998</v>
      </c>
      <c r="E3535" t="str">
        <f t="shared" ca="1" si="273"/>
        <v/>
      </c>
      <c r="F3535">
        <f t="shared" ca="1" si="275"/>
        <v>6073.7</v>
      </c>
      <c r="G3535" s="7" t="str">
        <f t="shared" ca="1" si="274"/>
        <v/>
      </c>
    </row>
    <row r="3536" spans="1:7" x14ac:dyDescent="0.25">
      <c r="A3536" s="30">
        <v>41694</v>
      </c>
      <c r="B3536">
        <v>6186.1</v>
      </c>
      <c r="C3536">
        <f t="shared" ca="1" si="276"/>
        <v>6077.2366666666667</v>
      </c>
      <c r="D3536">
        <f t="shared" ca="1" si="272"/>
        <v>6164.9275000000007</v>
      </c>
      <c r="E3536" t="str">
        <f t="shared" ca="1" si="273"/>
        <v/>
      </c>
      <c r="F3536">
        <f t="shared" ca="1" si="275"/>
        <v>6073.7</v>
      </c>
      <c r="G3536" s="7" t="str">
        <f t="shared" ca="1" si="274"/>
        <v/>
      </c>
    </row>
    <row r="3537" spans="1:7" x14ac:dyDescent="0.25">
      <c r="A3537" s="30">
        <v>41695</v>
      </c>
      <c r="B3537">
        <v>6200.05</v>
      </c>
      <c r="C3537">
        <f t="shared" ca="1" si="276"/>
        <v>6090.5133333333333</v>
      </c>
      <c r="D3537">
        <f t="shared" ca="1" si="272"/>
        <v>6162.3287499999997</v>
      </c>
      <c r="E3537" t="str">
        <f t="shared" ca="1" si="273"/>
        <v/>
      </c>
      <c r="F3537">
        <f t="shared" ca="1" si="275"/>
        <v>6073.7</v>
      </c>
      <c r="G3537" s="7" t="str">
        <f t="shared" ca="1" si="274"/>
        <v/>
      </c>
    </row>
    <row r="3538" spans="1:7" x14ac:dyDescent="0.25">
      <c r="A3538" s="30">
        <v>41696</v>
      </c>
      <c r="B3538">
        <v>6238.8</v>
      </c>
      <c r="C3538">
        <f t="shared" ca="1" si="276"/>
        <v>6104.9400000000005</v>
      </c>
      <c r="D3538">
        <f t="shared" ca="1" si="272"/>
        <v>6160.7574999999997</v>
      </c>
      <c r="E3538" t="str">
        <f t="shared" ca="1" si="273"/>
        <v/>
      </c>
      <c r="F3538">
        <f t="shared" ca="1" si="275"/>
        <v>6073.7</v>
      </c>
      <c r="G3538" s="7" t="str">
        <f t="shared" ca="1" si="274"/>
        <v/>
      </c>
    </row>
    <row r="3539" spans="1:7" x14ac:dyDescent="0.25">
      <c r="A3539" s="30">
        <v>41698</v>
      </c>
      <c r="B3539">
        <v>6276.95</v>
      </c>
      <c r="C3539">
        <f t="shared" ca="1" si="276"/>
        <v>6120.9833333333336</v>
      </c>
      <c r="D3539">
        <f t="shared" ca="1" si="272"/>
        <v>6162.1525000000001</v>
      </c>
      <c r="E3539" t="str">
        <f t="shared" ca="1" si="273"/>
        <v/>
      </c>
      <c r="F3539">
        <f t="shared" ca="1" si="275"/>
        <v>6073.7</v>
      </c>
      <c r="G3539" s="7" t="str">
        <f t="shared" ca="1" si="274"/>
        <v/>
      </c>
    </row>
    <row r="3540" spans="1:7" x14ac:dyDescent="0.25">
      <c r="A3540" s="30">
        <v>41701</v>
      </c>
      <c r="B3540">
        <v>6221.45</v>
      </c>
      <c r="C3540">
        <f t="shared" ca="1" si="276"/>
        <v>6131.5333333333338</v>
      </c>
      <c r="D3540">
        <f t="shared" ca="1" si="272"/>
        <v>6162.4100000000017</v>
      </c>
      <c r="E3540" t="str">
        <f t="shared" ca="1" si="273"/>
        <v/>
      </c>
      <c r="F3540">
        <f t="shared" ca="1" si="275"/>
        <v>6073.7</v>
      </c>
      <c r="G3540" s="7" t="str">
        <f t="shared" ca="1" si="274"/>
        <v/>
      </c>
    </row>
    <row r="3541" spans="1:7" x14ac:dyDescent="0.25">
      <c r="A3541" s="30">
        <v>41702</v>
      </c>
      <c r="B3541">
        <v>6297.95</v>
      </c>
      <c r="C3541">
        <f t="shared" ca="1" si="276"/>
        <v>6147.8333333333321</v>
      </c>
      <c r="D3541">
        <f t="shared" ca="1" si="272"/>
        <v>6165.0725000000011</v>
      </c>
      <c r="E3541" t="str">
        <f t="shared" ca="1" si="273"/>
        <v/>
      </c>
      <c r="F3541">
        <f t="shared" ca="1" si="275"/>
        <v>6073.7</v>
      </c>
      <c r="G3541" s="7" t="str">
        <f t="shared" ca="1" si="274"/>
        <v/>
      </c>
    </row>
    <row r="3542" spans="1:7" x14ac:dyDescent="0.25">
      <c r="A3542" s="30">
        <v>41703</v>
      </c>
      <c r="B3542">
        <v>6328.65</v>
      </c>
      <c r="C3542">
        <f t="shared" ca="1" si="276"/>
        <v>6165.5633333333326</v>
      </c>
      <c r="D3542">
        <f t="shared" ref="D3542:D3605" ca="1" si="277">IF(ROW(B3542)&gt;$K$4, AVERAGE(OFFSET(B3542,-$K$4+1,0,$K$4,1)), "")</f>
        <v>6169.2325000000019</v>
      </c>
      <c r="E3542" t="str">
        <f t="shared" ca="1" si="273"/>
        <v/>
      </c>
      <c r="F3542">
        <f t="shared" ca="1" si="275"/>
        <v>6073.7</v>
      </c>
      <c r="G3542" s="7" t="str">
        <f t="shared" ca="1" si="274"/>
        <v/>
      </c>
    </row>
    <row r="3543" spans="1:7" x14ac:dyDescent="0.25">
      <c r="A3543" s="30">
        <v>41704</v>
      </c>
      <c r="B3543">
        <v>6401.15</v>
      </c>
      <c r="C3543">
        <f t="shared" ca="1" si="276"/>
        <v>6186.7066666666651</v>
      </c>
      <c r="D3543">
        <f t="shared" ca="1" si="277"/>
        <v>6174.8962500000016</v>
      </c>
      <c r="E3543" t="str">
        <f t="shared" ca="1" si="273"/>
        <v>BUY</v>
      </c>
      <c r="F3543">
        <f t="shared" ca="1" si="275"/>
        <v>6401.15</v>
      </c>
      <c r="G3543" s="7">
        <f t="shared" ca="1" si="274"/>
        <v>-5.3912771457266473E-2</v>
      </c>
    </row>
    <row r="3544" spans="1:7" x14ac:dyDescent="0.25">
      <c r="A3544" s="30">
        <v>41705</v>
      </c>
      <c r="B3544">
        <v>6526.65</v>
      </c>
      <c r="C3544">
        <f t="shared" ca="1" si="276"/>
        <v>6221.743333333332</v>
      </c>
      <c r="D3544">
        <f t="shared" ca="1" si="277"/>
        <v>6183.8537500000011</v>
      </c>
      <c r="E3544" t="str">
        <f t="shared" ca="1" si="273"/>
        <v/>
      </c>
      <c r="F3544">
        <f t="shared" ca="1" si="275"/>
        <v>6401.15</v>
      </c>
      <c r="G3544" s="7" t="str">
        <f t="shared" ca="1" si="274"/>
        <v/>
      </c>
    </row>
    <row r="3545" spans="1:7" x14ac:dyDescent="0.25">
      <c r="A3545" s="30">
        <v>41708</v>
      </c>
      <c r="B3545">
        <v>6537.25</v>
      </c>
      <c r="C3545">
        <f t="shared" ca="1" si="276"/>
        <v>6254.3366666666661</v>
      </c>
      <c r="D3545">
        <f t="shared" ca="1" si="277"/>
        <v>6192.9987500000007</v>
      </c>
      <c r="E3545" t="str">
        <f t="shared" ca="1" si="273"/>
        <v/>
      </c>
      <c r="F3545">
        <f t="shared" ca="1" si="275"/>
        <v>6401.15</v>
      </c>
      <c r="G3545" s="7" t="str">
        <f t="shared" ca="1" si="274"/>
        <v/>
      </c>
    </row>
    <row r="3546" spans="1:7" x14ac:dyDescent="0.25">
      <c r="A3546" s="30">
        <v>41709</v>
      </c>
      <c r="B3546">
        <v>6511.9</v>
      </c>
      <c r="C3546">
        <f t="shared" ca="1" si="276"/>
        <v>6283.576666666665</v>
      </c>
      <c r="D3546">
        <f t="shared" ca="1" si="277"/>
        <v>6198.9775</v>
      </c>
      <c r="E3546" t="str">
        <f t="shared" ca="1" si="273"/>
        <v/>
      </c>
      <c r="F3546">
        <f t="shared" ca="1" si="275"/>
        <v>6401.15</v>
      </c>
      <c r="G3546" s="7" t="str">
        <f t="shared" ca="1" si="274"/>
        <v/>
      </c>
    </row>
    <row r="3547" spans="1:7" x14ac:dyDescent="0.25">
      <c r="A3547" s="30">
        <v>41710</v>
      </c>
      <c r="B3547">
        <v>6516.9</v>
      </c>
      <c r="C3547">
        <f t="shared" ca="1" si="276"/>
        <v>6309.5633333333308</v>
      </c>
      <c r="D3547">
        <f t="shared" ca="1" si="277"/>
        <v>6205.8537500000002</v>
      </c>
      <c r="E3547" t="str">
        <f t="shared" ca="1" si="273"/>
        <v/>
      </c>
      <c r="F3547">
        <f t="shared" ca="1" si="275"/>
        <v>6401.15</v>
      </c>
      <c r="G3547" s="7" t="str">
        <f t="shared" ca="1" si="274"/>
        <v/>
      </c>
    </row>
    <row r="3548" spans="1:7" x14ac:dyDescent="0.25">
      <c r="A3548" s="30">
        <v>41711</v>
      </c>
      <c r="B3548">
        <v>6493.1</v>
      </c>
      <c r="C3548">
        <f t="shared" ca="1" si="276"/>
        <v>6332.2533333333322</v>
      </c>
      <c r="D3548">
        <f t="shared" ca="1" si="277"/>
        <v>6210.1587500000005</v>
      </c>
      <c r="E3548" t="str">
        <f t="shared" ca="1" si="273"/>
        <v/>
      </c>
      <c r="F3548">
        <f t="shared" ca="1" si="275"/>
        <v>6401.15</v>
      </c>
      <c r="G3548" s="7" t="str">
        <f t="shared" ca="1" si="274"/>
        <v/>
      </c>
    </row>
    <row r="3549" spans="1:7" x14ac:dyDescent="0.25">
      <c r="A3549" s="30">
        <v>41712</v>
      </c>
      <c r="B3549">
        <v>6504.2</v>
      </c>
      <c r="C3549">
        <f t="shared" ca="1" si="276"/>
        <v>6359.7699999999995</v>
      </c>
      <c r="D3549">
        <f t="shared" ca="1" si="277"/>
        <v>6214.7912500000002</v>
      </c>
      <c r="E3549" t="str">
        <f t="shared" ca="1" si="273"/>
        <v/>
      </c>
      <c r="F3549">
        <f t="shared" ca="1" si="275"/>
        <v>6401.15</v>
      </c>
      <c r="G3549" s="7" t="str">
        <f t="shared" ca="1" si="274"/>
        <v/>
      </c>
    </row>
    <row r="3550" spans="1:7" x14ac:dyDescent="0.25">
      <c r="A3550" s="30">
        <v>41716</v>
      </c>
      <c r="B3550">
        <v>6516.65</v>
      </c>
      <c r="C3550">
        <f t="shared" ca="1" si="276"/>
        <v>6383.85</v>
      </c>
      <c r="D3550">
        <f t="shared" ca="1" si="277"/>
        <v>6221.1662500000002</v>
      </c>
      <c r="E3550" t="str">
        <f t="shared" ca="1" si="273"/>
        <v/>
      </c>
      <c r="F3550">
        <f t="shared" ca="1" si="275"/>
        <v>6401.15</v>
      </c>
      <c r="G3550" s="7" t="str">
        <f t="shared" ca="1" si="274"/>
        <v/>
      </c>
    </row>
    <row r="3551" spans="1:7" x14ac:dyDescent="0.25">
      <c r="A3551" s="30">
        <v>41717</v>
      </c>
      <c r="B3551">
        <v>6524.05</v>
      </c>
      <c r="C3551">
        <f t="shared" ca="1" si="276"/>
        <v>6406.38</v>
      </c>
      <c r="D3551">
        <f t="shared" ca="1" si="277"/>
        <v>6226.6687499999998</v>
      </c>
      <c r="E3551" t="str">
        <f t="shared" ca="1" si="273"/>
        <v/>
      </c>
      <c r="F3551">
        <f t="shared" ca="1" si="275"/>
        <v>6401.15</v>
      </c>
      <c r="G3551" s="7" t="str">
        <f t="shared" ca="1" si="274"/>
        <v/>
      </c>
    </row>
    <row r="3552" spans="1:7" x14ac:dyDescent="0.25">
      <c r="A3552" s="30">
        <v>41718</v>
      </c>
      <c r="B3552">
        <v>6483.1</v>
      </c>
      <c r="C3552">
        <f t="shared" ca="1" si="276"/>
        <v>6425.2500000000009</v>
      </c>
      <c r="D3552">
        <f t="shared" ca="1" si="277"/>
        <v>6230.9012500000008</v>
      </c>
      <c r="E3552" t="str">
        <f t="shared" ca="1" si="273"/>
        <v/>
      </c>
      <c r="F3552">
        <f t="shared" ca="1" si="275"/>
        <v>6401.15</v>
      </c>
      <c r="G3552" s="7" t="str">
        <f t="shared" ca="1" si="274"/>
        <v/>
      </c>
    </row>
    <row r="3553" spans="1:7" x14ac:dyDescent="0.25">
      <c r="A3553" s="30">
        <v>41719</v>
      </c>
      <c r="B3553">
        <v>6493.2</v>
      </c>
      <c r="C3553">
        <f t="shared" ca="1" si="276"/>
        <v>6442.2100000000009</v>
      </c>
      <c r="D3553">
        <f t="shared" ca="1" si="277"/>
        <v>6234.7575000000006</v>
      </c>
      <c r="E3553" t="str">
        <f t="shared" ca="1" si="273"/>
        <v/>
      </c>
      <c r="F3553">
        <f t="shared" ca="1" si="275"/>
        <v>6401.15</v>
      </c>
      <c r="G3553" s="7" t="str">
        <f t="shared" ca="1" si="274"/>
        <v/>
      </c>
    </row>
    <row r="3554" spans="1:7" x14ac:dyDescent="0.25">
      <c r="A3554" s="30">
        <v>41720</v>
      </c>
      <c r="B3554">
        <v>6494.9</v>
      </c>
      <c r="C3554">
        <f t="shared" ca="1" si="276"/>
        <v>6456.74</v>
      </c>
      <c r="D3554">
        <f t="shared" ca="1" si="277"/>
        <v>6238.4887500000004</v>
      </c>
      <c r="E3554" t="str">
        <f t="shared" ca="1" si="273"/>
        <v/>
      </c>
      <c r="F3554">
        <f t="shared" ca="1" si="275"/>
        <v>6401.15</v>
      </c>
      <c r="G3554" s="7" t="str">
        <f t="shared" ca="1" si="274"/>
        <v/>
      </c>
    </row>
    <row r="3555" spans="1:7" x14ac:dyDescent="0.25">
      <c r="A3555" s="30">
        <v>41722</v>
      </c>
      <c r="B3555">
        <v>6583.5</v>
      </c>
      <c r="C3555">
        <f t="shared" ca="1" si="276"/>
        <v>6480.8766666666661</v>
      </c>
      <c r="D3555">
        <f t="shared" ca="1" si="277"/>
        <v>6246.4075000000003</v>
      </c>
      <c r="E3555" t="str">
        <f t="shared" ca="1" si="273"/>
        <v/>
      </c>
      <c r="F3555">
        <f t="shared" ca="1" si="275"/>
        <v>6401.15</v>
      </c>
      <c r="G3555" s="7" t="str">
        <f t="shared" ca="1" si="274"/>
        <v/>
      </c>
    </row>
    <row r="3556" spans="1:7" x14ac:dyDescent="0.25">
      <c r="A3556" s="30">
        <v>41723</v>
      </c>
      <c r="B3556">
        <v>6589.75</v>
      </c>
      <c r="C3556">
        <f t="shared" ca="1" si="276"/>
        <v>6500.33</v>
      </c>
      <c r="D3556">
        <f t="shared" ca="1" si="277"/>
        <v>6257.755000000001</v>
      </c>
      <c r="E3556" t="str">
        <f t="shared" ca="1" si="273"/>
        <v/>
      </c>
      <c r="F3556">
        <f t="shared" ca="1" si="275"/>
        <v>6401.15</v>
      </c>
      <c r="G3556" s="7" t="str">
        <f t="shared" ca="1" si="274"/>
        <v/>
      </c>
    </row>
    <row r="3557" spans="1:7" x14ac:dyDescent="0.25">
      <c r="A3557" s="30">
        <v>41724</v>
      </c>
      <c r="B3557">
        <v>6601.4</v>
      </c>
      <c r="C3557">
        <f t="shared" ca="1" si="276"/>
        <v>6518.5133333333324</v>
      </c>
      <c r="D3557">
        <f t="shared" ca="1" si="277"/>
        <v>6269.6337500000009</v>
      </c>
      <c r="E3557" t="str">
        <f t="shared" ca="1" si="273"/>
        <v/>
      </c>
      <c r="F3557">
        <f t="shared" ca="1" si="275"/>
        <v>6401.15</v>
      </c>
      <c r="G3557" s="7" t="str">
        <f t="shared" ca="1" si="274"/>
        <v/>
      </c>
    </row>
    <row r="3558" spans="1:7" x14ac:dyDescent="0.25">
      <c r="A3558" s="30">
        <v>41725</v>
      </c>
      <c r="B3558">
        <v>6641.75</v>
      </c>
      <c r="C3558">
        <f t="shared" ca="1" si="276"/>
        <v>6534.5533333333324</v>
      </c>
      <c r="D3558">
        <f t="shared" ca="1" si="277"/>
        <v>6282.6712500000003</v>
      </c>
      <c r="E3558" t="str">
        <f t="shared" ca="1" si="273"/>
        <v/>
      </c>
      <c r="F3558">
        <f t="shared" ca="1" si="275"/>
        <v>6401.15</v>
      </c>
      <c r="G3558" s="7" t="str">
        <f t="shared" ca="1" si="274"/>
        <v/>
      </c>
    </row>
    <row r="3559" spans="1:7" x14ac:dyDescent="0.25">
      <c r="A3559" s="30">
        <v>41726</v>
      </c>
      <c r="B3559">
        <v>6695.9</v>
      </c>
      <c r="C3559">
        <f t="shared" ca="1" si="276"/>
        <v>6545.8366666666661</v>
      </c>
      <c r="D3559">
        <f t="shared" ca="1" si="277"/>
        <v>6298.2262499999997</v>
      </c>
      <c r="E3559" t="str">
        <f t="shared" ca="1" si="273"/>
        <v/>
      </c>
      <c r="F3559">
        <f t="shared" ca="1" si="275"/>
        <v>6401.15</v>
      </c>
      <c r="G3559" s="7" t="str">
        <f t="shared" ca="1" si="274"/>
        <v/>
      </c>
    </row>
    <row r="3560" spans="1:7" x14ac:dyDescent="0.25">
      <c r="A3560" s="30">
        <v>41729</v>
      </c>
      <c r="B3560">
        <v>6704.2</v>
      </c>
      <c r="C3560">
        <f t="shared" ca="1" si="276"/>
        <v>6556.9666666666653</v>
      </c>
      <c r="D3560">
        <f t="shared" ca="1" si="277"/>
        <v>6313.5937499999991</v>
      </c>
      <c r="E3560" t="str">
        <f t="shared" ca="1" si="273"/>
        <v/>
      </c>
      <c r="F3560">
        <f t="shared" ca="1" si="275"/>
        <v>6401.15</v>
      </c>
      <c r="G3560" s="7" t="str">
        <f t="shared" ca="1" si="274"/>
        <v/>
      </c>
    </row>
    <row r="3561" spans="1:7" x14ac:dyDescent="0.25">
      <c r="A3561" s="30">
        <v>41730</v>
      </c>
      <c r="B3561">
        <v>6721.05</v>
      </c>
      <c r="C3561">
        <f t="shared" ca="1" si="276"/>
        <v>6570.91</v>
      </c>
      <c r="D3561">
        <f t="shared" ca="1" si="277"/>
        <v>6331.5749999999989</v>
      </c>
      <c r="E3561" t="str">
        <f t="shared" ca="1" si="273"/>
        <v/>
      </c>
      <c r="F3561">
        <f t="shared" ca="1" si="275"/>
        <v>6401.15</v>
      </c>
      <c r="G3561" s="7" t="str">
        <f t="shared" ca="1" si="274"/>
        <v/>
      </c>
    </row>
    <row r="3562" spans="1:7" x14ac:dyDescent="0.25">
      <c r="A3562" s="30">
        <v>41731</v>
      </c>
      <c r="B3562">
        <v>6752.55</v>
      </c>
      <c r="C3562">
        <f t="shared" ca="1" si="276"/>
        <v>6586.62</v>
      </c>
      <c r="D3562">
        <f t="shared" ca="1" si="277"/>
        <v>6350.3662499999991</v>
      </c>
      <c r="E3562" t="str">
        <f t="shared" ca="1" si="273"/>
        <v/>
      </c>
      <c r="F3562">
        <f t="shared" ca="1" si="275"/>
        <v>6401.15</v>
      </c>
      <c r="G3562" s="7" t="str">
        <f t="shared" ca="1" si="274"/>
        <v/>
      </c>
    </row>
    <row r="3563" spans="1:7" x14ac:dyDescent="0.25">
      <c r="A3563" s="30">
        <v>41732</v>
      </c>
      <c r="B3563">
        <v>6736.1</v>
      </c>
      <c r="C3563">
        <f t="shared" ca="1" si="276"/>
        <v>6602.8200000000006</v>
      </c>
      <c r="D3563">
        <f t="shared" ca="1" si="277"/>
        <v>6368.2087499999989</v>
      </c>
      <c r="E3563" t="str">
        <f t="shared" ca="1" si="273"/>
        <v/>
      </c>
      <c r="F3563">
        <f t="shared" ca="1" si="275"/>
        <v>6401.15</v>
      </c>
      <c r="G3563" s="7" t="str">
        <f t="shared" ca="1" si="274"/>
        <v/>
      </c>
    </row>
    <row r="3564" spans="1:7" x14ac:dyDescent="0.25">
      <c r="A3564" s="30">
        <v>41733</v>
      </c>
      <c r="B3564">
        <v>6694.35</v>
      </c>
      <c r="C3564">
        <f t="shared" ca="1" si="276"/>
        <v>6615.4966666666678</v>
      </c>
      <c r="D3564">
        <f t="shared" ca="1" si="277"/>
        <v>6384.6599999999989</v>
      </c>
      <c r="E3564" t="str">
        <f t="shared" ca="1" si="273"/>
        <v/>
      </c>
      <c r="F3564">
        <f t="shared" ca="1" si="275"/>
        <v>6401.15</v>
      </c>
      <c r="G3564" s="7" t="str">
        <f t="shared" ca="1" si="274"/>
        <v/>
      </c>
    </row>
    <row r="3565" spans="1:7" x14ac:dyDescent="0.25">
      <c r="A3565" s="30">
        <v>41736</v>
      </c>
      <c r="B3565">
        <v>6695.05</v>
      </c>
      <c r="C3565">
        <f t="shared" ca="1" si="276"/>
        <v>6627.3900000000012</v>
      </c>
      <c r="D3565">
        <f t="shared" ca="1" si="277"/>
        <v>6400.4562499999993</v>
      </c>
      <c r="E3565" t="str">
        <f t="shared" ca="1" si="273"/>
        <v/>
      </c>
      <c r="F3565">
        <f t="shared" ca="1" si="275"/>
        <v>6401.15</v>
      </c>
      <c r="G3565" s="7" t="str">
        <f t="shared" ca="1" si="274"/>
        <v/>
      </c>
    </row>
    <row r="3566" spans="1:7" x14ac:dyDescent="0.25">
      <c r="A3566" s="30">
        <v>41738</v>
      </c>
      <c r="B3566">
        <v>6796.2</v>
      </c>
      <c r="C3566">
        <f t="shared" ca="1" si="276"/>
        <v>6645.5333333333347</v>
      </c>
      <c r="D3566">
        <f t="shared" ca="1" si="277"/>
        <v>6419.0249999999987</v>
      </c>
      <c r="E3566" t="str">
        <f t="shared" ca="1" si="273"/>
        <v/>
      </c>
      <c r="F3566">
        <f t="shared" ca="1" si="275"/>
        <v>6401.15</v>
      </c>
      <c r="G3566" s="7" t="str">
        <f t="shared" ca="1" si="274"/>
        <v/>
      </c>
    </row>
    <row r="3567" spans="1:7" x14ac:dyDescent="0.25">
      <c r="A3567" s="30">
        <v>41739</v>
      </c>
      <c r="B3567">
        <v>6796.4</v>
      </c>
      <c r="C3567">
        <f t="shared" ca="1" si="276"/>
        <v>6666.42</v>
      </c>
      <c r="D3567">
        <f t="shared" ca="1" si="277"/>
        <v>6437.3674999999985</v>
      </c>
      <c r="E3567" t="str">
        <f t="shared" ca="1" si="273"/>
        <v/>
      </c>
      <c r="F3567">
        <f t="shared" ca="1" si="275"/>
        <v>6401.15</v>
      </c>
      <c r="G3567" s="7" t="str">
        <f t="shared" ca="1" si="274"/>
        <v/>
      </c>
    </row>
    <row r="3568" spans="1:7" x14ac:dyDescent="0.25">
      <c r="A3568" s="30">
        <v>41740</v>
      </c>
      <c r="B3568">
        <v>6776.3</v>
      </c>
      <c r="C3568">
        <f t="shared" ca="1" si="276"/>
        <v>6685.293333333334</v>
      </c>
      <c r="D3568">
        <f t="shared" ca="1" si="277"/>
        <v>6454.6749999999984</v>
      </c>
      <c r="E3568" t="str">
        <f t="shared" ca="1" si="273"/>
        <v/>
      </c>
      <c r="F3568">
        <f t="shared" ca="1" si="275"/>
        <v>6401.15</v>
      </c>
      <c r="G3568" s="7" t="str">
        <f t="shared" ca="1" si="274"/>
        <v/>
      </c>
    </row>
    <row r="3569" spans="1:7" x14ac:dyDescent="0.25">
      <c r="A3569" s="30">
        <v>41744</v>
      </c>
      <c r="B3569">
        <v>6733.1</v>
      </c>
      <c r="C3569">
        <f t="shared" ca="1" si="276"/>
        <v>6701.1733333333341</v>
      </c>
      <c r="D3569">
        <f t="shared" ca="1" si="277"/>
        <v>6472.9749999999985</v>
      </c>
      <c r="E3569" t="str">
        <f t="shared" ca="1" si="273"/>
        <v/>
      </c>
      <c r="F3569">
        <f t="shared" ca="1" si="275"/>
        <v>6401.15</v>
      </c>
      <c r="G3569" s="7" t="str">
        <f t="shared" ca="1" si="274"/>
        <v/>
      </c>
    </row>
    <row r="3570" spans="1:7" x14ac:dyDescent="0.25">
      <c r="A3570" s="30">
        <v>41745</v>
      </c>
      <c r="B3570">
        <v>6675.3</v>
      </c>
      <c r="C3570">
        <f t="shared" ca="1" si="276"/>
        <v>6707.293333333334</v>
      </c>
      <c r="D3570">
        <f t="shared" ca="1" si="277"/>
        <v>6488.6487499999985</v>
      </c>
      <c r="E3570" t="str">
        <f t="shared" ca="1" si="273"/>
        <v/>
      </c>
      <c r="F3570">
        <f t="shared" ca="1" si="275"/>
        <v>6401.15</v>
      </c>
      <c r="G3570" s="7" t="str">
        <f t="shared" ca="1" si="274"/>
        <v/>
      </c>
    </row>
    <row r="3571" spans="1:7" x14ac:dyDescent="0.25">
      <c r="A3571" s="30">
        <v>41746</v>
      </c>
      <c r="B3571">
        <v>6779.4</v>
      </c>
      <c r="C3571">
        <f t="shared" ca="1" si="276"/>
        <v>6719.9366666666665</v>
      </c>
      <c r="D3571">
        <f t="shared" ca="1" si="277"/>
        <v>6506.3012499999986</v>
      </c>
      <c r="E3571" t="str">
        <f t="shared" ca="1" si="273"/>
        <v/>
      </c>
      <c r="F3571">
        <f t="shared" ca="1" si="275"/>
        <v>6401.15</v>
      </c>
      <c r="G3571" s="7" t="str">
        <f t="shared" ca="1" si="274"/>
        <v/>
      </c>
    </row>
    <row r="3572" spans="1:7" x14ac:dyDescent="0.25">
      <c r="A3572" s="30">
        <v>41750</v>
      </c>
      <c r="B3572">
        <v>6817.65</v>
      </c>
      <c r="C3572">
        <f t="shared" ca="1" si="276"/>
        <v>6734.3533333333326</v>
      </c>
      <c r="D3572">
        <f t="shared" ca="1" si="277"/>
        <v>6523.5649999999978</v>
      </c>
      <c r="E3572" t="str">
        <f t="shared" ca="1" si="273"/>
        <v/>
      </c>
      <c r="F3572">
        <f t="shared" ca="1" si="275"/>
        <v>6401.15</v>
      </c>
      <c r="G3572" s="7" t="str">
        <f t="shared" ca="1" si="274"/>
        <v/>
      </c>
    </row>
    <row r="3573" spans="1:7" x14ac:dyDescent="0.25">
      <c r="A3573" s="30">
        <v>41751</v>
      </c>
      <c r="B3573">
        <v>6815.35</v>
      </c>
      <c r="C3573">
        <f t="shared" ca="1" si="276"/>
        <v>6745.9266666666663</v>
      </c>
      <c r="D3573">
        <f t="shared" ca="1" si="277"/>
        <v>6540.1299999999992</v>
      </c>
      <c r="E3573" t="str">
        <f t="shared" ref="E3573:E3636" ca="1" si="278">IF(AND(C3573&gt;D3573,C3572&lt;D3572),"BUY",IF(AND(C3573&lt;D3573,C3572&gt;D3572),"SELL",""))</f>
        <v/>
      </c>
      <c r="F3573">
        <f t="shared" ca="1" si="275"/>
        <v>6401.15</v>
      </c>
      <c r="G3573" s="7" t="str">
        <f t="shared" ca="1" si="274"/>
        <v/>
      </c>
    </row>
    <row r="3574" spans="1:7" x14ac:dyDescent="0.25">
      <c r="A3574" s="30">
        <v>41752</v>
      </c>
      <c r="B3574">
        <v>6840.8</v>
      </c>
      <c r="C3574">
        <f t="shared" ca="1" si="276"/>
        <v>6755.586666666667</v>
      </c>
      <c r="D3574">
        <f t="shared" ca="1" si="277"/>
        <v>6558.8637499999986</v>
      </c>
      <c r="E3574" t="str">
        <f t="shared" ca="1" si="278"/>
        <v/>
      </c>
      <c r="F3574">
        <f t="shared" ca="1" si="275"/>
        <v>6401.15</v>
      </c>
      <c r="G3574" s="7" t="str">
        <f t="shared" ref="G3574:G3637" ca="1" si="279">IF(AND(E3574&lt;&gt;"",F3573&lt;&gt;0),IF(E3574="BUY",1-F3574/F3573,F3574/F3573-1),"")</f>
        <v/>
      </c>
    </row>
    <row r="3575" spans="1:7" x14ac:dyDescent="0.25">
      <c r="A3575" s="30">
        <v>41754</v>
      </c>
      <c r="B3575">
        <v>6782.75</v>
      </c>
      <c r="C3575">
        <f t="shared" ca="1" si="276"/>
        <v>6760.8233333333337</v>
      </c>
      <c r="D3575">
        <f t="shared" ca="1" si="277"/>
        <v>6574.5462499999994</v>
      </c>
      <c r="E3575" t="str">
        <f t="shared" ca="1" si="278"/>
        <v/>
      </c>
      <c r="F3575">
        <f t="shared" ref="F3575:F3638" ca="1" si="280">IF(E3575&lt;&gt;"",B3575,F3574)</f>
        <v>6401.15</v>
      </c>
      <c r="G3575" s="7" t="str">
        <f t="shared" ca="1" si="279"/>
        <v/>
      </c>
    </row>
    <row r="3576" spans="1:7" x14ac:dyDescent="0.25">
      <c r="A3576" s="30">
        <v>41757</v>
      </c>
      <c r="B3576">
        <v>6761.25</v>
      </c>
      <c r="C3576">
        <f t="shared" ca="1" si="276"/>
        <v>6763.5033333333331</v>
      </c>
      <c r="D3576">
        <f t="shared" ca="1" si="277"/>
        <v>6588.9249999999984</v>
      </c>
      <c r="E3576" t="str">
        <f t="shared" ca="1" si="278"/>
        <v/>
      </c>
      <c r="F3576">
        <f t="shared" ca="1" si="280"/>
        <v>6401.15</v>
      </c>
      <c r="G3576" s="7" t="str">
        <f t="shared" ca="1" si="279"/>
        <v/>
      </c>
    </row>
    <row r="3577" spans="1:7" x14ac:dyDescent="0.25">
      <c r="A3577" s="30">
        <v>41758</v>
      </c>
      <c r="B3577">
        <v>6715.25</v>
      </c>
      <c r="C3577">
        <f t="shared" ca="1" si="276"/>
        <v>6761.0166666666673</v>
      </c>
      <c r="D3577">
        <f t="shared" ca="1" si="277"/>
        <v>6601.8049999999985</v>
      </c>
      <c r="E3577" t="str">
        <f t="shared" ca="1" si="278"/>
        <v/>
      </c>
      <c r="F3577">
        <f t="shared" ca="1" si="280"/>
        <v>6401.15</v>
      </c>
      <c r="G3577" s="7" t="str">
        <f t="shared" ca="1" si="279"/>
        <v/>
      </c>
    </row>
    <row r="3578" spans="1:7" x14ac:dyDescent="0.25">
      <c r="A3578" s="30">
        <v>41759</v>
      </c>
      <c r="B3578">
        <v>6696.4</v>
      </c>
      <c r="C3578">
        <f t="shared" ca="1" si="276"/>
        <v>6758.37</v>
      </c>
      <c r="D3578">
        <f t="shared" ca="1" si="277"/>
        <v>6613.2449999999999</v>
      </c>
      <c r="E3578" t="str">
        <f t="shared" ca="1" si="278"/>
        <v/>
      </c>
      <c r="F3578">
        <f t="shared" ca="1" si="280"/>
        <v>6401.15</v>
      </c>
      <c r="G3578" s="7" t="str">
        <f t="shared" ca="1" si="279"/>
        <v/>
      </c>
    </row>
    <row r="3579" spans="1:7" x14ac:dyDescent="0.25">
      <c r="A3579" s="30">
        <v>41761</v>
      </c>
      <c r="B3579">
        <v>6694.8</v>
      </c>
      <c r="C3579">
        <f t="shared" ca="1" si="276"/>
        <v>6758.4</v>
      </c>
      <c r="D3579">
        <f t="shared" ca="1" si="277"/>
        <v>6623.691249999998</v>
      </c>
      <c r="E3579" t="str">
        <f t="shared" ca="1" si="278"/>
        <v/>
      </c>
      <c r="F3579">
        <f t="shared" ca="1" si="280"/>
        <v>6401.15</v>
      </c>
      <c r="G3579" s="7" t="str">
        <f t="shared" ca="1" si="279"/>
        <v/>
      </c>
    </row>
    <row r="3580" spans="1:7" x14ac:dyDescent="0.25">
      <c r="A3580" s="30">
        <v>41764</v>
      </c>
      <c r="B3580">
        <v>6699.35</v>
      </c>
      <c r="C3580">
        <f t="shared" ca="1" si="276"/>
        <v>6758.6866666666665</v>
      </c>
      <c r="D3580">
        <f t="shared" ca="1" si="277"/>
        <v>6635.6387499999983</v>
      </c>
      <c r="E3580" t="str">
        <f t="shared" ca="1" si="278"/>
        <v/>
      </c>
      <c r="F3580">
        <f t="shared" ca="1" si="280"/>
        <v>6401.15</v>
      </c>
      <c r="G3580" s="7" t="str">
        <f t="shared" ca="1" si="279"/>
        <v/>
      </c>
    </row>
    <row r="3581" spans="1:7" x14ac:dyDescent="0.25">
      <c r="A3581" s="30">
        <v>41765</v>
      </c>
      <c r="B3581">
        <v>6715.3</v>
      </c>
      <c r="C3581">
        <f t="shared" ca="1" si="276"/>
        <v>6753.293333333334</v>
      </c>
      <c r="D3581">
        <f t="shared" ca="1" si="277"/>
        <v>6646.0724999999993</v>
      </c>
      <c r="E3581" t="str">
        <f t="shared" ca="1" si="278"/>
        <v/>
      </c>
      <c r="F3581">
        <f t="shared" ca="1" si="280"/>
        <v>6401.15</v>
      </c>
      <c r="G3581" s="7" t="str">
        <f t="shared" ca="1" si="279"/>
        <v/>
      </c>
    </row>
    <row r="3582" spans="1:7" x14ac:dyDescent="0.25">
      <c r="A3582" s="30">
        <v>41766</v>
      </c>
      <c r="B3582">
        <v>6652.55</v>
      </c>
      <c r="C3582">
        <f t="shared" ca="1" si="276"/>
        <v>6743.7033333333338</v>
      </c>
      <c r="D3582">
        <f t="shared" ca="1" si="277"/>
        <v>6654.1699999999983</v>
      </c>
      <c r="E3582" t="str">
        <f t="shared" ca="1" si="278"/>
        <v/>
      </c>
      <c r="F3582">
        <f t="shared" ca="1" si="280"/>
        <v>6401.15</v>
      </c>
      <c r="G3582" s="7" t="str">
        <f t="shared" ca="1" si="279"/>
        <v/>
      </c>
    </row>
    <row r="3583" spans="1:7" x14ac:dyDescent="0.25">
      <c r="A3583" s="30">
        <v>41767</v>
      </c>
      <c r="B3583">
        <v>6659.85</v>
      </c>
      <c r="C3583">
        <f t="shared" ca="1" si="276"/>
        <v>6735.9400000000014</v>
      </c>
      <c r="D3583">
        <f t="shared" ca="1" si="277"/>
        <v>6660.6374999999971</v>
      </c>
      <c r="E3583" t="str">
        <f t="shared" ca="1" si="278"/>
        <v/>
      </c>
      <c r="F3583">
        <f t="shared" ca="1" si="280"/>
        <v>6401.15</v>
      </c>
      <c r="G3583" s="7" t="str">
        <f t="shared" ca="1" si="279"/>
        <v/>
      </c>
    </row>
    <row r="3584" spans="1:7" x14ac:dyDescent="0.25">
      <c r="A3584" s="30">
        <v>41768</v>
      </c>
      <c r="B3584">
        <v>6858.8</v>
      </c>
      <c r="C3584">
        <f t="shared" ca="1" si="276"/>
        <v>6744.3200000000015</v>
      </c>
      <c r="D3584">
        <f t="shared" ca="1" si="277"/>
        <v>6668.941249999998</v>
      </c>
      <c r="E3584" t="str">
        <f t="shared" ca="1" si="278"/>
        <v/>
      </c>
      <c r="F3584">
        <f t="shared" ca="1" si="280"/>
        <v>6401.15</v>
      </c>
      <c r="G3584" s="7" t="str">
        <f t="shared" ca="1" si="279"/>
        <v/>
      </c>
    </row>
    <row r="3585" spans="1:7" x14ac:dyDescent="0.25">
      <c r="A3585" s="30">
        <v>41771</v>
      </c>
      <c r="B3585">
        <v>7014.25</v>
      </c>
      <c r="C3585">
        <f t="shared" ca="1" si="276"/>
        <v>6766.9166666666679</v>
      </c>
      <c r="D3585">
        <f t="shared" ca="1" si="277"/>
        <v>6680.8662499999973</v>
      </c>
      <c r="E3585" t="str">
        <f t="shared" ca="1" si="278"/>
        <v/>
      </c>
      <c r="F3585">
        <f t="shared" ca="1" si="280"/>
        <v>6401.15</v>
      </c>
      <c r="G3585" s="7" t="str">
        <f t="shared" ca="1" si="279"/>
        <v/>
      </c>
    </row>
    <row r="3586" spans="1:7" x14ac:dyDescent="0.25">
      <c r="A3586" s="30">
        <v>41772</v>
      </c>
      <c r="B3586">
        <v>7108.75</v>
      </c>
      <c r="C3586">
        <f t="shared" ca="1" si="276"/>
        <v>6788.8733333333348</v>
      </c>
      <c r="D3586">
        <f t="shared" ca="1" si="277"/>
        <v>6695.7874999999985</v>
      </c>
      <c r="E3586" t="str">
        <f t="shared" ca="1" si="278"/>
        <v/>
      </c>
      <c r="F3586">
        <f t="shared" ca="1" si="280"/>
        <v>6401.15</v>
      </c>
      <c r="G3586" s="7" t="str">
        <f t="shared" ca="1" si="279"/>
        <v/>
      </c>
    </row>
    <row r="3587" spans="1:7" x14ac:dyDescent="0.25">
      <c r="A3587" s="30">
        <v>41773</v>
      </c>
      <c r="B3587">
        <v>7108.75</v>
      </c>
      <c r="C3587">
        <f t="shared" ref="C3587:C3650" ca="1" si="281">IF(ROW(B3587)&gt;$K$3, AVERAGE(OFFSET(B3588,-$K$3,0,$K$3,1)), "")</f>
        <v>6808.2800000000007</v>
      </c>
      <c r="D3587">
        <f t="shared" ca="1" si="277"/>
        <v>6710.5837499999998</v>
      </c>
      <c r="E3587" t="str">
        <f t="shared" ca="1" si="278"/>
        <v/>
      </c>
      <c r="F3587">
        <f t="shared" ca="1" si="280"/>
        <v>6401.15</v>
      </c>
      <c r="G3587" s="7" t="str">
        <f t="shared" ca="1" si="279"/>
        <v/>
      </c>
    </row>
    <row r="3588" spans="1:7" x14ac:dyDescent="0.25">
      <c r="A3588" s="30">
        <v>41774</v>
      </c>
      <c r="B3588">
        <v>7123.15</v>
      </c>
      <c r="C3588">
        <f t="shared" ca="1" si="281"/>
        <v>6828.8</v>
      </c>
      <c r="D3588">
        <f t="shared" ca="1" si="277"/>
        <v>6726.3349999999991</v>
      </c>
      <c r="E3588" t="str">
        <f t="shared" ca="1" si="278"/>
        <v/>
      </c>
      <c r="F3588">
        <f t="shared" ca="1" si="280"/>
        <v>6401.15</v>
      </c>
      <c r="G3588" s="7" t="str">
        <f t="shared" ca="1" si="279"/>
        <v/>
      </c>
    </row>
    <row r="3589" spans="1:7" x14ac:dyDescent="0.25">
      <c r="A3589" s="30">
        <v>41775</v>
      </c>
      <c r="B3589">
        <v>7203</v>
      </c>
      <c r="C3589">
        <f t="shared" ca="1" si="281"/>
        <v>6852.9466666666667</v>
      </c>
      <c r="D3589">
        <f t="shared" ca="1" si="277"/>
        <v>6743.8049999999985</v>
      </c>
      <c r="E3589" t="str">
        <f t="shared" ca="1" si="278"/>
        <v/>
      </c>
      <c r="F3589">
        <f t="shared" ca="1" si="280"/>
        <v>6401.15</v>
      </c>
      <c r="G3589" s="7" t="str">
        <f t="shared" ca="1" si="279"/>
        <v/>
      </c>
    </row>
    <row r="3590" spans="1:7" x14ac:dyDescent="0.25">
      <c r="A3590" s="30">
        <v>41778</v>
      </c>
      <c r="B3590">
        <v>7263.55</v>
      </c>
      <c r="C3590">
        <f t="shared" ca="1" si="281"/>
        <v>6885.0000000000009</v>
      </c>
      <c r="D3590">
        <f t="shared" ca="1" si="277"/>
        <v>6762.4774999999981</v>
      </c>
      <c r="E3590" t="str">
        <f t="shared" ca="1" si="278"/>
        <v/>
      </c>
      <c r="F3590">
        <f t="shared" ca="1" si="280"/>
        <v>6401.15</v>
      </c>
      <c r="G3590" s="7" t="str">
        <f t="shared" ca="1" si="279"/>
        <v/>
      </c>
    </row>
    <row r="3591" spans="1:7" x14ac:dyDescent="0.25">
      <c r="A3591" s="30">
        <v>41779</v>
      </c>
      <c r="B3591">
        <v>7275.5</v>
      </c>
      <c r="C3591">
        <f t="shared" ca="1" si="281"/>
        <v>6919.2833333333347</v>
      </c>
      <c r="D3591">
        <f t="shared" ca="1" si="277"/>
        <v>6781.2637500000001</v>
      </c>
      <c r="E3591" t="str">
        <f t="shared" ca="1" si="278"/>
        <v/>
      </c>
      <c r="F3591">
        <f t="shared" ca="1" si="280"/>
        <v>6401.15</v>
      </c>
      <c r="G3591" s="7" t="str">
        <f t="shared" ca="1" si="279"/>
        <v/>
      </c>
    </row>
    <row r="3592" spans="1:7" x14ac:dyDescent="0.25">
      <c r="A3592" s="30">
        <v>41780</v>
      </c>
      <c r="B3592">
        <v>7252.9</v>
      </c>
      <c r="C3592">
        <f t="shared" ca="1" si="281"/>
        <v>6955.1266666666661</v>
      </c>
      <c r="D3592">
        <f t="shared" ca="1" si="277"/>
        <v>6800.5087499999991</v>
      </c>
      <c r="E3592" t="str">
        <f t="shared" ca="1" si="278"/>
        <v/>
      </c>
      <c r="F3592">
        <f t="shared" ca="1" si="280"/>
        <v>6401.15</v>
      </c>
      <c r="G3592" s="7" t="str">
        <f t="shared" ca="1" si="279"/>
        <v/>
      </c>
    </row>
    <row r="3593" spans="1:7" x14ac:dyDescent="0.25">
      <c r="A3593" s="30">
        <v>41781</v>
      </c>
      <c r="B3593">
        <v>7276.4</v>
      </c>
      <c r="C3593">
        <f t="shared" ca="1" si="281"/>
        <v>6993.7933333333331</v>
      </c>
      <c r="D3593">
        <f t="shared" ca="1" si="277"/>
        <v>6820.0887499999999</v>
      </c>
      <c r="E3593" t="str">
        <f t="shared" ca="1" si="278"/>
        <v/>
      </c>
      <c r="F3593">
        <f t="shared" ca="1" si="280"/>
        <v>6401.15</v>
      </c>
      <c r="G3593" s="7" t="str">
        <f t="shared" ca="1" si="279"/>
        <v/>
      </c>
    </row>
    <row r="3594" spans="1:7" x14ac:dyDescent="0.25">
      <c r="A3594" s="30">
        <v>41782</v>
      </c>
      <c r="B3594">
        <v>7367.1</v>
      </c>
      <c r="C3594">
        <f t="shared" ca="1" si="281"/>
        <v>7038.6133333333328</v>
      </c>
      <c r="D3594">
        <f t="shared" ca="1" si="277"/>
        <v>6841.8937499999984</v>
      </c>
      <c r="E3594" t="str">
        <f t="shared" ca="1" si="278"/>
        <v/>
      </c>
      <c r="F3594">
        <f t="shared" ca="1" si="280"/>
        <v>6401.15</v>
      </c>
      <c r="G3594" s="7" t="str">
        <f t="shared" ca="1" si="279"/>
        <v/>
      </c>
    </row>
    <row r="3595" spans="1:7" x14ac:dyDescent="0.25">
      <c r="A3595" s="30">
        <v>41785</v>
      </c>
      <c r="B3595">
        <v>7359.05</v>
      </c>
      <c r="C3595">
        <f t="shared" ca="1" si="281"/>
        <v>7082.5933333333332</v>
      </c>
      <c r="D3595">
        <f t="shared" ca="1" si="277"/>
        <v>6861.2824999999984</v>
      </c>
      <c r="E3595" t="str">
        <f t="shared" ca="1" si="278"/>
        <v/>
      </c>
      <c r="F3595">
        <f t="shared" ca="1" si="280"/>
        <v>6401.15</v>
      </c>
      <c r="G3595" s="7" t="str">
        <f t="shared" ca="1" si="279"/>
        <v/>
      </c>
    </row>
    <row r="3596" spans="1:7" x14ac:dyDescent="0.25">
      <c r="A3596" s="30">
        <v>41786</v>
      </c>
      <c r="B3596">
        <v>7318</v>
      </c>
      <c r="C3596">
        <f t="shared" ca="1" si="281"/>
        <v>7122.7733333333326</v>
      </c>
      <c r="D3596">
        <f t="shared" ca="1" si="277"/>
        <v>6879.4887499999986</v>
      </c>
      <c r="E3596" t="str">
        <f t="shared" ca="1" si="278"/>
        <v/>
      </c>
      <c r="F3596">
        <f t="shared" ca="1" si="280"/>
        <v>6401.15</v>
      </c>
      <c r="G3596" s="7" t="str">
        <f t="shared" ca="1" si="279"/>
        <v/>
      </c>
    </row>
    <row r="3597" spans="1:7" x14ac:dyDescent="0.25">
      <c r="A3597" s="30">
        <v>41787</v>
      </c>
      <c r="B3597">
        <v>7329.65</v>
      </c>
      <c r="C3597">
        <f t="shared" ca="1" si="281"/>
        <v>7167.913333333333</v>
      </c>
      <c r="D3597">
        <f t="shared" ca="1" si="277"/>
        <v>6897.6949999999979</v>
      </c>
      <c r="E3597" t="str">
        <f t="shared" ca="1" si="278"/>
        <v/>
      </c>
      <c r="F3597">
        <f t="shared" ca="1" si="280"/>
        <v>6401.15</v>
      </c>
      <c r="G3597" s="7" t="str">
        <f t="shared" ca="1" si="279"/>
        <v/>
      </c>
    </row>
    <row r="3598" spans="1:7" x14ac:dyDescent="0.25">
      <c r="A3598" s="30">
        <v>41788</v>
      </c>
      <c r="B3598">
        <v>7235.65</v>
      </c>
      <c r="C3598">
        <f t="shared" ca="1" si="281"/>
        <v>7206.3</v>
      </c>
      <c r="D3598">
        <f t="shared" ca="1" si="277"/>
        <v>6912.5424999999987</v>
      </c>
      <c r="E3598" t="str">
        <f t="shared" ca="1" si="278"/>
        <v/>
      </c>
      <c r="F3598">
        <f t="shared" ca="1" si="280"/>
        <v>6401.15</v>
      </c>
      <c r="G3598" s="7" t="str">
        <f t="shared" ca="1" si="279"/>
        <v/>
      </c>
    </row>
    <row r="3599" spans="1:7" x14ac:dyDescent="0.25">
      <c r="A3599" s="30">
        <v>41789</v>
      </c>
      <c r="B3599">
        <v>7229.95</v>
      </c>
      <c r="C3599">
        <f t="shared" ca="1" si="281"/>
        <v>7231.0433333333331</v>
      </c>
      <c r="D3599">
        <f t="shared" ca="1" si="277"/>
        <v>6925.8937500000002</v>
      </c>
      <c r="E3599" t="str">
        <f t="shared" ca="1" si="278"/>
        <v/>
      </c>
      <c r="F3599">
        <f t="shared" ca="1" si="280"/>
        <v>6401.15</v>
      </c>
      <c r="G3599" s="7" t="str">
        <f t="shared" ca="1" si="279"/>
        <v/>
      </c>
    </row>
    <row r="3600" spans="1:7" x14ac:dyDescent="0.25">
      <c r="A3600" s="30">
        <v>41792</v>
      </c>
      <c r="B3600">
        <v>7362.5</v>
      </c>
      <c r="C3600">
        <f t="shared" ca="1" si="281"/>
        <v>7254.2599999999993</v>
      </c>
      <c r="D3600">
        <f t="shared" ca="1" si="277"/>
        <v>6942.3512499999979</v>
      </c>
      <c r="E3600" t="str">
        <f t="shared" ca="1" si="278"/>
        <v/>
      </c>
      <c r="F3600">
        <f t="shared" ca="1" si="280"/>
        <v>6401.15</v>
      </c>
      <c r="G3600" s="7" t="str">
        <f t="shared" ca="1" si="279"/>
        <v/>
      </c>
    </row>
    <row r="3601" spans="1:7" x14ac:dyDescent="0.25">
      <c r="A3601" s="30">
        <v>41793</v>
      </c>
      <c r="B3601">
        <v>7415.85</v>
      </c>
      <c r="C3601">
        <f t="shared" ca="1" si="281"/>
        <v>7274.7333333333327</v>
      </c>
      <c r="D3601">
        <f t="shared" ca="1" si="277"/>
        <v>6959.7212499999978</v>
      </c>
      <c r="E3601" t="str">
        <f t="shared" ca="1" si="278"/>
        <v/>
      </c>
      <c r="F3601">
        <f t="shared" ca="1" si="280"/>
        <v>6401.15</v>
      </c>
      <c r="G3601" s="7" t="str">
        <f t="shared" ca="1" si="279"/>
        <v/>
      </c>
    </row>
    <row r="3602" spans="1:7" x14ac:dyDescent="0.25">
      <c r="A3602" s="30">
        <v>41794</v>
      </c>
      <c r="B3602">
        <v>7402.25</v>
      </c>
      <c r="C3602">
        <f t="shared" ca="1" si="281"/>
        <v>7294.3</v>
      </c>
      <c r="D3602">
        <f t="shared" ca="1" si="277"/>
        <v>6975.9637499999981</v>
      </c>
      <c r="E3602" t="str">
        <f t="shared" ca="1" si="278"/>
        <v/>
      </c>
      <c r="F3602">
        <f t="shared" ca="1" si="280"/>
        <v>6401.15</v>
      </c>
      <c r="G3602" s="7" t="str">
        <f t="shared" ca="1" si="279"/>
        <v/>
      </c>
    </row>
    <row r="3603" spans="1:7" x14ac:dyDescent="0.25">
      <c r="A3603" s="30">
        <v>41795</v>
      </c>
      <c r="B3603">
        <v>7474.1</v>
      </c>
      <c r="C3603">
        <f t="shared" ca="1" si="281"/>
        <v>7317.6966666666667</v>
      </c>
      <c r="D3603">
        <f t="shared" ca="1" si="277"/>
        <v>6994.4137499999979</v>
      </c>
      <c r="E3603" t="str">
        <f t="shared" ca="1" si="278"/>
        <v/>
      </c>
      <c r="F3603">
        <f t="shared" ca="1" si="280"/>
        <v>6401.15</v>
      </c>
      <c r="G3603" s="7" t="str">
        <f t="shared" ca="1" si="279"/>
        <v/>
      </c>
    </row>
    <row r="3604" spans="1:7" x14ac:dyDescent="0.25">
      <c r="A3604" s="30">
        <v>41796</v>
      </c>
      <c r="B3604">
        <v>7583.4</v>
      </c>
      <c r="C3604">
        <f t="shared" ca="1" si="281"/>
        <v>7343.0566666666673</v>
      </c>
      <c r="D3604">
        <f t="shared" ca="1" si="277"/>
        <v>7016.6399999999994</v>
      </c>
      <c r="E3604" t="str">
        <f t="shared" ca="1" si="278"/>
        <v/>
      </c>
      <c r="F3604">
        <f t="shared" ca="1" si="280"/>
        <v>6401.15</v>
      </c>
      <c r="G3604" s="7" t="str">
        <f t="shared" ca="1" si="279"/>
        <v/>
      </c>
    </row>
    <row r="3605" spans="1:7" x14ac:dyDescent="0.25">
      <c r="A3605" s="30">
        <v>41799</v>
      </c>
      <c r="B3605">
        <v>7654.6</v>
      </c>
      <c r="C3605">
        <f t="shared" ca="1" si="281"/>
        <v>7369.1266666666679</v>
      </c>
      <c r="D3605">
        <f t="shared" ca="1" si="277"/>
        <v>7040.6287499999989</v>
      </c>
      <c r="E3605" t="str">
        <f t="shared" ca="1" si="278"/>
        <v/>
      </c>
      <c r="F3605">
        <f t="shared" ca="1" si="280"/>
        <v>6401.15</v>
      </c>
      <c r="G3605" s="7" t="str">
        <f t="shared" ca="1" si="279"/>
        <v/>
      </c>
    </row>
    <row r="3606" spans="1:7" x14ac:dyDescent="0.25">
      <c r="A3606" s="30">
        <v>41800</v>
      </c>
      <c r="B3606">
        <v>7656.4</v>
      </c>
      <c r="C3606">
        <f t="shared" ca="1" si="281"/>
        <v>7394.52</v>
      </c>
      <c r="D3606">
        <f t="shared" ref="D3606:D3669" ca="1" si="282">IF(ROW(B3606)&gt;$K$4, AVERAGE(OFFSET(B3606,-$K$4+1,0,$K$4,1)), "")</f>
        <v>7062.1337500000009</v>
      </c>
      <c r="E3606" t="str">
        <f t="shared" ca="1" si="278"/>
        <v/>
      </c>
      <c r="F3606">
        <f t="shared" ca="1" si="280"/>
        <v>6401.15</v>
      </c>
      <c r="G3606" s="7" t="str">
        <f t="shared" ca="1" si="279"/>
        <v/>
      </c>
    </row>
    <row r="3607" spans="1:7" x14ac:dyDescent="0.25">
      <c r="A3607" s="30">
        <v>41801</v>
      </c>
      <c r="B3607">
        <v>7626.85</v>
      </c>
      <c r="C3607">
        <f t="shared" ca="1" si="281"/>
        <v>7419.45</v>
      </c>
      <c r="D3607">
        <f t="shared" ca="1" si="282"/>
        <v>7082.8949999999995</v>
      </c>
      <c r="E3607" t="str">
        <f t="shared" ca="1" si="278"/>
        <v/>
      </c>
      <c r="F3607">
        <f t="shared" ca="1" si="280"/>
        <v>6401.15</v>
      </c>
      <c r="G3607" s="7" t="str">
        <f t="shared" ca="1" si="279"/>
        <v/>
      </c>
    </row>
    <row r="3608" spans="1:7" x14ac:dyDescent="0.25">
      <c r="A3608" s="30">
        <v>41802</v>
      </c>
      <c r="B3608">
        <v>7649.9</v>
      </c>
      <c r="C3608">
        <f t="shared" ca="1" si="281"/>
        <v>7444.35</v>
      </c>
      <c r="D3608">
        <f t="shared" ca="1" si="282"/>
        <v>7104.7350000000006</v>
      </c>
      <c r="E3608" t="str">
        <f t="shared" ca="1" si="278"/>
        <v/>
      </c>
      <c r="F3608">
        <f t="shared" ca="1" si="280"/>
        <v>6401.15</v>
      </c>
      <c r="G3608" s="7" t="str">
        <f t="shared" ca="1" si="279"/>
        <v/>
      </c>
    </row>
    <row r="3609" spans="1:7" x14ac:dyDescent="0.25">
      <c r="A3609" s="30">
        <v>41803</v>
      </c>
      <c r="B3609">
        <v>7542.1</v>
      </c>
      <c r="C3609">
        <f t="shared" ca="1" si="281"/>
        <v>7456.0166666666664</v>
      </c>
      <c r="D3609">
        <f t="shared" ca="1" si="282"/>
        <v>7124.9599999999991</v>
      </c>
      <c r="E3609" t="str">
        <f t="shared" ca="1" si="278"/>
        <v/>
      </c>
      <c r="F3609">
        <f t="shared" ca="1" si="280"/>
        <v>6401.15</v>
      </c>
      <c r="G3609" s="7" t="str">
        <f t="shared" ca="1" si="279"/>
        <v/>
      </c>
    </row>
    <row r="3610" spans="1:7" x14ac:dyDescent="0.25">
      <c r="A3610" s="30">
        <v>41806</v>
      </c>
      <c r="B3610">
        <v>7533.55</v>
      </c>
      <c r="C3610">
        <f t="shared" ca="1" si="281"/>
        <v>7467.65</v>
      </c>
      <c r="D3610">
        <f t="shared" ca="1" si="282"/>
        <v>7146.4162499999993</v>
      </c>
      <c r="E3610" t="str">
        <f t="shared" ca="1" si="278"/>
        <v/>
      </c>
      <c r="F3610">
        <f t="shared" ca="1" si="280"/>
        <v>6401.15</v>
      </c>
      <c r="G3610" s="7" t="str">
        <f t="shared" ca="1" si="279"/>
        <v/>
      </c>
    </row>
    <row r="3611" spans="1:7" x14ac:dyDescent="0.25">
      <c r="A3611" s="30">
        <v>41807</v>
      </c>
      <c r="B3611">
        <v>7631.7</v>
      </c>
      <c r="C3611">
        <f t="shared" ca="1" si="281"/>
        <v>7488.5633333333335</v>
      </c>
      <c r="D3611">
        <f t="shared" ca="1" si="282"/>
        <v>7167.7237500000001</v>
      </c>
      <c r="E3611" t="str">
        <f t="shared" ca="1" si="278"/>
        <v/>
      </c>
      <c r="F3611">
        <f t="shared" ca="1" si="280"/>
        <v>6401.15</v>
      </c>
      <c r="G3611" s="7" t="str">
        <f t="shared" ca="1" si="279"/>
        <v/>
      </c>
    </row>
    <row r="3612" spans="1:7" x14ac:dyDescent="0.25">
      <c r="A3612" s="30">
        <v>41808</v>
      </c>
      <c r="B3612">
        <v>7558.2</v>
      </c>
      <c r="C3612">
        <f t="shared" ca="1" si="281"/>
        <v>7503.8</v>
      </c>
      <c r="D3612">
        <f t="shared" ca="1" si="282"/>
        <v>7186.2375000000002</v>
      </c>
      <c r="E3612" t="str">
        <f t="shared" ca="1" si="278"/>
        <v/>
      </c>
      <c r="F3612">
        <f t="shared" ca="1" si="280"/>
        <v>6401.15</v>
      </c>
      <c r="G3612" s="7" t="str">
        <f t="shared" ca="1" si="279"/>
        <v/>
      </c>
    </row>
    <row r="3613" spans="1:7" x14ac:dyDescent="0.25">
      <c r="A3613" s="30">
        <v>41809</v>
      </c>
      <c r="B3613">
        <v>7540.7</v>
      </c>
      <c r="C3613">
        <f t="shared" ca="1" si="281"/>
        <v>7524.1366666666672</v>
      </c>
      <c r="D3613">
        <f t="shared" ca="1" si="282"/>
        <v>7204.3712500000011</v>
      </c>
      <c r="E3613" t="str">
        <f t="shared" ca="1" si="278"/>
        <v/>
      </c>
      <c r="F3613">
        <f t="shared" ca="1" si="280"/>
        <v>6401.15</v>
      </c>
      <c r="G3613" s="7" t="str">
        <f t="shared" ca="1" si="279"/>
        <v/>
      </c>
    </row>
    <row r="3614" spans="1:7" x14ac:dyDescent="0.25">
      <c r="A3614" s="30">
        <v>41810</v>
      </c>
      <c r="B3614">
        <v>7511.45</v>
      </c>
      <c r="C3614">
        <f t="shared" ca="1" si="281"/>
        <v>7542.9033333333327</v>
      </c>
      <c r="D3614">
        <f t="shared" ca="1" si="282"/>
        <v>7221.1374999999998</v>
      </c>
      <c r="E3614" t="str">
        <f t="shared" ca="1" si="278"/>
        <v/>
      </c>
      <c r="F3614">
        <f t="shared" ca="1" si="280"/>
        <v>6401.15</v>
      </c>
      <c r="G3614" s="7" t="str">
        <f t="shared" ca="1" si="279"/>
        <v/>
      </c>
    </row>
    <row r="3615" spans="1:7" x14ac:dyDescent="0.25">
      <c r="A3615" s="30">
        <v>41813</v>
      </c>
      <c r="B3615">
        <v>7493.35</v>
      </c>
      <c r="C3615">
        <f t="shared" ca="1" si="281"/>
        <v>7551.6266666666661</v>
      </c>
      <c r="D3615">
        <f t="shared" ca="1" si="282"/>
        <v>7238.9024999999992</v>
      </c>
      <c r="E3615" t="str">
        <f t="shared" ca="1" si="278"/>
        <v/>
      </c>
      <c r="F3615">
        <f t="shared" ca="1" si="280"/>
        <v>6401.15</v>
      </c>
      <c r="G3615" s="7" t="str">
        <f t="shared" ca="1" si="279"/>
        <v/>
      </c>
    </row>
    <row r="3616" spans="1:7" x14ac:dyDescent="0.25">
      <c r="A3616" s="30">
        <v>41814</v>
      </c>
      <c r="B3616">
        <v>7580.2</v>
      </c>
      <c r="C3616">
        <f t="shared" ca="1" si="281"/>
        <v>7562.5833333333321</v>
      </c>
      <c r="D3616">
        <f t="shared" ca="1" si="282"/>
        <v>7259.3762500000012</v>
      </c>
      <c r="E3616" t="str">
        <f t="shared" ca="1" si="278"/>
        <v/>
      </c>
      <c r="F3616">
        <f t="shared" ca="1" si="280"/>
        <v>6401.15</v>
      </c>
      <c r="G3616" s="7" t="str">
        <f t="shared" ca="1" si="279"/>
        <v/>
      </c>
    </row>
    <row r="3617" spans="1:7" x14ac:dyDescent="0.25">
      <c r="A3617" s="30">
        <v>41815</v>
      </c>
      <c r="B3617">
        <v>7569.25</v>
      </c>
      <c r="C3617">
        <f t="shared" ca="1" si="281"/>
        <v>7573.7166666666662</v>
      </c>
      <c r="D3617">
        <f t="shared" ca="1" si="282"/>
        <v>7280.7262500000015</v>
      </c>
      <c r="E3617" t="str">
        <f t="shared" ca="1" si="278"/>
        <v/>
      </c>
      <c r="F3617">
        <f t="shared" ca="1" si="280"/>
        <v>6401.15</v>
      </c>
      <c r="G3617" s="7" t="str">
        <f t="shared" ca="1" si="279"/>
        <v/>
      </c>
    </row>
    <row r="3618" spans="1:7" x14ac:dyDescent="0.25">
      <c r="A3618" s="30">
        <v>41816</v>
      </c>
      <c r="B3618">
        <v>7493.2</v>
      </c>
      <c r="C3618">
        <f t="shared" ca="1" si="281"/>
        <v>7574.99</v>
      </c>
      <c r="D3618">
        <f t="shared" ca="1" si="282"/>
        <v>7300.6462500000025</v>
      </c>
      <c r="E3618" t="str">
        <f t="shared" ca="1" si="278"/>
        <v/>
      </c>
      <c r="F3618">
        <f t="shared" ca="1" si="280"/>
        <v>6401.15</v>
      </c>
      <c r="G3618" s="7" t="str">
        <f t="shared" ca="1" si="279"/>
        <v/>
      </c>
    </row>
    <row r="3619" spans="1:7" x14ac:dyDescent="0.25">
      <c r="A3619" s="30">
        <v>41817</v>
      </c>
      <c r="B3619">
        <v>7508.8</v>
      </c>
      <c r="C3619">
        <f t="shared" ca="1" si="281"/>
        <v>7570.0166666666664</v>
      </c>
      <c r="D3619">
        <f t="shared" ca="1" si="282"/>
        <v>7320.9962500000011</v>
      </c>
      <c r="E3619" t="str">
        <f t="shared" ca="1" si="278"/>
        <v/>
      </c>
      <c r="F3619">
        <f t="shared" ca="1" si="280"/>
        <v>6401.15</v>
      </c>
      <c r="G3619" s="7" t="str">
        <f t="shared" ca="1" si="279"/>
        <v/>
      </c>
    </row>
    <row r="3620" spans="1:7" x14ac:dyDescent="0.25">
      <c r="A3620" s="30">
        <v>41820</v>
      </c>
      <c r="B3620">
        <v>7611.35</v>
      </c>
      <c r="C3620">
        <f t="shared" ca="1" si="281"/>
        <v>7567.1333333333332</v>
      </c>
      <c r="D3620">
        <f t="shared" ca="1" si="282"/>
        <v>7343.7962500000012</v>
      </c>
      <c r="E3620" t="str">
        <f t="shared" ca="1" si="278"/>
        <v/>
      </c>
      <c r="F3620">
        <f t="shared" ca="1" si="280"/>
        <v>6401.15</v>
      </c>
      <c r="G3620" s="7" t="str">
        <f t="shared" ca="1" si="279"/>
        <v/>
      </c>
    </row>
    <row r="3621" spans="1:7" x14ac:dyDescent="0.25">
      <c r="A3621" s="30">
        <v>41821</v>
      </c>
      <c r="B3621">
        <v>7634.7</v>
      </c>
      <c r="C3621">
        <f t="shared" ca="1" si="281"/>
        <v>7565.6866666666656</v>
      </c>
      <c r="D3621">
        <f t="shared" ca="1" si="282"/>
        <v>7366.7812500000018</v>
      </c>
      <c r="E3621" t="str">
        <f t="shared" ca="1" si="278"/>
        <v/>
      </c>
      <c r="F3621">
        <f t="shared" ca="1" si="280"/>
        <v>6401.15</v>
      </c>
      <c r="G3621" s="7" t="str">
        <f t="shared" ca="1" si="279"/>
        <v/>
      </c>
    </row>
    <row r="3622" spans="1:7" x14ac:dyDescent="0.25">
      <c r="A3622" s="30">
        <v>41822</v>
      </c>
      <c r="B3622">
        <v>7725.15</v>
      </c>
      <c r="C3622">
        <f t="shared" ca="1" si="281"/>
        <v>7572.24</v>
      </c>
      <c r="D3622">
        <f t="shared" ca="1" si="282"/>
        <v>7393.5962500000005</v>
      </c>
      <c r="E3622" t="str">
        <f t="shared" ca="1" si="278"/>
        <v/>
      </c>
      <c r="F3622">
        <f t="shared" ca="1" si="280"/>
        <v>6401.15</v>
      </c>
      <c r="G3622" s="7" t="str">
        <f t="shared" ca="1" si="279"/>
        <v/>
      </c>
    </row>
    <row r="3623" spans="1:7" x14ac:dyDescent="0.25">
      <c r="A3623" s="30">
        <v>41823</v>
      </c>
      <c r="B3623">
        <v>7714.8</v>
      </c>
      <c r="C3623">
        <f t="shared" ca="1" si="281"/>
        <v>7576.5666666666666</v>
      </c>
      <c r="D3623">
        <f t="shared" ca="1" si="282"/>
        <v>7419.9700000000012</v>
      </c>
      <c r="E3623" t="str">
        <f t="shared" ca="1" si="278"/>
        <v/>
      </c>
      <c r="F3623">
        <f t="shared" ca="1" si="280"/>
        <v>6401.15</v>
      </c>
      <c r="G3623" s="7" t="str">
        <f t="shared" ca="1" si="279"/>
        <v/>
      </c>
    </row>
    <row r="3624" spans="1:7" x14ac:dyDescent="0.25">
      <c r="A3624" s="30">
        <v>41824</v>
      </c>
      <c r="B3624">
        <v>7751.6</v>
      </c>
      <c r="C3624">
        <f t="shared" ca="1" si="281"/>
        <v>7590.5333333333338</v>
      </c>
      <c r="D3624">
        <f t="shared" ca="1" si="282"/>
        <v>7442.2900000000009</v>
      </c>
      <c r="E3624" t="str">
        <f t="shared" ca="1" si="278"/>
        <v/>
      </c>
      <c r="F3624">
        <f t="shared" ca="1" si="280"/>
        <v>6401.15</v>
      </c>
      <c r="G3624" s="7" t="str">
        <f t="shared" ca="1" si="279"/>
        <v/>
      </c>
    </row>
    <row r="3625" spans="1:7" x14ac:dyDescent="0.25">
      <c r="A3625" s="30">
        <v>41827</v>
      </c>
      <c r="B3625">
        <v>7787.15</v>
      </c>
      <c r="C3625">
        <f t="shared" ca="1" si="281"/>
        <v>7607.44</v>
      </c>
      <c r="D3625">
        <f t="shared" ca="1" si="282"/>
        <v>7461.6125000000011</v>
      </c>
      <c r="E3625" t="str">
        <f t="shared" ca="1" si="278"/>
        <v/>
      </c>
      <c r="F3625">
        <f t="shared" ca="1" si="280"/>
        <v>6401.15</v>
      </c>
      <c r="G3625" s="7" t="str">
        <f t="shared" ca="1" si="279"/>
        <v/>
      </c>
    </row>
    <row r="3626" spans="1:7" x14ac:dyDescent="0.25">
      <c r="A3626" s="30">
        <v>41828</v>
      </c>
      <c r="B3626">
        <v>7623.2</v>
      </c>
      <c r="C3626">
        <f t="shared" ca="1" si="281"/>
        <v>7606.873333333333</v>
      </c>
      <c r="D3626">
        <f t="shared" ca="1" si="282"/>
        <v>7474.4737500000019</v>
      </c>
      <c r="E3626" t="str">
        <f t="shared" ca="1" si="278"/>
        <v/>
      </c>
      <c r="F3626">
        <f t="shared" ca="1" si="280"/>
        <v>6401.15</v>
      </c>
      <c r="G3626" s="7" t="str">
        <f t="shared" ca="1" si="279"/>
        <v/>
      </c>
    </row>
    <row r="3627" spans="1:7" x14ac:dyDescent="0.25">
      <c r="A3627" s="30">
        <v>41829</v>
      </c>
      <c r="B3627">
        <v>7585</v>
      </c>
      <c r="C3627">
        <f t="shared" ca="1" si="281"/>
        <v>7608.66</v>
      </c>
      <c r="D3627">
        <f t="shared" ca="1" si="282"/>
        <v>7486.3800000000019</v>
      </c>
      <c r="E3627" t="str">
        <f t="shared" ca="1" si="278"/>
        <v/>
      </c>
      <c r="F3627">
        <f t="shared" ca="1" si="280"/>
        <v>6401.15</v>
      </c>
      <c r="G3627" s="7" t="str">
        <f t="shared" ca="1" si="279"/>
        <v/>
      </c>
    </row>
    <row r="3628" spans="1:7" x14ac:dyDescent="0.25">
      <c r="A3628" s="30">
        <v>41830</v>
      </c>
      <c r="B3628">
        <v>7567.75</v>
      </c>
      <c r="C3628">
        <f t="shared" ca="1" si="281"/>
        <v>7610.4633333333331</v>
      </c>
      <c r="D3628">
        <f t="shared" ca="1" si="282"/>
        <v>7497.4950000000026</v>
      </c>
      <c r="E3628" t="str">
        <f t="shared" ca="1" si="278"/>
        <v/>
      </c>
      <c r="F3628">
        <f t="shared" ca="1" si="280"/>
        <v>6401.15</v>
      </c>
      <c r="G3628" s="7" t="str">
        <f t="shared" ca="1" si="279"/>
        <v/>
      </c>
    </row>
    <row r="3629" spans="1:7" x14ac:dyDescent="0.25">
      <c r="A3629" s="30">
        <v>41831</v>
      </c>
      <c r="B3629">
        <v>7459.6</v>
      </c>
      <c r="C3629">
        <f t="shared" ca="1" si="281"/>
        <v>7607.0066666666671</v>
      </c>
      <c r="D3629">
        <f t="shared" ca="1" si="282"/>
        <v>7503.9100000000017</v>
      </c>
      <c r="E3629" t="str">
        <f t="shared" ca="1" si="278"/>
        <v/>
      </c>
      <c r="F3629">
        <f t="shared" ca="1" si="280"/>
        <v>6401.15</v>
      </c>
      <c r="G3629" s="7" t="str">
        <f t="shared" ca="1" si="279"/>
        <v/>
      </c>
    </row>
    <row r="3630" spans="1:7" x14ac:dyDescent="0.25">
      <c r="A3630" s="30">
        <v>41834</v>
      </c>
      <c r="B3630">
        <v>7454.15</v>
      </c>
      <c r="C3630">
        <f t="shared" ca="1" si="281"/>
        <v>7604.3933333333325</v>
      </c>
      <c r="D3630">
        <f t="shared" ca="1" si="282"/>
        <v>7508.6750000000029</v>
      </c>
      <c r="E3630" t="str">
        <f t="shared" ca="1" si="278"/>
        <v/>
      </c>
      <c r="F3630">
        <f t="shared" ca="1" si="280"/>
        <v>6401.15</v>
      </c>
      <c r="G3630" s="7" t="str">
        <f t="shared" ca="1" si="279"/>
        <v/>
      </c>
    </row>
    <row r="3631" spans="1:7" x14ac:dyDescent="0.25">
      <c r="A3631" s="30">
        <v>41835</v>
      </c>
      <c r="B3631">
        <v>7526.65</v>
      </c>
      <c r="C3631">
        <f t="shared" ca="1" si="281"/>
        <v>7600.8233333333328</v>
      </c>
      <c r="D3631">
        <f t="shared" ca="1" si="282"/>
        <v>7514.9537500000024</v>
      </c>
      <c r="E3631" t="str">
        <f t="shared" ca="1" si="278"/>
        <v/>
      </c>
      <c r="F3631">
        <f t="shared" ca="1" si="280"/>
        <v>6401.15</v>
      </c>
      <c r="G3631" s="7" t="str">
        <f t="shared" ca="1" si="279"/>
        <v/>
      </c>
    </row>
    <row r="3632" spans="1:7" x14ac:dyDescent="0.25">
      <c r="A3632" s="30">
        <v>41836</v>
      </c>
      <c r="B3632">
        <v>7624.4</v>
      </c>
      <c r="C3632">
        <f t="shared" ca="1" si="281"/>
        <v>7604.4999999999991</v>
      </c>
      <c r="D3632">
        <f t="shared" ca="1" si="282"/>
        <v>7524.2412500000037</v>
      </c>
      <c r="E3632" t="str">
        <f t="shared" ca="1" si="278"/>
        <v/>
      </c>
      <c r="F3632">
        <f t="shared" ca="1" si="280"/>
        <v>6401.15</v>
      </c>
      <c r="G3632" s="7" t="str">
        <f t="shared" ca="1" si="279"/>
        <v/>
      </c>
    </row>
    <row r="3633" spans="1:7" x14ac:dyDescent="0.25">
      <c r="A3633" s="30">
        <v>41837</v>
      </c>
      <c r="B3633">
        <v>7640.45</v>
      </c>
      <c r="C3633">
        <f t="shared" ca="1" si="281"/>
        <v>7614.3166666666657</v>
      </c>
      <c r="D3633">
        <f t="shared" ca="1" si="282"/>
        <v>7533.3425000000034</v>
      </c>
      <c r="E3633" t="str">
        <f t="shared" ca="1" si="278"/>
        <v/>
      </c>
      <c r="F3633">
        <f t="shared" ca="1" si="280"/>
        <v>6401.15</v>
      </c>
      <c r="G3633" s="7" t="str">
        <f t="shared" ca="1" si="279"/>
        <v/>
      </c>
    </row>
    <row r="3634" spans="1:7" x14ac:dyDescent="0.25">
      <c r="A3634" s="30">
        <v>41838</v>
      </c>
      <c r="B3634">
        <v>7663.9</v>
      </c>
      <c r="C3634">
        <f t="shared" ca="1" si="281"/>
        <v>7624.6566666666649</v>
      </c>
      <c r="D3634">
        <f t="shared" ca="1" si="282"/>
        <v>7540.7625000000044</v>
      </c>
      <c r="E3634" t="str">
        <f t="shared" ca="1" si="278"/>
        <v/>
      </c>
      <c r="F3634">
        <f t="shared" ca="1" si="280"/>
        <v>6401.15</v>
      </c>
      <c r="G3634" s="7" t="str">
        <f t="shared" ca="1" si="279"/>
        <v/>
      </c>
    </row>
    <row r="3635" spans="1:7" x14ac:dyDescent="0.25">
      <c r="A3635" s="30">
        <v>41841</v>
      </c>
      <c r="B3635">
        <v>7684.2</v>
      </c>
      <c r="C3635">
        <f t="shared" ca="1" si="281"/>
        <v>7629.5133333333315</v>
      </c>
      <c r="D3635">
        <f t="shared" ca="1" si="282"/>
        <v>7548.8912500000033</v>
      </c>
      <c r="E3635" t="str">
        <f t="shared" ca="1" si="278"/>
        <v/>
      </c>
      <c r="F3635">
        <f t="shared" ca="1" si="280"/>
        <v>6401.15</v>
      </c>
      <c r="G3635" s="7" t="str">
        <f t="shared" ca="1" si="279"/>
        <v/>
      </c>
    </row>
    <row r="3636" spans="1:7" x14ac:dyDescent="0.25">
      <c r="A3636" s="30">
        <v>41842</v>
      </c>
      <c r="B3636">
        <v>7767.85</v>
      </c>
      <c r="C3636">
        <f t="shared" ca="1" si="281"/>
        <v>7638.3899999999985</v>
      </c>
      <c r="D3636">
        <f t="shared" ca="1" si="282"/>
        <v>7560.1375000000016</v>
      </c>
      <c r="E3636" t="str">
        <f t="shared" ca="1" si="278"/>
        <v/>
      </c>
      <c r="F3636">
        <f t="shared" ca="1" si="280"/>
        <v>6401.15</v>
      </c>
      <c r="G3636" s="7" t="str">
        <f t="shared" ca="1" si="279"/>
        <v/>
      </c>
    </row>
    <row r="3637" spans="1:7" x14ac:dyDescent="0.25">
      <c r="A3637" s="30">
        <v>41843</v>
      </c>
      <c r="B3637">
        <v>7795.75</v>
      </c>
      <c r="C3637">
        <f t="shared" ca="1" si="281"/>
        <v>7643.0966666666654</v>
      </c>
      <c r="D3637">
        <f t="shared" ca="1" si="282"/>
        <v>7571.7900000000009</v>
      </c>
      <c r="E3637" t="str">
        <f t="shared" ref="E3637:E3700" ca="1" si="283">IF(AND(C3637&gt;D3637,C3636&lt;D3636),"BUY",IF(AND(C3637&lt;D3637,C3636&gt;D3636),"SELL",""))</f>
        <v/>
      </c>
      <c r="F3637">
        <f t="shared" ca="1" si="280"/>
        <v>6401.15</v>
      </c>
      <c r="G3637" s="7" t="str">
        <f t="shared" ca="1" si="279"/>
        <v/>
      </c>
    </row>
    <row r="3638" spans="1:7" x14ac:dyDescent="0.25">
      <c r="A3638" s="30">
        <v>41844</v>
      </c>
      <c r="B3638">
        <v>7830.6</v>
      </c>
      <c r="C3638">
        <f t="shared" ca="1" si="281"/>
        <v>7650.8166666666666</v>
      </c>
      <c r="D3638">
        <f t="shared" ca="1" si="282"/>
        <v>7586.6637499999997</v>
      </c>
      <c r="E3638" t="str">
        <f t="shared" ca="1" si="283"/>
        <v/>
      </c>
      <c r="F3638">
        <f t="shared" ca="1" si="280"/>
        <v>6401.15</v>
      </c>
      <c r="G3638" s="7" t="str">
        <f t="shared" ref="G3638:G3701" ca="1" si="284">IF(AND(E3638&lt;&gt;"",F3637&lt;&gt;0),IF(E3638="BUY",1-F3638/F3637,F3638/F3637-1),"")</f>
        <v/>
      </c>
    </row>
    <row r="3639" spans="1:7" x14ac:dyDescent="0.25">
      <c r="A3639" s="30">
        <v>41845</v>
      </c>
      <c r="B3639">
        <v>7790.45</v>
      </c>
      <c r="C3639">
        <f t="shared" ca="1" si="281"/>
        <v>7653.4066666666668</v>
      </c>
      <c r="D3639">
        <f t="shared" ca="1" si="282"/>
        <v>7600.6762499999995</v>
      </c>
      <c r="E3639" t="str">
        <f t="shared" ca="1" si="283"/>
        <v/>
      </c>
      <c r="F3639">
        <f t="shared" ref="F3639:F3702" ca="1" si="285">IF(E3639&lt;&gt;"",B3639,F3638)</f>
        <v>6401.15</v>
      </c>
      <c r="G3639" s="7" t="str">
        <f t="shared" ca="1" si="284"/>
        <v/>
      </c>
    </row>
    <row r="3640" spans="1:7" x14ac:dyDescent="0.25">
      <c r="A3640" s="30">
        <v>41848</v>
      </c>
      <c r="B3640">
        <v>7748.7</v>
      </c>
      <c r="C3640">
        <f t="shared" ca="1" si="281"/>
        <v>7650.8433333333342</v>
      </c>
      <c r="D3640">
        <f t="shared" ca="1" si="282"/>
        <v>7610.3312499999984</v>
      </c>
      <c r="E3640" t="str">
        <f t="shared" ca="1" si="283"/>
        <v/>
      </c>
      <c r="F3640">
        <f t="shared" ca="1" si="285"/>
        <v>6401.15</v>
      </c>
      <c r="G3640" s="7" t="str">
        <f t="shared" ca="1" si="284"/>
        <v/>
      </c>
    </row>
    <row r="3641" spans="1:7" x14ac:dyDescent="0.25">
      <c r="A3641" s="30">
        <v>41850</v>
      </c>
      <c r="B3641">
        <v>7791.4</v>
      </c>
      <c r="C3641">
        <f t="shared" ca="1" si="281"/>
        <v>7662.0566666666673</v>
      </c>
      <c r="D3641">
        <f t="shared" ca="1" si="282"/>
        <v>7619.7199999999993</v>
      </c>
      <c r="E3641" t="str">
        <f t="shared" ca="1" si="283"/>
        <v/>
      </c>
      <c r="F3641">
        <f t="shared" ca="1" si="285"/>
        <v>6401.15</v>
      </c>
      <c r="G3641" s="7" t="str">
        <f t="shared" ca="1" si="284"/>
        <v/>
      </c>
    </row>
    <row r="3642" spans="1:7" x14ac:dyDescent="0.25">
      <c r="A3642" s="30">
        <v>41851</v>
      </c>
      <c r="B3642">
        <v>7721.3</v>
      </c>
      <c r="C3642">
        <f t="shared" ca="1" si="281"/>
        <v>7671.1433333333325</v>
      </c>
      <c r="D3642">
        <f t="shared" ca="1" si="282"/>
        <v>7627.6962500000009</v>
      </c>
      <c r="E3642" t="str">
        <f t="shared" ca="1" si="283"/>
        <v/>
      </c>
      <c r="F3642">
        <f t="shared" ca="1" si="285"/>
        <v>6401.15</v>
      </c>
      <c r="G3642" s="7" t="str">
        <f t="shared" ca="1" si="284"/>
        <v/>
      </c>
    </row>
    <row r="3643" spans="1:7" x14ac:dyDescent="0.25">
      <c r="A3643" s="30">
        <v>41852</v>
      </c>
      <c r="B3643">
        <v>7602.6</v>
      </c>
      <c r="C3643">
        <f t="shared" ca="1" si="281"/>
        <v>7673.4666666666662</v>
      </c>
      <c r="D3643">
        <f t="shared" ca="1" si="282"/>
        <v>7630.9087500000005</v>
      </c>
      <c r="E3643" t="str">
        <f t="shared" ca="1" si="283"/>
        <v/>
      </c>
      <c r="F3643">
        <f t="shared" ca="1" si="285"/>
        <v>6401.15</v>
      </c>
      <c r="G3643" s="7" t="str">
        <f t="shared" ca="1" si="284"/>
        <v/>
      </c>
    </row>
    <row r="3644" spans="1:7" x14ac:dyDescent="0.25">
      <c r="A3644" s="30">
        <v>41855</v>
      </c>
      <c r="B3644">
        <v>7683.65</v>
      </c>
      <c r="C3644">
        <f t="shared" ca="1" si="281"/>
        <v>7688.4033333333327</v>
      </c>
      <c r="D3644">
        <f t="shared" ca="1" si="282"/>
        <v>7633.4150000000009</v>
      </c>
      <c r="E3644" t="str">
        <f t="shared" ca="1" si="283"/>
        <v/>
      </c>
      <c r="F3644">
        <f t="shared" ca="1" si="285"/>
        <v>6401.15</v>
      </c>
      <c r="G3644" s="7" t="str">
        <f t="shared" ca="1" si="284"/>
        <v/>
      </c>
    </row>
    <row r="3645" spans="1:7" x14ac:dyDescent="0.25">
      <c r="A3645" s="30">
        <v>41856</v>
      </c>
      <c r="B3645">
        <v>7746.55</v>
      </c>
      <c r="C3645">
        <f t="shared" ca="1" si="281"/>
        <v>7707.8966666666665</v>
      </c>
      <c r="D3645">
        <f t="shared" ca="1" si="282"/>
        <v>7635.7137500000008</v>
      </c>
      <c r="E3645" t="str">
        <f t="shared" ca="1" si="283"/>
        <v/>
      </c>
      <c r="F3645">
        <f t="shared" ca="1" si="285"/>
        <v>6401.15</v>
      </c>
      <c r="G3645" s="7" t="str">
        <f t="shared" ca="1" si="284"/>
        <v/>
      </c>
    </row>
    <row r="3646" spans="1:7" x14ac:dyDescent="0.25">
      <c r="A3646" s="30">
        <v>41857</v>
      </c>
      <c r="B3646">
        <v>7672.05</v>
      </c>
      <c r="C3646">
        <f t="shared" ca="1" si="281"/>
        <v>7717.59</v>
      </c>
      <c r="D3646">
        <f t="shared" ca="1" si="282"/>
        <v>7636.1050000000005</v>
      </c>
      <c r="E3646" t="str">
        <f t="shared" ca="1" si="283"/>
        <v/>
      </c>
      <c r="F3646">
        <f t="shared" ca="1" si="285"/>
        <v>6401.15</v>
      </c>
      <c r="G3646" s="7" t="str">
        <f t="shared" ca="1" si="284"/>
        <v/>
      </c>
    </row>
    <row r="3647" spans="1:7" x14ac:dyDescent="0.25">
      <c r="A3647" s="30">
        <v>41858</v>
      </c>
      <c r="B3647">
        <v>7649.25</v>
      </c>
      <c r="C3647">
        <f t="shared" ca="1" si="281"/>
        <v>7719.2466666666669</v>
      </c>
      <c r="D3647">
        <f t="shared" ca="1" si="282"/>
        <v>7636.6650000000009</v>
      </c>
      <c r="E3647" t="str">
        <f t="shared" ca="1" si="283"/>
        <v/>
      </c>
      <c r="F3647">
        <f t="shared" ca="1" si="285"/>
        <v>6401.15</v>
      </c>
      <c r="G3647" s="7" t="str">
        <f t="shared" ca="1" si="284"/>
        <v/>
      </c>
    </row>
    <row r="3648" spans="1:7" x14ac:dyDescent="0.25">
      <c r="A3648" s="30">
        <v>41859</v>
      </c>
      <c r="B3648">
        <v>7568.55</v>
      </c>
      <c r="C3648">
        <f t="shared" ca="1" si="281"/>
        <v>7714.4533333333338</v>
      </c>
      <c r="D3648">
        <f t="shared" ca="1" si="282"/>
        <v>7634.6312500000004</v>
      </c>
      <c r="E3648" t="str">
        <f t="shared" ca="1" si="283"/>
        <v/>
      </c>
      <c r="F3648">
        <f t="shared" ca="1" si="285"/>
        <v>6401.15</v>
      </c>
      <c r="G3648" s="7" t="str">
        <f t="shared" ca="1" si="284"/>
        <v/>
      </c>
    </row>
    <row r="3649" spans="1:7" x14ac:dyDescent="0.25">
      <c r="A3649" s="30">
        <v>41862</v>
      </c>
      <c r="B3649">
        <v>7625.95</v>
      </c>
      <c r="C3649">
        <f t="shared" ca="1" si="281"/>
        <v>7711.9233333333341</v>
      </c>
      <c r="D3649">
        <f t="shared" ca="1" si="282"/>
        <v>7636.7274999999991</v>
      </c>
      <c r="E3649" t="str">
        <f t="shared" ca="1" si="283"/>
        <v/>
      </c>
      <c r="F3649">
        <f t="shared" ca="1" si="285"/>
        <v>6401.15</v>
      </c>
      <c r="G3649" s="7" t="str">
        <f t="shared" ca="1" si="284"/>
        <v/>
      </c>
    </row>
    <row r="3650" spans="1:7" x14ac:dyDescent="0.25">
      <c r="A3650" s="30">
        <v>41863</v>
      </c>
      <c r="B3650">
        <v>7727.05</v>
      </c>
      <c r="C3650">
        <f t="shared" ca="1" si="281"/>
        <v>7714.7800000000007</v>
      </c>
      <c r="D3650">
        <f t="shared" ca="1" si="282"/>
        <v>7641.5649999999996</v>
      </c>
      <c r="E3650" t="str">
        <f t="shared" ca="1" si="283"/>
        <v/>
      </c>
      <c r="F3650">
        <f t="shared" ca="1" si="285"/>
        <v>6401.15</v>
      </c>
      <c r="G3650" s="7" t="str">
        <f t="shared" ca="1" si="284"/>
        <v/>
      </c>
    </row>
    <row r="3651" spans="1:7" x14ac:dyDescent="0.25">
      <c r="A3651" s="30">
        <v>41864</v>
      </c>
      <c r="B3651">
        <v>7739.55</v>
      </c>
      <c r="C3651">
        <f t="shared" ref="C3651:C3714" ca="1" si="286">IF(ROW(B3651)&gt;$K$3, AVERAGE(OFFSET(B3652,-$K$3,0,$K$3,1)), "")</f>
        <v>7712.8933333333343</v>
      </c>
      <c r="D3651">
        <f t="shared" ca="1" si="282"/>
        <v>7644.2612499999987</v>
      </c>
      <c r="E3651" t="str">
        <f t="shared" ca="1" si="283"/>
        <v/>
      </c>
      <c r="F3651">
        <f t="shared" ca="1" si="285"/>
        <v>6401.15</v>
      </c>
      <c r="G3651" s="7" t="str">
        <f t="shared" ca="1" si="284"/>
        <v/>
      </c>
    </row>
    <row r="3652" spans="1:7" x14ac:dyDescent="0.25">
      <c r="A3652" s="30">
        <v>41865</v>
      </c>
      <c r="B3652">
        <v>7791.7</v>
      </c>
      <c r="C3652">
        <f t="shared" ca="1" si="286"/>
        <v>7712.6233333333339</v>
      </c>
      <c r="D3652">
        <f t="shared" ca="1" si="282"/>
        <v>7650.0987500000001</v>
      </c>
      <c r="E3652" t="str">
        <f t="shared" ca="1" si="283"/>
        <v/>
      </c>
      <c r="F3652">
        <f t="shared" ca="1" si="285"/>
        <v>6401.15</v>
      </c>
      <c r="G3652" s="7" t="str">
        <f t="shared" ca="1" si="284"/>
        <v/>
      </c>
    </row>
    <row r="3653" spans="1:7" x14ac:dyDescent="0.25">
      <c r="A3653" s="30">
        <v>41869</v>
      </c>
      <c r="B3653">
        <v>7874.25</v>
      </c>
      <c r="C3653">
        <f t="shared" ca="1" si="286"/>
        <v>7715.5333333333347</v>
      </c>
      <c r="D3653">
        <f t="shared" ca="1" si="282"/>
        <v>7658.4375</v>
      </c>
      <c r="E3653" t="str">
        <f t="shared" ca="1" si="283"/>
        <v/>
      </c>
      <c r="F3653">
        <f t="shared" ca="1" si="285"/>
        <v>6401.15</v>
      </c>
      <c r="G3653" s="7" t="str">
        <f t="shared" ca="1" si="284"/>
        <v/>
      </c>
    </row>
    <row r="3654" spans="1:7" x14ac:dyDescent="0.25">
      <c r="A3654" s="30">
        <v>41870</v>
      </c>
      <c r="B3654">
        <v>7897.5</v>
      </c>
      <c r="C3654">
        <f t="shared" ca="1" si="286"/>
        <v>7722.67</v>
      </c>
      <c r="D3654">
        <f t="shared" ca="1" si="282"/>
        <v>7668.0887499999999</v>
      </c>
      <c r="E3654" t="str">
        <f t="shared" ca="1" si="283"/>
        <v/>
      </c>
      <c r="F3654">
        <f t="shared" ca="1" si="285"/>
        <v>6401.15</v>
      </c>
      <c r="G3654" s="7" t="str">
        <f t="shared" ca="1" si="284"/>
        <v/>
      </c>
    </row>
    <row r="3655" spans="1:7" x14ac:dyDescent="0.25">
      <c r="A3655" s="30">
        <v>41871</v>
      </c>
      <c r="B3655">
        <v>7875.3</v>
      </c>
      <c r="C3655">
        <f t="shared" ca="1" si="286"/>
        <v>7731.1100000000015</v>
      </c>
      <c r="D3655">
        <f t="shared" ca="1" si="282"/>
        <v>7677.6374999999998</v>
      </c>
      <c r="E3655" t="str">
        <f t="shared" ca="1" si="283"/>
        <v/>
      </c>
      <c r="F3655">
        <f t="shared" ca="1" si="285"/>
        <v>6401.15</v>
      </c>
      <c r="G3655" s="7" t="str">
        <f t="shared" ca="1" si="284"/>
        <v/>
      </c>
    </row>
    <row r="3656" spans="1:7" x14ac:dyDescent="0.25">
      <c r="A3656" s="30">
        <v>41872</v>
      </c>
      <c r="B3656">
        <v>7891.1</v>
      </c>
      <c r="C3656">
        <f t="shared" ca="1" si="286"/>
        <v>7737.7566666666671</v>
      </c>
      <c r="D3656">
        <f t="shared" ca="1" si="282"/>
        <v>7685.4099999999989</v>
      </c>
      <c r="E3656" t="str">
        <f t="shared" ca="1" si="283"/>
        <v/>
      </c>
      <c r="F3656">
        <f t="shared" ca="1" si="285"/>
        <v>6401.15</v>
      </c>
      <c r="G3656" s="7" t="str">
        <f t="shared" ca="1" si="284"/>
        <v/>
      </c>
    </row>
    <row r="3657" spans="1:7" x14ac:dyDescent="0.25">
      <c r="A3657" s="30">
        <v>41873</v>
      </c>
      <c r="B3657">
        <v>7913.2</v>
      </c>
      <c r="C3657">
        <f t="shared" ca="1" si="286"/>
        <v>7750.55</v>
      </c>
      <c r="D3657">
        <f t="shared" ca="1" si="282"/>
        <v>7694.0087499999981</v>
      </c>
      <c r="E3657" t="str">
        <f t="shared" ca="1" si="283"/>
        <v/>
      </c>
      <c r="F3657">
        <f t="shared" ca="1" si="285"/>
        <v>6401.15</v>
      </c>
      <c r="G3657" s="7" t="str">
        <f t="shared" ca="1" si="284"/>
        <v/>
      </c>
    </row>
    <row r="3658" spans="1:7" x14ac:dyDescent="0.25">
      <c r="A3658" s="30">
        <v>41876</v>
      </c>
      <c r="B3658">
        <v>7906.3</v>
      </c>
      <c r="C3658">
        <f t="shared" ca="1" si="286"/>
        <v>7770.7966666666671</v>
      </c>
      <c r="D3658">
        <f t="shared" ca="1" si="282"/>
        <v>7704.3362499999976</v>
      </c>
      <c r="E3658" t="str">
        <f t="shared" ca="1" si="283"/>
        <v/>
      </c>
      <c r="F3658">
        <f t="shared" ca="1" si="285"/>
        <v>6401.15</v>
      </c>
      <c r="G3658" s="7" t="str">
        <f t="shared" ca="1" si="284"/>
        <v/>
      </c>
    </row>
    <row r="3659" spans="1:7" x14ac:dyDescent="0.25">
      <c r="A3659" s="30">
        <v>41877</v>
      </c>
      <c r="B3659">
        <v>7904.75</v>
      </c>
      <c r="C3659">
        <f t="shared" ca="1" si="286"/>
        <v>7785.5366666666669</v>
      </c>
      <c r="D3659">
        <f t="shared" ca="1" si="282"/>
        <v>7714.2349999999979</v>
      </c>
      <c r="E3659" t="str">
        <f t="shared" ca="1" si="283"/>
        <v/>
      </c>
      <c r="F3659">
        <f t="shared" ca="1" si="285"/>
        <v>6401.15</v>
      </c>
      <c r="G3659" s="7" t="str">
        <f t="shared" ca="1" si="284"/>
        <v/>
      </c>
    </row>
    <row r="3660" spans="1:7" x14ac:dyDescent="0.25">
      <c r="A3660" s="30">
        <v>41878</v>
      </c>
      <c r="B3660">
        <v>7936.05</v>
      </c>
      <c r="C3660">
        <f t="shared" ca="1" si="286"/>
        <v>7798.170000000001</v>
      </c>
      <c r="D3660">
        <f t="shared" ca="1" si="282"/>
        <v>7722.3524999999981</v>
      </c>
      <c r="E3660" t="str">
        <f t="shared" ca="1" si="283"/>
        <v/>
      </c>
      <c r="F3660">
        <f t="shared" ca="1" si="285"/>
        <v>6401.15</v>
      </c>
      <c r="G3660" s="7" t="str">
        <f t="shared" ca="1" si="284"/>
        <v/>
      </c>
    </row>
    <row r="3661" spans="1:7" x14ac:dyDescent="0.25">
      <c r="A3661" s="30">
        <v>41879</v>
      </c>
      <c r="B3661">
        <v>7954.35</v>
      </c>
      <c r="C3661">
        <f t="shared" ca="1" si="286"/>
        <v>7816.9900000000007</v>
      </c>
      <c r="D3661">
        <f t="shared" ca="1" si="282"/>
        <v>7730.3437499999973</v>
      </c>
      <c r="E3661" t="str">
        <f t="shared" ca="1" si="283"/>
        <v/>
      </c>
      <c r="F3661">
        <f t="shared" ca="1" si="285"/>
        <v>6401.15</v>
      </c>
      <c r="G3661" s="7" t="str">
        <f t="shared" ca="1" si="284"/>
        <v/>
      </c>
    </row>
    <row r="3662" spans="1:7" x14ac:dyDescent="0.25">
      <c r="A3662" s="30">
        <v>41883</v>
      </c>
      <c r="B3662">
        <v>8027.7</v>
      </c>
      <c r="C3662">
        <f t="shared" ca="1" si="286"/>
        <v>7842.22</v>
      </c>
      <c r="D3662">
        <f t="shared" ca="1" si="282"/>
        <v>7737.9074999999966</v>
      </c>
      <c r="E3662" t="str">
        <f t="shared" ca="1" si="283"/>
        <v/>
      </c>
      <c r="F3662">
        <f t="shared" ca="1" si="285"/>
        <v>6401.15</v>
      </c>
      <c r="G3662" s="7" t="str">
        <f t="shared" ca="1" si="284"/>
        <v/>
      </c>
    </row>
    <row r="3663" spans="1:7" x14ac:dyDescent="0.25">
      <c r="A3663" s="30">
        <v>41884</v>
      </c>
      <c r="B3663">
        <v>8083.05</v>
      </c>
      <c r="C3663">
        <f t="shared" ca="1" si="286"/>
        <v>7876.5200000000013</v>
      </c>
      <c r="D3663">
        <f t="shared" ca="1" si="282"/>
        <v>7747.1137499999986</v>
      </c>
      <c r="E3663" t="str">
        <f t="shared" ca="1" si="283"/>
        <v/>
      </c>
      <c r="F3663">
        <f t="shared" ca="1" si="285"/>
        <v>6401.15</v>
      </c>
      <c r="G3663" s="7" t="str">
        <f t="shared" ca="1" si="284"/>
        <v/>
      </c>
    </row>
    <row r="3664" spans="1:7" x14ac:dyDescent="0.25">
      <c r="A3664" s="30">
        <v>41885</v>
      </c>
      <c r="B3664">
        <v>8114.6</v>
      </c>
      <c r="C3664">
        <f t="shared" ca="1" si="286"/>
        <v>7909.0966666666673</v>
      </c>
      <c r="D3664">
        <f t="shared" ca="1" si="282"/>
        <v>7756.1887499999984</v>
      </c>
      <c r="E3664" t="str">
        <f t="shared" ca="1" si="283"/>
        <v/>
      </c>
      <c r="F3664">
        <f t="shared" ca="1" si="285"/>
        <v>6401.15</v>
      </c>
      <c r="G3664" s="7" t="str">
        <f t="shared" ca="1" si="284"/>
        <v/>
      </c>
    </row>
    <row r="3665" spans="1:7" x14ac:dyDescent="0.25">
      <c r="A3665" s="30">
        <v>41886</v>
      </c>
      <c r="B3665">
        <v>8095.95</v>
      </c>
      <c r="C3665">
        <f t="shared" ca="1" si="286"/>
        <v>7933.6900000000005</v>
      </c>
      <c r="D3665">
        <f t="shared" ca="1" si="282"/>
        <v>7763.9087499999978</v>
      </c>
      <c r="E3665" t="str">
        <f t="shared" ca="1" si="283"/>
        <v/>
      </c>
      <c r="F3665">
        <f t="shared" ca="1" si="285"/>
        <v>6401.15</v>
      </c>
      <c r="G3665" s="7" t="str">
        <f t="shared" ca="1" si="284"/>
        <v/>
      </c>
    </row>
    <row r="3666" spans="1:7" x14ac:dyDescent="0.25">
      <c r="A3666" s="30">
        <v>41887</v>
      </c>
      <c r="B3666">
        <v>8086.85</v>
      </c>
      <c r="C3666">
        <f t="shared" ca="1" si="286"/>
        <v>7956.8433333333342</v>
      </c>
      <c r="D3666">
        <f t="shared" ca="1" si="282"/>
        <v>7775.4999999999982</v>
      </c>
      <c r="E3666" t="str">
        <f t="shared" ca="1" si="283"/>
        <v/>
      </c>
      <c r="F3666">
        <f t="shared" ca="1" si="285"/>
        <v>6401.15</v>
      </c>
      <c r="G3666" s="7" t="str">
        <f t="shared" ca="1" si="284"/>
        <v/>
      </c>
    </row>
    <row r="3667" spans="1:7" x14ac:dyDescent="0.25">
      <c r="A3667" s="30">
        <v>41890</v>
      </c>
      <c r="B3667">
        <v>8173.9</v>
      </c>
      <c r="C3667">
        <f t="shared" ca="1" si="286"/>
        <v>7982.3233333333337</v>
      </c>
      <c r="D3667">
        <f t="shared" ca="1" si="282"/>
        <v>7790.222499999998</v>
      </c>
      <c r="E3667" t="str">
        <f t="shared" ca="1" si="283"/>
        <v/>
      </c>
      <c r="F3667">
        <f t="shared" ca="1" si="285"/>
        <v>6401.15</v>
      </c>
      <c r="G3667" s="7" t="str">
        <f t="shared" ca="1" si="284"/>
        <v/>
      </c>
    </row>
    <row r="3668" spans="1:7" x14ac:dyDescent="0.25">
      <c r="A3668" s="30">
        <v>41891</v>
      </c>
      <c r="B3668">
        <v>8152.95</v>
      </c>
      <c r="C3668">
        <f t="shared" ca="1" si="286"/>
        <v>8000.9033333333336</v>
      </c>
      <c r="D3668">
        <f t="shared" ca="1" si="282"/>
        <v>7804.8524999999991</v>
      </c>
      <c r="E3668" t="str">
        <f t="shared" ca="1" si="283"/>
        <v/>
      </c>
      <c r="F3668">
        <f t="shared" ca="1" si="285"/>
        <v>6401.15</v>
      </c>
      <c r="G3668" s="7" t="str">
        <f t="shared" ca="1" si="284"/>
        <v/>
      </c>
    </row>
    <row r="3669" spans="1:7" x14ac:dyDescent="0.25">
      <c r="A3669" s="30">
        <v>41892</v>
      </c>
      <c r="B3669">
        <v>8094.1</v>
      </c>
      <c r="C3669">
        <f t="shared" ca="1" si="286"/>
        <v>8014.01</v>
      </c>
      <c r="D3669">
        <f t="shared" ca="1" si="282"/>
        <v>7820.7149999999992</v>
      </c>
      <c r="E3669" t="str">
        <f t="shared" ca="1" si="283"/>
        <v/>
      </c>
      <c r="F3669">
        <f t="shared" ca="1" si="285"/>
        <v>6401.15</v>
      </c>
      <c r="G3669" s="7" t="str">
        <f t="shared" ca="1" si="284"/>
        <v/>
      </c>
    </row>
    <row r="3670" spans="1:7" x14ac:dyDescent="0.25">
      <c r="A3670" s="30">
        <v>41893</v>
      </c>
      <c r="B3670">
        <v>8085.7</v>
      </c>
      <c r="C3670">
        <f t="shared" ca="1" si="286"/>
        <v>8028.0366666666669</v>
      </c>
      <c r="D3670">
        <f t="shared" ref="D3670:D3733" ca="1" si="287">IF(ROW(B3670)&gt;$K$4, AVERAGE(OFFSET(B3670,-$K$4+1,0,$K$4,1)), "")</f>
        <v>7836.5037499999989</v>
      </c>
      <c r="E3670" t="str">
        <f t="shared" ca="1" si="283"/>
        <v/>
      </c>
      <c r="F3670">
        <f t="shared" ca="1" si="285"/>
        <v>6401.15</v>
      </c>
      <c r="G3670" s="7" t="str">
        <f t="shared" ca="1" si="284"/>
        <v/>
      </c>
    </row>
    <row r="3671" spans="1:7" x14ac:dyDescent="0.25">
      <c r="A3671" s="30">
        <v>41894</v>
      </c>
      <c r="B3671">
        <v>8105.5</v>
      </c>
      <c r="C3671">
        <f t="shared" ca="1" si="286"/>
        <v>8042.33</v>
      </c>
      <c r="D3671">
        <f t="shared" ca="1" si="287"/>
        <v>7850.9750000000004</v>
      </c>
      <c r="E3671" t="str">
        <f t="shared" ca="1" si="283"/>
        <v/>
      </c>
      <c r="F3671">
        <f t="shared" ca="1" si="285"/>
        <v>6401.15</v>
      </c>
      <c r="G3671" s="7" t="str">
        <f t="shared" ca="1" si="284"/>
        <v/>
      </c>
    </row>
    <row r="3672" spans="1:7" x14ac:dyDescent="0.25">
      <c r="A3672" s="30">
        <v>41897</v>
      </c>
      <c r="B3672">
        <v>8042</v>
      </c>
      <c r="C3672">
        <f t="shared" ca="1" si="286"/>
        <v>8050.9166666666661</v>
      </c>
      <c r="D3672">
        <f t="shared" ca="1" si="287"/>
        <v>7861.4150000000009</v>
      </c>
      <c r="E3672" t="str">
        <f t="shared" ca="1" si="283"/>
        <v/>
      </c>
      <c r="F3672">
        <f t="shared" ca="1" si="285"/>
        <v>6401.15</v>
      </c>
      <c r="G3672" s="7" t="str">
        <f t="shared" ca="1" si="284"/>
        <v/>
      </c>
    </row>
    <row r="3673" spans="1:7" x14ac:dyDescent="0.25">
      <c r="A3673" s="30">
        <v>41898</v>
      </c>
      <c r="B3673">
        <v>7932.9</v>
      </c>
      <c r="C3673">
        <f t="shared" ca="1" si="286"/>
        <v>8052.69</v>
      </c>
      <c r="D3673">
        <f t="shared" ca="1" si="287"/>
        <v>7868.7262500000015</v>
      </c>
      <c r="E3673" t="str">
        <f t="shared" ca="1" si="283"/>
        <v/>
      </c>
      <c r="F3673">
        <f t="shared" ca="1" si="285"/>
        <v>6401.15</v>
      </c>
      <c r="G3673" s="7" t="str">
        <f t="shared" ca="1" si="284"/>
        <v/>
      </c>
    </row>
    <row r="3674" spans="1:7" x14ac:dyDescent="0.25">
      <c r="A3674" s="30">
        <v>41899</v>
      </c>
      <c r="B3674">
        <v>7975.5</v>
      </c>
      <c r="C3674">
        <f t="shared" ca="1" si="286"/>
        <v>8057.4066666666658</v>
      </c>
      <c r="D3674">
        <f t="shared" ca="1" si="287"/>
        <v>7876.5162500000006</v>
      </c>
      <c r="E3674" t="str">
        <f t="shared" ca="1" si="283"/>
        <v/>
      </c>
      <c r="F3674">
        <f t="shared" ca="1" si="285"/>
        <v>6401.15</v>
      </c>
      <c r="G3674" s="7" t="str">
        <f t="shared" ca="1" si="284"/>
        <v/>
      </c>
    </row>
    <row r="3675" spans="1:7" x14ac:dyDescent="0.25">
      <c r="A3675" s="30">
        <v>41900</v>
      </c>
      <c r="B3675">
        <v>8114.75</v>
      </c>
      <c r="C3675">
        <f t="shared" ca="1" si="286"/>
        <v>8069.3199999999988</v>
      </c>
      <c r="D3675">
        <f t="shared" ca="1" si="287"/>
        <v>7887.2800000000016</v>
      </c>
      <c r="E3675" t="str">
        <f t="shared" ca="1" si="283"/>
        <v/>
      </c>
      <c r="F3675">
        <f t="shared" ca="1" si="285"/>
        <v>6401.15</v>
      </c>
      <c r="G3675" s="7" t="str">
        <f t="shared" ca="1" si="284"/>
        <v/>
      </c>
    </row>
    <row r="3676" spans="1:7" x14ac:dyDescent="0.25">
      <c r="A3676" s="30">
        <v>41901</v>
      </c>
      <c r="B3676">
        <v>8121.45</v>
      </c>
      <c r="C3676">
        <f t="shared" ca="1" si="286"/>
        <v>8080.46</v>
      </c>
      <c r="D3676">
        <f t="shared" ca="1" si="287"/>
        <v>7896.1200000000008</v>
      </c>
      <c r="E3676" t="str">
        <f t="shared" ca="1" si="283"/>
        <v/>
      </c>
      <c r="F3676">
        <f t="shared" ca="1" si="285"/>
        <v>6401.15</v>
      </c>
      <c r="G3676" s="7" t="str">
        <f t="shared" ca="1" si="284"/>
        <v/>
      </c>
    </row>
    <row r="3677" spans="1:7" x14ac:dyDescent="0.25">
      <c r="A3677" s="30">
        <v>41904</v>
      </c>
      <c r="B3677">
        <v>8146.3</v>
      </c>
      <c r="C3677">
        <f t="shared" ca="1" si="286"/>
        <v>8088.3666666666668</v>
      </c>
      <c r="D3677">
        <f t="shared" ca="1" si="287"/>
        <v>7904.8837500000027</v>
      </c>
      <c r="E3677" t="str">
        <f t="shared" ca="1" si="283"/>
        <v/>
      </c>
      <c r="F3677">
        <f t="shared" ca="1" si="285"/>
        <v>6401.15</v>
      </c>
      <c r="G3677" s="7" t="str">
        <f t="shared" ca="1" si="284"/>
        <v/>
      </c>
    </row>
    <row r="3678" spans="1:7" x14ac:dyDescent="0.25">
      <c r="A3678" s="30">
        <v>41905</v>
      </c>
      <c r="B3678">
        <v>8017.55</v>
      </c>
      <c r="C3678">
        <f t="shared" ca="1" si="286"/>
        <v>8083.9999999999991</v>
      </c>
      <c r="D3678">
        <f t="shared" ca="1" si="287"/>
        <v>7909.5575000000026</v>
      </c>
      <c r="E3678" t="str">
        <f t="shared" ca="1" si="283"/>
        <v/>
      </c>
      <c r="F3678">
        <f t="shared" ca="1" si="285"/>
        <v>6401.15</v>
      </c>
      <c r="G3678" s="7" t="str">
        <f t="shared" ca="1" si="284"/>
        <v/>
      </c>
    </row>
    <row r="3679" spans="1:7" x14ac:dyDescent="0.25">
      <c r="A3679" s="30">
        <v>41906</v>
      </c>
      <c r="B3679">
        <v>8002.4</v>
      </c>
      <c r="C3679">
        <f t="shared" ca="1" si="286"/>
        <v>8076.5199999999995</v>
      </c>
      <c r="D3679">
        <f t="shared" ca="1" si="287"/>
        <v>7914.8562500000016</v>
      </c>
      <c r="E3679" t="str">
        <f t="shared" ca="1" si="283"/>
        <v/>
      </c>
      <c r="F3679">
        <f t="shared" ca="1" si="285"/>
        <v>6401.15</v>
      </c>
      <c r="G3679" s="7" t="str">
        <f t="shared" ca="1" si="284"/>
        <v/>
      </c>
    </row>
    <row r="3680" spans="1:7" x14ac:dyDescent="0.25">
      <c r="A3680" s="30">
        <v>41907</v>
      </c>
      <c r="B3680">
        <v>7911.85</v>
      </c>
      <c r="C3680">
        <f t="shared" ca="1" si="286"/>
        <v>8064.2466666666669</v>
      </c>
      <c r="D3680">
        <f t="shared" ca="1" si="287"/>
        <v>7918.9350000000022</v>
      </c>
      <c r="E3680" t="str">
        <f t="shared" ca="1" si="283"/>
        <v/>
      </c>
      <c r="F3680">
        <f t="shared" ca="1" si="285"/>
        <v>6401.15</v>
      </c>
      <c r="G3680" s="7" t="str">
        <f t="shared" ca="1" si="284"/>
        <v/>
      </c>
    </row>
    <row r="3681" spans="1:7" x14ac:dyDescent="0.25">
      <c r="A3681" s="30">
        <v>41908</v>
      </c>
      <c r="B3681">
        <v>7968.85</v>
      </c>
      <c r="C3681">
        <f t="shared" ca="1" si="286"/>
        <v>8056.38</v>
      </c>
      <c r="D3681">
        <f t="shared" ca="1" si="287"/>
        <v>7923.3712500000011</v>
      </c>
      <c r="E3681" t="str">
        <f t="shared" ca="1" si="283"/>
        <v/>
      </c>
      <c r="F3681">
        <f t="shared" ca="1" si="285"/>
        <v>6401.15</v>
      </c>
      <c r="G3681" s="7" t="str">
        <f t="shared" ca="1" si="284"/>
        <v/>
      </c>
    </row>
    <row r="3682" spans="1:7" x14ac:dyDescent="0.25">
      <c r="A3682" s="30">
        <v>41911</v>
      </c>
      <c r="B3682">
        <v>7958.9</v>
      </c>
      <c r="C3682">
        <f t="shared" ca="1" si="286"/>
        <v>8042.0466666666671</v>
      </c>
      <c r="D3682">
        <f t="shared" ca="1" si="287"/>
        <v>7929.3112500000007</v>
      </c>
      <c r="E3682" t="str">
        <f t="shared" ca="1" si="283"/>
        <v/>
      </c>
      <c r="F3682">
        <f t="shared" ca="1" si="285"/>
        <v>6401.15</v>
      </c>
      <c r="G3682" s="7" t="str">
        <f t="shared" ca="1" si="284"/>
        <v/>
      </c>
    </row>
    <row r="3683" spans="1:7" x14ac:dyDescent="0.25">
      <c r="A3683" s="30">
        <v>41912</v>
      </c>
      <c r="B3683">
        <v>7964.8</v>
      </c>
      <c r="C3683">
        <f t="shared" ca="1" si="286"/>
        <v>8029.5033333333331</v>
      </c>
      <c r="D3683">
        <f t="shared" ca="1" si="287"/>
        <v>7938.3662500000009</v>
      </c>
      <c r="E3683" t="str">
        <f t="shared" ca="1" si="283"/>
        <v/>
      </c>
      <c r="F3683">
        <f t="shared" ca="1" si="285"/>
        <v>6401.15</v>
      </c>
      <c r="G3683" s="7" t="str">
        <f t="shared" ca="1" si="284"/>
        <v/>
      </c>
    </row>
    <row r="3684" spans="1:7" x14ac:dyDescent="0.25">
      <c r="A3684" s="30">
        <v>41913</v>
      </c>
      <c r="B3684">
        <v>7945.55</v>
      </c>
      <c r="C3684">
        <f t="shared" ca="1" si="286"/>
        <v>8019.6</v>
      </c>
      <c r="D3684">
        <f t="shared" ca="1" si="287"/>
        <v>7944.9137500000015</v>
      </c>
      <c r="E3684" t="str">
        <f t="shared" ca="1" si="283"/>
        <v/>
      </c>
      <c r="F3684">
        <f t="shared" ca="1" si="285"/>
        <v>6401.15</v>
      </c>
      <c r="G3684" s="7" t="str">
        <f t="shared" ca="1" si="284"/>
        <v/>
      </c>
    </row>
    <row r="3685" spans="1:7" x14ac:dyDescent="0.25">
      <c r="A3685" s="30">
        <v>41919</v>
      </c>
      <c r="B3685">
        <v>7852.4</v>
      </c>
      <c r="C3685">
        <f t="shared" ca="1" si="286"/>
        <v>8004.0466666666671</v>
      </c>
      <c r="D3685">
        <f t="shared" ca="1" si="287"/>
        <v>7947.5600000000022</v>
      </c>
      <c r="E3685" t="str">
        <f t="shared" ca="1" si="283"/>
        <v/>
      </c>
      <c r="F3685">
        <f t="shared" ca="1" si="285"/>
        <v>6401.15</v>
      </c>
      <c r="G3685" s="7" t="str">
        <f t="shared" ca="1" si="284"/>
        <v/>
      </c>
    </row>
    <row r="3686" spans="1:7" x14ac:dyDescent="0.25">
      <c r="A3686" s="30">
        <v>41920</v>
      </c>
      <c r="B3686">
        <v>7842.7</v>
      </c>
      <c r="C3686">
        <f t="shared" ca="1" si="286"/>
        <v>7986.5266666666676</v>
      </c>
      <c r="D3686">
        <f t="shared" ca="1" si="287"/>
        <v>7951.826250000001</v>
      </c>
      <c r="E3686" t="str">
        <f t="shared" ca="1" si="283"/>
        <v/>
      </c>
      <c r="F3686">
        <f t="shared" ca="1" si="285"/>
        <v>6401.15</v>
      </c>
      <c r="G3686" s="7" t="str">
        <f t="shared" ca="1" si="284"/>
        <v/>
      </c>
    </row>
    <row r="3687" spans="1:7" x14ac:dyDescent="0.25">
      <c r="A3687" s="30">
        <v>41921</v>
      </c>
      <c r="B3687">
        <v>7960.55</v>
      </c>
      <c r="C3687">
        <f t="shared" ca="1" si="286"/>
        <v>7981.0966666666664</v>
      </c>
      <c r="D3687">
        <f t="shared" ca="1" si="287"/>
        <v>7959.6087500000012</v>
      </c>
      <c r="E3687" t="str">
        <f t="shared" ca="1" si="283"/>
        <v/>
      </c>
      <c r="F3687">
        <f t="shared" ca="1" si="285"/>
        <v>6401.15</v>
      </c>
      <c r="G3687" s="7" t="str">
        <f t="shared" ca="1" si="284"/>
        <v/>
      </c>
    </row>
    <row r="3688" spans="1:7" x14ac:dyDescent="0.25">
      <c r="A3688" s="30">
        <v>41922</v>
      </c>
      <c r="B3688">
        <v>7859.95</v>
      </c>
      <c r="C3688">
        <f t="shared" ca="1" si="286"/>
        <v>7976.2333333333336</v>
      </c>
      <c r="D3688">
        <f t="shared" ca="1" si="287"/>
        <v>7966.8937500000011</v>
      </c>
      <c r="E3688" t="str">
        <f t="shared" ca="1" si="283"/>
        <v/>
      </c>
      <c r="F3688">
        <f t="shared" ca="1" si="285"/>
        <v>6401.15</v>
      </c>
      <c r="G3688" s="7" t="str">
        <f t="shared" ca="1" si="284"/>
        <v/>
      </c>
    </row>
    <row r="3689" spans="1:7" x14ac:dyDescent="0.25">
      <c r="A3689" s="30">
        <v>41925</v>
      </c>
      <c r="B3689">
        <v>7884.25</v>
      </c>
      <c r="C3689">
        <f t="shared" ca="1" si="286"/>
        <v>7970.1499999999987</v>
      </c>
      <c r="D3689">
        <f t="shared" ca="1" si="287"/>
        <v>7973.3512500000015</v>
      </c>
      <c r="E3689" t="str">
        <f t="shared" ca="1" si="283"/>
        <v>SELL</v>
      </c>
      <c r="F3689">
        <f t="shared" ca="1" si="285"/>
        <v>7884.25</v>
      </c>
      <c r="G3689" s="7">
        <f t="shared" ca="1" si="284"/>
        <v>0.23169274271029439</v>
      </c>
    </row>
    <row r="3690" spans="1:7" x14ac:dyDescent="0.25">
      <c r="A3690" s="30">
        <v>41926</v>
      </c>
      <c r="B3690">
        <v>7864</v>
      </c>
      <c r="C3690">
        <f t="shared" ca="1" si="286"/>
        <v>7953.4333333333325</v>
      </c>
      <c r="D3690">
        <f t="shared" ca="1" si="287"/>
        <v>7976.7750000000015</v>
      </c>
      <c r="E3690" t="str">
        <f t="shared" ca="1" si="283"/>
        <v/>
      </c>
      <c r="F3690">
        <f t="shared" ca="1" si="285"/>
        <v>7884.25</v>
      </c>
      <c r="G3690" s="7" t="str">
        <f t="shared" ca="1" si="284"/>
        <v/>
      </c>
    </row>
    <row r="3691" spans="1:7" x14ac:dyDescent="0.25">
      <c r="A3691" s="30">
        <v>41928</v>
      </c>
      <c r="B3691">
        <v>7748.2</v>
      </c>
      <c r="C3691">
        <f t="shared" ca="1" si="286"/>
        <v>7928.55</v>
      </c>
      <c r="D3691">
        <f t="shared" ca="1" si="287"/>
        <v>7976.9912500000009</v>
      </c>
      <c r="E3691" t="str">
        <f t="shared" ca="1" si="283"/>
        <v/>
      </c>
      <c r="F3691">
        <f t="shared" ca="1" si="285"/>
        <v>7884.25</v>
      </c>
      <c r="G3691" s="7" t="str">
        <f t="shared" ca="1" si="284"/>
        <v/>
      </c>
    </row>
    <row r="3692" spans="1:7" x14ac:dyDescent="0.25">
      <c r="A3692" s="30">
        <v>41929</v>
      </c>
      <c r="B3692">
        <v>7779.7</v>
      </c>
      <c r="C3692">
        <f t="shared" ca="1" si="286"/>
        <v>7904.1100000000006</v>
      </c>
      <c r="D3692">
        <f t="shared" ca="1" si="287"/>
        <v>7976.6912500000008</v>
      </c>
      <c r="E3692" t="str">
        <f t="shared" ca="1" si="283"/>
        <v/>
      </c>
      <c r="F3692">
        <f t="shared" ca="1" si="285"/>
        <v>7884.25</v>
      </c>
      <c r="G3692" s="7" t="str">
        <f t="shared" ca="1" si="284"/>
        <v/>
      </c>
    </row>
    <row r="3693" spans="1:7" x14ac:dyDescent="0.25">
      <c r="A3693" s="30">
        <v>41932</v>
      </c>
      <c r="B3693">
        <v>7879.4</v>
      </c>
      <c r="C3693">
        <f t="shared" ca="1" si="286"/>
        <v>7894.8999999999987</v>
      </c>
      <c r="D3693">
        <f t="shared" ca="1" si="287"/>
        <v>7976.82</v>
      </c>
      <c r="E3693" t="str">
        <f t="shared" ca="1" si="283"/>
        <v/>
      </c>
      <c r="F3693">
        <f t="shared" ca="1" si="285"/>
        <v>7884.25</v>
      </c>
      <c r="G3693" s="7" t="str">
        <f t="shared" ca="1" si="284"/>
        <v/>
      </c>
    </row>
    <row r="3694" spans="1:7" x14ac:dyDescent="0.25">
      <c r="A3694" s="30">
        <v>41933</v>
      </c>
      <c r="B3694">
        <v>7927.75</v>
      </c>
      <c r="C3694">
        <f t="shared" ca="1" si="286"/>
        <v>7889.9233333333332</v>
      </c>
      <c r="D3694">
        <f t="shared" ca="1" si="287"/>
        <v>7977.576250000001</v>
      </c>
      <c r="E3694" t="str">
        <f t="shared" ca="1" si="283"/>
        <v/>
      </c>
      <c r="F3694">
        <f t="shared" ca="1" si="285"/>
        <v>7884.25</v>
      </c>
      <c r="G3694" s="7" t="str">
        <f t="shared" ca="1" si="284"/>
        <v/>
      </c>
    </row>
    <row r="3695" spans="1:7" x14ac:dyDescent="0.25">
      <c r="A3695" s="30">
        <v>41934</v>
      </c>
      <c r="B3695">
        <v>7995.9</v>
      </c>
      <c r="C3695">
        <f t="shared" ca="1" si="286"/>
        <v>7895.5266666666657</v>
      </c>
      <c r="D3695">
        <f t="shared" ca="1" si="287"/>
        <v>7980.5912500000004</v>
      </c>
      <c r="E3695" t="str">
        <f t="shared" ca="1" si="283"/>
        <v/>
      </c>
      <c r="F3695">
        <f t="shared" ca="1" si="285"/>
        <v>7884.25</v>
      </c>
      <c r="G3695" s="7" t="str">
        <f t="shared" ca="1" si="284"/>
        <v/>
      </c>
    </row>
    <row r="3696" spans="1:7" x14ac:dyDescent="0.25">
      <c r="A3696" s="30">
        <v>41935</v>
      </c>
      <c r="B3696">
        <v>8014.55</v>
      </c>
      <c r="C3696">
        <f t="shared" ca="1" si="286"/>
        <v>7898.5733333333328</v>
      </c>
      <c r="D3696">
        <f t="shared" ca="1" si="287"/>
        <v>7983.6775000000007</v>
      </c>
      <c r="E3696" t="str">
        <f t="shared" ca="1" si="283"/>
        <v/>
      </c>
      <c r="F3696">
        <f t="shared" ca="1" si="285"/>
        <v>7884.25</v>
      </c>
      <c r="G3696" s="7" t="str">
        <f t="shared" ca="1" si="284"/>
        <v/>
      </c>
    </row>
    <row r="3697" spans="1:7" x14ac:dyDescent="0.25">
      <c r="A3697" s="30">
        <v>41939</v>
      </c>
      <c r="B3697">
        <v>7991.7</v>
      </c>
      <c r="C3697">
        <f t="shared" ca="1" si="286"/>
        <v>7900.7599999999984</v>
      </c>
      <c r="D3697">
        <f t="shared" ca="1" si="287"/>
        <v>7985.6399999999994</v>
      </c>
      <c r="E3697" t="str">
        <f t="shared" ca="1" si="283"/>
        <v/>
      </c>
      <c r="F3697">
        <f t="shared" ca="1" si="285"/>
        <v>7884.25</v>
      </c>
      <c r="G3697" s="7" t="str">
        <f t="shared" ca="1" si="284"/>
        <v/>
      </c>
    </row>
    <row r="3698" spans="1:7" x14ac:dyDescent="0.25">
      <c r="A3698" s="30">
        <v>41940</v>
      </c>
      <c r="B3698">
        <v>8027.6</v>
      </c>
      <c r="C3698">
        <f t="shared" ca="1" si="286"/>
        <v>7904.9466666666667</v>
      </c>
      <c r="D3698">
        <f t="shared" ca="1" si="287"/>
        <v>7988.6724999999988</v>
      </c>
      <c r="E3698" t="str">
        <f t="shared" ca="1" si="283"/>
        <v/>
      </c>
      <c r="F3698">
        <f t="shared" ca="1" si="285"/>
        <v>7884.25</v>
      </c>
      <c r="G3698" s="7" t="str">
        <f t="shared" ca="1" si="284"/>
        <v/>
      </c>
    </row>
    <row r="3699" spans="1:7" x14ac:dyDescent="0.25">
      <c r="A3699" s="30">
        <v>41941</v>
      </c>
      <c r="B3699">
        <v>8090.45</v>
      </c>
      <c r="C3699">
        <f t="shared" ca="1" si="286"/>
        <v>7914.6066666666657</v>
      </c>
      <c r="D3699">
        <f t="shared" ca="1" si="287"/>
        <v>7993.3149999999996</v>
      </c>
      <c r="E3699" t="str">
        <f t="shared" ca="1" si="283"/>
        <v/>
      </c>
      <c r="F3699">
        <f t="shared" ca="1" si="285"/>
        <v>7884.25</v>
      </c>
      <c r="G3699" s="7" t="str">
        <f t="shared" ca="1" si="284"/>
        <v/>
      </c>
    </row>
    <row r="3700" spans="1:7" x14ac:dyDescent="0.25">
      <c r="A3700" s="30">
        <v>41942</v>
      </c>
      <c r="B3700">
        <v>8169.2</v>
      </c>
      <c r="C3700">
        <f t="shared" ca="1" si="286"/>
        <v>7935.7266666666665</v>
      </c>
      <c r="D3700">
        <f t="shared" ca="1" si="287"/>
        <v>7999.1437500000002</v>
      </c>
      <c r="E3700" t="str">
        <f t="shared" ca="1" si="283"/>
        <v/>
      </c>
      <c r="F3700">
        <f t="shared" ca="1" si="285"/>
        <v>7884.25</v>
      </c>
      <c r="G3700" s="7" t="str">
        <f t="shared" ca="1" si="284"/>
        <v/>
      </c>
    </row>
    <row r="3701" spans="1:7" x14ac:dyDescent="0.25">
      <c r="A3701" s="30">
        <v>41943</v>
      </c>
      <c r="B3701">
        <v>8322.2000000000007</v>
      </c>
      <c r="C3701">
        <f t="shared" ca="1" si="286"/>
        <v>7967.6933333333327</v>
      </c>
      <c r="D3701">
        <f t="shared" ca="1" si="287"/>
        <v>8008.3400000000011</v>
      </c>
      <c r="E3701" t="str">
        <f t="shared" ref="E3701:E3741" ca="1" si="288">IF(AND(C3701&gt;D3701,C3700&lt;D3700),"BUY",IF(AND(C3701&lt;D3701,C3700&gt;D3700),"SELL",""))</f>
        <v/>
      </c>
      <c r="F3701">
        <f t="shared" ca="1" si="285"/>
        <v>7884.25</v>
      </c>
      <c r="G3701" s="7" t="str">
        <f t="shared" ca="1" si="284"/>
        <v/>
      </c>
    </row>
    <row r="3702" spans="1:7" x14ac:dyDescent="0.25">
      <c r="A3702" s="30">
        <v>41946</v>
      </c>
      <c r="B3702">
        <v>8324.15</v>
      </c>
      <c r="C3702">
        <f t="shared" ca="1" si="286"/>
        <v>7991.9333333333325</v>
      </c>
      <c r="D3702">
        <f t="shared" ca="1" si="287"/>
        <v>8015.7512500000012</v>
      </c>
      <c r="E3702" t="str">
        <f t="shared" ca="1" si="288"/>
        <v/>
      </c>
      <c r="F3702">
        <f t="shared" ca="1" si="285"/>
        <v>7884.25</v>
      </c>
      <c r="G3702" s="7" t="str">
        <f t="shared" ref="G3702:G3741" ca="1" si="289">IF(AND(E3702&lt;&gt;"",F3701&lt;&gt;0),IF(E3702="BUY",1-F3702/F3701,F3702/F3701-1),"")</f>
        <v/>
      </c>
    </row>
    <row r="3703" spans="1:7" x14ac:dyDescent="0.25">
      <c r="A3703" s="30">
        <v>41948</v>
      </c>
      <c r="B3703">
        <v>8338.2999999999993</v>
      </c>
      <c r="C3703">
        <f t="shared" ca="1" si="286"/>
        <v>8023.8233333333337</v>
      </c>
      <c r="D3703">
        <f t="shared" ca="1" si="287"/>
        <v>8022.1324999999997</v>
      </c>
      <c r="E3703" t="str">
        <f t="shared" ca="1" si="288"/>
        <v>BUY</v>
      </c>
      <c r="F3703">
        <f t="shared" ref="F3703:F3741" ca="1" si="290">IF(E3703&lt;&gt;"",B3703,F3702)</f>
        <v>8338.2999999999993</v>
      </c>
      <c r="G3703" s="7">
        <f t="shared" ca="1" si="289"/>
        <v>-5.7589498049909427E-2</v>
      </c>
    </row>
    <row r="3704" spans="1:7" x14ac:dyDescent="0.25">
      <c r="A3704" s="30">
        <v>41950</v>
      </c>
      <c r="B3704">
        <v>8337</v>
      </c>
      <c r="C3704">
        <f t="shared" ca="1" si="286"/>
        <v>8054.0066666666662</v>
      </c>
      <c r="D3704">
        <f t="shared" ca="1" si="287"/>
        <v>8027.6925000000001</v>
      </c>
      <c r="E3704" t="str">
        <f t="shared" ca="1" si="288"/>
        <v/>
      </c>
      <c r="F3704">
        <f t="shared" ca="1" si="290"/>
        <v>8338.2999999999993</v>
      </c>
      <c r="G3704" s="7" t="str">
        <f t="shared" ca="1" si="289"/>
        <v/>
      </c>
    </row>
    <row r="3705" spans="1:7" x14ac:dyDescent="0.25">
      <c r="A3705" s="30">
        <v>41953</v>
      </c>
      <c r="B3705">
        <v>8344.25</v>
      </c>
      <c r="C3705">
        <f t="shared" ca="1" si="286"/>
        <v>8086.0233333333326</v>
      </c>
      <c r="D3705">
        <f t="shared" ca="1" si="287"/>
        <v>8033.9000000000015</v>
      </c>
      <c r="E3705" t="str">
        <f t="shared" ca="1" si="288"/>
        <v/>
      </c>
      <c r="F3705">
        <f t="shared" ca="1" si="290"/>
        <v>8338.2999999999993</v>
      </c>
      <c r="G3705" s="7" t="str">
        <f t="shared" ca="1" si="289"/>
        <v/>
      </c>
    </row>
    <row r="3706" spans="1:7" x14ac:dyDescent="0.25">
      <c r="A3706" s="30">
        <v>41954</v>
      </c>
      <c r="B3706">
        <v>8362.65</v>
      </c>
      <c r="C3706">
        <f t="shared" ca="1" si="286"/>
        <v>8126.9866666666658</v>
      </c>
      <c r="D3706">
        <f t="shared" ca="1" si="287"/>
        <v>8040.795000000001</v>
      </c>
      <c r="E3706" t="str">
        <f t="shared" ca="1" si="288"/>
        <v/>
      </c>
      <c r="F3706">
        <f t="shared" ca="1" si="290"/>
        <v>8338.2999999999993</v>
      </c>
      <c r="G3706" s="7" t="str">
        <f t="shared" ca="1" si="289"/>
        <v/>
      </c>
    </row>
    <row r="3707" spans="1:7" x14ac:dyDescent="0.25">
      <c r="A3707" s="30">
        <v>41955</v>
      </c>
      <c r="B3707">
        <v>8383.2999999999993</v>
      </c>
      <c r="C3707">
        <f t="shared" ca="1" si="286"/>
        <v>8167.2266666666656</v>
      </c>
      <c r="D3707">
        <f t="shared" ca="1" si="287"/>
        <v>8046.0300000000016</v>
      </c>
      <c r="E3707" t="str">
        <f t="shared" ca="1" si="288"/>
        <v/>
      </c>
      <c r="F3707">
        <f t="shared" ca="1" si="290"/>
        <v>8338.2999999999993</v>
      </c>
      <c r="G3707" s="7" t="str">
        <f t="shared" ca="1" si="289"/>
        <v/>
      </c>
    </row>
    <row r="3708" spans="1:7" x14ac:dyDescent="0.25">
      <c r="A3708" s="30">
        <v>41956</v>
      </c>
      <c r="B3708">
        <v>8357.85</v>
      </c>
      <c r="C3708">
        <f t="shared" ca="1" si="286"/>
        <v>8199.123333333333</v>
      </c>
      <c r="D3708">
        <f t="shared" ca="1" si="287"/>
        <v>8051.1525000000011</v>
      </c>
      <c r="E3708" t="str">
        <f t="shared" ca="1" si="288"/>
        <v/>
      </c>
      <c r="F3708">
        <f t="shared" ca="1" si="290"/>
        <v>8338.2999999999993</v>
      </c>
      <c r="G3708" s="7" t="str">
        <f t="shared" ca="1" si="289"/>
        <v/>
      </c>
    </row>
    <row r="3709" spans="1:7" x14ac:dyDescent="0.25">
      <c r="A3709" s="30">
        <v>41957</v>
      </c>
      <c r="B3709">
        <v>8389.9</v>
      </c>
      <c r="C3709">
        <f t="shared" ca="1" si="286"/>
        <v>8229.9333333333325</v>
      </c>
      <c r="D3709">
        <f t="shared" ca="1" si="287"/>
        <v>8058.5475000000024</v>
      </c>
      <c r="E3709" t="str">
        <f t="shared" ca="1" si="288"/>
        <v/>
      </c>
      <c r="F3709">
        <f t="shared" ca="1" si="290"/>
        <v>8338.2999999999993</v>
      </c>
      <c r="G3709" s="7" t="str">
        <f t="shared" ca="1" si="289"/>
        <v/>
      </c>
    </row>
    <row r="3710" spans="1:7" x14ac:dyDescent="0.25">
      <c r="A3710" s="30">
        <v>41960</v>
      </c>
      <c r="B3710">
        <v>8430.75</v>
      </c>
      <c r="C3710">
        <f t="shared" ca="1" si="286"/>
        <v>8258.9233333333323</v>
      </c>
      <c r="D3710">
        <f t="shared" ca="1" si="287"/>
        <v>8067.1737500000017</v>
      </c>
      <c r="E3710" t="str">
        <f t="shared" ca="1" si="288"/>
        <v/>
      </c>
      <c r="F3710">
        <f t="shared" ca="1" si="290"/>
        <v>8338.2999999999993</v>
      </c>
      <c r="G3710" s="7" t="str">
        <f t="shared" ca="1" si="289"/>
        <v/>
      </c>
    </row>
    <row r="3711" spans="1:7" x14ac:dyDescent="0.25">
      <c r="A3711" s="30">
        <v>41961</v>
      </c>
      <c r="B3711">
        <v>8425.9</v>
      </c>
      <c r="C3711">
        <f t="shared" ca="1" si="286"/>
        <v>8286.3466666666664</v>
      </c>
      <c r="D3711">
        <f t="shared" ca="1" si="287"/>
        <v>8075.183750000002</v>
      </c>
      <c r="E3711" t="str">
        <f t="shared" ca="1" si="288"/>
        <v/>
      </c>
      <c r="F3711">
        <f t="shared" ca="1" si="290"/>
        <v>8338.2999999999993</v>
      </c>
      <c r="G3711" s="7" t="str">
        <f t="shared" ca="1" si="289"/>
        <v/>
      </c>
    </row>
    <row r="3712" spans="1:7" x14ac:dyDescent="0.25">
      <c r="A3712" s="30">
        <v>41962</v>
      </c>
      <c r="B3712">
        <v>8382.2999999999993</v>
      </c>
      <c r="C3712">
        <f t="shared" ca="1" si="286"/>
        <v>8312.3866666666654</v>
      </c>
      <c r="D3712">
        <f t="shared" ca="1" si="287"/>
        <v>8083.6912500000008</v>
      </c>
      <c r="E3712" t="str">
        <f t="shared" ca="1" si="288"/>
        <v/>
      </c>
      <c r="F3712">
        <f t="shared" ca="1" si="290"/>
        <v>8338.2999999999993</v>
      </c>
      <c r="G3712" s="7" t="str">
        <f t="shared" ca="1" si="289"/>
        <v/>
      </c>
    </row>
    <row r="3713" spans="1:7" x14ac:dyDescent="0.25">
      <c r="A3713" s="30">
        <v>41963</v>
      </c>
      <c r="B3713">
        <v>8401.9</v>
      </c>
      <c r="C3713">
        <f t="shared" ca="1" si="286"/>
        <v>8337.34</v>
      </c>
      <c r="D3713">
        <f t="shared" ca="1" si="287"/>
        <v>8095.416250000002</v>
      </c>
      <c r="E3713" t="str">
        <f t="shared" ca="1" si="288"/>
        <v/>
      </c>
      <c r="F3713">
        <f t="shared" ca="1" si="290"/>
        <v>8338.2999999999993</v>
      </c>
      <c r="G3713" s="7" t="str">
        <f t="shared" ca="1" si="289"/>
        <v/>
      </c>
    </row>
    <row r="3714" spans="1:7" x14ac:dyDescent="0.25">
      <c r="A3714" s="30">
        <v>41964</v>
      </c>
      <c r="B3714">
        <v>8477.35</v>
      </c>
      <c r="C3714">
        <f t="shared" ca="1" si="286"/>
        <v>8363.1333333333332</v>
      </c>
      <c r="D3714">
        <f t="shared" ca="1" si="287"/>
        <v>8107.9624999999996</v>
      </c>
      <c r="E3714" t="str">
        <f t="shared" ca="1" si="288"/>
        <v/>
      </c>
      <c r="F3714">
        <f t="shared" ca="1" si="290"/>
        <v>8338.2999999999993</v>
      </c>
      <c r="G3714" s="7" t="str">
        <f t="shared" ca="1" si="289"/>
        <v/>
      </c>
    </row>
    <row r="3715" spans="1:7" x14ac:dyDescent="0.25">
      <c r="A3715" s="30">
        <v>41967</v>
      </c>
      <c r="B3715">
        <v>8530.15</v>
      </c>
      <c r="C3715">
        <f t="shared" ref="C3715:C3741" ca="1" si="291">IF(ROW(B3715)&gt;$K$3, AVERAGE(OFFSET(B3716,-$K$3,0,$K$3,1)), "")</f>
        <v>8387.1966666666649</v>
      </c>
      <c r="D3715">
        <f t="shared" ca="1" si="287"/>
        <v>8118.3475000000008</v>
      </c>
      <c r="E3715" t="str">
        <f t="shared" ca="1" si="288"/>
        <v/>
      </c>
      <c r="F3715">
        <f t="shared" ca="1" si="290"/>
        <v>8338.2999999999993</v>
      </c>
      <c r="G3715" s="7" t="str">
        <f t="shared" ca="1" si="289"/>
        <v/>
      </c>
    </row>
    <row r="3716" spans="1:7" x14ac:dyDescent="0.25">
      <c r="A3716" s="30">
        <v>41968</v>
      </c>
      <c r="B3716">
        <v>8463.1</v>
      </c>
      <c r="C3716">
        <f t="shared" ca="1" si="291"/>
        <v>8396.59</v>
      </c>
      <c r="D3716">
        <f t="shared" ca="1" si="287"/>
        <v>8126.888750000001</v>
      </c>
      <c r="E3716" t="str">
        <f t="shared" ca="1" si="288"/>
        <v/>
      </c>
      <c r="F3716">
        <f t="shared" ca="1" si="290"/>
        <v>8338.2999999999993</v>
      </c>
      <c r="G3716" s="7" t="str">
        <f t="shared" ca="1" si="289"/>
        <v/>
      </c>
    </row>
    <row r="3717" spans="1:7" x14ac:dyDescent="0.25">
      <c r="A3717" s="30">
        <v>41969</v>
      </c>
      <c r="B3717">
        <v>8475.75</v>
      </c>
      <c r="C3717">
        <f t="shared" ca="1" si="291"/>
        <v>8406.6966666666667</v>
      </c>
      <c r="D3717">
        <f t="shared" ca="1" si="287"/>
        <v>8135.125</v>
      </c>
      <c r="E3717" t="str">
        <f t="shared" ca="1" si="288"/>
        <v/>
      </c>
      <c r="F3717">
        <f t="shared" ca="1" si="290"/>
        <v>8338.2999999999993</v>
      </c>
      <c r="G3717" s="7" t="str">
        <f t="shared" ca="1" si="289"/>
        <v/>
      </c>
    </row>
    <row r="3718" spans="1:7" x14ac:dyDescent="0.25">
      <c r="A3718" s="30">
        <v>41970</v>
      </c>
      <c r="B3718">
        <v>8494.2000000000007</v>
      </c>
      <c r="C3718">
        <f t="shared" ca="1" si="291"/>
        <v>8417.09</v>
      </c>
      <c r="D3718">
        <f t="shared" ca="1" si="287"/>
        <v>8147.0412500000002</v>
      </c>
      <c r="E3718" t="str">
        <f t="shared" ca="1" si="288"/>
        <v/>
      </c>
      <c r="F3718">
        <f t="shared" ca="1" si="290"/>
        <v>8338.2999999999993</v>
      </c>
      <c r="G3718" s="7" t="str">
        <f t="shared" ca="1" si="289"/>
        <v/>
      </c>
    </row>
    <row r="3719" spans="1:7" x14ac:dyDescent="0.25">
      <c r="A3719" s="30">
        <v>41971</v>
      </c>
      <c r="B3719">
        <v>8588.25</v>
      </c>
      <c r="C3719">
        <f t="shared" ca="1" si="291"/>
        <v>8433.84</v>
      </c>
      <c r="D3719">
        <f t="shared" ca="1" si="287"/>
        <v>8161.6875</v>
      </c>
      <c r="E3719" t="str">
        <f t="shared" ca="1" si="288"/>
        <v/>
      </c>
      <c r="F3719">
        <f t="shared" ca="1" si="290"/>
        <v>8338.2999999999993</v>
      </c>
      <c r="G3719" s="7" t="str">
        <f t="shared" ca="1" si="289"/>
        <v/>
      </c>
    </row>
    <row r="3720" spans="1:7" x14ac:dyDescent="0.25">
      <c r="A3720" s="30">
        <v>41974</v>
      </c>
      <c r="B3720">
        <v>8555.9</v>
      </c>
      <c r="C3720">
        <f t="shared" ca="1" si="291"/>
        <v>8447.9499999999989</v>
      </c>
      <c r="D3720">
        <f t="shared" ca="1" si="287"/>
        <v>8177.7887499999997</v>
      </c>
      <c r="E3720" t="str">
        <f t="shared" ca="1" si="288"/>
        <v/>
      </c>
      <c r="F3720">
        <f t="shared" ca="1" si="290"/>
        <v>8338.2999999999993</v>
      </c>
      <c r="G3720" s="7" t="str">
        <f t="shared" ca="1" si="289"/>
        <v/>
      </c>
    </row>
    <row r="3721" spans="1:7" x14ac:dyDescent="0.25">
      <c r="A3721" s="30">
        <v>41975</v>
      </c>
      <c r="B3721">
        <v>8524.7000000000007</v>
      </c>
      <c r="C3721">
        <f t="shared" ca="1" si="291"/>
        <v>8458.7533333333322</v>
      </c>
      <c r="D3721">
        <f t="shared" ca="1" si="287"/>
        <v>8191.6850000000004</v>
      </c>
      <c r="E3721" t="str">
        <f t="shared" ca="1" si="288"/>
        <v/>
      </c>
      <c r="F3721">
        <f t="shared" ca="1" si="290"/>
        <v>8338.2999999999993</v>
      </c>
      <c r="G3721" s="7" t="str">
        <f t="shared" ca="1" si="289"/>
        <v/>
      </c>
    </row>
    <row r="3722" spans="1:7" x14ac:dyDescent="0.25">
      <c r="A3722" s="30">
        <v>41976</v>
      </c>
      <c r="B3722">
        <v>8537.65</v>
      </c>
      <c r="C3722">
        <f t="shared" ca="1" si="291"/>
        <v>8469.0433333333312</v>
      </c>
      <c r="D3722">
        <f t="shared" ca="1" si="287"/>
        <v>8206.1537500000013</v>
      </c>
      <c r="E3722" t="str">
        <f t="shared" ca="1" si="288"/>
        <v/>
      </c>
      <c r="F3722">
        <f t="shared" ca="1" si="290"/>
        <v>8338.2999999999993</v>
      </c>
      <c r="G3722" s="7" t="str">
        <f t="shared" ca="1" si="289"/>
        <v/>
      </c>
    </row>
    <row r="3723" spans="1:7" x14ac:dyDescent="0.25">
      <c r="A3723" s="30">
        <v>41977</v>
      </c>
      <c r="B3723">
        <v>8564.4</v>
      </c>
      <c r="C3723">
        <f t="shared" ca="1" si="291"/>
        <v>8482.8133333333317</v>
      </c>
      <c r="D3723">
        <f t="shared" ca="1" si="287"/>
        <v>8221.1437500000011</v>
      </c>
      <c r="E3723" t="str">
        <f t="shared" ca="1" si="288"/>
        <v/>
      </c>
      <c r="F3723">
        <f t="shared" ca="1" si="290"/>
        <v>8338.2999999999993</v>
      </c>
      <c r="G3723" s="7" t="str">
        <f t="shared" ca="1" si="289"/>
        <v/>
      </c>
    </row>
    <row r="3724" spans="1:7" x14ac:dyDescent="0.25">
      <c r="A3724" s="30">
        <v>41978</v>
      </c>
      <c r="B3724">
        <v>8538.2999999999993</v>
      </c>
      <c r="C3724">
        <f t="shared" ca="1" si="291"/>
        <v>8492.7066666666651</v>
      </c>
      <c r="D3724">
        <f t="shared" ca="1" si="287"/>
        <v>8235.9625000000015</v>
      </c>
      <c r="E3724" t="str">
        <f t="shared" ca="1" si="288"/>
        <v/>
      </c>
      <c r="F3724">
        <f t="shared" ca="1" si="290"/>
        <v>8338.2999999999993</v>
      </c>
      <c r="G3724" s="7" t="str">
        <f t="shared" ca="1" si="289"/>
        <v/>
      </c>
    </row>
    <row r="3725" spans="1:7" x14ac:dyDescent="0.25">
      <c r="A3725" s="30">
        <v>41981</v>
      </c>
      <c r="B3725">
        <v>8438.25</v>
      </c>
      <c r="C3725">
        <f t="shared" ca="1" si="291"/>
        <v>8493.2066666666651</v>
      </c>
      <c r="D3725">
        <f t="shared" ca="1" si="287"/>
        <v>8250.6087500000012</v>
      </c>
      <c r="E3725" t="str">
        <f t="shared" ca="1" si="288"/>
        <v/>
      </c>
      <c r="F3725">
        <f t="shared" ca="1" si="290"/>
        <v>8338.2999999999993</v>
      </c>
      <c r="G3725" s="7" t="str">
        <f t="shared" ca="1" si="289"/>
        <v/>
      </c>
    </row>
    <row r="3726" spans="1:7" x14ac:dyDescent="0.25">
      <c r="A3726" s="30">
        <v>41982</v>
      </c>
      <c r="B3726">
        <v>8340.7000000000007</v>
      </c>
      <c r="C3726">
        <f t="shared" ca="1" si="291"/>
        <v>8487.5266666666648</v>
      </c>
      <c r="D3726">
        <f t="shared" ca="1" si="287"/>
        <v>8263.0587500000001</v>
      </c>
      <c r="E3726" t="str">
        <f t="shared" ca="1" si="288"/>
        <v/>
      </c>
      <c r="F3726">
        <f t="shared" ca="1" si="290"/>
        <v>8338.2999999999993</v>
      </c>
      <c r="G3726" s="7" t="str">
        <f t="shared" ca="1" si="289"/>
        <v/>
      </c>
    </row>
    <row r="3727" spans="1:7" x14ac:dyDescent="0.25">
      <c r="A3727" s="30">
        <v>41983</v>
      </c>
      <c r="B3727">
        <v>8355.65</v>
      </c>
      <c r="C3727">
        <f t="shared" ca="1" si="291"/>
        <v>8485.7499999999982</v>
      </c>
      <c r="D3727">
        <f t="shared" ca="1" si="287"/>
        <v>8272.9362500000025</v>
      </c>
      <c r="E3727" t="str">
        <f t="shared" ca="1" si="288"/>
        <v/>
      </c>
      <c r="F3727">
        <f t="shared" ca="1" si="290"/>
        <v>8338.2999999999993</v>
      </c>
      <c r="G3727" s="7" t="str">
        <f t="shared" ca="1" si="289"/>
        <v/>
      </c>
    </row>
    <row r="3728" spans="1:7" x14ac:dyDescent="0.25">
      <c r="A3728" s="30">
        <v>41984</v>
      </c>
      <c r="B3728">
        <v>8292.9</v>
      </c>
      <c r="C3728">
        <f t="shared" ca="1" si="291"/>
        <v>8478.4833333333318</v>
      </c>
      <c r="D3728">
        <f t="shared" ca="1" si="287"/>
        <v>8283.760000000002</v>
      </c>
      <c r="E3728" t="str">
        <f t="shared" ca="1" si="288"/>
        <v/>
      </c>
      <c r="F3728">
        <f t="shared" ca="1" si="290"/>
        <v>8338.2999999999993</v>
      </c>
      <c r="G3728" s="7" t="str">
        <f t="shared" ca="1" si="289"/>
        <v/>
      </c>
    </row>
    <row r="3729" spans="1:7" x14ac:dyDescent="0.25">
      <c r="A3729" s="30">
        <v>41985</v>
      </c>
      <c r="B3729">
        <v>8224.1</v>
      </c>
      <c r="C3729">
        <f t="shared" ca="1" si="291"/>
        <v>8461.5999999999985</v>
      </c>
      <c r="D3729">
        <f t="shared" ca="1" si="287"/>
        <v>8292.2562500000022</v>
      </c>
      <c r="E3729" t="str">
        <f t="shared" ca="1" si="288"/>
        <v/>
      </c>
      <c r="F3729">
        <f t="shared" ca="1" si="290"/>
        <v>8338.2999999999993</v>
      </c>
      <c r="G3729" s="7" t="str">
        <f t="shared" ca="1" si="289"/>
        <v/>
      </c>
    </row>
    <row r="3730" spans="1:7" x14ac:dyDescent="0.25">
      <c r="A3730" s="30">
        <v>41988</v>
      </c>
      <c r="B3730">
        <v>8219.6</v>
      </c>
      <c r="C3730">
        <f t="shared" ca="1" si="291"/>
        <v>8440.8966666666674</v>
      </c>
      <c r="D3730">
        <f t="shared" ca="1" si="287"/>
        <v>8301.1462500000016</v>
      </c>
      <c r="E3730" t="str">
        <f t="shared" ca="1" si="288"/>
        <v/>
      </c>
      <c r="F3730">
        <f t="shared" ca="1" si="290"/>
        <v>8338.2999999999993</v>
      </c>
      <c r="G3730" s="7" t="str">
        <f t="shared" ca="1" si="289"/>
        <v/>
      </c>
    </row>
    <row r="3731" spans="1:7" x14ac:dyDescent="0.25">
      <c r="A3731" s="30">
        <v>41989</v>
      </c>
      <c r="B3731">
        <v>8067.6</v>
      </c>
      <c r="C3731">
        <f t="shared" ca="1" si="291"/>
        <v>8414.5300000000007</v>
      </c>
      <c r="D3731">
        <f t="shared" ca="1" si="287"/>
        <v>8309.1312499999985</v>
      </c>
      <c r="E3731" t="str">
        <f t="shared" ca="1" si="288"/>
        <v/>
      </c>
      <c r="F3731">
        <f t="shared" ca="1" si="290"/>
        <v>8338.2999999999993</v>
      </c>
      <c r="G3731" s="7" t="str">
        <f t="shared" ca="1" si="289"/>
        <v/>
      </c>
    </row>
    <row r="3732" spans="1:7" x14ac:dyDescent="0.25">
      <c r="A3732" s="30">
        <v>41990</v>
      </c>
      <c r="B3732">
        <v>8029.8</v>
      </c>
      <c r="C3732">
        <f t="shared" ca="1" si="291"/>
        <v>8384.8000000000011</v>
      </c>
      <c r="D3732">
        <f t="shared" ca="1" si="287"/>
        <v>8315.3837499999991</v>
      </c>
      <c r="E3732" t="str">
        <f t="shared" ca="1" si="288"/>
        <v/>
      </c>
      <c r="F3732">
        <f t="shared" ca="1" si="290"/>
        <v>8338.2999999999993</v>
      </c>
      <c r="G3732" s="7" t="str">
        <f t="shared" ca="1" si="289"/>
        <v/>
      </c>
    </row>
    <row r="3733" spans="1:7" x14ac:dyDescent="0.25">
      <c r="A3733" s="30">
        <v>41991</v>
      </c>
      <c r="B3733">
        <v>8159.3</v>
      </c>
      <c r="C3733">
        <f t="shared" ca="1" si="291"/>
        <v>8362.4733333333334</v>
      </c>
      <c r="D3733">
        <f t="shared" ca="1" si="287"/>
        <v>8322.3812499999985</v>
      </c>
      <c r="E3733" t="str">
        <f t="shared" ca="1" si="288"/>
        <v/>
      </c>
      <c r="F3733">
        <f t="shared" ca="1" si="290"/>
        <v>8338.2999999999993</v>
      </c>
      <c r="G3733" s="7" t="str">
        <f t="shared" ca="1" si="289"/>
        <v/>
      </c>
    </row>
    <row r="3734" spans="1:7" x14ac:dyDescent="0.25">
      <c r="A3734" s="30">
        <v>41992</v>
      </c>
      <c r="B3734">
        <v>8225.2000000000007</v>
      </c>
      <c r="C3734">
        <f t="shared" ca="1" si="291"/>
        <v>8338.27</v>
      </c>
      <c r="D3734">
        <f t="shared" ref="D3734:D3797" ca="1" si="292">IF(ROW(B3734)&gt;$K$4, AVERAGE(OFFSET(B3734,-$K$4+1,0,$K$4,1)), "")</f>
        <v>8329.8174999999992</v>
      </c>
      <c r="E3734" t="str">
        <f t="shared" ca="1" si="288"/>
        <v/>
      </c>
      <c r="F3734">
        <f t="shared" ca="1" si="290"/>
        <v>8338.2999999999993</v>
      </c>
      <c r="G3734" s="7" t="str">
        <f t="shared" ca="1" si="289"/>
        <v/>
      </c>
    </row>
    <row r="3735" spans="1:7" x14ac:dyDescent="0.25">
      <c r="A3735" s="30">
        <v>41995</v>
      </c>
      <c r="B3735">
        <v>8324</v>
      </c>
      <c r="C3735">
        <f t="shared" ca="1" si="291"/>
        <v>8322.8100000000013</v>
      </c>
      <c r="D3735">
        <f t="shared" ca="1" si="292"/>
        <v>8338.0199999999986</v>
      </c>
      <c r="E3735" t="str">
        <f t="shared" ca="1" si="288"/>
        <v>SELL</v>
      </c>
      <c r="F3735">
        <f t="shared" ca="1" si="290"/>
        <v>8324</v>
      </c>
      <c r="G3735" s="7">
        <f t="shared" ca="1" si="289"/>
        <v>-1.7149778731875287E-3</v>
      </c>
    </row>
    <row r="3736" spans="1:7" x14ac:dyDescent="0.25">
      <c r="A3736" s="30">
        <v>41996</v>
      </c>
      <c r="B3736">
        <v>8267</v>
      </c>
      <c r="C3736">
        <f t="shared" ca="1" si="291"/>
        <v>8305.630000000001</v>
      </c>
      <c r="D3736">
        <f t="shared" ca="1" si="292"/>
        <v>8344.3312499999993</v>
      </c>
      <c r="E3736" t="str">
        <f t="shared" ca="1" si="288"/>
        <v/>
      </c>
      <c r="F3736">
        <f t="shared" ca="1" si="290"/>
        <v>8324</v>
      </c>
      <c r="G3736" s="7" t="str">
        <f t="shared" ca="1" si="289"/>
        <v/>
      </c>
    </row>
    <row r="3737" spans="1:7" x14ac:dyDescent="0.25">
      <c r="A3737" s="30">
        <v>41997</v>
      </c>
      <c r="B3737">
        <v>8174.1</v>
      </c>
      <c r="C3737">
        <f t="shared" ca="1" si="291"/>
        <v>8281.3933333333334</v>
      </c>
      <c r="D3737">
        <f t="shared" ca="1" si="292"/>
        <v>8348.8912499999969</v>
      </c>
      <c r="E3737" t="str">
        <f t="shared" ca="1" si="288"/>
        <v/>
      </c>
      <c r="F3737">
        <f t="shared" ca="1" si="290"/>
        <v>8324</v>
      </c>
      <c r="G3737" s="7" t="str">
        <f t="shared" ca="1" si="289"/>
        <v/>
      </c>
    </row>
    <row r="3738" spans="1:7" x14ac:dyDescent="0.25">
      <c r="A3738" s="30">
        <v>41999</v>
      </c>
      <c r="B3738">
        <v>8200.7000000000007</v>
      </c>
      <c r="C3738">
        <f t="shared" ca="1" si="291"/>
        <v>8257.1466666666674</v>
      </c>
      <c r="D3738">
        <f t="shared" ca="1" si="292"/>
        <v>8353.2187499999982</v>
      </c>
      <c r="E3738" t="str">
        <f t="shared" ca="1" si="288"/>
        <v/>
      </c>
      <c r="F3738">
        <f t="shared" ca="1" si="290"/>
        <v>8324</v>
      </c>
      <c r="G3738" s="7" t="str">
        <f t="shared" ca="1" si="289"/>
        <v/>
      </c>
    </row>
    <row r="3739" spans="1:7" x14ac:dyDescent="0.25">
      <c r="A3739" s="30">
        <v>42002</v>
      </c>
      <c r="B3739">
        <v>8246.2999999999993</v>
      </c>
      <c r="C3739">
        <f t="shared" ca="1" si="291"/>
        <v>8237.68</v>
      </c>
      <c r="D3739">
        <f t="shared" ca="1" si="292"/>
        <v>8357.1149999999998</v>
      </c>
      <c r="E3739" t="str">
        <f t="shared" ca="1" si="288"/>
        <v/>
      </c>
      <c r="F3739">
        <f t="shared" ca="1" si="290"/>
        <v>8324</v>
      </c>
      <c r="G3739" s="7" t="str">
        <f t="shared" ca="1" si="289"/>
        <v/>
      </c>
    </row>
    <row r="3740" spans="1:7" x14ac:dyDescent="0.25">
      <c r="A3740" s="30">
        <v>42003</v>
      </c>
      <c r="B3740">
        <v>8248.25</v>
      </c>
      <c r="C3740">
        <f t="shared" ca="1" si="291"/>
        <v>8225.0133333333324</v>
      </c>
      <c r="D3740">
        <f t="shared" ca="1" si="292"/>
        <v>8359.0912499999995</v>
      </c>
      <c r="E3740" t="str">
        <f t="shared" ca="1" si="288"/>
        <v/>
      </c>
      <c r="F3740">
        <f t="shared" ca="1" si="290"/>
        <v>8324</v>
      </c>
      <c r="G3740" s="7" t="str">
        <f t="shared" ca="1" si="289"/>
        <v/>
      </c>
    </row>
    <row r="3741" spans="1:7" x14ac:dyDescent="0.25">
      <c r="A3741" s="30">
        <v>42004</v>
      </c>
      <c r="B3741">
        <v>8282.7000000000007</v>
      </c>
      <c r="C3741">
        <f t="shared" ca="1" si="291"/>
        <v>8221.1466666666674</v>
      </c>
      <c r="D3741">
        <f t="shared" ca="1" si="292"/>
        <v>8358.1037499999984</v>
      </c>
      <c r="E3741" t="str">
        <f t="shared" ca="1" si="288"/>
        <v/>
      </c>
      <c r="F3741">
        <f t="shared" ca="1" si="290"/>
        <v>8324</v>
      </c>
      <c r="G3741" s="7" t="str">
        <f t="shared" ca="1" si="289"/>
        <v/>
      </c>
    </row>
    <row r="3742" spans="1:7" x14ac:dyDescent="0.25">
      <c r="A3742" s="30">
        <v>42005</v>
      </c>
      <c r="B3742">
        <v>8284</v>
      </c>
      <c r="C3742">
        <f t="shared" ref="C3742:C3805" ca="1" si="293">IF(ROW(B3742)&gt;$K$3, AVERAGE(OFFSET(B3743,-$K$3,0,$K$3,1)), "")</f>
        <v>8216.3700000000008</v>
      </c>
      <c r="D3742">
        <f t="shared" ca="1" si="292"/>
        <v>8357.0999999999985</v>
      </c>
      <c r="E3742" t="str">
        <f t="shared" ref="E3742:E3805" ca="1" si="294">IF(AND(C3742&gt;D3742,C3741&lt;D3741),"BUY",IF(AND(C3742&lt;D3742,C3741&gt;D3741),"SELL",""))</f>
        <v/>
      </c>
      <c r="F3742">
        <f t="shared" ref="F3742:F3805" ca="1" si="295">IF(E3742&lt;&gt;"",B3742,F3741)</f>
        <v>8324</v>
      </c>
      <c r="G3742" s="7" t="str">
        <f t="shared" ref="G3742:G3805" ca="1" si="296">IF(AND(E3742&lt;&gt;"",F3741&lt;&gt;0),IF(E3742="BUY",1-F3742/F3741,F3742/F3741-1),"")</f>
        <v/>
      </c>
    </row>
    <row r="3743" spans="1:7" x14ac:dyDescent="0.25">
      <c r="A3743" s="30">
        <v>42006</v>
      </c>
      <c r="B3743">
        <v>8395.4500000000007</v>
      </c>
      <c r="C3743">
        <f t="shared" ca="1" si="293"/>
        <v>8223.2066666666669</v>
      </c>
      <c r="D3743">
        <f t="shared" ca="1" si="292"/>
        <v>8358.5287499999995</v>
      </c>
      <c r="E3743" t="str">
        <f t="shared" ca="1" si="294"/>
        <v/>
      </c>
      <c r="F3743">
        <f t="shared" ca="1" si="295"/>
        <v>8324</v>
      </c>
      <c r="G3743" s="7" t="str">
        <f t="shared" ca="1" si="296"/>
        <v/>
      </c>
    </row>
    <row r="3744" spans="1:7" x14ac:dyDescent="0.25">
      <c r="A3744" s="30">
        <v>42009</v>
      </c>
      <c r="B3744">
        <v>8378.4</v>
      </c>
      <c r="C3744">
        <f t="shared" ca="1" si="293"/>
        <v>8233.4933333333338</v>
      </c>
      <c r="D3744">
        <f t="shared" ca="1" si="292"/>
        <v>8359.5637500000012</v>
      </c>
      <c r="E3744" t="str">
        <f t="shared" ca="1" si="294"/>
        <v/>
      </c>
      <c r="F3744">
        <f t="shared" ca="1" si="295"/>
        <v>8324</v>
      </c>
      <c r="G3744" s="7" t="str">
        <f t="shared" ca="1" si="296"/>
        <v/>
      </c>
    </row>
    <row r="3745" spans="1:7" x14ac:dyDescent="0.25">
      <c r="A3745" s="30">
        <v>42010</v>
      </c>
      <c r="B3745">
        <v>8127.35</v>
      </c>
      <c r="C3745">
        <f t="shared" ca="1" si="293"/>
        <v>8227.3433333333323</v>
      </c>
      <c r="D3745">
        <f t="shared" ca="1" si="292"/>
        <v>8354.1412499999988</v>
      </c>
      <c r="E3745" t="str">
        <f t="shared" ca="1" si="294"/>
        <v/>
      </c>
      <c r="F3745">
        <f t="shared" ca="1" si="295"/>
        <v>8324</v>
      </c>
      <c r="G3745" s="7" t="str">
        <f t="shared" ca="1" si="296"/>
        <v/>
      </c>
    </row>
    <row r="3746" spans="1:7" x14ac:dyDescent="0.25">
      <c r="A3746" s="30">
        <v>42011</v>
      </c>
      <c r="B3746">
        <v>8102.1</v>
      </c>
      <c r="C3746">
        <f t="shared" ca="1" si="293"/>
        <v>8229.6433333333334</v>
      </c>
      <c r="D3746">
        <f t="shared" ca="1" si="292"/>
        <v>8347.6274999999987</v>
      </c>
      <c r="E3746" t="str">
        <f t="shared" ca="1" si="294"/>
        <v/>
      </c>
      <c r="F3746">
        <f t="shared" ca="1" si="295"/>
        <v>8324</v>
      </c>
      <c r="G3746" s="7" t="str">
        <f t="shared" ca="1" si="296"/>
        <v/>
      </c>
    </row>
    <row r="3747" spans="1:7" x14ac:dyDescent="0.25">
      <c r="A3747" s="30">
        <v>42012</v>
      </c>
      <c r="B3747">
        <v>8234.6</v>
      </c>
      <c r="C3747">
        <f t="shared" ca="1" si="293"/>
        <v>8243.2966666666671</v>
      </c>
      <c r="D3747">
        <f t="shared" ca="1" si="292"/>
        <v>8343.91</v>
      </c>
      <c r="E3747" t="str">
        <f t="shared" ca="1" si="294"/>
        <v/>
      </c>
      <c r="F3747">
        <f t="shared" ca="1" si="295"/>
        <v>8324</v>
      </c>
      <c r="G3747" s="7" t="str">
        <f t="shared" ca="1" si="296"/>
        <v/>
      </c>
    </row>
    <row r="3748" spans="1:7" x14ac:dyDescent="0.25">
      <c r="A3748" s="30">
        <v>42013</v>
      </c>
      <c r="B3748">
        <v>8284.5</v>
      </c>
      <c r="C3748">
        <f t="shared" ca="1" si="293"/>
        <v>8251.6433333333334</v>
      </c>
      <c r="D3748">
        <f t="shared" ca="1" si="292"/>
        <v>8342.0762499999983</v>
      </c>
      <c r="E3748" t="str">
        <f t="shared" ca="1" si="294"/>
        <v/>
      </c>
      <c r="F3748">
        <f t="shared" ca="1" si="295"/>
        <v>8324</v>
      </c>
      <c r="G3748" s="7" t="str">
        <f t="shared" ca="1" si="296"/>
        <v/>
      </c>
    </row>
    <row r="3749" spans="1:7" x14ac:dyDescent="0.25">
      <c r="A3749" s="30">
        <v>42016</v>
      </c>
      <c r="B3749">
        <v>8323</v>
      </c>
      <c r="C3749">
        <f t="shared" ca="1" si="293"/>
        <v>8258.1633333333339</v>
      </c>
      <c r="D3749">
        <f t="shared" ca="1" si="292"/>
        <v>8340.4037499999995</v>
      </c>
      <c r="E3749" t="str">
        <f t="shared" ca="1" si="294"/>
        <v/>
      </c>
      <c r="F3749">
        <f t="shared" ca="1" si="295"/>
        <v>8324</v>
      </c>
      <c r="G3749" s="7" t="str">
        <f t="shared" ca="1" si="296"/>
        <v/>
      </c>
    </row>
    <row r="3750" spans="1:7" x14ac:dyDescent="0.25">
      <c r="A3750" s="30">
        <v>42017</v>
      </c>
      <c r="B3750">
        <v>8299.4</v>
      </c>
      <c r="C3750">
        <f t="shared" ca="1" si="293"/>
        <v>8256.5233333333344</v>
      </c>
      <c r="D3750">
        <f t="shared" ca="1" si="292"/>
        <v>8337.119999999999</v>
      </c>
      <c r="E3750" t="str">
        <f t="shared" ca="1" si="294"/>
        <v/>
      </c>
      <c r="F3750">
        <f t="shared" ca="1" si="295"/>
        <v>8324</v>
      </c>
      <c r="G3750" s="7" t="str">
        <f t="shared" ca="1" si="296"/>
        <v/>
      </c>
    </row>
    <row r="3751" spans="1:7" x14ac:dyDescent="0.25">
      <c r="A3751" s="30">
        <v>42018</v>
      </c>
      <c r="B3751">
        <v>8277.5499999999993</v>
      </c>
      <c r="C3751">
        <f t="shared" ca="1" si="293"/>
        <v>8257.2266666666674</v>
      </c>
      <c r="D3751">
        <f t="shared" ca="1" si="292"/>
        <v>8333.4112499999992</v>
      </c>
      <c r="E3751" t="str">
        <f t="shared" ca="1" si="294"/>
        <v/>
      </c>
      <c r="F3751">
        <f t="shared" ca="1" si="295"/>
        <v>8324</v>
      </c>
      <c r="G3751" s="7" t="str">
        <f t="shared" ca="1" si="296"/>
        <v/>
      </c>
    </row>
    <row r="3752" spans="1:7" x14ac:dyDescent="0.25">
      <c r="A3752" s="30">
        <v>42019</v>
      </c>
      <c r="B3752">
        <v>8494.15</v>
      </c>
      <c r="C3752">
        <f t="shared" ca="1" si="293"/>
        <v>8278.5633333333335</v>
      </c>
      <c r="D3752">
        <f t="shared" ca="1" si="292"/>
        <v>8336.2075000000004</v>
      </c>
      <c r="E3752" t="str">
        <f t="shared" ca="1" si="294"/>
        <v/>
      </c>
      <c r="F3752">
        <f t="shared" ca="1" si="295"/>
        <v>8324</v>
      </c>
      <c r="G3752" s="7" t="str">
        <f t="shared" ca="1" si="296"/>
        <v/>
      </c>
    </row>
    <row r="3753" spans="1:7" x14ac:dyDescent="0.25">
      <c r="A3753" s="30">
        <v>42020</v>
      </c>
      <c r="B3753">
        <v>8513.7999999999993</v>
      </c>
      <c r="C3753">
        <f t="shared" ca="1" si="293"/>
        <v>8299.4366666666665</v>
      </c>
      <c r="D3753">
        <f t="shared" ca="1" si="292"/>
        <v>8339.0049999999992</v>
      </c>
      <c r="E3753" t="str">
        <f t="shared" ca="1" si="294"/>
        <v/>
      </c>
      <c r="F3753">
        <f t="shared" ca="1" si="295"/>
        <v>8324</v>
      </c>
      <c r="G3753" s="7" t="str">
        <f t="shared" ca="1" si="296"/>
        <v/>
      </c>
    </row>
    <row r="3754" spans="1:7" x14ac:dyDescent="0.25">
      <c r="A3754" s="30">
        <v>42023</v>
      </c>
      <c r="B3754">
        <v>8550.7000000000007</v>
      </c>
      <c r="C3754">
        <f t="shared" ca="1" si="293"/>
        <v>8319.73</v>
      </c>
      <c r="D3754">
        <f t="shared" ca="1" si="292"/>
        <v>8340.838749999999</v>
      </c>
      <c r="E3754" t="str">
        <f t="shared" ca="1" si="294"/>
        <v/>
      </c>
      <c r="F3754">
        <f t="shared" ca="1" si="295"/>
        <v>8324</v>
      </c>
      <c r="G3754" s="7" t="str">
        <f t="shared" ca="1" si="296"/>
        <v/>
      </c>
    </row>
    <row r="3755" spans="1:7" x14ac:dyDescent="0.25">
      <c r="A3755" s="30">
        <v>42024</v>
      </c>
      <c r="B3755">
        <v>8695.6</v>
      </c>
      <c r="C3755">
        <f t="shared" ca="1" si="293"/>
        <v>8349.5533333333333</v>
      </c>
      <c r="D3755">
        <f t="shared" ca="1" si="292"/>
        <v>8344.9750000000022</v>
      </c>
      <c r="E3755" t="str">
        <f t="shared" ca="1" si="294"/>
        <v>BUY</v>
      </c>
      <c r="F3755">
        <f t="shared" ca="1" si="295"/>
        <v>8695.6</v>
      </c>
      <c r="G3755" s="7">
        <f t="shared" ca="1" si="296"/>
        <v>-4.4641999038923741E-2</v>
      </c>
    </row>
    <row r="3756" spans="1:7" x14ac:dyDescent="0.25">
      <c r="A3756" s="30">
        <v>42025</v>
      </c>
      <c r="B3756">
        <v>8729.5</v>
      </c>
      <c r="C3756">
        <f t="shared" ca="1" si="293"/>
        <v>8379.34</v>
      </c>
      <c r="D3756">
        <f t="shared" ca="1" si="292"/>
        <v>8351.635000000002</v>
      </c>
      <c r="E3756" t="str">
        <f t="shared" ca="1" si="294"/>
        <v/>
      </c>
      <c r="F3756">
        <f t="shared" ca="1" si="295"/>
        <v>8695.6</v>
      </c>
      <c r="G3756" s="7" t="str">
        <f t="shared" ca="1" si="296"/>
        <v/>
      </c>
    </row>
    <row r="3757" spans="1:7" x14ac:dyDescent="0.25">
      <c r="A3757" s="30">
        <v>42026</v>
      </c>
      <c r="B3757">
        <v>8761.4</v>
      </c>
      <c r="C3757">
        <f t="shared" ca="1" si="293"/>
        <v>8411.1666666666661</v>
      </c>
      <c r="D3757">
        <f t="shared" ca="1" si="292"/>
        <v>8358.7762500000026</v>
      </c>
      <c r="E3757" t="str">
        <f t="shared" ca="1" si="294"/>
        <v/>
      </c>
      <c r="F3757">
        <f t="shared" ca="1" si="295"/>
        <v>8695.6</v>
      </c>
      <c r="G3757" s="7" t="str">
        <f t="shared" ca="1" si="296"/>
        <v/>
      </c>
    </row>
    <row r="3758" spans="1:7" x14ac:dyDescent="0.25">
      <c r="A3758" s="30">
        <v>42027</v>
      </c>
      <c r="B3758">
        <v>8835.6</v>
      </c>
      <c r="C3758">
        <f t="shared" ca="1" si="293"/>
        <v>8440.51</v>
      </c>
      <c r="D3758">
        <f t="shared" ca="1" si="292"/>
        <v>8367.3112500000025</v>
      </c>
      <c r="E3758" t="str">
        <f t="shared" ca="1" si="294"/>
        <v/>
      </c>
      <c r="F3758">
        <f t="shared" ca="1" si="295"/>
        <v>8695.6</v>
      </c>
      <c r="G3758" s="7" t="str">
        <f t="shared" ca="1" si="296"/>
        <v/>
      </c>
    </row>
    <row r="3759" spans="1:7" x14ac:dyDescent="0.25">
      <c r="A3759" s="30">
        <v>42031</v>
      </c>
      <c r="B3759">
        <v>8910.5</v>
      </c>
      <c r="C3759">
        <f t="shared" ca="1" si="293"/>
        <v>8475.9833333333336</v>
      </c>
      <c r="D3759">
        <f t="shared" ca="1" si="292"/>
        <v>8375.3675000000003</v>
      </c>
      <c r="E3759" t="str">
        <f t="shared" ca="1" si="294"/>
        <v/>
      </c>
      <c r="F3759">
        <f t="shared" ca="1" si="295"/>
        <v>8695.6</v>
      </c>
      <c r="G3759" s="7" t="str">
        <f t="shared" ca="1" si="296"/>
        <v/>
      </c>
    </row>
    <row r="3760" spans="1:7" x14ac:dyDescent="0.25">
      <c r="A3760" s="30">
        <v>42032</v>
      </c>
      <c r="B3760">
        <v>8914.2999999999993</v>
      </c>
      <c r="C3760">
        <f t="shared" ca="1" si="293"/>
        <v>8528.4466666666667</v>
      </c>
      <c r="D3760">
        <f t="shared" ca="1" si="292"/>
        <v>8384.3275000000012</v>
      </c>
      <c r="E3760" t="str">
        <f t="shared" ca="1" si="294"/>
        <v/>
      </c>
      <c r="F3760">
        <f t="shared" ca="1" si="295"/>
        <v>8695.6</v>
      </c>
      <c r="G3760" s="7" t="str">
        <f t="shared" ca="1" si="296"/>
        <v/>
      </c>
    </row>
    <row r="3761" spans="1:7" x14ac:dyDescent="0.25">
      <c r="A3761" s="30">
        <v>42033</v>
      </c>
      <c r="B3761">
        <v>8952.35</v>
      </c>
      <c r="C3761">
        <f t="shared" ca="1" si="293"/>
        <v>8585.130000000001</v>
      </c>
      <c r="D3761">
        <f t="shared" ca="1" si="292"/>
        <v>8395.0187499999993</v>
      </c>
      <c r="E3761" t="str">
        <f t="shared" ca="1" si="294"/>
        <v/>
      </c>
      <c r="F3761">
        <f t="shared" ca="1" si="295"/>
        <v>8695.6</v>
      </c>
      <c r="G3761" s="7" t="str">
        <f t="shared" ca="1" si="296"/>
        <v/>
      </c>
    </row>
    <row r="3762" spans="1:7" x14ac:dyDescent="0.25">
      <c r="A3762" s="30">
        <v>42034</v>
      </c>
      <c r="B3762">
        <v>8808.9</v>
      </c>
      <c r="C3762">
        <f t="shared" ca="1" si="293"/>
        <v>8623.4166666666661</v>
      </c>
      <c r="D3762">
        <f t="shared" ca="1" si="292"/>
        <v>8401.7999999999993</v>
      </c>
      <c r="E3762" t="str">
        <f t="shared" ca="1" si="294"/>
        <v/>
      </c>
      <c r="F3762">
        <f t="shared" ca="1" si="295"/>
        <v>8695.6</v>
      </c>
      <c r="G3762" s="7" t="str">
        <f t="shared" ca="1" si="296"/>
        <v/>
      </c>
    </row>
    <row r="3763" spans="1:7" x14ac:dyDescent="0.25">
      <c r="A3763" s="30">
        <v>42037</v>
      </c>
      <c r="B3763">
        <v>8797.4</v>
      </c>
      <c r="C3763">
        <f t="shared" ca="1" si="293"/>
        <v>8657.6099999999988</v>
      </c>
      <c r="D3763">
        <f t="shared" ca="1" si="292"/>
        <v>8407.625</v>
      </c>
      <c r="E3763" t="str">
        <f t="shared" ca="1" si="294"/>
        <v/>
      </c>
      <c r="F3763">
        <f t="shared" ca="1" si="295"/>
        <v>8695.6</v>
      </c>
      <c r="G3763" s="7" t="str">
        <f t="shared" ca="1" si="296"/>
        <v/>
      </c>
    </row>
    <row r="3764" spans="1:7" x14ac:dyDescent="0.25">
      <c r="A3764" s="30">
        <v>42038</v>
      </c>
      <c r="B3764">
        <v>8756.5499999999993</v>
      </c>
      <c r="C3764">
        <f t="shared" ca="1" si="293"/>
        <v>8686.5133333333324</v>
      </c>
      <c r="D3764">
        <f t="shared" ca="1" si="292"/>
        <v>8413.0812499999993</v>
      </c>
      <c r="E3764" t="str">
        <f t="shared" ca="1" si="294"/>
        <v/>
      </c>
      <c r="F3764">
        <f t="shared" ca="1" si="295"/>
        <v>8695.6</v>
      </c>
      <c r="G3764" s="7" t="str">
        <f t="shared" ca="1" si="296"/>
        <v/>
      </c>
    </row>
    <row r="3765" spans="1:7" x14ac:dyDescent="0.25">
      <c r="A3765" s="30">
        <v>42039</v>
      </c>
      <c r="B3765">
        <v>8723.7000000000007</v>
      </c>
      <c r="C3765">
        <f t="shared" ca="1" si="293"/>
        <v>8714.7999999999993</v>
      </c>
      <c r="D3765">
        <f t="shared" ca="1" si="292"/>
        <v>8420.2175000000007</v>
      </c>
      <c r="E3765" t="str">
        <f t="shared" ca="1" si="294"/>
        <v/>
      </c>
      <c r="F3765">
        <f t="shared" ca="1" si="295"/>
        <v>8695.6</v>
      </c>
      <c r="G3765" s="7" t="str">
        <f t="shared" ca="1" si="296"/>
        <v/>
      </c>
    </row>
    <row r="3766" spans="1:7" x14ac:dyDescent="0.25">
      <c r="A3766" s="30">
        <v>42040</v>
      </c>
      <c r="B3766">
        <v>8711.7000000000007</v>
      </c>
      <c r="C3766">
        <f t="shared" ca="1" si="293"/>
        <v>8743.7433333333338</v>
      </c>
      <c r="D3766">
        <f t="shared" ca="1" si="292"/>
        <v>8429.4925000000003</v>
      </c>
      <c r="E3766" t="str">
        <f t="shared" ca="1" si="294"/>
        <v/>
      </c>
      <c r="F3766">
        <f t="shared" ca="1" si="295"/>
        <v>8695.6</v>
      </c>
      <c r="G3766" s="7" t="str">
        <f t="shared" ca="1" si="296"/>
        <v/>
      </c>
    </row>
    <row r="3767" spans="1:7" x14ac:dyDescent="0.25">
      <c r="A3767" s="30">
        <v>42041</v>
      </c>
      <c r="B3767">
        <v>8661.0499999999993</v>
      </c>
      <c r="C3767">
        <f t="shared" ca="1" si="293"/>
        <v>8754.869999999999</v>
      </c>
      <c r="D3767">
        <f t="shared" ca="1" si="292"/>
        <v>8437.1275000000005</v>
      </c>
      <c r="E3767" t="str">
        <f t="shared" ca="1" si="294"/>
        <v/>
      </c>
      <c r="F3767">
        <f t="shared" ca="1" si="295"/>
        <v>8695.6</v>
      </c>
      <c r="G3767" s="7" t="str">
        <f t="shared" ca="1" si="296"/>
        <v/>
      </c>
    </row>
    <row r="3768" spans="1:7" x14ac:dyDescent="0.25">
      <c r="A3768" s="30">
        <v>42044</v>
      </c>
      <c r="B3768">
        <v>8526.35</v>
      </c>
      <c r="C3768">
        <f t="shared" ca="1" si="293"/>
        <v>8755.7066666666669</v>
      </c>
      <c r="D3768">
        <f t="shared" ca="1" si="292"/>
        <v>8442.963749999999</v>
      </c>
      <c r="E3768" t="str">
        <f t="shared" ca="1" si="294"/>
        <v/>
      </c>
      <c r="F3768">
        <f t="shared" ca="1" si="295"/>
        <v>8695.6</v>
      </c>
      <c r="G3768" s="7" t="str">
        <f t="shared" ca="1" si="296"/>
        <v/>
      </c>
    </row>
    <row r="3769" spans="1:7" x14ac:dyDescent="0.25">
      <c r="A3769" s="30">
        <v>42045</v>
      </c>
      <c r="B3769">
        <v>8565.5499999999993</v>
      </c>
      <c r="C3769">
        <f t="shared" ca="1" si="293"/>
        <v>8756.6966666666649</v>
      </c>
      <c r="D3769">
        <f t="shared" ca="1" si="292"/>
        <v>8451.5</v>
      </c>
      <c r="E3769" t="str">
        <f t="shared" ca="1" si="294"/>
        <v/>
      </c>
      <c r="F3769">
        <f t="shared" ca="1" si="295"/>
        <v>8695.6</v>
      </c>
      <c r="G3769" s="7" t="str">
        <f t="shared" ca="1" si="296"/>
        <v/>
      </c>
    </row>
    <row r="3770" spans="1:7" x14ac:dyDescent="0.25">
      <c r="A3770" s="30">
        <v>42046</v>
      </c>
      <c r="B3770">
        <v>8627.4</v>
      </c>
      <c r="C3770">
        <f t="shared" ca="1" si="293"/>
        <v>8752.15</v>
      </c>
      <c r="D3770">
        <f t="shared" ca="1" si="292"/>
        <v>8461.6949999999997</v>
      </c>
      <c r="E3770" t="str">
        <f t="shared" ca="1" si="294"/>
        <v/>
      </c>
      <c r="F3770">
        <f t="shared" ca="1" si="295"/>
        <v>8695.6</v>
      </c>
      <c r="G3770" s="7" t="str">
        <f t="shared" ca="1" si="296"/>
        <v/>
      </c>
    </row>
    <row r="3771" spans="1:7" x14ac:dyDescent="0.25">
      <c r="A3771" s="30">
        <v>42047</v>
      </c>
      <c r="B3771">
        <v>8711.5499999999993</v>
      </c>
      <c r="C3771">
        <f t="shared" ca="1" si="293"/>
        <v>8750.9533333333329</v>
      </c>
      <c r="D3771">
        <f t="shared" ca="1" si="292"/>
        <v>8477.7937499999989</v>
      </c>
      <c r="E3771" t="str">
        <f t="shared" ca="1" si="294"/>
        <v/>
      </c>
      <c r="F3771">
        <f t="shared" ca="1" si="295"/>
        <v>8695.6</v>
      </c>
      <c r="G3771" s="7" t="str">
        <f t="shared" ca="1" si="296"/>
        <v/>
      </c>
    </row>
    <row r="3772" spans="1:7" x14ac:dyDescent="0.25">
      <c r="A3772" s="30">
        <v>42048</v>
      </c>
      <c r="B3772">
        <v>8805.5</v>
      </c>
      <c r="C3772">
        <f t="shared" ca="1" si="293"/>
        <v>8753.8933333333352</v>
      </c>
      <c r="D3772">
        <f t="shared" ca="1" si="292"/>
        <v>8497.1862499999988</v>
      </c>
      <c r="E3772" t="str">
        <f t="shared" ca="1" si="294"/>
        <v/>
      </c>
      <c r="F3772">
        <f t="shared" ca="1" si="295"/>
        <v>8695.6</v>
      </c>
      <c r="G3772" s="7" t="str">
        <f t="shared" ca="1" si="296"/>
        <v/>
      </c>
    </row>
    <row r="3773" spans="1:7" x14ac:dyDescent="0.25">
      <c r="A3773" s="30">
        <v>42051</v>
      </c>
      <c r="B3773">
        <v>8809.35</v>
      </c>
      <c r="C3773">
        <f t="shared" ca="1" si="293"/>
        <v>8752.1433333333334</v>
      </c>
      <c r="D3773">
        <f t="shared" ca="1" si="292"/>
        <v>8513.4374999999982</v>
      </c>
      <c r="E3773" t="str">
        <f t="shared" ca="1" si="294"/>
        <v/>
      </c>
      <c r="F3773">
        <f t="shared" ca="1" si="295"/>
        <v>8695.6</v>
      </c>
      <c r="G3773" s="7" t="str">
        <f t="shared" ca="1" si="296"/>
        <v/>
      </c>
    </row>
    <row r="3774" spans="1:7" x14ac:dyDescent="0.25">
      <c r="A3774" s="30">
        <v>42053</v>
      </c>
      <c r="B3774">
        <v>8869.1</v>
      </c>
      <c r="C3774">
        <f t="shared" ca="1" si="293"/>
        <v>8749.3833333333332</v>
      </c>
      <c r="D3774">
        <f t="shared" ca="1" si="292"/>
        <v>8529.534999999998</v>
      </c>
      <c r="E3774" t="str">
        <f t="shared" ca="1" si="294"/>
        <v/>
      </c>
      <c r="F3774">
        <f t="shared" ca="1" si="295"/>
        <v>8695.6</v>
      </c>
      <c r="G3774" s="7" t="str">
        <f t="shared" ca="1" si="296"/>
        <v/>
      </c>
    </row>
    <row r="3775" spans="1:7" x14ac:dyDescent="0.25">
      <c r="A3775" s="30">
        <v>42054</v>
      </c>
      <c r="B3775">
        <v>8895.2999999999993</v>
      </c>
      <c r="C3775">
        <f t="shared" ca="1" si="293"/>
        <v>8748.1166666666668</v>
      </c>
      <c r="D3775">
        <f t="shared" ca="1" si="292"/>
        <v>8543.8174999999974</v>
      </c>
      <c r="E3775" t="str">
        <f t="shared" ca="1" si="294"/>
        <v/>
      </c>
      <c r="F3775">
        <f t="shared" ca="1" si="295"/>
        <v>8695.6</v>
      </c>
      <c r="G3775" s="7" t="str">
        <f t="shared" ca="1" si="296"/>
        <v/>
      </c>
    </row>
    <row r="3776" spans="1:7" x14ac:dyDescent="0.25">
      <c r="A3776" s="30">
        <v>42055</v>
      </c>
      <c r="B3776">
        <v>8833.6</v>
      </c>
      <c r="C3776">
        <f t="shared" ca="1" si="293"/>
        <v>8740.2000000000007</v>
      </c>
      <c r="D3776">
        <f t="shared" ca="1" si="292"/>
        <v>8557.9824999999983</v>
      </c>
      <c r="E3776" t="str">
        <f t="shared" ca="1" si="294"/>
        <v/>
      </c>
      <c r="F3776">
        <f t="shared" ca="1" si="295"/>
        <v>8695.6</v>
      </c>
      <c r="G3776" s="7" t="str">
        <f t="shared" ca="1" si="296"/>
        <v/>
      </c>
    </row>
    <row r="3777" spans="1:7" x14ac:dyDescent="0.25">
      <c r="A3777" s="30">
        <v>42058</v>
      </c>
      <c r="B3777">
        <v>8754.9500000000007</v>
      </c>
      <c r="C3777">
        <f t="shared" ca="1" si="293"/>
        <v>8736.6033333333344</v>
      </c>
      <c r="D3777">
        <f t="shared" ca="1" si="292"/>
        <v>8572.503749999998</v>
      </c>
      <c r="E3777" t="str">
        <f t="shared" ca="1" si="294"/>
        <v/>
      </c>
      <c r="F3777">
        <f t="shared" ca="1" si="295"/>
        <v>8695.6</v>
      </c>
      <c r="G3777" s="7" t="str">
        <f t="shared" ca="1" si="296"/>
        <v/>
      </c>
    </row>
    <row r="3778" spans="1:7" x14ac:dyDescent="0.25">
      <c r="A3778" s="30">
        <v>42059</v>
      </c>
      <c r="B3778">
        <v>8762.1</v>
      </c>
      <c r="C3778">
        <f t="shared" ca="1" si="293"/>
        <v>8734.2500000000018</v>
      </c>
      <c r="D3778">
        <f t="shared" ca="1" si="292"/>
        <v>8586.5387499999979</v>
      </c>
      <c r="E3778" t="str">
        <f t="shared" ca="1" si="294"/>
        <v/>
      </c>
      <c r="F3778">
        <f t="shared" ca="1" si="295"/>
        <v>8695.6</v>
      </c>
      <c r="G3778" s="7" t="str">
        <f t="shared" ca="1" si="296"/>
        <v/>
      </c>
    </row>
    <row r="3779" spans="1:7" x14ac:dyDescent="0.25">
      <c r="A3779" s="30">
        <v>42060</v>
      </c>
      <c r="B3779">
        <v>8767.25</v>
      </c>
      <c r="C3779">
        <f t="shared" ca="1" si="293"/>
        <v>8734.963333333335</v>
      </c>
      <c r="D3779">
        <f t="shared" ca="1" si="292"/>
        <v>8599.5624999999964</v>
      </c>
      <c r="E3779" t="str">
        <f t="shared" ca="1" si="294"/>
        <v/>
      </c>
      <c r="F3779">
        <f t="shared" ca="1" si="295"/>
        <v>8695.6</v>
      </c>
      <c r="G3779" s="7" t="str">
        <f t="shared" ca="1" si="296"/>
        <v/>
      </c>
    </row>
    <row r="3780" spans="1:7" x14ac:dyDescent="0.25">
      <c r="A3780" s="30">
        <v>42061</v>
      </c>
      <c r="B3780">
        <v>8683.85</v>
      </c>
      <c r="C3780">
        <f t="shared" ca="1" si="293"/>
        <v>8732.3066666666673</v>
      </c>
      <c r="D3780">
        <f t="shared" ca="1" si="292"/>
        <v>8610.4524999999958</v>
      </c>
      <c r="E3780" t="str">
        <f t="shared" ca="1" si="294"/>
        <v/>
      </c>
      <c r="F3780">
        <f t="shared" ca="1" si="295"/>
        <v>8695.6</v>
      </c>
      <c r="G3780" s="7" t="str">
        <f t="shared" ca="1" si="296"/>
        <v/>
      </c>
    </row>
    <row r="3781" spans="1:7" x14ac:dyDescent="0.25">
      <c r="A3781" s="30">
        <v>42062</v>
      </c>
      <c r="B3781">
        <v>8844.6</v>
      </c>
      <c r="C3781">
        <f t="shared" ca="1" si="293"/>
        <v>8741.1666666666661</v>
      </c>
      <c r="D3781">
        <f t="shared" ca="1" si="292"/>
        <v>8624.4999999999964</v>
      </c>
      <c r="E3781" t="str">
        <f t="shared" ca="1" si="294"/>
        <v/>
      </c>
      <c r="F3781">
        <f t="shared" ca="1" si="295"/>
        <v>8695.6</v>
      </c>
      <c r="G3781" s="7" t="str">
        <f t="shared" ca="1" si="296"/>
        <v/>
      </c>
    </row>
    <row r="3782" spans="1:7" x14ac:dyDescent="0.25">
      <c r="A3782" s="30">
        <v>42063</v>
      </c>
      <c r="B3782">
        <v>8901.85</v>
      </c>
      <c r="C3782">
        <f t="shared" ca="1" si="293"/>
        <v>8757.2200000000012</v>
      </c>
      <c r="D3782">
        <f t="shared" ca="1" si="292"/>
        <v>8639.9462499999954</v>
      </c>
      <c r="E3782" t="str">
        <f t="shared" ca="1" si="294"/>
        <v/>
      </c>
      <c r="F3782">
        <f t="shared" ca="1" si="295"/>
        <v>8695.6</v>
      </c>
      <c r="G3782" s="7" t="str">
        <f t="shared" ca="1" si="296"/>
        <v/>
      </c>
    </row>
    <row r="3783" spans="1:7" x14ac:dyDescent="0.25">
      <c r="A3783" s="30">
        <v>42065</v>
      </c>
      <c r="B3783">
        <v>8956.75</v>
      </c>
      <c r="C3783">
        <f t="shared" ca="1" si="293"/>
        <v>8785.9133333333339</v>
      </c>
      <c r="D3783">
        <f t="shared" ca="1" si="292"/>
        <v>8653.9787499999966</v>
      </c>
      <c r="E3783" t="str">
        <f t="shared" ca="1" si="294"/>
        <v/>
      </c>
      <c r="F3783">
        <f t="shared" ca="1" si="295"/>
        <v>8695.6</v>
      </c>
      <c r="G3783" s="7" t="str">
        <f t="shared" ca="1" si="296"/>
        <v/>
      </c>
    </row>
    <row r="3784" spans="1:7" x14ac:dyDescent="0.25">
      <c r="A3784" s="30">
        <v>42066</v>
      </c>
      <c r="B3784">
        <v>8996.25</v>
      </c>
      <c r="C3784">
        <f t="shared" ca="1" si="293"/>
        <v>8814.6266666666688</v>
      </c>
      <c r="D3784">
        <f t="shared" ca="1" si="292"/>
        <v>8669.4249999999975</v>
      </c>
      <c r="E3784" t="str">
        <f t="shared" ca="1" si="294"/>
        <v/>
      </c>
      <c r="F3784">
        <f t="shared" ca="1" si="295"/>
        <v>8695.6</v>
      </c>
      <c r="G3784" s="7" t="str">
        <f t="shared" ca="1" si="296"/>
        <v/>
      </c>
    </row>
    <row r="3785" spans="1:7" x14ac:dyDescent="0.25">
      <c r="A3785" s="30">
        <v>42067</v>
      </c>
      <c r="B3785">
        <v>8922.65</v>
      </c>
      <c r="C3785">
        <f t="shared" ca="1" si="293"/>
        <v>8834.3100000000013</v>
      </c>
      <c r="D3785">
        <f t="shared" ca="1" si="292"/>
        <v>8689.3074999999972</v>
      </c>
      <c r="E3785" t="str">
        <f t="shared" ca="1" si="294"/>
        <v/>
      </c>
      <c r="F3785">
        <f t="shared" ca="1" si="295"/>
        <v>8695.6</v>
      </c>
      <c r="G3785" s="7" t="str">
        <f t="shared" ca="1" si="296"/>
        <v/>
      </c>
    </row>
    <row r="3786" spans="1:7" x14ac:dyDescent="0.25">
      <c r="A3786" s="30">
        <v>42068</v>
      </c>
      <c r="B3786">
        <v>8937.75</v>
      </c>
      <c r="C3786">
        <f t="shared" ca="1" si="293"/>
        <v>8849.3900000000012</v>
      </c>
      <c r="D3786">
        <f t="shared" ca="1" si="292"/>
        <v>8710.1987499999977</v>
      </c>
      <c r="E3786" t="str">
        <f t="shared" ca="1" si="294"/>
        <v/>
      </c>
      <c r="F3786">
        <f t="shared" ca="1" si="295"/>
        <v>8695.6</v>
      </c>
      <c r="G3786" s="7" t="str">
        <f t="shared" ca="1" si="296"/>
        <v/>
      </c>
    </row>
    <row r="3787" spans="1:7" x14ac:dyDescent="0.25">
      <c r="A3787" s="30">
        <v>42072</v>
      </c>
      <c r="B3787">
        <v>8756.75</v>
      </c>
      <c r="C3787">
        <f t="shared" ca="1" si="293"/>
        <v>8846.1400000000012</v>
      </c>
      <c r="D3787">
        <f t="shared" ca="1" si="292"/>
        <v>8723.2524999999987</v>
      </c>
      <c r="E3787" t="str">
        <f t="shared" ca="1" si="294"/>
        <v/>
      </c>
      <c r="F3787">
        <f t="shared" ca="1" si="295"/>
        <v>8695.6</v>
      </c>
      <c r="G3787" s="7" t="str">
        <f t="shared" ca="1" si="296"/>
        <v/>
      </c>
    </row>
    <row r="3788" spans="1:7" x14ac:dyDescent="0.25">
      <c r="A3788" s="30">
        <v>42073</v>
      </c>
      <c r="B3788">
        <v>8712.0499999999993</v>
      </c>
      <c r="C3788">
        <f t="shared" ca="1" si="293"/>
        <v>8839.6533333333318</v>
      </c>
      <c r="D3788">
        <f t="shared" ca="1" si="292"/>
        <v>8733.9412499999999</v>
      </c>
      <c r="E3788" t="str">
        <f t="shared" ca="1" si="294"/>
        <v/>
      </c>
      <c r="F3788">
        <f t="shared" ca="1" si="295"/>
        <v>8695.6</v>
      </c>
      <c r="G3788" s="7" t="str">
        <f t="shared" ca="1" si="296"/>
        <v/>
      </c>
    </row>
    <row r="3789" spans="1:7" x14ac:dyDescent="0.25">
      <c r="A3789" s="30">
        <v>42074</v>
      </c>
      <c r="B3789">
        <v>8699.9500000000007</v>
      </c>
      <c r="C3789">
        <f t="shared" ca="1" si="293"/>
        <v>8828.376666666667</v>
      </c>
      <c r="D3789">
        <f t="shared" ca="1" si="292"/>
        <v>8743.3649999999998</v>
      </c>
      <c r="E3789" t="str">
        <f t="shared" ca="1" si="294"/>
        <v/>
      </c>
      <c r="F3789">
        <f t="shared" ca="1" si="295"/>
        <v>8695.6</v>
      </c>
      <c r="G3789" s="7" t="str">
        <f t="shared" ca="1" si="296"/>
        <v/>
      </c>
    </row>
    <row r="3790" spans="1:7" x14ac:dyDescent="0.25">
      <c r="A3790" s="30">
        <v>42075</v>
      </c>
      <c r="B3790">
        <v>8776</v>
      </c>
      <c r="C3790">
        <f t="shared" ca="1" si="293"/>
        <v>8820.4233333333323</v>
      </c>
      <c r="D3790">
        <f t="shared" ca="1" si="292"/>
        <v>8755.2800000000007</v>
      </c>
      <c r="E3790" t="str">
        <f t="shared" ca="1" si="294"/>
        <v/>
      </c>
      <c r="F3790">
        <f t="shared" ca="1" si="295"/>
        <v>8695.6</v>
      </c>
      <c r="G3790" s="7" t="str">
        <f t="shared" ca="1" si="296"/>
        <v/>
      </c>
    </row>
    <row r="3791" spans="1:7" x14ac:dyDescent="0.25">
      <c r="A3791" s="30">
        <v>42076</v>
      </c>
      <c r="B3791">
        <v>8647.75</v>
      </c>
      <c r="C3791">
        <f t="shared" ca="1" si="293"/>
        <v>8808.0333333333328</v>
      </c>
      <c r="D3791">
        <f t="shared" ca="1" si="292"/>
        <v>8764.5349999999999</v>
      </c>
      <c r="E3791" t="str">
        <f t="shared" ca="1" si="294"/>
        <v/>
      </c>
      <c r="F3791">
        <f t="shared" ca="1" si="295"/>
        <v>8695.6</v>
      </c>
      <c r="G3791" s="7" t="str">
        <f t="shared" ca="1" si="296"/>
        <v/>
      </c>
    </row>
    <row r="3792" spans="1:7" x14ac:dyDescent="0.25">
      <c r="A3792" s="30">
        <v>42079</v>
      </c>
      <c r="B3792">
        <v>8633.15</v>
      </c>
      <c r="C3792">
        <f t="shared" ca="1" si="293"/>
        <v>8799.913333333332</v>
      </c>
      <c r="D3792">
        <f t="shared" ca="1" si="292"/>
        <v>8768.01</v>
      </c>
      <c r="E3792" t="str">
        <f t="shared" ca="1" si="294"/>
        <v/>
      </c>
      <c r="F3792">
        <f t="shared" ca="1" si="295"/>
        <v>8695.6</v>
      </c>
      <c r="G3792" s="7" t="str">
        <f t="shared" ca="1" si="296"/>
        <v/>
      </c>
    </row>
    <row r="3793" spans="1:7" x14ac:dyDescent="0.25">
      <c r="A3793" s="30">
        <v>42080</v>
      </c>
      <c r="B3793">
        <v>8723.2999999999993</v>
      </c>
      <c r="C3793">
        <f t="shared" ca="1" si="293"/>
        <v>8797.3266666666659</v>
      </c>
      <c r="D3793">
        <f t="shared" ca="1" si="292"/>
        <v>8773.2475000000013</v>
      </c>
      <c r="E3793" t="str">
        <f t="shared" ca="1" si="294"/>
        <v/>
      </c>
      <c r="F3793">
        <f t="shared" ca="1" si="295"/>
        <v>8695.6</v>
      </c>
      <c r="G3793" s="7" t="str">
        <f t="shared" ca="1" si="296"/>
        <v/>
      </c>
    </row>
    <row r="3794" spans="1:7" x14ac:dyDescent="0.25">
      <c r="A3794" s="30">
        <v>42081</v>
      </c>
      <c r="B3794">
        <v>8685.9</v>
      </c>
      <c r="C3794">
        <f t="shared" ca="1" si="293"/>
        <v>8791.9033333333336</v>
      </c>
      <c r="D3794">
        <f t="shared" ca="1" si="292"/>
        <v>8776.6275000000005</v>
      </c>
      <c r="E3794" t="str">
        <f t="shared" ca="1" si="294"/>
        <v/>
      </c>
      <c r="F3794">
        <f t="shared" ca="1" si="295"/>
        <v>8695.6</v>
      </c>
      <c r="G3794" s="7" t="str">
        <f t="shared" ca="1" si="296"/>
        <v/>
      </c>
    </row>
    <row r="3795" spans="1:7" x14ac:dyDescent="0.25">
      <c r="A3795" s="30">
        <v>42082</v>
      </c>
      <c r="B3795">
        <v>8634.65</v>
      </c>
      <c r="C3795">
        <f t="shared" ca="1" si="293"/>
        <v>8788.6233333333312</v>
      </c>
      <c r="D3795">
        <f t="shared" ca="1" si="292"/>
        <v>8775.103750000002</v>
      </c>
      <c r="E3795" t="str">
        <f t="shared" ca="1" si="294"/>
        <v/>
      </c>
      <c r="F3795">
        <f t="shared" ca="1" si="295"/>
        <v>8695.6</v>
      </c>
      <c r="G3795" s="7" t="str">
        <f t="shared" ca="1" si="296"/>
        <v/>
      </c>
    </row>
    <row r="3796" spans="1:7" x14ac:dyDescent="0.25">
      <c r="A3796" s="30">
        <v>42083</v>
      </c>
      <c r="B3796">
        <v>8570.9</v>
      </c>
      <c r="C3796">
        <f t="shared" ca="1" si="293"/>
        <v>8770.376666666667</v>
      </c>
      <c r="D3796">
        <f t="shared" ca="1" si="292"/>
        <v>8771.1387500000019</v>
      </c>
      <c r="E3796" t="str">
        <f t="shared" ca="1" si="294"/>
        <v>SELL</v>
      </c>
      <c r="F3796">
        <f t="shared" ca="1" si="295"/>
        <v>8570.9</v>
      </c>
      <c r="G3796" s="7">
        <f t="shared" ca="1" si="296"/>
        <v>-1.434058604351629E-2</v>
      </c>
    </row>
    <row r="3797" spans="1:7" x14ac:dyDescent="0.25">
      <c r="A3797" s="30">
        <v>42086</v>
      </c>
      <c r="B3797">
        <v>8550.9</v>
      </c>
      <c r="C3797">
        <f t="shared" ca="1" si="293"/>
        <v>8746.98</v>
      </c>
      <c r="D3797">
        <f t="shared" ca="1" si="292"/>
        <v>8765.8762500000048</v>
      </c>
      <c r="E3797" t="str">
        <f t="shared" ca="1" si="294"/>
        <v/>
      </c>
      <c r="F3797">
        <f t="shared" ca="1" si="295"/>
        <v>8570.9</v>
      </c>
      <c r="G3797" s="7" t="str">
        <f t="shared" ca="1" si="296"/>
        <v/>
      </c>
    </row>
    <row r="3798" spans="1:7" x14ac:dyDescent="0.25">
      <c r="A3798" s="30">
        <v>42087</v>
      </c>
      <c r="B3798">
        <v>8542.9500000000007</v>
      </c>
      <c r="C3798">
        <f t="shared" ca="1" si="293"/>
        <v>8719.3933333333316</v>
      </c>
      <c r="D3798">
        <f t="shared" ref="D3798:D3861" ca="1" si="297">IF(ROW(B3798)&gt;$K$4, AVERAGE(OFFSET(B3798,-$K$4+1,0,$K$4,1)), "")</f>
        <v>8758.5600000000031</v>
      </c>
      <c r="E3798" t="str">
        <f t="shared" ca="1" si="294"/>
        <v/>
      </c>
      <c r="F3798">
        <f t="shared" ca="1" si="295"/>
        <v>8570.9</v>
      </c>
      <c r="G3798" s="7" t="str">
        <f t="shared" ca="1" si="296"/>
        <v/>
      </c>
    </row>
    <row r="3799" spans="1:7" x14ac:dyDescent="0.25">
      <c r="A3799" s="30">
        <v>42088</v>
      </c>
      <c r="B3799">
        <v>8530.7999999999993</v>
      </c>
      <c r="C3799">
        <f t="shared" ca="1" si="293"/>
        <v>8688.363333333331</v>
      </c>
      <c r="D3799">
        <f t="shared" ca="1" si="297"/>
        <v>8749.0675000000028</v>
      </c>
      <c r="E3799" t="str">
        <f t="shared" ca="1" si="294"/>
        <v/>
      </c>
      <c r="F3799">
        <f t="shared" ca="1" si="295"/>
        <v>8570.9</v>
      </c>
      <c r="G3799" s="7" t="str">
        <f t="shared" ca="1" si="296"/>
        <v/>
      </c>
    </row>
    <row r="3800" spans="1:7" x14ac:dyDescent="0.25">
      <c r="A3800" s="30">
        <v>42089</v>
      </c>
      <c r="B3800">
        <v>8342.15</v>
      </c>
      <c r="C3800">
        <f t="shared" ca="1" si="293"/>
        <v>8649.663333333332</v>
      </c>
      <c r="D3800">
        <f t="shared" ca="1" si="297"/>
        <v>8734.7637500000037</v>
      </c>
      <c r="E3800" t="str">
        <f t="shared" ca="1" si="294"/>
        <v/>
      </c>
      <c r="F3800">
        <f t="shared" ca="1" si="295"/>
        <v>8570.9</v>
      </c>
      <c r="G3800" s="7" t="str">
        <f t="shared" ca="1" si="296"/>
        <v/>
      </c>
    </row>
    <row r="3801" spans="1:7" x14ac:dyDescent="0.25">
      <c r="A3801" s="30">
        <v>42090</v>
      </c>
      <c r="B3801">
        <v>8341.4</v>
      </c>
      <c r="C3801">
        <f t="shared" ca="1" si="293"/>
        <v>8609.906666666664</v>
      </c>
      <c r="D3801">
        <f t="shared" ca="1" si="297"/>
        <v>8719.4900000000034</v>
      </c>
      <c r="E3801" t="str">
        <f t="shared" ca="1" si="294"/>
        <v/>
      </c>
      <c r="F3801">
        <f t="shared" ca="1" si="295"/>
        <v>8570.9</v>
      </c>
      <c r="G3801" s="7" t="str">
        <f t="shared" ca="1" si="296"/>
        <v/>
      </c>
    </row>
    <row r="3802" spans="1:7" x14ac:dyDescent="0.25">
      <c r="A3802" s="30">
        <v>42093</v>
      </c>
      <c r="B3802">
        <v>8492.2999999999993</v>
      </c>
      <c r="C3802">
        <f t="shared" ca="1" si="293"/>
        <v>8592.2766666666648</v>
      </c>
      <c r="D3802">
        <f t="shared" ca="1" si="297"/>
        <v>8711.5750000000025</v>
      </c>
      <c r="E3802" t="str">
        <f t="shared" ca="1" si="294"/>
        <v/>
      </c>
      <c r="F3802">
        <f t="shared" ca="1" si="295"/>
        <v>8570.9</v>
      </c>
      <c r="G3802" s="7" t="str">
        <f t="shared" ca="1" si="296"/>
        <v/>
      </c>
    </row>
    <row r="3803" spans="1:7" x14ac:dyDescent="0.25">
      <c r="A3803" s="30">
        <v>42094</v>
      </c>
      <c r="B3803">
        <v>8491</v>
      </c>
      <c r="C3803">
        <f t="shared" ca="1" si="293"/>
        <v>8577.5399999999991</v>
      </c>
      <c r="D3803">
        <f t="shared" ca="1" si="297"/>
        <v>8703.9150000000045</v>
      </c>
      <c r="E3803" t="str">
        <f t="shared" ca="1" si="294"/>
        <v/>
      </c>
      <c r="F3803">
        <f t="shared" ca="1" si="295"/>
        <v>8570.9</v>
      </c>
      <c r="G3803" s="7" t="str">
        <f t="shared" ca="1" si="296"/>
        <v/>
      </c>
    </row>
    <row r="3804" spans="1:7" x14ac:dyDescent="0.25">
      <c r="A3804" s="30">
        <v>42095</v>
      </c>
      <c r="B3804">
        <v>8586.25</v>
      </c>
      <c r="C3804">
        <f t="shared" ca="1" si="293"/>
        <v>8569.9599999999991</v>
      </c>
      <c r="D3804">
        <f t="shared" ca="1" si="297"/>
        <v>8699.657500000003</v>
      </c>
      <c r="E3804" t="str">
        <f t="shared" ca="1" si="294"/>
        <v/>
      </c>
      <c r="F3804">
        <f t="shared" ca="1" si="295"/>
        <v>8570.9</v>
      </c>
      <c r="G3804" s="7" t="str">
        <f t="shared" ca="1" si="296"/>
        <v/>
      </c>
    </row>
    <row r="3805" spans="1:7" x14ac:dyDescent="0.25">
      <c r="A3805" s="30">
        <v>42100</v>
      </c>
      <c r="B3805">
        <v>8659.9</v>
      </c>
      <c r="C3805">
        <f t="shared" ca="1" si="293"/>
        <v>8562.2199999999993</v>
      </c>
      <c r="D3805">
        <f t="shared" ca="1" si="297"/>
        <v>8698.0625000000036</v>
      </c>
      <c r="E3805" t="str">
        <f t="shared" ca="1" si="294"/>
        <v/>
      </c>
      <c r="F3805">
        <f t="shared" ca="1" si="295"/>
        <v>8570.9</v>
      </c>
      <c r="G3805" s="7" t="str">
        <f t="shared" ca="1" si="296"/>
        <v/>
      </c>
    </row>
    <row r="3806" spans="1:7" x14ac:dyDescent="0.25">
      <c r="A3806" s="30">
        <v>42101</v>
      </c>
      <c r="B3806">
        <v>8660.2999999999993</v>
      </c>
      <c r="C3806">
        <f t="shared" ref="C3806:C3869" ca="1" si="298">IF(ROW(B3806)&gt;$K$3, AVERAGE(OFFSET(B3807,-$K$3,0,$K$3,1)), "")</f>
        <v>8563.0566666666655</v>
      </c>
      <c r="D3806">
        <f t="shared" ca="1" si="297"/>
        <v>8696.7775000000001</v>
      </c>
      <c r="E3806" t="str">
        <f t="shared" ref="E3806:E3869" ca="1" si="299">IF(AND(C3806&gt;D3806,C3805&lt;D3805),"BUY",IF(AND(C3806&lt;D3806,C3805&gt;D3805),"SELL",""))</f>
        <v/>
      </c>
      <c r="F3806">
        <f t="shared" ref="F3806:F3869" ca="1" si="300">IF(E3806&lt;&gt;"",B3806,F3805)</f>
        <v>8570.9</v>
      </c>
      <c r="G3806" s="7" t="str">
        <f t="shared" ref="G3806:G3869" ca="1" si="301">IF(AND(E3806&lt;&gt;"",F3805&lt;&gt;0),IF(E3806="BUY",1-F3806/F3805,F3806/F3805-1),"")</f>
        <v/>
      </c>
    </row>
    <row r="3807" spans="1:7" x14ac:dyDescent="0.25">
      <c r="A3807" s="30">
        <v>42102</v>
      </c>
      <c r="B3807">
        <v>8714.4</v>
      </c>
      <c r="C3807">
        <f t="shared" ca="1" si="298"/>
        <v>8568.4733333333334</v>
      </c>
      <c r="D3807">
        <f t="shared" ca="1" si="297"/>
        <v>8698.1112500000017</v>
      </c>
      <c r="E3807" t="str">
        <f t="shared" ca="1" si="299"/>
        <v/>
      </c>
      <c r="F3807">
        <f t="shared" ca="1" si="300"/>
        <v>8570.9</v>
      </c>
      <c r="G3807" s="7" t="str">
        <f t="shared" ca="1" si="301"/>
        <v/>
      </c>
    </row>
    <row r="3808" spans="1:7" x14ac:dyDescent="0.25">
      <c r="A3808" s="30">
        <v>42103</v>
      </c>
      <c r="B3808">
        <v>8778.2999999999993</v>
      </c>
      <c r="C3808">
        <f t="shared" ca="1" si="298"/>
        <v>8572.1400000000012</v>
      </c>
      <c r="D3808">
        <f t="shared" ca="1" si="297"/>
        <v>8704.41</v>
      </c>
      <c r="E3808" t="str">
        <f t="shared" ca="1" si="299"/>
        <v/>
      </c>
      <c r="F3808">
        <f t="shared" ca="1" si="300"/>
        <v>8570.9</v>
      </c>
      <c r="G3808" s="7" t="str">
        <f t="shared" ca="1" si="301"/>
        <v/>
      </c>
    </row>
    <row r="3809" spans="1:7" x14ac:dyDescent="0.25">
      <c r="A3809" s="30">
        <v>42104</v>
      </c>
      <c r="B3809">
        <v>8780.35</v>
      </c>
      <c r="C3809">
        <f t="shared" ca="1" si="298"/>
        <v>8578.4366666666665</v>
      </c>
      <c r="D3809">
        <f t="shared" ca="1" si="297"/>
        <v>8709.7800000000007</v>
      </c>
      <c r="E3809" t="str">
        <f t="shared" ca="1" si="299"/>
        <v/>
      </c>
      <c r="F3809">
        <f t="shared" ca="1" si="300"/>
        <v>8570.9</v>
      </c>
      <c r="G3809" s="7" t="str">
        <f t="shared" ca="1" si="301"/>
        <v/>
      </c>
    </row>
    <row r="3810" spans="1:7" x14ac:dyDescent="0.25">
      <c r="A3810" s="30">
        <v>42107</v>
      </c>
      <c r="B3810">
        <v>8834</v>
      </c>
      <c r="C3810">
        <f t="shared" ca="1" si="298"/>
        <v>8591.7266666666674</v>
      </c>
      <c r="D3810">
        <f t="shared" ca="1" si="297"/>
        <v>8714.9449999999997</v>
      </c>
      <c r="E3810" t="str">
        <f t="shared" ca="1" si="299"/>
        <v/>
      </c>
      <c r="F3810">
        <f t="shared" ca="1" si="300"/>
        <v>8570.9</v>
      </c>
      <c r="G3810" s="7" t="str">
        <f t="shared" ca="1" si="301"/>
        <v/>
      </c>
    </row>
    <row r="3811" spans="1:7" x14ac:dyDescent="0.25">
      <c r="A3811" s="30">
        <v>42109</v>
      </c>
      <c r="B3811">
        <v>8750.2000000000007</v>
      </c>
      <c r="C3811">
        <f t="shared" ca="1" si="298"/>
        <v>8603.68</v>
      </c>
      <c r="D3811">
        <f t="shared" ca="1" si="297"/>
        <v>8715.9112499999992</v>
      </c>
      <c r="E3811" t="str">
        <f t="shared" ca="1" si="299"/>
        <v/>
      </c>
      <c r="F3811">
        <f t="shared" ca="1" si="300"/>
        <v>8570.9</v>
      </c>
      <c r="G3811" s="7" t="str">
        <f t="shared" ca="1" si="301"/>
        <v/>
      </c>
    </row>
    <row r="3812" spans="1:7" x14ac:dyDescent="0.25">
      <c r="A3812" s="30">
        <v>42110</v>
      </c>
      <c r="B3812">
        <v>8706.7000000000007</v>
      </c>
      <c r="C3812">
        <f t="shared" ca="1" si="298"/>
        <v>8614.0666666666675</v>
      </c>
      <c r="D3812">
        <f t="shared" ca="1" si="297"/>
        <v>8713.4412499999999</v>
      </c>
      <c r="E3812" t="str">
        <f t="shared" ca="1" si="299"/>
        <v/>
      </c>
      <c r="F3812">
        <f t="shared" ca="1" si="300"/>
        <v>8570.9</v>
      </c>
      <c r="G3812" s="7" t="str">
        <f t="shared" ca="1" si="301"/>
        <v/>
      </c>
    </row>
    <row r="3813" spans="1:7" x14ac:dyDescent="0.25">
      <c r="A3813" s="30">
        <v>42111</v>
      </c>
      <c r="B3813">
        <v>8606</v>
      </c>
      <c r="C3813">
        <f t="shared" ca="1" si="298"/>
        <v>8618.2699999999986</v>
      </c>
      <c r="D3813">
        <f t="shared" ca="1" si="297"/>
        <v>8708.3574999999983</v>
      </c>
      <c r="E3813" t="str">
        <f t="shared" ca="1" si="299"/>
        <v/>
      </c>
      <c r="F3813">
        <f t="shared" ca="1" si="300"/>
        <v>8570.9</v>
      </c>
      <c r="G3813" s="7" t="str">
        <f t="shared" ca="1" si="301"/>
        <v/>
      </c>
    </row>
    <row r="3814" spans="1:7" x14ac:dyDescent="0.25">
      <c r="A3814" s="30">
        <v>42114</v>
      </c>
      <c r="B3814">
        <v>8448.1</v>
      </c>
      <c r="C3814">
        <f t="shared" ca="1" si="298"/>
        <v>8612.7566666666662</v>
      </c>
      <c r="D3814">
        <f t="shared" ca="1" si="297"/>
        <v>8697.8324999999986</v>
      </c>
      <c r="E3814" t="str">
        <f t="shared" ca="1" si="299"/>
        <v/>
      </c>
      <c r="F3814">
        <f t="shared" ca="1" si="300"/>
        <v>8570.9</v>
      </c>
      <c r="G3814" s="7" t="str">
        <f t="shared" ca="1" si="301"/>
        <v/>
      </c>
    </row>
    <row r="3815" spans="1:7" x14ac:dyDescent="0.25">
      <c r="A3815" s="30">
        <v>42115</v>
      </c>
      <c r="B3815">
        <v>8377.75</v>
      </c>
      <c r="C3815">
        <f t="shared" ca="1" si="298"/>
        <v>8615.1299999999992</v>
      </c>
      <c r="D3815">
        <f t="shared" ca="1" si="297"/>
        <v>8684.8937499999975</v>
      </c>
      <c r="E3815" t="str">
        <f t="shared" ca="1" si="299"/>
        <v/>
      </c>
      <c r="F3815">
        <f t="shared" ca="1" si="300"/>
        <v>8570.9</v>
      </c>
      <c r="G3815" s="7" t="str">
        <f t="shared" ca="1" si="301"/>
        <v/>
      </c>
    </row>
    <row r="3816" spans="1:7" x14ac:dyDescent="0.25">
      <c r="A3816" s="30">
        <v>42116</v>
      </c>
      <c r="B3816">
        <v>8429.7000000000007</v>
      </c>
      <c r="C3816">
        <f t="shared" ca="1" si="298"/>
        <v>8621.0166666666664</v>
      </c>
      <c r="D3816">
        <f t="shared" ca="1" si="297"/>
        <v>8674.7962499999976</v>
      </c>
      <c r="E3816" t="str">
        <f t="shared" ca="1" si="299"/>
        <v/>
      </c>
      <c r="F3816">
        <f t="shared" ca="1" si="300"/>
        <v>8570.9</v>
      </c>
      <c r="G3816" s="7" t="str">
        <f t="shared" ca="1" si="301"/>
        <v/>
      </c>
    </row>
    <row r="3817" spans="1:7" x14ac:dyDescent="0.25">
      <c r="A3817" s="30">
        <v>42117</v>
      </c>
      <c r="B3817">
        <v>8398.2999999999993</v>
      </c>
      <c r="C3817">
        <f t="shared" ca="1" si="298"/>
        <v>8614.75</v>
      </c>
      <c r="D3817">
        <f t="shared" ca="1" si="297"/>
        <v>8665.8799999999974</v>
      </c>
      <c r="E3817" t="str">
        <f t="shared" ca="1" si="299"/>
        <v/>
      </c>
      <c r="F3817">
        <f t="shared" ca="1" si="300"/>
        <v>8570.9</v>
      </c>
      <c r="G3817" s="7" t="str">
        <f t="shared" ca="1" si="301"/>
        <v/>
      </c>
    </row>
    <row r="3818" spans="1:7" x14ac:dyDescent="0.25">
      <c r="A3818" s="30">
        <v>42118</v>
      </c>
      <c r="B3818">
        <v>8305.25</v>
      </c>
      <c r="C3818">
        <f t="shared" ca="1" si="298"/>
        <v>8602.3666666666668</v>
      </c>
      <c r="D3818">
        <f t="shared" ca="1" si="297"/>
        <v>8654.458749999998</v>
      </c>
      <c r="E3818" t="str">
        <f t="shared" ca="1" si="299"/>
        <v/>
      </c>
      <c r="F3818">
        <f t="shared" ca="1" si="300"/>
        <v>8570.9</v>
      </c>
      <c r="G3818" s="7" t="str">
        <f t="shared" ca="1" si="301"/>
        <v/>
      </c>
    </row>
    <row r="3819" spans="1:7" x14ac:dyDescent="0.25">
      <c r="A3819" s="30">
        <v>42121</v>
      </c>
      <c r="B3819">
        <v>8213.7999999999993</v>
      </c>
      <c r="C3819">
        <f t="shared" ca="1" si="298"/>
        <v>8577.5366666666669</v>
      </c>
      <c r="D3819">
        <f t="shared" ca="1" si="297"/>
        <v>8640.6224999999995</v>
      </c>
      <c r="E3819" t="str">
        <f t="shared" ca="1" si="299"/>
        <v/>
      </c>
      <c r="F3819">
        <f t="shared" ca="1" si="300"/>
        <v>8570.9</v>
      </c>
      <c r="G3819" s="7" t="str">
        <f t="shared" ca="1" si="301"/>
        <v/>
      </c>
    </row>
    <row r="3820" spans="1:7" x14ac:dyDescent="0.25">
      <c r="A3820" s="30">
        <v>42122</v>
      </c>
      <c r="B3820">
        <v>8285.6</v>
      </c>
      <c r="C3820">
        <f t="shared" ca="1" si="298"/>
        <v>8552.5833333333339</v>
      </c>
      <c r="D3820">
        <f t="shared" ca="1" si="297"/>
        <v>8630.6662499999966</v>
      </c>
      <c r="E3820" t="str">
        <f t="shared" ca="1" si="299"/>
        <v/>
      </c>
      <c r="F3820">
        <f t="shared" ca="1" si="300"/>
        <v>8570.9</v>
      </c>
      <c r="G3820" s="7" t="str">
        <f t="shared" ca="1" si="301"/>
        <v/>
      </c>
    </row>
    <row r="3821" spans="1:7" x14ac:dyDescent="0.25">
      <c r="A3821" s="30">
        <v>42123</v>
      </c>
      <c r="B3821">
        <v>8239.75</v>
      </c>
      <c r="C3821">
        <f t="shared" ca="1" si="298"/>
        <v>8524.5466666666671</v>
      </c>
      <c r="D3821">
        <f t="shared" ca="1" si="297"/>
        <v>8615.5449999999964</v>
      </c>
      <c r="E3821" t="str">
        <f t="shared" ca="1" si="299"/>
        <v/>
      </c>
      <c r="F3821">
        <f t="shared" ca="1" si="300"/>
        <v>8570.9</v>
      </c>
      <c r="G3821" s="7" t="str">
        <f t="shared" ca="1" si="301"/>
        <v/>
      </c>
    </row>
    <row r="3822" spans="1:7" x14ac:dyDescent="0.25">
      <c r="A3822" s="30">
        <v>42124</v>
      </c>
      <c r="B3822">
        <v>8181.5</v>
      </c>
      <c r="C3822">
        <f t="shared" ca="1" si="298"/>
        <v>8489.02</v>
      </c>
      <c r="D3822">
        <f t="shared" ca="1" si="297"/>
        <v>8597.5362499999974</v>
      </c>
      <c r="E3822" t="str">
        <f t="shared" ca="1" si="299"/>
        <v/>
      </c>
      <c r="F3822">
        <f t="shared" ca="1" si="300"/>
        <v>8570.9</v>
      </c>
      <c r="G3822" s="7" t="str">
        <f t="shared" ca="1" si="301"/>
        <v/>
      </c>
    </row>
    <row r="3823" spans="1:7" x14ac:dyDescent="0.25">
      <c r="A3823" s="30">
        <v>42128</v>
      </c>
      <c r="B3823">
        <v>8331.9500000000007</v>
      </c>
      <c r="C3823">
        <f t="shared" ca="1" si="298"/>
        <v>8459.2633333333342</v>
      </c>
      <c r="D3823">
        <f t="shared" ca="1" si="297"/>
        <v>8581.9162499999984</v>
      </c>
      <c r="E3823" t="str">
        <f t="shared" ca="1" si="299"/>
        <v/>
      </c>
      <c r="F3823">
        <f t="shared" ca="1" si="300"/>
        <v>8570.9</v>
      </c>
      <c r="G3823" s="7" t="str">
        <f t="shared" ca="1" si="301"/>
        <v/>
      </c>
    </row>
    <row r="3824" spans="1:7" x14ac:dyDescent="0.25">
      <c r="A3824" s="30">
        <v>42129</v>
      </c>
      <c r="B3824">
        <v>8324.7999999999993</v>
      </c>
      <c r="C3824">
        <f t="shared" ca="1" si="298"/>
        <v>8428.8933333333334</v>
      </c>
      <c r="D3824">
        <f t="shared" ca="1" si="297"/>
        <v>8565.1299999999974</v>
      </c>
      <c r="E3824" t="str">
        <f t="shared" ca="1" si="299"/>
        <v/>
      </c>
      <c r="F3824">
        <f t="shared" ca="1" si="300"/>
        <v>8570.9</v>
      </c>
      <c r="G3824" s="7" t="str">
        <f t="shared" ca="1" si="301"/>
        <v/>
      </c>
    </row>
    <row r="3825" spans="1:7" x14ac:dyDescent="0.25">
      <c r="A3825" s="30">
        <v>42130</v>
      </c>
      <c r="B3825">
        <v>8097</v>
      </c>
      <c r="C3825">
        <f t="shared" ca="1" si="298"/>
        <v>8379.76</v>
      </c>
      <c r="D3825">
        <f t="shared" ca="1" si="297"/>
        <v>8544.4887499999986</v>
      </c>
      <c r="E3825" t="str">
        <f t="shared" ca="1" si="299"/>
        <v/>
      </c>
      <c r="F3825">
        <f t="shared" ca="1" si="300"/>
        <v>8570.9</v>
      </c>
      <c r="G3825" s="7" t="str">
        <f t="shared" ca="1" si="301"/>
        <v/>
      </c>
    </row>
    <row r="3826" spans="1:7" x14ac:dyDescent="0.25">
      <c r="A3826" s="30">
        <v>42131</v>
      </c>
      <c r="B3826">
        <v>8057.3</v>
      </c>
      <c r="C3826">
        <f t="shared" ca="1" si="298"/>
        <v>8333.5666666666675</v>
      </c>
      <c r="D3826">
        <f t="shared" ca="1" si="297"/>
        <v>8522.4774999999972</v>
      </c>
      <c r="E3826" t="str">
        <f t="shared" ca="1" si="299"/>
        <v/>
      </c>
      <c r="F3826">
        <f t="shared" ca="1" si="300"/>
        <v>8570.9</v>
      </c>
      <c r="G3826" s="7" t="str">
        <f t="shared" ca="1" si="301"/>
        <v/>
      </c>
    </row>
    <row r="3827" spans="1:7" x14ac:dyDescent="0.25">
      <c r="A3827" s="30">
        <v>42132</v>
      </c>
      <c r="B3827">
        <v>8191.5</v>
      </c>
      <c r="C3827">
        <f t="shared" ca="1" si="298"/>
        <v>8299.2200000000012</v>
      </c>
      <c r="D3827">
        <f t="shared" ca="1" si="297"/>
        <v>8508.3462499999987</v>
      </c>
      <c r="E3827" t="str">
        <f t="shared" ca="1" si="299"/>
        <v/>
      </c>
      <c r="F3827">
        <f t="shared" ca="1" si="300"/>
        <v>8570.9</v>
      </c>
      <c r="G3827" s="7" t="str">
        <f t="shared" ca="1" si="301"/>
        <v/>
      </c>
    </row>
    <row r="3828" spans="1:7" x14ac:dyDescent="0.25">
      <c r="A3828" s="30">
        <v>42135</v>
      </c>
      <c r="B3828">
        <v>8325.25</v>
      </c>
      <c r="C3828">
        <f t="shared" ca="1" si="298"/>
        <v>8280.503333333334</v>
      </c>
      <c r="D3828">
        <f t="shared" ca="1" si="297"/>
        <v>8498.6762499999986</v>
      </c>
      <c r="E3828" t="str">
        <f t="shared" ca="1" si="299"/>
        <v/>
      </c>
      <c r="F3828">
        <f t="shared" ca="1" si="300"/>
        <v>8570.9</v>
      </c>
      <c r="G3828" s="7" t="str">
        <f t="shared" ca="1" si="301"/>
        <v/>
      </c>
    </row>
    <row r="3829" spans="1:7" x14ac:dyDescent="0.25">
      <c r="A3829" s="30">
        <v>42136</v>
      </c>
      <c r="B3829">
        <v>8126.95</v>
      </c>
      <c r="C3829">
        <f t="shared" ca="1" si="298"/>
        <v>8259.0933333333323</v>
      </c>
      <c r="D3829">
        <f t="shared" ca="1" si="297"/>
        <v>8484.3512499999997</v>
      </c>
      <c r="E3829" t="str">
        <f t="shared" ca="1" si="299"/>
        <v/>
      </c>
      <c r="F3829">
        <f t="shared" ca="1" si="300"/>
        <v>8570.9</v>
      </c>
      <c r="G3829" s="7" t="str">
        <f t="shared" ca="1" si="301"/>
        <v/>
      </c>
    </row>
    <row r="3830" spans="1:7" x14ac:dyDescent="0.25">
      <c r="A3830" s="30">
        <v>42137</v>
      </c>
      <c r="B3830">
        <v>8235.4500000000007</v>
      </c>
      <c r="C3830">
        <f t="shared" ca="1" si="298"/>
        <v>8249.6066666666666</v>
      </c>
      <c r="D3830">
        <f t="shared" ca="1" si="297"/>
        <v>8470.8374999999996</v>
      </c>
      <c r="E3830" t="str">
        <f t="shared" ca="1" si="299"/>
        <v/>
      </c>
      <c r="F3830">
        <f t="shared" ca="1" si="300"/>
        <v>8570.9</v>
      </c>
      <c r="G3830" s="7" t="str">
        <f t="shared" ca="1" si="301"/>
        <v/>
      </c>
    </row>
    <row r="3831" spans="1:7" x14ac:dyDescent="0.25">
      <c r="A3831" s="30">
        <v>42138</v>
      </c>
      <c r="B3831">
        <v>8224.2000000000007</v>
      </c>
      <c r="C3831">
        <f t="shared" ca="1" si="298"/>
        <v>8235.9066666666658</v>
      </c>
      <c r="D3831">
        <f t="shared" ca="1" si="297"/>
        <v>8460.2487500000025</v>
      </c>
      <c r="E3831" t="str">
        <f t="shared" ca="1" si="299"/>
        <v/>
      </c>
      <c r="F3831">
        <f t="shared" ca="1" si="300"/>
        <v>8570.9</v>
      </c>
      <c r="G3831" s="7" t="str">
        <f t="shared" ca="1" si="301"/>
        <v/>
      </c>
    </row>
    <row r="3832" spans="1:7" x14ac:dyDescent="0.25">
      <c r="A3832" s="30">
        <v>42139</v>
      </c>
      <c r="B3832">
        <v>8262.35</v>
      </c>
      <c r="C3832">
        <f t="shared" ca="1" si="298"/>
        <v>8226.8433333333342</v>
      </c>
      <c r="D3832">
        <f t="shared" ca="1" si="297"/>
        <v>8450.9787500000002</v>
      </c>
      <c r="E3832" t="str">
        <f t="shared" ca="1" si="299"/>
        <v/>
      </c>
      <c r="F3832">
        <f t="shared" ca="1" si="300"/>
        <v>8570.9</v>
      </c>
      <c r="G3832" s="7" t="str">
        <f t="shared" ca="1" si="301"/>
        <v/>
      </c>
    </row>
    <row r="3833" spans="1:7" x14ac:dyDescent="0.25">
      <c r="A3833" s="30">
        <v>42142</v>
      </c>
      <c r="B3833">
        <v>8373.65</v>
      </c>
      <c r="C3833">
        <f t="shared" ca="1" si="298"/>
        <v>8231.4033333333336</v>
      </c>
      <c r="D3833">
        <f t="shared" ca="1" si="297"/>
        <v>8442.2375000000011</v>
      </c>
      <c r="E3833" t="str">
        <f t="shared" ca="1" si="299"/>
        <v/>
      </c>
      <c r="F3833">
        <f t="shared" ca="1" si="300"/>
        <v>8570.9</v>
      </c>
      <c r="G3833" s="7" t="str">
        <f t="shared" ca="1" si="301"/>
        <v/>
      </c>
    </row>
    <row r="3834" spans="1:7" x14ac:dyDescent="0.25">
      <c r="A3834" s="30">
        <v>42143</v>
      </c>
      <c r="B3834">
        <v>8365.65</v>
      </c>
      <c r="C3834">
        <f t="shared" ca="1" si="298"/>
        <v>8241.5266666666666</v>
      </c>
      <c r="D3834">
        <f t="shared" ca="1" si="297"/>
        <v>8434.2312500000007</v>
      </c>
      <c r="E3834" t="str">
        <f t="shared" ca="1" si="299"/>
        <v/>
      </c>
      <c r="F3834">
        <f t="shared" ca="1" si="300"/>
        <v>8570.9</v>
      </c>
      <c r="G3834" s="7" t="str">
        <f t="shared" ca="1" si="301"/>
        <v/>
      </c>
    </row>
    <row r="3835" spans="1:7" x14ac:dyDescent="0.25">
      <c r="A3835" s="30">
        <v>42144</v>
      </c>
      <c r="B3835">
        <v>8423.25</v>
      </c>
      <c r="C3835">
        <f t="shared" ca="1" si="298"/>
        <v>8250.7033333333329</v>
      </c>
      <c r="D3835">
        <f t="shared" ca="1" si="297"/>
        <v>8428.9462500000027</v>
      </c>
      <c r="E3835" t="str">
        <f t="shared" ca="1" si="299"/>
        <v/>
      </c>
      <c r="F3835">
        <f t="shared" ca="1" si="300"/>
        <v>8570.9</v>
      </c>
      <c r="G3835" s="7" t="str">
        <f t="shared" ca="1" si="301"/>
        <v/>
      </c>
    </row>
    <row r="3836" spans="1:7" x14ac:dyDescent="0.25">
      <c r="A3836" s="30">
        <v>42145</v>
      </c>
      <c r="B3836">
        <v>8421</v>
      </c>
      <c r="C3836">
        <f t="shared" ca="1" si="298"/>
        <v>8262.786666666665</v>
      </c>
      <c r="D3836">
        <f t="shared" ca="1" si="297"/>
        <v>8425.1987499999996</v>
      </c>
      <c r="E3836" t="str">
        <f t="shared" ca="1" si="299"/>
        <v/>
      </c>
      <c r="F3836">
        <f t="shared" ca="1" si="300"/>
        <v>8570.9</v>
      </c>
      <c r="G3836" s="7" t="str">
        <f t="shared" ca="1" si="301"/>
        <v/>
      </c>
    </row>
    <row r="3837" spans="1:7" x14ac:dyDescent="0.25">
      <c r="A3837" s="30">
        <v>42146</v>
      </c>
      <c r="B3837">
        <v>8458.9500000000007</v>
      </c>
      <c r="C3837">
        <f t="shared" ca="1" si="298"/>
        <v>8281.2833333333328</v>
      </c>
      <c r="D3837">
        <f t="shared" ca="1" si="297"/>
        <v>8422.9000000000015</v>
      </c>
      <c r="E3837" t="str">
        <f t="shared" ca="1" si="299"/>
        <v/>
      </c>
      <c r="F3837">
        <f t="shared" ca="1" si="300"/>
        <v>8570.9</v>
      </c>
      <c r="G3837" s="7" t="str">
        <f t="shared" ca="1" si="301"/>
        <v/>
      </c>
    </row>
    <row r="3838" spans="1:7" x14ac:dyDescent="0.25">
      <c r="A3838" s="30">
        <v>42149</v>
      </c>
      <c r="B3838">
        <v>8370.25</v>
      </c>
      <c r="C3838">
        <f t="shared" ca="1" si="298"/>
        <v>8283.8366666666661</v>
      </c>
      <c r="D3838">
        <f t="shared" ca="1" si="297"/>
        <v>8418.5825000000004</v>
      </c>
      <c r="E3838" t="str">
        <f t="shared" ca="1" si="299"/>
        <v/>
      </c>
      <c r="F3838">
        <f t="shared" ca="1" si="300"/>
        <v>8570.9</v>
      </c>
      <c r="G3838" s="7" t="str">
        <f t="shared" ca="1" si="301"/>
        <v/>
      </c>
    </row>
    <row r="3839" spans="1:7" x14ac:dyDescent="0.25">
      <c r="A3839" s="30">
        <v>42150</v>
      </c>
      <c r="B3839">
        <v>8339.35</v>
      </c>
      <c r="C3839">
        <f t="shared" ca="1" si="298"/>
        <v>8284.8066666666655</v>
      </c>
      <c r="D3839">
        <f t="shared" ca="1" si="297"/>
        <v>8413.7962500000012</v>
      </c>
      <c r="E3839" t="str">
        <f t="shared" ca="1" si="299"/>
        <v/>
      </c>
      <c r="F3839">
        <f t="shared" ca="1" si="300"/>
        <v>8570.9</v>
      </c>
      <c r="G3839" s="7" t="str">
        <f t="shared" ca="1" si="301"/>
        <v/>
      </c>
    </row>
    <row r="3840" spans="1:7" x14ac:dyDescent="0.25">
      <c r="A3840" s="30">
        <v>42151</v>
      </c>
      <c r="B3840">
        <v>8334.6</v>
      </c>
      <c r="C3840">
        <f t="shared" ca="1" si="298"/>
        <v>8300.6466666666656</v>
      </c>
      <c r="D3840">
        <f t="shared" ca="1" si="297"/>
        <v>8413.6075000000001</v>
      </c>
      <c r="E3840" t="str">
        <f t="shared" ca="1" si="299"/>
        <v/>
      </c>
      <c r="F3840">
        <f t="shared" ca="1" si="300"/>
        <v>8570.9</v>
      </c>
      <c r="G3840" s="7" t="str">
        <f t="shared" ca="1" si="301"/>
        <v/>
      </c>
    </row>
    <row r="3841" spans="1:7" x14ac:dyDescent="0.25">
      <c r="A3841" s="30">
        <v>42152</v>
      </c>
      <c r="B3841">
        <v>8319</v>
      </c>
      <c r="C3841">
        <f t="shared" ca="1" si="298"/>
        <v>8318.0933333333342</v>
      </c>
      <c r="D3841">
        <f t="shared" ca="1" si="297"/>
        <v>8413.0475000000006</v>
      </c>
      <c r="E3841" t="str">
        <f t="shared" ca="1" si="299"/>
        <v/>
      </c>
      <c r="F3841">
        <f t="shared" ca="1" si="300"/>
        <v>8570.9</v>
      </c>
      <c r="G3841" s="7" t="str">
        <f t="shared" ca="1" si="301"/>
        <v/>
      </c>
    </row>
    <row r="3842" spans="1:7" x14ac:dyDescent="0.25">
      <c r="A3842" s="30">
        <v>42153</v>
      </c>
      <c r="B3842">
        <v>8433.65</v>
      </c>
      <c r="C3842">
        <f t="shared" ca="1" si="298"/>
        <v>8334.2366666666676</v>
      </c>
      <c r="D3842">
        <f t="shared" ca="1" si="297"/>
        <v>8411.5812499999993</v>
      </c>
      <c r="E3842" t="str">
        <f t="shared" ca="1" si="299"/>
        <v/>
      </c>
      <c r="F3842">
        <f t="shared" ca="1" si="300"/>
        <v>8570.9</v>
      </c>
      <c r="G3842" s="7" t="str">
        <f t="shared" ca="1" si="301"/>
        <v/>
      </c>
    </row>
    <row r="3843" spans="1:7" x14ac:dyDescent="0.25">
      <c r="A3843" s="30">
        <v>42156</v>
      </c>
      <c r="B3843">
        <v>8433.4</v>
      </c>
      <c r="C3843">
        <f t="shared" ca="1" si="298"/>
        <v>8341.4466666666667</v>
      </c>
      <c r="D3843">
        <f t="shared" ca="1" si="297"/>
        <v>8410.1412500000006</v>
      </c>
      <c r="E3843" t="str">
        <f t="shared" ca="1" si="299"/>
        <v/>
      </c>
      <c r="F3843">
        <f t="shared" ca="1" si="300"/>
        <v>8570.9</v>
      </c>
      <c r="G3843" s="7" t="str">
        <f t="shared" ca="1" si="301"/>
        <v/>
      </c>
    </row>
    <row r="3844" spans="1:7" x14ac:dyDescent="0.25">
      <c r="A3844" s="30">
        <v>42157</v>
      </c>
      <c r="B3844">
        <v>8236.4500000000007</v>
      </c>
      <c r="C3844">
        <f t="shared" ca="1" si="298"/>
        <v>8348.746666666666</v>
      </c>
      <c r="D3844">
        <f t="shared" ca="1" si="297"/>
        <v>8401.3962500000016</v>
      </c>
      <c r="E3844" t="str">
        <f t="shared" ca="1" si="299"/>
        <v/>
      </c>
      <c r="F3844">
        <f t="shared" ca="1" si="300"/>
        <v>8570.9</v>
      </c>
      <c r="G3844" s="7" t="str">
        <f t="shared" ca="1" si="301"/>
        <v/>
      </c>
    </row>
    <row r="3845" spans="1:7" x14ac:dyDescent="0.25">
      <c r="A3845" s="30">
        <v>42158</v>
      </c>
      <c r="B3845">
        <v>8135.1</v>
      </c>
      <c r="C3845">
        <f t="shared" ca="1" si="298"/>
        <v>8342.0566666666673</v>
      </c>
      <c r="D3845">
        <f t="shared" ca="1" si="297"/>
        <v>8388.276249999999</v>
      </c>
      <c r="E3845" t="str">
        <f t="shared" ca="1" si="299"/>
        <v/>
      </c>
      <c r="F3845">
        <f t="shared" ca="1" si="300"/>
        <v>8570.9</v>
      </c>
      <c r="G3845" s="7" t="str">
        <f t="shared" ca="1" si="301"/>
        <v/>
      </c>
    </row>
    <row r="3846" spans="1:7" x14ac:dyDescent="0.25">
      <c r="A3846" s="30">
        <v>42159</v>
      </c>
      <c r="B3846">
        <v>8130.65</v>
      </c>
      <c r="C3846">
        <f t="shared" ca="1" si="298"/>
        <v>8335.82</v>
      </c>
      <c r="D3846">
        <f t="shared" ca="1" si="297"/>
        <v>8375.0350000000017</v>
      </c>
      <c r="E3846" t="str">
        <f t="shared" ca="1" si="299"/>
        <v/>
      </c>
      <c r="F3846">
        <f t="shared" ca="1" si="300"/>
        <v>8570.9</v>
      </c>
      <c r="G3846" s="7" t="str">
        <f t="shared" ca="1" si="301"/>
        <v/>
      </c>
    </row>
    <row r="3847" spans="1:7" x14ac:dyDescent="0.25">
      <c r="A3847" s="30">
        <v>42160</v>
      </c>
      <c r="B3847">
        <v>8114.7</v>
      </c>
      <c r="C3847">
        <f t="shared" ca="1" si="298"/>
        <v>8325.9766666666656</v>
      </c>
      <c r="D3847">
        <f t="shared" ca="1" si="297"/>
        <v>8360.0425000000014</v>
      </c>
      <c r="E3847" t="str">
        <f t="shared" ca="1" si="299"/>
        <v/>
      </c>
      <c r="F3847">
        <f t="shared" ca="1" si="300"/>
        <v>8570.9</v>
      </c>
      <c r="G3847" s="7" t="str">
        <f t="shared" ca="1" si="301"/>
        <v/>
      </c>
    </row>
    <row r="3848" spans="1:7" x14ac:dyDescent="0.25">
      <c r="A3848" s="30">
        <v>42163</v>
      </c>
      <c r="B3848">
        <v>8044.15</v>
      </c>
      <c r="C3848">
        <f t="shared" ca="1" si="298"/>
        <v>8304.0099999999984</v>
      </c>
      <c r="D3848">
        <f t="shared" ca="1" si="297"/>
        <v>8341.688750000003</v>
      </c>
      <c r="E3848" t="str">
        <f t="shared" ca="1" si="299"/>
        <v/>
      </c>
      <c r="F3848">
        <f t="shared" ca="1" si="300"/>
        <v>8570.9</v>
      </c>
      <c r="G3848" s="7" t="str">
        <f t="shared" ca="1" si="301"/>
        <v/>
      </c>
    </row>
    <row r="3849" spans="1:7" x14ac:dyDescent="0.25">
      <c r="A3849" s="30">
        <v>42164</v>
      </c>
      <c r="B3849">
        <v>8022.4</v>
      </c>
      <c r="C3849">
        <f t="shared" ca="1" si="298"/>
        <v>8281.1266666666652</v>
      </c>
      <c r="D3849">
        <f t="shared" ca="1" si="297"/>
        <v>8322.7400000000052</v>
      </c>
      <c r="E3849" t="str">
        <f t="shared" ca="1" si="299"/>
        <v/>
      </c>
      <c r="F3849">
        <f t="shared" ca="1" si="300"/>
        <v>8570.9</v>
      </c>
      <c r="G3849" s="7" t="str">
        <f t="shared" ca="1" si="301"/>
        <v/>
      </c>
    </row>
    <row r="3850" spans="1:7" x14ac:dyDescent="0.25">
      <c r="A3850" s="30">
        <v>42165</v>
      </c>
      <c r="B3850">
        <v>8124.45</v>
      </c>
      <c r="C3850">
        <f t="shared" ca="1" si="298"/>
        <v>8261.2066666666651</v>
      </c>
      <c r="D3850">
        <f t="shared" ca="1" si="297"/>
        <v>8305.0012500000048</v>
      </c>
      <c r="E3850" t="str">
        <f t="shared" ca="1" si="299"/>
        <v/>
      </c>
      <c r="F3850">
        <f t="shared" ca="1" si="300"/>
        <v>8570.9</v>
      </c>
      <c r="G3850" s="7" t="str">
        <f t="shared" ca="1" si="301"/>
        <v/>
      </c>
    </row>
    <row r="3851" spans="1:7" x14ac:dyDescent="0.25">
      <c r="A3851" s="30">
        <v>42166</v>
      </c>
      <c r="B3851">
        <v>7965.35</v>
      </c>
      <c r="C3851">
        <f t="shared" ca="1" si="298"/>
        <v>8230.83</v>
      </c>
      <c r="D3851">
        <f t="shared" ca="1" si="297"/>
        <v>8285.3800000000028</v>
      </c>
      <c r="E3851" t="str">
        <f t="shared" ca="1" si="299"/>
        <v/>
      </c>
      <c r="F3851">
        <f t="shared" ca="1" si="300"/>
        <v>8570.9</v>
      </c>
      <c r="G3851" s="7" t="str">
        <f t="shared" ca="1" si="301"/>
        <v/>
      </c>
    </row>
    <row r="3852" spans="1:7" x14ac:dyDescent="0.25">
      <c r="A3852" s="30">
        <v>42167</v>
      </c>
      <c r="B3852">
        <v>7982.9</v>
      </c>
      <c r="C3852">
        <f t="shared" ca="1" si="298"/>
        <v>8199.0933333333323</v>
      </c>
      <c r="D3852">
        <f t="shared" ca="1" si="297"/>
        <v>8267.2850000000035</v>
      </c>
      <c r="E3852" t="str">
        <f t="shared" ca="1" si="299"/>
        <v/>
      </c>
      <c r="F3852">
        <f t="shared" ca="1" si="300"/>
        <v>8570.9</v>
      </c>
      <c r="G3852" s="7" t="str">
        <f t="shared" ca="1" si="301"/>
        <v/>
      </c>
    </row>
    <row r="3853" spans="1:7" x14ac:dyDescent="0.25">
      <c r="A3853" s="30">
        <v>42170</v>
      </c>
      <c r="B3853">
        <v>8013.9</v>
      </c>
      <c r="C3853">
        <f t="shared" ca="1" si="298"/>
        <v>8175.3366666666652</v>
      </c>
      <c r="D3853">
        <f t="shared" ca="1" si="297"/>
        <v>8252.4825000000037</v>
      </c>
      <c r="E3853" t="str">
        <f t="shared" ca="1" si="299"/>
        <v/>
      </c>
      <c r="F3853">
        <f t="shared" ca="1" si="300"/>
        <v>8570.9</v>
      </c>
      <c r="G3853" s="7" t="str">
        <f t="shared" ca="1" si="301"/>
        <v/>
      </c>
    </row>
    <row r="3854" spans="1:7" x14ac:dyDescent="0.25">
      <c r="A3854" s="30">
        <v>42171</v>
      </c>
      <c r="B3854">
        <v>8047.3</v>
      </c>
      <c r="C3854">
        <f t="shared" ca="1" si="298"/>
        <v>8155.8666666666659</v>
      </c>
      <c r="D3854">
        <f t="shared" ca="1" si="297"/>
        <v>8242.4625000000033</v>
      </c>
      <c r="E3854" t="str">
        <f t="shared" ca="1" si="299"/>
        <v/>
      </c>
      <c r="F3854">
        <f t="shared" ca="1" si="300"/>
        <v>8570.9</v>
      </c>
      <c r="G3854" s="7" t="str">
        <f t="shared" ca="1" si="301"/>
        <v/>
      </c>
    </row>
    <row r="3855" spans="1:7" x14ac:dyDescent="0.25">
      <c r="A3855" s="30">
        <v>42172</v>
      </c>
      <c r="B3855">
        <v>8091.55</v>
      </c>
      <c r="C3855">
        <f t="shared" ca="1" si="298"/>
        <v>8139.663333333332</v>
      </c>
      <c r="D3855">
        <f t="shared" ca="1" si="297"/>
        <v>8235.3075000000026</v>
      </c>
      <c r="E3855" t="str">
        <f t="shared" ca="1" si="299"/>
        <v/>
      </c>
      <c r="F3855">
        <f t="shared" ca="1" si="300"/>
        <v>8570.9</v>
      </c>
      <c r="G3855" s="7" t="str">
        <f t="shared" ca="1" si="301"/>
        <v/>
      </c>
    </row>
    <row r="3856" spans="1:7" x14ac:dyDescent="0.25">
      <c r="A3856" s="30">
        <v>42173</v>
      </c>
      <c r="B3856">
        <v>8174.6</v>
      </c>
      <c r="C3856">
        <f t="shared" ca="1" si="298"/>
        <v>8130.0366666666669</v>
      </c>
      <c r="D3856">
        <f t="shared" ca="1" si="297"/>
        <v>8228.93</v>
      </c>
      <c r="E3856" t="str">
        <f t="shared" ca="1" si="299"/>
        <v/>
      </c>
      <c r="F3856">
        <f t="shared" ca="1" si="300"/>
        <v>8570.9</v>
      </c>
      <c r="G3856" s="7" t="str">
        <f t="shared" ca="1" si="301"/>
        <v/>
      </c>
    </row>
    <row r="3857" spans="1:7" x14ac:dyDescent="0.25">
      <c r="A3857" s="30">
        <v>42174</v>
      </c>
      <c r="B3857">
        <v>8224.9500000000007</v>
      </c>
      <c r="C3857">
        <f t="shared" ca="1" si="298"/>
        <v>8116.123333333333</v>
      </c>
      <c r="D3857">
        <f t="shared" ca="1" si="297"/>
        <v>8224.5962500000005</v>
      </c>
      <c r="E3857" t="str">
        <f t="shared" ca="1" si="299"/>
        <v/>
      </c>
      <c r="F3857">
        <f t="shared" ca="1" si="300"/>
        <v>8570.9</v>
      </c>
      <c r="G3857" s="7" t="str">
        <f t="shared" ca="1" si="301"/>
        <v/>
      </c>
    </row>
    <row r="3858" spans="1:7" x14ac:dyDescent="0.25">
      <c r="A3858" s="30">
        <v>42177</v>
      </c>
      <c r="B3858">
        <v>8353.1</v>
      </c>
      <c r="C3858">
        <f t="shared" ca="1" si="298"/>
        <v>8110.77</v>
      </c>
      <c r="D3858">
        <f t="shared" ca="1" si="297"/>
        <v>8225.7924999999996</v>
      </c>
      <c r="E3858" t="str">
        <f t="shared" ca="1" si="299"/>
        <v/>
      </c>
      <c r="F3858">
        <f t="shared" ca="1" si="300"/>
        <v>8570.9</v>
      </c>
      <c r="G3858" s="7" t="str">
        <f t="shared" ca="1" si="301"/>
        <v/>
      </c>
    </row>
    <row r="3859" spans="1:7" x14ac:dyDescent="0.25">
      <c r="A3859" s="30">
        <v>42178</v>
      </c>
      <c r="B3859">
        <v>8381.5499999999993</v>
      </c>
      <c r="C3859">
        <f t="shared" ca="1" si="298"/>
        <v>8120.4433333333336</v>
      </c>
      <c r="D3859">
        <f t="shared" ca="1" si="297"/>
        <v>8229.9862499999999</v>
      </c>
      <c r="E3859" t="str">
        <f t="shared" ca="1" si="299"/>
        <v/>
      </c>
      <c r="F3859">
        <f t="shared" ca="1" si="300"/>
        <v>8570.9</v>
      </c>
      <c r="G3859" s="7" t="str">
        <f t="shared" ca="1" si="301"/>
        <v/>
      </c>
    </row>
    <row r="3860" spans="1:7" x14ac:dyDescent="0.25">
      <c r="A3860" s="30">
        <v>42179</v>
      </c>
      <c r="B3860">
        <v>8360.85</v>
      </c>
      <c r="C3860">
        <f t="shared" ca="1" si="298"/>
        <v>8135.4933333333347</v>
      </c>
      <c r="D3860">
        <f t="shared" ca="1" si="297"/>
        <v>8231.8674999999985</v>
      </c>
      <c r="E3860" t="str">
        <f t="shared" ca="1" si="299"/>
        <v/>
      </c>
      <c r="F3860">
        <f t="shared" ca="1" si="300"/>
        <v>8570.9</v>
      </c>
      <c r="G3860" s="7" t="str">
        <f t="shared" ca="1" si="301"/>
        <v/>
      </c>
    </row>
    <row r="3861" spans="1:7" x14ac:dyDescent="0.25">
      <c r="A3861" s="30">
        <v>42180</v>
      </c>
      <c r="B3861">
        <v>8398</v>
      </c>
      <c r="C3861">
        <f t="shared" ca="1" si="298"/>
        <v>8153.3166666666684</v>
      </c>
      <c r="D3861">
        <f t="shared" ca="1" si="297"/>
        <v>8235.8237499999996</v>
      </c>
      <c r="E3861" t="str">
        <f t="shared" ca="1" si="299"/>
        <v/>
      </c>
      <c r="F3861">
        <f t="shared" ca="1" si="300"/>
        <v>8570.9</v>
      </c>
      <c r="G3861" s="7" t="str">
        <f t="shared" ca="1" si="301"/>
        <v/>
      </c>
    </row>
    <row r="3862" spans="1:7" x14ac:dyDescent="0.25">
      <c r="A3862" s="30">
        <v>42181</v>
      </c>
      <c r="B3862">
        <v>8381.1</v>
      </c>
      <c r="C3862">
        <f t="shared" ca="1" si="298"/>
        <v>8171.0766666666686</v>
      </c>
      <c r="D3862">
        <f t="shared" ref="D3862:D3925" ca="1" si="302">IF(ROW(B3862)&gt;$K$4, AVERAGE(OFFSET(B3862,-$K$4+1,0,$K$4,1)), "")</f>
        <v>8240.8137499999975</v>
      </c>
      <c r="E3862" t="str">
        <f t="shared" ca="1" si="299"/>
        <v/>
      </c>
      <c r="F3862">
        <f t="shared" ca="1" si="300"/>
        <v>8570.9</v>
      </c>
      <c r="G3862" s="7" t="str">
        <f t="shared" ca="1" si="301"/>
        <v/>
      </c>
    </row>
    <row r="3863" spans="1:7" x14ac:dyDescent="0.25">
      <c r="A3863" s="30">
        <v>42184</v>
      </c>
      <c r="B3863">
        <v>8318.4</v>
      </c>
      <c r="C3863">
        <f t="shared" ca="1" si="298"/>
        <v>8189.3600000000015</v>
      </c>
      <c r="D3863">
        <f t="shared" ca="1" si="302"/>
        <v>8240.4749999999985</v>
      </c>
      <c r="E3863" t="str">
        <f t="shared" ca="1" si="299"/>
        <v/>
      </c>
      <c r="F3863">
        <f t="shared" ca="1" si="300"/>
        <v>8570.9</v>
      </c>
      <c r="G3863" s="7" t="str">
        <f t="shared" ca="1" si="301"/>
        <v/>
      </c>
    </row>
    <row r="3864" spans="1:7" x14ac:dyDescent="0.25">
      <c r="A3864" s="30">
        <v>42185</v>
      </c>
      <c r="B3864">
        <v>8368.5</v>
      </c>
      <c r="C3864">
        <f t="shared" ca="1" si="298"/>
        <v>8212.4333333333343</v>
      </c>
      <c r="D3864">
        <f t="shared" ca="1" si="302"/>
        <v>8241.5674999999974</v>
      </c>
      <c r="E3864" t="str">
        <f t="shared" ca="1" si="299"/>
        <v/>
      </c>
      <c r="F3864">
        <f t="shared" ca="1" si="300"/>
        <v>8570.9</v>
      </c>
      <c r="G3864" s="7" t="str">
        <f t="shared" ca="1" si="301"/>
        <v/>
      </c>
    </row>
    <row r="3865" spans="1:7" x14ac:dyDescent="0.25">
      <c r="A3865" s="30">
        <v>42186</v>
      </c>
      <c r="B3865">
        <v>8453.0499999999993</v>
      </c>
      <c r="C3865">
        <f t="shared" ca="1" si="298"/>
        <v>8234.34</v>
      </c>
      <c r="D3865">
        <f t="shared" ca="1" si="302"/>
        <v>8250.4687499999982</v>
      </c>
      <c r="E3865" t="str">
        <f t="shared" ca="1" si="299"/>
        <v/>
      </c>
      <c r="F3865">
        <f t="shared" ca="1" si="300"/>
        <v>8570.9</v>
      </c>
      <c r="G3865" s="7" t="str">
        <f t="shared" ca="1" si="301"/>
        <v/>
      </c>
    </row>
    <row r="3866" spans="1:7" x14ac:dyDescent="0.25">
      <c r="A3866" s="30">
        <v>42187</v>
      </c>
      <c r="B3866">
        <v>8444.9</v>
      </c>
      <c r="C3866">
        <f t="shared" ca="1" si="298"/>
        <v>8266.31</v>
      </c>
      <c r="D3866">
        <f t="shared" ca="1" si="302"/>
        <v>8260.1587499999987</v>
      </c>
      <c r="E3866" t="str">
        <f t="shared" ca="1" si="299"/>
        <v>BUY</v>
      </c>
      <c r="F3866">
        <f t="shared" ca="1" si="300"/>
        <v>8444.9</v>
      </c>
      <c r="G3866" s="7">
        <f t="shared" ca="1" si="301"/>
        <v>1.4700906555904281E-2</v>
      </c>
    </row>
    <row r="3867" spans="1:7" x14ac:dyDescent="0.25">
      <c r="A3867" s="30">
        <v>42188</v>
      </c>
      <c r="B3867">
        <v>8484.9</v>
      </c>
      <c r="C3867">
        <f t="shared" ca="1" si="298"/>
        <v>8299.7766666666666</v>
      </c>
      <c r="D3867">
        <f t="shared" ca="1" si="302"/>
        <v>8267.4937500000015</v>
      </c>
      <c r="E3867" t="str">
        <f t="shared" ca="1" si="299"/>
        <v/>
      </c>
      <c r="F3867">
        <f t="shared" ca="1" si="300"/>
        <v>8444.9</v>
      </c>
      <c r="G3867" s="7" t="str">
        <f t="shared" ca="1" si="301"/>
        <v/>
      </c>
    </row>
    <row r="3868" spans="1:7" x14ac:dyDescent="0.25">
      <c r="A3868" s="30">
        <v>42191</v>
      </c>
      <c r="B3868">
        <v>8522.15</v>
      </c>
      <c r="C3868">
        <f t="shared" ca="1" si="298"/>
        <v>8333.659999999998</v>
      </c>
      <c r="D3868">
        <f t="shared" ca="1" si="302"/>
        <v>8272.4162500000002</v>
      </c>
      <c r="E3868" t="str">
        <f t="shared" ca="1" si="299"/>
        <v/>
      </c>
      <c r="F3868">
        <f t="shared" ca="1" si="300"/>
        <v>8444.9</v>
      </c>
      <c r="G3868" s="7" t="str">
        <f t="shared" ca="1" si="301"/>
        <v/>
      </c>
    </row>
    <row r="3869" spans="1:7" x14ac:dyDescent="0.25">
      <c r="A3869" s="30">
        <v>42192</v>
      </c>
      <c r="B3869">
        <v>8510.7999999999993</v>
      </c>
      <c r="C3869">
        <f t="shared" ca="1" si="298"/>
        <v>8364.56</v>
      </c>
      <c r="D3869">
        <f t="shared" ca="1" si="302"/>
        <v>8282.0125000000007</v>
      </c>
      <c r="E3869" t="str">
        <f t="shared" ca="1" si="299"/>
        <v/>
      </c>
      <c r="F3869">
        <f t="shared" ca="1" si="300"/>
        <v>8444.9</v>
      </c>
      <c r="G3869" s="7" t="str">
        <f t="shared" ca="1" si="301"/>
        <v/>
      </c>
    </row>
    <row r="3870" spans="1:7" x14ac:dyDescent="0.25">
      <c r="A3870" s="30">
        <v>42193</v>
      </c>
      <c r="B3870">
        <v>8363.0499999999993</v>
      </c>
      <c r="C3870">
        <f t="shared" ref="C3870:C3933" ca="1" si="303">IF(ROW(B3870)&gt;$K$3, AVERAGE(OFFSET(B3871,-$K$3,0,$K$3,1)), "")</f>
        <v>8382.659999999998</v>
      </c>
      <c r="D3870">
        <f t="shared" ca="1" si="302"/>
        <v>8285.2025000000012</v>
      </c>
      <c r="E3870" t="str">
        <f t="shared" ref="E3870:E3933" ca="1" si="304">IF(AND(C3870&gt;D3870,C3869&lt;D3869),"BUY",IF(AND(C3870&lt;D3870,C3869&gt;D3869),"SELL",""))</f>
        <v/>
      </c>
      <c r="F3870">
        <f t="shared" ref="F3870:F3933" ca="1" si="305">IF(E3870&lt;&gt;"",B3870,F3869)</f>
        <v>8444.9</v>
      </c>
      <c r="G3870" s="7" t="str">
        <f t="shared" ref="G3870:G3933" ca="1" si="306">IF(AND(E3870&lt;&gt;"",F3869&lt;&gt;0),IF(E3870="BUY",1-F3870/F3869,F3870/F3869-1),"")</f>
        <v/>
      </c>
    </row>
    <row r="3871" spans="1:7" x14ac:dyDescent="0.25">
      <c r="A3871" s="30">
        <v>42194</v>
      </c>
      <c r="B3871">
        <v>8328.5499999999993</v>
      </c>
      <c r="C3871">
        <f t="shared" ca="1" si="303"/>
        <v>8392.9233333333341</v>
      </c>
      <c r="D3871">
        <f t="shared" ca="1" si="302"/>
        <v>8287.8112500000007</v>
      </c>
      <c r="E3871" t="str">
        <f t="shared" ca="1" si="304"/>
        <v/>
      </c>
      <c r="F3871">
        <f t="shared" ca="1" si="305"/>
        <v>8444.9</v>
      </c>
      <c r="G3871" s="7" t="str">
        <f t="shared" ca="1" si="306"/>
        <v/>
      </c>
    </row>
    <row r="3872" spans="1:7" x14ac:dyDescent="0.25">
      <c r="A3872" s="30">
        <v>42195</v>
      </c>
      <c r="B3872">
        <v>8360.5499999999993</v>
      </c>
      <c r="C3872">
        <f t="shared" ca="1" si="303"/>
        <v>8401.9633333333331</v>
      </c>
      <c r="D3872">
        <f t="shared" ca="1" si="302"/>
        <v>8290.2662499999988</v>
      </c>
      <c r="E3872" t="str">
        <f t="shared" ca="1" si="304"/>
        <v/>
      </c>
      <c r="F3872">
        <f t="shared" ca="1" si="305"/>
        <v>8444.9</v>
      </c>
      <c r="G3872" s="7" t="str">
        <f t="shared" ca="1" si="306"/>
        <v/>
      </c>
    </row>
    <row r="3873" spans="1:7" x14ac:dyDescent="0.25">
      <c r="A3873" s="30">
        <v>42198</v>
      </c>
      <c r="B3873">
        <v>8459.65</v>
      </c>
      <c r="C3873">
        <f t="shared" ca="1" si="303"/>
        <v>8409.0666666666657</v>
      </c>
      <c r="D3873">
        <f t="shared" ca="1" si="302"/>
        <v>8292.4162500000002</v>
      </c>
      <c r="E3873" t="str">
        <f t="shared" ca="1" si="304"/>
        <v/>
      </c>
      <c r="F3873">
        <f t="shared" ca="1" si="305"/>
        <v>8444.9</v>
      </c>
      <c r="G3873" s="7" t="str">
        <f t="shared" ca="1" si="306"/>
        <v/>
      </c>
    </row>
    <row r="3874" spans="1:7" x14ac:dyDescent="0.25">
      <c r="A3874" s="30">
        <v>42199</v>
      </c>
      <c r="B3874">
        <v>8454.1</v>
      </c>
      <c r="C3874">
        <f t="shared" ca="1" si="303"/>
        <v>8413.9033333333336</v>
      </c>
      <c r="D3874">
        <f t="shared" ca="1" si="302"/>
        <v>8294.6274999999987</v>
      </c>
      <c r="E3874" t="str">
        <f t="shared" ca="1" si="304"/>
        <v/>
      </c>
      <c r="F3874">
        <f t="shared" ca="1" si="305"/>
        <v>8444.9</v>
      </c>
      <c r="G3874" s="7" t="str">
        <f t="shared" ca="1" si="306"/>
        <v/>
      </c>
    </row>
    <row r="3875" spans="1:7" x14ac:dyDescent="0.25">
      <c r="A3875" s="30">
        <v>42200</v>
      </c>
      <c r="B3875">
        <v>8523.7999999999993</v>
      </c>
      <c r="C3875">
        <f t="shared" ca="1" si="303"/>
        <v>8424.7666666666682</v>
      </c>
      <c r="D3875">
        <f t="shared" ca="1" si="302"/>
        <v>8297.1412499999969</v>
      </c>
      <c r="E3875" t="str">
        <f t="shared" ca="1" si="304"/>
        <v/>
      </c>
      <c r="F3875">
        <f t="shared" ca="1" si="305"/>
        <v>8444.9</v>
      </c>
      <c r="G3875" s="7" t="str">
        <f t="shared" ca="1" si="306"/>
        <v/>
      </c>
    </row>
    <row r="3876" spans="1:7" x14ac:dyDescent="0.25">
      <c r="A3876" s="30">
        <v>42201</v>
      </c>
      <c r="B3876">
        <v>8608.0499999999993</v>
      </c>
      <c r="C3876">
        <f t="shared" ca="1" si="303"/>
        <v>8438.77</v>
      </c>
      <c r="D3876">
        <f t="shared" ca="1" si="302"/>
        <v>8301.8174999999974</v>
      </c>
      <c r="E3876" t="str">
        <f t="shared" ca="1" si="304"/>
        <v/>
      </c>
      <c r="F3876">
        <f t="shared" ca="1" si="305"/>
        <v>8444.9</v>
      </c>
      <c r="G3876" s="7" t="str">
        <f t="shared" ca="1" si="306"/>
        <v/>
      </c>
    </row>
    <row r="3877" spans="1:7" x14ac:dyDescent="0.25">
      <c r="A3877" s="30">
        <v>42202</v>
      </c>
      <c r="B3877">
        <v>8609.85</v>
      </c>
      <c r="C3877">
        <f t="shared" ca="1" si="303"/>
        <v>8454.02</v>
      </c>
      <c r="D3877">
        <f t="shared" ca="1" si="302"/>
        <v>8305.5899999999965</v>
      </c>
      <c r="E3877" t="str">
        <f t="shared" ca="1" si="304"/>
        <v/>
      </c>
      <c r="F3877">
        <f t="shared" ca="1" si="305"/>
        <v>8444.9</v>
      </c>
      <c r="G3877" s="7" t="str">
        <f t="shared" ca="1" si="306"/>
        <v/>
      </c>
    </row>
    <row r="3878" spans="1:7" x14ac:dyDescent="0.25">
      <c r="A3878" s="30">
        <v>42205</v>
      </c>
      <c r="B3878">
        <v>8603.4500000000007</v>
      </c>
      <c r="C3878">
        <f t="shared" ca="1" si="303"/>
        <v>8473.0233333333344</v>
      </c>
      <c r="D3878">
        <f t="shared" ca="1" si="302"/>
        <v>8311.4199999999964</v>
      </c>
      <c r="E3878" t="str">
        <f t="shared" ca="1" si="304"/>
        <v/>
      </c>
      <c r="F3878">
        <f t="shared" ca="1" si="305"/>
        <v>8444.9</v>
      </c>
      <c r="G3878" s="7" t="str">
        <f t="shared" ca="1" si="306"/>
        <v/>
      </c>
    </row>
    <row r="3879" spans="1:7" x14ac:dyDescent="0.25">
      <c r="A3879" s="30">
        <v>42206</v>
      </c>
      <c r="B3879">
        <v>8529.4500000000007</v>
      </c>
      <c r="C3879">
        <f t="shared" ca="1" si="303"/>
        <v>8483.753333333334</v>
      </c>
      <c r="D3879">
        <f t="shared" ca="1" si="302"/>
        <v>8316.1724999999969</v>
      </c>
      <c r="E3879" t="str">
        <f t="shared" ca="1" si="304"/>
        <v/>
      </c>
      <c r="F3879">
        <f t="shared" ca="1" si="305"/>
        <v>8444.9</v>
      </c>
      <c r="G3879" s="7" t="str">
        <f t="shared" ca="1" si="306"/>
        <v/>
      </c>
    </row>
    <row r="3880" spans="1:7" x14ac:dyDescent="0.25">
      <c r="A3880" s="30">
        <v>42207</v>
      </c>
      <c r="B3880">
        <v>8633.5</v>
      </c>
      <c r="C3880">
        <f t="shared" ca="1" si="303"/>
        <v>8495.7833333333347</v>
      </c>
      <c r="D3880">
        <f t="shared" ca="1" si="302"/>
        <v>8323.6449999999986</v>
      </c>
      <c r="E3880" t="str">
        <f t="shared" ca="1" si="304"/>
        <v/>
      </c>
      <c r="F3880">
        <f t="shared" ca="1" si="305"/>
        <v>8444.9</v>
      </c>
      <c r="G3880" s="7" t="str">
        <f t="shared" ca="1" si="306"/>
        <v/>
      </c>
    </row>
    <row r="3881" spans="1:7" x14ac:dyDescent="0.25">
      <c r="A3881" s="30">
        <v>42208</v>
      </c>
      <c r="B3881">
        <v>8589.7999999999993</v>
      </c>
      <c r="C3881">
        <f t="shared" ca="1" si="303"/>
        <v>8505.4433333333345</v>
      </c>
      <c r="D3881">
        <f t="shared" ca="1" si="302"/>
        <v>8330.4149999999972</v>
      </c>
      <c r="E3881" t="str">
        <f t="shared" ca="1" si="304"/>
        <v/>
      </c>
      <c r="F3881">
        <f t="shared" ca="1" si="305"/>
        <v>8444.9</v>
      </c>
      <c r="G3881" s="7" t="str">
        <f t="shared" ca="1" si="306"/>
        <v/>
      </c>
    </row>
    <row r="3882" spans="1:7" x14ac:dyDescent="0.25">
      <c r="A3882" s="30">
        <v>42209</v>
      </c>
      <c r="B3882">
        <v>8521.5499999999993</v>
      </c>
      <c r="C3882">
        <f t="shared" ca="1" si="303"/>
        <v>8507.8866666666672</v>
      </c>
      <c r="D3882">
        <f t="shared" ca="1" si="302"/>
        <v>8332.6124999999975</v>
      </c>
      <c r="E3882" t="str">
        <f t="shared" ca="1" si="304"/>
        <v/>
      </c>
      <c r="F3882">
        <f t="shared" ca="1" si="305"/>
        <v>8444.9</v>
      </c>
      <c r="G3882" s="7" t="str">
        <f t="shared" ca="1" si="306"/>
        <v/>
      </c>
    </row>
    <row r="3883" spans="1:7" x14ac:dyDescent="0.25">
      <c r="A3883" s="30">
        <v>42212</v>
      </c>
      <c r="B3883">
        <v>8361</v>
      </c>
      <c r="C3883">
        <f t="shared" ca="1" si="303"/>
        <v>8497.1433333333334</v>
      </c>
      <c r="D3883">
        <f t="shared" ca="1" si="302"/>
        <v>8330.802499999998</v>
      </c>
      <c r="E3883" t="str">
        <f t="shared" ca="1" si="304"/>
        <v/>
      </c>
      <c r="F3883">
        <f t="shared" ca="1" si="305"/>
        <v>8444.9</v>
      </c>
      <c r="G3883" s="7" t="str">
        <f t="shared" ca="1" si="306"/>
        <v/>
      </c>
    </row>
    <row r="3884" spans="1:7" x14ac:dyDescent="0.25">
      <c r="A3884" s="30">
        <v>42213</v>
      </c>
      <c r="B3884">
        <v>8337</v>
      </c>
      <c r="C3884">
        <f t="shared" ca="1" si="303"/>
        <v>8485.5566666666673</v>
      </c>
      <c r="D3884">
        <f t="shared" ca="1" si="302"/>
        <v>8333.316249999998</v>
      </c>
      <c r="E3884" t="str">
        <f t="shared" ca="1" si="304"/>
        <v/>
      </c>
      <c r="F3884">
        <f t="shared" ca="1" si="305"/>
        <v>8444.9</v>
      </c>
      <c r="G3884" s="7" t="str">
        <f t="shared" ca="1" si="306"/>
        <v/>
      </c>
    </row>
    <row r="3885" spans="1:7" x14ac:dyDescent="0.25">
      <c r="A3885" s="30">
        <v>42214</v>
      </c>
      <c r="B3885">
        <v>8375.0499999999993</v>
      </c>
      <c r="C3885">
        <f t="shared" ca="1" si="303"/>
        <v>8486.3566666666666</v>
      </c>
      <c r="D3885">
        <f t="shared" ca="1" si="302"/>
        <v>8339.3149999999987</v>
      </c>
      <c r="E3885" t="str">
        <f t="shared" ca="1" si="304"/>
        <v/>
      </c>
      <c r="F3885">
        <f t="shared" ca="1" si="305"/>
        <v>8444.9</v>
      </c>
      <c r="G3885" s="7" t="str">
        <f t="shared" ca="1" si="306"/>
        <v/>
      </c>
    </row>
    <row r="3886" spans="1:7" x14ac:dyDescent="0.25">
      <c r="A3886" s="30">
        <v>42215</v>
      </c>
      <c r="B3886">
        <v>8421.7999999999993</v>
      </c>
      <c r="C3886">
        <f t="shared" ca="1" si="303"/>
        <v>8492.5733333333337</v>
      </c>
      <c r="D3886">
        <f t="shared" ca="1" si="302"/>
        <v>8346.5937499999964</v>
      </c>
      <c r="E3886" t="str">
        <f t="shared" ca="1" si="304"/>
        <v/>
      </c>
      <c r="F3886">
        <f t="shared" ca="1" si="305"/>
        <v>8444.9</v>
      </c>
      <c r="G3886" s="7" t="str">
        <f t="shared" ca="1" si="306"/>
        <v/>
      </c>
    </row>
    <row r="3887" spans="1:7" x14ac:dyDescent="0.25">
      <c r="A3887" s="30">
        <v>42216</v>
      </c>
      <c r="B3887">
        <v>8532.85</v>
      </c>
      <c r="C3887">
        <f t="shared" ca="1" si="303"/>
        <v>8504.0600000000013</v>
      </c>
      <c r="D3887">
        <f t="shared" ca="1" si="302"/>
        <v>8357.0474999999969</v>
      </c>
      <c r="E3887" t="str">
        <f t="shared" ca="1" si="304"/>
        <v/>
      </c>
      <c r="F3887">
        <f t="shared" ca="1" si="305"/>
        <v>8444.9</v>
      </c>
      <c r="G3887" s="7" t="str">
        <f t="shared" ca="1" si="306"/>
        <v/>
      </c>
    </row>
    <row r="3888" spans="1:7" x14ac:dyDescent="0.25">
      <c r="A3888" s="30">
        <v>42219</v>
      </c>
      <c r="B3888">
        <v>8543.0499999999993</v>
      </c>
      <c r="C3888">
        <f t="shared" ca="1" si="303"/>
        <v>8509.6200000000008</v>
      </c>
      <c r="D3888">
        <f t="shared" ca="1" si="302"/>
        <v>8369.5199999999968</v>
      </c>
      <c r="E3888" t="str">
        <f t="shared" ca="1" si="304"/>
        <v/>
      </c>
      <c r="F3888">
        <f t="shared" ca="1" si="305"/>
        <v>8444.9</v>
      </c>
      <c r="G3888" s="7" t="str">
        <f t="shared" ca="1" si="306"/>
        <v/>
      </c>
    </row>
    <row r="3889" spans="1:7" x14ac:dyDescent="0.25">
      <c r="A3889" s="30">
        <v>42220</v>
      </c>
      <c r="B3889">
        <v>8516.9</v>
      </c>
      <c r="C3889">
        <f t="shared" ca="1" si="303"/>
        <v>8513.8066666666673</v>
      </c>
      <c r="D3889">
        <f t="shared" ca="1" si="302"/>
        <v>8381.8824999999979</v>
      </c>
      <c r="E3889" t="str">
        <f t="shared" ca="1" si="304"/>
        <v/>
      </c>
      <c r="F3889">
        <f t="shared" ca="1" si="305"/>
        <v>8444.9</v>
      </c>
      <c r="G3889" s="7" t="str">
        <f t="shared" ca="1" si="306"/>
        <v/>
      </c>
    </row>
    <row r="3890" spans="1:7" x14ac:dyDescent="0.25">
      <c r="A3890" s="30">
        <v>42221</v>
      </c>
      <c r="B3890">
        <v>8567.9500000000007</v>
      </c>
      <c r="C3890">
        <f t="shared" ca="1" si="303"/>
        <v>8516.7500000000018</v>
      </c>
      <c r="D3890">
        <f t="shared" ca="1" si="302"/>
        <v>8392.9699999999975</v>
      </c>
      <c r="E3890" t="str">
        <f t="shared" ca="1" si="304"/>
        <v/>
      </c>
      <c r="F3890">
        <f t="shared" ca="1" si="305"/>
        <v>8444.9</v>
      </c>
      <c r="G3890" s="7" t="str">
        <f t="shared" ca="1" si="306"/>
        <v/>
      </c>
    </row>
    <row r="3891" spans="1:7" x14ac:dyDescent="0.25">
      <c r="A3891" s="30">
        <v>42222</v>
      </c>
      <c r="B3891">
        <v>8588.65</v>
      </c>
      <c r="C3891">
        <f t="shared" ca="1" si="303"/>
        <v>8515.4566666666669</v>
      </c>
      <c r="D3891">
        <f t="shared" ca="1" si="302"/>
        <v>8408.552499999998</v>
      </c>
      <c r="E3891" t="str">
        <f t="shared" ca="1" si="304"/>
        <v/>
      </c>
      <c r="F3891">
        <f t="shared" ca="1" si="305"/>
        <v>8444.9</v>
      </c>
      <c r="G3891" s="7" t="str">
        <f t="shared" ca="1" si="306"/>
        <v/>
      </c>
    </row>
    <row r="3892" spans="1:7" x14ac:dyDescent="0.25">
      <c r="A3892" s="30">
        <v>42223</v>
      </c>
      <c r="B3892">
        <v>8564.6</v>
      </c>
      <c r="C3892">
        <f t="shared" ca="1" si="303"/>
        <v>8512.44</v>
      </c>
      <c r="D3892">
        <f t="shared" ca="1" si="302"/>
        <v>8423.0949999999975</v>
      </c>
      <c r="E3892" t="str">
        <f t="shared" ca="1" si="304"/>
        <v/>
      </c>
      <c r="F3892">
        <f t="shared" ca="1" si="305"/>
        <v>8444.9</v>
      </c>
      <c r="G3892" s="7" t="str">
        <f t="shared" ca="1" si="306"/>
        <v/>
      </c>
    </row>
    <row r="3893" spans="1:7" x14ac:dyDescent="0.25">
      <c r="A3893" s="30">
        <v>42226</v>
      </c>
      <c r="B3893">
        <v>8525.6</v>
      </c>
      <c r="C3893">
        <f t="shared" ca="1" si="303"/>
        <v>8507.2500000000018</v>
      </c>
      <c r="D3893">
        <f t="shared" ca="1" si="302"/>
        <v>8435.8874999999971</v>
      </c>
      <c r="E3893" t="str">
        <f t="shared" ca="1" si="304"/>
        <v/>
      </c>
      <c r="F3893">
        <f t="shared" ca="1" si="305"/>
        <v>8444.9</v>
      </c>
      <c r="G3893" s="7" t="str">
        <f t="shared" ca="1" si="306"/>
        <v/>
      </c>
    </row>
    <row r="3894" spans="1:7" x14ac:dyDescent="0.25">
      <c r="A3894" s="30">
        <v>42227</v>
      </c>
      <c r="B3894">
        <v>8462.35</v>
      </c>
      <c r="C3894">
        <f t="shared" ca="1" si="303"/>
        <v>8502.7766666666666</v>
      </c>
      <c r="D3894">
        <f t="shared" ca="1" si="302"/>
        <v>8446.2637499999964</v>
      </c>
      <c r="E3894" t="str">
        <f t="shared" ca="1" si="304"/>
        <v/>
      </c>
      <c r="F3894">
        <f t="shared" ca="1" si="305"/>
        <v>8444.9</v>
      </c>
      <c r="G3894" s="7" t="str">
        <f t="shared" ca="1" si="306"/>
        <v/>
      </c>
    </row>
    <row r="3895" spans="1:7" x14ac:dyDescent="0.25">
      <c r="A3895" s="30">
        <v>42228</v>
      </c>
      <c r="B3895">
        <v>8349.4500000000007</v>
      </c>
      <c r="C3895">
        <f t="shared" ca="1" si="303"/>
        <v>8483.84</v>
      </c>
      <c r="D3895">
        <f t="shared" ca="1" si="302"/>
        <v>8452.7112499999967</v>
      </c>
      <c r="E3895" t="str">
        <f t="shared" ca="1" si="304"/>
        <v/>
      </c>
      <c r="F3895">
        <f t="shared" ca="1" si="305"/>
        <v>8444.9</v>
      </c>
      <c r="G3895" s="7" t="str">
        <f t="shared" ca="1" si="306"/>
        <v/>
      </c>
    </row>
    <row r="3896" spans="1:7" x14ac:dyDescent="0.25">
      <c r="A3896" s="30">
        <v>42229</v>
      </c>
      <c r="B3896">
        <v>8355.85</v>
      </c>
      <c r="C3896">
        <f t="shared" ca="1" si="303"/>
        <v>8468.2433333333338</v>
      </c>
      <c r="D3896">
        <f t="shared" ca="1" si="302"/>
        <v>8457.2424999999985</v>
      </c>
      <c r="E3896" t="str">
        <f t="shared" ca="1" si="304"/>
        <v/>
      </c>
      <c r="F3896">
        <f t="shared" ca="1" si="305"/>
        <v>8444.9</v>
      </c>
      <c r="G3896" s="7" t="str">
        <f t="shared" ca="1" si="306"/>
        <v/>
      </c>
    </row>
    <row r="3897" spans="1:7" x14ac:dyDescent="0.25">
      <c r="A3897" s="30">
        <v>42230</v>
      </c>
      <c r="B3897">
        <v>8518.5499999999993</v>
      </c>
      <c r="C3897">
        <f t="shared" ca="1" si="303"/>
        <v>8468.0433333333349</v>
      </c>
      <c r="D3897">
        <f t="shared" ca="1" si="302"/>
        <v>8464.5824999999986</v>
      </c>
      <c r="E3897" t="str">
        <f t="shared" ca="1" si="304"/>
        <v/>
      </c>
      <c r="F3897">
        <f t="shared" ca="1" si="305"/>
        <v>8444.9</v>
      </c>
      <c r="G3897" s="7" t="str">
        <f t="shared" ca="1" si="306"/>
        <v/>
      </c>
    </row>
    <row r="3898" spans="1:7" x14ac:dyDescent="0.25">
      <c r="A3898" s="30">
        <v>42233</v>
      </c>
      <c r="B3898">
        <v>8477.2999999999993</v>
      </c>
      <c r="C3898">
        <f t="shared" ca="1" si="303"/>
        <v>8475.7966666666689</v>
      </c>
      <c r="D3898">
        <f t="shared" ca="1" si="302"/>
        <v>8467.6874999999964</v>
      </c>
      <c r="E3898" t="str">
        <f t="shared" ca="1" si="304"/>
        <v/>
      </c>
      <c r="F3898">
        <f t="shared" ca="1" si="305"/>
        <v>8444.9</v>
      </c>
      <c r="G3898" s="7" t="str">
        <f t="shared" ca="1" si="306"/>
        <v/>
      </c>
    </row>
    <row r="3899" spans="1:7" x14ac:dyDescent="0.25">
      <c r="A3899" s="30">
        <v>42234</v>
      </c>
      <c r="B3899">
        <v>8466.5499999999993</v>
      </c>
      <c r="C3899">
        <f t="shared" ca="1" si="303"/>
        <v>8484.4333333333361</v>
      </c>
      <c r="D3899">
        <f t="shared" ca="1" si="302"/>
        <v>8469.8124999999964</v>
      </c>
      <c r="E3899" t="str">
        <f t="shared" ca="1" si="304"/>
        <v/>
      </c>
      <c r="F3899">
        <f t="shared" ca="1" si="305"/>
        <v>8444.9</v>
      </c>
      <c r="G3899" s="7" t="str">
        <f t="shared" ca="1" si="306"/>
        <v/>
      </c>
    </row>
    <row r="3900" spans="1:7" x14ac:dyDescent="0.25">
      <c r="A3900" s="30">
        <v>42235</v>
      </c>
      <c r="B3900">
        <v>8495.15</v>
      </c>
      <c r="C3900">
        <f t="shared" ca="1" si="303"/>
        <v>8492.44</v>
      </c>
      <c r="D3900">
        <f t="shared" ca="1" si="302"/>
        <v>8473.1699999999983</v>
      </c>
      <c r="E3900" t="str">
        <f t="shared" ca="1" si="304"/>
        <v/>
      </c>
      <c r="F3900">
        <f t="shared" ca="1" si="305"/>
        <v>8444.9</v>
      </c>
      <c r="G3900" s="7" t="str">
        <f t="shared" ca="1" si="306"/>
        <v/>
      </c>
    </row>
    <row r="3901" spans="1:7" x14ac:dyDescent="0.25">
      <c r="A3901" s="30">
        <v>42236</v>
      </c>
      <c r="B3901">
        <v>8372.75</v>
      </c>
      <c r="C3901">
        <f t="shared" ca="1" si="303"/>
        <v>8489.17</v>
      </c>
      <c r="D3901">
        <f t="shared" ca="1" si="302"/>
        <v>8472.5387499999979</v>
      </c>
      <c r="E3901" t="str">
        <f t="shared" ca="1" si="304"/>
        <v/>
      </c>
      <c r="F3901">
        <f t="shared" ca="1" si="305"/>
        <v>8444.9</v>
      </c>
      <c r="G3901" s="7" t="str">
        <f t="shared" ca="1" si="306"/>
        <v/>
      </c>
    </row>
    <row r="3902" spans="1:7" x14ac:dyDescent="0.25">
      <c r="A3902" s="30">
        <v>42237</v>
      </c>
      <c r="B3902">
        <v>8299.9500000000007</v>
      </c>
      <c r="C3902">
        <f t="shared" ca="1" si="303"/>
        <v>8473.6433333333334</v>
      </c>
      <c r="D3902">
        <f t="shared" ca="1" si="302"/>
        <v>8470.5099999999984</v>
      </c>
      <c r="E3902" t="str">
        <f t="shared" ca="1" si="304"/>
        <v/>
      </c>
      <c r="F3902">
        <f t="shared" ca="1" si="305"/>
        <v>8444.9</v>
      </c>
      <c r="G3902" s="7" t="str">
        <f t="shared" ca="1" si="306"/>
        <v/>
      </c>
    </row>
    <row r="3903" spans="1:7" x14ac:dyDescent="0.25">
      <c r="A3903" s="30">
        <v>42240</v>
      </c>
      <c r="B3903">
        <v>7809</v>
      </c>
      <c r="C3903">
        <f t="shared" ca="1" si="303"/>
        <v>8424.7066666666669</v>
      </c>
      <c r="D3903">
        <f t="shared" ca="1" si="302"/>
        <v>8457.7749999999978</v>
      </c>
      <c r="E3903" t="str">
        <f t="shared" ca="1" si="304"/>
        <v>SELL</v>
      </c>
      <c r="F3903">
        <f t="shared" ca="1" si="305"/>
        <v>7809</v>
      </c>
      <c r="G3903" s="7">
        <f t="shared" ca="1" si="306"/>
        <v>-7.5299885137775413E-2</v>
      </c>
    </row>
    <row r="3904" spans="1:7" x14ac:dyDescent="0.25">
      <c r="A3904" s="30">
        <v>42241</v>
      </c>
      <c r="B3904">
        <v>7880.7</v>
      </c>
      <c r="C3904">
        <f t="shared" ca="1" si="303"/>
        <v>8382.2933333333312</v>
      </c>
      <c r="D3904">
        <f t="shared" ca="1" si="302"/>
        <v>8445.5799999999981</v>
      </c>
      <c r="E3904" t="str">
        <f t="shared" ca="1" si="304"/>
        <v/>
      </c>
      <c r="F3904">
        <f t="shared" ca="1" si="305"/>
        <v>7809</v>
      </c>
      <c r="G3904" s="7" t="str">
        <f t="shared" ca="1" si="306"/>
        <v/>
      </c>
    </row>
    <row r="3905" spans="1:7" x14ac:dyDescent="0.25">
      <c r="A3905" s="30">
        <v>42242</v>
      </c>
      <c r="B3905">
        <v>7791.85</v>
      </c>
      <c r="C3905">
        <f t="shared" ca="1" si="303"/>
        <v>8330.5533333333333</v>
      </c>
      <c r="D3905">
        <f t="shared" ca="1" si="302"/>
        <v>8429.0499999999993</v>
      </c>
      <c r="E3905" t="str">
        <f t="shared" ca="1" si="304"/>
        <v/>
      </c>
      <c r="F3905">
        <f t="shared" ca="1" si="305"/>
        <v>7809</v>
      </c>
      <c r="G3905" s="7" t="str">
        <f t="shared" ca="1" si="306"/>
        <v/>
      </c>
    </row>
    <row r="3906" spans="1:7" x14ac:dyDescent="0.25">
      <c r="A3906" s="30">
        <v>42243</v>
      </c>
      <c r="B3906">
        <v>7948.95</v>
      </c>
      <c r="C3906">
        <f t="shared" ca="1" si="303"/>
        <v>8287.9066666666658</v>
      </c>
      <c r="D3906">
        <f t="shared" ca="1" si="302"/>
        <v>8416.6512500000008</v>
      </c>
      <c r="E3906" t="str">
        <f t="shared" ca="1" si="304"/>
        <v/>
      </c>
      <c r="F3906">
        <f t="shared" ca="1" si="305"/>
        <v>7809</v>
      </c>
      <c r="G3906" s="7" t="str">
        <f t="shared" ca="1" si="306"/>
        <v/>
      </c>
    </row>
    <row r="3907" spans="1:7" x14ac:dyDescent="0.25">
      <c r="A3907" s="30">
        <v>42244</v>
      </c>
      <c r="B3907">
        <v>8001.95</v>
      </c>
      <c r="C3907">
        <f t="shared" ca="1" si="303"/>
        <v>8250.3966666666656</v>
      </c>
      <c r="D3907">
        <f t="shared" ca="1" si="302"/>
        <v>8404.5775000000012</v>
      </c>
      <c r="E3907" t="str">
        <f t="shared" ca="1" si="304"/>
        <v/>
      </c>
      <c r="F3907">
        <f t="shared" ca="1" si="305"/>
        <v>7809</v>
      </c>
      <c r="G3907" s="7" t="str">
        <f t="shared" ca="1" si="306"/>
        <v/>
      </c>
    </row>
    <row r="3908" spans="1:7" x14ac:dyDescent="0.25">
      <c r="A3908" s="30">
        <v>42247</v>
      </c>
      <c r="B3908">
        <v>7971.3</v>
      </c>
      <c r="C3908">
        <f t="shared" ca="1" si="303"/>
        <v>8213.4433333333345</v>
      </c>
      <c r="D3908">
        <f t="shared" ca="1" si="302"/>
        <v>8390.8062500000015</v>
      </c>
      <c r="E3908" t="str">
        <f t="shared" ca="1" si="304"/>
        <v/>
      </c>
      <c r="F3908">
        <f t="shared" ca="1" si="305"/>
        <v>7809</v>
      </c>
      <c r="G3908" s="7" t="str">
        <f t="shared" ca="1" si="306"/>
        <v/>
      </c>
    </row>
    <row r="3909" spans="1:7" x14ac:dyDescent="0.25">
      <c r="A3909" s="30">
        <v>42248</v>
      </c>
      <c r="B3909">
        <v>7785.85</v>
      </c>
      <c r="C3909">
        <f t="shared" ca="1" si="303"/>
        <v>8168.3433333333342</v>
      </c>
      <c r="D3909">
        <f t="shared" ca="1" si="302"/>
        <v>8372.682499999999</v>
      </c>
      <c r="E3909" t="str">
        <f t="shared" ca="1" si="304"/>
        <v/>
      </c>
      <c r="F3909">
        <f t="shared" ca="1" si="305"/>
        <v>7809</v>
      </c>
      <c r="G3909" s="7" t="str">
        <f t="shared" ca="1" si="306"/>
        <v/>
      </c>
    </row>
    <row r="3910" spans="1:7" x14ac:dyDescent="0.25">
      <c r="A3910" s="30">
        <v>42249</v>
      </c>
      <c r="B3910">
        <v>7717</v>
      </c>
      <c r="C3910">
        <f t="shared" ca="1" si="303"/>
        <v>8126.1800000000012</v>
      </c>
      <c r="D3910">
        <f t="shared" ca="1" si="302"/>
        <v>8356.5312499999982</v>
      </c>
      <c r="E3910" t="str">
        <f t="shared" ca="1" si="304"/>
        <v/>
      </c>
      <c r="F3910">
        <f t="shared" ca="1" si="305"/>
        <v>7809</v>
      </c>
      <c r="G3910" s="7" t="str">
        <f t="shared" ca="1" si="306"/>
        <v/>
      </c>
    </row>
    <row r="3911" spans="1:7" x14ac:dyDescent="0.25">
      <c r="A3911" s="30">
        <v>42250</v>
      </c>
      <c r="B3911">
        <v>7823</v>
      </c>
      <c r="C3911">
        <f t="shared" ca="1" si="303"/>
        <v>8090.6566666666668</v>
      </c>
      <c r="D3911">
        <f t="shared" ca="1" si="302"/>
        <v>8343.8924999999981</v>
      </c>
      <c r="E3911" t="str">
        <f t="shared" ca="1" si="304"/>
        <v/>
      </c>
      <c r="F3911">
        <f t="shared" ca="1" si="305"/>
        <v>7809</v>
      </c>
      <c r="G3911" s="7" t="str">
        <f t="shared" ca="1" si="306"/>
        <v/>
      </c>
    </row>
    <row r="3912" spans="1:7" x14ac:dyDescent="0.25">
      <c r="A3912" s="30">
        <v>42251</v>
      </c>
      <c r="B3912">
        <v>7655.05</v>
      </c>
      <c r="C3912">
        <f t="shared" ca="1" si="303"/>
        <v>8033.09</v>
      </c>
      <c r="D3912">
        <f t="shared" ca="1" si="302"/>
        <v>8326.255000000001</v>
      </c>
      <c r="E3912" t="str">
        <f t="shared" ca="1" si="304"/>
        <v/>
      </c>
      <c r="F3912">
        <f t="shared" ca="1" si="305"/>
        <v>7809</v>
      </c>
      <c r="G3912" s="7" t="str">
        <f t="shared" ca="1" si="306"/>
        <v/>
      </c>
    </row>
    <row r="3913" spans="1:7" x14ac:dyDescent="0.25">
      <c r="A3913" s="30">
        <v>42254</v>
      </c>
      <c r="B3913">
        <v>7558.8</v>
      </c>
      <c r="C3913">
        <f t="shared" ca="1" si="303"/>
        <v>7971.8566666666675</v>
      </c>
      <c r="D3913">
        <f t="shared" ca="1" si="302"/>
        <v>8303.7337499999994</v>
      </c>
      <c r="E3913" t="str">
        <f t="shared" ca="1" si="304"/>
        <v/>
      </c>
      <c r="F3913">
        <f t="shared" ca="1" si="305"/>
        <v>7809</v>
      </c>
      <c r="G3913" s="7" t="str">
        <f t="shared" ca="1" si="306"/>
        <v/>
      </c>
    </row>
    <row r="3914" spans="1:7" x14ac:dyDescent="0.25">
      <c r="A3914" s="30">
        <v>42255</v>
      </c>
      <c r="B3914">
        <v>7688.25</v>
      </c>
      <c r="C3914">
        <f t="shared" ca="1" si="303"/>
        <v>7919.97</v>
      </c>
      <c r="D3914">
        <f t="shared" ca="1" si="302"/>
        <v>8284.5874999999996</v>
      </c>
      <c r="E3914" t="str">
        <f t="shared" ca="1" si="304"/>
        <v/>
      </c>
      <c r="F3914">
        <f t="shared" ca="1" si="305"/>
        <v>7809</v>
      </c>
      <c r="G3914" s="7" t="str">
        <f t="shared" ca="1" si="306"/>
        <v/>
      </c>
    </row>
    <row r="3915" spans="1:7" x14ac:dyDescent="0.25">
      <c r="A3915" s="30">
        <v>42256</v>
      </c>
      <c r="B3915">
        <v>7818.6</v>
      </c>
      <c r="C3915">
        <f t="shared" ca="1" si="303"/>
        <v>7874.8666666666677</v>
      </c>
      <c r="D3915">
        <f t="shared" ca="1" si="302"/>
        <v>8266.9575000000004</v>
      </c>
      <c r="E3915" t="str">
        <f t="shared" ca="1" si="304"/>
        <v/>
      </c>
      <c r="F3915">
        <f t="shared" ca="1" si="305"/>
        <v>7809</v>
      </c>
      <c r="G3915" s="7" t="str">
        <f t="shared" ca="1" si="306"/>
        <v/>
      </c>
    </row>
    <row r="3916" spans="1:7" x14ac:dyDescent="0.25">
      <c r="A3916" s="30">
        <v>42257</v>
      </c>
      <c r="B3916">
        <v>7788.1</v>
      </c>
      <c r="C3916">
        <f t="shared" ca="1" si="303"/>
        <v>7835.89</v>
      </c>
      <c r="D3916">
        <f t="shared" ca="1" si="302"/>
        <v>8246.4587499999998</v>
      </c>
      <c r="E3916" t="str">
        <f t="shared" ca="1" si="304"/>
        <v/>
      </c>
      <c r="F3916">
        <f t="shared" ca="1" si="305"/>
        <v>7809</v>
      </c>
      <c r="G3916" s="7" t="str">
        <f t="shared" ca="1" si="306"/>
        <v/>
      </c>
    </row>
    <row r="3917" spans="1:7" x14ac:dyDescent="0.25">
      <c r="A3917" s="30">
        <v>42258</v>
      </c>
      <c r="B3917">
        <v>7789.3</v>
      </c>
      <c r="C3917">
        <f t="shared" ca="1" si="303"/>
        <v>7801.8466666666682</v>
      </c>
      <c r="D3917">
        <f t="shared" ca="1" si="302"/>
        <v>8225.9449999999979</v>
      </c>
      <c r="E3917" t="str">
        <f t="shared" ca="1" si="304"/>
        <v/>
      </c>
      <c r="F3917">
        <f t="shared" ca="1" si="305"/>
        <v>7809</v>
      </c>
      <c r="G3917" s="7" t="str">
        <f t="shared" ca="1" si="306"/>
        <v/>
      </c>
    </row>
    <row r="3918" spans="1:7" x14ac:dyDescent="0.25">
      <c r="A3918" s="30">
        <v>42261</v>
      </c>
      <c r="B3918">
        <v>7872.25</v>
      </c>
      <c r="C3918">
        <f t="shared" ca="1" si="303"/>
        <v>7806.0633333333344</v>
      </c>
      <c r="D3918">
        <f t="shared" ca="1" si="302"/>
        <v>8207.6649999999972</v>
      </c>
      <c r="E3918" t="str">
        <f t="shared" ca="1" si="304"/>
        <v/>
      </c>
      <c r="F3918">
        <f t="shared" ca="1" si="305"/>
        <v>7809</v>
      </c>
      <c r="G3918" s="7" t="str">
        <f t="shared" ca="1" si="306"/>
        <v/>
      </c>
    </row>
    <row r="3919" spans="1:7" x14ac:dyDescent="0.25">
      <c r="A3919" s="30">
        <v>42262</v>
      </c>
      <c r="B3919">
        <v>7829.1</v>
      </c>
      <c r="C3919">
        <f t="shared" ca="1" si="303"/>
        <v>7802.6233333333348</v>
      </c>
      <c r="D3919">
        <f t="shared" ca="1" si="302"/>
        <v>8190.1562499999982</v>
      </c>
      <c r="E3919" t="str">
        <f t="shared" ca="1" si="304"/>
        <v/>
      </c>
      <c r="F3919">
        <f t="shared" ca="1" si="305"/>
        <v>7809</v>
      </c>
      <c r="G3919" s="7" t="str">
        <f t="shared" ca="1" si="306"/>
        <v/>
      </c>
    </row>
    <row r="3920" spans="1:7" x14ac:dyDescent="0.25">
      <c r="A3920" s="30">
        <v>42263</v>
      </c>
      <c r="B3920">
        <v>7899.15</v>
      </c>
      <c r="C3920">
        <f t="shared" ca="1" si="303"/>
        <v>7809.7766666666685</v>
      </c>
      <c r="D3920">
        <f t="shared" ca="1" si="302"/>
        <v>8171.7974999999979</v>
      </c>
      <c r="E3920" t="str">
        <f t="shared" ca="1" si="304"/>
        <v/>
      </c>
      <c r="F3920">
        <f t="shared" ca="1" si="305"/>
        <v>7809</v>
      </c>
      <c r="G3920" s="7" t="str">
        <f t="shared" ca="1" si="306"/>
        <v/>
      </c>
    </row>
    <row r="3921" spans="1:7" x14ac:dyDescent="0.25">
      <c r="A3921" s="30">
        <v>42265</v>
      </c>
      <c r="B3921">
        <v>7981.9</v>
      </c>
      <c r="C3921">
        <f t="shared" ca="1" si="303"/>
        <v>7811.9733333333334</v>
      </c>
      <c r="D3921">
        <f t="shared" ca="1" si="302"/>
        <v>8156.5999999999985</v>
      </c>
      <c r="E3921" t="str">
        <f t="shared" ca="1" si="304"/>
        <v/>
      </c>
      <c r="F3921">
        <f t="shared" ca="1" si="305"/>
        <v>7809</v>
      </c>
      <c r="G3921" s="7" t="str">
        <f t="shared" ca="1" si="306"/>
        <v/>
      </c>
    </row>
    <row r="3922" spans="1:7" x14ac:dyDescent="0.25">
      <c r="A3922" s="30">
        <v>42268</v>
      </c>
      <c r="B3922">
        <v>7977.1</v>
      </c>
      <c r="C3922">
        <f t="shared" ca="1" si="303"/>
        <v>7810.3166666666675</v>
      </c>
      <c r="D3922">
        <f t="shared" ca="1" si="302"/>
        <v>8142.9887499999995</v>
      </c>
      <c r="E3922" t="str">
        <f t="shared" ca="1" si="304"/>
        <v/>
      </c>
      <c r="F3922">
        <f t="shared" ca="1" si="305"/>
        <v>7809</v>
      </c>
      <c r="G3922" s="7" t="str">
        <f t="shared" ca="1" si="306"/>
        <v/>
      </c>
    </row>
    <row r="3923" spans="1:7" x14ac:dyDescent="0.25">
      <c r="A3923" s="30">
        <v>42269</v>
      </c>
      <c r="B3923">
        <v>7812</v>
      </c>
      <c r="C3923">
        <f t="shared" ca="1" si="303"/>
        <v>7799.6966666666667</v>
      </c>
      <c r="D3923">
        <f t="shared" ca="1" si="302"/>
        <v>8129.2637500000001</v>
      </c>
      <c r="E3923" t="str">
        <f t="shared" ca="1" si="304"/>
        <v/>
      </c>
      <c r="F3923">
        <f t="shared" ca="1" si="305"/>
        <v>7809</v>
      </c>
      <c r="G3923" s="7" t="str">
        <f t="shared" ca="1" si="306"/>
        <v/>
      </c>
    </row>
    <row r="3924" spans="1:7" x14ac:dyDescent="0.25">
      <c r="A3924" s="30">
        <v>42270</v>
      </c>
      <c r="B3924">
        <v>7845.95</v>
      </c>
      <c r="C3924">
        <f t="shared" ca="1" si="303"/>
        <v>7803.7033333333338</v>
      </c>
      <c r="D3924">
        <f t="shared" ca="1" si="302"/>
        <v>8116.9875000000011</v>
      </c>
      <c r="E3924" t="str">
        <f t="shared" ca="1" si="304"/>
        <v/>
      </c>
      <c r="F3924">
        <f t="shared" ca="1" si="305"/>
        <v>7809</v>
      </c>
      <c r="G3924" s="7" t="str">
        <f t="shared" ca="1" si="306"/>
        <v/>
      </c>
    </row>
    <row r="3925" spans="1:7" x14ac:dyDescent="0.25">
      <c r="A3925" s="30">
        <v>42271</v>
      </c>
      <c r="B3925">
        <v>7868.5</v>
      </c>
      <c r="C3925">
        <f t="shared" ca="1" si="303"/>
        <v>7813.8033333333324</v>
      </c>
      <c r="D3925">
        <f t="shared" ca="1" si="302"/>
        <v>8104.3237500000014</v>
      </c>
      <c r="E3925" t="str">
        <f t="shared" ca="1" si="304"/>
        <v/>
      </c>
      <c r="F3925">
        <f t="shared" ca="1" si="305"/>
        <v>7809</v>
      </c>
      <c r="G3925" s="7" t="str">
        <f t="shared" ca="1" si="306"/>
        <v/>
      </c>
    </row>
    <row r="3926" spans="1:7" x14ac:dyDescent="0.25">
      <c r="A3926" s="30">
        <v>42275</v>
      </c>
      <c r="B3926">
        <v>7795.7</v>
      </c>
      <c r="C3926">
        <f t="shared" ca="1" si="303"/>
        <v>7811.9833333333327</v>
      </c>
      <c r="D3926">
        <f t="shared" ref="D3926:D3989" ca="1" si="307">IF(ROW(B3926)&gt;$K$4, AVERAGE(OFFSET(B3926,-$K$4+1,0,$K$4,1)), "")</f>
        <v>8088.6712500000012</v>
      </c>
      <c r="E3926" t="str">
        <f t="shared" ca="1" si="304"/>
        <v/>
      </c>
      <c r="F3926">
        <f t="shared" ca="1" si="305"/>
        <v>7809</v>
      </c>
      <c r="G3926" s="7" t="str">
        <f t="shared" ca="1" si="306"/>
        <v/>
      </c>
    </row>
    <row r="3927" spans="1:7" x14ac:dyDescent="0.25">
      <c r="A3927" s="30">
        <v>42276</v>
      </c>
      <c r="B3927">
        <v>7843.3</v>
      </c>
      <c r="C3927">
        <f t="shared" ca="1" si="303"/>
        <v>7824.5333333333338</v>
      </c>
      <c r="D3927">
        <f t="shared" ca="1" si="307"/>
        <v>8071.4325000000008</v>
      </c>
      <c r="E3927" t="str">
        <f t="shared" ca="1" si="304"/>
        <v/>
      </c>
      <c r="F3927">
        <f t="shared" ca="1" si="305"/>
        <v>7809</v>
      </c>
      <c r="G3927" s="7" t="str">
        <f t="shared" ca="1" si="306"/>
        <v/>
      </c>
    </row>
    <row r="3928" spans="1:7" x14ac:dyDescent="0.25">
      <c r="A3928" s="30">
        <v>42277</v>
      </c>
      <c r="B3928">
        <v>7948.9</v>
      </c>
      <c r="C3928">
        <f t="shared" ca="1" si="303"/>
        <v>7850.5399999999991</v>
      </c>
      <c r="D3928">
        <f t="shared" ca="1" si="307"/>
        <v>8056.5787500000006</v>
      </c>
      <c r="E3928" t="str">
        <f t="shared" ca="1" si="304"/>
        <v/>
      </c>
      <c r="F3928">
        <f t="shared" ca="1" si="305"/>
        <v>7809</v>
      </c>
      <c r="G3928" s="7" t="str">
        <f t="shared" ca="1" si="306"/>
        <v/>
      </c>
    </row>
    <row r="3929" spans="1:7" x14ac:dyDescent="0.25">
      <c r="A3929" s="30">
        <v>42278</v>
      </c>
      <c r="B3929">
        <v>7950.9</v>
      </c>
      <c r="C3929">
        <f t="shared" ca="1" si="303"/>
        <v>7868.0499999999993</v>
      </c>
      <c r="D3929">
        <f t="shared" ca="1" si="307"/>
        <v>8042.4287500000009</v>
      </c>
      <c r="E3929" t="str">
        <f t="shared" ca="1" si="304"/>
        <v/>
      </c>
      <c r="F3929">
        <f t="shared" ca="1" si="305"/>
        <v>7809</v>
      </c>
      <c r="G3929" s="7" t="str">
        <f t="shared" ca="1" si="306"/>
        <v/>
      </c>
    </row>
    <row r="3930" spans="1:7" x14ac:dyDescent="0.25">
      <c r="A3930" s="30">
        <v>42282</v>
      </c>
      <c r="B3930">
        <v>8119.3</v>
      </c>
      <c r="C3930">
        <f t="shared" ca="1" si="303"/>
        <v>7888.0966666666664</v>
      </c>
      <c r="D3930">
        <f t="shared" ca="1" si="307"/>
        <v>8031.2124999999996</v>
      </c>
      <c r="E3930" t="str">
        <f t="shared" ca="1" si="304"/>
        <v/>
      </c>
      <c r="F3930">
        <f t="shared" ca="1" si="305"/>
        <v>7809</v>
      </c>
      <c r="G3930" s="7" t="str">
        <f t="shared" ca="1" si="306"/>
        <v/>
      </c>
    </row>
    <row r="3931" spans="1:7" x14ac:dyDescent="0.25">
      <c r="A3931" s="30">
        <v>42283</v>
      </c>
      <c r="B3931">
        <v>8152.9</v>
      </c>
      <c r="C3931">
        <f t="shared" ca="1" si="303"/>
        <v>7912.4166666666661</v>
      </c>
      <c r="D3931">
        <f t="shared" ca="1" si="307"/>
        <v>8020.3187500000004</v>
      </c>
      <c r="E3931" t="str">
        <f t="shared" ca="1" si="304"/>
        <v/>
      </c>
      <c r="F3931">
        <f t="shared" ca="1" si="305"/>
        <v>7809</v>
      </c>
      <c r="G3931" s="7" t="str">
        <f t="shared" ca="1" si="306"/>
        <v/>
      </c>
    </row>
    <row r="3932" spans="1:7" x14ac:dyDescent="0.25">
      <c r="A3932" s="30">
        <v>42284</v>
      </c>
      <c r="B3932">
        <v>8177.4</v>
      </c>
      <c r="C3932">
        <f t="shared" ca="1" si="303"/>
        <v>7938.2899999999981</v>
      </c>
      <c r="D3932">
        <f t="shared" ca="1" si="307"/>
        <v>8010.6387500000028</v>
      </c>
      <c r="E3932" t="str">
        <f t="shared" ca="1" si="304"/>
        <v/>
      </c>
      <c r="F3932">
        <f t="shared" ca="1" si="305"/>
        <v>7809</v>
      </c>
      <c r="G3932" s="7" t="str">
        <f t="shared" ca="1" si="306"/>
        <v/>
      </c>
    </row>
    <row r="3933" spans="1:7" x14ac:dyDescent="0.25">
      <c r="A3933" s="30">
        <v>42285</v>
      </c>
      <c r="B3933">
        <v>8129.35</v>
      </c>
      <c r="C3933">
        <f t="shared" ca="1" si="303"/>
        <v>7955.4299999999985</v>
      </c>
      <c r="D3933">
        <f t="shared" ca="1" si="307"/>
        <v>8000.732500000001</v>
      </c>
      <c r="E3933" t="str">
        <f t="shared" ca="1" si="304"/>
        <v/>
      </c>
      <c r="F3933">
        <f t="shared" ca="1" si="305"/>
        <v>7809</v>
      </c>
      <c r="G3933" s="7" t="str">
        <f t="shared" ca="1" si="306"/>
        <v/>
      </c>
    </row>
    <row r="3934" spans="1:7" x14ac:dyDescent="0.25">
      <c r="A3934" s="30">
        <v>42286</v>
      </c>
      <c r="B3934">
        <v>8189.7</v>
      </c>
      <c r="C3934">
        <f t="shared" ref="C3934:C3997" ca="1" si="308">IF(ROW(B3934)&gt;$K$3, AVERAGE(OFFSET(B3935,-$K$3,0,$K$3,1)), "")</f>
        <v>7979.4699999999993</v>
      </c>
      <c r="D3934">
        <f t="shared" ca="1" si="307"/>
        <v>7993.916250000002</v>
      </c>
      <c r="E3934" t="str">
        <f t="shared" ref="E3934:E3997" ca="1" si="309">IF(AND(C3934&gt;D3934,C3933&lt;D3933),"BUY",IF(AND(C3934&lt;D3934,C3933&gt;D3933),"SELL",""))</f>
        <v/>
      </c>
      <c r="F3934">
        <f t="shared" ref="F3934:F3997" ca="1" si="310">IF(E3934&lt;&gt;"",B3934,F3933)</f>
        <v>7809</v>
      </c>
      <c r="G3934" s="7" t="str">
        <f t="shared" ref="G3934:G3997" ca="1" si="311">IF(AND(E3934&lt;&gt;"",F3933&lt;&gt;0),IF(E3934="BUY",1-F3934/F3933,F3934/F3933-1),"")</f>
        <v/>
      </c>
    </row>
    <row r="3935" spans="1:7" x14ac:dyDescent="0.25">
      <c r="A3935" s="30">
        <v>42289</v>
      </c>
      <c r="B3935">
        <v>8143.6</v>
      </c>
      <c r="C3935">
        <f t="shared" ca="1" si="308"/>
        <v>7995.7666666666664</v>
      </c>
      <c r="D3935">
        <f t="shared" ca="1" si="307"/>
        <v>7988.7700000000013</v>
      </c>
      <c r="E3935" t="str">
        <f t="shared" ca="1" si="309"/>
        <v>BUY</v>
      </c>
      <c r="F3935">
        <f t="shared" ca="1" si="310"/>
        <v>8143.6</v>
      </c>
      <c r="G3935" s="7">
        <f t="shared" ca="1" si="311"/>
        <v>-4.2847995902164149E-2</v>
      </c>
    </row>
    <row r="3936" spans="1:7" x14ac:dyDescent="0.25">
      <c r="A3936" s="30">
        <v>42290</v>
      </c>
      <c r="B3936">
        <v>8131.7</v>
      </c>
      <c r="C3936">
        <f t="shared" ca="1" si="308"/>
        <v>8005.7533333333331</v>
      </c>
      <c r="D3936">
        <f t="shared" ca="1" si="307"/>
        <v>7983.1662500000002</v>
      </c>
      <c r="E3936" t="str">
        <f t="shared" ca="1" si="309"/>
        <v/>
      </c>
      <c r="F3936">
        <f t="shared" ca="1" si="310"/>
        <v>8143.6</v>
      </c>
      <c r="G3936" s="7" t="str">
        <f t="shared" ca="1" si="311"/>
        <v/>
      </c>
    </row>
    <row r="3937" spans="1:7" x14ac:dyDescent="0.25">
      <c r="A3937" s="30">
        <v>42291</v>
      </c>
      <c r="B3937">
        <v>8107.9</v>
      </c>
      <c r="C3937">
        <f t="shared" ca="1" si="308"/>
        <v>8014.4733333333334</v>
      </c>
      <c r="D3937">
        <f t="shared" ca="1" si="307"/>
        <v>7972.9000000000015</v>
      </c>
      <c r="E3937" t="str">
        <f t="shared" ca="1" si="309"/>
        <v/>
      </c>
      <c r="F3937">
        <f t="shared" ca="1" si="310"/>
        <v>8143.6</v>
      </c>
      <c r="G3937" s="7" t="str">
        <f t="shared" ca="1" si="311"/>
        <v/>
      </c>
    </row>
    <row r="3938" spans="1:7" x14ac:dyDescent="0.25">
      <c r="A3938" s="30">
        <v>42292</v>
      </c>
      <c r="B3938">
        <v>8179.5</v>
      </c>
      <c r="C3938">
        <f t="shared" ca="1" si="308"/>
        <v>8038.9733333333334</v>
      </c>
      <c r="D3938">
        <f t="shared" ca="1" si="307"/>
        <v>7965.4549999999999</v>
      </c>
      <c r="E3938" t="str">
        <f t="shared" ca="1" si="309"/>
        <v/>
      </c>
      <c r="F3938">
        <f t="shared" ca="1" si="310"/>
        <v>8143.6</v>
      </c>
      <c r="G3938" s="7" t="str">
        <f t="shared" ca="1" si="311"/>
        <v/>
      </c>
    </row>
    <row r="3939" spans="1:7" x14ac:dyDescent="0.25">
      <c r="A3939" s="30">
        <v>42293</v>
      </c>
      <c r="B3939">
        <v>8238.15</v>
      </c>
      <c r="C3939">
        <f t="shared" ca="1" si="308"/>
        <v>8065.12</v>
      </c>
      <c r="D3939">
        <f t="shared" ca="1" si="307"/>
        <v>7959.7449999999999</v>
      </c>
      <c r="E3939" t="str">
        <f t="shared" ca="1" si="309"/>
        <v/>
      </c>
      <c r="F3939">
        <f t="shared" ca="1" si="310"/>
        <v>8143.6</v>
      </c>
      <c r="G3939" s="7" t="str">
        <f t="shared" ca="1" si="311"/>
        <v/>
      </c>
    </row>
    <row r="3940" spans="1:7" x14ac:dyDescent="0.25">
      <c r="A3940" s="30">
        <v>42296</v>
      </c>
      <c r="B3940">
        <v>8275.0499999999993</v>
      </c>
      <c r="C3940">
        <f t="shared" ca="1" si="308"/>
        <v>8092.2233333333334</v>
      </c>
      <c r="D3940">
        <f t="shared" ca="1" si="307"/>
        <v>7954.2425000000003</v>
      </c>
      <c r="E3940" t="str">
        <f t="shared" ca="1" si="309"/>
        <v/>
      </c>
      <c r="F3940">
        <f t="shared" ca="1" si="310"/>
        <v>8143.6</v>
      </c>
      <c r="G3940" s="7" t="str">
        <f t="shared" ca="1" si="311"/>
        <v/>
      </c>
    </row>
    <row r="3941" spans="1:7" x14ac:dyDescent="0.25">
      <c r="A3941" s="30">
        <v>42297</v>
      </c>
      <c r="B3941">
        <v>8261.65</v>
      </c>
      <c r="C3941">
        <f t="shared" ca="1" si="308"/>
        <v>8123.286666666665</v>
      </c>
      <c r="D3941">
        <f t="shared" ca="1" si="307"/>
        <v>7951.465000000002</v>
      </c>
      <c r="E3941" t="str">
        <f t="shared" ca="1" si="309"/>
        <v/>
      </c>
      <c r="F3941">
        <f t="shared" ca="1" si="310"/>
        <v>8143.6</v>
      </c>
      <c r="G3941" s="7" t="str">
        <f t="shared" ca="1" si="311"/>
        <v/>
      </c>
    </row>
    <row r="3942" spans="1:7" x14ac:dyDescent="0.25">
      <c r="A3942" s="30">
        <v>42298</v>
      </c>
      <c r="B3942">
        <v>8251.7000000000007</v>
      </c>
      <c r="C3942">
        <f t="shared" ca="1" si="308"/>
        <v>8150.5133333333324</v>
      </c>
      <c r="D3942">
        <f t="shared" ca="1" si="307"/>
        <v>7950.2587500000027</v>
      </c>
      <c r="E3942" t="str">
        <f t="shared" ca="1" si="309"/>
        <v/>
      </c>
      <c r="F3942">
        <f t="shared" ca="1" si="310"/>
        <v>8143.6</v>
      </c>
      <c r="G3942" s="7" t="str">
        <f t="shared" ca="1" si="311"/>
        <v/>
      </c>
    </row>
    <row r="3943" spans="1:7" x14ac:dyDescent="0.25">
      <c r="A3943" s="30">
        <v>42300</v>
      </c>
      <c r="B3943">
        <v>8295.4500000000007</v>
      </c>
      <c r="C3943">
        <f t="shared" ca="1" si="308"/>
        <v>8173.616666666665</v>
      </c>
      <c r="D3943">
        <f t="shared" ca="1" si="307"/>
        <v>7962.4200000000028</v>
      </c>
      <c r="E3943" t="str">
        <f t="shared" ca="1" si="309"/>
        <v/>
      </c>
      <c r="F3943">
        <f t="shared" ca="1" si="310"/>
        <v>8143.6</v>
      </c>
      <c r="G3943" s="7" t="str">
        <f t="shared" ca="1" si="311"/>
        <v/>
      </c>
    </row>
    <row r="3944" spans="1:7" x14ac:dyDescent="0.25">
      <c r="A3944" s="30">
        <v>42303</v>
      </c>
      <c r="B3944">
        <v>8260.5499999999993</v>
      </c>
      <c r="C3944">
        <f t="shared" ca="1" si="308"/>
        <v>8194.2599999999984</v>
      </c>
      <c r="D3944">
        <f t="shared" ca="1" si="307"/>
        <v>7971.916250000002</v>
      </c>
      <c r="E3944" t="str">
        <f t="shared" ca="1" si="309"/>
        <v/>
      </c>
      <c r="F3944">
        <f t="shared" ca="1" si="310"/>
        <v>8143.6</v>
      </c>
      <c r="G3944" s="7" t="str">
        <f t="shared" ca="1" si="311"/>
        <v/>
      </c>
    </row>
    <row r="3945" spans="1:7" x14ac:dyDescent="0.25">
      <c r="A3945" s="30">
        <v>42304</v>
      </c>
      <c r="B3945">
        <v>8232.9</v>
      </c>
      <c r="C3945">
        <f t="shared" ca="1" si="308"/>
        <v>8201.8333333333321</v>
      </c>
      <c r="D3945">
        <f t="shared" ca="1" si="307"/>
        <v>7982.9425000000019</v>
      </c>
      <c r="E3945" t="str">
        <f t="shared" ca="1" si="309"/>
        <v/>
      </c>
      <c r="F3945">
        <f t="shared" ca="1" si="310"/>
        <v>8143.6</v>
      </c>
      <c r="G3945" s="7" t="str">
        <f t="shared" ca="1" si="311"/>
        <v/>
      </c>
    </row>
    <row r="3946" spans="1:7" x14ac:dyDescent="0.25">
      <c r="A3946" s="30">
        <v>42305</v>
      </c>
      <c r="B3946">
        <v>8171.2</v>
      </c>
      <c r="C3946">
        <f t="shared" ca="1" si="308"/>
        <v>8203.0533333333333</v>
      </c>
      <c r="D3946">
        <f t="shared" ca="1" si="307"/>
        <v>7988.4987500000016</v>
      </c>
      <c r="E3946" t="str">
        <f t="shared" ca="1" si="309"/>
        <v/>
      </c>
      <c r="F3946">
        <f t="shared" ca="1" si="310"/>
        <v>8143.6</v>
      </c>
      <c r="G3946" s="7" t="str">
        <f t="shared" ca="1" si="311"/>
        <v/>
      </c>
    </row>
    <row r="3947" spans="1:7" x14ac:dyDescent="0.25">
      <c r="A3947" s="30">
        <v>42306</v>
      </c>
      <c r="B3947">
        <v>8111.75</v>
      </c>
      <c r="C3947">
        <f t="shared" ca="1" si="308"/>
        <v>8198.6766666666645</v>
      </c>
      <c r="D3947">
        <f t="shared" ca="1" si="307"/>
        <v>7991.2437500000015</v>
      </c>
      <c r="E3947" t="str">
        <f t="shared" ca="1" si="309"/>
        <v/>
      </c>
      <c r="F3947">
        <f t="shared" ca="1" si="310"/>
        <v>8143.6</v>
      </c>
      <c r="G3947" s="7" t="str">
        <f t="shared" ca="1" si="311"/>
        <v/>
      </c>
    </row>
    <row r="3948" spans="1:7" x14ac:dyDescent="0.25">
      <c r="A3948" s="30">
        <v>42307</v>
      </c>
      <c r="B3948">
        <v>8065.8</v>
      </c>
      <c r="C3948">
        <f t="shared" ca="1" si="308"/>
        <v>8194.44</v>
      </c>
      <c r="D3948">
        <f t="shared" ca="1" si="307"/>
        <v>7993.6062499999998</v>
      </c>
      <c r="E3948" t="str">
        <f t="shared" ca="1" si="309"/>
        <v/>
      </c>
      <c r="F3948">
        <f t="shared" ca="1" si="310"/>
        <v>8143.6</v>
      </c>
      <c r="G3948" s="7" t="str">
        <f t="shared" ca="1" si="311"/>
        <v/>
      </c>
    </row>
    <row r="3949" spans="1:7" x14ac:dyDescent="0.25">
      <c r="A3949" s="30">
        <v>42310</v>
      </c>
      <c r="B3949">
        <v>8050.8</v>
      </c>
      <c r="C3949">
        <f t="shared" ca="1" si="308"/>
        <v>8185.1799999999994</v>
      </c>
      <c r="D3949">
        <f t="shared" ca="1" si="307"/>
        <v>8000.2299999999987</v>
      </c>
      <c r="E3949" t="str">
        <f t="shared" ca="1" si="309"/>
        <v/>
      </c>
      <c r="F3949">
        <f t="shared" ca="1" si="310"/>
        <v>8143.6</v>
      </c>
      <c r="G3949" s="7" t="str">
        <f t="shared" ca="1" si="311"/>
        <v/>
      </c>
    </row>
    <row r="3950" spans="1:7" x14ac:dyDescent="0.25">
      <c r="A3950" s="30">
        <v>42311</v>
      </c>
      <c r="B3950">
        <v>8060.7</v>
      </c>
      <c r="C3950">
        <f t="shared" ca="1" si="308"/>
        <v>8179.6533333333336</v>
      </c>
      <c r="D3950">
        <f t="shared" ca="1" si="307"/>
        <v>8008.8224999999993</v>
      </c>
      <c r="E3950" t="str">
        <f t="shared" ca="1" si="309"/>
        <v/>
      </c>
      <c r="F3950">
        <f t="shared" ca="1" si="310"/>
        <v>8143.6</v>
      </c>
      <c r="G3950" s="7" t="str">
        <f t="shared" ca="1" si="311"/>
        <v/>
      </c>
    </row>
    <row r="3951" spans="1:7" x14ac:dyDescent="0.25">
      <c r="A3951" s="30">
        <v>42312</v>
      </c>
      <c r="B3951">
        <v>8040.2</v>
      </c>
      <c r="C3951">
        <f t="shared" ca="1" si="308"/>
        <v>8173.5533333333324</v>
      </c>
      <c r="D3951">
        <f t="shared" ca="1" si="307"/>
        <v>8014.2525000000005</v>
      </c>
      <c r="E3951" t="str">
        <f t="shared" ca="1" si="309"/>
        <v/>
      </c>
      <c r="F3951">
        <f t="shared" ca="1" si="310"/>
        <v>8143.6</v>
      </c>
      <c r="G3951" s="7" t="str">
        <f t="shared" ca="1" si="311"/>
        <v/>
      </c>
    </row>
    <row r="3952" spans="1:7" x14ac:dyDescent="0.25">
      <c r="A3952" s="30">
        <v>42313</v>
      </c>
      <c r="B3952">
        <v>7955.45</v>
      </c>
      <c r="C3952">
        <f t="shared" ca="1" si="308"/>
        <v>8163.3899999999994</v>
      </c>
      <c r="D3952">
        <f t="shared" ca="1" si="307"/>
        <v>8021.7624999999998</v>
      </c>
      <c r="E3952" t="str">
        <f t="shared" ca="1" si="309"/>
        <v/>
      </c>
      <c r="F3952">
        <f t="shared" ca="1" si="310"/>
        <v>8143.6</v>
      </c>
      <c r="G3952" s="7" t="str">
        <f t="shared" ca="1" si="311"/>
        <v/>
      </c>
    </row>
    <row r="3953" spans="1:7" x14ac:dyDescent="0.25">
      <c r="A3953" s="30">
        <v>42314</v>
      </c>
      <c r="B3953">
        <v>7954.3</v>
      </c>
      <c r="C3953">
        <f t="shared" ca="1" si="308"/>
        <v>8148.376666666667</v>
      </c>
      <c r="D3953">
        <f t="shared" ca="1" si="307"/>
        <v>8031.65</v>
      </c>
      <c r="E3953" t="str">
        <f t="shared" ca="1" si="309"/>
        <v/>
      </c>
      <c r="F3953">
        <f t="shared" ca="1" si="310"/>
        <v>8143.6</v>
      </c>
      <c r="G3953" s="7" t="str">
        <f t="shared" ca="1" si="311"/>
        <v/>
      </c>
    </row>
    <row r="3954" spans="1:7" x14ac:dyDescent="0.25">
      <c r="A3954" s="30">
        <v>42317</v>
      </c>
      <c r="B3954">
        <v>7915.2</v>
      </c>
      <c r="C3954">
        <f t="shared" ca="1" si="308"/>
        <v>8126.8466666666664</v>
      </c>
      <c r="D3954">
        <f t="shared" ca="1" si="307"/>
        <v>8037.3237500000005</v>
      </c>
      <c r="E3954" t="str">
        <f t="shared" ca="1" si="309"/>
        <v/>
      </c>
      <c r="F3954">
        <f t="shared" ca="1" si="310"/>
        <v>8143.6</v>
      </c>
      <c r="G3954" s="7" t="str">
        <f t="shared" ca="1" si="311"/>
        <v/>
      </c>
    </row>
    <row r="3955" spans="1:7" x14ac:dyDescent="0.25">
      <c r="A3955" s="30">
        <v>42318</v>
      </c>
      <c r="B3955">
        <v>7783.35</v>
      </c>
      <c r="C3955">
        <f t="shared" ca="1" si="308"/>
        <v>8094.0666666666666</v>
      </c>
      <c r="D3955">
        <f t="shared" ca="1" si="307"/>
        <v>8036.4425000000001</v>
      </c>
      <c r="E3955" t="str">
        <f t="shared" ca="1" si="309"/>
        <v/>
      </c>
      <c r="F3955">
        <f t="shared" ca="1" si="310"/>
        <v>8143.6</v>
      </c>
      <c r="G3955" s="7" t="str">
        <f t="shared" ca="1" si="311"/>
        <v/>
      </c>
    </row>
    <row r="3956" spans="1:7" x14ac:dyDescent="0.25">
      <c r="A3956" s="30">
        <v>42319</v>
      </c>
      <c r="B3956">
        <v>7825</v>
      </c>
      <c r="C3956">
        <f t="shared" ca="1" si="308"/>
        <v>8064.9566666666669</v>
      </c>
      <c r="D3956">
        <f t="shared" ca="1" si="307"/>
        <v>8037.3649999999998</v>
      </c>
      <c r="E3956" t="str">
        <f t="shared" ca="1" si="309"/>
        <v/>
      </c>
      <c r="F3956">
        <f t="shared" ca="1" si="310"/>
        <v>8143.6</v>
      </c>
      <c r="G3956" s="7" t="str">
        <f t="shared" ca="1" si="311"/>
        <v/>
      </c>
    </row>
    <row r="3957" spans="1:7" x14ac:dyDescent="0.25">
      <c r="A3957" s="30">
        <v>42321</v>
      </c>
      <c r="B3957">
        <v>7762.25</v>
      </c>
      <c r="C3957">
        <f t="shared" ca="1" si="308"/>
        <v>8032.3266666666668</v>
      </c>
      <c r="D3957">
        <f t="shared" ca="1" si="307"/>
        <v>8036.6887499999993</v>
      </c>
      <c r="E3957" t="str">
        <f t="shared" ca="1" si="309"/>
        <v>SELL</v>
      </c>
      <c r="F3957">
        <f t="shared" ca="1" si="310"/>
        <v>7762.25</v>
      </c>
      <c r="G3957" s="7">
        <f t="shared" ca="1" si="311"/>
        <v>-4.6828184095486058E-2</v>
      </c>
    </row>
    <row r="3958" spans="1:7" x14ac:dyDescent="0.25">
      <c r="A3958" s="30">
        <v>42324</v>
      </c>
      <c r="B3958">
        <v>7806.6</v>
      </c>
      <c r="C3958">
        <f t="shared" ca="1" si="308"/>
        <v>7999.7366666666667</v>
      </c>
      <c r="D3958">
        <f t="shared" ca="1" si="307"/>
        <v>8035.0474999999979</v>
      </c>
      <c r="E3958" t="str">
        <f t="shared" ca="1" si="309"/>
        <v/>
      </c>
      <c r="F3958">
        <f t="shared" ca="1" si="310"/>
        <v>7762.25</v>
      </c>
      <c r="G3958" s="7" t="str">
        <f t="shared" ca="1" si="311"/>
        <v/>
      </c>
    </row>
    <row r="3959" spans="1:7" x14ac:dyDescent="0.25">
      <c r="A3959" s="30">
        <v>42325</v>
      </c>
      <c r="B3959">
        <v>7837.55</v>
      </c>
      <c r="C3959">
        <f t="shared" ca="1" si="308"/>
        <v>7971.5366666666669</v>
      </c>
      <c r="D3959">
        <f t="shared" ca="1" si="307"/>
        <v>8035.2587499999981</v>
      </c>
      <c r="E3959" t="str">
        <f t="shared" ca="1" si="309"/>
        <v/>
      </c>
      <c r="F3959">
        <f t="shared" ca="1" si="310"/>
        <v>7762.25</v>
      </c>
      <c r="G3959" s="7" t="str">
        <f t="shared" ca="1" si="311"/>
        <v/>
      </c>
    </row>
    <row r="3960" spans="1:7" x14ac:dyDescent="0.25">
      <c r="A3960" s="30">
        <v>42326</v>
      </c>
      <c r="B3960">
        <v>7731.8</v>
      </c>
      <c r="C3960">
        <f t="shared" ca="1" si="308"/>
        <v>7938.130000000001</v>
      </c>
      <c r="D3960">
        <f t="shared" ca="1" si="307"/>
        <v>8031.0749999999989</v>
      </c>
      <c r="E3960" t="str">
        <f t="shared" ca="1" si="309"/>
        <v/>
      </c>
      <c r="F3960">
        <f t="shared" ca="1" si="310"/>
        <v>7762.25</v>
      </c>
      <c r="G3960" s="7" t="str">
        <f t="shared" ca="1" si="311"/>
        <v/>
      </c>
    </row>
    <row r="3961" spans="1:7" x14ac:dyDescent="0.25">
      <c r="A3961" s="30">
        <v>42327</v>
      </c>
      <c r="B3961">
        <v>7842.75</v>
      </c>
      <c r="C3961">
        <f t="shared" ca="1" si="308"/>
        <v>7916.2333333333345</v>
      </c>
      <c r="D3961">
        <f t="shared" ca="1" si="307"/>
        <v>8027.5962499999978</v>
      </c>
      <c r="E3961" t="str">
        <f t="shared" ca="1" si="309"/>
        <v/>
      </c>
      <c r="F3961">
        <f t="shared" ca="1" si="310"/>
        <v>7762.25</v>
      </c>
      <c r="G3961" s="7" t="str">
        <f t="shared" ca="1" si="311"/>
        <v/>
      </c>
    </row>
    <row r="3962" spans="1:7" x14ac:dyDescent="0.25">
      <c r="A3962" s="30">
        <v>42328</v>
      </c>
      <c r="B3962">
        <v>7856.55</v>
      </c>
      <c r="C3962">
        <f t="shared" ca="1" si="308"/>
        <v>7899.22</v>
      </c>
      <c r="D3962">
        <f t="shared" ca="1" si="307"/>
        <v>8024.5824999999986</v>
      </c>
      <c r="E3962" t="str">
        <f t="shared" ca="1" si="309"/>
        <v/>
      </c>
      <c r="F3962">
        <f t="shared" ca="1" si="310"/>
        <v>7762.25</v>
      </c>
      <c r="G3962" s="7" t="str">
        <f t="shared" ca="1" si="311"/>
        <v/>
      </c>
    </row>
    <row r="3963" spans="1:7" x14ac:dyDescent="0.25">
      <c r="A3963" s="30">
        <v>42331</v>
      </c>
      <c r="B3963">
        <v>7849.25</v>
      </c>
      <c r="C3963">
        <f t="shared" ca="1" si="308"/>
        <v>7884.7833333333347</v>
      </c>
      <c r="D3963">
        <f t="shared" ca="1" si="307"/>
        <v>8025.5137500000001</v>
      </c>
      <c r="E3963" t="str">
        <f t="shared" ca="1" si="309"/>
        <v/>
      </c>
      <c r="F3963">
        <f t="shared" ca="1" si="310"/>
        <v>7762.25</v>
      </c>
      <c r="G3963" s="7" t="str">
        <f t="shared" ca="1" si="311"/>
        <v/>
      </c>
    </row>
    <row r="3964" spans="1:7" x14ac:dyDescent="0.25">
      <c r="A3964" s="30">
        <v>42332</v>
      </c>
      <c r="B3964">
        <v>7831.6</v>
      </c>
      <c r="C3964">
        <f t="shared" ca="1" si="308"/>
        <v>7870.170000000001</v>
      </c>
      <c r="D3964">
        <f t="shared" ca="1" si="307"/>
        <v>8025.1549999999988</v>
      </c>
      <c r="E3964" t="str">
        <f t="shared" ca="1" si="309"/>
        <v/>
      </c>
      <c r="F3964">
        <f t="shared" ca="1" si="310"/>
        <v>7762.25</v>
      </c>
      <c r="G3964" s="7" t="str">
        <f t="shared" ca="1" si="311"/>
        <v/>
      </c>
    </row>
    <row r="3965" spans="1:7" x14ac:dyDescent="0.25">
      <c r="A3965" s="30">
        <v>42334</v>
      </c>
      <c r="B3965">
        <v>7883.8</v>
      </c>
      <c r="C3965">
        <f t="shared" ca="1" si="308"/>
        <v>7858.376666666667</v>
      </c>
      <c r="D3965">
        <f t="shared" ca="1" si="307"/>
        <v>8025.5374999999985</v>
      </c>
      <c r="E3965" t="str">
        <f t="shared" ca="1" si="309"/>
        <v/>
      </c>
      <c r="F3965">
        <f t="shared" ca="1" si="310"/>
        <v>7762.25</v>
      </c>
      <c r="G3965" s="7" t="str">
        <f t="shared" ca="1" si="311"/>
        <v/>
      </c>
    </row>
    <row r="3966" spans="1:7" x14ac:dyDescent="0.25">
      <c r="A3966" s="30">
        <v>42335</v>
      </c>
      <c r="B3966">
        <v>7942.7</v>
      </c>
      <c r="C3966">
        <f t="shared" ca="1" si="308"/>
        <v>7851.876666666667</v>
      </c>
      <c r="D3966">
        <f t="shared" ca="1" si="307"/>
        <v>8029.2124999999987</v>
      </c>
      <c r="E3966" t="str">
        <f t="shared" ca="1" si="309"/>
        <v/>
      </c>
      <c r="F3966">
        <f t="shared" ca="1" si="310"/>
        <v>7762.25</v>
      </c>
      <c r="G3966" s="7" t="str">
        <f t="shared" ca="1" si="311"/>
        <v/>
      </c>
    </row>
    <row r="3967" spans="1:7" x14ac:dyDescent="0.25">
      <c r="A3967" s="30">
        <v>42338</v>
      </c>
      <c r="B3967">
        <v>7935.25</v>
      </c>
      <c r="C3967">
        <f t="shared" ca="1" si="308"/>
        <v>7850.5300000000007</v>
      </c>
      <c r="D3967">
        <f t="shared" ca="1" si="307"/>
        <v>8031.5112499999987</v>
      </c>
      <c r="E3967" t="str">
        <f t="shared" ca="1" si="309"/>
        <v/>
      </c>
      <c r="F3967">
        <f t="shared" ca="1" si="310"/>
        <v>7762.25</v>
      </c>
      <c r="G3967" s="7" t="str">
        <f t="shared" ca="1" si="311"/>
        <v/>
      </c>
    </row>
    <row r="3968" spans="1:7" x14ac:dyDescent="0.25">
      <c r="A3968" s="30">
        <v>42339</v>
      </c>
      <c r="B3968">
        <v>7954.9</v>
      </c>
      <c r="C3968">
        <f t="shared" ca="1" si="308"/>
        <v>7850.5700000000006</v>
      </c>
      <c r="D3968">
        <f t="shared" ca="1" si="307"/>
        <v>8031.6612500000001</v>
      </c>
      <c r="E3968" t="str">
        <f t="shared" ca="1" si="309"/>
        <v/>
      </c>
      <c r="F3968">
        <f t="shared" ca="1" si="310"/>
        <v>7762.25</v>
      </c>
      <c r="G3968" s="7" t="str">
        <f t="shared" ca="1" si="311"/>
        <v/>
      </c>
    </row>
    <row r="3969" spans="1:7" x14ac:dyDescent="0.25">
      <c r="A3969" s="30">
        <v>42340</v>
      </c>
      <c r="B3969">
        <v>7931.35</v>
      </c>
      <c r="C3969">
        <f t="shared" ca="1" si="308"/>
        <v>7851.6466666666674</v>
      </c>
      <c r="D3969">
        <f t="shared" ca="1" si="307"/>
        <v>8031.1724999999988</v>
      </c>
      <c r="E3969" t="str">
        <f t="shared" ca="1" si="309"/>
        <v/>
      </c>
      <c r="F3969">
        <f t="shared" ca="1" si="310"/>
        <v>7762.25</v>
      </c>
      <c r="G3969" s="7" t="str">
        <f t="shared" ca="1" si="311"/>
        <v/>
      </c>
    </row>
    <row r="3970" spans="1:7" x14ac:dyDescent="0.25">
      <c r="A3970" s="30">
        <v>42341</v>
      </c>
      <c r="B3970">
        <v>7864.15</v>
      </c>
      <c r="C3970">
        <f t="shared" ca="1" si="308"/>
        <v>7857.0333333333338</v>
      </c>
      <c r="D3970">
        <f t="shared" ca="1" si="307"/>
        <v>8024.7937499999998</v>
      </c>
      <c r="E3970" t="str">
        <f t="shared" ca="1" si="309"/>
        <v/>
      </c>
      <c r="F3970">
        <f t="shared" ca="1" si="310"/>
        <v>7762.25</v>
      </c>
      <c r="G3970" s="7" t="str">
        <f t="shared" ca="1" si="311"/>
        <v/>
      </c>
    </row>
    <row r="3971" spans="1:7" x14ac:dyDescent="0.25">
      <c r="A3971" s="30">
        <v>42342</v>
      </c>
      <c r="B3971">
        <v>7781.9</v>
      </c>
      <c r="C3971">
        <f t="shared" ca="1" si="308"/>
        <v>7854.1599999999989</v>
      </c>
      <c r="D3971">
        <f t="shared" ca="1" si="307"/>
        <v>8015.5187500000002</v>
      </c>
      <c r="E3971" t="str">
        <f t="shared" ca="1" si="309"/>
        <v/>
      </c>
      <c r="F3971">
        <f t="shared" ca="1" si="310"/>
        <v>7762.25</v>
      </c>
      <c r="G3971" s="7" t="str">
        <f t="shared" ca="1" si="311"/>
        <v/>
      </c>
    </row>
    <row r="3972" spans="1:7" x14ac:dyDescent="0.25">
      <c r="A3972" s="30">
        <v>42345</v>
      </c>
      <c r="B3972">
        <v>7765.4</v>
      </c>
      <c r="C3972">
        <f t="shared" ca="1" si="308"/>
        <v>7854.369999999999</v>
      </c>
      <c r="D3972">
        <f t="shared" ca="1" si="307"/>
        <v>8005.2187500000018</v>
      </c>
      <c r="E3972" t="str">
        <f t="shared" ca="1" si="309"/>
        <v/>
      </c>
      <c r="F3972">
        <f t="shared" ca="1" si="310"/>
        <v>7762.25</v>
      </c>
      <c r="G3972" s="7" t="str">
        <f t="shared" ca="1" si="311"/>
        <v/>
      </c>
    </row>
    <row r="3973" spans="1:7" x14ac:dyDescent="0.25">
      <c r="A3973" s="30">
        <v>42346</v>
      </c>
      <c r="B3973">
        <v>7701.7</v>
      </c>
      <c r="C3973">
        <f t="shared" ca="1" si="308"/>
        <v>7847.3766666666652</v>
      </c>
      <c r="D3973">
        <f t="shared" ca="1" si="307"/>
        <v>7994.527500000002</v>
      </c>
      <c r="E3973" t="str">
        <f t="shared" ca="1" si="309"/>
        <v/>
      </c>
      <c r="F3973">
        <f t="shared" ca="1" si="310"/>
        <v>7762.25</v>
      </c>
      <c r="G3973" s="7" t="str">
        <f t="shared" ca="1" si="311"/>
        <v/>
      </c>
    </row>
    <row r="3974" spans="1:7" x14ac:dyDescent="0.25">
      <c r="A3974" s="30">
        <v>42347</v>
      </c>
      <c r="B3974">
        <v>7612.5</v>
      </c>
      <c r="C3974">
        <f t="shared" ca="1" si="308"/>
        <v>7832.3733333333321</v>
      </c>
      <c r="D3974">
        <f t="shared" ca="1" si="307"/>
        <v>7980.0975000000017</v>
      </c>
      <c r="E3974" t="str">
        <f t="shared" ca="1" si="309"/>
        <v/>
      </c>
      <c r="F3974">
        <f t="shared" ca="1" si="310"/>
        <v>7762.25</v>
      </c>
      <c r="G3974" s="7" t="str">
        <f t="shared" ca="1" si="311"/>
        <v/>
      </c>
    </row>
    <row r="3975" spans="1:7" x14ac:dyDescent="0.25">
      <c r="A3975" s="30">
        <v>42348</v>
      </c>
      <c r="B3975">
        <v>7683.3</v>
      </c>
      <c r="C3975">
        <f t="shared" ca="1" si="308"/>
        <v>7829.1399999999994</v>
      </c>
      <c r="D3975">
        <f t="shared" ca="1" si="307"/>
        <v>7968.5900000000011</v>
      </c>
      <c r="E3975" t="str">
        <f t="shared" ca="1" si="309"/>
        <v/>
      </c>
      <c r="F3975">
        <f t="shared" ca="1" si="310"/>
        <v>7762.25</v>
      </c>
      <c r="G3975" s="7" t="str">
        <f t="shared" ca="1" si="311"/>
        <v/>
      </c>
    </row>
    <row r="3976" spans="1:7" x14ac:dyDescent="0.25">
      <c r="A3976" s="30">
        <v>42349</v>
      </c>
      <c r="B3976">
        <v>7610.45</v>
      </c>
      <c r="C3976">
        <f t="shared" ca="1" si="308"/>
        <v>7813.6533333333327</v>
      </c>
      <c r="D3976">
        <f t="shared" ca="1" si="307"/>
        <v>7955.5587500000011</v>
      </c>
      <c r="E3976" t="str">
        <f t="shared" ca="1" si="309"/>
        <v/>
      </c>
      <c r="F3976">
        <f t="shared" ca="1" si="310"/>
        <v>7762.25</v>
      </c>
      <c r="G3976" s="7" t="str">
        <f t="shared" ca="1" si="311"/>
        <v/>
      </c>
    </row>
    <row r="3977" spans="1:7" x14ac:dyDescent="0.25">
      <c r="A3977" s="30">
        <v>42352</v>
      </c>
      <c r="B3977">
        <v>7650.05</v>
      </c>
      <c r="C3977">
        <f t="shared" ca="1" si="308"/>
        <v>7799.8866666666672</v>
      </c>
      <c r="D3977">
        <f t="shared" ca="1" si="307"/>
        <v>7944.1125000000011</v>
      </c>
      <c r="E3977" t="str">
        <f t="shared" ca="1" si="309"/>
        <v/>
      </c>
      <c r="F3977">
        <f t="shared" ca="1" si="310"/>
        <v>7762.25</v>
      </c>
      <c r="G3977" s="7" t="str">
        <f t="shared" ca="1" si="311"/>
        <v/>
      </c>
    </row>
    <row r="3978" spans="1:7" x14ac:dyDescent="0.25">
      <c r="A3978" s="30">
        <v>42353</v>
      </c>
      <c r="B3978">
        <v>7700.9</v>
      </c>
      <c r="C3978">
        <f t="shared" ca="1" si="308"/>
        <v>7789.9966666666669</v>
      </c>
      <c r="D3978">
        <f t="shared" ca="1" si="307"/>
        <v>7932.1475000000009</v>
      </c>
      <c r="E3978" t="str">
        <f t="shared" ca="1" si="309"/>
        <v/>
      </c>
      <c r="F3978">
        <f t="shared" ca="1" si="310"/>
        <v>7762.25</v>
      </c>
      <c r="G3978" s="7" t="str">
        <f t="shared" ca="1" si="311"/>
        <v/>
      </c>
    </row>
    <row r="3979" spans="1:7" x14ac:dyDescent="0.25">
      <c r="A3979" s="30">
        <v>42354</v>
      </c>
      <c r="B3979">
        <v>7750.9</v>
      </c>
      <c r="C3979">
        <f t="shared" ca="1" si="308"/>
        <v>7784.6166666666668</v>
      </c>
      <c r="D3979">
        <f t="shared" ca="1" si="307"/>
        <v>7919.9662500000004</v>
      </c>
      <c r="E3979" t="str">
        <f t="shared" ca="1" si="309"/>
        <v/>
      </c>
      <c r="F3979">
        <f t="shared" ca="1" si="310"/>
        <v>7762.25</v>
      </c>
      <c r="G3979" s="7" t="str">
        <f t="shared" ca="1" si="311"/>
        <v/>
      </c>
    </row>
    <row r="3980" spans="1:7" x14ac:dyDescent="0.25">
      <c r="A3980" s="30">
        <v>42355</v>
      </c>
      <c r="B3980">
        <v>7844.35</v>
      </c>
      <c r="C3980">
        <f t="shared" ca="1" si="308"/>
        <v>7781.9866666666667</v>
      </c>
      <c r="D3980">
        <f t="shared" ca="1" si="307"/>
        <v>7909.1987499999987</v>
      </c>
      <c r="E3980" t="str">
        <f t="shared" ca="1" si="309"/>
        <v/>
      </c>
      <c r="F3980">
        <f t="shared" ca="1" si="310"/>
        <v>7762.25</v>
      </c>
      <c r="G3980" s="7" t="str">
        <f t="shared" ca="1" si="311"/>
        <v/>
      </c>
    </row>
    <row r="3981" spans="1:7" x14ac:dyDescent="0.25">
      <c r="A3981" s="30">
        <v>42356</v>
      </c>
      <c r="B3981">
        <v>7761.95</v>
      </c>
      <c r="C3981">
        <f t="shared" ca="1" si="308"/>
        <v>7769.9366666666656</v>
      </c>
      <c r="D3981">
        <f t="shared" ca="1" si="307"/>
        <v>7896.7062500000002</v>
      </c>
      <c r="E3981" t="str">
        <f t="shared" ca="1" si="309"/>
        <v/>
      </c>
      <c r="F3981">
        <f t="shared" ca="1" si="310"/>
        <v>7762.25</v>
      </c>
      <c r="G3981" s="7" t="str">
        <f t="shared" ca="1" si="311"/>
        <v/>
      </c>
    </row>
    <row r="3982" spans="1:7" x14ac:dyDescent="0.25">
      <c r="A3982" s="30">
        <v>42359</v>
      </c>
      <c r="B3982">
        <v>7834.45</v>
      </c>
      <c r="C3982">
        <f t="shared" ca="1" si="308"/>
        <v>7763.2166666666662</v>
      </c>
      <c r="D3982">
        <f t="shared" ca="1" si="307"/>
        <v>7886.2749999999996</v>
      </c>
      <c r="E3982" t="str">
        <f t="shared" ca="1" si="309"/>
        <v/>
      </c>
      <c r="F3982">
        <f t="shared" ca="1" si="310"/>
        <v>7762.25</v>
      </c>
      <c r="G3982" s="7" t="str">
        <f t="shared" ca="1" si="311"/>
        <v/>
      </c>
    </row>
    <row r="3983" spans="1:7" x14ac:dyDescent="0.25">
      <c r="A3983" s="30">
        <v>42360</v>
      </c>
      <c r="B3983">
        <v>7786.1</v>
      </c>
      <c r="C3983">
        <f t="shared" ca="1" si="308"/>
        <v>7751.9633333333331</v>
      </c>
      <c r="D3983">
        <f t="shared" ca="1" si="307"/>
        <v>7873.5412500000002</v>
      </c>
      <c r="E3983" t="str">
        <f t="shared" ca="1" si="309"/>
        <v/>
      </c>
      <c r="F3983">
        <f t="shared" ca="1" si="310"/>
        <v>7762.25</v>
      </c>
      <c r="G3983" s="7" t="str">
        <f t="shared" ca="1" si="311"/>
        <v/>
      </c>
    </row>
    <row r="3984" spans="1:7" x14ac:dyDescent="0.25">
      <c r="A3984" s="30">
        <v>42361</v>
      </c>
      <c r="B3984">
        <v>7865.95</v>
      </c>
      <c r="C3984">
        <f t="shared" ca="1" si="308"/>
        <v>7747.6033333333326</v>
      </c>
      <c r="D3984">
        <f t="shared" ca="1" si="307"/>
        <v>7863.6762499999995</v>
      </c>
      <c r="E3984" t="str">
        <f t="shared" ca="1" si="309"/>
        <v/>
      </c>
      <c r="F3984">
        <f t="shared" ca="1" si="310"/>
        <v>7762.25</v>
      </c>
      <c r="G3984" s="7" t="str">
        <f t="shared" ca="1" si="311"/>
        <v/>
      </c>
    </row>
    <row r="3985" spans="1:7" x14ac:dyDescent="0.25">
      <c r="A3985" s="30">
        <v>42362</v>
      </c>
      <c r="B3985">
        <v>7861.05</v>
      </c>
      <c r="C3985">
        <f t="shared" ca="1" si="308"/>
        <v>7747.3966666666674</v>
      </c>
      <c r="D3985">
        <f t="shared" ca="1" si="307"/>
        <v>7854.3799999999992</v>
      </c>
      <c r="E3985" t="str">
        <f t="shared" ca="1" si="309"/>
        <v/>
      </c>
      <c r="F3985">
        <f t="shared" ca="1" si="310"/>
        <v>7762.25</v>
      </c>
      <c r="G3985" s="7" t="str">
        <f t="shared" ca="1" si="311"/>
        <v/>
      </c>
    </row>
    <row r="3986" spans="1:7" x14ac:dyDescent="0.25">
      <c r="A3986" s="30">
        <v>42366</v>
      </c>
      <c r="B3986">
        <v>7925.15</v>
      </c>
      <c r="C3986">
        <f t="shared" ca="1" si="308"/>
        <v>7756.9466666666667</v>
      </c>
      <c r="D3986">
        <f t="shared" ca="1" si="307"/>
        <v>7848.2287500000002</v>
      </c>
      <c r="E3986" t="str">
        <f t="shared" ca="1" si="309"/>
        <v/>
      </c>
      <c r="F3986">
        <f t="shared" ca="1" si="310"/>
        <v>7762.25</v>
      </c>
      <c r="G3986" s="7" t="str">
        <f t="shared" ca="1" si="311"/>
        <v/>
      </c>
    </row>
    <row r="3987" spans="1:7" x14ac:dyDescent="0.25">
      <c r="A3987" s="30">
        <v>42367</v>
      </c>
      <c r="B3987">
        <v>7928.95</v>
      </c>
      <c r="C3987">
        <f t="shared" ca="1" si="308"/>
        <v>7767.85</v>
      </c>
      <c r="D3987">
        <f t="shared" ca="1" si="307"/>
        <v>7843.6587499999996</v>
      </c>
      <c r="E3987" t="str">
        <f t="shared" ca="1" si="309"/>
        <v/>
      </c>
      <c r="F3987">
        <f t="shared" ca="1" si="310"/>
        <v>7762.25</v>
      </c>
      <c r="G3987" s="7" t="str">
        <f t="shared" ca="1" si="311"/>
        <v/>
      </c>
    </row>
    <row r="3988" spans="1:7" x14ac:dyDescent="0.25">
      <c r="A3988" s="30">
        <v>42368</v>
      </c>
      <c r="B3988">
        <v>7896.25</v>
      </c>
      <c r="C3988">
        <f t="shared" ca="1" si="308"/>
        <v>7780.8199999999988</v>
      </c>
      <c r="D3988">
        <f t="shared" ca="1" si="307"/>
        <v>7839.420000000001</v>
      </c>
      <c r="E3988" t="str">
        <f t="shared" ca="1" si="309"/>
        <v/>
      </c>
      <c r="F3988">
        <f t="shared" ca="1" si="310"/>
        <v>7762.25</v>
      </c>
      <c r="G3988" s="7" t="str">
        <f t="shared" ca="1" si="311"/>
        <v/>
      </c>
    </row>
    <row r="3989" spans="1:7" x14ac:dyDescent="0.25">
      <c r="A3989" s="30">
        <v>42369</v>
      </c>
      <c r="B3989">
        <v>7946.35</v>
      </c>
      <c r="C3989">
        <f t="shared" ca="1" si="308"/>
        <v>7803.0766666666659</v>
      </c>
      <c r="D3989">
        <f t="shared" ca="1" si="307"/>
        <v>7836.8087500000011</v>
      </c>
      <c r="E3989" t="str">
        <f t="shared" ca="1" si="309"/>
        <v/>
      </c>
      <c r="F3989">
        <f t="shared" ca="1" si="310"/>
        <v>7762.25</v>
      </c>
      <c r="G3989" s="7" t="str">
        <f t="shared" ca="1" si="311"/>
        <v/>
      </c>
    </row>
    <row r="3990" spans="1:7" x14ac:dyDescent="0.25">
      <c r="A3990" s="30">
        <v>42370</v>
      </c>
      <c r="B3990">
        <v>7963.2</v>
      </c>
      <c r="C3990">
        <f t="shared" ca="1" si="308"/>
        <v>7821.7366666666658</v>
      </c>
      <c r="D3990">
        <f t="shared" ref="D3990:D4053" ca="1" si="312">IF(ROW(B3990)&gt;$K$4, AVERAGE(OFFSET(B3990,-$K$4+1,0,$K$4,1)), "")</f>
        <v>7834.3712500000011</v>
      </c>
      <c r="E3990" t="str">
        <f t="shared" ca="1" si="309"/>
        <v/>
      </c>
      <c r="F3990">
        <f t="shared" ca="1" si="310"/>
        <v>7762.25</v>
      </c>
      <c r="G3990" s="7" t="str">
        <f t="shared" ca="1" si="311"/>
        <v/>
      </c>
    </row>
    <row r="3991" spans="1:7" x14ac:dyDescent="0.25">
      <c r="A3991" s="30">
        <v>42373</v>
      </c>
      <c r="B3991">
        <v>7791.3</v>
      </c>
      <c r="C3991">
        <f t="shared" ca="1" si="308"/>
        <v>7833.7933333333322</v>
      </c>
      <c r="D3991">
        <f t="shared" ca="1" si="312"/>
        <v>7828.1487500000021</v>
      </c>
      <c r="E3991" t="str">
        <f t="shared" ca="1" si="309"/>
        <v>BUY</v>
      </c>
      <c r="F3991">
        <f t="shared" ca="1" si="310"/>
        <v>7791.3</v>
      </c>
      <c r="G3991" s="7">
        <f t="shared" ca="1" si="311"/>
        <v>-3.7424715771845474E-3</v>
      </c>
    </row>
    <row r="3992" spans="1:7" x14ac:dyDescent="0.25">
      <c r="A3992" s="30">
        <v>42374</v>
      </c>
      <c r="B3992">
        <v>7784.65</v>
      </c>
      <c r="C3992">
        <f t="shared" ca="1" si="308"/>
        <v>7842.7666666666664</v>
      </c>
      <c r="D3992">
        <f t="shared" ca="1" si="312"/>
        <v>7823.8787500000008</v>
      </c>
      <c r="E3992" t="str">
        <f t="shared" ca="1" si="309"/>
        <v/>
      </c>
      <c r="F3992">
        <f t="shared" ca="1" si="310"/>
        <v>7791.3</v>
      </c>
      <c r="G3992" s="7" t="str">
        <f t="shared" ca="1" si="311"/>
        <v/>
      </c>
    </row>
    <row r="3993" spans="1:7" x14ac:dyDescent="0.25">
      <c r="A3993" s="30">
        <v>42375</v>
      </c>
      <c r="B3993">
        <v>7741</v>
      </c>
      <c r="C3993">
        <f t="shared" ca="1" si="308"/>
        <v>7845.4400000000005</v>
      </c>
      <c r="D3993">
        <f t="shared" ca="1" si="312"/>
        <v>7818.5462500000012</v>
      </c>
      <c r="E3993" t="str">
        <f t="shared" ca="1" si="309"/>
        <v/>
      </c>
      <c r="F3993">
        <f t="shared" ca="1" si="310"/>
        <v>7791.3</v>
      </c>
      <c r="G3993" s="7" t="str">
        <f t="shared" ca="1" si="311"/>
        <v/>
      </c>
    </row>
    <row r="3994" spans="1:7" x14ac:dyDescent="0.25">
      <c r="A3994" s="30">
        <v>42376</v>
      </c>
      <c r="B3994">
        <v>7568.3</v>
      </c>
      <c r="C3994">
        <f t="shared" ca="1" si="308"/>
        <v>7833.2666666666664</v>
      </c>
      <c r="D3994">
        <f t="shared" ca="1" si="312"/>
        <v>7809.8737500000007</v>
      </c>
      <c r="E3994" t="str">
        <f t="shared" ca="1" si="309"/>
        <v/>
      </c>
      <c r="F3994">
        <f t="shared" ca="1" si="310"/>
        <v>7791.3</v>
      </c>
      <c r="G3994" s="7" t="str">
        <f t="shared" ca="1" si="311"/>
        <v/>
      </c>
    </row>
    <row r="3995" spans="1:7" x14ac:dyDescent="0.25">
      <c r="A3995" s="30">
        <v>42377</v>
      </c>
      <c r="B3995">
        <v>7601.35</v>
      </c>
      <c r="C3995">
        <f t="shared" ca="1" si="308"/>
        <v>7817.0666666666666</v>
      </c>
      <c r="D3995">
        <f t="shared" ca="1" si="312"/>
        <v>7805.3237500000005</v>
      </c>
      <c r="E3995" t="str">
        <f t="shared" ca="1" si="309"/>
        <v/>
      </c>
      <c r="F3995">
        <f t="shared" ca="1" si="310"/>
        <v>7791.3</v>
      </c>
      <c r="G3995" s="7" t="str">
        <f t="shared" ca="1" si="311"/>
        <v/>
      </c>
    </row>
    <row r="3996" spans="1:7" x14ac:dyDescent="0.25">
      <c r="A3996" s="30">
        <v>42380</v>
      </c>
      <c r="B3996">
        <v>7563.85</v>
      </c>
      <c r="C3996">
        <f t="shared" ca="1" si="308"/>
        <v>7803.8600000000006</v>
      </c>
      <c r="D3996">
        <f t="shared" ca="1" si="312"/>
        <v>7798.7949999999983</v>
      </c>
      <c r="E3996" t="str">
        <f t="shared" ca="1" si="309"/>
        <v/>
      </c>
      <c r="F3996">
        <f t="shared" ca="1" si="310"/>
        <v>7791.3</v>
      </c>
      <c r="G3996" s="7" t="str">
        <f t="shared" ca="1" si="311"/>
        <v/>
      </c>
    </row>
    <row r="3997" spans="1:7" x14ac:dyDescent="0.25">
      <c r="A3997" s="30">
        <v>42381</v>
      </c>
      <c r="B3997">
        <v>7510.3</v>
      </c>
      <c r="C3997">
        <f t="shared" ca="1" si="308"/>
        <v>7782.25</v>
      </c>
      <c r="D3997">
        <f t="shared" ca="1" si="312"/>
        <v>7792.4962499999992</v>
      </c>
      <c r="E3997" t="str">
        <f t="shared" ca="1" si="309"/>
        <v>SELL</v>
      </c>
      <c r="F3997">
        <f t="shared" ca="1" si="310"/>
        <v>7510.3</v>
      </c>
      <c r="G3997" s="7">
        <f t="shared" ca="1" si="311"/>
        <v>-3.6065868340328322E-2</v>
      </c>
    </row>
    <row r="3998" spans="1:7" x14ac:dyDescent="0.25">
      <c r="A3998" s="30">
        <v>42382</v>
      </c>
      <c r="B3998">
        <v>7562.4</v>
      </c>
      <c r="C3998">
        <f t="shared" ref="C3998:C4061" ca="1" si="313">IF(ROW(B3998)&gt;$K$3, AVERAGE(OFFSET(B3999,-$K$3,0,$K$3,1)), "")</f>
        <v>7767.336666666668</v>
      </c>
      <c r="D3998">
        <f t="shared" ca="1" si="312"/>
        <v>7786.3912499999988</v>
      </c>
      <c r="E3998" t="str">
        <f t="shared" ref="E3998:E4061" ca="1" si="314">IF(AND(C3998&gt;D3998,C3997&lt;D3997),"BUY",IF(AND(C3998&lt;D3998,C3997&gt;D3997),"SELL",""))</f>
        <v/>
      </c>
      <c r="F3998">
        <f t="shared" ref="F3998:F4061" ca="1" si="315">IF(E3998&lt;&gt;"",B3998,F3997)</f>
        <v>7510.3</v>
      </c>
      <c r="G3998" s="7" t="str">
        <f t="shared" ref="G3998:G4061" ca="1" si="316">IF(AND(E3998&lt;&gt;"",F3997&lt;&gt;0),IF(E3998="BUY",1-F3998/F3997,F3998/F3997-1),"")</f>
        <v/>
      </c>
    </row>
    <row r="3999" spans="1:7" x14ac:dyDescent="0.25">
      <c r="A3999" s="30">
        <v>42383</v>
      </c>
      <c r="B3999">
        <v>7536.8</v>
      </c>
      <c r="C3999">
        <f t="shared" ca="1" si="313"/>
        <v>7745.3933333333343</v>
      </c>
      <c r="D3999">
        <f t="shared" ca="1" si="312"/>
        <v>7778.8724999999995</v>
      </c>
      <c r="E3999" t="str">
        <f t="shared" ca="1" si="314"/>
        <v/>
      </c>
      <c r="F3999">
        <f t="shared" ca="1" si="315"/>
        <v>7510.3</v>
      </c>
      <c r="G3999" s="7" t="str">
        <f t="shared" ca="1" si="316"/>
        <v/>
      </c>
    </row>
    <row r="4000" spans="1:7" x14ac:dyDescent="0.25">
      <c r="A4000" s="30">
        <v>42384</v>
      </c>
      <c r="B4000">
        <v>7437.8</v>
      </c>
      <c r="C4000">
        <f t="shared" ca="1" si="313"/>
        <v>7717.1766666666672</v>
      </c>
      <c r="D4000">
        <f t="shared" ca="1" si="312"/>
        <v>7771.5224999999991</v>
      </c>
      <c r="E4000" t="str">
        <f t="shared" ca="1" si="314"/>
        <v/>
      </c>
      <c r="F4000">
        <f t="shared" ca="1" si="315"/>
        <v>7510.3</v>
      </c>
      <c r="G4000" s="7" t="str">
        <f t="shared" ca="1" si="316"/>
        <v/>
      </c>
    </row>
    <row r="4001" spans="1:7" x14ac:dyDescent="0.25">
      <c r="A4001" s="30">
        <v>42387</v>
      </c>
      <c r="B4001">
        <v>7351</v>
      </c>
      <c r="C4001">
        <f t="shared" ca="1" si="313"/>
        <v>7678.9000000000005</v>
      </c>
      <c r="D4001">
        <f t="shared" ca="1" si="312"/>
        <v>7759.2287499999993</v>
      </c>
      <c r="E4001" t="str">
        <f t="shared" ca="1" si="314"/>
        <v/>
      </c>
      <c r="F4001">
        <f t="shared" ca="1" si="315"/>
        <v>7510.3</v>
      </c>
      <c r="G4001" s="7" t="str">
        <f t="shared" ca="1" si="316"/>
        <v/>
      </c>
    </row>
    <row r="4002" spans="1:7" x14ac:dyDescent="0.25">
      <c r="A4002" s="30">
        <v>42388</v>
      </c>
      <c r="B4002">
        <v>7435.1</v>
      </c>
      <c r="C4002">
        <f t="shared" ca="1" si="313"/>
        <v>7645.9766666666674</v>
      </c>
      <c r="D4002">
        <f t="shared" ca="1" si="312"/>
        <v>7748.6925000000001</v>
      </c>
      <c r="E4002" t="str">
        <f t="shared" ca="1" si="314"/>
        <v/>
      </c>
      <c r="F4002">
        <f t="shared" ca="1" si="315"/>
        <v>7510.3</v>
      </c>
      <c r="G4002" s="7" t="str">
        <f t="shared" ca="1" si="316"/>
        <v/>
      </c>
    </row>
    <row r="4003" spans="1:7" x14ac:dyDescent="0.25">
      <c r="A4003" s="30">
        <v>42389</v>
      </c>
      <c r="B4003">
        <v>7309.3</v>
      </c>
      <c r="C4003">
        <f t="shared" ca="1" si="313"/>
        <v>7606.8466666666673</v>
      </c>
      <c r="D4003">
        <f t="shared" ca="1" si="312"/>
        <v>7735.1937500000004</v>
      </c>
      <c r="E4003" t="str">
        <f t="shared" ca="1" si="314"/>
        <v/>
      </c>
      <c r="F4003">
        <f t="shared" ca="1" si="315"/>
        <v>7510.3</v>
      </c>
      <c r="G4003" s="7" t="str">
        <f t="shared" ca="1" si="316"/>
        <v/>
      </c>
    </row>
    <row r="4004" spans="1:7" x14ac:dyDescent="0.25">
      <c r="A4004" s="30">
        <v>42390</v>
      </c>
      <c r="B4004">
        <v>7276.8</v>
      </c>
      <c r="C4004">
        <f t="shared" ca="1" si="313"/>
        <v>7562.2100000000019</v>
      </c>
      <c r="D4004">
        <f t="shared" ca="1" si="312"/>
        <v>7721.3237499999987</v>
      </c>
      <c r="E4004" t="str">
        <f t="shared" ca="1" si="314"/>
        <v/>
      </c>
      <c r="F4004">
        <f t="shared" ca="1" si="315"/>
        <v>7510.3</v>
      </c>
      <c r="G4004" s="7" t="str">
        <f t="shared" ca="1" si="316"/>
        <v/>
      </c>
    </row>
    <row r="4005" spans="1:7" x14ac:dyDescent="0.25">
      <c r="A4005" s="30">
        <v>42391</v>
      </c>
      <c r="B4005">
        <v>7422.45</v>
      </c>
      <c r="C4005">
        <f t="shared" ca="1" si="313"/>
        <v>7526.1600000000008</v>
      </c>
      <c r="D4005">
        <f t="shared" ca="1" si="312"/>
        <v>7709.7899999999991</v>
      </c>
      <c r="E4005" t="str">
        <f t="shared" ca="1" si="314"/>
        <v/>
      </c>
      <c r="F4005">
        <f t="shared" ca="1" si="315"/>
        <v>7510.3</v>
      </c>
      <c r="G4005" s="7" t="str">
        <f t="shared" ca="1" si="316"/>
        <v/>
      </c>
    </row>
    <row r="4006" spans="1:7" x14ac:dyDescent="0.25">
      <c r="A4006" s="30">
        <v>42394</v>
      </c>
      <c r="B4006">
        <v>7436.15</v>
      </c>
      <c r="C4006">
        <f t="shared" ca="1" si="313"/>
        <v>7502.4833333333345</v>
      </c>
      <c r="D4006">
        <f t="shared" ca="1" si="312"/>
        <v>7697.1262499999984</v>
      </c>
      <c r="E4006" t="str">
        <f t="shared" ca="1" si="314"/>
        <v/>
      </c>
      <c r="F4006">
        <f t="shared" ca="1" si="315"/>
        <v>7510.3</v>
      </c>
      <c r="G4006" s="7" t="str">
        <f t="shared" ca="1" si="316"/>
        <v/>
      </c>
    </row>
    <row r="4007" spans="1:7" x14ac:dyDescent="0.25">
      <c r="A4007" s="30">
        <v>42396</v>
      </c>
      <c r="B4007">
        <v>7437.75</v>
      </c>
      <c r="C4007">
        <f t="shared" ca="1" si="313"/>
        <v>7479.3566666666684</v>
      </c>
      <c r="D4007">
        <f t="shared" ca="1" si="312"/>
        <v>7684.6887499999993</v>
      </c>
      <c r="E4007" t="str">
        <f t="shared" ca="1" si="314"/>
        <v/>
      </c>
      <c r="F4007">
        <f t="shared" ca="1" si="315"/>
        <v>7510.3</v>
      </c>
      <c r="G4007" s="7" t="str">
        <f t="shared" ca="1" si="316"/>
        <v/>
      </c>
    </row>
    <row r="4008" spans="1:7" x14ac:dyDescent="0.25">
      <c r="A4008" s="30">
        <v>42397</v>
      </c>
      <c r="B4008">
        <v>7424.65</v>
      </c>
      <c r="C4008">
        <f t="shared" ca="1" si="313"/>
        <v>7458.2666666666664</v>
      </c>
      <c r="D4008">
        <f t="shared" ca="1" si="312"/>
        <v>7671.4324999999999</v>
      </c>
      <c r="E4008" t="str">
        <f t="shared" ca="1" si="314"/>
        <v/>
      </c>
      <c r="F4008">
        <f t="shared" ca="1" si="315"/>
        <v>7510.3</v>
      </c>
      <c r="G4008" s="7" t="str">
        <f t="shared" ca="1" si="316"/>
        <v/>
      </c>
    </row>
    <row r="4009" spans="1:7" x14ac:dyDescent="0.25">
      <c r="A4009" s="30">
        <v>42398</v>
      </c>
      <c r="B4009">
        <v>7563.55</v>
      </c>
      <c r="C4009">
        <f t="shared" ca="1" si="313"/>
        <v>7457.95</v>
      </c>
      <c r="D4009">
        <f t="shared" ca="1" si="312"/>
        <v>7662.2375000000002</v>
      </c>
      <c r="E4009" t="str">
        <f t="shared" ca="1" si="314"/>
        <v/>
      </c>
      <c r="F4009">
        <f t="shared" ca="1" si="315"/>
        <v>7510.3</v>
      </c>
      <c r="G4009" s="7" t="str">
        <f t="shared" ca="1" si="316"/>
        <v/>
      </c>
    </row>
    <row r="4010" spans="1:7" x14ac:dyDescent="0.25">
      <c r="A4010" s="30">
        <v>42401</v>
      </c>
      <c r="B4010">
        <v>7555.95</v>
      </c>
      <c r="C4010">
        <f t="shared" ca="1" si="313"/>
        <v>7454.9233333333332</v>
      </c>
      <c r="D4010">
        <f t="shared" ca="1" si="312"/>
        <v>7654.5324999999993</v>
      </c>
      <c r="E4010" t="str">
        <f t="shared" ca="1" si="314"/>
        <v/>
      </c>
      <c r="F4010">
        <f t="shared" ca="1" si="315"/>
        <v>7510.3</v>
      </c>
      <c r="G4010" s="7" t="str">
        <f t="shared" ca="1" si="316"/>
        <v/>
      </c>
    </row>
    <row r="4011" spans="1:7" x14ac:dyDescent="0.25">
      <c r="A4011" s="30">
        <v>42402</v>
      </c>
      <c r="B4011">
        <v>7455.55</v>
      </c>
      <c r="C4011">
        <f t="shared" ca="1" si="313"/>
        <v>7447.7033333333338</v>
      </c>
      <c r="D4011">
        <f t="shared" ca="1" si="312"/>
        <v>7646.3737499999988</v>
      </c>
      <c r="E4011" t="str">
        <f t="shared" ca="1" si="314"/>
        <v/>
      </c>
      <c r="F4011">
        <f t="shared" ca="1" si="315"/>
        <v>7510.3</v>
      </c>
      <c r="G4011" s="7" t="str">
        <f t="shared" ca="1" si="316"/>
        <v/>
      </c>
    </row>
    <row r="4012" spans="1:7" x14ac:dyDescent="0.25">
      <c r="A4012" s="30">
        <v>42403</v>
      </c>
      <c r="B4012">
        <v>7361.8</v>
      </c>
      <c r="C4012">
        <f t="shared" ca="1" si="313"/>
        <v>7437.8033333333333</v>
      </c>
      <c r="D4012">
        <f t="shared" ca="1" si="312"/>
        <v>7636.2837499999996</v>
      </c>
      <c r="E4012" t="str">
        <f t="shared" ca="1" si="314"/>
        <v/>
      </c>
      <c r="F4012">
        <f t="shared" ca="1" si="315"/>
        <v>7510.3</v>
      </c>
      <c r="G4012" s="7" t="str">
        <f t="shared" ca="1" si="316"/>
        <v/>
      </c>
    </row>
    <row r="4013" spans="1:7" x14ac:dyDescent="0.25">
      <c r="A4013" s="30">
        <v>42404</v>
      </c>
      <c r="B4013">
        <v>7404</v>
      </c>
      <c r="C4013">
        <f t="shared" ca="1" si="313"/>
        <v>7427.2433333333329</v>
      </c>
      <c r="D4013">
        <f t="shared" ca="1" si="312"/>
        <v>7628.8412499999977</v>
      </c>
      <c r="E4013" t="str">
        <f t="shared" ca="1" si="314"/>
        <v/>
      </c>
      <c r="F4013">
        <f t="shared" ca="1" si="315"/>
        <v>7510.3</v>
      </c>
      <c r="G4013" s="7" t="str">
        <f t="shared" ca="1" si="316"/>
        <v/>
      </c>
    </row>
    <row r="4014" spans="1:7" x14ac:dyDescent="0.25">
      <c r="A4014" s="30">
        <v>42405</v>
      </c>
      <c r="B4014">
        <v>7489.1</v>
      </c>
      <c r="C4014">
        <f t="shared" ca="1" si="313"/>
        <v>7424.0633333333344</v>
      </c>
      <c r="D4014">
        <f t="shared" ca="1" si="312"/>
        <v>7625.7562499999967</v>
      </c>
      <c r="E4014" t="str">
        <f t="shared" ca="1" si="314"/>
        <v/>
      </c>
      <c r="F4014">
        <f t="shared" ca="1" si="315"/>
        <v>7510.3</v>
      </c>
      <c r="G4014" s="7" t="str">
        <f t="shared" ca="1" si="316"/>
        <v/>
      </c>
    </row>
    <row r="4015" spans="1:7" x14ac:dyDescent="0.25">
      <c r="A4015" s="30">
        <v>42408</v>
      </c>
      <c r="B4015">
        <v>7387.25</v>
      </c>
      <c r="C4015">
        <f t="shared" ca="1" si="313"/>
        <v>7420.6933333333336</v>
      </c>
      <c r="D4015">
        <f t="shared" ca="1" si="312"/>
        <v>7618.3549999999977</v>
      </c>
      <c r="E4015" t="str">
        <f t="shared" ca="1" si="314"/>
        <v/>
      </c>
      <c r="F4015">
        <f t="shared" ca="1" si="315"/>
        <v>7510.3</v>
      </c>
      <c r="G4015" s="7" t="str">
        <f t="shared" ca="1" si="316"/>
        <v/>
      </c>
    </row>
    <row r="4016" spans="1:7" x14ac:dyDescent="0.25">
      <c r="A4016" s="30">
        <v>42409</v>
      </c>
      <c r="B4016">
        <v>7298.2</v>
      </c>
      <c r="C4016">
        <f t="shared" ca="1" si="313"/>
        <v>7417.173333333335</v>
      </c>
      <c r="D4016">
        <f t="shared" ca="1" si="312"/>
        <v>7610.5487499999972</v>
      </c>
      <c r="E4016" t="str">
        <f t="shared" ca="1" si="314"/>
        <v/>
      </c>
      <c r="F4016">
        <f t="shared" ca="1" si="315"/>
        <v>7510.3</v>
      </c>
      <c r="G4016" s="7" t="str">
        <f t="shared" ca="1" si="316"/>
        <v/>
      </c>
    </row>
    <row r="4017" spans="1:7" x14ac:dyDescent="0.25">
      <c r="A4017" s="30">
        <v>42410</v>
      </c>
      <c r="B4017">
        <v>7215.7</v>
      </c>
      <c r="C4017">
        <f t="shared" ca="1" si="313"/>
        <v>7402.5466666666662</v>
      </c>
      <c r="D4017">
        <f t="shared" ca="1" si="312"/>
        <v>7599.6899999999978</v>
      </c>
      <c r="E4017" t="str">
        <f t="shared" ca="1" si="314"/>
        <v/>
      </c>
      <c r="F4017">
        <f t="shared" ca="1" si="315"/>
        <v>7510.3</v>
      </c>
      <c r="G4017" s="7" t="str">
        <f t="shared" ca="1" si="316"/>
        <v/>
      </c>
    </row>
    <row r="4018" spans="1:7" x14ac:dyDescent="0.25">
      <c r="A4018" s="30">
        <v>42411</v>
      </c>
      <c r="B4018">
        <v>6976.35</v>
      </c>
      <c r="C4018">
        <f t="shared" ca="1" si="313"/>
        <v>7380.3500000000013</v>
      </c>
      <c r="D4018">
        <f t="shared" ca="1" si="312"/>
        <v>7581.5762499999983</v>
      </c>
      <c r="E4018" t="str">
        <f t="shared" ca="1" si="314"/>
        <v/>
      </c>
      <c r="F4018">
        <f t="shared" ca="1" si="315"/>
        <v>7510.3</v>
      </c>
      <c r="G4018" s="7" t="str">
        <f t="shared" ca="1" si="316"/>
        <v/>
      </c>
    </row>
    <row r="4019" spans="1:7" x14ac:dyDescent="0.25">
      <c r="A4019" s="30">
        <v>42412</v>
      </c>
      <c r="B4019">
        <v>6980.95</v>
      </c>
      <c r="C4019">
        <f t="shared" ca="1" si="313"/>
        <v>7360.626666666667</v>
      </c>
      <c r="D4019">
        <f t="shared" ca="1" si="312"/>
        <v>7562.3274999999976</v>
      </c>
      <c r="E4019" t="str">
        <f t="shared" ca="1" si="314"/>
        <v/>
      </c>
      <c r="F4019">
        <f t="shared" ca="1" si="315"/>
        <v>7510.3</v>
      </c>
      <c r="G4019" s="7" t="str">
        <f t="shared" ca="1" si="316"/>
        <v/>
      </c>
    </row>
    <row r="4020" spans="1:7" x14ac:dyDescent="0.25">
      <c r="A4020" s="30">
        <v>42415</v>
      </c>
      <c r="B4020">
        <v>7162.95</v>
      </c>
      <c r="C4020">
        <f t="shared" ca="1" si="313"/>
        <v>7343.3266666666659</v>
      </c>
      <c r="D4020">
        <f t="shared" ca="1" si="312"/>
        <v>7545.2924999999987</v>
      </c>
      <c r="E4020" t="str">
        <f t="shared" ca="1" si="314"/>
        <v/>
      </c>
      <c r="F4020">
        <f t="shared" ca="1" si="315"/>
        <v>7510.3</v>
      </c>
      <c r="G4020" s="7" t="str">
        <f t="shared" ca="1" si="316"/>
        <v/>
      </c>
    </row>
    <row r="4021" spans="1:7" x14ac:dyDescent="0.25">
      <c r="A4021" s="30">
        <v>42416</v>
      </c>
      <c r="B4021">
        <v>7048.25</v>
      </c>
      <c r="C4021">
        <f t="shared" ca="1" si="313"/>
        <v>7317.4666666666662</v>
      </c>
      <c r="D4021">
        <f t="shared" ca="1" si="312"/>
        <v>7527.4499999999989</v>
      </c>
      <c r="E4021" t="str">
        <f t="shared" ca="1" si="314"/>
        <v/>
      </c>
      <c r="F4021">
        <f t="shared" ca="1" si="315"/>
        <v>7510.3</v>
      </c>
      <c r="G4021" s="7" t="str">
        <f t="shared" ca="1" si="316"/>
        <v/>
      </c>
    </row>
    <row r="4022" spans="1:7" x14ac:dyDescent="0.25">
      <c r="A4022" s="30">
        <v>42417</v>
      </c>
      <c r="B4022">
        <v>7108.45</v>
      </c>
      <c r="C4022">
        <f t="shared" ca="1" si="313"/>
        <v>7295.5133333333333</v>
      </c>
      <c r="D4022">
        <f t="shared" ca="1" si="312"/>
        <v>7509.2999999999984</v>
      </c>
      <c r="E4022" t="str">
        <f t="shared" ca="1" si="314"/>
        <v/>
      </c>
      <c r="F4022">
        <f t="shared" ca="1" si="315"/>
        <v>7510.3</v>
      </c>
      <c r="G4022" s="7" t="str">
        <f t="shared" ca="1" si="316"/>
        <v/>
      </c>
    </row>
    <row r="4023" spans="1:7" x14ac:dyDescent="0.25">
      <c r="A4023" s="30">
        <v>42418</v>
      </c>
      <c r="B4023">
        <v>7191.75</v>
      </c>
      <c r="C4023">
        <f t="shared" ca="1" si="313"/>
        <v>7279.9866666666658</v>
      </c>
      <c r="D4023">
        <f t="shared" ca="1" si="312"/>
        <v>7494.4412500000008</v>
      </c>
      <c r="E4023" t="str">
        <f t="shared" ca="1" si="314"/>
        <v/>
      </c>
      <c r="F4023">
        <f t="shared" ca="1" si="315"/>
        <v>7510.3</v>
      </c>
      <c r="G4023" s="7" t="str">
        <f t="shared" ca="1" si="316"/>
        <v/>
      </c>
    </row>
    <row r="4024" spans="1:7" x14ac:dyDescent="0.25">
      <c r="A4024" s="30">
        <v>42419</v>
      </c>
      <c r="B4024">
        <v>7210.75</v>
      </c>
      <c r="C4024">
        <f t="shared" ca="1" si="313"/>
        <v>7256.4666666666653</v>
      </c>
      <c r="D4024">
        <f t="shared" ca="1" si="312"/>
        <v>7478.0612500000007</v>
      </c>
      <c r="E4024" t="str">
        <f t="shared" ca="1" si="314"/>
        <v/>
      </c>
      <c r="F4024">
        <f t="shared" ca="1" si="315"/>
        <v>7510.3</v>
      </c>
      <c r="G4024" s="7" t="str">
        <f t="shared" ca="1" si="316"/>
        <v/>
      </c>
    </row>
    <row r="4025" spans="1:7" x14ac:dyDescent="0.25">
      <c r="A4025" s="30">
        <v>42422</v>
      </c>
      <c r="B4025">
        <v>7234.55</v>
      </c>
      <c r="C4025">
        <f t="shared" ca="1" si="313"/>
        <v>7235.0399999999991</v>
      </c>
      <c r="D4025">
        <f t="shared" ca="1" si="312"/>
        <v>7462.3987500000003</v>
      </c>
      <c r="E4025" t="str">
        <f t="shared" ca="1" si="314"/>
        <v/>
      </c>
      <c r="F4025">
        <f t="shared" ca="1" si="315"/>
        <v>7510.3</v>
      </c>
      <c r="G4025" s="7" t="str">
        <f t="shared" ca="1" si="316"/>
        <v/>
      </c>
    </row>
    <row r="4026" spans="1:7" x14ac:dyDescent="0.25">
      <c r="A4026" s="30">
        <v>42423</v>
      </c>
      <c r="B4026">
        <v>7109.55</v>
      </c>
      <c r="C4026">
        <f t="shared" ca="1" si="313"/>
        <v>7211.9733333333324</v>
      </c>
      <c r="D4026">
        <f t="shared" ca="1" si="312"/>
        <v>7442.0087500000009</v>
      </c>
      <c r="E4026" t="str">
        <f t="shared" ca="1" si="314"/>
        <v/>
      </c>
      <c r="F4026">
        <f t="shared" ca="1" si="315"/>
        <v>7510.3</v>
      </c>
      <c r="G4026" s="7" t="str">
        <f t="shared" ca="1" si="316"/>
        <v/>
      </c>
    </row>
    <row r="4027" spans="1:7" x14ac:dyDescent="0.25">
      <c r="A4027" s="30">
        <v>42424</v>
      </c>
      <c r="B4027">
        <v>7018.7</v>
      </c>
      <c r="C4027">
        <f t="shared" ca="1" si="313"/>
        <v>7189.1</v>
      </c>
      <c r="D4027">
        <f t="shared" ca="1" si="312"/>
        <v>7419.2525000000005</v>
      </c>
      <c r="E4027" t="str">
        <f t="shared" ca="1" si="314"/>
        <v/>
      </c>
      <c r="F4027">
        <f t="shared" ca="1" si="315"/>
        <v>7510.3</v>
      </c>
      <c r="G4027" s="7" t="str">
        <f t="shared" ca="1" si="316"/>
        <v/>
      </c>
    </row>
    <row r="4028" spans="1:7" x14ac:dyDescent="0.25">
      <c r="A4028" s="30">
        <v>42425</v>
      </c>
      <c r="B4028">
        <v>6970.6</v>
      </c>
      <c r="C4028">
        <f t="shared" ca="1" si="313"/>
        <v>7160.206666666666</v>
      </c>
      <c r="D4028">
        <f t="shared" ca="1" si="312"/>
        <v>7396.1112499999999</v>
      </c>
      <c r="E4028" t="str">
        <f t="shared" ca="1" si="314"/>
        <v/>
      </c>
      <c r="F4028">
        <f t="shared" ca="1" si="315"/>
        <v>7510.3</v>
      </c>
      <c r="G4028" s="7" t="str">
        <f t="shared" ca="1" si="316"/>
        <v/>
      </c>
    </row>
    <row r="4029" spans="1:7" x14ac:dyDescent="0.25">
      <c r="A4029" s="30">
        <v>42426</v>
      </c>
      <c r="B4029">
        <v>7029.75</v>
      </c>
      <c r="C4029">
        <f t="shared" ca="1" si="313"/>
        <v>7129.583333333333</v>
      </c>
      <c r="D4029">
        <f t="shared" ca="1" si="312"/>
        <v>7373.1962500000009</v>
      </c>
      <c r="E4029" t="str">
        <f t="shared" ca="1" si="314"/>
        <v/>
      </c>
      <c r="F4029">
        <f t="shared" ca="1" si="315"/>
        <v>7510.3</v>
      </c>
      <c r="G4029" s="7" t="str">
        <f t="shared" ca="1" si="316"/>
        <v/>
      </c>
    </row>
    <row r="4030" spans="1:7" x14ac:dyDescent="0.25">
      <c r="A4030" s="30">
        <v>42429</v>
      </c>
      <c r="B4030">
        <v>6987.05</v>
      </c>
      <c r="C4030">
        <f t="shared" ca="1" si="313"/>
        <v>7102.9033333333336</v>
      </c>
      <c r="D4030">
        <f t="shared" ca="1" si="312"/>
        <v>7348.7925000000005</v>
      </c>
      <c r="E4030" t="str">
        <f t="shared" ca="1" si="314"/>
        <v/>
      </c>
      <c r="F4030">
        <f t="shared" ca="1" si="315"/>
        <v>7510.3</v>
      </c>
      <c r="G4030" s="7" t="str">
        <f t="shared" ca="1" si="316"/>
        <v/>
      </c>
    </row>
    <row r="4031" spans="1:7" x14ac:dyDescent="0.25">
      <c r="A4031" s="30">
        <v>42430</v>
      </c>
      <c r="B4031">
        <v>7222.3</v>
      </c>
      <c r="C4031">
        <f t="shared" ca="1" si="313"/>
        <v>7097.8433333333342</v>
      </c>
      <c r="D4031">
        <f t="shared" ca="1" si="312"/>
        <v>7334.5675000000001</v>
      </c>
      <c r="E4031" t="str">
        <f t="shared" ca="1" si="314"/>
        <v/>
      </c>
      <c r="F4031">
        <f t="shared" ca="1" si="315"/>
        <v>7510.3</v>
      </c>
      <c r="G4031" s="7" t="str">
        <f t="shared" ca="1" si="316"/>
        <v/>
      </c>
    </row>
    <row r="4032" spans="1:7" x14ac:dyDescent="0.25">
      <c r="A4032" s="30">
        <v>42431</v>
      </c>
      <c r="B4032">
        <v>7368.85</v>
      </c>
      <c r="C4032">
        <f t="shared" ca="1" si="313"/>
        <v>7108.0533333333342</v>
      </c>
      <c r="D4032">
        <f t="shared" ca="1" si="312"/>
        <v>7324.1725000000006</v>
      </c>
      <c r="E4032" t="str">
        <f t="shared" ca="1" si="314"/>
        <v/>
      </c>
      <c r="F4032">
        <f t="shared" ca="1" si="315"/>
        <v>7510.3</v>
      </c>
      <c r="G4032" s="7" t="str">
        <f t="shared" ca="1" si="316"/>
        <v/>
      </c>
    </row>
    <row r="4033" spans="1:7" x14ac:dyDescent="0.25">
      <c r="A4033" s="30">
        <v>42432</v>
      </c>
      <c r="B4033">
        <v>7475.6</v>
      </c>
      <c r="C4033">
        <f t="shared" ca="1" si="313"/>
        <v>7141.3366666666689</v>
      </c>
      <c r="D4033">
        <f t="shared" ca="1" si="312"/>
        <v>7317.5375000000004</v>
      </c>
      <c r="E4033" t="str">
        <f t="shared" ca="1" si="314"/>
        <v/>
      </c>
      <c r="F4033">
        <f t="shared" ca="1" si="315"/>
        <v>7510.3</v>
      </c>
      <c r="G4033" s="7" t="str">
        <f t="shared" ca="1" si="316"/>
        <v/>
      </c>
    </row>
    <row r="4034" spans="1:7" x14ac:dyDescent="0.25">
      <c r="A4034" s="30">
        <v>42433</v>
      </c>
      <c r="B4034">
        <v>7485.35</v>
      </c>
      <c r="C4034">
        <f t="shared" ca="1" si="313"/>
        <v>7174.963333333335</v>
      </c>
      <c r="D4034">
        <f t="shared" ca="1" si="312"/>
        <v>7315.4637499999999</v>
      </c>
      <c r="E4034" t="str">
        <f t="shared" ca="1" si="314"/>
        <v/>
      </c>
      <c r="F4034">
        <f t="shared" ca="1" si="315"/>
        <v>7510.3</v>
      </c>
      <c r="G4034" s="7" t="str">
        <f t="shared" ca="1" si="316"/>
        <v/>
      </c>
    </row>
    <row r="4035" spans="1:7" x14ac:dyDescent="0.25">
      <c r="A4035" s="30">
        <v>42437</v>
      </c>
      <c r="B4035">
        <v>7485.3</v>
      </c>
      <c r="C4035">
        <f t="shared" ca="1" si="313"/>
        <v>7196.4533333333347</v>
      </c>
      <c r="D4035">
        <f t="shared" ca="1" si="312"/>
        <v>7312.5625</v>
      </c>
      <c r="E4035" t="str">
        <f t="shared" ca="1" si="314"/>
        <v/>
      </c>
      <c r="F4035">
        <f t="shared" ca="1" si="315"/>
        <v>7510.3</v>
      </c>
      <c r="G4035" s="7" t="str">
        <f t="shared" ca="1" si="316"/>
        <v/>
      </c>
    </row>
    <row r="4036" spans="1:7" x14ac:dyDescent="0.25">
      <c r="A4036" s="30">
        <v>42438</v>
      </c>
      <c r="B4036">
        <v>7531.8</v>
      </c>
      <c r="C4036">
        <f t="shared" ca="1" si="313"/>
        <v>7228.6900000000014</v>
      </c>
      <c r="D4036">
        <f t="shared" ca="1" si="312"/>
        <v>7311.7612499999987</v>
      </c>
      <c r="E4036" t="str">
        <f t="shared" ca="1" si="314"/>
        <v/>
      </c>
      <c r="F4036">
        <f t="shared" ca="1" si="315"/>
        <v>7510.3</v>
      </c>
      <c r="G4036" s="7" t="str">
        <f t="shared" ca="1" si="316"/>
        <v/>
      </c>
    </row>
    <row r="4037" spans="1:7" x14ac:dyDescent="0.25">
      <c r="A4037" s="30">
        <v>42439</v>
      </c>
      <c r="B4037">
        <v>7486.15</v>
      </c>
      <c r="C4037">
        <f t="shared" ca="1" si="313"/>
        <v>7253.8700000000008</v>
      </c>
      <c r="D4037">
        <f t="shared" ca="1" si="312"/>
        <v>7311.1575000000012</v>
      </c>
      <c r="E4037" t="str">
        <f t="shared" ca="1" si="314"/>
        <v/>
      </c>
      <c r="F4037">
        <f t="shared" ca="1" si="315"/>
        <v>7510.3</v>
      </c>
      <c r="G4037" s="7" t="str">
        <f t="shared" ca="1" si="316"/>
        <v/>
      </c>
    </row>
    <row r="4038" spans="1:7" x14ac:dyDescent="0.25">
      <c r="A4038" s="30">
        <v>42440</v>
      </c>
      <c r="B4038">
        <v>7510.2</v>
      </c>
      <c r="C4038">
        <f t="shared" ca="1" si="313"/>
        <v>7275.1000000000013</v>
      </c>
      <c r="D4038">
        <f t="shared" ca="1" si="312"/>
        <v>7309.8525000000009</v>
      </c>
      <c r="E4038" t="str">
        <f t="shared" ca="1" si="314"/>
        <v/>
      </c>
      <c r="F4038">
        <f t="shared" ca="1" si="315"/>
        <v>7510.3</v>
      </c>
      <c r="G4038" s="7" t="str">
        <f t="shared" ca="1" si="316"/>
        <v/>
      </c>
    </row>
    <row r="4039" spans="1:7" x14ac:dyDescent="0.25">
      <c r="A4039" s="30">
        <v>42443</v>
      </c>
      <c r="B4039">
        <v>7538.75</v>
      </c>
      <c r="C4039">
        <f t="shared" ca="1" si="313"/>
        <v>7296.9666666666662</v>
      </c>
      <c r="D4039">
        <f t="shared" ca="1" si="312"/>
        <v>7309.9012500000008</v>
      </c>
      <c r="E4039" t="str">
        <f t="shared" ca="1" si="314"/>
        <v/>
      </c>
      <c r="F4039">
        <f t="shared" ca="1" si="315"/>
        <v>7510.3</v>
      </c>
      <c r="G4039" s="7" t="str">
        <f t="shared" ca="1" si="316"/>
        <v/>
      </c>
    </row>
    <row r="4040" spans="1:7" x14ac:dyDescent="0.25">
      <c r="A4040" s="30">
        <v>42444</v>
      </c>
      <c r="B4040">
        <v>7460.6</v>
      </c>
      <c r="C4040">
        <f t="shared" ca="1" si="313"/>
        <v>7312.0366666666669</v>
      </c>
      <c r="D4040">
        <f t="shared" ca="1" si="312"/>
        <v>7310.4712500000005</v>
      </c>
      <c r="E4040" t="str">
        <f t="shared" ca="1" si="314"/>
        <v>BUY</v>
      </c>
      <c r="F4040">
        <f t="shared" ca="1" si="315"/>
        <v>7460.6</v>
      </c>
      <c r="G4040" s="7">
        <f t="shared" ca="1" si="316"/>
        <v>6.6175785254916075E-3</v>
      </c>
    </row>
    <row r="4041" spans="1:7" x14ac:dyDescent="0.25">
      <c r="A4041" s="30">
        <v>42445</v>
      </c>
      <c r="B4041">
        <v>7498.75</v>
      </c>
      <c r="C4041">
        <f t="shared" ca="1" si="313"/>
        <v>7337.9833333333336</v>
      </c>
      <c r="D4041">
        <f t="shared" ca="1" si="312"/>
        <v>7314.1650000000009</v>
      </c>
      <c r="E4041" t="str">
        <f t="shared" ca="1" si="314"/>
        <v/>
      </c>
      <c r="F4041">
        <f t="shared" ca="1" si="315"/>
        <v>7460.6</v>
      </c>
      <c r="G4041" s="7" t="str">
        <f t="shared" ca="1" si="316"/>
        <v/>
      </c>
    </row>
    <row r="4042" spans="1:7" x14ac:dyDescent="0.25">
      <c r="A4042" s="30">
        <v>42446</v>
      </c>
      <c r="B4042">
        <v>7512.55</v>
      </c>
      <c r="C4042">
        <f t="shared" ca="1" si="313"/>
        <v>7370.9066666666668</v>
      </c>
      <c r="D4042">
        <f t="shared" ca="1" si="312"/>
        <v>7316.1012499999979</v>
      </c>
      <c r="E4042" t="str">
        <f t="shared" ca="1" si="314"/>
        <v/>
      </c>
      <c r="F4042">
        <f t="shared" ca="1" si="315"/>
        <v>7460.6</v>
      </c>
      <c r="G4042" s="7" t="str">
        <f t="shared" ca="1" si="316"/>
        <v/>
      </c>
    </row>
    <row r="4043" spans="1:7" x14ac:dyDescent="0.25">
      <c r="A4043" s="30">
        <v>42447</v>
      </c>
      <c r="B4043">
        <v>7604.35</v>
      </c>
      <c r="C4043">
        <f t="shared" ca="1" si="313"/>
        <v>7413.1566666666668</v>
      </c>
      <c r="D4043">
        <f t="shared" ca="1" si="312"/>
        <v>7323.4774999999981</v>
      </c>
      <c r="E4043" t="str">
        <f t="shared" ca="1" si="314"/>
        <v/>
      </c>
      <c r="F4043">
        <f t="shared" ca="1" si="315"/>
        <v>7460.6</v>
      </c>
      <c r="G4043" s="7" t="str">
        <f t="shared" ca="1" si="316"/>
        <v/>
      </c>
    </row>
    <row r="4044" spans="1:7" x14ac:dyDescent="0.25">
      <c r="A4044" s="30">
        <v>42450</v>
      </c>
      <c r="B4044">
        <v>7704.25</v>
      </c>
      <c r="C4044">
        <f t="shared" ca="1" si="313"/>
        <v>7458.1233333333348</v>
      </c>
      <c r="D4044">
        <f t="shared" ca="1" si="312"/>
        <v>7334.1637499999979</v>
      </c>
      <c r="E4044" t="str">
        <f t="shared" ca="1" si="314"/>
        <v/>
      </c>
      <c r="F4044">
        <f t="shared" ca="1" si="315"/>
        <v>7460.6</v>
      </c>
      <c r="G4044" s="7" t="str">
        <f t="shared" ca="1" si="316"/>
        <v/>
      </c>
    </row>
    <row r="4045" spans="1:7" x14ac:dyDescent="0.25">
      <c r="A4045" s="30">
        <v>42451</v>
      </c>
      <c r="B4045">
        <v>7714.9</v>
      </c>
      <c r="C4045">
        <f t="shared" ca="1" si="313"/>
        <v>7506.6466666666674</v>
      </c>
      <c r="D4045">
        <f t="shared" ca="1" si="312"/>
        <v>7341.4749999999985</v>
      </c>
      <c r="E4045" t="str">
        <f t="shared" ca="1" si="314"/>
        <v/>
      </c>
      <c r="F4045">
        <f t="shared" ca="1" si="315"/>
        <v>7460.6</v>
      </c>
      <c r="G4045" s="7" t="str">
        <f t="shared" ca="1" si="316"/>
        <v/>
      </c>
    </row>
    <row r="4046" spans="1:7" x14ac:dyDescent="0.25">
      <c r="A4046" s="30">
        <v>42452</v>
      </c>
      <c r="B4046">
        <v>7716.5</v>
      </c>
      <c r="C4046">
        <f t="shared" ca="1" si="313"/>
        <v>7539.5933333333342</v>
      </c>
      <c r="D4046">
        <f t="shared" ca="1" si="312"/>
        <v>7348.4837499999994</v>
      </c>
      <c r="E4046" t="str">
        <f t="shared" ca="1" si="314"/>
        <v/>
      </c>
      <c r="F4046">
        <f t="shared" ca="1" si="315"/>
        <v>7460.6</v>
      </c>
      <c r="G4046" s="7" t="str">
        <f t="shared" ca="1" si="316"/>
        <v/>
      </c>
    </row>
    <row r="4047" spans="1:7" x14ac:dyDescent="0.25">
      <c r="A4047" s="30">
        <v>42457</v>
      </c>
      <c r="B4047">
        <v>7615.1</v>
      </c>
      <c r="C4047">
        <f t="shared" ca="1" si="313"/>
        <v>7556.01</v>
      </c>
      <c r="D4047">
        <f t="shared" ca="1" si="312"/>
        <v>7352.9174999999987</v>
      </c>
      <c r="E4047" t="str">
        <f t="shared" ca="1" si="314"/>
        <v/>
      </c>
      <c r="F4047">
        <f t="shared" ca="1" si="315"/>
        <v>7460.6</v>
      </c>
      <c r="G4047" s="7" t="str">
        <f t="shared" ca="1" si="316"/>
        <v/>
      </c>
    </row>
    <row r="4048" spans="1:7" x14ac:dyDescent="0.25">
      <c r="A4048" s="30">
        <v>42458</v>
      </c>
      <c r="B4048">
        <v>7597</v>
      </c>
      <c r="C4048">
        <f t="shared" ca="1" si="313"/>
        <v>7564.1033333333335</v>
      </c>
      <c r="D4048">
        <f t="shared" ca="1" si="312"/>
        <v>7357.2262499999997</v>
      </c>
      <c r="E4048" t="str">
        <f t="shared" ca="1" si="314"/>
        <v/>
      </c>
      <c r="F4048">
        <f t="shared" ca="1" si="315"/>
        <v>7460.6</v>
      </c>
      <c r="G4048" s="7" t="str">
        <f t="shared" ca="1" si="316"/>
        <v/>
      </c>
    </row>
    <row r="4049" spans="1:7" x14ac:dyDescent="0.25">
      <c r="A4049" s="30">
        <v>42459</v>
      </c>
      <c r="B4049">
        <v>7735.2</v>
      </c>
      <c r="C4049">
        <f t="shared" ca="1" si="313"/>
        <v>7580.7599999999993</v>
      </c>
      <c r="D4049">
        <f t="shared" ca="1" si="312"/>
        <v>7361.517499999999</v>
      </c>
      <c r="E4049" t="str">
        <f t="shared" ca="1" si="314"/>
        <v/>
      </c>
      <c r="F4049">
        <f t="shared" ca="1" si="315"/>
        <v>7460.6</v>
      </c>
      <c r="G4049" s="7" t="str">
        <f t="shared" ca="1" si="316"/>
        <v/>
      </c>
    </row>
    <row r="4050" spans="1:7" x14ac:dyDescent="0.25">
      <c r="A4050" s="30">
        <v>42460</v>
      </c>
      <c r="B4050">
        <v>7738.4</v>
      </c>
      <c r="C4050">
        <f t="shared" ca="1" si="313"/>
        <v>7597.6333333333323</v>
      </c>
      <c r="D4050">
        <f t="shared" ca="1" si="312"/>
        <v>7366.0787499999988</v>
      </c>
      <c r="E4050" t="str">
        <f t="shared" ca="1" si="314"/>
        <v/>
      </c>
      <c r="F4050">
        <f t="shared" ca="1" si="315"/>
        <v>7460.6</v>
      </c>
      <c r="G4050" s="7" t="str">
        <f t="shared" ca="1" si="316"/>
        <v/>
      </c>
    </row>
    <row r="4051" spans="1:7" x14ac:dyDescent="0.25">
      <c r="A4051" s="30">
        <v>42461</v>
      </c>
      <c r="B4051">
        <v>7713.05</v>
      </c>
      <c r="C4051">
        <f t="shared" ca="1" si="313"/>
        <v>7609.7166666666662</v>
      </c>
      <c r="D4051">
        <f t="shared" ca="1" si="312"/>
        <v>7372.5162499999988</v>
      </c>
      <c r="E4051" t="str">
        <f t="shared" ca="1" si="314"/>
        <v/>
      </c>
      <c r="F4051">
        <f t="shared" ca="1" si="315"/>
        <v>7460.6</v>
      </c>
      <c r="G4051" s="7" t="str">
        <f t="shared" ca="1" si="316"/>
        <v/>
      </c>
    </row>
    <row r="4052" spans="1:7" x14ac:dyDescent="0.25">
      <c r="A4052" s="30">
        <v>42464</v>
      </c>
      <c r="B4052">
        <v>7758.8</v>
      </c>
      <c r="C4052">
        <f t="shared" ca="1" si="313"/>
        <v>7627.8933333333343</v>
      </c>
      <c r="D4052">
        <f t="shared" ca="1" si="312"/>
        <v>7382.4412500000008</v>
      </c>
      <c r="E4052" t="str">
        <f t="shared" ca="1" si="314"/>
        <v/>
      </c>
      <c r="F4052">
        <f t="shared" ca="1" si="315"/>
        <v>7460.6</v>
      </c>
      <c r="G4052" s="7" t="str">
        <f t="shared" ca="1" si="316"/>
        <v/>
      </c>
    </row>
    <row r="4053" spans="1:7" x14ac:dyDescent="0.25">
      <c r="A4053" s="30">
        <v>42465</v>
      </c>
      <c r="B4053">
        <v>7603.2</v>
      </c>
      <c r="C4053">
        <f t="shared" ca="1" si="313"/>
        <v>7634.0933333333332</v>
      </c>
      <c r="D4053">
        <f t="shared" ca="1" si="312"/>
        <v>7387.4212499999994</v>
      </c>
      <c r="E4053" t="str">
        <f t="shared" ca="1" si="314"/>
        <v/>
      </c>
      <c r="F4053">
        <f t="shared" ca="1" si="315"/>
        <v>7460.6</v>
      </c>
      <c r="G4053" s="7" t="str">
        <f t="shared" ca="1" si="316"/>
        <v/>
      </c>
    </row>
    <row r="4054" spans="1:7" x14ac:dyDescent="0.25">
      <c r="A4054" s="30">
        <v>42466</v>
      </c>
      <c r="B4054">
        <v>7614.35</v>
      </c>
      <c r="C4054">
        <f t="shared" ca="1" si="313"/>
        <v>7639.1333333333332</v>
      </c>
      <c r="D4054">
        <f t="shared" ref="D4054:D4117" ca="1" si="317">IF(ROW(B4054)&gt;$K$4, AVERAGE(OFFSET(B4054,-$K$4+1,0,$K$4,1)), "")</f>
        <v>7390.5524999999998</v>
      </c>
      <c r="E4054" t="str">
        <f t="shared" ca="1" si="314"/>
        <v/>
      </c>
      <c r="F4054">
        <f t="shared" ca="1" si="315"/>
        <v>7460.6</v>
      </c>
      <c r="G4054" s="7" t="str">
        <f t="shared" ca="1" si="316"/>
        <v/>
      </c>
    </row>
    <row r="4055" spans="1:7" x14ac:dyDescent="0.25">
      <c r="A4055" s="30">
        <v>42467</v>
      </c>
      <c r="B4055">
        <v>7546.45</v>
      </c>
      <c r="C4055">
        <f t="shared" ca="1" si="313"/>
        <v>7644.8566666666675</v>
      </c>
      <c r="D4055">
        <f t="shared" ca="1" si="317"/>
        <v>7394.5324999999993</v>
      </c>
      <c r="E4055" t="str">
        <f t="shared" ca="1" si="314"/>
        <v/>
      </c>
      <c r="F4055">
        <f t="shared" ca="1" si="315"/>
        <v>7460.6</v>
      </c>
      <c r="G4055" s="7" t="str">
        <f t="shared" ca="1" si="316"/>
        <v/>
      </c>
    </row>
    <row r="4056" spans="1:7" x14ac:dyDescent="0.25">
      <c r="A4056" s="30">
        <v>42468</v>
      </c>
      <c r="B4056">
        <v>7555.2</v>
      </c>
      <c r="C4056">
        <f t="shared" ca="1" si="313"/>
        <v>7648.62</v>
      </c>
      <c r="D4056">
        <f t="shared" ca="1" si="317"/>
        <v>7400.9575000000013</v>
      </c>
      <c r="E4056" t="str">
        <f t="shared" ca="1" si="314"/>
        <v/>
      </c>
      <c r="F4056">
        <f t="shared" ca="1" si="315"/>
        <v>7460.6</v>
      </c>
      <c r="G4056" s="7" t="str">
        <f t="shared" ca="1" si="316"/>
        <v/>
      </c>
    </row>
    <row r="4057" spans="1:7" x14ac:dyDescent="0.25">
      <c r="A4057" s="30">
        <v>42471</v>
      </c>
      <c r="B4057">
        <v>7671.4</v>
      </c>
      <c r="C4057">
        <f t="shared" ca="1" si="313"/>
        <v>7659.21</v>
      </c>
      <c r="D4057">
        <f t="shared" ca="1" si="317"/>
        <v>7412.3500000000013</v>
      </c>
      <c r="E4057" t="str">
        <f t="shared" ca="1" si="314"/>
        <v/>
      </c>
      <c r="F4057">
        <f t="shared" ca="1" si="315"/>
        <v>7460.6</v>
      </c>
      <c r="G4057" s="7" t="str">
        <f t="shared" ca="1" si="316"/>
        <v/>
      </c>
    </row>
    <row r="4058" spans="1:7" x14ac:dyDescent="0.25">
      <c r="A4058" s="30">
        <v>42472</v>
      </c>
      <c r="B4058">
        <v>7708.95</v>
      </c>
      <c r="C4058">
        <f t="shared" ca="1" si="313"/>
        <v>7666.1833333333325</v>
      </c>
      <c r="D4058">
        <f t="shared" ca="1" si="317"/>
        <v>7430.6650000000027</v>
      </c>
      <c r="E4058" t="str">
        <f t="shared" ca="1" si="314"/>
        <v/>
      </c>
      <c r="F4058">
        <f t="shared" ca="1" si="315"/>
        <v>7460.6</v>
      </c>
      <c r="G4058" s="7" t="str">
        <f t="shared" ca="1" si="316"/>
        <v/>
      </c>
    </row>
    <row r="4059" spans="1:7" x14ac:dyDescent="0.25">
      <c r="A4059" s="30">
        <v>42473</v>
      </c>
      <c r="B4059">
        <v>7850.45</v>
      </c>
      <c r="C4059">
        <f t="shared" ca="1" si="313"/>
        <v>7675.9299999999994</v>
      </c>
      <c r="D4059">
        <f t="shared" ca="1" si="317"/>
        <v>7452.402500000002</v>
      </c>
      <c r="E4059" t="str">
        <f t="shared" ca="1" si="314"/>
        <v/>
      </c>
      <c r="F4059">
        <f t="shared" ca="1" si="315"/>
        <v>7460.6</v>
      </c>
      <c r="G4059" s="7" t="str">
        <f t="shared" ca="1" si="316"/>
        <v/>
      </c>
    </row>
    <row r="4060" spans="1:7" x14ac:dyDescent="0.25">
      <c r="A4060" s="30">
        <v>42478</v>
      </c>
      <c r="B4060">
        <v>7914.7</v>
      </c>
      <c r="C4060">
        <f t="shared" ca="1" si="313"/>
        <v>7689.2499999999991</v>
      </c>
      <c r="D4060">
        <f t="shared" ca="1" si="317"/>
        <v>7471.1962500000027</v>
      </c>
      <c r="E4060" t="str">
        <f t="shared" ca="1" si="314"/>
        <v/>
      </c>
      <c r="F4060">
        <f t="shared" ca="1" si="315"/>
        <v>7460.6</v>
      </c>
      <c r="G4060" s="7" t="str">
        <f t="shared" ca="1" si="316"/>
        <v/>
      </c>
    </row>
    <row r="4061" spans="1:7" x14ac:dyDescent="0.25">
      <c r="A4061" s="30">
        <v>42480</v>
      </c>
      <c r="B4061">
        <v>7914.75</v>
      </c>
      <c r="C4061">
        <f t="shared" ca="1" si="313"/>
        <v>7702.4666666666653</v>
      </c>
      <c r="D4061">
        <f t="shared" ca="1" si="317"/>
        <v>7492.8587500000021</v>
      </c>
      <c r="E4061" t="str">
        <f t="shared" ca="1" si="314"/>
        <v/>
      </c>
      <c r="F4061">
        <f t="shared" ca="1" si="315"/>
        <v>7460.6</v>
      </c>
      <c r="G4061" s="7" t="str">
        <f t="shared" ca="1" si="316"/>
        <v/>
      </c>
    </row>
    <row r="4062" spans="1:7" x14ac:dyDescent="0.25">
      <c r="A4062" s="30">
        <v>42481</v>
      </c>
      <c r="B4062">
        <v>7912.05</v>
      </c>
      <c r="C4062">
        <f t="shared" ref="C4062:C4125" ca="1" si="318">IF(ROW(B4062)&gt;$K$3, AVERAGE(OFFSET(B4063,-$K$3,0,$K$3,1)), "")</f>
        <v>7722.2633333333324</v>
      </c>
      <c r="D4062">
        <f t="shared" ca="1" si="317"/>
        <v>7512.9487500000005</v>
      </c>
      <c r="E4062" t="str">
        <f t="shared" ref="E4062:E4125" ca="1" si="319">IF(AND(C4062&gt;D4062,C4061&lt;D4061),"BUY",IF(AND(C4062&lt;D4062,C4061&gt;D4061),"SELL",""))</f>
        <v/>
      </c>
      <c r="F4062">
        <f t="shared" ref="F4062:F4125" ca="1" si="320">IF(E4062&lt;&gt;"",B4062,F4061)</f>
        <v>7460.6</v>
      </c>
      <c r="G4062" s="7" t="str">
        <f t="shared" ref="G4062:G4125" ca="1" si="321">IF(AND(E4062&lt;&gt;"",F4061&lt;&gt;0),IF(E4062="BUY",1-F4062/F4061,F4062/F4061-1),"")</f>
        <v/>
      </c>
    </row>
    <row r="4063" spans="1:7" x14ac:dyDescent="0.25">
      <c r="A4063" s="30">
        <v>42482</v>
      </c>
      <c r="B4063">
        <v>7899.3</v>
      </c>
      <c r="C4063">
        <f t="shared" ca="1" si="318"/>
        <v>7742.4166666666661</v>
      </c>
      <c r="D4063">
        <f t="shared" ca="1" si="317"/>
        <v>7530.6375000000016</v>
      </c>
      <c r="E4063" t="str">
        <f t="shared" ca="1" si="319"/>
        <v/>
      </c>
      <c r="F4063">
        <f t="shared" ca="1" si="320"/>
        <v>7460.6</v>
      </c>
      <c r="G4063" s="7" t="str">
        <f t="shared" ca="1" si="321"/>
        <v/>
      </c>
    </row>
    <row r="4064" spans="1:7" x14ac:dyDescent="0.25">
      <c r="A4064" s="30">
        <v>42485</v>
      </c>
      <c r="B4064">
        <v>7855.05</v>
      </c>
      <c r="C4064">
        <f t="shared" ca="1" si="318"/>
        <v>7750.4066666666668</v>
      </c>
      <c r="D4064">
        <f t="shared" ca="1" si="317"/>
        <v>7546.7449999999999</v>
      </c>
      <c r="E4064" t="str">
        <f t="shared" ca="1" si="319"/>
        <v/>
      </c>
      <c r="F4064">
        <f t="shared" ca="1" si="320"/>
        <v>7460.6</v>
      </c>
      <c r="G4064" s="7" t="str">
        <f t="shared" ca="1" si="321"/>
        <v/>
      </c>
    </row>
    <row r="4065" spans="1:7" x14ac:dyDescent="0.25">
      <c r="A4065" s="30">
        <v>42486</v>
      </c>
      <c r="B4065">
        <v>7962.65</v>
      </c>
      <c r="C4065">
        <f t="shared" ca="1" si="318"/>
        <v>7765.3566666666657</v>
      </c>
      <c r="D4065">
        <f t="shared" ca="1" si="317"/>
        <v>7564.9475000000002</v>
      </c>
      <c r="E4065" t="str">
        <f t="shared" ca="1" si="319"/>
        <v/>
      </c>
      <c r="F4065">
        <f t="shared" ca="1" si="320"/>
        <v>7460.6</v>
      </c>
      <c r="G4065" s="7" t="str">
        <f t="shared" ca="1" si="321"/>
        <v/>
      </c>
    </row>
    <row r="4066" spans="1:7" x14ac:dyDescent="0.25">
      <c r="A4066" s="30">
        <v>42487</v>
      </c>
      <c r="B4066">
        <v>7979.9</v>
      </c>
      <c r="C4066">
        <f t="shared" ca="1" si="318"/>
        <v>7783.1466666666665</v>
      </c>
      <c r="D4066">
        <f t="shared" ca="1" si="317"/>
        <v>7586.7062500000011</v>
      </c>
      <c r="E4066" t="str">
        <f t="shared" ca="1" si="319"/>
        <v/>
      </c>
      <c r="F4066">
        <f t="shared" ca="1" si="320"/>
        <v>7460.6</v>
      </c>
      <c r="G4066" s="7" t="str">
        <f t="shared" ca="1" si="321"/>
        <v/>
      </c>
    </row>
    <row r="4067" spans="1:7" x14ac:dyDescent="0.25">
      <c r="A4067" s="30">
        <v>42488</v>
      </c>
      <c r="B4067">
        <v>7847.25</v>
      </c>
      <c r="C4067">
        <f t="shared" ca="1" si="318"/>
        <v>7789.0433333333322</v>
      </c>
      <c r="D4067">
        <f t="shared" ca="1" si="317"/>
        <v>7607.4200000000028</v>
      </c>
      <c r="E4067" t="str">
        <f t="shared" ca="1" si="319"/>
        <v/>
      </c>
      <c r="F4067">
        <f t="shared" ca="1" si="320"/>
        <v>7460.6</v>
      </c>
      <c r="G4067" s="7" t="str">
        <f t="shared" ca="1" si="321"/>
        <v/>
      </c>
    </row>
    <row r="4068" spans="1:7" x14ac:dyDescent="0.25">
      <c r="A4068" s="30">
        <v>42489</v>
      </c>
      <c r="B4068">
        <v>7849.8</v>
      </c>
      <c r="C4068">
        <f t="shared" ca="1" si="318"/>
        <v>7805.4833333333327</v>
      </c>
      <c r="D4068">
        <f t="shared" ca="1" si="317"/>
        <v>7629.4000000000015</v>
      </c>
      <c r="E4068" t="str">
        <f t="shared" ca="1" si="319"/>
        <v/>
      </c>
      <c r="F4068">
        <f t="shared" ca="1" si="320"/>
        <v>7460.6</v>
      </c>
      <c r="G4068" s="7" t="str">
        <f t="shared" ca="1" si="321"/>
        <v/>
      </c>
    </row>
    <row r="4069" spans="1:7" x14ac:dyDescent="0.25">
      <c r="A4069" s="30">
        <v>42492</v>
      </c>
      <c r="B4069">
        <v>7805.9</v>
      </c>
      <c r="C4069">
        <f t="shared" ca="1" si="318"/>
        <v>7818.2533333333322</v>
      </c>
      <c r="D4069">
        <f t="shared" ca="1" si="317"/>
        <v>7648.8037500000019</v>
      </c>
      <c r="E4069" t="str">
        <f t="shared" ca="1" si="319"/>
        <v/>
      </c>
      <c r="F4069">
        <f t="shared" ca="1" si="320"/>
        <v>7460.6</v>
      </c>
      <c r="G4069" s="7" t="str">
        <f t="shared" ca="1" si="321"/>
        <v/>
      </c>
    </row>
    <row r="4070" spans="1:7" x14ac:dyDescent="0.25">
      <c r="A4070" s="30">
        <v>42493</v>
      </c>
      <c r="B4070">
        <v>7747</v>
      </c>
      <c r="C4070">
        <f t="shared" ca="1" si="318"/>
        <v>7831.623333333333</v>
      </c>
      <c r="D4070">
        <f t="shared" ca="1" si="317"/>
        <v>7667.8025000000025</v>
      </c>
      <c r="E4070" t="str">
        <f t="shared" ca="1" si="319"/>
        <v/>
      </c>
      <c r="F4070">
        <f t="shared" ca="1" si="320"/>
        <v>7460.6</v>
      </c>
      <c r="G4070" s="7" t="str">
        <f t="shared" ca="1" si="321"/>
        <v/>
      </c>
    </row>
    <row r="4071" spans="1:7" x14ac:dyDescent="0.25">
      <c r="A4071" s="30">
        <v>42494</v>
      </c>
      <c r="B4071">
        <v>7706.55</v>
      </c>
      <c r="C4071">
        <f t="shared" ca="1" si="318"/>
        <v>7841.7133333333331</v>
      </c>
      <c r="D4071">
        <f t="shared" ca="1" si="317"/>
        <v>7679.9087500000005</v>
      </c>
      <c r="E4071" t="str">
        <f t="shared" ca="1" si="319"/>
        <v/>
      </c>
      <c r="F4071">
        <f t="shared" ca="1" si="320"/>
        <v>7460.6</v>
      </c>
      <c r="G4071" s="7" t="str">
        <f t="shared" ca="1" si="321"/>
        <v/>
      </c>
    </row>
    <row r="4072" spans="1:7" x14ac:dyDescent="0.25">
      <c r="A4072" s="30">
        <v>42495</v>
      </c>
      <c r="B4072">
        <v>7735.5</v>
      </c>
      <c r="C4072">
        <f t="shared" ca="1" si="318"/>
        <v>7845.9866666666667</v>
      </c>
      <c r="D4072">
        <f t="shared" ca="1" si="317"/>
        <v>7689.0749999999998</v>
      </c>
      <c r="E4072" t="str">
        <f t="shared" ca="1" si="319"/>
        <v/>
      </c>
      <c r="F4072">
        <f t="shared" ca="1" si="320"/>
        <v>7460.6</v>
      </c>
      <c r="G4072" s="7" t="str">
        <f t="shared" ca="1" si="321"/>
        <v/>
      </c>
    </row>
    <row r="4073" spans="1:7" x14ac:dyDescent="0.25">
      <c r="A4073" s="30">
        <v>42496</v>
      </c>
      <c r="B4073">
        <v>7733.45</v>
      </c>
      <c r="C4073">
        <f t="shared" ca="1" si="318"/>
        <v>7847.62</v>
      </c>
      <c r="D4073">
        <f t="shared" ca="1" si="317"/>
        <v>7695.5212500000007</v>
      </c>
      <c r="E4073" t="str">
        <f t="shared" ca="1" si="319"/>
        <v/>
      </c>
      <c r="F4073">
        <f t="shared" ca="1" si="320"/>
        <v>7460.6</v>
      </c>
      <c r="G4073" s="7" t="str">
        <f t="shared" ca="1" si="321"/>
        <v/>
      </c>
    </row>
    <row r="4074" spans="1:7" x14ac:dyDescent="0.25">
      <c r="A4074" s="30">
        <v>42499</v>
      </c>
      <c r="B4074">
        <v>7866.05</v>
      </c>
      <c r="C4074">
        <f t="shared" ca="1" si="318"/>
        <v>7848.66</v>
      </c>
      <c r="D4074">
        <f t="shared" ca="1" si="317"/>
        <v>7705.0387499999997</v>
      </c>
      <c r="E4074" t="str">
        <f t="shared" ca="1" si="319"/>
        <v/>
      </c>
      <c r="F4074">
        <f t="shared" ca="1" si="320"/>
        <v>7460.6</v>
      </c>
      <c r="G4074" s="7" t="str">
        <f t="shared" ca="1" si="321"/>
        <v/>
      </c>
    </row>
    <row r="4075" spans="1:7" x14ac:dyDescent="0.25">
      <c r="A4075" s="30">
        <v>42500</v>
      </c>
      <c r="B4075">
        <v>7887.8</v>
      </c>
      <c r="C4075">
        <f t="shared" ca="1" si="318"/>
        <v>7846.8666666666668</v>
      </c>
      <c r="D4075">
        <f t="shared" ca="1" si="317"/>
        <v>7715.1012499999979</v>
      </c>
      <c r="E4075" t="str">
        <f t="shared" ca="1" si="319"/>
        <v/>
      </c>
      <c r="F4075">
        <f t="shared" ca="1" si="320"/>
        <v>7460.6</v>
      </c>
      <c r="G4075" s="7" t="str">
        <f t="shared" ca="1" si="321"/>
        <v/>
      </c>
    </row>
    <row r="4076" spans="1:7" x14ac:dyDescent="0.25">
      <c r="A4076" s="30">
        <v>42501</v>
      </c>
      <c r="B4076">
        <v>7848.85</v>
      </c>
      <c r="C4076">
        <f t="shared" ca="1" si="318"/>
        <v>7842.4733333333343</v>
      </c>
      <c r="D4076">
        <f t="shared" ca="1" si="317"/>
        <v>7723.0274999999992</v>
      </c>
      <c r="E4076" t="str">
        <f t="shared" ca="1" si="319"/>
        <v/>
      </c>
      <c r="F4076">
        <f t="shared" ca="1" si="320"/>
        <v>7460.6</v>
      </c>
      <c r="G4076" s="7" t="str">
        <f t="shared" ca="1" si="321"/>
        <v/>
      </c>
    </row>
    <row r="4077" spans="1:7" x14ac:dyDescent="0.25">
      <c r="A4077" s="30">
        <v>42502</v>
      </c>
      <c r="B4077">
        <v>7900.4</v>
      </c>
      <c r="C4077">
        <f t="shared" ca="1" si="318"/>
        <v>7841.6966666666676</v>
      </c>
      <c r="D4077">
        <f t="shared" ca="1" si="317"/>
        <v>7733.3837499999991</v>
      </c>
      <c r="E4077" t="str">
        <f t="shared" ca="1" si="319"/>
        <v/>
      </c>
      <c r="F4077">
        <f t="shared" ca="1" si="320"/>
        <v>7460.6</v>
      </c>
      <c r="G4077" s="7" t="str">
        <f t="shared" ca="1" si="321"/>
        <v/>
      </c>
    </row>
    <row r="4078" spans="1:7" x14ac:dyDescent="0.25">
      <c r="A4078" s="30">
        <v>42503</v>
      </c>
      <c r="B4078">
        <v>7814.9</v>
      </c>
      <c r="C4078">
        <f t="shared" ca="1" si="318"/>
        <v>7836.0700000000006</v>
      </c>
      <c r="D4078">
        <f t="shared" ca="1" si="317"/>
        <v>7741.0012499999993</v>
      </c>
      <c r="E4078" t="str">
        <f t="shared" ca="1" si="319"/>
        <v/>
      </c>
      <c r="F4078">
        <f t="shared" ca="1" si="320"/>
        <v>7460.6</v>
      </c>
      <c r="G4078" s="7" t="str">
        <f t="shared" ca="1" si="321"/>
        <v/>
      </c>
    </row>
    <row r="4079" spans="1:7" x14ac:dyDescent="0.25">
      <c r="A4079" s="30">
        <v>42506</v>
      </c>
      <c r="B4079">
        <v>7860.75</v>
      </c>
      <c r="C4079">
        <f t="shared" ca="1" si="318"/>
        <v>7836.45</v>
      </c>
      <c r="D4079">
        <f t="shared" ca="1" si="317"/>
        <v>7749.0512499999986</v>
      </c>
      <c r="E4079" t="str">
        <f t="shared" ca="1" si="319"/>
        <v/>
      </c>
      <c r="F4079">
        <f t="shared" ca="1" si="320"/>
        <v>7460.6</v>
      </c>
      <c r="G4079" s="7" t="str">
        <f t="shared" ca="1" si="321"/>
        <v/>
      </c>
    </row>
    <row r="4080" spans="1:7" x14ac:dyDescent="0.25">
      <c r="A4080" s="30">
        <v>42507</v>
      </c>
      <c r="B4080">
        <v>7890.75</v>
      </c>
      <c r="C4080">
        <f t="shared" ca="1" si="318"/>
        <v>7831.6566666666658</v>
      </c>
      <c r="D4080">
        <f t="shared" ca="1" si="317"/>
        <v>7759.8049999999985</v>
      </c>
      <c r="E4080" t="str">
        <f t="shared" ca="1" si="319"/>
        <v/>
      </c>
      <c r="F4080">
        <f t="shared" ca="1" si="320"/>
        <v>7460.6</v>
      </c>
      <c r="G4080" s="7" t="str">
        <f t="shared" ca="1" si="321"/>
        <v/>
      </c>
    </row>
    <row r="4081" spans="1:7" x14ac:dyDescent="0.25">
      <c r="A4081" s="30">
        <v>42508</v>
      </c>
      <c r="B4081">
        <v>7870.15</v>
      </c>
      <c r="C4081">
        <f t="shared" ca="1" si="318"/>
        <v>7824.3399999999992</v>
      </c>
      <c r="D4081">
        <f t="shared" ca="1" si="317"/>
        <v>7769.0899999999992</v>
      </c>
      <c r="E4081" t="str">
        <f t="shared" ca="1" si="319"/>
        <v/>
      </c>
      <c r="F4081">
        <f t="shared" ca="1" si="320"/>
        <v>7460.6</v>
      </c>
      <c r="G4081" s="7" t="str">
        <f t="shared" ca="1" si="321"/>
        <v/>
      </c>
    </row>
    <row r="4082" spans="1:7" x14ac:dyDescent="0.25">
      <c r="A4082" s="30">
        <v>42509</v>
      </c>
      <c r="B4082">
        <v>7783.4</v>
      </c>
      <c r="C4082">
        <f t="shared" ca="1" si="318"/>
        <v>7820.0833333333321</v>
      </c>
      <c r="D4082">
        <f t="shared" ca="1" si="317"/>
        <v>7775.8612499999999</v>
      </c>
      <c r="E4082" t="str">
        <f t="shared" ca="1" si="319"/>
        <v/>
      </c>
      <c r="F4082">
        <f t="shared" ca="1" si="320"/>
        <v>7460.6</v>
      </c>
      <c r="G4082" s="7" t="str">
        <f t="shared" ca="1" si="321"/>
        <v/>
      </c>
    </row>
    <row r="4083" spans="1:7" x14ac:dyDescent="0.25">
      <c r="A4083" s="30">
        <v>42510</v>
      </c>
      <c r="B4083">
        <v>7749.7</v>
      </c>
      <c r="C4083">
        <f t="shared" ca="1" si="318"/>
        <v>7813.4099999999989</v>
      </c>
      <c r="D4083">
        <f t="shared" ca="1" si="317"/>
        <v>7779.4949999999999</v>
      </c>
      <c r="E4083" t="str">
        <f t="shared" ca="1" si="319"/>
        <v/>
      </c>
      <c r="F4083">
        <f t="shared" ca="1" si="320"/>
        <v>7460.6</v>
      </c>
      <c r="G4083" s="7" t="str">
        <f t="shared" ca="1" si="321"/>
        <v/>
      </c>
    </row>
    <row r="4084" spans="1:7" x14ac:dyDescent="0.25">
      <c r="A4084" s="30">
        <v>42513</v>
      </c>
      <c r="B4084">
        <v>7731.05</v>
      </c>
      <c r="C4084">
        <f t="shared" ca="1" si="318"/>
        <v>7808.4199999999992</v>
      </c>
      <c r="D4084">
        <f t="shared" ca="1" si="317"/>
        <v>7780.1649999999991</v>
      </c>
      <c r="E4084" t="str">
        <f t="shared" ca="1" si="319"/>
        <v/>
      </c>
      <c r="F4084">
        <f t="shared" ca="1" si="320"/>
        <v>7460.6</v>
      </c>
      <c r="G4084" s="7" t="str">
        <f t="shared" ca="1" si="321"/>
        <v/>
      </c>
    </row>
    <row r="4085" spans="1:7" x14ac:dyDescent="0.25">
      <c r="A4085" s="30">
        <v>42514</v>
      </c>
      <c r="B4085">
        <v>7748.85</v>
      </c>
      <c r="C4085">
        <f t="shared" ca="1" si="318"/>
        <v>7808.5433333333331</v>
      </c>
      <c r="D4085">
        <f t="shared" ca="1" si="317"/>
        <v>7781.0137499999983</v>
      </c>
      <c r="E4085" t="str">
        <f t="shared" ca="1" si="319"/>
        <v/>
      </c>
      <c r="F4085">
        <f t="shared" ca="1" si="320"/>
        <v>7460.6</v>
      </c>
      <c r="G4085" s="7" t="str">
        <f t="shared" ca="1" si="321"/>
        <v/>
      </c>
    </row>
    <row r="4086" spans="1:7" x14ac:dyDescent="0.25">
      <c r="A4086" s="30">
        <v>42515</v>
      </c>
      <c r="B4086">
        <v>7934.9</v>
      </c>
      <c r="C4086">
        <f t="shared" ca="1" si="318"/>
        <v>7823.7666666666664</v>
      </c>
      <c r="D4086">
        <f t="shared" ca="1" si="317"/>
        <v>7786.4737499999992</v>
      </c>
      <c r="E4086" t="str">
        <f t="shared" ca="1" si="319"/>
        <v/>
      </c>
      <c r="F4086">
        <f t="shared" ca="1" si="320"/>
        <v>7460.6</v>
      </c>
      <c r="G4086" s="7" t="str">
        <f t="shared" ca="1" si="321"/>
        <v/>
      </c>
    </row>
    <row r="4087" spans="1:7" x14ac:dyDescent="0.25">
      <c r="A4087" s="30">
        <v>42516</v>
      </c>
      <c r="B4087">
        <v>8069.65</v>
      </c>
      <c r="C4087">
        <f t="shared" ca="1" si="318"/>
        <v>7846.0433333333331</v>
      </c>
      <c r="D4087">
        <f t="shared" ca="1" si="317"/>
        <v>7797.8374999999996</v>
      </c>
      <c r="E4087" t="str">
        <f t="shared" ca="1" si="319"/>
        <v/>
      </c>
      <c r="F4087">
        <f t="shared" ca="1" si="320"/>
        <v>7460.6</v>
      </c>
      <c r="G4087" s="7" t="str">
        <f t="shared" ca="1" si="321"/>
        <v/>
      </c>
    </row>
    <row r="4088" spans="1:7" x14ac:dyDescent="0.25">
      <c r="A4088" s="30">
        <v>42517</v>
      </c>
      <c r="B4088">
        <v>8156.65</v>
      </c>
      <c r="C4088">
        <f t="shared" ca="1" si="318"/>
        <v>7874.2566666666662</v>
      </c>
      <c r="D4088">
        <f t="shared" ca="1" si="317"/>
        <v>7811.8287499999988</v>
      </c>
      <c r="E4088" t="str">
        <f t="shared" ca="1" si="319"/>
        <v/>
      </c>
      <c r="F4088">
        <f t="shared" ca="1" si="320"/>
        <v>7460.6</v>
      </c>
      <c r="G4088" s="7" t="str">
        <f t="shared" ca="1" si="321"/>
        <v/>
      </c>
    </row>
    <row r="4089" spans="1:7" x14ac:dyDescent="0.25">
      <c r="A4089" s="30">
        <v>42520</v>
      </c>
      <c r="B4089">
        <v>8178.5</v>
      </c>
      <c r="C4089">
        <f t="shared" ca="1" si="318"/>
        <v>7895.086666666667</v>
      </c>
      <c r="D4089">
        <f t="shared" ca="1" si="317"/>
        <v>7822.9112499999992</v>
      </c>
      <c r="E4089" t="str">
        <f t="shared" ca="1" si="319"/>
        <v/>
      </c>
      <c r="F4089">
        <f t="shared" ca="1" si="320"/>
        <v>7460.6</v>
      </c>
      <c r="G4089" s="7" t="str">
        <f t="shared" ca="1" si="321"/>
        <v/>
      </c>
    </row>
    <row r="4090" spans="1:7" x14ac:dyDescent="0.25">
      <c r="A4090" s="30">
        <v>42521</v>
      </c>
      <c r="B4090">
        <v>8160.1</v>
      </c>
      <c r="C4090">
        <f t="shared" ca="1" si="318"/>
        <v>7913.24</v>
      </c>
      <c r="D4090">
        <f t="shared" ca="1" si="317"/>
        <v>7833.4537499999988</v>
      </c>
      <c r="E4090" t="str">
        <f t="shared" ca="1" si="319"/>
        <v/>
      </c>
      <c r="F4090">
        <f t="shared" ca="1" si="320"/>
        <v>7460.6</v>
      </c>
      <c r="G4090" s="7" t="str">
        <f t="shared" ca="1" si="321"/>
        <v/>
      </c>
    </row>
    <row r="4091" spans="1:7" x14ac:dyDescent="0.25">
      <c r="A4091" s="30">
        <v>42522</v>
      </c>
      <c r="B4091">
        <v>8179.95</v>
      </c>
      <c r="C4091">
        <f t="shared" ca="1" si="318"/>
        <v>7935.3133333333326</v>
      </c>
      <c r="D4091">
        <f t="shared" ca="1" si="317"/>
        <v>7845.1262499999993</v>
      </c>
      <c r="E4091" t="str">
        <f t="shared" ca="1" si="319"/>
        <v/>
      </c>
      <c r="F4091">
        <f t="shared" ca="1" si="320"/>
        <v>7460.6</v>
      </c>
      <c r="G4091" s="7" t="str">
        <f t="shared" ca="1" si="321"/>
        <v/>
      </c>
    </row>
    <row r="4092" spans="1:7" x14ac:dyDescent="0.25">
      <c r="A4092" s="30">
        <v>42523</v>
      </c>
      <c r="B4092">
        <v>8218.9500000000007</v>
      </c>
      <c r="C4092">
        <f t="shared" ca="1" si="318"/>
        <v>7956.5499999999993</v>
      </c>
      <c r="D4092">
        <f t="shared" ca="1" si="317"/>
        <v>7856.63</v>
      </c>
      <c r="E4092" t="str">
        <f t="shared" ca="1" si="319"/>
        <v/>
      </c>
      <c r="F4092">
        <f t="shared" ca="1" si="320"/>
        <v>7460.6</v>
      </c>
      <c r="G4092" s="7" t="str">
        <f t="shared" ca="1" si="321"/>
        <v/>
      </c>
    </row>
    <row r="4093" spans="1:7" x14ac:dyDescent="0.25">
      <c r="A4093" s="30">
        <v>42524</v>
      </c>
      <c r="B4093">
        <v>8220.7999999999993</v>
      </c>
      <c r="C4093">
        <f t="shared" ca="1" si="318"/>
        <v>7983.61</v>
      </c>
      <c r="D4093">
        <f t="shared" ca="1" si="317"/>
        <v>7872.0699999999979</v>
      </c>
      <c r="E4093" t="str">
        <f t="shared" ca="1" si="319"/>
        <v/>
      </c>
      <c r="F4093">
        <f t="shared" ca="1" si="320"/>
        <v>7460.6</v>
      </c>
      <c r="G4093" s="7" t="str">
        <f t="shared" ca="1" si="321"/>
        <v/>
      </c>
    </row>
    <row r="4094" spans="1:7" x14ac:dyDescent="0.25">
      <c r="A4094" s="30">
        <v>42527</v>
      </c>
      <c r="B4094">
        <v>8201.0499999999993</v>
      </c>
      <c r="C4094">
        <f t="shared" ca="1" si="318"/>
        <v>8006.2966666666671</v>
      </c>
      <c r="D4094">
        <f t="shared" ca="1" si="317"/>
        <v>7886.7374999999984</v>
      </c>
      <c r="E4094" t="str">
        <f t="shared" ca="1" si="319"/>
        <v/>
      </c>
      <c r="F4094">
        <f t="shared" ca="1" si="320"/>
        <v>7460.6</v>
      </c>
      <c r="G4094" s="7" t="str">
        <f t="shared" ca="1" si="321"/>
        <v/>
      </c>
    </row>
    <row r="4095" spans="1:7" x14ac:dyDescent="0.25">
      <c r="A4095" s="30">
        <v>42528</v>
      </c>
      <c r="B4095">
        <v>8266.4500000000007</v>
      </c>
      <c r="C4095">
        <f t="shared" ca="1" si="318"/>
        <v>8031.3433333333342</v>
      </c>
      <c r="D4095">
        <f t="shared" ca="1" si="317"/>
        <v>7904.7374999999984</v>
      </c>
      <c r="E4095" t="str">
        <f t="shared" ca="1" si="319"/>
        <v/>
      </c>
      <c r="F4095">
        <f t="shared" ca="1" si="320"/>
        <v>7460.6</v>
      </c>
      <c r="G4095" s="7" t="str">
        <f t="shared" ca="1" si="321"/>
        <v/>
      </c>
    </row>
    <row r="4096" spans="1:7" x14ac:dyDescent="0.25">
      <c r="A4096" s="30">
        <v>42529</v>
      </c>
      <c r="B4096">
        <v>8273.0499999999993</v>
      </c>
      <c r="C4096">
        <f t="shared" ca="1" si="318"/>
        <v>8058.2033333333338</v>
      </c>
      <c r="D4096">
        <f t="shared" ca="1" si="317"/>
        <v>7922.6837499999983</v>
      </c>
      <c r="E4096" t="str">
        <f t="shared" ca="1" si="319"/>
        <v/>
      </c>
      <c r="F4096">
        <f t="shared" ca="1" si="320"/>
        <v>7460.6</v>
      </c>
      <c r="G4096" s="7" t="str">
        <f t="shared" ca="1" si="321"/>
        <v/>
      </c>
    </row>
    <row r="4097" spans="1:7" x14ac:dyDescent="0.25">
      <c r="A4097" s="30">
        <v>42530</v>
      </c>
      <c r="B4097">
        <v>8203.6</v>
      </c>
      <c r="C4097">
        <f t="shared" ca="1" si="318"/>
        <v>8086.2166666666681</v>
      </c>
      <c r="D4097">
        <f t="shared" ca="1" si="317"/>
        <v>7935.9887499999986</v>
      </c>
      <c r="E4097" t="str">
        <f t="shared" ca="1" si="319"/>
        <v/>
      </c>
      <c r="F4097">
        <f t="shared" ca="1" si="320"/>
        <v>7460.6</v>
      </c>
      <c r="G4097" s="7" t="str">
        <f t="shared" ca="1" si="321"/>
        <v/>
      </c>
    </row>
    <row r="4098" spans="1:7" x14ac:dyDescent="0.25">
      <c r="A4098" s="30">
        <v>42531</v>
      </c>
      <c r="B4098">
        <v>8170.05</v>
      </c>
      <c r="C4098">
        <f t="shared" ca="1" si="318"/>
        <v>8114.2400000000016</v>
      </c>
      <c r="D4098">
        <f t="shared" ca="1" si="317"/>
        <v>7947.5162499999979</v>
      </c>
      <c r="E4098" t="str">
        <f t="shared" ca="1" si="319"/>
        <v/>
      </c>
      <c r="F4098">
        <f t="shared" ca="1" si="320"/>
        <v>7460.6</v>
      </c>
      <c r="G4098" s="7" t="str">
        <f t="shared" ca="1" si="321"/>
        <v/>
      </c>
    </row>
    <row r="4099" spans="1:7" x14ac:dyDescent="0.25">
      <c r="A4099" s="30">
        <v>42534</v>
      </c>
      <c r="B4099">
        <v>8110.6</v>
      </c>
      <c r="C4099">
        <f t="shared" ca="1" si="318"/>
        <v>8139.5433333333349</v>
      </c>
      <c r="D4099">
        <f t="shared" ca="1" si="317"/>
        <v>7954.0199999999986</v>
      </c>
      <c r="E4099" t="str">
        <f t="shared" ca="1" si="319"/>
        <v/>
      </c>
      <c r="F4099">
        <f t="shared" ca="1" si="320"/>
        <v>7460.6</v>
      </c>
      <c r="G4099" s="7" t="str">
        <f t="shared" ca="1" si="321"/>
        <v/>
      </c>
    </row>
    <row r="4100" spans="1:7" x14ac:dyDescent="0.25">
      <c r="A4100" s="30">
        <v>42535</v>
      </c>
      <c r="B4100">
        <v>8108.85</v>
      </c>
      <c r="C4100">
        <f t="shared" ca="1" si="318"/>
        <v>8163.5433333333349</v>
      </c>
      <c r="D4100">
        <f t="shared" ca="1" si="317"/>
        <v>7958.873749999997</v>
      </c>
      <c r="E4100" t="str">
        <f t="shared" ca="1" si="319"/>
        <v/>
      </c>
      <c r="F4100">
        <f t="shared" ca="1" si="320"/>
        <v>7460.6</v>
      </c>
      <c r="G4100" s="7" t="str">
        <f t="shared" ca="1" si="321"/>
        <v/>
      </c>
    </row>
    <row r="4101" spans="1:7" x14ac:dyDescent="0.25">
      <c r="A4101" s="30">
        <v>42536</v>
      </c>
      <c r="B4101">
        <v>8206.6</v>
      </c>
      <c r="C4101">
        <f t="shared" ca="1" si="318"/>
        <v>8181.6566666666686</v>
      </c>
      <c r="D4101">
        <f t="shared" ca="1" si="317"/>
        <v>7966.1699999999964</v>
      </c>
      <c r="E4101" t="str">
        <f t="shared" ca="1" si="319"/>
        <v/>
      </c>
      <c r="F4101">
        <f t="shared" ca="1" si="320"/>
        <v>7460.6</v>
      </c>
      <c r="G4101" s="7" t="str">
        <f t="shared" ca="1" si="321"/>
        <v/>
      </c>
    </row>
    <row r="4102" spans="1:7" x14ac:dyDescent="0.25">
      <c r="A4102" s="30">
        <v>42537</v>
      </c>
      <c r="B4102">
        <v>8140.75</v>
      </c>
      <c r="C4102">
        <f t="shared" ca="1" si="318"/>
        <v>8186.3966666666684</v>
      </c>
      <c r="D4102">
        <f t="shared" ca="1" si="317"/>
        <v>7971.8874999999971</v>
      </c>
      <c r="E4102" t="str">
        <f t="shared" ca="1" si="319"/>
        <v/>
      </c>
      <c r="F4102">
        <f t="shared" ca="1" si="320"/>
        <v>7460.6</v>
      </c>
      <c r="G4102" s="7" t="str">
        <f t="shared" ca="1" si="321"/>
        <v/>
      </c>
    </row>
    <row r="4103" spans="1:7" x14ac:dyDescent="0.25">
      <c r="A4103" s="30">
        <v>42538</v>
      </c>
      <c r="B4103">
        <v>8170.2</v>
      </c>
      <c r="C4103">
        <f t="shared" ca="1" si="318"/>
        <v>8187.300000000002</v>
      </c>
      <c r="D4103">
        <f t="shared" ca="1" si="317"/>
        <v>7978.659999999998</v>
      </c>
      <c r="E4103" t="str">
        <f t="shared" ca="1" si="319"/>
        <v/>
      </c>
      <c r="F4103">
        <f t="shared" ca="1" si="320"/>
        <v>7460.6</v>
      </c>
      <c r="G4103" s="7" t="str">
        <f t="shared" ca="1" si="321"/>
        <v/>
      </c>
    </row>
    <row r="4104" spans="1:7" x14ac:dyDescent="0.25">
      <c r="A4104" s="30">
        <v>42541</v>
      </c>
      <c r="B4104">
        <v>8238.5</v>
      </c>
      <c r="C4104">
        <f t="shared" ca="1" si="318"/>
        <v>8191.300000000002</v>
      </c>
      <c r="D4104">
        <f t="shared" ca="1" si="317"/>
        <v>7988.2462499999983</v>
      </c>
      <c r="E4104" t="str">
        <f t="shared" ca="1" si="319"/>
        <v/>
      </c>
      <c r="F4104">
        <f t="shared" ca="1" si="320"/>
        <v>7460.6</v>
      </c>
      <c r="G4104" s="7" t="str">
        <f t="shared" ca="1" si="321"/>
        <v/>
      </c>
    </row>
    <row r="4105" spans="1:7" x14ac:dyDescent="0.25">
      <c r="A4105" s="30">
        <v>42542</v>
      </c>
      <c r="B4105">
        <v>8219.9</v>
      </c>
      <c r="C4105">
        <f t="shared" ca="1" si="318"/>
        <v>8195.2866666666669</v>
      </c>
      <c r="D4105">
        <f t="shared" ca="1" si="317"/>
        <v>7994.6774999999998</v>
      </c>
      <c r="E4105" t="str">
        <f t="shared" ca="1" si="319"/>
        <v/>
      </c>
      <c r="F4105">
        <f t="shared" ca="1" si="320"/>
        <v>7460.6</v>
      </c>
      <c r="G4105" s="7" t="str">
        <f t="shared" ca="1" si="321"/>
        <v/>
      </c>
    </row>
    <row r="4106" spans="1:7" x14ac:dyDescent="0.25">
      <c r="A4106" s="30">
        <v>42543</v>
      </c>
      <c r="B4106">
        <v>8203.7000000000007</v>
      </c>
      <c r="C4106">
        <f t="shared" ca="1" si="318"/>
        <v>8196.8700000000008</v>
      </c>
      <c r="D4106">
        <f t="shared" ca="1" si="317"/>
        <v>8000.2724999999991</v>
      </c>
      <c r="E4106" t="str">
        <f t="shared" ca="1" si="319"/>
        <v/>
      </c>
      <c r="F4106">
        <f t="shared" ca="1" si="320"/>
        <v>7460.6</v>
      </c>
      <c r="G4106" s="7" t="str">
        <f t="shared" ca="1" si="321"/>
        <v/>
      </c>
    </row>
    <row r="4107" spans="1:7" x14ac:dyDescent="0.25">
      <c r="A4107" s="30">
        <v>42544</v>
      </c>
      <c r="B4107">
        <v>8270.4500000000007</v>
      </c>
      <c r="C4107">
        <f t="shared" ca="1" si="318"/>
        <v>8200.3033333333333</v>
      </c>
      <c r="D4107">
        <f t="shared" ca="1" si="317"/>
        <v>8010.8524999999991</v>
      </c>
      <c r="E4107" t="str">
        <f t="shared" ca="1" si="319"/>
        <v/>
      </c>
      <c r="F4107">
        <f t="shared" ca="1" si="320"/>
        <v>7460.6</v>
      </c>
      <c r="G4107" s="7" t="str">
        <f t="shared" ca="1" si="321"/>
        <v/>
      </c>
    </row>
    <row r="4108" spans="1:7" x14ac:dyDescent="0.25">
      <c r="A4108" s="30">
        <v>42545</v>
      </c>
      <c r="B4108">
        <v>8088.6</v>
      </c>
      <c r="C4108">
        <f t="shared" ca="1" si="318"/>
        <v>8191.49</v>
      </c>
      <c r="D4108">
        <f t="shared" ca="1" si="317"/>
        <v>8016.8225000000002</v>
      </c>
      <c r="E4108" t="str">
        <f t="shared" ca="1" si="319"/>
        <v/>
      </c>
      <c r="F4108">
        <f t="shared" ca="1" si="320"/>
        <v>7460.6</v>
      </c>
      <c r="G4108" s="7" t="str">
        <f t="shared" ca="1" si="321"/>
        <v/>
      </c>
    </row>
    <row r="4109" spans="1:7" x14ac:dyDescent="0.25">
      <c r="A4109" s="30">
        <v>42548</v>
      </c>
      <c r="B4109">
        <v>8094.7</v>
      </c>
      <c r="C4109">
        <f t="shared" ca="1" si="318"/>
        <v>8184.3999999999987</v>
      </c>
      <c r="D4109">
        <f t="shared" ca="1" si="317"/>
        <v>8024.0425000000014</v>
      </c>
      <c r="E4109" t="str">
        <f t="shared" ca="1" si="319"/>
        <v/>
      </c>
      <c r="F4109">
        <f t="shared" ca="1" si="320"/>
        <v>7460.6</v>
      </c>
      <c r="G4109" s="7" t="str">
        <f t="shared" ca="1" si="321"/>
        <v/>
      </c>
    </row>
    <row r="4110" spans="1:7" x14ac:dyDescent="0.25">
      <c r="A4110" s="30">
        <v>42549</v>
      </c>
      <c r="B4110">
        <v>8127.85</v>
      </c>
      <c r="C4110">
        <f t="shared" ca="1" si="318"/>
        <v>8175.16</v>
      </c>
      <c r="D4110">
        <f t="shared" ca="1" si="317"/>
        <v>8033.5637499999993</v>
      </c>
      <c r="E4110" t="str">
        <f t="shared" ca="1" si="319"/>
        <v/>
      </c>
      <c r="F4110">
        <f t="shared" ca="1" si="320"/>
        <v>7460.6</v>
      </c>
      <c r="G4110" s="7" t="str">
        <f t="shared" ca="1" si="321"/>
        <v/>
      </c>
    </row>
    <row r="4111" spans="1:7" x14ac:dyDescent="0.25">
      <c r="A4111" s="30">
        <v>42550</v>
      </c>
      <c r="B4111">
        <v>8204</v>
      </c>
      <c r="C4111">
        <f t="shared" ca="1" si="318"/>
        <v>8170.5566666666664</v>
      </c>
      <c r="D4111">
        <f t="shared" ca="1" si="317"/>
        <v>8046.0000000000018</v>
      </c>
      <c r="E4111" t="str">
        <f t="shared" ca="1" si="319"/>
        <v/>
      </c>
      <c r="F4111">
        <f t="shared" ca="1" si="320"/>
        <v>7460.6</v>
      </c>
      <c r="G4111" s="7" t="str">
        <f t="shared" ca="1" si="321"/>
        <v/>
      </c>
    </row>
    <row r="4112" spans="1:7" x14ac:dyDescent="0.25">
      <c r="A4112" s="30">
        <v>42551</v>
      </c>
      <c r="B4112">
        <v>8287.75</v>
      </c>
      <c r="C4112">
        <f t="shared" ca="1" si="318"/>
        <v>8176.166666666667</v>
      </c>
      <c r="D4112">
        <f t="shared" ca="1" si="317"/>
        <v>8059.8062499999996</v>
      </c>
      <c r="E4112" t="str">
        <f t="shared" ca="1" si="319"/>
        <v/>
      </c>
      <c r="F4112">
        <f t="shared" ca="1" si="320"/>
        <v>7460.6</v>
      </c>
      <c r="G4112" s="7" t="str">
        <f t="shared" ca="1" si="321"/>
        <v/>
      </c>
    </row>
    <row r="4113" spans="1:7" x14ac:dyDescent="0.25">
      <c r="A4113" s="30">
        <v>42552</v>
      </c>
      <c r="B4113">
        <v>8328.35</v>
      </c>
      <c r="C4113">
        <f t="shared" ca="1" si="318"/>
        <v>8186.7200000000012</v>
      </c>
      <c r="D4113">
        <f t="shared" ca="1" si="317"/>
        <v>8074.6787499999991</v>
      </c>
      <c r="E4113" t="str">
        <f t="shared" ca="1" si="319"/>
        <v/>
      </c>
      <c r="F4113">
        <f t="shared" ca="1" si="320"/>
        <v>7460.6</v>
      </c>
      <c r="G4113" s="7" t="str">
        <f t="shared" ca="1" si="321"/>
        <v/>
      </c>
    </row>
    <row r="4114" spans="1:7" x14ac:dyDescent="0.25">
      <c r="A4114" s="30">
        <v>42555</v>
      </c>
      <c r="B4114">
        <v>8370.7000000000007</v>
      </c>
      <c r="C4114">
        <f t="shared" ca="1" si="318"/>
        <v>8204.0600000000013</v>
      </c>
      <c r="D4114">
        <f t="shared" ca="1" si="317"/>
        <v>8087.2950000000001</v>
      </c>
      <c r="E4114" t="str">
        <f t="shared" ca="1" si="319"/>
        <v/>
      </c>
      <c r="F4114">
        <f t="shared" ca="1" si="320"/>
        <v>7460.6</v>
      </c>
      <c r="G4114" s="7" t="str">
        <f t="shared" ca="1" si="321"/>
        <v/>
      </c>
    </row>
    <row r="4115" spans="1:7" x14ac:dyDescent="0.25">
      <c r="A4115" s="30">
        <v>42556</v>
      </c>
      <c r="B4115">
        <v>8335.9500000000007</v>
      </c>
      <c r="C4115">
        <f t="shared" ca="1" si="318"/>
        <v>8219.2000000000007</v>
      </c>
      <c r="D4115">
        <f t="shared" ca="1" si="317"/>
        <v>8098.4987500000007</v>
      </c>
      <c r="E4115" t="str">
        <f t="shared" ca="1" si="319"/>
        <v/>
      </c>
      <c r="F4115">
        <f t="shared" ca="1" si="320"/>
        <v>7460.6</v>
      </c>
      <c r="G4115" s="7" t="str">
        <f t="shared" ca="1" si="321"/>
        <v/>
      </c>
    </row>
    <row r="4116" spans="1:7" x14ac:dyDescent="0.25">
      <c r="A4116" s="30">
        <v>42558</v>
      </c>
      <c r="B4116">
        <v>8337.9</v>
      </c>
      <c r="C4116">
        <f t="shared" ca="1" si="318"/>
        <v>8227.9533333333329</v>
      </c>
      <c r="D4116">
        <f t="shared" ca="1" si="317"/>
        <v>8110.7250000000004</v>
      </c>
      <c r="E4116" t="str">
        <f t="shared" ca="1" si="319"/>
        <v/>
      </c>
      <c r="F4116">
        <f t="shared" ca="1" si="320"/>
        <v>7460.6</v>
      </c>
      <c r="G4116" s="7" t="str">
        <f t="shared" ca="1" si="321"/>
        <v/>
      </c>
    </row>
    <row r="4117" spans="1:7" x14ac:dyDescent="0.25">
      <c r="A4117" s="30">
        <v>42559</v>
      </c>
      <c r="B4117">
        <v>8323.2000000000007</v>
      </c>
      <c r="C4117">
        <f t="shared" ca="1" si="318"/>
        <v>8240.116666666665</v>
      </c>
      <c r="D4117">
        <f t="shared" ca="1" si="317"/>
        <v>8121.295000000001</v>
      </c>
      <c r="E4117" t="str">
        <f t="shared" ca="1" si="319"/>
        <v/>
      </c>
      <c r="F4117">
        <f t="shared" ca="1" si="320"/>
        <v>7460.6</v>
      </c>
      <c r="G4117" s="7" t="str">
        <f t="shared" ca="1" si="321"/>
        <v/>
      </c>
    </row>
    <row r="4118" spans="1:7" x14ac:dyDescent="0.25">
      <c r="A4118" s="30">
        <v>42562</v>
      </c>
      <c r="B4118">
        <v>8467.9</v>
      </c>
      <c r="C4118">
        <f t="shared" ca="1" si="318"/>
        <v>8259.9633333333313</v>
      </c>
      <c r="D4118">
        <f t="shared" ref="D4118:D4181" ca="1" si="322">IF(ROW(B4118)&gt;$K$4, AVERAGE(OFFSET(B4118,-$K$4+1,0,$K$4,1)), "")</f>
        <v>8137.6200000000026</v>
      </c>
      <c r="E4118" t="str">
        <f t="shared" ca="1" si="319"/>
        <v/>
      </c>
      <c r="F4118">
        <f t="shared" ca="1" si="320"/>
        <v>7460.6</v>
      </c>
      <c r="G4118" s="7" t="str">
        <f t="shared" ca="1" si="321"/>
        <v/>
      </c>
    </row>
    <row r="4119" spans="1:7" x14ac:dyDescent="0.25">
      <c r="A4119" s="30">
        <v>42563</v>
      </c>
      <c r="B4119">
        <v>8521.0499999999993</v>
      </c>
      <c r="C4119">
        <f t="shared" ca="1" si="318"/>
        <v>8278.7999999999993</v>
      </c>
      <c r="D4119">
        <f t="shared" ca="1" si="322"/>
        <v>8154.1275000000023</v>
      </c>
      <c r="E4119" t="str">
        <f t="shared" ca="1" si="319"/>
        <v/>
      </c>
      <c r="F4119">
        <f t="shared" ca="1" si="320"/>
        <v>7460.6</v>
      </c>
      <c r="G4119" s="7" t="str">
        <f t="shared" ca="1" si="321"/>
        <v/>
      </c>
    </row>
    <row r="4120" spans="1:7" x14ac:dyDescent="0.25">
      <c r="A4120" s="30">
        <v>42564</v>
      </c>
      <c r="B4120">
        <v>8519.5</v>
      </c>
      <c r="C4120">
        <f t="shared" ca="1" si="318"/>
        <v>8298.7733333333326</v>
      </c>
      <c r="D4120">
        <f t="shared" ca="1" si="322"/>
        <v>8169.8462500000041</v>
      </c>
      <c r="E4120" t="str">
        <f t="shared" ca="1" si="319"/>
        <v/>
      </c>
      <c r="F4120">
        <f t="shared" ca="1" si="320"/>
        <v>7460.6</v>
      </c>
      <c r="G4120" s="7" t="str">
        <f t="shared" ca="1" si="321"/>
        <v/>
      </c>
    </row>
    <row r="4121" spans="1:7" x14ac:dyDescent="0.25">
      <c r="A4121" s="30">
        <v>42565</v>
      </c>
      <c r="B4121">
        <v>8565</v>
      </c>
      <c r="C4121">
        <f t="shared" ca="1" si="318"/>
        <v>8322.8599999999988</v>
      </c>
      <c r="D4121">
        <f t="shared" ca="1" si="322"/>
        <v>8187.2175000000034</v>
      </c>
      <c r="E4121" t="str">
        <f t="shared" ca="1" si="319"/>
        <v/>
      </c>
      <c r="F4121">
        <f t="shared" ca="1" si="320"/>
        <v>7460.6</v>
      </c>
      <c r="G4121" s="7" t="str">
        <f t="shared" ca="1" si="321"/>
        <v/>
      </c>
    </row>
    <row r="4122" spans="1:7" x14ac:dyDescent="0.25">
      <c r="A4122" s="30">
        <v>42566</v>
      </c>
      <c r="B4122">
        <v>8541.4</v>
      </c>
      <c r="C4122">
        <f t="shared" ca="1" si="318"/>
        <v>8340.9233333333323</v>
      </c>
      <c r="D4122">
        <f t="shared" ca="1" si="322"/>
        <v>8206.167500000005</v>
      </c>
      <c r="E4122" t="str">
        <f t="shared" ca="1" si="319"/>
        <v/>
      </c>
      <c r="F4122">
        <f t="shared" ca="1" si="320"/>
        <v>7460.6</v>
      </c>
      <c r="G4122" s="7" t="str">
        <f t="shared" ca="1" si="321"/>
        <v/>
      </c>
    </row>
    <row r="4123" spans="1:7" x14ac:dyDescent="0.25">
      <c r="A4123" s="30">
        <v>42569</v>
      </c>
      <c r="B4123">
        <v>8508.7000000000007</v>
      </c>
      <c r="C4123">
        <f t="shared" ca="1" si="318"/>
        <v>8368.9299999999985</v>
      </c>
      <c r="D4123">
        <f t="shared" ca="1" si="322"/>
        <v>8225.1425000000054</v>
      </c>
      <c r="E4123" t="str">
        <f t="shared" ca="1" si="319"/>
        <v/>
      </c>
      <c r="F4123">
        <f t="shared" ca="1" si="320"/>
        <v>7460.6</v>
      </c>
      <c r="G4123" s="7" t="str">
        <f t="shared" ca="1" si="321"/>
        <v/>
      </c>
    </row>
    <row r="4124" spans="1:7" x14ac:dyDescent="0.25">
      <c r="A4124" s="30">
        <v>42570</v>
      </c>
      <c r="B4124">
        <v>8528.5499999999993</v>
      </c>
      <c r="C4124">
        <f t="shared" ca="1" si="318"/>
        <v>8397.8533333333326</v>
      </c>
      <c r="D4124">
        <f t="shared" ca="1" si="322"/>
        <v>8245.0800000000036</v>
      </c>
      <c r="E4124" t="str">
        <f t="shared" ca="1" si="319"/>
        <v/>
      </c>
      <c r="F4124">
        <f t="shared" ca="1" si="320"/>
        <v>7460.6</v>
      </c>
      <c r="G4124" s="7" t="str">
        <f t="shared" ca="1" si="321"/>
        <v/>
      </c>
    </row>
    <row r="4125" spans="1:7" x14ac:dyDescent="0.25">
      <c r="A4125" s="30">
        <v>42571</v>
      </c>
      <c r="B4125">
        <v>8565.85</v>
      </c>
      <c r="C4125">
        <f t="shared" ca="1" si="318"/>
        <v>8427.0533333333333</v>
      </c>
      <c r="D4125">
        <f t="shared" ca="1" si="322"/>
        <v>8265.5050000000028</v>
      </c>
      <c r="E4125" t="str">
        <f t="shared" ca="1" si="319"/>
        <v/>
      </c>
      <c r="F4125">
        <f t="shared" ca="1" si="320"/>
        <v>7460.6</v>
      </c>
      <c r="G4125" s="7" t="str">
        <f t="shared" ca="1" si="321"/>
        <v/>
      </c>
    </row>
    <row r="4126" spans="1:7" x14ac:dyDescent="0.25">
      <c r="A4126" s="30">
        <v>42572</v>
      </c>
      <c r="B4126">
        <v>8510.1</v>
      </c>
      <c r="C4126">
        <f t="shared" ref="C4126:C4189" ca="1" si="323">IF(ROW(B4126)&gt;$K$3, AVERAGE(OFFSET(B4127,-$K$3,0,$K$3,1)), "")</f>
        <v>8447.4600000000009</v>
      </c>
      <c r="D4126">
        <f t="shared" ca="1" si="322"/>
        <v>8279.885000000002</v>
      </c>
      <c r="E4126" t="str">
        <f t="shared" ref="E4126:E4189" ca="1" si="324">IF(AND(C4126&gt;D4126,C4125&lt;D4125),"BUY",IF(AND(C4126&lt;D4126,C4125&gt;D4125),"SELL",""))</f>
        <v/>
      </c>
      <c r="F4126">
        <f t="shared" ref="F4126:F4189" ca="1" si="325">IF(E4126&lt;&gt;"",B4126,F4125)</f>
        <v>7460.6</v>
      </c>
      <c r="G4126" s="7" t="str">
        <f t="shared" ref="G4126:G4189" ca="1" si="326">IF(AND(E4126&lt;&gt;"",F4125&lt;&gt;0),IF(E4126="BUY",1-F4126/F4125,F4126/F4125-1),"")</f>
        <v/>
      </c>
    </row>
    <row r="4127" spans="1:7" x14ac:dyDescent="0.25">
      <c r="A4127" s="30">
        <v>42573</v>
      </c>
      <c r="B4127">
        <v>8541.2000000000007</v>
      </c>
      <c r="C4127">
        <f t="shared" ca="1" si="323"/>
        <v>8464.3566666666666</v>
      </c>
      <c r="D4127">
        <f t="shared" ca="1" si="322"/>
        <v>8291.6737500000017</v>
      </c>
      <c r="E4127" t="str">
        <f t="shared" ca="1" si="324"/>
        <v/>
      </c>
      <c r="F4127">
        <f t="shared" ca="1" si="325"/>
        <v>7460.6</v>
      </c>
      <c r="G4127" s="7" t="str">
        <f t="shared" ca="1" si="326"/>
        <v/>
      </c>
    </row>
    <row r="4128" spans="1:7" x14ac:dyDescent="0.25">
      <c r="A4128" s="30">
        <v>42576</v>
      </c>
      <c r="B4128">
        <v>8635.65</v>
      </c>
      <c r="C4128">
        <f t="shared" ca="1" si="323"/>
        <v>8484.8433333333323</v>
      </c>
      <c r="D4128">
        <f t="shared" ca="1" si="322"/>
        <v>8303.6487500000039</v>
      </c>
      <c r="E4128" t="str">
        <f t="shared" ca="1" si="324"/>
        <v/>
      </c>
      <c r="F4128">
        <f t="shared" ca="1" si="325"/>
        <v>7460.6</v>
      </c>
      <c r="G4128" s="7" t="str">
        <f t="shared" ca="1" si="326"/>
        <v/>
      </c>
    </row>
    <row r="4129" spans="1:7" x14ac:dyDescent="0.25">
      <c r="A4129" s="30">
        <v>42577</v>
      </c>
      <c r="B4129">
        <v>8590.65</v>
      </c>
      <c r="C4129">
        <f t="shared" ca="1" si="323"/>
        <v>8499.5066666666662</v>
      </c>
      <c r="D4129">
        <f t="shared" ca="1" si="322"/>
        <v>8313.9525000000031</v>
      </c>
      <c r="E4129" t="str">
        <f t="shared" ca="1" si="324"/>
        <v/>
      </c>
      <c r="F4129">
        <f t="shared" ca="1" si="325"/>
        <v>7460.6</v>
      </c>
      <c r="G4129" s="7" t="str">
        <f t="shared" ca="1" si="326"/>
        <v/>
      </c>
    </row>
    <row r="4130" spans="1:7" x14ac:dyDescent="0.25">
      <c r="A4130" s="30">
        <v>42578</v>
      </c>
      <c r="B4130">
        <v>8615.7999999999993</v>
      </c>
      <c r="C4130">
        <f t="shared" ca="1" si="323"/>
        <v>8518.1633333333339</v>
      </c>
      <c r="D4130">
        <f t="shared" ca="1" si="322"/>
        <v>8325.3450000000012</v>
      </c>
      <c r="E4130" t="str">
        <f t="shared" ca="1" si="324"/>
        <v/>
      </c>
      <c r="F4130">
        <f t="shared" ca="1" si="325"/>
        <v>7460.6</v>
      </c>
      <c r="G4130" s="7" t="str">
        <f t="shared" ca="1" si="326"/>
        <v/>
      </c>
    </row>
    <row r="4131" spans="1:7" x14ac:dyDescent="0.25">
      <c r="A4131" s="30">
        <v>42579</v>
      </c>
      <c r="B4131">
        <v>8666.2999999999993</v>
      </c>
      <c r="C4131">
        <f t="shared" ca="1" si="323"/>
        <v>8540.0566666666673</v>
      </c>
      <c r="D4131">
        <f t="shared" ca="1" si="322"/>
        <v>8337.5037499999999</v>
      </c>
      <c r="E4131" t="str">
        <f t="shared" ca="1" si="324"/>
        <v/>
      </c>
      <c r="F4131">
        <f t="shared" ca="1" si="325"/>
        <v>7460.6</v>
      </c>
      <c r="G4131" s="7" t="str">
        <f t="shared" ca="1" si="326"/>
        <v/>
      </c>
    </row>
    <row r="4132" spans="1:7" x14ac:dyDescent="0.25">
      <c r="A4132" s="30">
        <v>42580</v>
      </c>
      <c r="B4132">
        <v>8638.5</v>
      </c>
      <c r="C4132">
        <f t="shared" ca="1" si="323"/>
        <v>8561.0766666666677</v>
      </c>
      <c r="D4132">
        <f t="shared" ca="1" si="322"/>
        <v>8347.9925000000003</v>
      </c>
      <c r="E4132" t="str">
        <f t="shared" ca="1" si="324"/>
        <v/>
      </c>
      <c r="F4132">
        <f t="shared" ca="1" si="325"/>
        <v>7460.6</v>
      </c>
      <c r="G4132" s="7" t="str">
        <f t="shared" ca="1" si="326"/>
        <v/>
      </c>
    </row>
    <row r="4133" spans="1:7" x14ac:dyDescent="0.25">
      <c r="A4133" s="30">
        <v>42583</v>
      </c>
      <c r="B4133">
        <v>8636.5499999999993</v>
      </c>
      <c r="C4133">
        <f t="shared" ca="1" si="323"/>
        <v>8572.32</v>
      </c>
      <c r="D4133">
        <f t="shared" ca="1" si="322"/>
        <v>8358.3862499999996</v>
      </c>
      <c r="E4133" t="str">
        <f t="shared" ca="1" si="324"/>
        <v/>
      </c>
      <c r="F4133">
        <f t="shared" ca="1" si="325"/>
        <v>7460.6</v>
      </c>
      <c r="G4133" s="7" t="str">
        <f t="shared" ca="1" si="326"/>
        <v/>
      </c>
    </row>
    <row r="4134" spans="1:7" x14ac:dyDescent="0.25">
      <c r="A4134" s="30">
        <v>42584</v>
      </c>
      <c r="B4134">
        <v>8622.9</v>
      </c>
      <c r="C4134">
        <f t="shared" ca="1" si="323"/>
        <v>8579.1099999999988</v>
      </c>
      <c r="D4134">
        <f t="shared" ca="1" si="322"/>
        <v>8368.9325000000008</v>
      </c>
      <c r="E4134" t="str">
        <f t="shared" ca="1" si="324"/>
        <v/>
      </c>
      <c r="F4134">
        <f t="shared" ca="1" si="325"/>
        <v>7460.6</v>
      </c>
      <c r="G4134" s="7" t="str">
        <f t="shared" ca="1" si="326"/>
        <v/>
      </c>
    </row>
    <row r="4135" spans="1:7" x14ac:dyDescent="0.25">
      <c r="A4135" s="30">
        <v>42585</v>
      </c>
      <c r="B4135">
        <v>8544.85</v>
      </c>
      <c r="C4135">
        <f t="shared" ca="1" si="323"/>
        <v>8580.7999999999993</v>
      </c>
      <c r="D4135">
        <f t="shared" ca="1" si="322"/>
        <v>8375.8924999999999</v>
      </c>
      <c r="E4135" t="str">
        <f t="shared" ca="1" si="324"/>
        <v/>
      </c>
      <c r="F4135">
        <f t="shared" ca="1" si="325"/>
        <v>7460.6</v>
      </c>
      <c r="G4135" s="7" t="str">
        <f t="shared" ca="1" si="326"/>
        <v/>
      </c>
    </row>
    <row r="4136" spans="1:7" x14ac:dyDescent="0.25">
      <c r="A4136" s="30">
        <v>42586</v>
      </c>
      <c r="B4136">
        <v>8551.1</v>
      </c>
      <c r="C4136">
        <f t="shared" ca="1" si="323"/>
        <v>8579.8733333333348</v>
      </c>
      <c r="D4136">
        <f t="shared" ca="1" si="322"/>
        <v>8382.84375</v>
      </c>
      <c r="E4136" t="str">
        <f t="shared" ca="1" si="324"/>
        <v/>
      </c>
      <c r="F4136">
        <f t="shared" ca="1" si="325"/>
        <v>7460.6</v>
      </c>
      <c r="G4136" s="7" t="str">
        <f t="shared" ca="1" si="326"/>
        <v/>
      </c>
    </row>
    <row r="4137" spans="1:7" x14ac:dyDescent="0.25">
      <c r="A4137" s="30">
        <v>42587</v>
      </c>
      <c r="B4137">
        <v>8683.15</v>
      </c>
      <c r="C4137">
        <f t="shared" ca="1" si="323"/>
        <v>8589.3233333333337</v>
      </c>
      <c r="D4137">
        <f t="shared" ca="1" si="322"/>
        <v>8394.8325000000004</v>
      </c>
      <c r="E4137" t="str">
        <f t="shared" ca="1" si="324"/>
        <v/>
      </c>
      <c r="F4137">
        <f t="shared" ca="1" si="325"/>
        <v>7460.6</v>
      </c>
      <c r="G4137" s="7" t="str">
        <f t="shared" ca="1" si="326"/>
        <v/>
      </c>
    </row>
    <row r="4138" spans="1:7" x14ac:dyDescent="0.25">
      <c r="A4138" s="30">
        <v>42590</v>
      </c>
      <c r="B4138">
        <v>8711.35</v>
      </c>
      <c r="C4138">
        <f t="shared" ca="1" si="323"/>
        <v>8602.8333333333339</v>
      </c>
      <c r="D4138">
        <f t="shared" ca="1" si="322"/>
        <v>8408.3649999999998</v>
      </c>
      <c r="E4138" t="str">
        <f t="shared" ca="1" si="324"/>
        <v/>
      </c>
      <c r="F4138">
        <f t="shared" ca="1" si="325"/>
        <v>7460.6</v>
      </c>
      <c r="G4138" s="7" t="str">
        <f t="shared" ca="1" si="326"/>
        <v/>
      </c>
    </row>
    <row r="4139" spans="1:7" x14ac:dyDescent="0.25">
      <c r="A4139" s="30">
        <v>42591</v>
      </c>
      <c r="B4139">
        <v>8678.25</v>
      </c>
      <c r="C4139">
        <f t="shared" ca="1" si="323"/>
        <v>8612.8133333333335</v>
      </c>
      <c r="D4139">
        <f t="shared" ca="1" si="322"/>
        <v>8422.5562499999978</v>
      </c>
      <c r="E4139" t="str">
        <f t="shared" ca="1" si="324"/>
        <v/>
      </c>
      <c r="F4139">
        <f t="shared" ca="1" si="325"/>
        <v>7460.6</v>
      </c>
      <c r="G4139" s="7" t="str">
        <f t="shared" ca="1" si="326"/>
        <v/>
      </c>
    </row>
    <row r="4140" spans="1:7" x14ac:dyDescent="0.25">
      <c r="A4140" s="30">
        <v>42592</v>
      </c>
      <c r="B4140">
        <v>8575.2999999999993</v>
      </c>
      <c r="C4140">
        <f t="shared" ca="1" si="323"/>
        <v>8613.4433333333345</v>
      </c>
      <c r="D4140">
        <f t="shared" ca="1" si="322"/>
        <v>8434.2174999999988</v>
      </c>
      <c r="E4140" t="str">
        <f t="shared" ca="1" si="324"/>
        <v/>
      </c>
      <c r="F4140">
        <f t="shared" ca="1" si="325"/>
        <v>7460.6</v>
      </c>
      <c r="G4140" s="7" t="str">
        <f t="shared" ca="1" si="326"/>
        <v/>
      </c>
    </row>
    <row r="4141" spans="1:7" x14ac:dyDescent="0.25">
      <c r="A4141" s="30">
        <v>42593</v>
      </c>
      <c r="B4141">
        <v>8592.15</v>
      </c>
      <c r="C4141">
        <f t="shared" ca="1" si="323"/>
        <v>8618.9133333333339</v>
      </c>
      <c r="D4141">
        <f t="shared" ca="1" si="322"/>
        <v>8443.8562499999989</v>
      </c>
      <c r="E4141" t="str">
        <f t="shared" ca="1" si="324"/>
        <v/>
      </c>
      <c r="F4141">
        <f t="shared" ca="1" si="325"/>
        <v>7460.6</v>
      </c>
      <c r="G4141" s="7" t="str">
        <f t="shared" ca="1" si="326"/>
        <v/>
      </c>
    </row>
    <row r="4142" spans="1:7" x14ac:dyDescent="0.25">
      <c r="A4142" s="30">
        <v>42594</v>
      </c>
      <c r="B4142">
        <v>8672.15</v>
      </c>
      <c r="C4142">
        <f t="shared" ca="1" si="323"/>
        <v>8627.6433333333334</v>
      </c>
      <c r="D4142">
        <f t="shared" ca="1" si="322"/>
        <v>8457.1412499999988</v>
      </c>
      <c r="E4142" t="str">
        <f t="shared" ca="1" si="324"/>
        <v/>
      </c>
      <c r="F4142">
        <f t="shared" ca="1" si="325"/>
        <v>7460.6</v>
      </c>
      <c r="G4142" s="7" t="str">
        <f t="shared" ca="1" si="326"/>
        <v/>
      </c>
    </row>
    <row r="4143" spans="1:7" x14ac:dyDescent="0.25">
      <c r="A4143" s="30">
        <v>42598</v>
      </c>
      <c r="B4143">
        <v>8642.5499999999993</v>
      </c>
      <c r="C4143">
        <f t="shared" ca="1" si="323"/>
        <v>8628.1033333333344</v>
      </c>
      <c r="D4143">
        <f t="shared" ca="1" si="322"/>
        <v>8468.9499999999989</v>
      </c>
      <c r="E4143" t="str">
        <f t="shared" ca="1" si="324"/>
        <v/>
      </c>
      <c r="F4143">
        <f t="shared" ca="1" si="325"/>
        <v>7460.6</v>
      </c>
      <c r="G4143" s="7" t="str">
        <f t="shared" ca="1" si="326"/>
        <v/>
      </c>
    </row>
    <row r="4144" spans="1:7" x14ac:dyDescent="0.25">
      <c r="A4144" s="30">
        <v>42599</v>
      </c>
      <c r="B4144">
        <v>8624.0499999999993</v>
      </c>
      <c r="C4144">
        <f t="shared" ca="1" si="323"/>
        <v>8630.33</v>
      </c>
      <c r="D4144">
        <f t="shared" ca="1" si="322"/>
        <v>8478.588749999999</v>
      </c>
      <c r="E4144" t="str">
        <f t="shared" ca="1" si="324"/>
        <v/>
      </c>
      <c r="F4144">
        <f t="shared" ca="1" si="325"/>
        <v>7460.6</v>
      </c>
      <c r="G4144" s="7" t="str">
        <f t="shared" ca="1" si="326"/>
        <v/>
      </c>
    </row>
    <row r="4145" spans="1:7" x14ac:dyDescent="0.25">
      <c r="A4145" s="30">
        <v>42600</v>
      </c>
      <c r="B4145">
        <v>8673.25</v>
      </c>
      <c r="C4145">
        <f t="shared" ca="1" si="323"/>
        <v>8634.16</v>
      </c>
      <c r="D4145">
        <f t="shared" ca="1" si="322"/>
        <v>8489.9224999999988</v>
      </c>
      <c r="E4145" t="str">
        <f t="shared" ca="1" si="324"/>
        <v/>
      </c>
      <c r="F4145">
        <f t="shared" ca="1" si="325"/>
        <v>7460.6</v>
      </c>
      <c r="G4145" s="7" t="str">
        <f t="shared" ca="1" si="326"/>
        <v/>
      </c>
    </row>
    <row r="4146" spans="1:7" x14ac:dyDescent="0.25">
      <c r="A4146" s="30">
        <v>42601</v>
      </c>
      <c r="B4146">
        <v>8666.9</v>
      </c>
      <c r="C4146">
        <f t="shared" ca="1" si="323"/>
        <v>8634.1999999999989</v>
      </c>
      <c r="D4146">
        <f t="shared" ca="1" si="322"/>
        <v>8501.5024999999987</v>
      </c>
      <c r="E4146" t="str">
        <f t="shared" ca="1" si="324"/>
        <v/>
      </c>
      <c r="F4146">
        <f t="shared" ca="1" si="325"/>
        <v>7460.6</v>
      </c>
      <c r="G4146" s="7" t="str">
        <f t="shared" ca="1" si="326"/>
        <v/>
      </c>
    </row>
    <row r="4147" spans="1:7" x14ac:dyDescent="0.25">
      <c r="A4147" s="30">
        <v>42604</v>
      </c>
      <c r="B4147">
        <v>8629.15</v>
      </c>
      <c r="C4147">
        <f t="shared" ca="1" si="323"/>
        <v>8633.5766666666659</v>
      </c>
      <c r="D4147">
        <f t="shared" ca="1" si="322"/>
        <v>8510.4699999999993</v>
      </c>
      <c r="E4147" t="str">
        <f t="shared" ca="1" si="324"/>
        <v/>
      </c>
      <c r="F4147">
        <f t="shared" ca="1" si="325"/>
        <v>7460.6</v>
      </c>
      <c r="G4147" s="7" t="str">
        <f t="shared" ca="1" si="326"/>
        <v/>
      </c>
    </row>
    <row r="4148" spans="1:7" x14ac:dyDescent="0.25">
      <c r="A4148" s="30">
        <v>42605</v>
      </c>
      <c r="B4148">
        <v>8632.6</v>
      </c>
      <c r="C4148">
        <f t="shared" ca="1" si="323"/>
        <v>8633.3133333333317</v>
      </c>
      <c r="D4148">
        <f t="shared" ca="1" si="322"/>
        <v>8524.07</v>
      </c>
      <c r="E4148" t="str">
        <f t="shared" ca="1" si="324"/>
        <v/>
      </c>
      <c r="F4148">
        <f t="shared" ca="1" si="325"/>
        <v>7460.6</v>
      </c>
      <c r="G4148" s="7" t="str">
        <f t="shared" ca="1" si="326"/>
        <v/>
      </c>
    </row>
    <row r="4149" spans="1:7" x14ac:dyDescent="0.25">
      <c r="A4149" s="30">
        <v>42606</v>
      </c>
      <c r="B4149">
        <v>8650.2999999999993</v>
      </c>
      <c r="C4149">
        <f t="shared" ca="1" si="323"/>
        <v>8635.1400000000012</v>
      </c>
      <c r="D4149">
        <f t="shared" ca="1" si="322"/>
        <v>8537.9600000000009</v>
      </c>
      <c r="E4149" t="str">
        <f t="shared" ca="1" si="324"/>
        <v/>
      </c>
      <c r="F4149">
        <f t="shared" ca="1" si="325"/>
        <v>7460.6</v>
      </c>
      <c r="G4149" s="7" t="str">
        <f t="shared" ca="1" si="326"/>
        <v/>
      </c>
    </row>
    <row r="4150" spans="1:7" x14ac:dyDescent="0.25">
      <c r="A4150" s="30">
        <v>42607</v>
      </c>
      <c r="B4150">
        <v>8592.2000000000007</v>
      </c>
      <c r="C4150">
        <f t="shared" ca="1" si="323"/>
        <v>8638.2966666666671</v>
      </c>
      <c r="D4150">
        <f t="shared" ca="1" si="322"/>
        <v>8549.5687500000004</v>
      </c>
      <c r="E4150" t="str">
        <f t="shared" ca="1" si="324"/>
        <v/>
      </c>
      <c r="F4150">
        <f t="shared" ca="1" si="325"/>
        <v>7460.6</v>
      </c>
      <c r="G4150" s="7" t="str">
        <f t="shared" ca="1" si="326"/>
        <v/>
      </c>
    </row>
    <row r="4151" spans="1:7" x14ac:dyDescent="0.25">
      <c r="A4151" s="30">
        <v>42608</v>
      </c>
      <c r="B4151">
        <v>8572.5499999999993</v>
      </c>
      <c r="C4151">
        <f t="shared" ca="1" si="323"/>
        <v>8639.7266666666674</v>
      </c>
      <c r="D4151">
        <f t="shared" ca="1" si="322"/>
        <v>8558.7824999999975</v>
      </c>
      <c r="E4151" t="str">
        <f t="shared" ca="1" si="324"/>
        <v/>
      </c>
      <c r="F4151">
        <f t="shared" ca="1" si="325"/>
        <v>7460.6</v>
      </c>
      <c r="G4151" s="7" t="str">
        <f t="shared" ca="1" si="326"/>
        <v/>
      </c>
    </row>
    <row r="4152" spans="1:7" x14ac:dyDescent="0.25">
      <c r="A4152" s="30">
        <v>42611</v>
      </c>
      <c r="B4152">
        <v>8607.4500000000007</v>
      </c>
      <c r="C4152">
        <f t="shared" ca="1" si="323"/>
        <v>8634.68</v>
      </c>
      <c r="D4152">
        <f t="shared" ca="1" si="322"/>
        <v>8566.7749999999978</v>
      </c>
      <c r="E4152" t="str">
        <f t="shared" ca="1" si="324"/>
        <v/>
      </c>
      <c r="F4152">
        <f t="shared" ca="1" si="325"/>
        <v>7460.6</v>
      </c>
      <c r="G4152" s="7" t="str">
        <f t="shared" ca="1" si="326"/>
        <v/>
      </c>
    </row>
    <row r="4153" spans="1:7" x14ac:dyDescent="0.25">
      <c r="A4153" s="30">
        <v>42612</v>
      </c>
      <c r="B4153">
        <v>8744.35</v>
      </c>
      <c r="C4153">
        <f t="shared" ca="1" si="323"/>
        <v>8636.8799999999992</v>
      </c>
      <c r="D4153">
        <f t="shared" ca="1" si="322"/>
        <v>8577.1749999999993</v>
      </c>
      <c r="E4153" t="str">
        <f t="shared" ca="1" si="324"/>
        <v/>
      </c>
      <c r="F4153">
        <f t="shared" ca="1" si="325"/>
        <v>7460.6</v>
      </c>
      <c r="G4153" s="7" t="str">
        <f t="shared" ca="1" si="326"/>
        <v/>
      </c>
    </row>
    <row r="4154" spans="1:7" x14ac:dyDescent="0.25">
      <c r="A4154" s="30">
        <v>42613</v>
      </c>
      <c r="B4154">
        <v>8786.2000000000007</v>
      </c>
      <c r="C4154">
        <f t="shared" ca="1" si="323"/>
        <v>8644.0766666666677</v>
      </c>
      <c r="D4154">
        <f t="shared" ca="1" si="322"/>
        <v>8587.5624999999982</v>
      </c>
      <c r="E4154" t="str">
        <f t="shared" ca="1" si="324"/>
        <v/>
      </c>
      <c r="F4154">
        <f t="shared" ca="1" si="325"/>
        <v>7460.6</v>
      </c>
      <c r="G4154" s="7" t="str">
        <f t="shared" ca="1" si="326"/>
        <v/>
      </c>
    </row>
    <row r="4155" spans="1:7" x14ac:dyDescent="0.25">
      <c r="A4155" s="30">
        <v>42614</v>
      </c>
      <c r="B4155">
        <v>8774.65</v>
      </c>
      <c r="C4155">
        <f t="shared" ca="1" si="323"/>
        <v>8657.3666666666668</v>
      </c>
      <c r="D4155">
        <f t="shared" ca="1" si="322"/>
        <v>8598.5299999999988</v>
      </c>
      <c r="E4155" t="str">
        <f t="shared" ca="1" si="324"/>
        <v/>
      </c>
      <c r="F4155">
        <f t="shared" ca="1" si="325"/>
        <v>7460.6</v>
      </c>
      <c r="G4155" s="7" t="str">
        <f t="shared" ca="1" si="326"/>
        <v/>
      </c>
    </row>
    <row r="4156" spans="1:7" x14ac:dyDescent="0.25">
      <c r="A4156" s="30">
        <v>42615</v>
      </c>
      <c r="B4156">
        <v>8809.65</v>
      </c>
      <c r="C4156">
        <f t="shared" ca="1" si="323"/>
        <v>8671.866666666665</v>
      </c>
      <c r="D4156">
        <f t="shared" ca="1" si="322"/>
        <v>8610.3237499999996</v>
      </c>
      <c r="E4156" t="str">
        <f t="shared" ca="1" si="324"/>
        <v/>
      </c>
      <c r="F4156">
        <f t="shared" ca="1" si="325"/>
        <v>7460.6</v>
      </c>
      <c r="G4156" s="7" t="str">
        <f t="shared" ca="1" si="326"/>
        <v/>
      </c>
    </row>
    <row r="4157" spans="1:7" x14ac:dyDescent="0.25">
      <c r="A4157" s="30">
        <v>42619</v>
      </c>
      <c r="B4157">
        <v>8943</v>
      </c>
      <c r="C4157">
        <f t="shared" ca="1" si="323"/>
        <v>8689.9233333333323</v>
      </c>
      <c r="D4157">
        <f t="shared" ca="1" si="322"/>
        <v>8625.8187500000004</v>
      </c>
      <c r="E4157" t="str">
        <f t="shared" ca="1" si="324"/>
        <v/>
      </c>
      <c r="F4157">
        <f t="shared" ca="1" si="325"/>
        <v>7460.6</v>
      </c>
      <c r="G4157" s="7" t="str">
        <f t="shared" ca="1" si="326"/>
        <v/>
      </c>
    </row>
    <row r="4158" spans="1:7" x14ac:dyDescent="0.25">
      <c r="A4158" s="30">
        <v>42620</v>
      </c>
      <c r="B4158">
        <v>8917.9500000000007</v>
      </c>
      <c r="C4158">
        <f t="shared" ca="1" si="323"/>
        <v>8708.2833333333328</v>
      </c>
      <c r="D4158">
        <f t="shared" ca="1" si="322"/>
        <v>8637.07</v>
      </c>
      <c r="E4158" t="str">
        <f t="shared" ca="1" si="324"/>
        <v/>
      </c>
      <c r="F4158">
        <f t="shared" ca="1" si="325"/>
        <v>7460.6</v>
      </c>
      <c r="G4158" s="7" t="str">
        <f t="shared" ca="1" si="326"/>
        <v/>
      </c>
    </row>
    <row r="4159" spans="1:7" x14ac:dyDescent="0.25">
      <c r="A4159" s="30">
        <v>42621</v>
      </c>
      <c r="B4159">
        <v>8952.5</v>
      </c>
      <c r="C4159">
        <f t="shared" ca="1" si="323"/>
        <v>8730.1799999999985</v>
      </c>
      <c r="D4159">
        <f t="shared" ca="1" si="322"/>
        <v>8647.8562500000007</v>
      </c>
      <c r="E4159" t="str">
        <f t="shared" ca="1" si="324"/>
        <v/>
      </c>
      <c r="F4159">
        <f t="shared" ca="1" si="325"/>
        <v>7460.6</v>
      </c>
      <c r="G4159" s="7" t="str">
        <f t="shared" ca="1" si="326"/>
        <v/>
      </c>
    </row>
    <row r="4160" spans="1:7" x14ac:dyDescent="0.25">
      <c r="A4160" s="30">
        <v>42622</v>
      </c>
      <c r="B4160">
        <v>8866.7000000000007</v>
      </c>
      <c r="C4160">
        <f t="shared" ca="1" si="323"/>
        <v>8743.0766666666659</v>
      </c>
      <c r="D4160">
        <f t="shared" ca="1" si="322"/>
        <v>8656.536250000001</v>
      </c>
      <c r="E4160" t="str">
        <f t="shared" ca="1" si="324"/>
        <v/>
      </c>
      <c r="F4160">
        <f t="shared" ca="1" si="325"/>
        <v>7460.6</v>
      </c>
      <c r="G4160" s="7" t="str">
        <f t="shared" ca="1" si="326"/>
        <v/>
      </c>
    </row>
    <row r="4161" spans="1:7" x14ac:dyDescent="0.25">
      <c r="A4161" s="30">
        <v>42625</v>
      </c>
      <c r="B4161">
        <v>8715.6</v>
      </c>
      <c r="C4161">
        <f t="shared" ca="1" si="323"/>
        <v>8746.3233333333319</v>
      </c>
      <c r="D4161">
        <f t="shared" ca="1" si="322"/>
        <v>8660.3012500000004</v>
      </c>
      <c r="E4161" t="str">
        <f t="shared" ca="1" si="324"/>
        <v/>
      </c>
      <c r="F4161">
        <f t="shared" ca="1" si="325"/>
        <v>7460.6</v>
      </c>
      <c r="G4161" s="7" t="str">
        <f t="shared" ca="1" si="326"/>
        <v/>
      </c>
    </row>
    <row r="4162" spans="1:7" x14ac:dyDescent="0.25">
      <c r="A4162" s="30">
        <v>42627</v>
      </c>
      <c r="B4162">
        <v>8726.6</v>
      </c>
      <c r="C4162">
        <f t="shared" ca="1" si="323"/>
        <v>8752.82</v>
      </c>
      <c r="D4162">
        <f t="shared" ca="1" si="322"/>
        <v>8664.9312499999996</v>
      </c>
      <c r="E4162" t="str">
        <f t="shared" ca="1" si="324"/>
        <v/>
      </c>
      <c r="F4162">
        <f t="shared" ca="1" si="325"/>
        <v>7460.6</v>
      </c>
      <c r="G4162" s="7" t="str">
        <f t="shared" ca="1" si="326"/>
        <v/>
      </c>
    </row>
    <row r="4163" spans="1:7" x14ac:dyDescent="0.25">
      <c r="A4163" s="30">
        <v>42628</v>
      </c>
      <c r="B4163">
        <v>8742.5499999999993</v>
      </c>
      <c r="C4163">
        <f t="shared" ca="1" si="323"/>
        <v>8760.15</v>
      </c>
      <c r="D4163">
        <f t="shared" ca="1" si="322"/>
        <v>8670.7775000000001</v>
      </c>
      <c r="E4163" t="str">
        <f t="shared" ca="1" si="324"/>
        <v/>
      </c>
      <c r="F4163">
        <f t="shared" ca="1" si="325"/>
        <v>7460.6</v>
      </c>
      <c r="G4163" s="7" t="str">
        <f t="shared" ca="1" si="326"/>
        <v/>
      </c>
    </row>
    <row r="4164" spans="1:7" x14ac:dyDescent="0.25">
      <c r="A4164" s="30">
        <v>42629</v>
      </c>
      <c r="B4164">
        <v>8779.85</v>
      </c>
      <c r="C4164">
        <f t="shared" ca="1" si="323"/>
        <v>8768.7866666666687</v>
      </c>
      <c r="D4164">
        <f t="shared" ca="1" si="322"/>
        <v>8677.06</v>
      </c>
      <c r="E4164" t="str">
        <f t="shared" ca="1" si="324"/>
        <v/>
      </c>
      <c r="F4164">
        <f t="shared" ca="1" si="325"/>
        <v>7460.6</v>
      </c>
      <c r="G4164" s="7" t="str">
        <f t="shared" ca="1" si="326"/>
        <v/>
      </c>
    </row>
    <row r="4165" spans="1:7" x14ac:dyDescent="0.25">
      <c r="A4165" s="30">
        <v>42632</v>
      </c>
      <c r="B4165">
        <v>8808.4</v>
      </c>
      <c r="C4165">
        <f t="shared" ca="1" si="323"/>
        <v>8783.2000000000025</v>
      </c>
      <c r="D4165">
        <f t="shared" ca="1" si="322"/>
        <v>8683.1237499999988</v>
      </c>
      <c r="E4165" t="str">
        <f t="shared" ca="1" si="324"/>
        <v/>
      </c>
      <c r="F4165">
        <f t="shared" ca="1" si="325"/>
        <v>7460.6</v>
      </c>
      <c r="G4165" s="7" t="str">
        <f t="shared" ca="1" si="326"/>
        <v/>
      </c>
    </row>
    <row r="4166" spans="1:7" x14ac:dyDescent="0.25">
      <c r="A4166" s="30">
        <v>42633</v>
      </c>
      <c r="B4166">
        <v>8775.9</v>
      </c>
      <c r="C4166">
        <f t="shared" ca="1" si="323"/>
        <v>8796.7566666666662</v>
      </c>
      <c r="D4166">
        <f t="shared" ca="1" si="322"/>
        <v>8689.7687499999993</v>
      </c>
      <c r="E4166" t="str">
        <f t="shared" ca="1" si="324"/>
        <v/>
      </c>
      <c r="F4166">
        <f t="shared" ca="1" si="325"/>
        <v>7460.6</v>
      </c>
      <c r="G4166" s="7" t="str">
        <f t="shared" ca="1" si="326"/>
        <v/>
      </c>
    </row>
    <row r="4167" spans="1:7" x14ac:dyDescent="0.25">
      <c r="A4167" s="30">
        <v>42634</v>
      </c>
      <c r="B4167">
        <v>8777.15</v>
      </c>
      <c r="C4167">
        <f t="shared" ca="1" si="323"/>
        <v>8808.0700000000015</v>
      </c>
      <c r="D4167">
        <f t="shared" ca="1" si="322"/>
        <v>8695.6674999999996</v>
      </c>
      <c r="E4167" t="str">
        <f t="shared" ca="1" si="324"/>
        <v/>
      </c>
      <c r="F4167">
        <f t="shared" ca="1" si="325"/>
        <v>7460.6</v>
      </c>
      <c r="G4167" s="7" t="str">
        <f t="shared" ca="1" si="326"/>
        <v/>
      </c>
    </row>
    <row r="4168" spans="1:7" x14ac:dyDescent="0.25">
      <c r="A4168" s="30">
        <v>42635</v>
      </c>
      <c r="B4168">
        <v>8867.4500000000007</v>
      </c>
      <c r="C4168">
        <f t="shared" ca="1" si="323"/>
        <v>8816.2766666666666</v>
      </c>
      <c r="D4168">
        <f t="shared" ca="1" si="322"/>
        <v>8701.4625000000015</v>
      </c>
      <c r="E4168" t="str">
        <f t="shared" ca="1" si="324"/>
        <v/>
      </c>
      <c r="F4168">
        <f t="shared" ca="1" si="325"/>
        <v>7460.6</v>
      </c>
      <c r="G4168" s="7" t="str">
        <f t="shared" ca="1" si="326"/>
        <v/>
      </c>
    </row>
    <row r="4169" spans="1:7" x14ac:dyDescent="0.25">
      <c r="A4169" s="30">
        <v>42636</v>
      </c>
      <c r="B4169">
        <v>8831.5499999999993</v>
      </c>
      <c r="C4169">
        <f t="shared" ca="1" si="323"/>
        <v>8819.2999999999975</v>
      </c>
      <c r="D4169">
        <f t="shared" ca="1" si="322"/>
        <v>8707.4850000000006</v>
      </c>
      <c r="E4169" t="str">
        <f t="shared" ca="1" si="324"/>
        <v/>
      </c>
      <c r="F4169">
        <f t="shared" ca="1" si="325"/>
        <v>7460.6</v>
      </c>
      <c r="G4169" s="7" t="str">
        <f t="shared" ca="1" si="326"/>
        <v/>
      </c>
    </row>
    <row r="4170" spans="1:7" x14ac:dyDescent="0.25">
      <c r="A4170" s="30">
        <v>42639</v>
      </c>
      <c r="B4170">
        <v>8723.0499999999993</v>
      </c>
      <c r="C4170">
        <f t="shared" ca="1" si="323"/>
        <v>8815.8599999999988</v>
      </c>
      <c r="D4170">
        <f t="shared" ca="1" si="322"/>
        <v>8710.1662500000002</v>
      </c>
      <c r="E4170" t="str">
        <f t="shared" ca="1" si="324"/>
        <v/>
      </c>
      <c r="F4170">
        <f t="shared" ca="1" si="325"/>
        <v>7460.6</v>
      </c>
      <c r="G4170" s="7" t="str">
        <f t="shared" ca="1" si="326"/>
        <v/>
      </c>
    </row>
    <row r="4171" spans="1:7" x14ac:dyDescent="0.25">
      <c r="A4171" s="30">
        <v>42640</v>
      </c>
      <c r="B4171">
        <v>8706.4</v>
      </c>
      <c r="C4171">
        <f t="shared" ca="1" si="323"/>
        <v>8808.9766666666656</v>
      </c>
      <c r="D4171">
        <f t="shared" ca="1" si="322"/>
        <v>8711.1687500000007</v>
      </c>
      <c r="E4171" t="str">
        <f t="shared" ca="1" si="324"/>
        <v/>
      </c>
      <c r="F4171">
        <f t="shared" ca="1" si="325"/>
        <v>7460.6</v>
      </c>
      <c r="G4171" s="7" t="str">
        <f t="shared" ca="1" si="326"/>
        <v/>
      </c>
    </row>
    <row r="4172" spans="1:7" x14ac:dyDescent="0.25">
      <c r="A4172" s="30">
        <v>42641</v>
      </c>
      <c r="B4172">
        <v>8745.15</v>
      </c>
      <c r="C4172">
        <f t="shared" ca="1" si="323"/>
        <v>8795.786666666665</v>
      </c>
      <c r="D4172">
        <f t="shared" ca="1" si="322"/>
        <v>8713.8350000000028</v>
      </c>
      <c r="E4172" t="str">
        <f t="shared" ca="1" si="324"/>
        <v/>
      </c>
      <c r="F4172">
        <f t="shared" ca="1" si="325"/>
        <v>7460.6</v>
      </c>
      <c r="G4172" s="7" t="str">
        <f t="shared" ca="1" si="326"/>
        <v/>
      </c>
    </row>
    <row r="4173" spans="1:7" x14ac:dyDescent="0.25">
      <c r="A4173" s="30">
        <v>42642</v>
      </c>
      <c r="B4173">
        <v>8591.25</v>
      </c>
      <c r="C4173">
        <f t="shared" ca="1" si="323"/>
        <v>8774.0066666666644</v>
      </c>
      <c r="D4173">
        <f t="shared" ca="1" si="322"/>
        <v>8712.7025000000031</v>
      </c>
      <c r="E4173" t="str">
        <f t="shared" ca="1" si="324"/>
        <v/>
      </c>
      <c r="F4173">
        <f t="shared" ca="1" si="325"/>
        <v>7460.6</v>
      </c>
      <c r="G4173" s="7" t="str">
        <f t="shared" ca="1" si="326"/>
        <v/>
      </c>
    </row>
    <row r="4174" spans="1:7" x14ac:dyDescent="0.25">
      <c r="A4174" s="30">
        <v>42643</v>
      </c>
      <c r="B4174">
        <v>8611.15</v>
      </c>
      <c r="C4174">
        <f t="shared" ca="1" si="323"/>
        <v>8751.25</v>
      </c>
      <c r="D4174">
        <f t="shared" ca="1" si="322"/>
        <v>8712.4087500000041</v>
      </c>
      <c r="E4174" t="str">
        <f t="shared" ca="1" si="324"/>
        <v/>
      </c>
      <c r="F4174">
        <f t="shared" ca="1" si="325"/>
        <v>7460.6</v>
      </c>
      <c r="G4174" s="7" t="str">
        <f t="shared" ca="1" si="326"/>
        <v/>
      </c>
    </row>
    <row r="4175" spans="1:7" x14ac:dyDescent="0.25">
      <c r="A4175" s="30">
        <v>42646</v>
      </c>
      <c r="B4175">
        <v>8738.1</v>
      </c>
      <c r="C4175">
        <f t="shared" ca="1" si="323"/>
        <v>8742.6766666666663</v>
      </c>
      <c r="D4175">
        <f t="shared" ca="1" si="322"/>
        <v>8717.2400000000016</v>
      </c>
      <c r="E4175" t="str">
        <f t="shared" ca="1" si="324"/>
        <v/>
      </c>
      <c r="F4175">
        <f t="shared" ca="1" si="325"/>
        <v>7460.6</v>
      </c>
      <c r="G4175" s="7" t="str">
        <f t="shared" ca="1" si="326"/>
        <v/>
      </c>
    </row>
    <row r="4176" spans="1:7" x14ac:dyDescent="0.25">
      <c r="A4176" s="30">
        <v>42647</v>
      </c>
      <c r="B4176">
        <v>8769.15</v>
      </c>
      <c r="C4176">
        <f t="shared" ca="1" si="323"/>
        <v>8746.2466666666678</v>
      </c>
      <c r="D4176">
        <f t="shared" ca="1" si="322"/>
        <v>8722.6912500000017</v>
      </c>
      <c r="E4176" t="str">
        <f t="shared" ca="1" si="324"/>
        <v/>
      </c>
      <c r="F4176">
        <f t="shared" ca="1" si="325"/>
        <v>7460.6</v>
      </c>
      <c r="G4176" s="7" t="str">
        <f t="shared" ca="1" si="326"/>
        <v/>
      </c>
    </row>
    <row r="4177" spans="1:7" x14ac:dyDescent="0.25">
      <c r="A4177" s="30">
        <v>42648</v>
      </c>
      <c r="B4177">
        <v>8743.9500000000007</v>
      </c>
      <c r="C4177">
        <f t="shared" ca="1" si="323"/>
        <v>8747.4033333333318</v>
      </c>
      <c r="D4177">
        <f t="shared" ca="1" si="322"/>
        <v>8724.2112500000021</v>
      </c>
      <c r="E4177" t="str">
        <f t="shared" ca="1" si="324"/>
        <v/>
      </c>
      <c r="F4177">
        <f t="shared" ca="1" si="325"/>
        <v>7460.6</v>
      </c>
      <c r="G4177" s="7" t="str">
        <f t="shared" ca="1" si="326"/>
        <v/>
      </c>
    </row>
    <row r="4178" spans="1:7" x14ac:dyDescent="0.25">
      <c r="A4178" s="30">
        <v>42649</v>
      </c>
      <c r="B4178">
        <v>8709.5499999999993</v>
      </c>
      <c r="C4178">
        <f t="shared" ca="1" si="323"/>
        <v>8745.2033333333329</v>
      </c>
      <c r="D4178">
        <f t="shared" ca="1" si="322"/>
        <v>8724.166250000002</v>
      </c>
      <c r="E4178" t="str">
        <f t="shared" ca="1" si="324"/>
        <v/>
      </c>
      <c r="F4178">
        <f t="shared" ca="1" si="325"/>
        <v>7460.6</v>
      </c>
      <c r="G4178" s="7" t="str">
        <f t="shared" ca="1" si="326"/>
        <v/>
      </c>
    </row>
    <row r="4179" spans="1:7" x14ac:dyDescent="0.25">
      <c r="A4179" s="30">
        <v>42650</v>
      </c>
      <c r="B4179">
        <v>8697.6</v>
      </c>
      <c r="C4179">
        <f t="shared" ca="1" si="323"/>
        <v>8739.7199999999993</v>
      </c>
      <c r="D4179">
        <f t="shared" ca="1" si="322"/>
        <v>8724.6500000000015</v>
      </c>
      <c r="E4179" t="str">
        <f t="shared" ca="1" si="324"/>
        <v/>
      </c>
      <c r="F4179">
        <f t="shared" ca="1" si="325"/>
        <v>7460.6</v>
      </c>
      <c r="G4179" s="7" t="str">
        <f t="shared" ca="1" si="326"/>
        <v/>
      </c>
    </row>
    <row r="4180" spans="1:7" x14ac:dyDescent="0.25">
      <c r="A4180" s="30">
        <v>42653</v>
      </c>
      <c r="B4180">
        <v>8708.7999999999993</v>
      </c>
      <c r="C4180">
        <f t="shared" ca="1" si="323"/>
        <v>8733.08</v>
      </c>
      <c r="D4180">
        <f t="shared" ca="1" si="322"/>
        <v>8727.9874999999993</v>
      </c>
      <c r="E4180" t="str">
        <f t="shared" ca="1" si="324"/>
        <v/>
      </c>
      <c r="F4180">
        <f t="shared" ca="1" si="325"/>
        <v>7460.6</v>
      </c>
      <c r="G4180" s="7" t="str">
        <f t="shared" ca="1" si="326"/>
        <v/>
      </c>
    </row>
    <row r="4181" spans="1:7" x14ac:dyDescent="0.25">
      <c r="A4181" s="30">
        <v>42656</v>
      </c>
      <c r="B4181">
        <v>8573.35</v>
      </c>
      <c r="C4181">
        <f t="shared" ca="1" si="323"/>
        <v>8719.5766666666677</v>
      </c>
      <c r="D4181">
        <f t="shared" ca="1" si="322"/>
        <v>8727.5174999999999</v>
      </c>
      <c r="E4181" t="str">
        <f t="shared" ca="1" si="324"/>
        <v>SELL</v>
      </c>
      <c r="F4181">
        <f t="shared" ca="1" si="325"/>
        <v>8573.35</v>
      </c>
      <c r="G4181" s="7">
        <f t="shared" ca="1" si="326"/>
        <v>0.14915020239659005</v>
      </c>
    </row>
    <row r="4182" spans="1:7" x14ac:dyDescent="0.25">
      <c r="A4182" s="30">
        <v>42657</v>
      </c>
      <c r="B4182">
        <v>8583.4</v>
      </c>
      <c r="C4182">
        <f t="shared" ca="1" si="323"/>
        <v>8706.66</v>
      </c>
      <c r="D4182">
        <f t="shared" ref="D4182:D4236" ca="1" si="327">IF(ROW(B4182)&gt;$K$4, AVERAGE(OFFSET(B4182,-$K$4+1,0,$K$4,1)), "")</f>
        <v>8725.2987499999981</v>
      </c>
      <c r="E4182" t="str">
        <f t="shared" ca="1" si="324"/>
        <v/>
      </c>
      <c r="F4182">
        <f t="shared" ca="1" si="325"/>
        <v>8573.35</v>
      </c>
      <c r="G4182" s="7" t="str">
        <f t="shared" ca="1" si="326"/>
        <v/>
      </c>
    </row>
    <row r="4183" spans="1:7" x14ac:dyDescent="0.25">
      <c r="A4183" s="30">
        <v>42660</v>
      </c>
      <c r="B4183">
        <v>8520.4</v>
      </c>
      <c r="C4183">
        <f t="shared" ca="1" si="323"/>
        <v>8683.5233333333344</v>
      </c>
      <c r="D4183">
        <f t="shared" ca="1" si="327"/>
        <v>8722.244999999999</v>
      </c>
      <c r="E4183" t="str">
        <f t="shared" ca="1" si="324"/>
        <v/>
      </c>
      <c r="F4183">
        <f t="shared" ca="1" si="325"/>
        <v>8573.35</v>
      </c>
      <c r="G4183" s="7" t="str">
        <f t="shared" ca="1" si="326"/>
        <v/>
      </c>
    </row>
    <row r="4184" spans="1:7" x14ac:dyDescent="0.25">
      <c r="A4184" s="30">
        <v>42661</v>
      </c>
      <c r="B4184">
        <v>8677.9</v>
      </c>
      <c r="C4184">
        <f t="shared" ca="1" si="323"/>
        <v>8673.2800000000007</v>
      </c>
      <c r="D4184">
        <f t="shared" ca="1" si="327"/>
        <v>8723.5912499999995</v>
      </c>
      <c r="E4184" t="str">
        <f t="shared" ca="1" si="324"/>
        <v/>
      </c>
      <c r="F4184">
        <f t="shared" ca="1" si="325"/>
        <v>8573.35</v>
      </c>
      <c r="G4184" s="7" t="str">
        <f t="shared" ca="1" si="326"/>
        <v/>
      </c>
    </row>
    <row r="4185" spans="1:7" x14ac:dyDescent="0.25">
      <c r="A4185" s="30">
        <v>42662</v>
      </c>
      <c r="B4185">
        <v>8659.1</v>
      </c>
      <c r="C4185">
        <f t="shared" ca="1" si="323"/>
        <v>8669.0166666666664</v>
      </c>
      <c r="D4185">
        <f t="shared" ca="1" si="327"/>
        <v>8723.2374999999993</v>
      </c>
      <c r="E4185" t="str">
        <f t="shared" ca="1" si="324"/>
        <v/>
      </c>
      <c r="F4185">
        <f t="shared" ca="1" si="325"/>
        <v>8573.35</v>
      </c>
      <c r="G4185" s="7" t="str">
        <f t="shared" ca="1" si="326"/>
        <v/>
      </c>
    </row>
    <row r="4186" spans="1:7" x14ac:dyDescent="0.25">
      <c r="A4186" s="30">
        <v>42663</v>
      </c>
      <c r="B4186">
        <v>8699.4</v>
      </c>
      <c r="C4186">
        <f t="shared" ca="1" si="323"/>
        <v>8668.5499999999993</v>
      </c>
      <c r="D4186">
        <f t="shared" ca="1" si="327"/>
        <v>8724.0499999999993</v>
      </c>
      <c r="E4186" t="str">
        <f t="shared" ca="1" si="324"/>
        <v/>
      </c>
      <c r="F4186">
        <f t="shared" ca="1" si="325"/>
        <v>8573.35</v>
      </c>
      <c r="G4186" s="7" t="str">
        <f t="shared" ca="1" si="326"/>
        <v/>
      </c>
    </row>
    <row r="4187" spans="1:7" x14ac:dyDescent="0.25">
      <c r="A4187" s="30">
        <v>42664</v>
      </c>
      <c r="B4187">
        <v>8693.0499999999993</v>
      </c>
      <c r="C4187">
        <f t="shared" ca="1" si="323"/>
        <v>8665.0766666666659</v>
      </c>
      <c r="D4187">
        <f t="shared" ca="1" si="327"/>
        <v>8725.6474999999973</v>
      </c>
      <c r="E4187" t="str">
        <f t="shared" ca="1" si="324"/>
        <v/>
      </c>
      <c r="F4187">
        <f t="shared" ca="1" si="325"/>
        <v>8573.35</v>
      </c>
      <c r="G4187" s="7" t="str">
        <f t="shared" ca="1" si="326"/>
        <v/>
      </c>
    </row>
    <row r="4188" spans="1:7" x14ac:dyDescent="0.25">
      <c r="A4188" s="30">
        <v>42667</v>
      </c>
      <c r="B4188">
        <v>8708.9500000000007</v>
      </c>
      <c r="C4188">
        <f t="shared" ca="1" si="323"/>
        <v>8672.9233333333323</v>
      </c>
      <c r="D4188">
        <f t="shared" ca="1" si="327"/>
        <v>8727.5562499999996</v>
      </c>
      <c r="E4188" t="str">
        <f t="shared" ca="1" si="324"/>
        <v/>
      </c>
      <c r="F4188">
        <f t="shared" ca="1" si="325"/>
        <v>8573.35</v>
      </c>
      <c r="G4188" s="7" t="str">
        <f t="shared" ca="1" si="326"/>
        <v/>
      </c>
    </row>
    <row r="4189" spans="1:7" x14ac:dyDescent="0.25">
      <c r="A4189" s="30">
        <v>42668</v>
      </c>
      <c r="B4189">
        <v>8691.2999999999993</v>
      </c>
      <c r="C4189">
        <f t="shared" ca="1" si="323"/>
        <v>8678.2666666666664</v>
      </c>
      <c r="D4189">
        <f t="shared" ca="1" si="327"/>
        <v>8728.5812499999993</v>
      </c>
      <c r="E4189" t="str">
        <f t="shared" ca="1" si="324"/>
        <v/>
      </c>
      <c r="F4189">
        <f t="shared" ca="1" si="325"/>
        <v>8573.35</v>
      </c>
      <c r="G4189" s="7" t="str">
        <f t="shared" ca="1" si="326"/>
        <v/>
      </c>
    </row>
    <row r="4190" spans="1:7" x14ac:dyDescent="0.25">
      <c r="A4190" s="30">
        <v>42669</v>
      </c>
      <c r="B4190">
        <v>8615.25</v>
      </c>
      <c r="C4190">
        <f t="shared" ref="C4190:C4236" ca="1" si="328">IF(ROW(B4190)&gt;$K$3, AVERAGE(OFFSET(B4191,-$K$3,0,$K$3,1)), "")</f>
        <v>8670.0766666666659</v>
      </c>
      <c r="D4190">
        <f t="shared" ca="1" si="327"/>
        <v>8729.1575000000012</v>
      </c>
      <c r="E4190" t="str">
        <f t="shared" ref="E4190:E4236" ca="1" si="329">IF(AND(C4190&gt;D4190,C4189&lt;D4189),"BUY",IF(AND(C4190&lt;D4190,C4189&gt;D4189),"SELL",""))</f>
        <v/>
      </c>
      <c r="F4190">
        <f t="shared" ref="F4190:F4236" ca="1" si="330">IF(E4190&lt;&gt;"",B4190,F4189)</f>
        <v>8573.35</v>
      </c>
      <c r="G4190" s="7" t="str">
        <f t="shared" ref="G4190:G4236" ca="1" si="331">IF(AND(E4190&lt;&gt;"",F4189&lt;&gt;0),IF(E4190="BUY",1-F4190/F4189,F4190/F4189-1),"")</f>
        <v/>
      </c>
    </row>
    <row r="4191" spans="1:7" x14ac:dyDescent="0.25">
      <c r="A4191" s="30">
        <v>42670</v>
      </c>
      <c r="B4191">
        <v>8615.25</v>
      </c>
      <c r="C4191">
        <f t="shared" ca="1" si="328"/>
        <v>8659.8166666666675</v>
      </c>
      <c r="D4191">
        <f t="shared" ca="1" si="327"/>
        <v>8730.2250000000004</v>
      </c>
      <c r="E4191" t="str">
        <f t="shared" ca="1" si="329"/>
        <v/>
      </c>
      <c r="F4191">
        <f t="shared" ca="1" si="330"/>
        <v>8573.35</v>
      </c>
      <c r="G4191" s="7" t="str">
        <f t="shared" ca="1" si="331"/>
        <v/>
      </c>
    </row>
    <row r="4192" spans="1:7" x14ac:dyDescent="0.25">
      <c r="A4192" s="30">
        <v>42671</v>
      </c>
      <c r="B4192">
        <v>8638</v>
      </c>
      <c r="C4192">
        <f t="shared" ca="1" si="328"/>
        <v>8652.753333333334</v>
      </c>
      <c r="D4192">
        <f t="shared" ca="1" si="327"/>
        <v>8730.9887500000004</v>
      </c>
      <c r="E4192" t="str">
        <f t="shared" ca="1" si="329"/>
        <v/>
      </c>
      <c r="F4192">
        <f t="shared" ca="1" si="330"/>
        <v>8573.35</v>
      </c>
      <c r="G4192" s="7" t="str">
        <f t="shared" ca="1" si="331"/>
        <v/>
      </c>
    </row>
    <row r="4193" spans="1:7" x14ac:dyDescent="0.25">
      <c r="A4193" s="30">
        <v>42673</v>
      </c>
      <c r="B4193">
        <v>8625.7000000000007</v>
      </c>
      <c r="C4193">
        <f t="shared" ca="1" si="328"/>
        <v>8647.1633333333339</v>
      </c>
      <c r="D4193">
        <f t="shared" ca="1" si="327"/>
        <v>8728.0224999999991</v>
      </c>
      <c r="E4193" t="str">
        <f t="shared" ca="1" si="329"/>
        <v/>
      </c>
      <c r="F4193">
        <f t="shared" ca="1" si="330"/>
        <v>8573.35</v>
      </c>
      <c r="G4193" s="7" t="str">
        <f t="shared" ca="1" si="331"/>
        <v/>
      </c>
    </row>
    <row r="4194" spans="1:7" x14ac:dyDescent="0.25">
      <c r="A4194" s="30">
        <v>42675</v>
      </c>
      <c r="B4194">
        <v>8626.25</v>
      </c>
      <c r="C4194">
        <f t="shared" ca="1" si="328"/>
        <v>8642.4066666666677</v>
      </c>
      <c r="D4194">
        <f t="shared" ca="1" si="327"/>
        <v>8724.0237499999985</v>
      </c>
      <c r="E4194" t="str">
        <f t="shared" ca="1" si="329"/>
        <v/>
      </c>
      <c r="F4194">
        <f t="shared" ca="1" si="330"/>
        <v>8573.35</v>
      </c>
      <c r="G4194" s="7" t="str">
        <f t="shared" ca="1" si="331"/>
        <v/>
      </c>
    </row>
    <row r="4195" spans="1:7" x14ac:dyDescent="0.25">
      <c r="A4195" s="30">
        <v>42676</v>
      </c>
      <c r="B4195">
        <v>8514</v>
      </c>
      <c r="C4195">
        <f t="shared" ca="1" si="328"/>
        <v>8629.42</v>
      </c>
      <c r="D4195">
        <f t="shared" ca="1" si="327"/>
        <v>8717.5074999999997</v>
      </c>
      <c r="E4195" t="str">
        <f t="shared" ca="1" si="329"/>
        <v/>
      </c>
      <c r="F4195">
        <f t="shared" ca="1" si="330"/>
        <v>8573.35</v>
      </c>
      <c r="G4195" s="7" t="str">
        <f t="shared" ca="1" si="331"/>
        <v/>
      </c>
    </row>
    <row r="4196" spans="1:7" x14ac:dyDescent="0.25">
      <c r="A4196" s="30">
        <v>42677</v>
      </c>
      <c r="B4196">
        <v>8484.9500000000007</v>
      </c>
      <c r="C4196">
        <f t="shared" ca="1" si="328"/>
        <v>8623.5266666666666</v>
      </c>
      <c r="D4196">
        <f t="shared" ca="1" si="327"/>
        <v>8709.39</v>
      </c>
      <c r="E4196" t="str">
        <f t="shared" ca="1" si="329"/>
        <v/>
      </c>
      <c r="F4196">
        <f t="shared" ca="1" si="330"/>
        <v>8573.35</v>
      </c>
      <c r="G4196" s="7" t="str">
        <f t="shared" ca="1" si="331"/>
        <v/>
      </c>
    </row>
    <row r="4197" spans="1:7" x14ac:dyDescent="0.25">
      <c r="A4197" s="30">
        <v>42678</v>
      </c>
      <c r="B4197">
        <v>8433.75</v>
      </c>
      <c r="C4197">
        <f t="shared" ca="1" si="328"/>
        <v>8613.5499999999993</v>
      </c>
      <c r="D4197">
        <f t="shared" ca="1" si="327"/>
        <v>8696.6587499999987</v>
      </c>
      <c r="E4197" t="str">
        <f t="shared" ca="1" si="329"/>
        <v/>
      </c>
      <c r="F4197">
        <f t="shared" ca="1" si="330"/>
        <v>8573.35</v>
      </c>
      <c r="G4197" s="7" t="str">
        <f t="shared" ca="1" si="331"/>
        <v/>
      </c>
    </row>
    <row r="4198" spans="1:7" x14ac:dyDescent="0.25">
      <c r="A4198" s="30">
        <v>42681</v>
      </c>
      <c r="B4198">
        <v>8497.0499999999993</v>
      </c>
      <c r="C4198">
        <f t="shared" ca="1" si="328"/>
        <v>8611.9933333333338</v>
      </c>
      <c r="D4198">
        <f t="shared" ca="1" si="327"/>
        <v>8686.1362499999996</v>
      </c>
      <c r="E4198" t="str">
        <f t="shared" ca="1" si="329"/>
        <v/>
      </c>
      <c r="F4198">
        <f t="shared" ca="1" si="330"/>
        <v>8573.35</v>
      </c>
      <c r="G4198" s="7" t="str">
        <f t="shared" ca="1" si="331"/>
        <v/>
      </c>
    </row>
    <row r="4199" spans="1:7" x14ac:dyDescent="0.25">
      <c r="A4199" s="30">
        <v>42682</v>
      </c>
      <c r="B4199">
        <v>8543.5499999999993</v>
      </c>
      <c r="C4199">
        <f t="shared" ca="1" si="328"/>
        <v>8603.0366666666669</v>
      </c>
      <c r="D4199">
        <f t="shared" ca="1" si="327"/>
        <v>8675.9125000000004</v>
      </c>
      <c r="E4199" t="str">
        <f t="shared" ca="1" si="329"/>
        <v/>
      </c>
      <c r="F4199">
        <f t="shared" ca="1" si="330"/>
        <v>8573.35</v>
      </c>
      <c r="G4199" s="7" t="str">
        <f t="shared" ca="1" si="331"/>
        <v/>
      </c>
    </row>
    <row r="4200" spans="1:7" x14ac:dyDescent="0.25">
      <c r="A4200" s="30">
        <v>42683</v>
      </c>
      <c r="B4200">
        <v>8432</v>
      </c>
      <c r="C4200">
        <f t="shared" ca="1" si="328"/>
        <v>8587.8966666666656</v>
      </c>
      <c r="D4200">
        <f t="shared" ca="1" si="327"/>
        <v>8665.0449999999983</v>
      </c>
      <c r="E4200" t="str">
        <f t="shared" ca="1" si="329"/>
        <v/>
      </c>
      <c r="F4200">
        <f t="shared" ca="1" si="330"/>
        <v>8573.35</v>
      </c>
      <c r="G4200" s="7" t="str">
        <f t="shared" ca="1" si="331"/>
        <v/>
      </c>
    </row>
    <row r="4201" spans="1:7" x14ac:dyDescent="0.25">
      <c r="A4201" s="30">
        <v>42684</v>
      </c>
      <c r="B4201">
        <v>8525.75</v>
      </c>
      <c r="C4201">
        <f t="shared" ca="1" si="328"/>
        <v>8576.32</v>
      </c>
      <c r="D4201">
        <f t="shared" ca="1" si="327"/>
        <v>8660.2987499999981</v>
      </c>
      <c r="E4201" t="str">
        <f t="shared" ca="1" si="329"/>
        <v/>
      </c>
      <c r="F4201">
        <f t="shared" ca="1" si="330"/>
        <v>8573.35</v>
      </c>
      <c r="G4201" s="7" t="str">
        <f t="shared" ca="1" si="331"/>
        <v/>
      </c>
    </row>
    <row r="4202" spans="1:7" x14ac:dyDescent="0.25">
      <c r="A4202" s="30">
        <v>42685</v>
      </c>
      <c r="B4202">
        <v>8296.2999999999993</v>
      </c>
      <c r="C4202">
        <f t="shared" ca="1" si="328"/>
        <v>8549.8700000000008</v>
      </c>
      <c r="D4202">
        <f t="shared" ca="1" si="327"/>
        <v>8649.5412499999984</v>
      </c>
      <c r="E4202" t="str">
        <f t="shared" ca="1" si="329"/>
        <v/>
      </c>
      <c r="F4202">
        <f t="shared" ca="1" si="330"/>
        <v>8573.35</v>
      </c>
      <c r="G4202" s="7" t="str">
        <f t="shared" ca="1" si="331"/>
        <v/>
      </c>
    </row>
    <row r="4203" spans="1:7" x14ac:dyDescent="0.25">
      <c r="A4203" s="30">
        <v>42689</v>
      </c>
      <c r="B4203">
        <v>8108.45</v>
      </c>
      <c r="C4203">
        <f t="shared" ca="1" si="328"/>
        <v>8509.8366666666661</v>
      </c>
      <c r="D4203">
        <f t="shared" ca="1" si="327"/>
        <v>8633.6887499999993</v>
      </c>
      <c r="E4203" t="str">
        <f t="shared" ca="1" si="329"/>
        <v/>
      </c>
      <c r="F4203">
        <f t="shared" ca="1" si="330"/>
        <v>8573.35</v>
      </c>
      <c r="G4203" s="7" t="str">
        <f t="shared" ca="1" si="331"/>
        <v/>
      </c>
    </row>
    <row r="4204" spans="1:7" x14ac:dyDescent="0.25">
      <c r="A4204" s="30">
        <v>42690</v>
      </c>
      <c r="B4204">
        <v>8111.6</v>
      </c>
      <c r="C4204">
        <f t="shared" ca="1" si="328"/>
        <v>8471.19</v>
      </c>
      <c r="D4204">
        <f t="shared" ca="1" si="327"/>
        <v>8616.9824999999983</v>
      </c>
      <c r="E4204" t="str">
        <f t="shared" ca="1" si="329"/>
        <v/>
      </c>
      <c r="F4204">
        <f t="shared" ca="1" si="330"/>
        <v>8573.35</v>
      </c>
      <c r="G4204" s="7" t="str">
        <f t="shared" ca="1" si="331"/>
        <v/>
      </c>
    </row>
    <row r="4205" spans="1:7" x14ac:dyDescent="0.25">
      <c r="A4205" s="30">
        <v>42691</v>
      </c>
      <c r="B4205">
        <v>8079.95</v>
      </c>
      <c r="C4205">
        <f t="shared" ca="1" si="328"/>
        <v>8435.503333333334</v>
      </c>
      <c r="D4205">
        <f t="shared" ca="1" si="327"/>
        <v>8598.7712499999998</v>
      </c>
      <c r="E4205" t="str">
        <f t="shared" ca="1" si="329"/>
        <v/>
      </c>
      <c r="F4205">
        <f t="shared" ca="1" si="330"/>
        <v>8573.35</v>
      </c>
      <c r="G4205" s="7" t="str">
        <f t="shared" ca="1" si="331"/>
        <v/>
      </c>
    </row>
    <row r="4206" spans="1:7" x14ac:dyDescent="0.25">
      <c r="A4206" s="30">
        <v>42692</v>
      </c>
      <c r="B4206">
        <v>8074.1</v>
      </c>
      <c r="C4206">
        <f t="shared" ca="1" si="328"/>
        <v>8399.4266666666681</v>
      </c>
      <c r="D4206">
        <f t="shared" ca="1" si="327"/>
        <v>8581.2262499999997</v>
      </c>
      <c r="E4206" t="str">
        <f t="shared" ca="1" si="329"/>
        <v/>
      </c>
      <c r="F4206">
        <f t="shared" ca="1" si="330"/>
        <v>8573.35</v>
      </c>
      <c r="G4206" s="7" t="str">
        <f t="shared" ca="1" si="331"/>
        <v/>
      </c>
    </row>
    <row r="4207" spans="1:7" x14ac:dyDescent="0.25">
      <c r="A4207" s="30">
        <v>42695</v>
      </c>
      <c r="B4207">
        <v>7929.1</v>
      </c>
      <c r="C4207">
        <f t="shared" ca="1" si="328"/>
        <v>8352.1666666666679</v>
      </c>
      <c r="D4207">
        <f t="shared" ca="1" si="327"/>
        <v>8560.0249999999978</v>
      </c>
      <c r="E4207" t="str">
        <f t="shared" ca="1" si="329"/>
        <v/>
      </c>
      <c r="F4207">
        <f t="shared" ca="1" si="330"/>
        <v>8573.35</v>
      </c>
      <c r="G4207" s="7" t="str">
        <f t="shared" ca="1" si="331"/>
        <v/>
      </c>
    </row>
    <row r="4208" spans="1:7" x14ac:dyDescent="0.25">
      <c r="A4208" s="30">
        <v>42696</v>
      </c>
      <c r="B4208">
        <v>8002.3</v>
      </c>
      <c r="C4208">
        <f t="shared" ca="1" si="328"/>
        <v>8310.6066666666684</v>
      </c>
      <c r="D4208">
        <f t="shared" ca="1" si="327"/>
        <v>8538.396249999998</v>
      </c>
      <c r="E4208" t="str">
        <f t="shared" ca="1" si="329"/>
        <v/>
      </c>
      <c r="F4208">
        <f t="shared" ca="1" si="330"/>
        <v>8573.35</v>
      </c>
      <c r="G4208" s="7" t="str">
        <f t="shared" ca="1" si="331"/>
        <v/>
      </c>
    </row>
    <row r="4209" spans="1:7" x14ac:dyDescent="0.25">
      <c r="A4209" s="30">
        <v>42697</v>
      </c>
      <c r="B4209">
        <v>8033.3</v>
      </c>
      <c r="C4209">
        <f t="shared" ca="1" si="328"/>
        <v>8271.0766666666677</v>
      </c>
      <c r="D4209">
        <f t="shared" ca="1" si="327"/>
        <v>8518.4399999999987</v>
      </c>
      <c r="E4209" t="str">
        <f t="shared" ca="1" si="329"/>
        <v/>
      </c>
      <c r="F4209">
        <f t="shared" ca="1" si="330"/>
        <v>8573.35</v>
      </c>
      <c r="G4209" s="7" t="str">
        <f t="shared" ca="1" si="331"/>
        <v/>
      </c>
    </row>
    <row r="4210" spans="1:7" x14ac:dyDescent="0.25">
      <c r="A4210" s="30">
        <v>42698</v>
      </c>
      <c r="B4210">
        <v>7965.5</v>
      </c>
      <c r="C4210">
        <f t="shared" ca="1" si="328"/>
        <v>8234.510000000002</v>
      </c>
      <c r="D4210">
        <f t="shared" ca="1" si="327"/>
        <v>8499.5012499999975</v>
      </c>
      <c r="E4210" t="str">
        <f t="shared" ca="1" si="329"/>
        <v/>
      </c>
      <c r="F4210">
        <f t="shared" ca="1" si="330"/>
        <v>8573.35</v>
      </c>
      <c r="G4210" s="7" t="str">
        <f t="shared" ca="1" si="331"/>
        <v/>
      </c>
    </row>
    <row r="4211" spans="1:7" x14ac:dyDescent="0.25">
      <c r="A4211" s="30">
        <v>42699</v>
      </c>
      <c r="B4211">
        <v>8114.3</v>
      </c>
      <c r="C4211">
        <f t="shared" ca="1" si="328"/>
        <v>8209.8000000000011</v>
      </c>
      <c r="D4211">
        <f t="shared" ca="1" si="327"/>
        <v>8484.6987499999977</v>
      </c>
      <c r="E4211" t="str">
        <f t="shared" ca="1" si="329"/>
        <v/>
      </c>
      <c r="F4211">
        <f t="shared" ca="1" si="330"/>
        <v>8573.35</v>
      </c>
      <c r="G4211" s="7" t="str">
        <f t="shared" ca="1" si="331"/>
        <v/>
      </c>
    </row>
    <row r="4212" spans="1:7" x14ac:dyDescent="0.25">
      <c r="A4212" s="30">
        <v>42702</v>
      </c>
      <c r="B4212">
        <v>8126.9</v>
      </c>
      <c r="C4212">
        <f t="shared" ca="1" si="328"/>
        <v>8189.3433333333342</v>
      </c>
      <c r="D4212">
        <f t="shared" ca="1" si="327"/>
        <v>8469.2424999999967</v>
      </c>
      <c r="E4212" t="str">
        <f t="shared" ca="1" si="329"/>
        <v/>
      </c>
      <c r="F4212">
        <f t="shared" ca="1" si="330"/>
        <v>8573.35</v>
      </c>
      <c r="G4212" s="7" t="str">
        <f t="shared" ca="1" si="331"/>
        <v/>
      </c>
    </row>
    <row r="4213" spans="1:7" x14ac:dyDescent="0.25">
      <c r="A4213" s="30">
        <v>42703</v>
      </c>
      <c r="B4213">
        <v>8142.15</v>
      </c>
      <c r="C4213">
        <f t="shared" ca="1" si="328"/>
        <v>8165.6833333333334</v>
      </c>
      <c r="D4213">
        <f t="shared" ca="1" si="327"/>
        <v>8458.0149999999994</v>
      </c>
      <c r="E4213" t="str">
        <f t="shared" ca="1" si="329"/>
        <v/>
      </c>
      <c r="F4213">
        <f t="shared" ca="1" si="330"/>
        <v>8573.35</v>
      </c>
      <c r="G4213" s="7" t="str">
        <f t="shared" ca="1" si="331"/>
        <v/>
      </c>
    </row>
    <row r="4214" spans="1:7" x14ac:dyDescent="0.25">
      <c r="A4214" s="30">
        <v>42704</v>
      </c>
      <c r="B4214">
        <v>8224.5</v>
      </c>
      <c r="C4214">
        <f t="shared" ca="1" si="328"/>
        <v>8144.413333333333</v>
      </c>
      <c r="D4214">
        <f t="shared" ca="1" si="327"/>
        <v>8448.3487499999992</v>
      </c>
      <c r="E4214" t="str">
        <f t="shared" ca="1" si="329"/>
        <v/>
      </c>
      <c r="F4214">
        <f t="shared" ca="1" si="330"/>
        <v>8573.35</v>
      </c>
      <c r="G4214" s="7" t="str">
        <f t="shared" ca="1" si="331"/>
        <v/>
      </c>
    </row>
    <row r="4215" spans="1:7" x14ac:dyDescent="0.25">
      <c r="A4215" s="30">
        <v>42705</v>
      </c>
      <c r="B4215">
        <v>8192.9</v>
      </c>
      <c r="C4215">
        <f t="shared" ca="1" si="328"/>
        <v>8128.4733333333315</v>
      </c>
      <c r="D4215">
        <f t="shared" ca="1" si="327"/>
        <v>8434.71875</v>
      </c>
      <c r="E4215" t="str">
        <f t="shared" ca="1" si="329"/>
        <v/>
      </c>
      <c r="F4215">
        <f t="shared" ca="1" si="330"/>
        <v>8573.35</v>
      </c>
      <c r="G4215" s="7" t="str">
        <f t="shared" ca="1" si="331"/>
        <v/>
      </c>
    </row>
    <row r="4216" spans="1:7" x14ac:dyDescent="0.25">
      <c r="A4216" s="30">
        <v>42706</v>
      </c>
      <c r="B4216">
        <v>8086.8</v>
      </c>
      <c r="C4216">
        <f t="shared" ca="1" si="328"/>
        <v>8099.21</v>
      </c>
      <c r="D4216">
        <f t="shared" ca="1" si="327"/>
        <v>8417.66</v>
      </c>
      <c r="E4216" t="str">
        <f t="shared" ca="1" si="329"/>
        <v/>
      </c>
      <c r="F4216">
        <f t="shared" ca="1" si="330"/>
        <v>8573.35</v>
      </c>
      <c r="G4216" s="7" t="str">
        <f t="shared" ca="1" si="331"/>
        <v/>
      </c>
    </row>
    <row r="4217" spans="1:7" x14ac:dyDescent="0.25">
      <c r="A4217" s="30">
        <v>42709</v>
      </c>
      <c r="B4217">
        <v>8128.75</v>
      </c>
      <c r="C4217">
        <f t="shared" ca="1" si="328"/>
        <v>8088.0399999999991</v>
      </c>
      <c r="D4217">
        <f t="shared" ca="1" si="327"/>
        <v>8402.2800000000025</v>
      </c>
      <c r="E4217" t="str">
        <f t="shared" ca="1" si="329"/>
        <v/>
      </c>
      <c r="F4217">
        <f t="shared" ca="1" si="330"/>
        <v>8573.35</v>
      </c>
      <c r="G4217" s="7" t="str">
        <f t="shared" ca="1" si="331"/>
        <v/>
      </c>
    </row>
    <row r="4218" spans="1:7" x14ac:dyDescent="0.25">
      <c r="A4218" s="30">
        <v>42710</v>
      </c>
      <c r="B4218">
        <v>8143.15</v>
      </c>
      <c r="C4218">
        <f t="shared" ca="1" si="328"/>
        <v>8090.3533333333326</v>
      </c>
      <c r="D4218">
        <f t="shared" ca="1" si="327"/>
        <v>8388.1200000000026</v>
      </c>
      <c r="E4218" t="str">
        <f t="shared" ca="1" si="329"/>
        <v/>
      </c>
      <c r="F4218">
        <f t="shared" ca="1" si="330"/>
        <v>8573.35</v>
      </c>
      <c r="G4218" s="7" t="str">
        <f t="shared" ca="1" si="331"/>
        <v/>
      </c>
    </row>
    <row r="4219" spans="1:7" x14ac:dyDescent="0.25">
      <c r="A4219" s="30">
        <v>42711</v>
      </c>
      <c r="B4219">
        <v>8102.05</v>
      </c>
      <c r="C4219">
        <f t="shared" ca="1" si="328"/>
        <v>8089.7166666666662</v>
      </c>
      <c r="D4219">
        <f t="shared" ca="1" si="327"/>
        <v>8373.2312500000007</v>
      </c>
      <c r="E4219" t="str">
        <f t="shared" ca="1" si="329"/>
        <v/>
      </c>
      <c r="F4219">
        <f t="shared" ca="1" si="330"/>
        <v>8573.35</v>
      </c>
      <c r="G4219" s="7" t="str">
        <f t="shared" ca="1" si="331"/>
        <v/>
      </c>
    </row>
    <row r="4220" spans="1:7" x14ac:dyDescent="0.25">
      <c r="A4220" s="30">
        <v>42712</v>
      </c>
      <c r="B4220">
        <v>8246.85</v>
      </c>
      <c r="C4220">
        <f t="shared" ca="1" si="328"/>
        <v>8100.8433333333342</v>
      </c>
      <c r="D4220">
        <f t="shared" ca="1" si="327"/>
        <v>8361.682499999999</v>
      </c>
      <c r="E4220" t="str">
        <f t="shared" ca="1" si="329"/>
        <v/>
      </c>
      <c r="F4220">
        <f t="shared" ca="1" si="330"/>
        <v>8573.35</v>
      </c>
      <c r="G4220" s="7" t="str">
        <f t="shared" ca="1" si="331"/>
        <v/>
      </c>
    </row>
    <row r="4221" spans="1:7" x14ac:dyDescent="0.25">
      <c r="A4221" s="30">
        <v>42713</v>
      </c>
      <c r="B4221">
        <v>8261.75</v>
      </c>
      <c r="C4221">
        <f t="shared" ca="1" si="328"/>
        <v>8113.3533333333335</v>
      </c>
      <c r="D4221">
        <f t="shared" ca="1" si="327"/>
        <v>8353.8924999999981</v>
      </c>
      <c r="E4221" t="str">
        <f t="shared" ca="1" si="329"/>
        <v/>
      </c>
      <c r="F4221">
        <f t="shared" ca="1" si="330"/>
        <v>8573.35</v>
      </c>
      <c r="G4221" s="7" t="str">
        <f t="shared" ca="1" si="331"/>
        <v/>
      </c>
    </row>
    <row r="4222" spans="1:7" x14ac:dyDescent="0.25">
      <c r="A4222" s="30">
        <v>42716</v>
      </c>
      <c r="B4222">
        <v>8170.8</v>
      </c>
      <c r="C4222">
        <f t="shared" ca="1" si="328"/>
        <v>8129.4666666666662</v>
      </c>
      <c r="D4222">
        <f t="shared" ca="1" si="327"/>
        <v>8343.5774999999976</v>
      </c>
      <c r="E4222" t="str">
        <f t="shared" ca="1" si="329"/>
        <v/>
      </c>
      <c r="F4222">
        <f t="shared" ca="1" si="330"/>
        <v>8573.35</v>
      </c>
      <c r="G4222" s="7" t="str">
        <f t="shared" ca="1" si="331"/>
        <v/>
      </c>
    </row>
    <row r="4223" spans="1:7" x14ac:dyDescent="0.25">
      <c r="A4223" s="30">
        <v>42717</v>
      </c>
      <c r="B4223">
        <v>8221.7999999999993</v>
      </c>
      <c r="C4223">
        <f t="shared" ca="1" si="328"/>
        <v>8144.1000000000013</v>
      </c>
      <c r="D4223">
        <f t="shared" ca="1" si="327"/>
        <v>8336.1124999999993</v>
      </c>
      <c r="E4223" t="str">
        <f t="shared" ca="1" si="329"/>
        <v/>
      </c>
      <c r="F4223">
        <f t="shared" ca="1" si="330"/>
        <v>8573.35</v>
      </c>
      <c r="G4223" s="7" t="str">
        <f t="shared" ca="1" si="331"/>
        <v/>
      </c>
    </row>
    <row r="4224" spans="1:7" x14ac:dyDescent="0.25">
      <c r="A4224" s="30">
        <v>42718</v>
      </c>
      <c r="B4224">
        <v>8182.45</v>
      </c>
      <c r="C4224">
        <f t="shared" ca="1" si="328"/>
        <v>8154.043333333334</v>
      </c>
      <c r="D4224">
        <f t="shared" ca="1" si="327"/>
        <v>8323.7262499999979</v>
      </c>
      <c r="E4224" t="str">
        <f t="shared" ca="1" si="329"/>
        <v/>
      </c>
      <c r="F4224">
        <f t="shared" ca="1" si="330"/>
        <v>8573.35</v>
      </c>
      <c r="G4224" s="7" t="str">
        <f t="shared" ca="1" si="331"/>
        <v/>
      </c>
    </row>
    <row r="4225" spans="1:7" x14ac:dyDescent="0.25">
      <c r="A4225" s="30">
        <v>42719</v>
      </c>
      <c r="B4225">
        <v>8153.6</v>
      </c>
      <c r="C4225">
        <f t="shared" ca="1" si="328"/>
        <v>8166.5833333333339</v>
      </c>
      <c r="D4225">
        <f t="shared" ca="1" si="327"/>
        <v>8311.088749999999</v>
      </c>
      <c r="E4225" t="str">
        <f t="shared" ca="1" si="329"/>
        <v/>
      </c>
      <c r="F4225">
        <f t="shared" ca="1" si="330"/>
        <v>8573.35</v>
      </c>
      <c r="G4225" s="7" t="str">
        <f t="shared" ca="1" si="331"/>
        <v/>
      </c>
    </row>
    <row r="4226" spans="1:7" x14ac:dyDescent="0.25">
      <c r="A4226" s="30">
        <v>42720</v>
      </c>
      <c r="B4226">
        <v>8139.45</v>
      </c>
      <c r="C4226">
        <f t="shared" ca="1" si="328"/>
        <v>8168.26</v>
      </c>
      <c r="D4226">
        <f t="shared" ca="1" si="327"/>
        <v>8297.0899999999983</v>
      </c>
      <c r="E4226" t="str">
        <f t="shared" ca="1" si="329"/>
        <v/>
      </c>
      <c r="F4226">
        <f t="shared" ca="1" si="330"/>
        <v>8573.35</v>
      </c>
      <c r="G4226" s="7" t="str">
        <f t="shared" ca="1" si="331"/>
        <v/>
      </c>
    </row>
    <row r="4227" spans="1:7" x14ac:dyDescent="0.25">
      <c r="A4227" s="30">
        <v>42723</v>
      </c>
      <c r="B4227">
        <v>8104.35</v>
      </c>
      <c r="C4227">
        <f t="shared" ca="1" si="328"/>
        <v>8166.7566666666671</v>
      </c>
      <c r="D4227">
        <f t="shared" ca="1" si="327"/>
        <v>8282.3724999999977</v>
      </c>
      <c r="E4227" t="str">
        <f t="shared" ca="1" si="329"/>
        <v/>
      </c>
      <c r="F4227">
        <f t="shared" ca="1" si="330"/>
        <v>8573.35</v>
      </c>
      <c r="G4227" s="7" t="str">
        <f t="shared" ca="1" si="331"/>
        <v/>
      </c>
    </row>
    <row r="4228" spans="1:7" x14ac:dyDescent="0.25">
      <c r="A4228" s="30">
        <v>42724</v>
      </c>
      <c r="B4228">
        <v>8082.4</v>
      </c>
      <c r="C4228">
        <f t="shared" ca="1" si="328"/>
        <v>8162.7733333333335</v>
      </c>
      <c r="D4228">
        <f t="shared" ca="1" si="327"/>
        <v>8266.708749999998</v>
      </c>
      <c r="E4228" t="str">
        <f t="shared" ca="1" si="329"/>
        <v/>
      </c>
      <c r="F4228">
        <f t="shared" ca="1" si="330"/>
        <v>8573.35</v>
      </c>
      <c r="G4228" s="7" t="str">
        <f t="shared" ca="1" si="331"/>
        <v/>
      </c>
    </row>
    <row r="4229" spans="1:7" x14ac:dyDescent="0.25">
      <c r="A4229" s="30">
        <v>42725</v>
      </c>
      <c r="B4229">
        <v>8061.3</v>
      </c>
      <c r="C4229">
        <f t="shared" ca="1" si="328"/>
        <v>8151.8933333333343</v>
      </c>
      <c r="D4229">
        <f t="shared" ca="1" si="327"/>
        <v>8250.958749999998</v>
      </c>
      <c r="E4229" t="str">
        <f t="shared" ca="1" si="329"/>
        <v/>
      </c>
      <c r="F4229">
        <f t="shared" ca="1" si="330"/>
        <v>8573.35</v>
      </c>
      <c r="G4229" s="7" t="str">
        <f t="shared" ca="1" si="331"/>
        <v/>
      </c>
    </row>
    <row r="4230" spans="1:7" x14ac:dyDescent="0.25">
      <c r="A4230" s="30">
        <v>42726</v>
      </c>
      <c r="B4230">
        <v>7979.1</v>
      </c>
      <c r="C4230">
        <f t="shared" ca="1" si="328"/>
        <v>8137.64</v>
      </c>
      <c r="D4230">
        <f t="shared" ca="1" si="327"/>
        <v>8235.0549999999967</v>
      </c>
      <c r="E4230" t="str">
        <f t="shared" ca="1" si="329"/>
        <v/>
      </c>
      <c r="F4230">
        <f t="shared" ca="1" si="330"/>
        <v>8573.35</v>
      </c>
      <c r="G4230" s="7" t="str">
        <f t="shared" ca="1" si="331"/>
        <v/>
      </c>
    </row>
    <row r="4231" spans="1:7" x14ac:dyDescent="0.25">
      <c r="A4231" s="30">
        <v>42727</v>
      </c>
      <c r="B4231">
        <v>7985.75</v>
      </c>
      <c r="C4231">
        <f t="shared" ca="1" si="328"/>
        <v>8130.9033333333346</v>
      </c>
      <c r="D4231">
        <f t="shared" ca="1" si="327"/>
        <v>8219.3174999999974</v>
      </c>
      <c r="E4231" t="str">
        <f t="shared" ca="1" si="329"/>
        <v/>
      </c>
      <c r="F4231">
        <f t="shared" ca="1" si="330"/>
        <v>8573.35</v>
      </c>
      <c r="G4231" s="7" t="str">
        <f t="shared" ca="1" si="331"/>
        <v/>
      </c>
    </row>
    <row r="4232" spans="1:7" x14ac:dyDescent="0.25">
      <c r="A4232" s="30">
        <v>42730</v>
      </c>
      <c r="B4232">
        <v>7908.25</v>
      </c>
      <c r="C4232">
        <f t="shared" ca="1" si="328"/>
        <v>8116.2033333333347</v>
      </c>
      <c r="D4232">
        <f t="shared" ca="1" si="327"/>
        <v>8201.0737499999977</v>
      </c>
      <c r="E4232" t="str">
        <f t="shared" ca="1" si="329"/>
        <v/>
      </c>
      <c r="F4232">
        <f t="shared" ca="1" si="330"/>
        <v>8573.35</v>
      </c>
      <c r="G4232" s="7" t="str">
        <f t="shared" ca="1" si="331"/>
        <v/>
      </c>
    </row>
    <row r="4233" spans="1:7" x14ac:dyDescent="0.25">
      <c r="A4233" s="30">
        <v>42731</v>
      </c>
      <c r="B4233">
        <v>8032.85</v>
      </c>
      <c r="C4233">
        <f t="shared" ca="1" si="328"/>
        <v>8108.85</v>
      </c>
      <c r="D4233">
        <f t="shared" ca="1" si="327"/>
        <v>8186.2524999999978</v>
      </c>
      <c r="E4233" t="str">
        <f t="shared" ca="1" si="329"/>
        <v/>
      </c>
      <c r="F4233">
        <f t="shared" ca="1" si="330"/>
        <v>8573.35</v>
      </c>
      <c r="G4233" s="7" t="str">
        <f t="shared" ca="1" si="331"/>
        <v/>
      </c>
    </row>
    <row r="4234" spans="1:7" x14ac:dyDescent="0.25">
      <c r="A4234" s="30">
        <v>42732</v>
      </c>
      <c r="B4234">
        <v>8034.85</v>
      </c>
      <c r="C4234">
        <f t="shared" ca="1" si="328"/>
        <v>8104.37</v>
      </c>
      <c r="D4234">
        <f t="shared" ca="1" si="327"/>
        <v>8171.467499999997</v>
      </c>
      <c r="E4234" t="str">
        <f t="shared" ca="1" si="329"/>
        <v/>
      </c>
      <c r="F4234">
        <f t="shared" ca="1" si="330"/>
        <v>8573.35</v>
      </c>
      <c r="G4234" s="7" t="str">
        <f t="shared" ca="1" si="331"/>
        <v/>
      </c>
    </row>
    <row r="4235" spans="1:7" x14ac:dyDescent="0.25">
      <c r="A4235" s="30">
        <v>42733</v>
      </c>
      <c r="B4235">
        <v>8103.6</v>
      </c>
      <c r="C4235">
        <f t="shared" ca="1" si="328"/>
        <v>8094.8200000000015</v>
      </c>
      <c r="D4235">
        <f t="shared" ca="1" si="327"/>
        <v>8161.2074999999968</v>
      </c>
      <c r="E4235" t="str">
        <f t="shared" ca="1" si="329"/>
        <v/>
      </c>
      <c r="F4235">
        <f t="shared" ca="1" si="330"/>
        <v>8573.35</v>
      </c>
      <c r="G4235" s="7" t="str">
        <f t="shared" ca="1" si="331"/>
        <v/>
      </c>
    </row>
    <row r="4236" spans="1:7" x14ac:dyDescent="0.25">
      <c r="A4236" s="30">
        <v>42734</v>
      </c>
      <c r="B4236">
        <v>8185.8</v>
      </c>
      <c r="C4236">
        <f t="shared" ca="1" si="328"/>
        <v>8089.756666666668</v>
      </c>
      <c r="D4236">
        <f t="shared" ca="1" si="327"/>
        <v>8153.7287499999975</v>
      </c>
      <c r="E4236" t="str">
        <f t="shared" ca="1" si="329"/>
        <v/>
      </c>
      <c r="F4236">
        <f t="shared" ca="1" si="330"/>
        <v>8573.35</v>
      </c>
      <c r="G4236" s="7" t="str">
        <f t="shared" ca="1" si="331"/>
        <v/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52"/>
  <sheetViews>
    <sheetView topLeftCell="D55" zoomScale="150" zoomScaleNormal="150" workbookViewId="0">
      <selection activeCell="I81" sqref="I81"/>
    </sheetView>
  </sheetViews>
  <sheetFormatPr defaultRowHeight="15" x14ac:dyDescent="0.25"/>
  <cols>
    <col min="2" max="2" width="11.28515625" bestFit="1" customWidth="1"/>
    <col min="5" max="5" width="8" bestFit="1" customWidth="1"/>
    <col min="8" max="8" width="10.42578125" bestFit="1" customWidth="1"/>
    <col min="10" max="10" width="12.140625" bestFit="1" customWidth="1"/>
    <col min="12" max="12" width="21.7109375" bestFit="1" customWidth="1"/>
    <col min="13" max="13" width="12" bestFit="1" customWidth="1"/>
    <col min="14" max="15" width="17.7109375" bestFit="1" customWidth="1"/>
    <col min="16" max="16" width="17.85546875" customWidth="1"/>
    <col min="17" max="17" width="20.85546875" customWidth="1"/>
    <col min="18" max="18" width="21.7109375" bestFit="1" customWidth="1"/>
  </cols>
  <sheetData>
    <row r="1" spans="1:19" x14ac:dyDescent="0.25">
      <c r="A1" t="s">
        <v>9</v>
      </c>
      <c r="B1" t="s">
        <v>0</v>
      </c>
      <c r="C1" t="s">
        <v>8</v>
      </c>
      <c r="D1" t="s">
        <v>1</v>
      </c>
      <c r="E1" s="8" t="s">
        <v>2</v>
      </c>
      <c r="F1" s="8" t="s">
        <v>3</v>
      </c>
      <c r="G1" s="8" t="s">
        <v>10</v>
      </c>
      <c r="H1" s="8" t="s">
        <v>11</v>
      </c>
      <c r="I1" s="8" t="s">
        <v>12</v>
      </c>
      <c r="J1" s="8" t="s">
        <v>13</v>
      </c>
      <c r="S1">
        <v>1</v>
      </c>
    </row>
    <row r="2" spans="1:19" x14ac:dyDescent="0.25">
      <c r="A2">
        <v>1</v>
      </c>
      <c r="B2" s="30">
        <v>36528</v>
      </c>
      <c r="C2">
        <f>YEAR(B2)</f>
        <v>2000</v>
      </c>
      <c r="D2">
        <v>1592.2</v>
      </c>
      <c r="L2" s="9" t="s">
        <v>4</v>
      </c>
      <c r="S2">
        <v>2</v>
      </c>
    </row>
    <row r="3" spans="1:19" x14ac:dyDescent="0.25">
      <c r="A3">
        <v>2</v>
      </c>
      <c r="B3" s="30">
        <v>36529</v>
      </c>
      <c r="C3">
        <f t="shared" ref="C3:C66" si="0">YEAR(B3)</f>
        <v>2000</v>
      </c>
      <c r="D3">
        <v>1638.7</v>
      </c>
      <c r="E3">
        <f ca="1">IF(ROW(D3)&gt;$M$3,AVERAGE(OFFSET(D4,-$M$3,0,$M$3,1)),"")</f>
        <v>1615.45</v>
      </c>
      <c r="L3" s="10" t="s">
        <v>2</v>
      </c>
      <c r="M3">
        <v>2</v>
      </c>
      <c r="S3">
        <v>3</v>
      </c>
    </row>
    <row r="4" spans="1:19" x14ac:dyDescent="0.25">
      <c r="A4">
        <v>3</v>
      </c>
      <c r="B4" s="30">
        <v>36530</v>
      </c>
      <c r="C4">
        <f t="shared" si="0"/>
        <v>2000</v>
      </c>
      <c r="D4">
        <v>1595.8</v>
      </c>
      <c r="E4">
        <f t="shared" ref="E4:E67" ca="1" si="1">IF(ROW(D4)&gt;$M$3,AVERAGE(OFFSET(D5,-$M$3,0,$M$3,1)),"")</f>
        <v>1617.25</v>
      </c>
      <c r="L4" s="10" t="s">
        <v>3</v>
      </c>
      <c r="M4">
        <v>26</v>
      </c>
      <c r="S4">
        <v>4</v>
      </c>
    </row>
    <row r="5" spans="1:19" x14ac:dyDescent="0.25">
      <c r="A5">
        <v>4</v>
      </c>
      <c r="B5" s="30">
        <v>36531</v>
      </c>
      <c r="C5">
        <f t="shared" si="0"/>
        <v>2000</v>
      </c>
      <c r="D5">
        <v>1617.6</v>
      </c>
      <c r="E5">
        <f t="shared" ca="1" si="1"/>
        <v>1606.6999999999998</v>
      </c>
      <c r="L5" s="10" t="s">
        <v>14</v>
      </c>
      <c r="M5">
        <v>1</v>
      </c>
      <c r="S5">
        <v>5</v>
      </c>
    </row>
    <row r="6" spans="1:19" x14ac:dyDescent="0.25">
      <c r="A6">
        <v>5</v>
      </c>
      <c r="B6" s="30">
        <v>36532</v>
      </c>
      <c r="C6">
        <f t="shared" si="0"/>
        <v>2000</v>
      </c>
      <c r="D6">
        <v>1613.3</v>
      </c>
      <c r="E6">
        <f t="shared" ca="1" si="1"/>
        <v>1615.4499999999998</v>
      </c>
      <c r="L6" s="10" t="s">
        <v>15</v>
      </c>
      <c r="M6" s="7">
        <f ca="1">J2976/J55-1</f>
        <v>11.874098819802484</v>
      </c>
      <c r="S6">
        <v>6</v>
      </c>
    </row>
    <row r="7" spans="1:19" x14ac:dyDescent="0.25">
      <c r="A7">
        <v>6</v>
      </c>
      <c r="B7" s="30">
        <v>36535</v>
      </c>
      <c r="C7">
        <f t="shared" si="0"/>
        <v>2000</v>
      </c>
      <c r="D7">
        <v>1632.95</v>
      </c>
      <c r="E7">
        <f t="shared" ca="1" si="1"/>
        <v>1623.125</v>
      </c>
      <c r="S7">
        <v>7</v>
      </c>
    </row>
    <row r="8" spans="1:19" x14ac:dyDescent="0.25">
      <c r="A8">
        <v>7</v>
      </c>
      <c r="B8" s="30">
        <v>36536</v>
      </c>
      <c r="C8">
        <f t="shared" si="0"/>
        <v>2000</v>
      </c>
      <c r="D8">
        <v>1572.5</v>
      </c>
      <c r="E8">
        <f t="shared" ca="1" si="1"/>
        <v>1602.7249999999999</v>
      </c>
      <c r="S8">
        <v>8</v>
      </c>
    </row>
    <row r="9" spans="1:19" x14ac:dyDescent="0.25">
      <c r="A9">
        <v>8</v>
      </c>
      <c r="B9" s="30">
        <v>36537</v>
      </c>
      <c r="C9">
        <f t="shared" si="0"/>
        <v>2000</v>
      </c>
      <c r="D9">
        <v>1624.8</v>
      </c>
      <c r="E9">
        <f t="shared" ca="1" si="1"/>
        <v>1598.65</v>
      </c>
      <c r="S9">
        <v>9</v>
      </c>
    </row>
    <row r="10" spans="1:19" x14ac:dyDescent="0.25">
      <c r="A10">
        <v>9</v>
      </c>
      <c r="B10" s="30">
        <v>36538</v>
      </c>
      <c r="C10">
        <f t="shared" si="0"/>
        <v>2000</v>
      </c>
      <c r="D10">
        <v>1621.4</v>
      </c>
      <c r="E10">
        <f t="shared" ca="1" si="1"/>
        <v>1623.1</v>
      </c>
      <c r="O10" t="s">
        <v>60</v>
      </c>
      <c r="P10" t="s">
        <v>63</v>
      </c>
      <c r="Q10" t="s">
        <v>64</v>
      </c>
      <c r="S10">
        <v>10</v>
      </c>
    </row>
    <row r="11" spans="1:19" x14ac:dyDescent="0.25">
      <c r="A11">
        <v>10</v>
      </c>
      <c r="B11" s="30">
        <v>36539</v>
      </c>
      <c r="C11">
        <f t="shared" si="0"/>
        <v>2000</v>
      </c>
      <c r="D11">
        <v>1622.75</v>
      </c>
      <c r="E11">
        <f t="shared" ca="1" si="1"/>
        <v>1622.075</v>
      </c>
      <c r="L11" s="14" t="s">
        <v>5</v>
      </c>
      <c r="M11" s="32">
        <f ca="1">SUM(I56:I4530)</f>
        <v>3.130938873789689</v>
      </c>
      <c r="N11" t="s">
        <v>61</v>
      </c>
      <c r="O11">
        <v>3</v>
      </c>
      <c r="P11" s="46">
        <v>0.18</v>
      </c>
      <c r="Q11">
        <f>P11/O11</f>
        <v>0.06</v>
      </c>
      <c r="R11" s="47"/>
    </row>
    <row r="12" spans="1:19" x14ac:dyDescent="0.25">
      <c r="A12">
        <v>11</v>
      </c>
      <c r="B12" s="30">
        <v>36542</v>
      </c>
      <c r="C12">
        <f t="shared" si="0"/>
        <v>2000</v>
      </c>
      <c r="D12">
        <v>1611.6</v>
      </c>
      <c r="E12">
        <f t="shared" ca="1" si="1"/>
        <v>1617.175</v>
      </c>
      <c r="L12" s="14" t="s">
        <v>16</v>
      </c>
      <c r="M12" s="33">
        <f ca="1">COUNTIF($I$56:$I$1048576,"&gt;0")</f>
        <v>97</v>
      </c>
      <c r="N12" t="s">
        <v>62</v>
      </c>
      <c r="O12">
        <v>7</v>
      </c>
      <c r="P12" s="46">
        <v>-0.14000000000000001</v>
      </c>
      <c r="Q12">
        <f>P12/O12</f>
        <v>-0.02</v>
      </c>
    </row>
    <row r="13" spans="1:19" x14ac:dyDescent="0.25">
      <c r="A13">
        <v>12</v>
      </c>
      <c r="B13" s="30">
        <v>36543</v>
      </c>
      <c r="C13">
        <f t="shared" si="0"/>
        <v>2000</v>
      </c>
      <c r="D13">
        <v>1606.7</v>
      </c>
      <c r="E13">
        <f t="shared" ca="1" si="1"/>
        <v>1609.15</v>
      </c>
      <c r="L13" s="14" t="s">
        <v>17</v>
      </c>
      <c r="M13" s="33">
        <f ca="1">COUNTIF($I$56:$I$1048576,"&lt;0")</f>
        <v>166</v>
      </c>
    </row>
    <row r="14" spans="1:19" x14ac:dyDescent="0.25">
      <c r="A14">
        <v>13</v>
      </c>
      <c r="B14" s="30">
        <v>36544</v>
      </c>
      <c r="C14">
        <f t="shared" si="0"/>
        <v>2000</v>
      </c>
      <c r="D14">
        <v>1634.85</v>
      </c>
      <c r="E14">
        <f t="shared" ca="1" si="1"/>
        <v>1620.7750000000001</v>
      </c>
      <c r="L14" s="14" t="s">
        <v>6</v>
      </c>
      <c r="M14" s="34">
        <f ca="1">M12/(M13+M12)</f>
        <v>0.36882129277566539</v>
      </c>
      <c r="P14" t="s">
        <v>65</v>
      </c>
      <c r="Q14" s="43">
        <f>18%+14%</f>
        <v>0.32</v>
      </c>
      <c r="R14" s="46">
        <v>1</v>
      </c>
    </row>
    <row r="15" spans="1:19" x14ac:dyDescent="0.25">
      <c r="A15">
        <v>14</v>
      </c>
      <c r="B15" s="30">
        <v>36545</v>
      </c>
      <c r="C15">
        <f t="shared" si="0"/>
        <v>2000</v>
      </c>
      <c r="D15">
        <v>1601.1</v>
      </c>
      <c r="E15">
        <f t="shared" ca="1" si="1"/>
        <v>1617.9749999999999</v>
      </c>
      <c r="L15" s="17" t="s">
        <v>18</v>
      </c>
      <c r="M15" s="32">
        <f ca="1">AVERAGEIF($I$54:$I$1048576,"&gt;0",$I$54:$I$1048576)</f>
        <v>6.6066432411279755E-2</v>
      </c>
      <c r="N15" s="50" t="s">
        <v>69</v>
      </c>
      <c r="R15" t="s">
        <v>67</v>
      </c>
    </row>
    <row r="16" spans="1:19" x14ac:dyDescent="0.25">
      <c r="A16">
        <v>15</v>
      </c>
      <c r="B16" s="30">
        <v>36546</v>
      </c>
      <c r="C16">
        <f t="shared" si="0"/>
        <v>2000</v>
      </c>
      <c r="D16">
        <v>1620.6</v>
      </c>
      <c r="E16">
        <f t="shared" ca="1" si="1"/>
        <v>1610.85</v>
      </c>
      <c r="L16" s="17" t="s">
        <v>19</v>
      </c>
      <c r="M16" s="34">
        <f ca="1">AVERAGEIF($I$54:$I$1048576,"&lt;0",$I$54:$I$1048576)</f>
        <v>-1.9744006446412339E-2</v>
      </c>
      <c r="P16" t="s">
        <v>66</v>
      </c>
      <c r="Q16" s="48">
        <f>P11/Q14</f>
        <v>0.5625</v>
      </c>
      <c r="R16" t="s">
        <v>68</v>
      </c>
    </row>
    <row r="17" spans="1:15" x14ac:dyDescent="0.25">
      <c r="A17">
        <v>16</v>
      </c>
      <c r="B17" s="30">
        <v>36549</v>
      </c>
      <c r="C17">
        <f t="shared" si="0"/>
        <v>2000</v>
      </c>
      <c r="D17">
        <v>1613.6</v>
      </c>
      <c r="E17">
        <f t="shared" ca="1" si="1"/>
        <v>1617.1</v>
      </c>
      <c r="L17" s="14" t="s">
        <v>20</v>
      </c>
      <c r="M17" s="35">
        <f ca="1">ABS(M15/M16)</f>
        <v>3.3461512783938852</v>
      </c>
    </row>
    <row r="18" spans="1:15" x14ac:dyDescent="0.25">
      <c r="A18">
        <v>17</v>
      </c>
      <c r="B18" s="30">
        <v>36550</v>
      </c>
      <c r="C18">
        <f t="shared" si="0"/>
        <v>2000</v>
      </c>
      <c r="D18">
        <v>1586.4</v>
      </c>
      <c r="E18">
        <f t="shared" ca="1" si="1"/>
        <v>1600</v>
      </c>
      <c r="L18" s="14" t="s">
        <v>21</v>
      </c>
      <c r="M18" s="32">
        <f ca="1">STDEV(I56:I5153)</f>
        <v>6.3773395220400819E-2</v>
      </c>
    </row>
    <row r="19" spans="1:15" x14ac:dyDescent="0.25">
      <c r="A19">
        <v>18</v>
      </c>
      <c r="B19" s="30">
        <v>36552</v>
      </c>
      <c r="C19">
        <f t="shared" si="0"/>
        <v>2000</v>
      </c>
      <c r="D19">
        <v>1603.9</v>
      </c>
      <c r="E19">
        <f t="shared" ca="1" si="1"/>
        <v>1595.15</v>
      </c>
    </row>
    <row r="20" spans="1:15" x14ac:dyDescent="0.25">
      <c r="A20">
        <v>19</v>
      </c>
      <c r="B20" s="30">
        <v>36553</v>
      </c>
      <c r="C20">
        <f t="shared" si="0"/>
        <v>2000</v>
      </c>
      <c r="D20">
        <v>1599.1</v>
      </c>
      <c r="E20">
        <f t="shared" ca="1" si="1"/>
        <v>1601.5</v>
      </c>
      <c r="F20" t="str">
        <f t="shared" ref="F20:F26" ca="1" si="2">IF(ROW(D20)&gt;$M$4, AVERAGE(OFFSET(D21,-$M$4-1,0,$M$4+1,1)), "")</f>
        <v/>
      </c>
      <c r="H20" s="7"/>
      <c r="I20" s="7" t="str">
        <f t="shared" ref="I20:I83" si="3">IF(AND(G20&lt;&gt;"",H19&lt;&gt;0),IF(G20="BUY",1-H20/H19,H20/H19-1),"")</f>
        <v/>
      </c>
      <c r="L20" s="18" t="s">
        <v>22</v>
      </c>
      <c r="M20" s="13"/>
    </row>
    <row r="21" spans="1:15" x14ac:dyDescent="0.25">
      <c r="A21">
        <v>20</v>
      </c>
      <c r="B21" s="30">
        <v>36556</v>
      </c>
      <c r="C21">
        <f t="shared" si="0"/>
        <v>2000</v>
      </c>
      <c r="D21">
        <v>1546.2</v>
      </c>
      <c r="E21">
        <f t="shared" ca="1" si="1"/>
        <v>1572.65</v>
      </c>
      <c r="F21" t="str">
        <f t="shared" ca="1" si="2"/>
        <v/>
      </c>
      <c r="I21" s="7" t="str">
        <f t="shared" si="3"/>
        <v/>
      </c>
      <c r="L21" s="14" t="s">
        <v>8</v>
      </c>
      <c r="M21" s="19" t="s">
        <v>12</v>
      </c>
      <c r="N21" s="19" t="s">
        <v>23</v>
      </c>
      <c r="O21" s="19" t="s">
        <v>24</v>
      </c>
    </row>
    <row r="22" spans="1:15" x14ac:dyDescent="0.25">
      <c r="A22">
        <v>21</v>
      </c>
      <c r="B22" s="30">
        <v>36557</v>
      </c>
      <c r="C22">
        <f t="shared" si="0"/>
        <v>2000</v>
      </c>
      <c r="D22">
        <v>1549.5</v>
      </c>
      <c r="E22">
        <f t="shared" ca="1" si="1"/>
        <v>1547.85</v>
      </c>
      <c r="F22" t="str">
        <f t="shared" ca="1" si="2"/>
        <v/>
      </c>
      <c r="I22" s="7" t="str">
        <f t="shared" si="3"/>
        <v/>
      </c>
      <c r="L22" s="20">
        <v>2000</v>
      </c>
      <c r="M22" s="16">
        <f ca="1">SUMIF($C$2:$C$4741,L22,$I$2:$I$4741)</f>
        <v>0.30535524144608861</v>
      </c>
      <c r="N22" s="16">
        <f ca="1">SUMIFS($I$2:$I$4741,$C$2:$C$4741,L22,$G$2:$G$4741,"SELL")</f>
        <v>3.1832523868985163E-2</v>
      </c>
      <c r="O22" s="16">
        <f ca="1">SUMIFS($I$2:$I$4741,$C$2:$C$4741,L22,$G$2:$G$4741,"BUY")</f>
        <v>0.27352271757710345</v>
      </c>
    </row>
    <row r="23" spans="1:15" x14ac:dyDescent="0.25">
      <c r="A23">
        <v>22</v>
      </c>
      <c r="B23" s="30">
        <v>36558</v>
      </c>
      <c r="C23">
        <f t="shared" si="0"/>
        <v>2000</v>
      </c>
      <c r="D23">
        <v>1588</v>
      </c>
      <c r="E23">
        <f t="shared" ca="1" si="1"/>
        <v>1568.75</v>
      </c>
      <c r="F23" t="str">
        <f t="shared" ca="1" si="2"/>
        <v/>
      </c>
      <c r="I23" s="7" t="str">
        <f t="shared" si="3"/>
        <v/>
      </c>
      <c r="L23" s="20">
        <v>2001</v>
      </c>
      <c r="M23" s="16">
        <f t="shared" ref="M23:M38" ca="1" si="4">SUMIF($C$2:$C$4741,L23,$I$2:$I$4741)</f>
        <v>0.20268991544686144</v>
      </c>
      <c r="N23" s="16">
        <f t="shared" ref="N23:N38" ca="1" si="5">SUMIFS($I$2:$I$4741,$C$2:$C$4741,L23,$G$2:$G$4741,"SELL")</f>
        <v>3.7569779796875591E-2</v>
      </c>
      <c r="O23" s="16">
        <f t="shared" ref="O23:O38" ca="1" si="6">SUMIFS($I$2:$I$4741,$C$2:$C$4741,L23,$G$2:$G$4741,"BUY")</f>
        <v>0.16512013564998584</v>
      </c>
    </row>
    <row r="24" spans="1:15" x14ac:dyDescent="0.25">
      <c r="A24">
        <v>23</v>
      </c>
      <c r="B24" s="30">
        <v>36559</v>
      </c>
      <c r="C24">
        <f t="shared" si="0"/>
        <v>2000</v>
      </c>
      <c r="D24">
        <v>1597.9</v>
      </c>
      <c r="E24">
        <f t="shared" ca="1" si="1"/>
        <v>1592.95</v>
      </c>
      <c r="F24" t="str">
        <f t="shared" ca="1" si="2"/>
        <v/>
      </c>
      <c r="I24" s="7" t="str">
        <f t="shared" si="3"/>
        <v/>
      </c>
      <c r="L24" s="20">
        <v>2002</v>
      </c>
      <c r="M24" s="16">
        <f t="shared" ca="1" si="4"/>
        <v>-6.9868085264396251E-2</v>
      </c>
      <c r="N24" s="16">
        <f t="shared" ca="1" si="5"/>
        <v>-8.2453422209648797E-2</v>
      </c>
      <c r="O24" s="16">
        <f t="shared" ca="1" si="6"/>
        <v>1.2585336945252545E-2</v>
      </c>
    </row>
    <row r="25" spans="1:15" x14ac:dyDescent="0.25">
      <c r="A25">
        <v>24</v>
      </c>
      <c r="B25" s="30">
        <v>36560</v>
      </c>
      <c r="C25">
        <f t="shared" si="0"/>
        <v>2000</v>
      </c>
      <c r="D25">
        <v>1599.75</v>
      </c>
      <c r="E25">
        <f t="shared" ca="1" si="1"/>
        <v>1598.825</v>
      </c>
      <c r="F25" t="str">
        <f t="shared" ca="1" si="2"/>
        <v/>
      </c>
      <c r="I25" s="7" t="str">
        <f t="shared" si="3"/>
        <v/>
      </c>
      <c r="L25" s="20">
        <v>2003</v>
      </c>
      <c r="M25" s="16">
        <f t="shared" ca="1" si="4"/>
        <v>0.33773332336854966</v>
      </c>
      <c r="N25" s="16">
        <f t="shared" ca="1" si="5"/>
        <v>0.43185591077060803</v>
      </c>
      <c r="O25" s="16">
        <f t="shared" ca="1" si="6"/>
        <v>-9.4122587402058366E-2</v>
      </c>
    </row>
    <row r="26" spans="1:15" x14ac:dyDescent="0.25">
      <c r="A26">
        <v>25</v>
      </c>
      <c r="B26" s="30">
        <v>36563</v>
      </c>
      <c r="C26">
        <f t="shared" si="0"/>
        <v>2000</v>
      </c>
      <c r="D26">
        <v>1636.6</v>
      </c>
      <c r="E26">
        <f t="shared" ca="1" si="1"/>
        <v>1618.175</v>
      </c>
      <c r="F26" t="str">
        <f t="shared" ca="1" si="2"/>
        <v/>
      </c>
      <c r="I26" s="7" t="str">
        <f t="shared" si="3"/>
        <v/>
      </c>
      <c r="L26" s="20">
        <v>2004</v>
      </c>
      <c r="M26" s="16">
        <f t="shared" ca="1" si="4"/>
        <v>0.28231507529564859</v>
      </c>
      <c r="N26" s="16">
        <f t="shared" ca="1" si="5"/>
        <v>0.22143333913055463</v>
      </c>
      <c r="O26" s="16">
        <f t="shared" ca="1" si="6"/>
        <v>6.0881736165093958E-2</v>
      </c>
    </row>
    <row r="27" spans="1:15" x14ac:dyDescent="0.25">
      <c r="A27">
        <v>26</v>
      </c>
      <c r="B27" s="30">
        <v>36564</v>
      </c>
      <c r="C27">
        <f t="shared" si="0"/>
        <v>2000</v>
      </c>
      <c r="D27">
        <v>1662.75</v>
      </c>
      <c r="E27">
        <f t="shared" ca="1" si="1"/>
        <v>1649.675</v>
      </c>
      <c r="F27">
        <f ca="1">IF(ROW(D27)&gt;$M$4, AVERAGE(OFFSET(D28,-$M$4,0,$M$4,1)), "")</f>
        <v>1607.3288461538459</v>
      </c>
      <c r="I27" s="7" t="str">
        <f t="shared" si="3"/>
        <v/>
      </c>
      <c r="L27" s="20">
        <v>2005</v>
      </c>
      <c r="M27" s="16">
        <f t="shared" ca="1" si="4"/>
        <v>0.3673162947485662</v>
      </c>
      <c r="N27" s="16">
        <f t="shared" ca="1" si="5"/>
        <v>0.36126223335593277</v>
      </c>
      <c r="O27" s="16">
        <f t="shared" ca="1" si="6"/>
        <v>6.0540613926334252E-3</v>
      </c>
    </row>
    <row r="28" spans="1:15" x14ac:dyDescent="0.25">
      <c r="A28">
        <v>27</v>
      </c>
      <c r="B28" s="30">
        <v>36565</v>
      </c>
      <c r="C28">
        <f t="shared" si="0"/>
        <v>2000</v>
      </c>
      <c r="D28">
        <v>1689.65</v>
      </c>
      <c r="E28">
        <f t="shared" ca="1" si="1"/>
        <v>1676.2</v>
      </c>
      <c r="F28">
        <f t="shared" ref="F28:F91" ca="1" si="7">IF(ROW(D28)&gt;$M$4, AVERAGE(OFFSET(D29,-$M$4,0,$M$4,1)), "")</f>
        <v>1611.0769230769229</v>
      </c>
      <c r="I28" s="7" t="str">
        <f t="shared" si="3"/>
        <v/>
      </c>
      <c r="L28" s="20">
        <v>2006</v>
      </c>
      <c r="M28" s="16">
        <f t="shared" ca="1" si="4"/>
        <v>0.50208088165618392</v>
      </c>
      <c r="N28" s="16">
        <f t="shared" ca="1" si="5"/>
        <v>0.51773530910736187</v>
      </c>
      <c r="O28" s="16">
        <f t="shared" ca="1" si="6"/>
        <v>-1.5654427451177955E-2</v>
      </c>
    </row>
    <row r="29" spans="1:15" x14ac:dyDescent="0.25">
      <c r="A29">
        <v>28</v>
      </c>
      <c r="B29" s="30">
        <v>36566</v>
      </c>
      <c r="C29">
        <f t="shared" si="0"/>
        <v>2000</v>
      </c>
      <c r="D29">
        <v>1711.2</v>
      </c>
      <c r="E29">
        <f t="shared" ca="1" si="1"/>
        <v>1700.4250000000002</v>
      </c>
      <c r="F29">
        <f t="shared" ca="1" si="7"/>
        <v>1613.8653846153843</v>
      </c>
      <c r="I29" s="7" t="str">
        <f t="shared" si="3"/>
        <v/>
      </c>
      <c r="L29" s="20">
        <v>2007</v>
      </c>
      <c r="M29" s="16">
        <f t="shared" ca="1" si="4"/>
        <v>0.12236940575304067</v>
      </c>
      <c r="N29" s="16">
        <f t="shared" ca="1" si="5"/>
        <v>0.28751629202249984</v>
      </c>
      <c r="O29" s="16">
        <f t="shared" ca="1" si="6"/>
        <v>-0.16514688626945917</v>
      </c>
    </row>
    <row r="30" spans="1:15" x14ac:dyDescent="0.25">
      <c r="A30">
        <v>29</v>
      </c>
      <c r="B30" s="30">
        <v>36567</v>
      </c>
      <c r="C30">
        <f t="shared" si="0"/>
        <v>2000</v>
      </c>
      <c r="D30">
        <v>1756</v>
      </c>
      <c r="E30">
        <f t="shared" ca="1" si="1"/>
        <v>1733.6</v>
      </c>
      <c r="F30">
        <f t="shared" ca="1" si="7"/>
        <v>1620.0269230769229</v>
      </c>
      <c r="I30" s="7" t="str">
        <f t="shared" si="3"/>
        <v/>
      </c>
      <c r="L30" s="20">
        <v>2008</v>
      </c>
      <c r="M30" s="16">
        <f t="shared" ca="1" si="4"/>
        <v>0.42726741709899507</v>
      </c>
      <c r="N30" s="16">
        <f t="shared" ca="1" si="5"/>
        <v>-9.9284763653012087E-2</v>
      </c>
      <c r="O30" s="16">
        <f t="shared" ca="1" si="6"/>
        <v>0.52655218075200716</v>
      </c>
    </row>
    <row r="31" spans="1:15" x14ac:dyDescent="0.25">
      <c r="A31">
        <v>30</v>
      </c>
      <c r="B31" s="30">
        <v>36570</v>
      </c>
      <c r="C31">
        <f t="shared" si="0"/>
        <v>2000</v>
      </c>
      <c r="D31">
        <v>1744.5</v>
      </c>
      <c r="E31">
        <f t="shared" ca="1" si="1"/>
        <v>1750.25</v>
      </c>
      <c r="F31">
        <f t="shared" ca="1" si="7"/>
        <v>1624.9076923076925</v>
      </c>
      <c r="I31" s="7" t="str">
        <f t="shared" si="3"/>
        <v/>
      </c>
      <c r="L31" s="20">
        <v>2009</v>
      </c>
      <c r="M31" s="16">
        <f t="shared" ca="1" si="4"/>
        <v>0.46451463386728675</v>
      </c>
      <c r="N31" s="16">
        <f t="shared" ca="1" si="5"/>
        <v>0.57485645018599019</v>
      </c>
      <c r="O31" s="16">
        <f t="shared" ca="1" si="6"/>
        <v>-0.11034181631870343</v>
      </c>
    </row>
    <row r="32" spans="1:15" x14ac:dyDescent="0.25">
      <c r="A32">
        <v>31</v>
      </c>
      <c r="B32" s="30">
        <v>36571</v>
      </c>
      <c r="C32">
        <f t="shared" si="0"/>
        <v>2000</v>
      </c>
      <c r="D32">
        <v>1702.55</v>
      </c>
      <c r="E32">
        <f t="shared" ca="1" si="1"/>
        <v>1723.5250000000001</v>
      </c>
      <c r="F32">
        <f t="shared" ca="1" si="7"/>
        <v>1628.3403846153849</v>
      </c>
      <c r="I32" s="7" t="str">
        <f t="shared" si="3"/>
        <v/>
      </c>
      <c r="L32" s="20">
        <v>2010</v>
      </c>
      <c r="M32" s="16">
        <f t="shared" ca="1" si="4"/>
        <v>0.11239464389080911</v>
      </c>
      <c r="N32" s="16">
        <f t="shared" ca="1" si="5"/>
        <v>0.13051406469267335</v>
      </c>
      <c r="O32" s="16">
        <f t="shared" ca="1" si="6"/>
        <v>-1.8119420801864239E-2</v>
      </c>
    </row>
    <row r="33" spans="1:15" x14ac:dyDescent="0.25">
      <c r="A33">
        <v>32</v>
      </c>
      <c r="B33" s="30">
        <v>36572</v>
      </c>
      <c r="C33">
        <f t="shared" si="0"/>
        <v>2000</v>
      </c>
      <c r="D33">
        <v>1711.1</v>
      </c>
      <c r="E33">
        <f t="shared" ca="1" si="1"/>
        <v>1706.8249999999998</v>
      </c>
      <c r="F33">
        <f t="shared" ca="1" si="7"/>
        <v>1631.3461538461538</v>
      </c>
      <c r="I33" s="7" t="str">
        <f t="shared" si="3"/>
        <v/>
      </c>
      <c r="L33" s="20">
        <v>2011</v>
      </c>
      <c r="M33" s="16">
        <f t="shared" ca="1" si="4"/>
        <v>-6.8943986337801633E-2</v>
      </c>
      <c r="N33" s="16">
        <f t="shared" ca="1" si="5"/>
        <v>-0.12156083892077518</v>
      </c>
      <c r="O33" s="16">
        <f t="shared" ca="1" si="6"/>
        <v>5.261685258297355E-2</v>
      </c>
    </row>
    <row r="34" spans="1:15" x14ac:dyDescent="0.25">
      <c r="A34">
        <v>33</v>
      </c>
      <c r="B34" s="30">
        <v>36573</v>
      </c>
      <c r="C34">
        <f t="shared" si="0"/>
        <v>2000</v>
      </c>
      <c r="D34">
        <v>1742.1</v>
      </c>
      <c r="E34">
        <f t="shared" ca="1" si="1"/>
        <v>1726.6</v>
      </c>
      <c r="F34">
        <f t="shared" ca="1" si="7"/>
        <v>1637.8692307692306</v>
      </c>
      <c r="I34" s="7" t="str">
        <f t="shared" si="3"/>
        <v/>
      </c>
      <c r="L34" s="20">
        <v>2012</v>
      </c>
      <c r="M34" s="16">
        <f t="shared" ca="1" si="4"/>
        <v>4.8329227949873377E-2</v>
      </c>
      <c r="N34" s="16">
        <f t="shared" ca="1" si="5"/>
        <v>0.10253883828913546</v>
      </c>
      <c r="O34" s="16">
        <f t="shared" ca="1" si="6"/>
        <v>-5.4209610339262082E-2</v>
      </c>
    </row>
    <row r="35" spans="1:15" x14ac:dyDescent="0.25">
      <c r="A35">
        <v>34</v>
      </c>
      <c r="B35" s="30">
        <v>36574</v>
      </c>
      <c r="C35">
        <f t="shared" si="0"/>
        <v>2000</v>
      </c>
      <c r="D35">
        <v>1718.8</v>
      </c>
      <c r="E35">
        <f t="shared" ca="1" si="1"/>
        <v>1730.4499999999998</v>
      </c>
      <c r="F35">
        <f t="shared" ca="1" si="7"/>
        <v>1641.4846153846156</v>
      </c>
      <c r="I35" s="7" t="str">
        <f t="shared" si="3"/>
        <v/>
      </c>
      <c r="L35" s="20">
        <v>2013</v>
      </c>
      <c r="M35" s="16">
        <f t="shared" ca="1" si="4"/>
        <v>2.0874561548583026E-2</v>
      </c>
      <c r="N35" s="16">
        <f t="shared" ca="1" si="5"/>
        <v>5.4423672176812765E-2</v>
      </c>
      <c r="O35" s="16">
        <f t="shared" ca="1" si="6"/>
        <v>-3.3549110628229739E-2</v>
      </c>
    </row>
    <row r="36" spans="1:15" x14ac:dyDescent="0.25">
      <c r="A36">
        <v>35</v>
      </c>
      <c r="B36" s="30">
        <v>36577</v>
      </c>
      <c r="C36">
        <f t="shared" si="0"/>
        <v>2000</v>
      </c>
      <c r="D36">
        <v>1753.6</v>
      </c>
      <c r="E36">
        <f t="shared" ca="1" si="1"/>
        <v>1736.1999999999998</v>
      </c>
      <c r="F36">
        <f t="shared" ca="1" si="7"/>
        <v>1646.5692307692309</v>
      </c>
      <c r="I36" s="7" t="str">
        <f t="shared" si="3"/>
        <v/>
      </c>
      <c r="L36" s="20">
        <v>2014</v>
      </c>
      <c r="M36" s="16">
        <f t="shared" ca="1" si="4"/>
        <v>0.14043634663964066</v>
      </c>
      <c r="N36" s="16">
        <f t="shared" ca="1" si="5"/>
        <v>0.22243164537868787</v>
      </c>
      <c r="O36" s="16">
        <f t="shared" ca="1" si="6"/>
        <v>-8.1995298739047207E-2</v>
      </c>
    </row>
    <row r="37" spans="1:15" x14ac:dyDescent="0.25">
      <c r="A37">
        <v>36</v>
      </c>
      <c r="B37" s="30">
        <v>36578</v>
      </c>
      <c r="C37">
        <f t="shared" si="0"/>
        <v>2000</v>
      </c>
      <c r="D37">
        <v>1739.05</v>
      </c>
      <c r="E37">
        <f t="shared" ca="1" si="1"/>
        <v>1746.3249999999998</v>
      </c>
      <c r="F37">
        <f t="shared" ca="1" si="7"/>
        <v>1651.042307692308</v>
      </c>
      <c r="I37" s="7" t="str">
        <f t="shared" si="3"/>
        <v/>
      </c>
      <c r="L37" s="20">
        <v>2015</v>
      </c>
      <c r="M37" s="16">
        <f t="shared" ca="1" si="4"/>
        <v>-0.11232876406386416</v>
      </c>
      <c r="N37" s="16">
        <f t="shared" ca="1" si="5"/>
        <v>-8.8994610311720734E-2</v>
      </c>
      <c r="O37" s="16">
        <f t="shared" ca="1" si="6"/>
        <v>-2.3334153752143427E-2</v>
      </c>
    </row>
    <row r="38" spans="1:15" x14ac:dyDescent="0.25">
      <c r="A38">
        <v>37</v>
      </c>
      <c r="B38" s="30">
        <v>36579</v>
      </c>
      <c r="C38">
        <f t="shared" si="0"/>
        <v>2000</v>
      </c>
      <c r="D38">
        <v>1696.4</v>
      </c>
      <c r="E38">
        <f t="shared" ca="1" si="1"/>
        <v>1717.7249999999999</v>
      </c>
      <c r="F38">
        <f t="shared" ca="1" si="7"/>
        <v>1654.3038461538465</v>
      </c>
      <c r="I38" s="7" t="str">
        <f t="shared" si="3"/>
        <v/>
      </c>
      <c r="L38" s="20">
        <v>2016</v>
      </c>
      <c r="M38" s="16">
        <f t="shared" ca="1" si="4"/>
        <v>4.8402740745622563E-2</v>
      </c>
      <c r="N38" s="16">
        <f t="shared" ca="1" si="5"/>
        <v>5.3399434094033138E-2</v>
      </c>
      <c r="O38" s="16">
        <f t="shared" ca="1" si="6"/>
        <v>-4.9966933484105747E-3</v>
      </c>
    </row>
    <row r="39" spans="1:15" x14ac:dyDescent="0.25">
      <c r="A39">
        <v>38</v>
      </c>
      <c r="B39" s="30">
        <v>36580</v>
      </c>
      <c r="C39">
        <f t="shared" si="0"/>
        <v>2000</v>
      </c>
      <c r="D39">
        <v>1732</v>
      </c>
      <c r="E39">
        <f t="shared" ca="1" si="1"/>
        <v>1714.2</v>
      </c>
      <c r="F39">
        <f t="shared" ca="1" si="7"/>
        <v>1659.1230769230772</v>
      </c>
      <c r="I39" s="7" t="str">
        <f t="shared" si="3"/>
        <v/>
      </c>
    </row>
    <row r="40" spans="1:15" ht="15.75" thickBot="1" x14ac:dyDescent="0.3">
      <c r="A40">
        <v>39</v>
      </c>
      <c r="B40" s="30">
        <v>36581</v>
      </c>
      <c r="C40">
        <f t="shared" si="0"/>
        <v>2000</v>
      </c>
      <c r="D40">
        <v>1710.45</v>
      </c>
      <c r="E40">
        <f t="shared" ca="1" si="1"/>
        <v>1721.2249999999999</v>
      </c>
      <c r="F40">
        <f t="shared" ca="1" si="7"/>
        <v>1662.0307692307692</v>
      </c>
      <c r="I40" s="7" t="str">
        <f t="shared" si="3"/>
        <v/>
      </c>
      <c r="L40" s="12"/>
      <c r="M40" s="13"/>
    </row>
    <row r="41" spans="1:15" ht="15.75" thickBot="1" x14ac:dyDescent="0.3">
      <c r="A41">
        <v>40</v>
      </c>
      <c r="B41" s="30">
        <v>36584</v>
      </c>
      <c r="C41">
        <f t="shared" si="0"/>
        <v>2000</v>
      </c>
      <c r="D41">
        <v>1722.55</v>
      </c>
      <c r="E41">
        <f t="shared" ca="1" si="1"/>
        <v>1716.5</v>
      </c>
      <c r="F41">
        <f t="shared" ca="1" si="7"/>
        <v>1666.7019230769231</v>
      </c>
      <c r="I41" s="7" t="str">
        <f t="shared" si="3"/>
        <v/>
      </c>
      <c r="L41" s="21" t="s">
        <v>25</v>
      </c>
      <c r="M41" s="13"/>
    </row>
    <row r="42" spans="1:15" ht="15.75" thickBot="1" x14ac:dyDescent="0.3">
      <c r="A42">
        <v>41</v>
      </c>
      <c r="B42" s="30">
        <v>36585</v>
      </c>
      <c r="C42">
        <f t="shared" si="0"/>
        <v>2000</v>
      </c>
      <c r="D42">
        <v>1654.8</v>
      </c>
      <c r="E42">
        <f t="shared" ca="1" si="1"/>
        <v>1688.675</v>
      </c>
      <c r="F42">
        <f t="shared" ca="1" si="7"/>
        <v>1668.0173076923079</v>
      </c>
      <c r="I42" s="7" t="str">
        <f t="shared" si="3"/>
        <v/>
      </c>
      <c r="L42" s="22" t="s">
        <v>26</v>
      </c>
      <c r="M42" s="23">
        <f ca="1">MAX(L56:L4236)</f>
        <v>0.17072666139376946</v>
      </c>
    </row>
    <row r="43" spans="1:15" x14ac:dyDescent="0.25">
      <c r="A43">
        <v>42</v>
      </c>
      <c r="B43" s="30">
        <v>36586</v>
      </c>
      <c r="C43">
        <f t="shared" si="0"/>
        <v>2000</v>
      </c>
      <c r="D43">
        <v>1712.7</v>
      </c>
      <c r="E43">
        <f t="shared" ca="1" si="1"/>
        <v>1683.75</v>
      </c>
      <c r="F43">
        <f t="shared" ca="1" si="7"/>
        <v>1671.8288461538459</v>
      </c>
      <c r="I43" s="7" t="str">
        <f t="shared" si="3"/>
        <v/>
      </c>
    </row>
    <row r="44" spans="1:15" x14ac:dyDescent="0.25">
      <c r="A44">
        <v>43</v>
      </c>
      <c r="B44" s="30">
        <v>36587</v>
      </c>
      <c r="C44">
        <f t="shared" si="0"/>
        <v>2000</v>
      </c>
      <c r="D44">
        <v>1696.55</v>
      </c>
      <c r="E44">
        <f t="shared" ca="1" si="1"/>
        <v>1704.625</v>
      </c>
      <c r="F44">
        <f t="shared" ca="1" si="7"/>
        <v>1676.0653846153846</v>
      </c>
      <c r="I44" s="7" t="str">
        <f t="shared" si="3"/>
        <v/>
      </c>
    </row>
    <row r="45" spans="1:15" x14ac:dyDescent="0.25">
      <c r="A45">
        <v>44</v>
      </c>
      <c r="B45" s="30">
        <v>36588</v>
      </c>
      <c r="C45">
        <f t="shared" si="0"/>
        <v>2000</v>
      </c>
      <c r="D45">
        <v>1656</v>
      </c>
      <c r="E45">
        <f t="shared" ca="1" si="1"/>
        <v>1676.2750000000001</v>
      </c>
      <c r="F45">
        <f t="shared" ca="1" si="7"/>
        <v>1678.0692307692309</v>
      </c>
      <c r="I45" s="7" t="str">
        <f t="shared" si="3"/>
        <v/>
      </c>
    </row>
    <row r="46" spans="1:15" x14ac:dyDescent="0.25">
      <c r="A46">
        <v>45</v>
      </c>
      <c r="B46" s="30">
        <v>36591</v>
      </c>
      <c r="C46">
        <f t="shared" si="0"/>
        <v>2000</v>
      </c>
      <c r="D46">
        <v>1688.5</v>
      </c>
      <c r="E46">
        <f t="shared" ca="1" si="1"/>
        <v>1672.25</v>
      </c>
      <c r="F46">
        <f t="shared" ca="1" si="7"/>
        <v>1681.5076923076924</v>
      </c>
      <c r="I46" s="7" t="str">
        <f t="shared" si="3"/>
        <v/>
      </c>
    </row>
    <row r="47" spans="1:15" x14ac:dyDescent="0.25">
      <c r="A47">
        <v>46</v>
      </c>
      <c r="B47" s="30">
        <v>36592</v>
      </c>
      <c r="C47">
        <f t="shared" si="0"/>
        <v>2000</v>
      </c>
      <c r="D47">
        <v>1702.75</v>
      </c>
      <c r="E47">
        <f t="shared" ca="1" si="1"/>
        <v>1695.625</v>
      </c>
      <c r="F47">
        <f t="shared" ca="1" si="7"/>
        <v>1687.5288461538462</v>
      </c>
      <c r="I47" s="7" t="str">
        <f t="shared" si="3"/>
        <v/>
      </c>
    </row>
    <row r="48" spans="1:15" x14ac:dyDescent="0.25">
      <c r="A48">
        <v>47</v>
      </c>
      <c r="B48" s="30">
        <v>36593</v>
      </c>
      <c r="C48">
        <f t="shared" si="0"/>
        <v>2000</v>
      </c>
      <c r="D48">
        <v>1666.35</v>
      </c>
      <c r="E48">
        <f t="shared" ca="1" si="1"/>
        <v>1684.55</v>
      </c>
      <c r="F48">
        <f t="shared" ca="1" si="7"/>
        <v>1692.0230769230768</v>
      </c>
      <c r="I48" s="7" t="str">
        <f t="shared" si="3"/>
        <v/>
      </c>
    </row>
    <row r="49" spans="1:14" x14ac:dyDescent="0.25">
      <c r="A49">
        <v>48</v>
      </c>
      <c r="B49" s="30">
        <v>36594</v>
      </c>
      <c r="C49">
        <f t="shared" si="0"/>
        <v>2000</v>
      </c>
      <c r="D49">
        <v>1646.25</v>
      </c>
      <c r="E49">
        <f t="shared" ca="1" si="1"/>
        <v>1656.3</v>
      </c>
      <c r="F49">
        <f t="shared" ca="1" si="7"/>
        <v>1694.2634615384616</v>
      </c>
      <c r="I49" s="7" t="str">
        <f t="shared" si="3"/>
        <v/>
      </c>
    </row>
    <row r="50" spans="1:14" x14ac:dyDescent="0.25">
      <c r="A50">
        <v>49</v>
      </c>
      <c r="B50" s="30">
        <v>36595</v>
      </c>
      <c r="C50">
        <f t="shared" si="0"/>
        <v>2000</v>
      </c>
      <c r="D50">
        <v>1602.75</v>
      </c>
      <c r="E50">
        <f t="shared" ca="1" si="1"/>
        <v>1624.5</v>
      </c>
      <c r="F50">
        <f t="shared" ca="1" si="7"/>
        <v>1694.4499999999998</v>
      </c>
      <c r="I50" s="7" t="str">
        <f t="shared" si="3"/>
        <v/>
      </c>
    </row>
    <row r="51" spans="1:14" x14ac:dyDescent="0.25">
      <c r="A51">
        <v>50</v>
      </c>
      <c r="B51" s="30">
        <v>36598</v>
      </c>
      <c r="C51">
        <f t="shared" si="0"/>
        <v>2000</v>
      </c>
      <c r="D51">
        <v>1560.7</v>
      </c>
      <c r="E51">
        <f t="shared" ca="1" si="1"/>
        <v>1581.7249999999999</v>
      </c>
      <c r="F51">
        <f t="shared" ca="1" si="7"/>
        <v>1692.9480769230768</v>
      </c>
      <c r="I51" s="7" t="str">
        <f t="shared" si="3"/>
        <v/>
      </c>
    </row>
    <row r="52" spans="1:14" x14ac:dyDescent="0.25">
      <c r="A52">
        <v>51</v>
      </c>
      <c r="B52" s="30">
        <v>36599</v>
      </c>
      <c r="C52">
        <f t="shared" si="0"/>
        <v>2000</v>
      </c>
      <c r="D52">
        <v>1567.05</v>
      </c>
      <c r="E52">
        <f t="shared" ca="1" si="1"/>
        <v>1563.875</v>
      </c>
      <c r="F52">
        <f t="shared" ca="1" si="7"/>
        <v>1690.2730769230768</v>
      </c>
      <c r="I52" s="7" t="str">
        <f t="shared" si="3"/>
        <v/>
      </c>
    </row>
    <row r="53" spans="1:14" x14ac:dyDescent="0.25">
      <c r="A53">
        <v>52</v>
      </c>
      <c r="B53" s="30">
        <v>36600</v>
      </c>
      <c r="C53">
        <f t="shared" si="0"/>
        <v>2000</v>
      </c>
      <c r="D53">
        <v>1620.1</v>
      </c>
      <c r="E53">
        <f t="shared" ca="1" si="1"/>
        <v>1593.5749999999998</v>
      </c>
      <c r="F53">
        <f t="shared" ca="1" si="7"/>
        <v>1688.6326923076922</v>
      </c>
      <c r="I53" s="7" t="str">
        <f t="shared" si="3"/>
        <v/>
      </c>
    </row>
    <row r="54" spans="1:14" x14ac:dyDescent="0.25">
      <c r="A54">
        <v>53</v>
      </c>
      <c r="B54" s="30">
        <v>36601</v>
      </c>
      <c r="C54">
        <f t="shared" si="0"/>
        <v>2000</v>
      </c>
      <c r="D54">
        <v>1562.2</v>
      </c>
      <c r="E54">
        <f t="shared" ca="1" si="1"/>
        <v>1591.15</v>
      </c>
      <c r="F54">
        <f t="shared" ca="1" si="7"/>
        <v>1683.7307692307691</v>
      </c>
      <c r="G54" t="str">
        <f t="shared" ref="G54:G117" ca="1" si="8">IF(AND(E54&gt;F54,E53&lt;F53),"BUY",IF(AND(E54&lt;F54,E53&gt;F53),"SELL",""))</f>
        <v/>
      </c>
      <c r="H54">
        <f ca="1">IF(G54&lt;&gt;"",D54,H53)</f>
        <v>0</v>
      </c>
      <c r="I54" s="7" t="str">
        <f t="shared" ca="1" si="3"/>
        <v/>
      </c>
      <c r="K54" s="1" t="s">
        <v>56</v>
      </c>
      <c r="L54" s="10" t="s">
        <v>57</v>
      </c>
      <c r="M54" s="1" t="s">
        <v>59</v>
      </c>
      <c r="N54" s="1" t="s">
        <v>58</v>
      </c>
    </row>
    <row r="55" spans="1:14" x14ac:dyDescent="0.25">
      <c r="A55">
        <v>54</v>
      </c>
      <c r="B55" s="30">
        <v>36606</v>
      </c>
      <c r="C55">
        <f t="shared" si="0"/>
        <v>2000</v>
      </c>
      <c r="D55">
        <v>1556.6</v>
      </c>
      <c r="E55">
        <f t="shared" ca="1" si="1"/>
        <v>1559.4</v>
      </c>
      <c r="F55">
        <f t="shared" ca="1" si="7"/>
        <v>1677.7846153846151</v>
      </c>
      <c r="G55" t="str">
        <f t="shared" ca="1" si="8"/>
        <v/>
      </c>
      <c r="H55">
        <f t="shared" ref="H55:H118" ca="1" si="9">IF(G55&lt;&gt;"",D55,H54)</f>
        <v>0</v>
      </c>
      <c r="I55" s="7" t="str">
        <f t="shared" ca="1" si="3"/>
        <v/>
      </c>
      <c r="J55" s="11">
        <v>100</v>
      </c>
      <c r="L55" s="11"/>
      <c r="M55" s="12"/>
      <c r="N55" s="12"/>
    </row>
    <row r="56" spans="1:14" x14ac:dyDescent="0.25">
      <c r="A56">
        <v>55</v>
      </c>
      <c r="B56" s="30">
        <v>36607</v>
      </c>
      <c r="C56">
        <f t="shared" si="0"/>
        <v>2000</v>
      </c>
      <c r="D56">
        <v>1589.6</v>
      </c>
      <c r="E56">
        <f t="shared" ca="1" si="1"/>
        <v>1573.1</v>
      </c>
      <c r="F56">
        <f t="shared" ca="1" si="7"/>
        <v>1671.384615384615</v>
      </c>
      <c r="G56" t="str">
        <f t="shared" ca="1" si="8"/>
        <v/>
      </c>
      <c r="H56">
        <f t="shared" ca="1" si="9"/>
        <v>0</v>
      </c>
      <c r="I56" s="7" t="str">
        <f t="shared" ca="1" si="3"/>
        <v/>
      </c>
      <c r="J56" s="11">
        <f ca="1">IF(I56="",J55,J55*(1+$M$5*I56))</f>
        <v>100</v>
      </c>
      <c r="K56" s="11">
        <f ca="1">MAX($J$55:J56)</f>
        <v>100</v>
      </c>
      <c r="L56" s="13">
        <f ca="1">1-J56/K56</f>
        <v>0</v>
      </c>
    </row>
    <row r="57" spans="1:14" x14ac:dyDescent="0.25">
      <c r="A57">
        <v>56</v>
      </c>
      <c r="B57" s="30">
        <v>36608</v>
      </c>
      <c r="C57">
        <f t="shared" si="0"/>
        <v>2000</v>
      </c>
      <c r="D57">
        <v>1553.4</v>
      </c>
      <c r="E57">
        <f t="shared" ca="1" si="1"/>
        <v>1571.5</v>
      </c>
      <c r="F57">
        <f t="shared" ca="1" si="7"/>
        <v>1664.0346153846151</v>
      </c>
      <c r="G57" t="str">
        <f t="shared" ca="1" si="8"/>
        <v/>
      </c>
      <c r="H57">
        <f t="shared" ca="1" si="9"/>
        <v>0</v>
      </c>
      <c r="I57" s="7" t="str">
        <f t="shared" ca="1" si="3"/>
        <v/>
      </c>
      <c r="J57" s="11">
        <f t="shared" ref="J57:J120" ca="1" si="10">IF(I57="",J56,J56*(1+$M$5*I57))</f>
        <v>100</v>
      </c>
      <c r="K57" s="11">
        <f ca="1">MAX($J$55:J57)</f>
        <v>100</v>
      </c>
      <c r="L57" s="13">
        <f t="shared" ref="L57:L120" ca="1" si="11">1-J57/K57</f>
        <v>0</v>
      </c>
    </row>
    <row r="58" spans="1:14" x14ac:dyDescent="0.25">
      <c r="A58">
        <v>57</v>
      </c>
      <c r="B58" s="30">
        <v>36609</v>
      </c>
      <c r="C58">
        <f t="shared" si="0"/>
        <v>2000</v>
      </c>
      <c r="D58">
        <v>1569.55</v>
      </c>
      <c r="E58">
        <f t="shared" ca="1" si="1"/>
        <v>1561.4749999999999</v>
      </c>
      <c r="F58">
        <f t="shared" ca="1" si="7"/>
        <v>1658.9192307692306</v>
      </c>
      <c r="G58" t="str">
        <f t="shared" ca="1" si="8"/>
        <v/>
      </c>
      <c r="H58">
        <f t="shared" ca="1" si="9"/>
        <v>0</v>
      </c>
      <c r="I58" s="7" t="str">
        <f t="shared" ca="1" si="3"/>
        <v/>
      </c>
      <c r="J58" s="11">
        <f t="shared" ca="1" si="10"/>
        <v>100</v>
      </c>
      <c r="K58" s="11">
        <f ca="1">MAX($J$55:J58)</f>
        <v>100</v>
      </c>
      <c r="L58" s="13">
        <f t="shared" ca="1" si="11"/>
        <v>0</v>
      </c>
    </row>
    <row r="59" spans="1:14" x14ac:dyDescent="0.25">
      <c r="A59">
        <v>58</v>
      </c>
      <c r="B59" s="30">
        <v>36612</v>
      </c>
      <c r="C59">
        <f t="shared" si="0"/>
        <v>2000</v>
      </c>
      <c r="D59">
        <v>1562.95</v>
      </c>
      <c r="E59">
        <f t="shared" ca="1" si="1"/>
        <v>1566.25</v>
      </c>
      <c r="F59">
        <f t="shared" ca="1" si="7"/>
        <v>1653.2211538461536</v>
      </c>
      <c r="G59" t="str">
        <f t="shared" ca="1" si="8"/>
        <v/>
      </c>
      <c r="H59">
        <f t="shared" ca="1" si="9"/>
        <v>0</v>
      </c>
      <c r="I59" s="7" t="str">
        <f t="shared" ca="1" si="3"/>
        <v/>
      </c>
      <c r="J59" s="11">
        <f t="shared" ca="1" si="10"/>
        <v>100</v>
      </c>
      <c r="K59" s="11">
        <f ca="1">MAX($J$55:J59)</f>
        <v>100</v>
      </c>
      <c r="L59" s="13">
        <f t="shared" ca="1" si="11"/>
        <v>0</v>
      </c>
    </row>
    <row r="60" spans="1:14" x14ac:dyDescent="0.25">
      <c r="A60">
        <v>59</v>
      </c>
      <c r="B60" s="30">
        <v>36613</v>
      </c>
      <c r="C60">
        <f t="shared" si="0"/>
        <v>2000</v>
      </c>
      <c r="D60">
        <v>1568.6</v>
      </c>
      <c r="E60">
        <f t="shared" ca="1" si="1"/>
        <v>1565.7750000000001</v>
      </c>
      <c r="F60">
        <f t="shared" ca="1" si="7"/>
        <v>1646.5480769230767</v>
      </c>
      <c r="G60" t="str">
        <f t="shared" ca="1" si="8"/>
        <v/>
      </c>
      <c r="H60">
        <f t="shared" ca="1" si="9"/>
        <v>0</v>
      </c>
      <c r="I60" s="7" t="str">
        <f t="shared" ca="1" si="3"/>
        <v/>
      </c>
      <c r="J60" s="11">
        <f t="shared" ca="1" si="10"/>
        <v>100</v>
      </c>
      <c r="K60" s="11">
        <f ca="1">MAX($J$55:J60)</f>
        <v>100</v>
      </c>
      <c r="L60" s="13">
        <f t="shared" ca="1" si="11"/>
        <v>0</v>
      </c>
    </row>
    <row r="61" spans="1:14" x14ac:dyDescent="0.25">
      <c r="A61">
        <v>60</v>
      </c>
      <c r="B61" s="30">
        <v>36614</v>
      </c>
      <c r="C61">
        <f t="shared" si="0"/>
        <v>2000</v>
      </c>
      <c r="D61">
        <v>1558.25</v>
      </c>
      <c r="E61">
        <f t="shared" ca="1" si="1"/>
        <v>1563.425</v>
      </c>
      <c r="F61">
        <f t="shared" ca="1" si="7"/>
        <v>1640.3730769230767</v>
      </c>
      <c r="G61" t="str">
        <f t="shared" ca="1" si="8"/>
        <v/>
      </c>
      <c r="H61">
        <f t="shared" ca="1" si="9"/>
        <v>0</v>
      </c>
      <c r="I61" s="7" t="str">
        <f t="shared" ca="1" si="3"/>
        <v/>
      </c>
      <c r="J61" s="11">
        <f t="shared" ca="1" si="10"/>
        <v>100</v>
      </c>
      <c r="K61" s="11">
        <f ca="1">MAX($J$55:J61)</f>
        <v>100</v>
      </c>
      <c r="L61" s="13">
        <f t="shared" ca="1" si="11"/>
        <v>0</v>
      </c>
    </row>
    <row r="62" spans="1:14" x14ac:dyDescent="0.25">
      <c r="A62">
        <v>61</v>
      </c>
      <c r="B62" s="30">
        <v>36615</v>
      </c>
      <c r="C62">
        <f t="shared" si="0"/>
        <v>2000</v>
      </c>
      <c r="D62">
        <v>1549.5</v>
      </c>
      <c r="E62">
        <f t="shared" ca="1" si="1"/>
        <v>1553.875</v>
      </c>
      <c r="F62">
        <f t="shared" ca="1" si="7"/>
        <v>1632.5230769230768</v>
      </c>
      <c r="G62" t="str">
        <f t="shared" ca="1" si="8"/>
        <v/>
      </c>
      <c r="H62">
        <f t="shared" ca="1" si="9"/>
        <v>0</v>
      </c>
      <c r="I62" s="7" t="str">
        <f t="shared" ca="1" si="3"/>
        <v/>
      </c>
      <c r="J62" s="11">
        <f t="shared" ca="1" si="10"/>
        <v>100</v>
      </c>
      <c r="K62" s="11">
        <f ca="1">MAX($J$55:J62)</f>
        <v>100</v>
      </c>
      <c r="L62" s="13">
        <f t="shared" ca="1" si="11"/>
        <v>0</v>
      </c>
    </row>
    <row r="63" spans="1:14" x14ac:dyDescent="0.25">
      <c r="A63">
        <v>62</v>
      </c>
      <c r="B63" s="30">
        <v>36616</v>
      </c>
      <c r="C63">
        <f t="shared" si="0"/>
        <v>2000</v>
      </c>
      <c r="D63">
        <v>1528.45</v>
      </c>
      <c r="E63">
        <f t="shared" ca="1" si="1"/>
        <v>1538.9749999999999</v>
      </c>
      <c r="F63">
        <f t="shared" ca="1" si="7"/>
        <v>1624.4230769230767</v>
      </c>
      <c r="G63" t="str">
        <f t="shared" ca="1" si="8"/>
        <v/>
      </c>
      <c r="H63">
        <f t="shared" ca="1" si="9"/>
        <v>0</v>
      </c>
      <c r="I63" s="7" t="str">
        <f t="shared" ca="1" si="3"/>
        <v/>
      </c>
      <c r="J63" s="11">
        <f t="shared" ca="1" si="10"/>
        <v>100</v>
      </c>
      <c r="K63" s="11">
        <f ca="1">MAX($J$55:J63)</f>
        <v>100</v>
      </c>
      <c r="L63" s="13">
        <f t="shared" ca="1" si="11"/>
        <v>0</v>
      </c>
    </row>
    <row r="64" spans="1:14" x14ac:dyDescent="0.25">
      <c r="A64">
        <v>63</v>
      </c>
      <c r="B64" s="30">
        <v>36619</v>
      </c>
      <c r="C64">
        <f t="shared" si="0"/>
        <v>2000</v>
      </c>
      <c r="D64">
        <v>1534.75</v>
      </c>
      <c r="E64">
        <f t="shared" ca="1" si="1"/>
        <v>1531.6</v>
      </c>
      <c r="F64">
        <f t="shared" ca="1" si="7"/>
        <v>1618.205769230769</v>
      </c>
      <c r="G64" t="str">
        <f t="shared" ca="1" si="8"/>
        <v/>
      </c>
      <c r="H64">
        <f t="shared" ca="1" si="9"/>
        <v>0</v>
      </c>
      <c r="I64" s="7" t="str">
        <f t="shared" ca="1" si="3"/>
        <v/>
      </c>
      <c r="J64" s="11">
        <f t="shared" ca="1" si="10"/>
        <v>100</v>
      </c>
      <c r="K64" s="11">
        <f ca="1">MAX($J$55:J64)</f>
        <v>100</v>
      </c>
      <c r="L64" s="13">
        <f t="shared" ca="1" si="11"/>
        <v>0</v>
      </c>
    </row>
    <row r="65" spans="1:14" x14ac:dyDescent="0.25">
      <c r="A65">
        <v>64</v>
      </c>
      <c r="B65" s="30">
        <v>36620</v>
      </c>
      <c r="C65">
        <f t="shared" si="0"/>
        <v>2000</v>
      </c>
      <c r="D65">
        <v>1428.1</v>
      </c>
      <c r="E65">
        <f t="shared" ca="1" si="1"/>
        <v>1481.425</v>
      </c>
      <c r="F65">
        <f t="shared" ca="1" si="7"/>
        <v>1606.5173076923077</v>
      </c>
      <c r="G65" t="str">
        <f t="shared" ca="1" si="8"/>
        <v/>
      </c>
      <c r="H65">
        <f t="shared" ca="1" si="9"/>
        <v>0</v>
      </c>
      <c r="I65" s="7" t="str">
        <f t="shared" ca="1" si="3"/>
        <v/>
      </c>
      <c r="J65" s="11">
        <f t="shared" ca="1" si="10"/>
        <v>100</v>
      </c>
      <c r="K65" s="11">
        <f ca="1">MAX($J$55:J65)</f>
        <v>100</v>
      </c>
      <c r="L65" s="13">
        <f t="shared" ca="1" si="11"/>
        <v>0</v>
      </c>
    </row>
    <row r="66" spans="1:14" x14ac:dyDescent="0.25">
      <c r="A66">
        <v>65</v>
      </c>
      <c r="B66" s="30">
        <v>36621</v>
      </c>
      <c r="C66">
        <f t="shared" si="0"/>
        <v>2000</v>
      </c>
      <c r="D66">
        <v>1434.65</v>
      </c>
      <c r="E66">
        <f t="shared" ca="1" si="1"/>
        <v>1431.375</v>
      </c>
      <c r="F66">
        <f t="shared" ca="1" si="7"/>
        <v>1595.9096153846151</v>
      </c>
      <c r="G66" t="str">
        <f t="shared" ca="1" si="8"/>
        <v/>
      </c>
      <c r="H66">
        <f t="shared" ca="1" si="9"/>
        <v>0</v>
      </c>
      <c r="I66" s="7" t="str">
        <f t="shared" ca="1" si="3"/>
        <v/>
      </c>
      <c r="J66" s="11">
        <f t="shared" ca="1" si="10"/>
        <v>100</v>
      </c>
      <c r="K66" s="11">
        <f ca="1">MAX($J$55:J66)</f>
        <v>100</v>
      </c>
      <c r="L66" s="13">
        <f t="shared" ca="1" si="11"/>
        <v>0</v>
      </c>
    </row>
    <row r="67" spans="1:14" x14ac:dyDescent="0.25">
      <c r="A67">
        <v>66</v>
      </c>
      <c r="B67" s="30">
        <v>36622</v>
      </c>
      <c r="C67">
        <f t="shared" ref="C67:C130" si="12">YEAR(B67)</f>
        <v>2000</v>
      </c>
      <c r="D67">
        <v>1452.95</v>
      </c>
      <c r="E67">
        <f t="shared" ca="1" si="1"/>
        <v>1443.8000000000002</v>
      </c>
      <c r="F67">
        <f t="shared" ca="1" si="7"/>
        <v>1585.5403846153843</v>
      </c>
      <c r="G67" t="str">
        <f t="shared" ca="1" si="8"/>
        <v/>
      </c>
      <c r="H67">
        <f t="shared" ca="1" si="9"/>
        <v>0</v>
      </c>
      <c r="I67" s="7" t="str">
        <f t="shared" ca="1" si="3"/>
        <v/>
      </c>
      <c r="J67" s="11">
        <f t="shared" ca="1" si="10"/>
        <v>100</v>
      </c>
      <c r="K67" s="11">
        <f ca="1">MAX($J$55:J67)</f>
        <v>100</v>
      </c>
      <c r="L67" s="13">
        <f t="shared" ca="1" si="11"/>
        <v>0</v>
      </c>
    </row>
    <row r="68" spans="1:14" x14ac:dyDescent="0.25">
      <c r="A68">
        <v>67</v>
      </c>
      <c r="B68" s="30">
        <v>36623</v>
      </c>
      <c r="C68">
        <f t="shared" si="12"/>
        <v>2000</v>
      </c>
      <c r="D68">
        <v>1557.15</v>
      </c>
      <c r="E68">
        <f t="shared" ref="E68:E131" ca="1" si="13">IF(ROW(D68)&gt;$M$3,AVERAGE(OFFSET(D69,-$M$3,0,$M$3,1)),"")</f>
        <v>1505.0500000000002</v>
      </c>
      <c r="F68">
        <f t="shared" ca="1" si="7"/>
        <v>1581.7846153846151</v>
      </c>
      <c r="G68" t="str">
        <f t="shared" ca="1" si="8"/>
        <v/>
      </c>
      <c r="H68">
        <f t="shared" ca="1" si="9"/>
        <v>0</v>
      </c>
      <c r="I68" s="7" t="str">
        <f t="shared" ca="1" si="3"/>
        <v/>
      </c>
      <c r="J68" s="11">
        <f t="shared" ca="1" si="10"/>
        <v>100</v>
      </c>
      <c r="K68" s="11">
        <f ca="1">MAX($J$55:J68)</f>
        <v>100</v>
      </c>
      <c r="L68" s="13">
        <f t="shared" ca="1" si="11"/>
        <v>0</v>
      </c>
    </row>
    <row r="69" spans="1:14" x14ac:dyDescent="0.25">
      <c r="A69">
        <v>68</v>
      </c>
      <c r="B69" s="30">
        <v>36626</v>
      </c>
      <c r="C69">
        <f t="shared" si="12"/>
        <v>2000</v>
      </c>
      <c r="D69">
        <v>1613</v>
      </c>
      <c r="E69">
        <f t="shared" ca="1" si="13"/>
        <v>1585.075</v>
      </c>
      <c r="F69">
        <f t="shared" ca="1" si="7"/>
        <v>1577.9499999999998</v>
      </c>
      <c r="G69" t="str">
        <f t="shared" ca="1" si="8"/>
        <v>BUY</v>
      </c>
      <c r="H69">
        <f t="shared" ca="1" si="9"/>
        <v>1613</v>
      </c>
      <c r="I69" s="7" t="str">
        <f t="shared" ca="1" si="3"/>
        <v/>
      </c>
      <c r="J69" s="11">
        <f t="shared" ca="1" si="10"/>
        <v>100</v>
      </c>
      <c r="K69" s="11">
        <f ca="1">MAX($J$55:J69)</f>
        <v>100</v>
      </c>
      <c r="L69" s="13">
        <f t="shared" ca="1" si="11"/>
        <v>0</v>
      </c>
      <c r="M69" t="str">
        <f ca="1">IF(G69="",M68,G69)</f>
        <v>BUY</v>
      </c>
    </row>
    <row r="70" spans="1:14" x14ac:dyDescent="0.25">
      <c r="A70">
        <v>69</v>
      </c>
      <c r="B70" s="30">
        <v>36627</v>
      </c>
      <c r="C70">
        <f t="shared" si="12"/>
        <v>2000</v>
      </c>
      <c r="D70">
        <v>1624.65</v>
      </c>
      <c r="E70">
        <f t="shared" ca="1" si="13"/>
        <v>1618.825</v>
      </c>
      <c r="F70">
        <f t="shared" ca="1" si="7"/>
        <v>1575.1846153846154</v>
      </c>
      <c r="G70" t="str">
        <f t="shared" ca="1" si="8"/>
        <v/>
      </c>
      <c r="H70">
        <f t="shared" ca="1" si="9"/>
        <v>1613</v>
      </c>
      <c r="I70" s="7" t="str">
        <f t="shared" ca="1" si="3"/>
        <v/>
      </c>
      <c r="J70" s="11">
        <f t="shared" ca="1" si="10"/>
        <v>100</v>
      </c>
      <c r="K70" s="11">
        <f ca="1">MAX($J$55:J70)</f>
        <v>100</v>
      </c>
      <c r="L70" s="13">
        <f t="shared" ca="1" si="11"/>
        <v>0</v>
      </c>
      <c r="M70" t="str">
        <f t="shared" ref="M70:M133" ca="1" si="14">IF(G70="",M69,G70)</f>
        <v>BUY</v>
      </c>
      <c r="N70">
        <f ca="1">IF(M69="BUY",(D70-D69)/D69,(D69-D70)/D69)</f>
        <v>7.2225666460012964E-3</v>
      </c>
    </row>
    <row r="71" spans="1:14" x14ac:dyDescent="0.25">
      <c r="A71">
        <v>70</v>
      </c>
      <c r="B71" s="30">
        <v>36628</v>
      </c>
      <c r="C71">
        <f t="shared" si="12"/>
        <v>2000</v>
      </c>
      <c r="D71">
        <v>1592.7</v>
      </c>
      <c r="E71">
        <f t="shared" ca="1" si="13"/>
        <v>1608.6750000000002</v>
      </c>
      <c r="F71">
        <f t="shared" ca="1" si="7"/>
        <v>1572.75</v>
      </c>
      <c r="G71" t="str">
        <f t="shared" ca="1" si="8"/>
        <v/>
      </c>
      <c r="H71">
        <f t="shared" ca="1" si="9"/>
        <v>1613</v>
      </c>
      <c r="I71" s="7" t="str">
        <f t="shared" ca="1" si="3"/>
        <v/>
      </c>
      <c r="J71" s="11">
        <f t="shared" ca="1" si="10"/>
        <v>100</v>
      </c>
      <c r="K71" s="11">
        <f ca="1">MAX($J$55:J71)</f>
        <v>100</v>
      </c>
      <c r="L71" s="13">
        <f t="shared" ca="1" si="11"/>
        <v>0</v>
      </c>
      <c r="M71" t="str">
        <f t="shared" ca="1" si="14"/>
        <v>BUY</v>
      </c>
      <c r="N71">
        <f t="shared" ref="N71:N134" ca="1" si="15">IF(M70="BUY",(D71-D70)/D70,(D70-D71)/D70)</f>
        <v>-1.9665774166743633E-2</v>
      </c>
    </row>
    <row r="72" spans="1:14" x14ac:dyDescent="0.25">
      <c r="A72">
        <v>71</v>
      </c>
      <c r="B72" s="30">
        <v>36629</v>
      </c>
      <c r="C72">
        <f t="shared" si="12"/>
        <v>2000</v>
      </c>
      <c r="D72">
        <v>1518.65</v>
      </c>
      <c r="E72">
        <f t="shared" ca="1" si="13"/>
        <v>1555.6750000000002</v>
      </c>
      <c r="F72">
        <f t="shared" ca="1" si="7"/>
        <v>1566.2173076923077</v>
      </c>
      <c r="G72" t="str">
        <f t="shared" ca="1" si="8"/>
        <v>SELL</v>
      </c>
      <c r="H72">
        <f t="shared" ca="1" si="9"/>
        <v>1518.65</v>
      </c>
      <c r="I72" s="7">
        <f t="shared" ca="1" si="3"/>
        <v>-5.8493490390576497E-2</v>
      </c>
      <c r="J72" s="11">
        <f t="shared" ca="1" si="10"/>
        <v>94.150650960942357</v>
      </c>
      <c r="K72" s="11">
        <f ca="1">MAX($J$55:J72)</f>
        <v>100</v>
      </c>
      <c r="L72" s="13">
        <f t="shared" ca="1" si="11"/>
        <v>5.8493490390576386E-2</v>
      </c>
      <c r="M72" t="str">
        <f t="shared" ca="1" si="14"/>
        <v>SELL</v>
      </c>
      <c r="N72">
        <f t="shared" ca="1" si="15"/>
        <v>-4.6493376028128308E-2</v>
      </c>
    </row>
    <row r="73" spans="1:14" x14ac:dyDescent="0.25">
      <c r="A73">
        <v>72</v>
      </c>
      <c r="B73" s="30">
        <v>36633</v>
      </c>
      <c r="C73">
        <f t="shared" si="12"/>
        <v>2000</v>
      </c>
      <c r="D73">
        <v>1443.55</v>
      </c>
      <c r="E73">
        <f t="shared" ca="1" si="13"/>
        <v>1481.1</v>
      </c>
      <c r="F73">
        <f t="shared" ca="1" si="7"/>
        <v>1556.2480769230774</v>
      </c>
      <c r="G73" t="str">
        <f t="shared" ca="1" si="8"/>
        <v/>
      </c>
      <c r="H73">
        <f t="shared" ca="1" si="9"/>
        <v>1518.65</v>
      </c>
      <c r="I73" s="7" t="str">
        <f t="shared" ca="1" si="3"/>
        <v/>
      </c>
      <c r="J73" s="11">
        <f t="shared" ca="1" si="10"/>
        <v>94.150650960942357</v>
      </c>
      <c r="K73" s="11">
        <f ca="1">MAX($J$55:J73)</f>
        <v>100</v>
      </c>
      <c r="L73" s="13">
        <f t="shared" ca="1" si="11"/>
        <v>5.8493490390576386E-2</v>
      </c>
      <c r="M73" t="str">
        <f t="shared" ca="1" si="14"/>
        <v>SELL</v>
      </c>
      <c r="N73">
        <f t="shared" ca="1" si="15"/>
        <v>4.9451815757416216E-2</v>
      </c>
    </row>
    <row r="74" spans="1:14" x14ac:dyDescent="0.25">
      <c r="A74">
        <v>73</v>
      </c>
      <c r="B74" s="30">
        <v>36634</v>
      </c>
      <c r="C74">
        <f t="shared" si="12"/>
        <v>2000</v>
      </c>
      <c r="D74">
        <v>1414.8</v>
      </c>
      <c r="E74">
        <f t="shared" ca="1" si="13"/>
        <v>1429.175</v>
      </c>
      <c r="F74">
        <f t="shared" ca="1" si="7"/>
        <v>1546.5730769230772</v>
      </c>
      <c r="G74" t="str">
        <f t="shared" ca="1" si="8"/>
        <v/>
      </c>
      <c r="H74">
        <f t="shared" ca="1" si="9"/>
        <v>1518.65</v>
      </c>
      <c r="I74" s="7" t="str">
        <f t="shared" ca="1" si="3"/>
        <v/>
      </c>
      <c r="J74" s="11">
        <f t="shared" ca="1" si="10"/>
        <v>94.150650960942357</v>
      </c>
      <c r="K74" s="11">
        <f ca="1">MAX($J$55:J74)</f>
        <v>100</v>
      </c>
      <c r="L74" s="13">
        <f t="shared" ca="1" si="11"/>
        <v>5.8493490390576386E-2</v>
      </c>
      <c r="M74" t="str">
        <f t="shared" ca="1" si="14"/>
        <v>SELL</v>
      </c>
      <c r="N74">
        <f t="shared" ca="1" si="15"/>
        <v>1.991617886460462E-2</v>
      </c>
    </row>
    <row r="75" spans="1:14" x14ac:dyDescent="0.25">
      <c r="A75">
        <v>74</v>
      </c>
      <c r="B75" s="30">
        <v>36635</v>
      </c>
      <c r="C75">
        <f t="shared" si="12"/>
        <v>2000</v>
      </c>
      <c r="D75">
        <v>1404.95</v>
      </c>
      <c r="E75">
        <f t="shared" ca="1" si="13"/>
        <v>1409.875</v>
      </c>
      <c r="F75">
        <f t="shared" ca="1" si="7"/>
        <v>1537.292307692308</v>
      </c>
      <c r="G75" t="str">
        <f t="shared" ca="1" si="8"/>
        <v/>
      </c>
      <c r="H75">
        <f t="shared" ca="1" si="9"/>
        <v>1518.65</v>
      </c>
      <c r="I75" s="7" t="str">
        <f t="shared" ca="1" si="3"/>
        <v/>
      </c>
      <c r="J75" s="11">
        <f t="shared" ca="1" si="10"/>
        <v>94.150650960942357</v>
      </c>
      <c r="K75" s="11">
        <f ca="1">MAX($J$55:J75)</f>
        <v>100</v>
      </c>
      <c r="L75" s="13">
        <f t="shared" ca="1" si="11"/>
        <v>5.8493490390576386E-2</v>
      </c>
      <c r="M75" t="str">
        <f t="shared" ca="1" si="14"/>
        <v>SELL</v>
      </c>
      <c r="N75">
        <f t="shared" ca="1" si="15"/>
        <v>6.962114786542203E-3</v>
      </c>
    </row>
    <row r="76" spans="1:14" x14ac:dyDescent="0.25">
      <c r="A76">
        <v>75</v>
      </c>
      <c r="B76" s="30">
        <v>36636</v>
      </c>
      <c r="C76">
        <f t="shared" si="12"/>
        <v>2000</v>
      </c>
      <c r="D76">
        <v>1415.65</v>
      </c>
      <c r="E76">
        <f t="shared" ca="1" si="13"/>
        <v>1410.3000000000002</v>
      </c>
      <c r="F76">
        <f t="shared" ca="1" si="7"/>
        <v>1530.096153846154</v>
      </c>
      <c r="G76" t="str">
        <f t="shared" ca="1" si="8"/>
        <v/>
      </c>
      <c r="H76">
        <f t="shared" ca="1" si="9"/>
        <v>1518.65</v>
      </c>
      <c r="I76" s="7" t="str">
        <f t="shared" ca="1" si="3"/>
        <v/>
      </c>
      <c r="J76" s="11">
        <f t="shared" ca="1" si="10"/>
        <v>94.150650960942357</v>
      </c>
      <c r="K76" s="11">
        <f ca="1">MAX($J$55:J76)</f>
        <v>100</v>
      </c>
      <c r="L76" s="13">
        <f t="shared" ca="1" si="11"/>
        <v>5.8493490390576386E-2</v>
      </c>
      <c r="M76" t="str">
        <f t="shared" ca="1" si="14"/>
        <v>SELL</v>
      </c>
      <c r="N76">
        <f t="shared" ca="1" si="15"/>
        <v>-7.6159293925051035E-3</v>
      </c>
    </row>
    <row r="77" spans="1:14" x14ac:dyDescent="0.25">
      <c r="A77">
        <v>76</v>
      </c>
      <c r="B77" s="30">
        <v>36640</v>
      </c>
      <c r="C77">
        <f t="shared" si="12"/>
        <v>2000</v>
      </c>
      <c r="D77">
        <v>1388</v>
      </c>
      <c r="E77">
        <f t="shared" ca="1" si="13"/>
        <v>1401.825</v>
      </c>
      <c r="F77">
        <f t="shared" ca="1" si="7"/>
        <v>1523.4538461538466</v>
      </c>
      <c r="G77" t="str">
        <f t="shared" ca="1" si="8"/>
        <v/>
      </c>
      <c r="H77">
        <f t="shared" ca="1" si="9"/>
        <v>1518.65</v>
      </c>
      <c r="I77" s="7" t="str">
        <f t="shared" ca="1" si="3"/>
        <v/>
      </c>
      <c r="J77" s="11">
        <f t="shared" ca="1" si="10"/>
        <v>94.150650960942357</v>
      </c>
      <c r="K77" s="11">
        <f ca="1">MAX($J$55:J77)</f>
        <v>100</v>
      </c>
      <c r="L77" s="13">
        <f t="shared" ca="1" si="11"/>
        <v>5.8493490390576386E-2</v>
      </c>
      <c r="M77" t="str">
        <f t="shared" ca="1" si="14"/>
        <v>SELL</v>
      </c>
      <c r="N77">
        <f t="shared" ca="1" si="15"/>
        <v>1.9531663899975338E-2</v>
      </c>
    </row>
    <row r="78" spans="1:14" x14ac:dyDescent="0.25">
      <c r="A78">
        <v>77</v>
      </c>
      <c r="B78" s="30">
        <v>36641</v>
      </c>
      <c r="C78">
        <f t="shared" si="12"/>
        <v>2000</v>
      </c>
      <c r="D78">
        <v>1359.45</v>
      </c>
      <c r="E78">
        <f t="shared" ca="1" si="13"/>
        <v>1373.7249999999999</v>
      </c>
      <c r="F78">
        <f t="shared" ca="1" si="7"/>
        <v>1515.469230769231</v>
      </c>
      <c r="G78" t="str">
        <f t="shared" ca="1" si="8"/>
        <v/>
      </c>
      <c r="H78">
        <f t="shared" ca="1" si="9"/>
        <v>1518.65</v>
      </c>
      <c r="I78" s="7" t="str">
        <f t="shared" ca="1" si="3"/>
        <v/>
      </c>
      <c r="J78" s="11">
        <f t="shared" ca="1" si="10"/>
        <v>94.150650960942357</v>
      </c>
      <c r="K78" s="11">
        <f ca="1">MAX($J$55:J78)</f>
        <v>100</v>
      </c>
      <c r="L78" s="13">
        <f t="shared" ca="1" si="11"/>
        <v>5.8493490390576386E-2</v>
      </c>
      <c r="M78" t="str">
        <f t="shared" ca="1" si="14"/>
        <v>SELL</v>
      </c>
      <c r="N78">
        <f t="shared" ca="1" si="15"/>
        <v>2.0569164265129652E-2</v>
      </c>
    </row>
    <row r="79" spans="1:14" x14ac:dyDescent="0.25">
      <c r="A79">
        <v>78</v>
      </c>
      <c r="B79" s="30">
        <v>36642</v>
      </c>
      <c r="C79">
        <f t="shared" si="12"/>
        <v>2000</v>
      </c>
      <c r="D79">
        <v>1436.1</v>
      </c>
      <c r="E79">
        <f t="shared" ca="1" si="13"/>
        <v>1397.7750000000001</v>
      </c>
      <c r="F79">
        <f t="shared" ca="1" si="7"/>
        <v>1508.3923076923077</v>
      </c>
      <c r="G79" t="str">
        <f t="shared" ca="1" si="8"/>
        <v/>
      </c>
      <c r="H79">
        <f t="shared" ca="1" si="9"/>
        <v>1518.65</v>
      </c>
      <c r="I79" s="7" t="str">
        <f t="shared" ca="1" si="3"/>
        <v/>
      </c>
      <c r="J79" s="11">
        <f t="shared" ca="1" si="10"/>
        <v>94.150650960942357</v>
      </c>
      <c r="K79" s="11">
        <f ca="1">MAX($J$55:J79)</f>
        <v>100</v>
      </c>
      <c r="L79" s="13">
        <f t="shared" ca="1" si="11"/>
        <v>5.8493490390576386E-2</v>
      </c>
      <c r="M79" t="str">
        <f t="shared" ca="1" si="14"/>
        <v>SELL</v>
      </c>
      <c r="N79">
        <f t="shared" ca="1" si="15"/>
        <v>-5.6383096105042378E-2</v>
      </c>
    </row>
    <row r="80" spans="1:14" x14ac:dyDescent="0.25">
      <c r="A80">
        <v>79</v>
      </c>
      <c r="B80" s="30">
        <v>36643</v>
      </c>
      <c r="C80">
        <f t="shared" si="12"/>
        <v>2000</v>
      </c>
      <c r="D80">
        <v>1416.9</v>
      </c>
      <c r="E80">
        <f t="shared" ca="1" si="13"/>
        <v>1426.5</v>
      </c>
      <c r="F80">
        <f t="shared" ca="1" si="7"/>
        <v>1502.8038461538463</v>
      </c>
      <c r="G80" t="str">
        <f t="shared" ca="1" si="8"/>
        <v/>
      </c>
      <c r="H80">
        <f t="shared" ca="1" si="9"/>
        <v>1518.65</v>
      </c>
      <c r="I80" s="7" t="str">
        <f t="shared" ca="1" si="3"/>
        <v/>
      </c>
      <c r="J80" s="11">
        <f t="shared" ca="1" si="10"/>
        <v>94.150650960942357</v>
      </c>
      <c r="K80" s="11">
        <f ca="1">MAX($J$55:J80)</f>
        <v>100</v>
      </c>
      <c r="L80" s="13">
        <f t="shared" ca="1" si="11"/>
        <v>5.8493490390576386E-2</v>
      </c>
      <c r="M80" t="str">
        <f t="shared" ca="1" si="14"/>
        <v>SELL</v>
      </c>
      <c r="N80">
        <f t="shared" ca="1" si="15"/>
        <v>1.3369542510967078E-2</v>
      </c>
    </row>
    <row r="81" spans="1:14" x14ac:dyDescent="0.25">
      <c r="A81">
        <v>80</v>
      </c>
      <c r="B81" s="30">
        <v>36644</v>
      </c>
      <c r="C81">
        <f t="shared" si="12"/>
        <v>2000</v>
      </c>
      <c r="D81">
        <v>1406.55</v>
      </c>
      <c r="E81">
        <f t="shared" ca="1" si="13"/>
        <v>1411.7249999999999</v>
      </c>
      <c r="F81">
        <f t="shared" ca="1" si="7"/>
        <v>1497.0326923076925</v>
      </c>
      <c r="G81" t="str">
        <f t="shared" ca="1" si="8"/>
        <v/>
      </c>
      <c r="H81">
        <f t="shared" ca="1" si="9"/>
        <v>1518.65</v>
      </c>
      <c r="I81" s="7" t="str">
        <f t="shared" ca="1" si="3"/>
        <v/>
      </c>
      <c r="J81" s="11">
        <f t="shared" ca="1" si="10"/>
        <v>94.150650960942357</v>
      </c>
      <c r="K81" s="11">
        <f ca="1">MAX($J$55:J81)</f>
        <v>100</v>
      </c>
      <c r="L81" s="13">
        <f t="shared" ca="1" si="11"/>
        <v>5.8493490390576386E-2</v>
      </c>
      <c r="M81" t="str">
        <f t="shared" ca="1" si="14"/>
        <v>SELL</v>
      </c>
      <c r="N81">
        <f t="shared" ca="1" si="15"/>
        <v>7.3046792293035047E-3</v>
      </c>
    </row>
    <row r="82" spans="1:14" x14ac:dyDescent="0.25">
      <c r="A82">
        <v>81</v>
      </c>
      <c r="B82" s="30">
        <v>36648</v>
      </c>
      <c r="C82">
        <f t="shared" si="12"/>
        <v>2000</v>
      </c>
      <c r="D82">
        <v>1333.45</v>
      </c>
      <c r="E82">
        <f t="shared" ca="1" si="13"/>
        <v>1370</v>
      </c>
      <c r="F82">
        <f t="shared" ca="1" si="7"/>
        <v>1487.1807692307693</v>
      </c>
      <c r="G82" t="str">
        <f t="shared" ca="1" si="8"/>
        <v/>
      </c>
      <c r="H82">
        <f t="shared" ca="1" si="9"/>
        <v>1518.65</v>
      </c>
      <c r="I82" s="7" t="str">
        <f t="shared" ca="1" si="3"/>
        <v/>
      </c>
      <c r="J82" s="11">
        <f t="shared" ca="1" si="10"/>
        <v>94.150650960942357</v>
      </c>
      <c r="K82" s="11">
        <f ca="1">MAX($J$55:J82)</f>
        <v>100</v>
      </c>
      <c r="L82" s="13">
        <f t="shared" ca="1" si="11"/>
        <v>5.8493490390576386E-2</v>
      </c>
      <c r="M82" t="str">
        <f t="shared" ca="1" si="14"/>
        <v>SELL</v>
      </c>
      <c r="N82">
        <f t="shared" ca="1" si="15"/>
        <v>5.1971135046745519E-2</v>
      </c>
    </row>
    <row r="83" spans="1:14" x14ac:dyDescent="0.25">
      <c r="A83">
        <v>82</v>
      </c>
      <c r="B83" s="30">
        <v>36649</v>
      </c>
      <c r="C83">
        <f t="shared" si="12"/>
        <v>2000</v>
      </c>
      <c r="D83">
        <v>1316.05</v>
      </c>
      <c r="E83">
        <f t="shared" ca="1" si="13"/>
        <v>1324.75</v>
      </c>
      <c r="F83">
        <f t="shared" ca="1" si="7"/>
        <v>1478.0519230769237</v>
      </c>
      <c r="G83" t="str">
        <f t="shared" ca="1" si="8"/>
        <v/>
      </c>
      <c r="H83">
        <f t="shared" ca="1" si="9"/>
        <v>1518.65</v>
      </c>
      <c r="I83" s="7" t="str">
        <f t="shared" ca="1" si="3"/>
        <v/>
      </c>
      <c r="J83" s="11">
        <f t="shared" ca="1" si="10"/>
        <v>94.150650960942357</v>
      </c>
      <c r="K83" s="11">
        <f ca="1">MAX($J$55:J83)</f>
        <v>100</v>
      </c>
      <c r="L83" s="13">
        <f t="shared" ca="1" si="11"/>
        <v>5.8493490390576386E-2</v>
      </c>
      <c r="M83" t="str">
        <f t="shared" ca="1" si="14"/>
        <v>SELL</v>
      </c>
      <c r="N83">
        <f t="shared" ca="1" si="15"/>
        <v>1.3048858224905388E-2</v>
      </c>
    </row>
    <row r="84" spans="1:14" x14ac:dyDescent="0.25">
      <c r="A84">
        <v>83</v>
      </c>
      <c r="B84" s="30">
        <v>36650</v>
      </c>
      <c r="C84">
        <f t="shared" si="12"/>
        <v>2000</v>
      </c>
      <c r="D84">
        <v>1380.55</v>
      </c>
      <c r="E84">
        <f t="shared" ca="1" si="13"/>
        <v>1348.3</v>
      </c>
      <c r="F84">
        <f t="shared" ca="1" si="7"/>
        <v>1470.7826923076925</v>
      </c>
      <c r="G84" t="str">
        <f t="shared" ca="1" si="8"/>
        <v/>
      </c>
      <c r="H84">
        <f t="shared" ca="1" si="9"/>
        <v>1518.65</v>
      </c>
      <c r="I84" s="7" t="str">
        <f t="shared" ref="I84:I147" ca="1" si="16">IF(AND(G84&lt;&gt;"",H83&lt;&gt;0),IF(G84="BUY",1-H84/H83,H84/H83-1),"")</f>
        <v/>
      </c>
      <c r="J84" s="11">
        <f t="shared" ca="1" si="10"/>
        <v>94.150650960942357</v>
      </c>
      <c r="K84" s="11">
        <f ca="1">MAX($J$55:J84)</f>
        <v>100</v>
      </c>
      <c r="L84" s="13">
        <f t="shared" ca="1" si="11"/>
        <v>5.8493490390576386E-2</v>
      </c>
      <c r="M84" t="str">
        <f t="shared" ca="1" si="14"/>
        <v>SELL</v>
      </c>
      <c r="N84">
        <f t="shared" ca="1" si="15"/>
        <v>-4.9010295961399643E-2</v>
      </c>
    </row>
    <row r="85" spans="1:14" x14ac:dyDescent="0.25">
      <c r="A85">
        <v>84</v>
      </c>
      <c r="B85" s="30">
        <v>36651</v>
      </c>
      <c r="C85">
        <f t="shared" si="12"/>
        <v>2000</v>
      </c>
      <c r="D85">
        <v>1422.4</v>
      </c>
      <c r="E85">
        <f t="shared" ca="1" si="13"/>
        <v>1401.4749999999999</v>
      </c>
      <c r="F85">
        <f t="shared" ca="1" si="7"/>
        <v>1465.3769230769235</v>
      </c>
      <c r="G85" t="str">
        <f t="shared" ca="1" si="8"/>
        <v/>
      </c>
      <c r="H85">
        <f t="shared" ca="1" si="9"/>
        <v>1518.65</v>
      </c>
      <c r="I85" s="7" t="str">
        <f t="shared" ca="1" si="16"/>
        <v/>
      </c>
      <c r="J85" s="11">
        <f t="shared" ca="1" si="10"/>
        <v>94.150650960942357</v>
      </c>
      <c r="K85" s="11">
        <f ca="1">MAX($J$55:J85)</f>
        <v>100</v>
      </c>
      <c r="L85" s="13">
        <f t="shared" ca="1" si="11"/>
        <v>5.8493490390576386E-2</v>
      </c>
      <c r="M85" t="str">
        <f t="shared" ca="1" si="14"/>
        <v>SELL</v>
      </c>
      <c r="N85">
        <f t="shared" ca="1" si="15"/>
        <v>-3.0314005287747737E-2</v>
      </c>
    </row>
    <row r="86" spans="1:14" x14ac:dyDescent="0.25">
      <c r="A86">
        <v>85</v>
      </c>
      <c r="B86" s="30">
        <v>36654</v>
      </c>
      <c r="C86">
        <f t="shared" si="12"/>
        <v>2000</v>
      </c>
      <c r="D86">
        <v>1365.05</v>
      </c>
      <c r="E86">
        <f t="shared" ca="1" si="13"/>
        <v>1393.7249999999999</v>
      </c>
      <c r="F86">
        <f t="shared" ca="1" si="7"/>
        <v>1457.5480769230771</v>
      </c>
      <c r="G86" t="str">
        <f t="shared" ca="1" si="8"/>
        <v/>
      </c>
      <c r="H86">
        <f t="shared" ca="1" si="9"/>
        <v>1518.65</v>
      </c>
      <c r="I86" s="7" t="str">
        <f t="shared" ca="1" si="16"/>
        <v/>
      </c>
      <c r="J86" s="11">
        <f t="shared" ca="1" si="10"/>
        <v>94.150650960942357</v>
      </c>
      <c r="K86" s="11">
        <f ca="1">MAX($J$55:J86)</f>
        <v>100</v>
      </c>
      <c r="L86" s="13">
        <f t="shared" ca="1" si="11"/>
        <v>5.8493490390576386E-2</v>
      </c>
      <c r="M86" t="str">
        <f t="shared" ca="1" si="14"/>
        <v>SELL</v>
      </c>
      <c r="N86">
        <f t="shared" ca="1" si="15"/>
        <v>4.0319178852643515E-2</v>
      </c>
    </row>
    <row r="87" spans="1:14" x14ac:dyDescent="0.25">
      <c r="A87">
        <v>86</v>
      </c>
      <c r="B87" s="30">
        <v>36655</v>
      </c>
      <c r="C87">
        <f t="shared" si="12"/>
        <v>2000</v>
      </c>
      <c r="D87">
        <v>1378.55</v>
      </c>
      <c r="E87">
        <f t="shared" ca="1" si="13"/>
        <v>1371.8</v>
      </c>
      <c r="F87">
        <f t="shared" ca="1" si="7"/>
        <v>1450.6365384615387</v>
      </c>
      <c r="G87" t="str">
        <f t="shared" ca="1" si="8"/>
        <v/>
      </c>
      <c r="H87">
        <f t="shared" ca="1" si="9"/>
        <v>1518.65</v>
      </c>
      <c r="I87" s="7" t="str">
        <f t="shared" ca="1" si="16"/>
        <v/>
      </c>
      <c r="J87" s="11">
        <f t="shared" ca="1" si="10"/>
        <v>94.150650960942357</v>
      </c>
      <c r="K87" s="11">
        <f ca="1">MAX($J$55:J87)</f>
        <v>100</v>
      </c>
      <c r="L87" s="13">
        <f t="shared" ca="1" si="11"/>
        <v>5.8493490390576386E-2</v>
      </c>
      <c r="M87" t="str">
        <f t="shared" ca="1" si="14"/>
        <v>SELL</v>
      </c>
      <c r="N87">
        <f t="shared" ca="1" si="15"/>
        <v>-9.8897476282920043E-3</v>
      </c>
    </row>
    <row r="88" spans="1:14" x14ac:dyDescent="0.25">
      <c r="A88">
        <v>87</v>
      </c>
      <c r="B88" s="30">
        <v>36656</v>
      </c>
      <c r="C88">
        <f t="shared" si="12"/>
        <v>2000</v>
      </c>
      <c r="D88">
        <v>1363.15</v>
      </c>
      <c r="E88">
        <f t="shared" ca="1" si="13"/>
        <v>1370.85</v>
      </c>
      <c r="F88">
        <f t="shared" ca="1" si="7"/>
        <v>1443.469230769231</v>
      </c>
      <c r="G88" t="str">
        <f t="shared" ca="1" si="8"/>
        <v/>
      </c>
      <c r="H88">
        <f t="shared" ca="1" si="9"/>
        <v>1518.65</v>
      </c>
      <c r="I88" s="7" t="str">
        <f t="shared" ca="1" si="16"/>
        <v/>
      </c>
      <c r="J88" s="11">
        <f t="shared" ca="1" si="10"/>
        <v>94.150650960942357</v>
      </c>
      <c r="K88" s="11">
        <f ca="1">MAX($J$55:J88)</f>
        <v>100</v>
      </c>
      <c r="L88" s="13">
        <f t="shared" ca="1" si="11"/>
        <v>5.8493490390576386E-2</v>
      </c>
      <c r="M88" t="str">
        <f t="shared" ca="1" si="14"/>
        <v>SELL</v>
      </c>
      <c r="N88">
        <f t="shared" ca="1" si="15"/>
        <v>1.1171158100903024E-2</v>
      </c>
    </row>
    <row r="89" spans="1:14" x14ac:dyDescent="0.25">
      <c r="A89">
        <v>88</v>
      </c>
      <c r="B89" s="30">
        <v>36657</v>
      </c>
      <c r="C89">
        <f t="shared" si="12"/>
        <v>2000</v>
      </c>
      <c r="D89">
        <v>1304.55</v>
      </c>
      <c r="E89">
        <f t="shared" ca="1" si="13"/>
        <v>1333.85</v>
      </c>
      <c r="F89">
        <f t="shared" ca="1" si="7"/>
        <v>1434.8576923076928</v>
      </c>
      <c r="G89" t="str">
        <f t="shared" ca="1" si="8"/>
        <v/>
      </c>
      <c r="H89">
        <f t="shared" ca="1" si="9"/>
        <v>1518.65</v>
      </c>
      <c r="I89" s="7" t="str">
        <f t="shared" ca="1" si="16"/>
        <v/>
      </c>
      <c r="J89" s="11">
        <f t="shared" ca="1" si="10"/>
        <v>94.150650960942357</v>
      </c>
      <c r="K89" s="11">
        <f ca="1">MAX($J$55:J89)</f>
        <v>100</v>
      </c>
      <c r="L89" s="13">
        <f t="shared" ca="1" si="11"/>
        <v>5.8493490390576386E-2</v>
      </c>
      <c r="M89" t="str">
        <f t="shared" ca="1" si="14"/>
        <v>SELL</v>
      </c>
      <c r="N89">
        <f t="shared" ca="1" si="15"/>
        <v>4.2988665957524951E-2</v>
      </c>
    </row>
    <row r="90" spans="1:14" x14ac:dyDescent="0.25">
      <c r="A90">
        <v>89</v>
      </c>
      <c r="B90" s="30">
        <v>36658</v>
      </c>
      <c r="C90">
        <f t="shared" si="12"/>
        <v>2000</v>
      </c>
      <c r="D90">
        <v>1282.8</v>
      </c>
      <c r="E90">
        <f t="shared" ca="1" si="13"/>
        <v>1293.675</v>
      </c>
      <c r="F90">
        <f t="shared" ca="1" si="7"/>
        <v>1425.167307692308</v>
      </c>
      <c r="G90" t="str">
        <f t="shared" ca="1" si="8"/>
        <v/>
      </c>
      <c r="H90">
        <f t="shared" ca="1" si="9"/>
        <v>1518.65</v>
      </c>
      <c r="I90" s="7" t="str">
        <f t="shared" ca="1" si="16"/>
        <v/>
      </c>
      <c r="J90" s="11">
        <f t="shared" ca="1" si="10"/>
        <v>94.150650960942357</v>
      </c>
      <c r="K90" s="11">
        <f ca="1">MAX($J$55:J90)</f>
        <v>100</v>
      </c>
      <c r="L90" s="13">
        <f t="shared" ca="1" si="11"/>
        <v>5.8493490390576386E-2</v>
      </c>
      <c r="M90" t="str">
        <f t="shared" ca="1" si="14"/>
        <v>SELL</v>
      </c>
      <c r="N90">
        <f t="shared" ca="1" si="15"/>
        <v>1.667241577555479E-2</v>
      </c>
    </row>
    <row r="91" spans="1:14" x14ac:dyDescent="0.25">
      <c r="A91">
        <v>90</v>
      </c>
      <c r="B91" s="30">
        <v>36661</v>
      </c>
      <c r="C91">
        <f t="shared" si="12"/>
        <v>2000</v>
      </c>
      <c r="D91">
        <v>1299.25</v>
      </c>
      <c r="E91">
        <f t="shared" ca="1" si="13"/>
        <v>1291.0250000000001</v>
      </c>
      <c r="F91">
        <f t="shared" ca="1" si="7"/>
        <v>1420.2115384615388</v>
      </c>
      <c r="G91" t="str">
        <f t="shared" ca="1" si="8"/>
        <v/>
      </c>
      <c r="H91">
        <f t="shared" ca="1" si="9"/>
        <v>1518.65</v>
      </c>
      <c r="I91" s="7" t="str">
        <f t="shared" ca="1" si="16"/>
        <v/>
      </c>
      <c r="J91" s="11">
        <f t="shared" ca="1" si="10"/>
        <v>94.150650960942357</v>
      </c>
      <c r="K91" s="11">
        <f ca="1">MAX($J$55:J91)</f>
        <v>100</v>
      </c>
      <c r="L91" s="13">
        <f t="shared" ca="1" si="11"/>
        <v>5.8493490390576386E-2</v>
      </c>
      <c r="M91" t="str">
        <f t="shared" ca="1" si="14"/>
        <v>SELL</v>
      </c>
      <c r="N91">
        <f t="shared" ca="1" si="15"/>
        <v>-1.2823511069535427E-2</v>
      </c>
    </row>
    <row r="92" spans="1:14" x14ac:dyDescent="0.25">
      <c r="A92">
        <v>91</v>
      </c>
      <c r="B92" s="30">
        <v>36662</v>
      </c>
      <c r="C92">
        <f t="shared" si="12"/>
        <v>2000</v>
      </c>
      <c r="D92">
        <v>1306.8499999999999</v>
      </c>
      <c r="E92">
        <f t="shared" ca="1" si="13"/>
        <v>1303.05</v>
      </c>
      <c r="F92">
        <f t="shared" ref="F92:F155" ca="1" si="17">IF(ROW(D92)&gt;$M$4, AVERAGE(OFFSET(D93,-$M$4,0,$M$4,1)), "")</f>
        <v>1415.2961538461541</v>
      </c>
      <c r="G92" t="str">
        <f t="shared" ca="1" si="8"/>
        <v/>
      </c>
      <c r="H92">
        <f t="shared" ca="1" si="9"/>
        <v>1518.65</v>
      </c>
      <c r="I92" s="7" t="str">
        <f t="shared" ca="1" si="16"/>
        <v/>
      </c>
      <c r="J92" s="11">
        <f t="shared" ca="1" si="10"/>
        <v>94.150650960942357</v>
      </c>
      <c r="K92" s="11">
        <f ca="1">MAX($J$55:J92)</f>
        <v>100</v>
      </c>
      <c r="L92" s="13">
        <f t="shared" ca="1" si="11"/>
        <v>5.8493490390576386E-2</v>
      </c>
      <c r="M92" t="str">
        <f t="shared" ca="1" si="14"/>
        <v>SELL</v>
      </c>
      <c r="N92">
        <f t="shared" ca="1" si="15"/>
        <v>-5.8495285741773399E-3</v>
      </c>
    </row>
    <row r="93" spans="1:14" x14ac:dyDescent="0.25">
      <c r="A93">
        <v>92</v>
      </c>
      <c r="B93" s="30">
        <v>36663</v>
      </c>
      <c r="C93">
        <f t="shared" si="12"/>
        <v>2000</v>
      </c>
      <c r="D93">
        <v>1311.65</v>
      </c>
      <c r="E93">
        <f t="shared" ca="1" si="13"/>
        <v>1309.25</v>
      </c>
      <c r="F93">
        <f t="shared" ca="1" si="17"/>
        <v>1409.8615384615382</v>
      </c>
      <c r="G93" t="str">
        <f t="shared" ca="1" si="8"/>
        <v/>
      </c>
      <c r="H93">
        <f t="shared" ca="1" si="9"/>
        <v>1518.65</v>
      </c>
      <c r="I93" s="7" t="str">
        <f t="shared" ca="1" si="16"/>
        <v/>
      </c>
      <c r="J93" s="11">
        <f t="shared" ca="1" si="10"/>
        <v>94.150650960942357</v>
      </c>
      <c r="K93" s="11">
        <f ca="1">MAX($J$55:J93)</f>
        <v>100</v>
      </c>
      <c r="L93" s="13">
        <f t="shared" ca="1" si="11"/>
        <v>5.8493490390576386E-2</v>
      </c>
      <c r="M93" t="str">
        <f t="shared" ca="1" si="14"/>
        <v>SELL</v>
      </c>
      <c r="N93">
        <f t="shared" ca="1" si="15"/>
        <v>-3.6729540498145787E-3</v>
      </c>
    </row>
    <row r="94" spans="1:14" x14ac:dyDescent="0.25">
      <c r="A94">
        <v>93</v>
      </c>
      <c r="B94" s="30">
        <v>36664</v>
      </c>
      <c r="C94">
        <f t="shared" si="12"/>
        <v>2000</v>
      </c>
      <c r="D94">
        <v>1293.4000000000001</v>
      </c>
      <c r="E94">
        <f t="shared" ca="1" si="13"/>
        <v>1302.5250000000001</v>
      </c>
      <c r="F94">
        <f t="shared" ca="1" si="17"/>
        <v>1399.7173076923077</v>
      </c>
      <c r="G94" t="str">
        <f t="shared" ca="1" si="8"/>
        <v/>
      </c>
      <c r="H94">
        <f t="shared" ca="1" si="9"/>
        <v>1518.65</v>
      </c>
      <c r="I94" s="7" t="str">
        <f t="shared" ca="1" si="16"/>
        <v/>
      </c>
      <c r="J94" s="11">
        <f t="shared" ca="1" si="10"/>
        <v>94.150650960942357</v>
      </c>
      <c r="K94" s="11">
        <f ca="1">MAX($J$55:J94)</f>
        <v>100</v>
      </c>
      <c r="L94" s="13">
        <f t="shared" ca="1" si="11"/>
        <v>5.8493490390576386E-2</v>
      </c>
      <c r="M94" t="str">
        <f t="shared" ca="1" si="14"/>
        <v>SELL</v>
      </c>
      <c r="N94">
        <f t="shared" ca="1" si="15"/>
        <v>1.3913772729005449E-2</v>
      </c>
    </row>
    <row r="95" spans="1:14" x14ac:dyDescent="0.25">
      <c r="A95">
        <v>94</v>
      </c>
      <c r="B95" s="30">
        <v>36665</v>
      </c>
      <c r="C95">
        <f t="shared" si="12"/>
        <v>2000</v>
      </c>
      <c r="D95">
        <v>1268</v>
      </c>
      <c r="E95">
        <f t="shared" ca="1" si="13"/>
        <v>1280.7</v>
      </c>
      <c r="F95">
        <f t="shared" ca="1" si="17"/>
        <v>1386.448076923077</v>
      </c>
      <c r="G95" t="str">
        <f t="shared" ca="1" si="8"/>
        <v/>
      </c>
      <c r="H95">
        <f t="shared" ca="1" si="9"/>
        <v>1518.65</v>
      </c>
      <c r="I95" s="7" t="str">
        <f t="shared" ca="1" si="16"/>
        <v/>
      </c>
      <c r="J95" s="11">
        <f t="shared" ca="1" si="10"/>
        <v>94.150650960942357</v>
      </c>
      <c r="K95" s="11">
        <f ca="1">MAX($J$55:J95)</f>
        <v>100</v>
      </c>
      <c r="L95" s="13">
        <f t="shared" ca="1" si="11"/>
        <v>5.8493490390576386E-2</v>
      </c>
      <c r="M95" t="str">
        <f t="shared" ca="1" si="14"/>
        <v>SELL</v>
      </c>
      <c r="N95">
        <f t="shared" ca="1" si="15"/>
        <v>1.9638162981289693E-2</v>
      </c>
    </row>
    <row r="96" spans="1:14" x14ac:dyDescent="0.25">
      <c r="A96">
        <v>95</v>
      </c>
      <c r="B96" s="30">
        <v>36668</v>
      </c>
      <c r="C96">
        <f t="shared" si="12"/>
        <v>2000</v>
      </c>
      <c r="D96">
        <v>1233</v>
      </c>
      <c r="E96">
        <f t="shared" ca="1" si="13"/>
        <v>1250.5</v>
      </c>
      <c r="F96">
        <f t="shared" ca="1" si="17"/>
        <v>1371.3846153846155</v>
      </c>
      <c r="G96" t="str">
        <f t="shared" ca="1" si="8"/>
        <v/>
      </c>
      <c r="H96">
        <f t="shared" ca="1" si="9"/>
        <v>1518.65</v>
      </c>
      <c r="I96" s="7" t="str">
        <f t="shared" ca="1" si="16"/>
        <v/>
      </c>
      <c r="J96" s="11">
        <f t="shared" ca="1" si="10"/>
        <v>94.150650960942357</v>
      </c>
      <c r="K96" s="11">
        <f ca="1">MAX($J$55:J96)</f>
        <v>100</v>
      </c>
      <c r="L96" s="13">
        <f t="shared" ca="1" si="11"/>
        <v>5.8493490390576386E-2</v>
      </c>
      <c r="M96" t="str">
        <f t="shared" ca="1" si="14"/>
        <v>SELL</v>
      </c>
      <c r="N96">
        <f t="shared" ca="1" si="15"/>
        <v>2.7602523659305992E-2</v>
      </c>
    </row>
    <row r="97" spans="1:14" x14ac:dyDescent="0.25">
      <c r="A97">
        <v>96</v>
      </c>
      <c r="B97" s="30">
        <v>36669</v>
      </c>
      <c r="C97">
        <f t="shared" si="12"/>
        <v>2000</v>
      </c>
      <c r="D97">
        <v>1224.4000000000001</v>
      </c>
      <c r="E97">
        <f t="shared" ca="1" si="13"/>
        <v>1228.7</v>
      </c>
      <c r="F97">
        <f t="shared" ca="1" si="17"/>
        <v>1357.219230769231</v>
      </c>
      <c r="G97" t="str">
        <f t="shared" ca="1" si="8"/>
        <v/>
      </c>
      <c r="H97">
        <f t="shared" ca="1" si="9"/>
        <v>1518.65</v>
      </c>
      <c r="I97" s="7" t="str">
        <f t="shared" ca="1" si="16"/>
        <v/>
      </c>
      <c r="J97" s="11">
        <f t="shared" ca="1" si="10"/>
        <v>94.150650960942357</v>
      </c>
      <c r="K97" s="11">
        <f ca="1">MAX($J$55:J97)</f>
        <v>100</v>
      </c>
      <c r="L97" s="13">
        <f t="shared" ca="1" si="11"/>
        <v>5.8493490390576386E-2</v>
      </c>
      <c r="M97" t="str">
        <f t="shared" ca="1" si="14"/>
        <v>SELL</v>
      </c>
      <c r="N97">
        <f t="shared" ca="1" si="15"/>
        <v>6.9748580697485069E-3</v>
      </c>
    </row>
    <row r="98" spans="1:14" x14ac:dyDescent="0.25">
      <c r="A98">
        <v>97</v>
      </c>
      <c r="B98" s="30">
        <v>36670</v>
      </c>
      <c r="C98">
        <f t="shared" si="12"/>
        <v>2000</v>
      </c>
      <c r="D98">
        <v>1235.9000000000001</v>
      </c>
      <c r="E98">
        <f t="shared" ca="1" si="13"/>
        <v>1230.1500000000001</v>
      </c>
      <c r="F98">
        <f t="shared" ca="1" si="17"/>
        <v>1346.344230769231</v>
      </c>
      <c r="G98" t="str">
        <f t="shared" ca="1" si="8"/>
        <v/>
      </c>
      <c r="H98">
        <f t="shared" ca="1" si="9"/>
        <v>1518.65</v>
      </c>
      <c r="I98" s="7" t="str">
        <f t="shared" ca="1" si="16"/>
        <v/>
      </c>
      <c r="J98" s="11">
        <f t="shared" ca="1" si="10"/>
        <v>94.150650960942357</v>
      </c>
      <c r="K98" s="11">
        <f ca="1">MAX($J$55:J98)</f>
        <v>100</v>
      </c>
      <c r="L98" s="13">
        <f t="shared" ca="1" si="11"/>
        <v>5.8493490390576386E-2</v>
      </c>
      <c r="M98" t="str">
        <f t="shared" ca="1" si="14"/>
        <v>SELL</v>
      </c>
      <c r="N98">
        <f t="shared" ca="1" si="15"/>
        <v>-9.3923554393988886E-3</v>
      </c>
    </row>
    <row r="99" spans="1:14" x14ac:dyDescent="0.25">
      <c r="A99">
        <v>98</v>
      </c>
      <c r="B99" s="30">
        <v>36671</v>
      </c>
      <c r="C99">
        <f t="shared" si="12"/>
        <v>2000</v>
      </c>
      <c r="D99">
        <v>1247.6500000000001</v>
      </c>
      <c r="E99">
        <f t="shared" ca="1" si="13"/>
        <v>1241.7750000000001</v>
      </c>
      <c r="F99">
        <f t="shared" ca="1" si="17"/>
        <v>1338.8096153846154</v>
      </c>
      <c r="G99" t="str">
        <f t="shared" ca="1" si="8"/>
        <v/>
      </c>
      <c r="H99">
        <f t="shared" ca="1" si="9"/>
        <v>1518.65</v>
      </c>
      <c r="I99" s="7" t="str">
        <f t="shared" ca="1" si="16"/>
        <v/>
      </c>
      <c r="J99" s="11">
        <f t="shared" ca="1" si="10"/>
        <v>94.150650960942357</v>
      </c>
      <c r="K99" s="11">
        <f ca="1">MAX($J$55:J99)</f>
        <v>100</v>
      </c>
      <c r="L99" s="13">
        <f t="shared" ca="1" si="11"/>
        <v>5.8493490390576386E-2</v>
      </c>
      <c r="M99" t="str">
        <f t="shared" ca="1" si="14"/>
        <v>SELL</v>
      </c>
      <c r="N99">
        <f t="shared" ca="1" si="15"/>
        <v>-9.5072416862205678E-3</v>
      </c>
    </row>
    <row r="100" spans="1:14" x14ac:dyDescent="0.25">
      <c r="A100">
        <v>99</v>
      </c>
      <c r="B100" s="30">
        <v>36672</v>
      </c>
      <c r="C100">
        <f t="shared" si="12"/>
        <v>2000</v>
      </c>
      <c r="D100">
        <v>1275.3499999999999</v>
      </c>
      <c r="E100">
        <f t="shared" ca="1" si="13"/>
        <v>1261.5</v>
      </c>
      <c r="F100">
        <f t="shared" ca="1" si="17"/>
        <v>1333.4461538461537</v>
      </c>
      <c r="G100" t="str">
        <f t="shared" ca="1" si="8"/>
        <v/>
      </c>
      <c r="H100">
        <f t="shared" ca="1" si="9"/>
        <v>1518.65</v>
      </c>
      <c r="I100" s="7" t="str">
        <f t="shared" ca="1" si="16"/>
        <v/>
      </c>
      <c r="J100" s="11">
        <f t="shared" ca="1" si="10"/>
        <v>94.150650960942357</v>
      </c>
      <c r="K100" s="11">
        <f ca="1">MAX($J$55:J100)</f>
        <v>100</v>
      </c>
      <c r="L100" s="13">
        <f t="shared" ca="1" si="11"/>
        <v>5.8493490390576386E-2</v>
      </c>
      <c r="M100" t="str">
        <f t="shared" ca="1" si="14"/>
        <v>SELL</v>
      </c>
      <c r="N100">
        <f t="shared" ca="1" si="15"/>
        <v>-2.2201739269827128E-2</v>
      </c>
    </row>
    <row r="101" spans="1:14" x14ac:dyDescent="0.25">
      <c r="A101">
        <v>100</v>
      </c>
      <c r="B101" s="30">
        <v>36675</v>
      </c>
      <c r="C101">
        <f t="shared" si="12"/>
        <v>2000</v>
      </c>
      <c r="D101">
        <v>1311.05</v>
      </c>
      <c r="E101">
        <f t="shared" ca="1" si="13"/>
        <v>1293.1999999999998</v>
      </c>
      <c r="F101">
        <f t="shared" ca="1" si="17"/>
        <v>1329.8346153846155</v>
      </c>
      <c r="G101" t="str">
        <f t="shared" ca="1" si="8"/>
        <v/>
      </c>
      <c r="H101">
        <f t="shared" ca="1" si="9"/>
        <v>1518.65</v>
      </c>
      <c r="I101" s="7" t="str">
        <f t="shared" ca="1" si="16"/>
        <v/>
      </c>
      <c r="J101" s="11">
        <f t="shared" ca="1" si="10"/>
        <v>94.150650960942357</v>
      </c>
      <c r="K101" s="11">
        <f ca="1">MAX($J$55:J101)</f>
        <v>100</v>
      </c>
      <c r="L101" s="13">
        <f t="shared" ca="1" si="11"/>
        <v>5.8493490390576386E-2</v>
      </c>
      <c r="M101" t="str">
        <f t="shared" ca="1" si="14"/>
        <v>SELL</v>
      </c>
      <c r="N101">
        <f t="shared" ca="1" si="15"/>
        <v>-2.7992315834868896E-2</v>
      </c>
    </row>
    <row r="102" spans="1:14" x14ac:dyDescent="0.25">
      <c r="A102">
        <v>101</v>
      </c>
      <c r="B102" s="30">
        <v>36676</v>
      </c>
      <c r="C102">
        <f t="shared" si="12"/>
        <v>2000</v>
      </c>
      <c r="D102">
        <v>1344.85</v>
      </c>
      <c r="E102">
        <f t="shared" ca="1" si="13"/>
        <v>1327.9499999999998</v>
      </c>
      <c r="F102">
        <f t="shared" ca="1" si="17"/>
        <v>1327.1115384615384</v>
      </c>
      <c r="G102" t="str">
        <f t="shared" ca="1" si="8"/>
        <v>BUY</v>
      </c>
      <c r="H102">
        <f t="shared" ca="1" si="9"/>
        <v>1344.85</v>
      </c>
      <c r="I102" s="7">
        <f t="shared" ca="1" si="16"/>
        <v>0.11444374938267554</v>
      </c>
      <c r="J102" s="11">
        <f t="shared" ca="1" si="10"/>
        <v>104.9256044637322</v>
      </c>
      <c r="K102" s="11">
        <f ca="1">MAX($J$55:J102)</f>
        <v>104.9256044637322</v>
      </c>
      <c r="L102" s="13">
        <f t="shared" ca="1" si="11"/>
        <v>0</v>
      </c>
      <c r="M102" t="str">
        <f t="shared" ca="1" si="14"/>
        <v>BUY</v>
      </c>
      <c r="N102">
        <f t="shared" ca="1" si="15"/>
        <v>-2.5780862667327681E-2</v>
      </c>
    </row>
    <row r="103" spans="1:14" x14ac:dyDescent="0.25">
      <c r="A103">
        <v>102</v>
      </c>
      <c r="B103" s="30">
        <v>36677</v>
      </c>
      <c r="C103">
        <f t="shared" si="12"/>
        <v>2000</v>
      </c>
      <c r="D103">
        <v>1380.45</v>
      </c>
      <c r="E103">
        <f t="shared" ca="1" si="13"/>
        <v>1362.65</v>
      </c>
      <c r="F103">
        <f t="shared" ca="1" si="17"/>
        <v>1326.8211538461537</v>
      </c>
      <c r="G103" t="str">
        <f t="shared" ca="1" si="8"/>
        <v/>
      </c>
      <c r="H103">
        <f t="shared" ca="1" si="9"/>
        <v>1344.85</v>
      </c>
      <c r="I103" s="7" t="str">
        <f t="shared" ca="1" si="16"/>
        <v/>
      </c>
      <c r="J103" s="11">
        <f t="shared" ca="1" si="10"/>
        <v>104.9256044637322</v>
      </c>
      <c r="K103" s="11">
        <f ca="1">MAX($J$55:J103)</f>
        <v>104.9256044637322</v>
      </c>
      <c r="L103" s="13">
        <f t="shared" ca="1" si="11"/>
        <v>0</v>
      </c>
      <c r="M103" t="str">
        <f t="shared" ca="1" si="14"/>
        <v>BUY</v>
      </c>
      <c r="N103">
        <f t="shared" ca="1" si="15"/>
        <v>2.6471353682566933E-2</v>
      </c>
    </row>
    <row r="104" spans="1:14" x14ac:dyDescent="0.25">
      <c r="A104">
        <v>103</v>
      </c>
      <c r="B104" s="30">
        <v>36678</v>
      </c>
      <c r="C104">
        <f t="shared" si="12"/>
        <v>2000</v>
      </c>
      <c r="D104">
        <v>1349</v>
      </c>
      <c r="E104">
        <f t="shared" ca="1" si="13"/>
        <v>1364.7249999999999</v>
      </c>
      <c r="F104">
        <f t="shared" ca="1" si="17"/>
        <v>1326.4192307692308</v>
      </c>
      <c r="G104" t="str">
        <f t="shared" ca="1" si="8"/>
        <v/>
      </c>
      <c r="H104">
        <f t="shared" ca="1" si="9"/>
        <v>1344.85</v>
      </c>
      <c r="I104" s="7" t="str">
        <f t="shared" ca="1" si="16"/>
        <v/>
      </c>
      <c r="J104" s="11">
        <f t="shared" ca="1" si="10"/>
        <v>104.9256044637322</v>
      </c>
      <c r="K104" s="11">
        <f ca="1">MAX($J$55:J104)</f>
        <v>104.9256044637322</v>
      </c>
      <c r="L104" s="13">
        <f t="shared" ca="1" si="11"/>
        <v>0</v>
      </c>
      <c r="M104" t="str">
        <f t="shared" ca="1" si="14"/>
        <v>BUY</v>
      </c>
      <c r="N104">
        <f t="shared" ca="1" si="15"/>
        <v>-2.2782426020500592E-2</v>
      </c>
    </row>
    <row r="105" spans="1:14" x14ac:dyDescent="0.25">
      <c r="A105">
        <v>104</v>
      </c>
      <c r="B105" s="30">
        <v>36679</v>
      </c>
      <c r="C105">
        <f t="shared" si="12"/>
        <v>2000</v>
      </c>
      <c r="D105">
        <v>1389.25</v>
      </c>
      <c r="E105">
        <f t="shared" ca="1" si="13"/>
        <v>1369.125</v>
      </c>
      <c r="F105">
        <f t="shared" ca="1" si="17"/>
        <v>1324.6173076923078</v>
      </c>
      <c r="G105" t="str">
        <f t="shared" ca="1" si="8"/>
        <v/>
      </c>
      <c r="H105">
        <f t="shared" ca="1" si="9"/>
        <v>1344.85</v>
      </c>
      <c r="I105" s="7" t="str">
        <f t="shared" ca="1" si="16"/>
        <v/>
      </c>
      <c r="J105" s="11">
        <f t="shared" ca="1" si="10"/>
        <v>104.9256044637322</v>
      </c>
      <c r="K105" s="11">
        <f ca="1">MAX($J$55:J105)</f>
        <v>104.9256044637322</v>
      </c>
      <c r="L105" s="13">
        <f t="shared" ca="1" si="11"/>
        <v>0</v>
      </c>
      <c r="M105" t="str">
        <f t="shared" ca="1" si="14"/>
        <v>BUY</v>
      </c>
      <c r="N105">
        <f t="shared" ca="1" si="15"/>
        <v>2.9836916234247592E-2</v>
      </c>
    </row>
    <row r="106" spans="1:14" x14ac:dyDescent="0.25">
      <c r="A106">
        <v>105</v>
      </c>
      <c r="B106" s="30">
        <v>36682</v>
      </c>
      <c r="C106">
        <f t="shared" si="12"/>
        <v>2000</v>
      </c>
      <c r="D106">
        <v>1404.6</v>
      </c>
      <c r="E106">
        <f t="shared" ca="1" si="13"/>
        <v>1396.925</v>
      </c>
      <c r="F106">
        <f t="shared" ca="1" si="17"/>
        <v>1324.1442307692307</v>
      </c>
      <c r="G106" t="str">
        <f t="shared" ca="1" si="8"/>
        <v/>
      </c>
      <c r="H106">
        <f t="shared" ca="1" si="9"/>
        <v>1344.85</v>
      </c>
      <c r="I106" s="7" t="str">
        <f t="shared" ca="1" si="16"/>
        <v/>
      </c>
      <c r="J106" s="11">
        <f t="shared" ca="1" si="10"/>
        <v>104.9256044637322</v>
      </c>
      <c r="K106" s="11">
        <f ca="1">MAX($J$55:J106)</f>
        <v>104.9256044637322</v>
      </c>
      <c r="L106" s="13">
        <f t="shared" ca="1" si="11"/>
        <v>0</v>
      </c>
      <c r="M106" t="str">
        <f t="shared" ca="1" si="14"/>
        <v>BUY</v>
      </c>
      <c r="N106">
        <f t="shared" ca="1" si="15"/>
        <v>1.1049127226920936E-2</v>
      </c>
    </row>
    <row r="107" spans="1:14" x14ac:dyDescent="0.25">
      <c r="A107">
        <v>106</v>
      </c>
      <c r="B107" s="30">
        <v>36683</v>
      </c>
      <c r="C107">
        <f t="shared" si="12"/>
        <v>2000</v>
      </c>
      <c r="D107">
        <v>1421.75</v>
      </c>
      <c r="E107">
        <f t="shared" ca="1" si="13"/>
        <v>1413.175</v>
      </c>
      <c r="F107">
        <f t="shared" ca="1" si="17"/>
        <v>1324.7288461538462</v>
      </c>
      <c r="G107" t="str">
        <f t="shared" ca="1" si="8"/>
        <v/>
      </c>
      <c r="H107">
        <f t="shared" ca="1" si="9"/>
        <v>1344.85</v>
      </c>
      <c r="I107" s="7" t="str">
        <f t="shared" ca="1" si="16"/>
        <v/>
      </c>
      <c r="J107" s="11">
        <f t="shared" ca="1" si="10"/>
        <v>104.9256044637322</v>
      </c>
      <c r="K107" s="11">
        <f ca="1">MAX($J$55:J107)</f>
        <v>104.9256044637322</v>
      </c>
      <c r="L107" s="13">
        <f t="shared" ca="1" si="11"/>
        <v>0</v>
      </c>
      <c r="M107" t="str">
        <f t="shared" ca="1" si="14"/>
        <v>BUY</v>
      </c>
      <c r="N107">
        <f t="shared" ca="1" si="15"/>
        <v>1.2209881816887435E-2</v>
      </c>
    </row>
    <row r="108" spans="1:14" x14ac:dyDescent="0.25">
      <c r="A108">
        <v>107</v>
      </c>
      <c r="B108" s="30">
        <v>36684</v>
      </c>
      <c r="C108">
        <f t="shared" si="12"/>
        <v>2000</v>
      </c>
      <c r="D108">
        <v>1430.35</v>
      </c>
      <c r="E108">
        <f t="shared" ca="1" si="13"/>
        <v>1426.05</v>
      </c>
      <c r="F108">
        <f t="shared" ca="1" si="17"/>
        <v>1328.4557692307692</v>
      </c>
      <c r="G108" t="str">
        <f t="shared" ca="1" si="8"/>
        <v/>
      </c>
      <c r="H108">
        <f t="shared" ca="1" si="9"/>
        <v>1344.85</v>
      </c>
      <c r="I108" s="7" t="str">
        <f t="shared" ca="1" si="16"/>
        <v/>
      </c>
      <c r="J108" s="11">
        <f t="shared" ca="1" si="10"/>
        <v>104.9256044637322</v>
      </c>
      <c r="K108" s="11">
        <f ca="1">MAX($J$55:J108)</f>
        <v>104.9256044637322</v>
      </c>
      <c r="L108" s="13">
        <f t="shared" ca="1" si="11"/>
        <v>0</v>
      </c>
      <c r="M108" t="str">
        <f t="shared" ca="1" si="14"/>
        <v>BUY</v>
      </c>
      <c r="N108">
        <f t="shared" ca="1" si="15"/>
        <v>6.0488834183224259E-3</v>
      </c>
    </row>
    <row r="109" spans="1:14" x14ac:dyDescent="0.25">
      <c r="A109">
        <v>108</v>
      </c>
      <c r="B109" s="30">
        <v>36685</v>
      </c>
      <c r="C109">
        <f t="shared" si="12"/>
        <v>2000</v>
      </c>
      <c r="D109">
        <v>1463.65</v>
      </c>
      <c r="E109">
        <f t="shared" ca="1" si="13"/>
        <v>1447</v>
      </c>
      <c r="F109">
        <f t="shared" ca="1" si="17"/>
        <v>1334.1326923076922</v>
      </c>
      <c r="G109" t="str">
        <f t="shared" ca="1" si="8"/>
        <v/>
      </c>
      <c r="H109">
        <f t="shared" ca="1" si="9"/>
        <v>1344.85</v>
      </c>
      <c r="I109" s="7" t="str">
        <f t="shared" ca="1" si="16"/>
        <v/>
      </c>
      <c r="J109" s="11">
        <f t="shared" ca="1" si="10"/>
        <v>104.9256044637322</v>
      </c>
      <c r="K109" s="11">
        <f ca="1">MAX($J$55:J109)</f>
        <v>104.9256044637322</v>
      </c>
      <c r="L109" s="13">
        <f t="shared" ca="1" si="11"/>
        <v>0</v>
      </c>
      <c r="M109" t="str">
        <f t="shared" ca="1" si="14"/>
        <v>BUY</v>
      </c>
      <c r="N109">
        <f t="shared" ca="1" si="15"/>
        <v>2.3281015136155617E-2</v>
      </c>
    </row>
    <row r="110" spans="1:14" x14ac:dyDescent="0.25">
      <c r="A110">
        <v>109</v>
      </c>
      <c r="B110" s="30">
        <v>36686</v>
      </c>
      <c r="C110">
        <f t="shared" si="12"/>
        <v>2000</v>
      </c>
      <c r="D110">
        <v>1467.2</v>
      </c>
      <c r="E110">
        <f t="shared" ca="1" si="13"/>
        <v>1465.4250000000002</v>
      </c>
      <c r="F110">
        <f t="shared" ca="1" si="17"/>
        <v>1337.4653846153842</v>
      </c>
      <c r="G110" t="str">
        <f t="shared" ca="1" si="8"/>
        <v/>
      </c>
      <c r="H110">
        <f t="shared" ca="1" si="9"/>
        <v>1344.85</v>
      </c>
      <c r="I110" s="7" t="str">
        <f t="shared" ca="1" si="16"/>
        <v/>
      </c>
      <c r="J110" s="11">
        <f t="shared" ca="1" si="10"/>
        <v>104.9256044637322</v>
      </c>
      <c r="K110" s="11">
        <f ca="1">MAX($J$55:J110)</f>
        <v>104.9256044637322</v>
      </c>
      <c r="L110" s="13">
        <f t="shared" ca="1" si="11"/>
        <v>0</v>
      </c>
      <c r="M110" t="str">
        <f t="shared" ca="1" si="14"/>
        <v>BUY</v>
      </c>
      <c r="N110">
        <f t="shared" ca="1" si="15"/>
        <v>2.4254432412120072E-3</v>
      </c>
    </row>
    <row r="111" spans="1:14" x14ac:dyDescent="0.25">
      <c r="A111">
        <v>110</v>
      </c>
      <c r="B111" s="30">
        <v>36689</v>
      </c>
      <c r="C111">
        <f t="shared" si="12"/>
        <v>2000</v>
      </c>
      <c r="D111">
        <v>1440.4</v>
      </c>
      <c r="E111">
        <f t="shared" ca="1" si="13"/>
        <v>1453.8000000000002</v>
      </c>
      <c r="F111">
        <f t="shared" ca="1" si="17"/>
        <v>1338.1576923076923</v>
      </c>
      <c r="G111" t="str">
        <f t="shared" ca="1" si="8"/>
        <v/>
      </c>
      <c r="H111">
        <f t="shared" ca="1" si="9"/>
        <v>1344.85</v>
      </c>
      <c r="I111" s="7" t="str">
        <f t="shared" ca="1" si="16"/>
        <v/>
      </c>
      <c r="J111" s="11">
        <f t="shared" ca="1" si="10"/>
        <v>104.9256044637322</v>
      </c>
      <c r="K111" s="11">
        <f ca="1">MAX($J$55:J111)</f>
        <v>104.9256044637322</v>
      </c>
      <c r="L111" s="13">
        <f t="shared" ca="1" si="11"/>
        <v>0</v>
      </c>
      <c r="M111" t="str">
        <f t="shared" ca="1" si="14"/>
        <v>BUY</v>
      </c>
      <c r="N111">
        <f t="shared" ca="1" si="15"/>
        <v>-1.8266085059978159E-2</v>
      </c>
    </row>
    <row r="112" spans="1:14" x14ac:dyDescent="0.25">
      <c r="A112">
        <v>111</v>
      </c>
      <c r="B112" s="30">
        <v>36690</v>
      </c>
      <c r="C112">
        <f t="shared" si="12"/>
        <v>2000</v>
      </c>
      <c r="D112">
        <v>1432.9</v>
      </c>
      <c r="E112">
        <f t="shared" ca="1" si="13"/>
        <v>1436.65</v>
      </c>
      <c r="F112">
        <f t="shared" ca="1" si="17"/>
        <v>1340.7673076923077</v>
      </c>
      <c r="G112" t="str">
        <f t="shared" ca="1" si="8"/>
        <v/>
      </c>
      <c r="H112">
        <f t="shared" ca="1" si="9"/>
        <v>1344.85</v>
      </c>
      <c r="I112" s="7" t="str">
        <f t="shared" ca="1" si="16"/>
        <v/>
      </c>
      <c r="J112" s="11">
        <f t="shared" ca="1" si="10"/>
        <v>104.9256044637322</v>
      </c>
      <c r="K112" s="11">
        <f ca="1">MAX($J$55:J112)</f>
        <v>104.9256044637322</v>
      </c>
      <c r="L112" s="13">
        <f t="shared" ca="1" si="11"/>
        <v>0</v>
      </c>
      <c r="M112" t="str">
        <f t="shared" ca="1" si="14"/>
        <v>BUY</v>
      </c>
      <c r="N112">
        <f t="shared" ca="1" si="15"/>
        <v>-5.2068869758400442E-3</v>
      </c>
    </row>
    <row r="113" spans="1:14" x14ac:dyDescent="0.25">
      <c r="A113">
        <v>112</v>
      </c>
      <c r="B113" s="30">
        <v>36691</v>
      </c>
      <c r="C113">
        <f t="shared" si="12"/>
        <v>2000</v>
      </c>
      <c r="D113">
        <v>1435.5</v>
      </c>
      <c r="E113">
        <f t="shared" ca="1" si="13"/>
        <v>1434.2</v>
      </c>
      <c r="F113">
        <f t="shared" ca="1" si="17"/>
        <v>1342.957692307692</v>
      </c>
      <c r="G113" t="str">
        <f t="shared" ca="1" si="8"/>
        <v/>
      </c>
      <c r="H113">
        <f t="shared" ca="1" si="9"/>
        <v>1344.85</v>
      </c>
      <c r="I113" s="7" t="str">
        <f t="shared" ca="1" si="16"/>
        <v/>
      </c>
      <c r="J113" s="11">
        <f t="shared" ca="1" si="10"/>
        <v>104.9256044637322</v>
      </c>
      <c r="K113" s="11">
        <f ca="1">MAX($J$55:J113)</f>
        <v>104.9256044637322</v>
      </c>
      <c r="L113" s="13">
        <f t="shared" ca="1" si="11"/>
        <v>0</v>
      </c>
      <c r="M113" t="str">
        <f t="shared" ca="1" si="14"/>
        <v>BUY</v>
      </c>
      <c r="N113">
        <f t="shared" ca="1" si="15"/>
        <v>1.8145020587618877E-3</v>
      </c>
    </row>
    <row r="114" spans="1:14" x14ac:dyDescent="0.25">
      <c r="A114">
        <v>113</v>
      </c>
      <c r="B114" s="30">
        <v>36692</v>
      </c>
      <c r="C114">
        <f t="shared" si="12"/>
        <v>2000</v>
      </c>
      <c r="D114">
        <v>1445.25</v>
      </c>
      <c r="E114">
        <f t="shared" ca="1" si="13"/>
        <v>1440.375</v>
      </c>
      <c r="F114">
        <f t="shared" ca="1" si="17"/>
        <v>1346.1153846153845</v>
      </c>
      <c r="G114" t="str">
        <f t="shared" ca="1" si="8"/>
        <v/>
      </c>
      <c r="H114">
        <f t="shared" ca="1" si="9"/>
        <v>1344.85</v>
      </c>
      <c r="I114" s="7" t="str">
        <f t="shared" ca="1" si="16"/>
        <v/>
      </c>
      <c r="J114" s="11">
        <f t="shared" ca="1" si="10"/>
        <v>104.9256044637322</v>
      </c>
      <c r="K114" s="11">
        <f ca="1">MAX($J$55:J114)</f>
        <v>104.9256044637322</v>
      </c>
      <c r="L114" s="13">
        <f t="shared" ca="1" si="11"/>
        <v>0</v>
      </c>
      <c r="M114" t="str">
        <f t="shared" ca="1" si="14"/>
        <v>BUY</v>
      </c>
      <c r="N114">
        <f t="shared" ca="1" si="15"/>
        <v>6.7920585161964468E-3</v>
      </c>
    </row>
    <row r="115" spans="1:14" x14ac:dyDescent="0.25">
      <c r="A115">
        <v>114</v>
      </c>
      <c r="B115" s="30">
        <v>36693</v>
      </c>
      <c r="C115">
        <f t="shared" si="12"/>
        <v>2000</v>
      </c>
      <c r="D115">
        <v>1477.3</v>
      </c>
      <c r="E115">
        <f t="shared" ca="1" si="13"/>
        <v>1461.2750000000001</v>
      </c>
      <c r="F115">
        <f t="shared" ca="1" si="17"/>
        <v>1352.7596153846155</v>
      </c>
      <c r="G115" t="str">
        <f t="shared" ca="1" si="8"/>
        <v/>
      </c>
      <c r="H115">
        <f t="shared" ca="1" si="9"/>
        <v>1344.85</v>
      </c>
      <c r="I115" s="7" t="str">
        <f t="shared" ca="1" si="16"/>
        <v/>
      </c>
      <c r="J115" s="11">
        <f t="shared" ca="1" si="10"/>
        <v>104.9256044637322</v>
      </c>
      <c r="K115" s="11">
        <f ca="1">MAX($J$55:J115)</f>
        <v>104.9256044637322</v>
      </c>
      <c r="L115" s="13">
        <f t="shared" ca="1" si="11"/>
        <v>0</v>
      </c>
      <c r="M115" t="str">
        <f t="shared" ca="1" si="14"/>
        <v>BUY</v>
      </c>
      <c r="N115">
        <f t="shared" ca="1" si="15"/>
        <v>2.2176094101366513E-2</v>
      </c>
    </row>
    <row r="116" spans="1:14" x14ac:dyDescent="0.25">
      <c r="A116">
        <v>115</v>
      </c>
      <c r="B116" s="30">
        <v>36696</v>
      </c>
      <c r="C116">
        <f t="shared" si="12"/>
        <v>2000</v>
      </c>
      <c r="D116">
        <v>1498.75</v>
      </c>
      <c r="E116">
        <f t="shared" ca="1" si="13"/>
        <v>1488.0250000000001</v>
      </c>
      <c r="F116">
        <f t="shared" ca="1" si="17"/>
        <v>1361.0653846153848</v>
      </c>
      <c r="G116" t="str">
        <f t="shared" ca="1" si="8"/>
        <v/>
      </c>
      <c r="H116">
        <f t="shared" ca="1" si="9"/>
        <v>1344.85</v>
      </c>
      <c r="I116" s="7" t="str">
        <f t="shared" ca="1" si="16"/>
        <v/>
      </c>
      <c r="J116" s="11">
        <f t="shared" ca="1" si="10"/>
        <v>104.9256044637322</v>
      </c>
      <c r="K116" s="11">
        <f ca="1">MAX($J$55:J116)</f>
        <v>104.9256044637322</v>
      </c>
      <c r="L116" s="13">
        <f t="shared" ca="1" si="11"/>
        <v>0</v>
      </c>
      <c r="M116" t="str">
        <f t="shared" ca="1" si="14"/>
        <v>BUY</v>
      </c>
      <c r="N116">
        <f t="shared" ca="1" si="15"/>
        <v>1.4519731943410307E-2</v>
      </c>
    </row>
    <row r="117" spans="1:14" x14ac:dyDescent="0.25">
      <c r="A117">
        <v>116</v>
      </c>
      <c r="B117" s="30">
        <v>36697</v>
      </c>
      <c r="C117">
        <f t="shared" si="12"/>
        <v>2000</v>
      </c>
      <c r="D117">
        <v>1507.1</v>
      </c>
      <c r="E117">
        <f t="shared" ca="1" si="13"/>
        <v>1502.925</v>
      </c>
      <c r="F117">
        <f t="shared" ca="1" si="17"/>
        <v>1369.0596153846152</v>
      </c>
      <c r="G117" t="str">
        <f t="shared" ca="1" si="8"/>
        <v/>
      </c>
      <c r="H117">
        <f t="shared" ca="1" si="9"/>
        <v>1344.85</v>
      </c>
      <c r="I117" s="7" t="str">
        <f t="shared" ca="1" si="16"/>
        <v/>
      </c>
      <c r="J117" s="11">
        <f t="shared" ca="1" si="10"/>
        <v>104.9256044637322</v>
      </c>
      <c r="K117" s="11">
        <f ca="1">MAX($J$55:J117)</f>
        <v>104.9256044637322</v>
      </c>
      <c r="L117" s="13">
        <f t="shared" ca="1" si="11"/>
        <v>0</v>
      </c>
      <c r="M117" t="str">
        <f t="shared" ca="1" si="14"/>
        <v>BUY</v>
      </c>
      <c r="N117">
        <f t="shared" ca="1" si="15"/>
        <v>5.5713094245203728E-3</v>
      </c>
    </row>
    <row r="118" spans="1:14" x14ac:dyDescent="0.25">
      <c r="A118">
        <v>117</v>
      </c>
      <c r="B118" s="30">
        <v>36698</v>
      </c>
      <c r="C118">
        <f t="shared" si="12"/>
        <v>2000</v>
      </c>
      <c r="D118">
        <v>1475.15</v>
      </c>
      <c r="E118">
        <f t="shared" ca="1" si="13"/>
        <v>1491.125</v>
      </c>
      <c r="F118">
        <f t="shared" ca="1" si="17"/>
        <v>1375.5326923076925</v>
      </c>
      <c r="G118" t="str">
        <f t="shared" ref="G118:G181" ca="1" si="18">IF(AND(E118&gt;F118,E117&lt;F117),"BUY",IF(AND(E118&lt;F118,E117&gt;F117),"SELL",""))</f>
        <v/>
      </c>
      <c r="H118">
        <f t="shared" ca="1" si="9"/>
        <v>1344.85</v>
      </c>
      <c r="I118" s="7" t="str">
        <f t="shared" ca="1" si="16"/>
        <v/>
      </c>
      <c r="J118" s="11">
        <f t="shared" ca="1" si="10"/>
        <v>104.9256044637322</v>
      </c>
      <c r="K118" s="11">
        <f ca="1">MAX($J$55:J118)</f>
        <v>104.9256044637322</v>
      </c>
      <c r="L118" s="13">
        <f t="shared" ca="1" si="11"/>
        <v>0</v>
      </c>
      <c r="M118" t="str">
        <f t="shared" ca="1" si="14"/>
        <v>BUY</v>
      </c>
      <c r="N118">
        <f t="shared" ca="1" si="15"/>
        <v>-2.1199654966491819E-2</v>
      </c>
    </row>
    <row r="119" spans="1:14" x14ac:dyDescent="0.25">
      <c r="A119">
        <v>118</v>
      </c>
      <c r="B119" s="30">
        <v>36699</v>
      </c>
      <c r="C119">
        <f t="shared" si="12"/>
        <v>2000</v>
      </c>
      <c r="D119">
        <v>1488.25</v>
      </c>
      <c r="E119">
        <f t="shared" ca="1" si="13"/>
        <v>1481.7</v>
      </c>
      <c r="F119">
        <f t="shared" ca="1" si="17"/>
        <v>1382.3250000000003</v>
      </c>
      <c r="G119" t="str">
        <f t="shared" ca="1" si="18"/>
        <v/>
      </c>
      <c r="H119">
        <f t="shared" ref="H119:H182" ca="1" si="19">IF(G119&lt;&gt;"",D119,H118)</f>
        <v>1344.85</v>
      </c>
      <c r="I119" s="7" t="str">
        <f t="shared" ca="1" si="16"/>
        <v/>
      </c>
      <c r="J119" s="11">
        <f t="shared" ca="1" si="10"/>
        <v>104.9256044637322</v>
      </c>
      <c r="K119" s="11">
        <f ca="1">MAX($J$55:J119)</f>
        <v>104.9256044637322</v>
      </c>
      <c r="L119" s="13">
        <f t="shared" ca="1" si="11"/>
        <v>0</v>
      </c>
      <c r="M119" t="str">
        <f t="shared" ca="1" si="14"/>
        <v>BUY</v>
      </c>
      <c r="N119">
        <f t="shared" ca="1" si="15"/>
        <v>8.8804528353048223E-3</v>
      </c>
    </row>
    <row r="120" spans="1:14" x14ac:dyDescent="0.25">
      <c r="A120">
        <v>119</v>
      </c>
      <c r="B120" s="30">
        <v>36700</v>
      </c>
      <c r="C120">
        <f t="shared" si="12"/>
        <v>2000</v>
      </c>
      <c r="D120">
        <v>1472.2</v>
      </c>
      <c r="E120">
        <f t="shared" ca="1" si="13"/>
        <v>1480.2249999999999</v>
      </c>
      <c r="F120">
        <f t="shared" ca="1" si="17"/>
        <v>1389.2019230769231</v>
      </c>
      <c r="G120" t="str">
        <f t="shared" ca="1" si="18"/>
        <v/>
      </c>
      <c r="H120">
        <f t="shared" ca="1" si="19"/>
        <v>1344.85</v>
      </c>
      <c r="I120" s="7" t="str">
        <f t="shared" ca="1" si="16"/>
        <v/>
      </c>
      <c r="J120" s="11">
        <f t="shared" ca="1" si="10"/>
        <v>104.9256044637322</v>
      </c>
      <c r="K120" s="11">
        <f ca="1">MAX($J$55:J120)</f>
        <v>104.9256044637322</v>
      </c>
      <c r="L120" s="13">
        <f t="shared" ca="1" si="11"/>
        <v>0</v>
      </c>
      <c r="M120" t="str">
        <f t="shared" ca="1" si="14"/>
        <v>BUY</v>
      </c>
      <c r="N120">
        <f t="shared" ca="1" si="15"/>
        <v>-1.0784478414244889E-2</v>
      </c>
    </row>
    <row r="121" spans="1:14" x14ac:dyDescent="0.25">
      <c r="A121">
        <v>120</v>
      </c>
      <c r="B121" s="30">
        <v>36703</v>
      </c>
      <c r="C121">
        <f t="shared" si="12"/>
        <v>2000</v>
      </c>
      <c r="D121">
        <v>1451.65</v>
      </c>
      <c r="E121">
        <f t="shared" ca="1" si="13"/>
        <v>1461.9250000000002</v>
      </c>
      <c r="F121">
        <f t="shared" ca="1" si="17"/>
        <v>1396.2653846153846</v>
      </c>
      <c r="G121" t="str">
        <f t="shared" ca="1" si="18"/>
        <v/>
      </c>
      <c r="H121">
        <f t="shared" ca="1" si="19"/>
        <v>1344.85</v>
      </c>
      <c r="I121" s="7" t="str">
        <f t="shared" ca="1" si="16"/>
        <v/>
      </c>
      <c r="J121" s="11">
        <f t="shared" ref="J121:J184" ca="1" si="20">IF(I121="",J120,J120*(1+$M$5*I121))</f>
        <v>104.9256044637322</v>
      </c>
      <c r="K121" s="11">
        <f ca="1">MAX($J$55:J121)</f>
        <v>104.9256044637322</v>
      </c>
      <c r="L121" s="13">
        <f t="shared" ref="L121:L184" ca="1" si="21">1-J121/K121</f>
        <v>0</v>
      </c>
      <c r="M121" t="str">
        <f t="shared" ca="1" si="14"/>
        <v>BUY</v>
      </c>
      <c r="N121">
        <f t="shared" ca="1" si="15"/>
        <v>-1.3958701263415266E-2</v>
      </c>
    </row>
    <row r="122" spans="1:14" x14ac:dyDescent="0.25">
      <c r="A122">
        <v>121</v>
      </c>
      <c r="B122" s="30">
        <v>36704</v>
      </c>
      <c r="C122">
        <f t="shared" si="12"/>
        <v>2000</v>
      </c>
      <c r="D122">
        <v>1454.3</v>
      </c>
      <c r="E122">
        <f t="shared" ca="1" si="13"/>
        <v>1452.9749999999999</v>
      </c>
      <c r="F122">
        <f t="shared" ca="1" si="17"/>
        <v>1404.7769230769236</v>
      </c>
      <c r="G122" t="str">
        <f t="shared" ca="1" si="18"/>
        <v/>
      </c>
      <c r="H122">
        <f t="shared" ca="1" si="19"/>
        <v>1344.85</v>
      </c>
      <c r="I122" s="7" t="str">
        <f t="shared" ca="1" si="16"/>
        <v/>
      </c>
      <c r="J122" s="11">
        <f t="shared" ca="1" si="20"/>
        <v>104.9256044637322</v>
      </c>
      <c r="K122" s="11">
        <f ca="1">MAX($J$55:J122)</f>
        <v>104.9256044637322</v>
      </c>
      <c r="L122" s="13">
        <f t="shared" ca="1" si="21"/>
        <v>0</v>
      </c>
      <c r="M122" t="str">
        <f t="shared" ca="1" si="14"/>
        <v>BUY</v>
      </c>
      <c r="N122">
        <f t="shared" ca="1" si="15"/>
        <v>1.8255089036612567E-3</v>
      </c>
    </row>
    <row r="123" spans="1:14" x14ac:dyDescent="0.25">
      <c r="A123">
        <v>122</v>
      </c>
      <c r="B123" s="30">
        <v>36705</v>
      </c>
      <c r="C123">
        <f t="shared" si="12"/>
        <v>2000</v>
      </c>
      <c r="D123">
        <v>1470</v>
      </c>
      <c r="E123">
        <f t="shared" ca="1" si="13"/>
        <v>1462.15</v>
      </c>
      <c r="F123">
        <f t="shared" ca="1" si="17"/>
        <v>1414.2230769230771</v>
      </c>
      <c r="G123" t="str">
        <f t="shared" ca="1" si="18"/>
        <v/>
      </c>
      <c r="H123">
        <f t="shared" ca="1" si="19"/>
        <v>1344.85</v>
      </c>
      <c r="I123" s="7" t="str">
        <f t="shared" ca="1" si="16"/>
        <v/>
      </c>
      <c r="J123" s="11">
        <f t="shared" ca="1" si="20"/>
        <v>104.9256044637322</v>
      </c>
      <c r="K123" s="11">
        <f ca="1">MAX($J$55:J123)</f>
        <v>104.9256044637322</v>
      </c>
      <c r="L123" s="13">
        <f t="shared" ca="1" si="21"/>
        <v>0</v>
      </c>
      <c r="M123" t="str">
        <f t="shared" ca="1" si="14"/>
        <v>BUY</v>
      </c>
      <c r="N123">
        <f t="shared" ca="1" si="15"/>
        <v>1.0795571752733305E-2</v>
      </c>
    </row>
    <row r="124" spans="1:14" x14ac:dyDescent="0.25">
      <c r="A124">
        <v>123</v>
      </c>
      <c r="B124" s="30">
        <v>36706</v>
      </c>
      <c r="C124">
        <f t="shared" si="12"/>
        <v>2000</v>
      </c>
      <c r="D124">
        <v>1492.35</v>
      </c>
      <c r="E124">
        <f t="shared" ca="1" si="13"/>
        <v>1481.175</v>
      </c>
      <c r="F124">
        <f t="shared" ca="1" si="17"/>
        <v>1424.0865384615386</v>
      </c>
      <c r="G124" t="str">
        <f t="shared" ca="1" si="18"/>
        <v/>
      </c>
      <c r="H124">
        <f t="shared" ca="1" si="19"/>
        <v>1344.85</v>
      </c>
      <c r="I124" s="7" t="str">
        <f t="shared" ca="1" si="16"/>
        <v/>
      </c>
      <c r="J124" s="11">
        <f t="shared" ca="1" si="20"/>
        <v>104.9256044637322</v>
      </c>
      <c r="K124" s="11">
        <f ca="1">MAX($J$55:J124)</f>
        <v>104.9256044637322</v>
      </c>
      <c r="L124" s="13">
        <f t="shared" ca="1" si="21"/>
        <v>0</v>
      </c>
      <c r="M124" t="str">
        <f t="shared" ca="1" si="14"/>
        <v>BUY</v>
      </c>
      <c r="N124">
        <f t="shared" ca="1" si="15"/>
        <v>1.5204081632652999E-2</v>
      </c>
    </row>
    <row r="125" spans="1:14" x14ac:dyDescent="0.25">
      <c r="A125">
        <v>124</v>
      </c>
      <c r="B125" s="30">
        <v>36707</v>
      </c>
      <c r="C125">
        <f t="shared" si="12"/>
        <v>2000</v>
      </c>
      <c r="D125">
        <v>1471.45</v>
      </c>
      <c r="E125">
        <f t="shared" ca="1" si="13"/>
        <v>1481.9</v>
      </c>
      <c r="F125">
        <f t="shared" ca="1" si="17"/>
        <v>1432.6942307692309</v>
      </c>
      <c r="G125" t="str">
        <f t="shared" ca="1" si="18"/>
        <v/>
      </c>
      <c r="H125">
        <f t="shared" ca="1" si="19"/>
        <v>1344.85</v>
      </c>
      <c r="I125" s="7" t="str">
        <f t="shared" ca="1" si="16"/>
        <v/>
      </c>
      <c r="J125" s="11">
        <f t="shared" ca="1" si="20"/>
        <v>104.9256044637322</v>
      </c>
      <c r="K125" s="11">
        <f ca="1">MAX($J$55:J125)</f>
        <v>104.9256044637322</v>
      </c>
      <c r="L125" s="13">
        <f t="shared" ca="1" si="21"/>
        <v>0</v>
      </c>
      <c r="M125" t="str">
        <f t="shared" ca="1" si="14"/>
        <v>BUY</v>
      </c>
      <c r="N125">
        <f t="shared" ca="1" si="15"/>
        <v>-1.4004757597078343E-2</v>
      </c>
    </row>
    <row r="126" spans="1:14" x14ac:dyDescent="0.25">
      <c r="A126">
        <v>125</v>
      </c>
      <c r="B126" s="30">
        <v>36710</v>
      </c>
      <c r="C126">
        <f t="shared" si="12"/>
        <v>2000</v>
      </c>
      <c r="D126">
        <v>1495.25</v>
      </c>
      <c r="E126">
        <f t="shared" ca="1" si="13"/>
        <v>1483.35</v>
      </c>
      <c r="F126">
        <f t="shared" ca="1" si="17"/>
        <v>1441.1519230769229</v>
      </c>
      <c r="G126" t="str">
        <f t="shared" ca="1" si="18"/>
        <v/>
      </c>
      <c r="H126">
        <f t="shared" ca="1" si="19"/>
        <v>1344.85</v>
      </c>
      <c r="I126" s="7" t="str">
        <f t="shared" ca="1" si="16"/>
        <v/>
      </c>
      <c r="J126" s="11">
        <f t="shared" ca="1" si="20"/>
        <v>104.9256044637322</v>
      </c>
      <c r="K126" s="11">
        <f ca="1">MAX($J$55:J126)</f>
        <v>104.9256044637322</v>
      </c>
      <c r="L126" s="13">
        <f t="shared" ca="1" si="21"/>
        <v>0</v>
      </c>
      <c r="M126" t="str">
        <f t="shared" ca="1" si="14"/>
        <v>BUY</v>
      </c>
      <c r="N126">
        <f t="shared" ca="1" si="15"/>
        <v>1.6174521730266032E-2</v>
      </c>
    </row>
    <row r="127" spans="1:14" x14ac:dyDescent="0.25">
      <c r="A127">
        <v>126</v>
      </c>
      <c r="B127" s="30">
        <v>36711</v>
      </c>
      <c r="C127">
        <f t="shared" si="12"/>
        <v>2000</v>
      </c>
      <c r="D127">
        <v>1511.3</v>
      </c>
      <c r="E127">
        <f t="shared" ca="1" si="13"/>
        <v>1503.2750000000001</v>
      </c>
      <c r="F127">
        <f t="shared" ca="1" si="17"/>
        <v>1448.8538461538462</v>
      </c>
      <c r="G127" t="str">
        <f t="shared" ca="1" si="18"/>
        <v/>
      </c>
      <c r="H127">
        <f t="shared" ca="1" si="19"/>
        <v>1344.85</v>
      </c>
      <c r="I127" s="7" t="str">
        <f t="shared" ca="1" si="16"/>
        <v/>
      </c>
      <c r="J127" s="11">
        <f t="shared" ca="1" si="20"/>
        <v>104.9256044637322</v>
      </c>
      <c r="K127" s="11">
        <f ca="1">MAX($J$55:J127)</f>
        <v>104.9256044637322</v>
      </c>
      <c r="L127" s="13">
        <f t="shared" ca="1" si="21"/>
        <v>0</v>
      </c>
      <c r="M127" t="str">
        <f t="shared" ca="1" si="14"/>
        <v>BUY</v>
      </c>
      <c r="N127">
        <f t="shared" ca="1" si="15"/>
        <v>1.0733990971409433E-2</v>
      </c>
    </row>
    <row r="128" spans="1:14" x14ac:dyDescent="0.25">
      <c r="A128">
        <v>127</v>
      </c>
      <c r="B128" s="30">
        <v>36712</v>
      </c>
      <c r="C128">
        <f t="shared" si="12"/>
        <v>2000</v>
      </c>
      <c r="D128">
        <v>1526.05</v>
      </c>
      <c r="E128">
        <f t="shared" ca="1" si="13"/>
        <v>1518.675</v>
      </c>
      <c r="F128">
        <f t="shared" ca="1" si="17"/>
        <v>1455.823076923077</v>
      </c>
      <c r="G128" t="str">
        <f t="shared" ca="1" si="18"/>
        <v/>
      </c>
      <c r="H128">
        <f t="shared" ca="1" si="19"/>
        <v>1344.85</v>
      </c>
      <c r="I128" s="7" t="str">
        <f t="shared" ca="1" si="16"/>
        <v/>
      </c>
      <c r="J128" s="11">
        <f t="shared" ca="1" si="20"/>
        <v>104.9256044637322</v>
      </c>
      <c r="K128" s="11">
        <f ca="1">MAX($J$55:J128)</f>
        <v>104.9256044637322</v>
      </c>
      <c r="L128" s="13">
        <f t="shared" ca="1" si="21"/>
        <v>0</v>
      </c>
      <c r="M128" t="str">
        <f t="shared" ca="1" si="14"/>
        <v>BUY</v>
      </c>
      <c r="N128">
        <f t="shared" ca="1" si="15"/>
        <v>9.7598094355852583E-3</v>
      </c>
    </row>
    <row r="129" spans="1:14" x14ac:dyDescent="0.25">
      <c r="A129">
        <v>128</v>
      </c>
      <c r="B129" s="30">
        <v>36713</v>
      </c>
      <c r="C129">
        <f t="shared" si="12"/>
        <v>2000</v>
      </c>
      <c r="D129">
        <v>1516.8</v>
      </c>
      <c r="E129">
        <f t="shared" ca="1" si="13"/>
        <v>1521.425</v>
      </c>
      <c r="F129">
        <f t="shared" ca="1" si="17"/>
        <v>1461.0673076923083</v>
      </c>
      <c r="G129" t="str">
        <f t="shared" ca="1" si="18"/>
        <v/>
      </c>
      <c r="H129">
        <f t="shared" ca="1" si="19"/>
        <v>1344.85</v>
      </c>
      <c r="I129" s="7" t="str">
        <f t="shared" ca="1" si="16"/>
        <v/>
      </c>
      <c r="J129" s="11">
        <f t="shared" ca="1" si="20"/>
        <v>104.9256044637322</v>
      </c>
      <c r="K129" s="11">
        <f ca="1">MAX($J$55:J129)</f>
        <v>104.9256044637322</v>
      </c>
      <c r="L129" s="13">
        <f t="shared" ca="1" si="21"/>
        <v>0</v>
      </c>
      <c r="M129" t="str">
        <f t="shared" ca="1" si="14"/>
        <v>BUY</v>
      </c>
      <c r="N129">
        <f t="shared" ca="1" si="15"/>
        <v>-6.0614003473018581E-3</v>
      </c>
    </row>
    <row r="130" spans="1:14" x14ac:dyDescent="0.25">
      <c r="A130">
        <v>129</v>
      </c>
      <c r="B130" s="30">
        <v>36714</v>
      </c>
      <c r="C130">
        <f t="shared" si="12"/>
        <v>2000</v>
      </c>
      <c r="D130">
        <v>1517.6</v>
      </c>
      <c r="E130">
        <f t="shared" ca="1" si="13"/>
        <v>1517.1999999999998</v>
      </c>
      <c r="F130">
        <f t="shared" ca="1" si="17"/>
        <v>1467.5519230769232</v>
      </c>
      <c r="G130" t="str">
        <f t="shared" ca="1" si="18"/>
        <v/>
      </c>
      <c r="H130">
        <f t="shared" ca="1" si="19"/>
        <v>1344.85</v>
      </c>
      <c r="I130" s="7" t="str">
        <f t="shared" ca="1" si="16"/>
        <v/>
      </c>
      <c r="J130" s="11">
        <f t="shared" ca="1" si="20"/>
        <v>104.9256044637322</v>
      </c>
      <c r="K130" s="11">
        <f ca="1">MAX($J$55:J130)</f>
        <v>104.9256044637322</v>
      </c>
      <c r="L130" s="13">
        <f t="shared" ca="1" si="21"/>
        <v>0</v>
      </c>
      <c r="M130" t="str">
        <f t="shared" ca="1" si="14"/>
        <v>BUY</v>
      </c>
      <c r="N130">
        <f t="shared" ca="1" si="15"/>
        <v>5.2742616033752277E-4</v>
      </c>
    </row>
    <row r="131" spans="1:14" x14ac:dyDescent="0.25">
      <c r="A131">
        <v>130</v>
      </c>
      <c r="B131" s="30">
        <v>36717</v>
      </c>
      <c r="C131">
        <f t="shared" ref="C131:C194" si="22">YEAR(B131)</f>
        <v>2000</v>
      </c>
      <c r="D131">
        <v>1509.65</v>
      </c>
      <c r="E131">
        <f t="shared" ca="1" si="13"/>
        <v>1513.625</v>
      </c>
      <c r="F131">
        <f t="shared" ca="1" si="17"/>
        <v>1472.1826923076926</v>
      </c>
      <c r="G131" t="str">
        <f t="shared" ca="1" si="18"/>
        <v/>
      </c>
      <c r="H131">
        <f t="shared" ca="1" si="19"/>
        <v>1344.85</v>
      </c>
      <c r="I131" s="7" t="str">
        <f t="shared" ca="1" si="16"/>
        <v/>
      </c>
      <c r="J131" s="11">
        <f t="shared" ca="1" si="20"/>
        <v>104.9256044637322</v>
      </c>
      <c r="K131" s="11">
        <f ca="1">MAX($J$55:J131)</f>
        <v>104.9256044637322</v>
      </c>
      <c r="L131" s="13">
        <f t="shared" ca="1" si="21"/>
        <v>0</v>
      </c>
      <c r="M131" t="str">
        <f t="shared" ca="1" si="14"/>
        <v>BUY</v>
      </c>
      <c r="N131">
        <f t="shared" ca="1" si="15"/>
        <v>-5.2385345282023052E-3</v>
      </c>
    </row>
    <row r="132" spans="1:14" x14ac:dyDescent="0.25">
      <c r="A132">
        <v>131</v>
      </c>
      <c r="B132" s="30">
        <v>36718</v>
      </c>
      <c r="C132">
        <f t="shared" si="22"/>
        <v>2000</v>
      </c>
      <c r="D132">
        <v>1518.55</v>
      </c>
      <c r="E132">
        <f t="shared" ref="E132:E195" ca="1" si="23">IF(ROW(D132)&gt;$M$3,AVERAGE(OFFSET(D133,-$M$3,0,$M$3,1)),"")</f>
        <v>1514.1</v>
      </c>
      <c r="F132">
        <f t="shared" ca="1" si="17"/>
        <v>1476.5653846153848</v>
      </c>
      <c r="G132" t="str">
        <f t="shared" ca="1" si="18"/>
        <v/>
      </c>
      <c r="H132">
        <f t="shared" ca="1" si="19"/>
        <v>1344.85</v>
      </c>
      <c r="I132" s="7" t="str">
        <f t="shared" ca="1" si="16"/>
        <v/>
      </c>
      <c r="J132" s="11">
        <f t="shared" ca="1" si="20"/>
        <v>104.9256044637322</v>
      </c>
      <c r="K132" s="11">
        <f ca="1">MAX($J$55:J132)</f>
        <v>104.9256044637322</v>
      </c>
      <c r="L132" s="13">
        <f t="shared" ca="1" si="21"/>
        <v>0</v>
      </c>
      <c r="M132" t="str">
        <f t="shared" ca="1" si="14"/>
        <v>BUY</v>
      </c>
      <c r="N132">
        <f t="shared" ca="1" si="15"/>
        <v>5.8954062199846743E-3</v>
      </c>
    </row>
    <row r="133" spans="1:14" x14ac:dyDescent="0.25">
      <c r="A133">
        <v>132</v>
      </c>
      <c r="B133" s="30">
        <v>36719</v>
      </c>
      <c r="C133">
        <f t="shared" si="22"/>
        <v>2000</v>
      </c>
      <c r="D133">
        <v>1533.35</v>
      </c>
      <c r="E133">
        <f t="shared" ca="1" si="23"/>
        <v>1525.9499999999998</v>
      </c>
      <c r="F133">
        <f t="shared" ca="1" si="17"/>
        <v>1480.8576923076923</v>
      </c>
      <c r="G133" t="str">
        <f t="shared" ca="1" si="18"/>
        <v/>
      </c>
      <c r="H133">
        <f t="shared" ca="1" si="19"/>
        <v>1344.85</v>
      </c>
      <c r="I133" s="7" t="str">
        <f t="shared" ca="1" si="16"/>
        <v/>
      </c>
      <c r="J133" s="11">
        <f t="shared" ca="1" si="20"/>
        <v>104.9256044637322</v>
      </c>
      <c r="K133" s="11">
        <f ca="1">MAX($J$55:J133)</f>
        <v>104.9256044637322</v>
      </c>
      <c r="L133" s="13">
        <f t="shared" ca="1" si="21"/>
        <v>0</v>
      </c>
      <c r="M133" t="str">
        <f t="shared" ca="1" si="14"/>
        <v>BUY</v>
      </c>
      <c r="N133">
        <f t="shared" ca="1" si="15"/>
        <v>9.7461394093048999E-3</v>
      </c>
    </row>
    <row r="134" spans="1:14" x14ac:dyDescent="0.25">
      <c r="A134">
        <v>133</v>
      </c>
      <c r="B134" s="30">
        <v>36720</v>
      </c>
      <c r="C134">
        <f t="shared" si="22"/>
        <v>2000</v>
      </c>
      <c r="D134">
        <v>1522.6</v>
      </c>
      <c r="E134">
        <f t="shared" ca="1" si="23"/>
        <v>1527.9749999999999</v>
      </c>
      <c r="F134">
        <f t="shared" ca="1" si="17"/>
        <v>1484.405769230769</v>
      </c>
      <c r="G134" t="str">
        <f t="shared" ca="1" si="18"/>
        <v/>
      </c>
      <c r="H134">
        <f t="shared" ca="1" si="19"/>
        <v>1344.85</v>
      </c>
      <c r="I134" s="7" t="str">
        <f t="shared" ca="1" si="16"/>
        <v/>
      </c>
      <c r="J134" s="11">
        <f t="shared" ca="1" si="20"/>
        <v>104.9256044637322</v>
      </c>
      <c r="K134" s="11">
        <f ca="1">MAX($J$55:J134)</f>
        <v>104.9256044637322</v>
      </c>
      <c r="L134" s="13">
        <f t="shared" ca="1" si="21"/>
        <v>0</v>
      </c>
      <c r="M134" t="str">
        <f t="shared" ref="M134:M197" ca="1" si="24">IF(G134="",M133,G134)</f>
        <v>BUY</v>
      </c>
      <c r="N134">
        <f t="shared" ca="1" si="15"/>
        <v>-7.0107933609417292E-3</v>
      </c>
    </row>
    <row r="135" spans="1:14" x14ac:dyDescent="0.25">
      <c r="A135">
        <v>134</v>
      </c>
      <c r="B135" s="30">
        <v>36721</v>
      </c>
      <c r="C135">
        <f t="shared" si="22"/>
        <v>2000</v>
      </c>
      <c r="D135">
        <v>1509.75</v>
      </c>
      <c r="E135">
        <f t="shared" ca="1" si="23"/>
        <v>1516.175</v>
      </c>
      <c r="F135">
        <f t="shared" ca="1" si="17"/>
        <v>1486.1788461538458</v>
      </c>
      <c r="G135" t="str">
        <f t="shared" ca="1" si="18"/>
        <v/>
      </c>
      <c r="H135">
        <f t="shared" ca="1" si="19"/>
        <v>1344.85</v>
      </c>
      <c r="I135" s="7" t="str">
        <f t="shared" ca="1" si="16"/>
        <v/>
      </c>
      <c r="J135" s="11">
        <f t="shared" ca="1" si="20"/>
        <v>104.9256044637322</v>
      </c>
      <c r="K135" s="11">
        <f ca="1">MAX($J$55:J135)</f>
        <v>104.9256044637322</v>
      </c>
      <c r="L135" s="13">
        <f t="shared" ca="1" si="21"/>
        <v>0</v>
      </c>
      <c r="M135" t="str">
        <f t="shared" ca="1" si="24"/>
        <v>BUY</v>
      </c>
      <c r="N135">
        <f t="shared" ref="N135:N198" ca="1" si="25">IF(M134="BUY",(D135-D134)/D134,(D134-D135)/D134)</f>
        <v>-8.4395113621436417E-3</v>
      </c>
    </row>
    <row r="136" spans="1:14" x14ac:dyDescent="0.25">
      <c r="A136">
        <v>135</v>
      </c>
      <c r="B136" s="30">
        <v>36724</v>
      </c>
      <c r="C136">
        <f t="shared" si="22"/>
        <v>2000</v>
      </c>
      <c r="D136">
        <v>1479.65</v>
      </c>
      <c r="E136">
        <f t="shared" ca="1" si="23"/>
        <v>1494.7</v>
      </c>
      <c r="F136">
        <f t="shared" ca="1" si="17"/>
        <v>1486.6576923076923</v>
      </c>
      <c r="G136" t="str">
        <f t="shared" ca="1" si="18"/>
        <v/>
      </c>
      <c r="H136">
        <f t="shared" ca="1" si="19"/>
        <v>1344.85</v>
      </c>
      <c r="I136" s="7" t="str">
        <f t="shared" ca="1" si="16"/>
        <v/>
      </c>
      <c r="J136" s="11">
        <f t="shared" ca="1" si="20"/>
        <v>104.9256044637322</v>
      </c>
      <c r="K136" s="11">
        <f ca="1">MAX($J$55:J136)</f>
        <v>104.9256044637322</v>
      </c>
      <c r="L136" s="13">
        <f t="shared" ca="1" si="21"/>
        <v>0</v>
      </c>
      <c r="M136" t="str">
        <f t="shared" ca="1" si="24"/>
        <v>BUY</v>
      </c>
      <c r="N136">
        <f t="shared" ca="1" si="25"/>
        <v>-1.9937075674780532E-2</v>
      </c>
    </row>
    <row r="137" spans="1:14" x14ac:dyDescent="0.25">
      <c r="A137">
        <v>136</v>
      </c>
      <c r="B137" s="30">
        <v>36725</v>
      </c>
      <c r="C137">
        <f t="shared" si="22"/>
        <v>2000</v>
      </c>
      <c r="D137">
        <v>1463.1</v>
      </c>
      <c r="E137">
        <f t="shared" ca="1" si="23"/>
        <v>1471.375</v>
      </c>
      <c r="F137">
        <f t="shared" ca="1" si="17"/>
        <v>1487.530769230769</v>
      </c>
      <c r="G137" t="str">
        <f t="shared" ca="1" si="18"/>
        <v>SELL</v>
      </c>
      <c r="H137">
        <f t="shared" ca="1" si="19"/>
        <v>1463.1</v>
      </c>
      <c r="I137" s="7">
        <f t="shared" ca="1" si="16"/>
        <v>8.7928021712458726E-2</v>
      </c>
      <c r="J137" s="11">
        <f t="shared" ca="1" si="20"/>
        <v>114.1515052912121</v>
      </c>
      <c r="K137" s="11">
        <f ca="1">MAX($J$55:J137)</f>
        <v>114.1515052912121</v>
      </c>
      <c r="L137" s="13">
        <f t="shared" ca="1" si="21"/>
        <v>0</v>
      </c>
      <c r="M137" t="str">
        <f t="shared" ca="1" si="24"/>
        <v>SELL</v>
      </c>
      <c r="N137">
        <f t="shared" ca="1" si="25"/>
        <v>-1.1185077552123935E-2</v>
      </c>
    </row>
    <row r="138" spans="1:14" x14ac:dyDescent="0.25">
      <c r="A138">
        <v>137</v>
      </c>
      <c r="B138" s="30">
        <v>36726</v>
      </c>
      <c r="C138">
        <f t="shared" si="22"/>
        <v>2000</v>
      </c>
      <c r="D138">
        <v>1435.8</v>
      </c>
      <c r="E138">
        <f t="shared" ca="1" si="23"/>
        <v>1449.4499999999998</v>
      </c>
      <c r="F138">
        <f t="shared" ca="1" si="17"/>
        <v>1487.6423076923077</v>
      </c>
      <c r="G138" t="str">
        <f t="shared" ca="1" si="18"/>
        <v/>
      </c>
      <c r="H138">
        <f t="shared" ca="1" si="19"/>
        <v>1463.1</v>
      </c>
      <c r="I138" s="7" t="str">
        <f t="shared" ca="1" si="16"/>
        <v/>
      </c>
      <c r="J138" s="11">
        <f t="shared" ca="1" si="20"/>
        <v>114.1515052912121</v>
      </c>
      <c r="K138" s="11">
        <f ca="1">MAX($J$55:J138)</f>
        <v>114.1515052912121</v>
      </c>
      <c r="L138" s="13">
        <f t="shared" ca="1" si="21"/>
        <v>0</v>
      </c>
      <c r="M138" t="str">
        <f t="shared" ca="1" si="24"/>
        <v>SELL</v>
      </c>
      <c r="N138">
        <f t="shared" ca="1" si="25"/>
        <v>1.8659011687512786E-2</v>
      </c>
    </row>
    <row r="139" spans="1:14" x14ac:dyDescent="0.25">
      <c r="A139">
        <v>138</v>
      </c>
      <c r="B139" s="30">
        <v>36727</v>
      </c>
      <c r="C139">
        <f t="shared" si="22"/>
        <v>2000</v>
      </c>
      <c r="D139">
        <v>1424.2</v>
      </c>
      <c r="E139">
        <f t="shared" ca="1" si="23"/>
        <v>1430</v>
      </c>
      <c r="F139">
        <f t="shared" ca="1" si="17"/>
        <v>1487.207692307692</v>
      </c>
      <c r="G139" t="str">
        <f t="shared" ca="1" si="18"/>
        <v/>
      </c>
      <c r="H139">
        <f t="shared" ca="1" si="19"/>
        <v>1463.1</v>
      </c>
      <c r="I139" s="7" t="str">
        <f t="shared" ca="1" si="16"/>
        <v/>
      </c>
      <c r="J139" s="11">
        <f t="shared" ca="1" si="20"/>
        <v>114.1515052912121</v>
      </c>
      <c r="K139" s="11">
        <f ca="1">MAX($J$55:J139)</f>
        <v>114.1515052912121</v>
      </c>
      <c r="L139" s="13">
        <f t="shared" ca="1" si="21"/>
        <v>0</v>
      </c>
      <c r="M139" t="str">
        <f t="shared" ca="1" si="24"/>
        <v>SELL</v>
      </c>
      <c r="N139">
        <f t="shared" ca="1" si="25"/>
        <v>8.0791196545479237E-3</v>
      </c>
    </row>
    <row r="140" spans="1:14" x14ac:dyDescent="0.25">
      <c r="A140">
        <v>139</v>
      </c>
      <c r="B140" s="30">
        <v>36728</v>
      </c>
      <c r="C140">
        <f t="shared" si="22"/>
        <v>2000</v>
      </c>
      <c r="D140">
        <v>1397.25</v>
      </c>
      <c r="E140">
        <f t="shared" ca="1" si="23"/>
        <v>1410.7249999999999</v>
      </c>
      <c r="F140">
        <f t="shared" ca="1" si="17"/>
        <v>1485.3615384615382</v>
      </c>
      <c r="G140" t="str">
        <f t="shared" ca="1" si="18"/>
        <v/>
      </c>
      <c r="H140">
        <f t="shared" ca="1" si="19"/>
        <v>1463.1</v>
      </c>
      <c r="I140" s="7" t="str">
        <f t="shared" ca="1" si="16"/>
        <v/>
      </c>
      <c r="J140" s="11">
        <f t="shared" ca="1" si="20"/>
        <v>114.1515052912121</v>
      </c>
      <c r="K140" s="11">
        <f ca="1">MAX($J$55:J140)</f>
        <v>114.1515052912121</v>
      </c>
      <c r="L140" s="13">
        <f t="shared" ca="1" si="21"/>
        <v>0</v>
      </c>
      <c r="M140" t="str">
        <f t="shared" ca="1" si="24"/>
        <v>SELL</v>
      </c>
      <c r="N140">
        <f t="shared" ca="1" si="25"/>
        <v>1.8922904086504735E-2</v>
      </c>
    </row>
    <row r="141" spans="1:14" x14ac:dyDescent="0.25">
      <c r="A141">
        <v>140</v>
      </c>
      <c r="B141" s="30">
        <v>36731</v>
      </c>
      <c r="C141">
        <f t="shared" si="22"/>
        <v>2000</v>
      </c>
      <c r="D141">
        <v>1317.75</v>
      </c>
      <c r="E141">
        <f t="shared" ca="1" si="23"/>
        <v>1357.5</v>
      </c>
      <c r="F141">
        <f t="shared" ca="1" si="17"/>
        <v>1479.2249999999999</v>
      </c>
      <c r="G141" t="str">
        <f t="shared" ca="1" si="18"/>
        <v/>
      </c>
      <c r="H141">
        <f t="shared" ca="1" si="19"/>
        <v>1463.1</v>
      </c>
      <c r="I141" s="7" t="str">
        <f t="shared" ca="1" si="16"/>
        <v/>
      </c>
      <c r="J141" s="11">
        <f t="shared" ca="1" si="20"/>
        <v>114.1515052912121</v>
      </c>
      <c r="K141" s="11">
        <f ca="1">MAX($J$55:J141)</f>
        <v>114.1515052912121</v>
      </c>
      <c r="L141" s="13">
        <f t="shared" ca="1" si="21"/>
        <v>0</v>
      </c>
      <c r="M141" t="str">
        <f t="shared" ca="1" si="24"/>
        <v>SELL</v>
      </c>
      <c r="N141">
        <f t="shared" ca="1" si="25"/>
        <v>5.6897477187332263E-2</v>
      </c>
    </row>
    <row r="142" spans="1:14" x14ac:dyDescent="0.25">
      <c r="A142">
        <v>141</v>
      </c>
      <c r="B142" s="30">
        <v>36732</v>
      </c>
      <c r="C142">
        <f t="shared" si="22"/>
        <v>2000</v>
      </c>
      <c r="D142">
        <v>1348.9</v>
      </c>
      <c r="E142">
        <f t="shared" ca="1" si="23"/>
        <v>1333.325</v>
      </c>
      <c r="F142">
        <f t="shared" ca="1" si="17"/>
        <v>1473.4615384615381</v>
      </c>
      <c r="G142" t="str">
        <f t="shared" ca="1" si="18"/>
        <v/>
      </c>
      <c r="H142">
        <f t="shared" ca="1" si="19"/>
        <v>1463.1</v>
      </c>
      <c r="I142" s="7" t="str">
        <f t="shared" ca="1" si="16"/>
        <v/>
      </c>
      <c r="J142" s="11">
        <f t="shared" ca="1" si="20"/>
        <v>114.1515052912121</v>
      </c>
      <c r="K142" s="11">
        <f ca="1">MAX($J$55:J142)</f>
        <v>114.1515052912121</v>
      </c>
      <c r="L142" s="13">
        <f t="shared" ca="1" si="21"/>
        <v>0</v>
      </c>
      <c r="M142" t="str">
        <f t="shared" ca="1" si="24"/>
        <v>SELL</v>
      </c>
      <c r="N142">
        <f t="shared" ca="1" si="25"/>
        <v>-2.3638778220451597E-2</v>
      </c>
    </row>
    <row r="143" spans="1:14" x14ac:dyDescent="0.25">
      <c r="A143">
        <v>142</v>
      </c>
      <c r="B143" s="30">
        <v>36733</v>
      </c>
      <c r="C143">
        <f t="shared" si="22"/>
        <v>2000</v>
      </c>
      <c r="D143">
        <v>1318.25</v>
      </c>
      <c r="E143">
        <f t="shared" ca="1" si="23"/>
        <v>1333.575</v>
      </c>
      <c r="F143">
        <f t="shared" ca="1" si="17"/>
        <v>1466.198076923077</v>
      </c>
      <c r="G143" t="str">
        <f t="shared" ca="1" si="18"/>
        <v/>
      </c>
      <c r="H143">
        <f t="shared" ca="1" si="19"/>
        <v>1463.1</v>
      </c>
      <c r="I143" s="7" t="str">
        <f t="shared" ca="1" si="16"/>
        <v/>
      </c>
      <c r="J143" s="11">
        <f t="shared" ca="1" si="20"/>
        <v>114.1515052912121</v>
      </c>
      <c r="K143" s="11">
        <f ca="1">MAX($J$55:J143)</f>
        <v>114.1515052912121</v>
      </c>
      <c r="L143" s="13">
        <f t="shared" ca="1" si="21"/>
        <v>0</v>
      </c>
      <c r="M143" t="str">
        <f t="shared" ca="1" si="24"/>
        <v>SELL</v>
      </c>
      <c r="N143">
        <f t="shared" ca="1" si="25"/>
        <v>2.2722218103640068E-2</v>
      </c>
    </row>
    <row r="144" spans="1:14" x14ac:dyDescent="0.25">
      <c r="A144">
        <v>143</v>
      </c>
      <c r="B144" s="30">
        <v>36734</v>
      </c>
      <c r="C144">
        <f t="shared" si="22"/>
        <v>2000</v>
      </c>
      <c r="D144">
        <v>1338.05</v>
      </c>
      <c r="E144">
        <f t="shared" ca="1" si="23"/>
        <v>1328.15</v>
      </c>
      <c r="F144">
        <f t="shared" ca="1" si="17"/>
        <v>1460.9249999999997</v>
      </c>
      <c r="G144" t="str">
        <f t="shared" ca="1" si="18"/>
        <v/>
      </c>
      <c r="H144">
        <f t="shared" ca="1" si="19"/>
        <v>1463.1</v>
      </c>
      <c r="I144" s="7" t="str">
        <f t="shared" ca="1" si="16"/>
        <v/>
      </c>
      <c r="J144" s="11">
        <f t="shared" ca="1" si="20"/>
        <v>114.1515052912121</v>
      </c>
      <c r="K144" s="11">
        <f ca="1">MAX($J$55:J144)</f>
        <v>114.1515052912121</v>
      </c>
      <c r="L144" s="13">
        <f t="shared" ca="1" si="21"/>
        <v>0</v>
      </c>
      <c r="M144" t="str">
        <f t="shared" ca="1" si="24"/>
        <v>SELL</v>
      </c>
      <c r="N144">
        <f t="shared" ca="1" si="25"/>
        <v>-1.5019912763132907E-2</v>
      </c>
    </row>
    <row r="145" spans="1:14" x14ac:dyDescent="0.25">
      <c r="A145">
        <v>144</v>
      </c>
      <c r="B145" s="30">
        <v>36735</v>
      </c>
      <c r="C145">
        <f t="shared" si="22"/>
        <v>2000</v>
      </c>
      <c r="D145">
        <v>1333.8</v>
      </c>
      <c r="E145">
        <f t="shared" ca="1" si="23"/>
        <v>1335.925</v>
      </c>
      <c r="F145">
        <f t="shared" ca="1" si="17"/>
        <v>1454.9846153846154</v>
      </c>
      <c r="G145" t="str">
        <f t="shared" ca="1" si="18"/>
        <v/>
      </c>
      <c r="H145">
        <f t="shared" ca="1" si="19"/>
        <v>1463.1</v>
      </c>
      <c r="I145" s="7" t="str">
        <f t="shared" ca="1" si="16"/>
        <v/>
      </c>
      <c r="J145" s="11">
        <f t="shared" ca="1" si="20"/>
        <v>114.1515052912121</v>
      </c>
      <c r="K145" s="11">
        <f ca="1">MAX($J$55:J145)</f>
        <v>114.1515052912121</v>
      </c>
      <c r="L145" s="13">
        <f t="shared" ca="1" si="21"/>
        <v>0</v>
      </c>
      <c r="M145" t="str">
        <f t="shared" ca="1" si="24"/>
        <v>SELL</v>
      </c>
      <c r="N145">
        <f t="shared" ca="1" si="25"/>
        <v>3.1762639662194984E-3</v>
      </c>
    </row>
    <row r="146" spans="1:14" x14ac:dyDescent="0.25">
      <c r="A146">
        <v>145</v>
      </c>
      <c r="B146" s="30">
        <v>36738</v>
      </c>
      <c r="C146">
        <f t="shared" si="22"/>
        <v>2000</v>
      </c>
      <c r="D146">
        <v>1332.85</v>
      </c>
      <c r="E146">
        <f t="shared" ca="1" si="23"/>
        <v>1333.3249999999998</v>
      </c>
      <c r="F146">
        <f t="shared" ca="1" si="17"/>
        <v>1449.625</v>
      </c>
      <c r="G146" t="str">
        <f t="shared" ca="1" si="18"/>
        <v/>
      </c>
      <c r="H146">
        <f t="shared" ca="1" si="19"/>
        <v>1463.1</v>
      </c>
      <c r="I146" s="7" t="str">
        <f t="shared" ca="1" si="16"/>
        <v/>
      </c>
      <c r="J146" s="11">
        <f t="shared" ca="1" si="20"/>
        <v>114.1515052912121</v>
      </c>
      <c r="K146" s="11">
        <f ca="1">MAX($J$55:J146)</f>
        <v>114.1515052912121</v>
      </c>
      <c r="L146" s="13">
        <f t="shared" ca="1" si="21"/>
        <v>0</v>
      </c>
      <c r="M146" t="str">
        <f t="shared" ca="1" si="24"/>
        <v>SELL</v>
      </c>
      <c r="N146">
        <f t="shared" ca="1" si="25"/>
        <v>7.1225071225074633E-4</v>
      </c>
    </row>
    <row r="147" spans="1:14" x14ac:dyDescent="0.25">
      <c r="A147">
        <v>146</v>
      </c>
      <c r="B147" s="30">
        <v>36739</v>
      </c>
      <c r="C147">
        <f t="shared" si="22"/>
        <v>2000</v>
      </c>
      <c r="D147">
        <v>1326.85</v>
      </c>
      <c r="E147">
        <f t="shared" ca="1" si="23"/>
        <v>1329.85</v>
      </c>
      <c r="F147">
        <f t="shared" ca="1" si="17"/>
        <v>1444.8249999999998</v>
      </c>
      <c r="G147" t="str">
        <f t="shared" ca="1" si="18"/>
        <v/>
      </c>
      <c r="H147">
        <f t="shared" ca="1" si="19"/>
        <v>1463.1</v>
      </c>
      <c r="I147" s="7" t="str">
        <f t="shared" ca="1" si="16"/>
        <v/>
      </c>
      <c r="J147" s="11">
        <f t="shared" ca="1" si="20"/>
        <v>114.1515052912121</v>
      </c>
      <c r="K147" s="11">
        <f ca="1">MAX($J$55:J147)</f>
        <v>114.1515052912121</v>
      </c>
      <c r="L147" s="13">
        <f t="shared" ca="1" si="21"/>
        <v>0</v>
      </c>
      <c r="M147" t="str">
        <f t="shared" ca="1" si="24"/>
        <v>SELL</v>
      </c>
      <c r="N147">
        <f t="shared" ca="1" si="25"/>
        <v>4.5016318415425595E-3</v>
      </c>
    </row>
    <row r="148" spans="1:14" x14ac:dyDescent="0.25">
      <c r="A148">
        <v>147</v>
      </c>
      <c r="B148" s="30">
        <v>36740</v>
      </c>
      <c r="C148">
        <f t="shared" si="22"/>
        <v>2000</v>
      </c>
      <c r="D148">
        <v>1331.9</v>
      </c>
      <c r="E148">
        <f t="shared" ca="1" si="23"/>
        <v>1329.375</v>
      </c>
      <c r="F148">
        <f t="shared" ca="1" si="17"/>
        <v>1440.1173076923076</v>
      </c>
      <c r="G148" t="str">
        <f t="shared" ca="1" si="18"/>
        <v/>
      </c>
      <c r="H148">
        <f t="shared" ca="1" si="19"/>
        <v>1463.1</v>
      </c>
      <c r="I148" s="7" t="str">
        <f t="shared" ref="I148:I211" ca="1" si="26">IF(AND(G148&lt;&gt;"",H147&lt;&gt;0),IF(G148="BUY",1-H148/H147,H148/H147-1),"")</f>
        <v/>
      </c>
      <c r="J148" s="11">
        <f t="shared" ca="1" si="20"/>
        <v>114.1515052912121</v>
      </c>
      <c r="K148" s="11">
        <f ca="1">MAX($J$55:J148)</f>
        <v>114.1515052912121</v>
      </c>
      <c r="L148" s="13">
        <f t="shared" ca="1" si="21"/>
        <v>0</v>
      </c>
      <c r="M148" t="str">
        <f t="shared" ca="1" si="24"/>
        <v>SELL</v>
      </c>
      <c r="N148">
        <f t="shared" ca="1" si="25"/>
        <v>-3.8060067076159192E-3</v>
      </c>
    </row>
    <row r="149" spans="1:14" x14ac:dyDescent="0.25">
      <c r="A149">
        <v>148</v>
      </c>
      <c r="B149" s="30">
        <v>36741</v>
      </c>
      <c r="C149">
        <f t="shared" si="22"/>
        <v>2000</v>
      </c>
      <c r="D149">
        <v>1321.25</v>
      </c>
      <c r="E149">
        <f t="shared" ca="1" si="23"/>
        <v>1326.575</v>
      </c>
      <c r="F149">
        <f t="shared" ca="1" si="17"/>
        <v>1434.396153846154</v>
      </c>
      <c r="G149" t="str">
        <f t="shared" ca="1" si="18"/>
        <v/>
      </c>
      <c r="H149">
        <f t="shared" ca="1" si="19"/>
        <v>1463.1</v>
      </c>
      <c r="I149" s="7" t="str">
        <f t="shared" ca="1" si="26"/>
        <v/>
      </c>
      <c r="J149" s="11">
        <f t="shared" ca="1" si="20"/>
        <v>114.1515052912121</v>
      </c>
      <c r="K149" s="11">
        <f ca="1">MAX($J$55:J149)</f>
        <v>114.1515052912121</v>
      </c>
      <c r="L149" s="13">
        <f t="shared" ca="1" si="21"/>
        <v>0</v>
      </c>
      <c r="M149" t="str">
        <f t="shared" ca="1" si="24"/>
        <v>SELL</v>
      </c>
      <c r="N149">
        <f t="shared" ca="1" si="25"/>
        <v>7.99609580298828E-3</v>
      </c>
    </row>
    <row r="150" spans="1:14" x14ac:dyDescent="0.25">
      <c r="A150">
        <v>149</v>
      </c>
      <c r="B150" s="30">
        <v>36742</v>
      </c>
      <c r="C150">
        <f t="shared" si="22"/>
        <v>2000</v>
      </c>
      <c r="D150">
        <v>1318.55</v>
      </c>
      <c r="E150">
        <f t="shared" ca="1" si="23"/>
        <v>1319.9</v>
      </c>
      <c r="F150">
        <f t="shared" ca="1" si="17"/>
        <v>1427.7115384615386</v>
      </c>
      <c r="G150" t="str">
        <f t="shared" ca="1" si="18"/>
        <v/>
      </c>
      <c r="H150">
        <f t="shared" ca="1" si="19"/>
        <v>1463.1</v>
      </c>
      <c r="I150" s="7" t="str">
        <f t="shared" ca="1" si="26"/>
        <v/>
      </c>
      <c r="J150" s="11">
        <f t="shared" ca="1" si="20"/>
        <v>114.1515052912121</v>
      </c>
      <c r="K150" s="11">
        <f ca="1">MAX($J$55:J150)</f>
        <v>114.1515052912121</v>
      </c>
      <c r="L150" s="13">
        <f t="shared" ca="1" si="21"/>
        <v>0</v>
      </c>
      <c r="M150" t="str">
        <f t="shared" ca="1" si="24"/>
        <v>SELL</v>
      </c>
      <c r="N150">
        <f t="shared" ca="1" si="25"/>
        <v>2.0435193945128063E-3</v>
      </c>
    </row>
    <row r="151" spans="1:14" x14ac:dyDescent="0.25">
      <c r="A151">
        <v>150</v>
      </c>
      <c r="B151" s="30">
        <v>36745</v>
      </c>
      <c r="C151">
        <f t="shared" si="22"/>
        <v>2000</v>
      </c>
      <c r="D151">
        <v>1310.8</v>
      </c>
      <c r="E151">
        <f t="shared" ca="1" si="23"/>
        <v>1314.675</v>
      </c>
      <c r="F151">
        <f t="shared" ca="1" si="17"/>
        <v>1421.5326923076923</v>
      </c>
      <c r="G151" t="str">
        <f t="shared" ca="1" si="18"/>
        <v/>
      </c>
      <c r="H151">
        <f t="shared" ca="1" si="19"/>
        <v>1463.1</v>
      </c>
      <c r="I151" s="7" t="str">
        <f t="shared" ca="1" si="26"/>
        <v/>
      </c>
      <c r="J151" s="11">
        <f t="shared" ca="1" si="20"/>
        <v>114.1515052912121</v>
      </c>
      <c r="K151" s="11">
        <f ca="1">MAX($J$55:J151)</f>
        <v>114.1515052912121</v>
      </c>
      <c r="L151" s="13">
        <f t="shared" ca="1" si="21"/>
        <v>0</v>
      </c>
      <c r="M151" t="str">
        <f t="shared" ca="1" si="24"/>
        <v>SELL</v>
      </c>
      <c r="N151">
        <f t="shared" ca="1" si="25"/>
        <v>5.8776686511698463E-3</v>
      </c>
    </row>
    <row r="152" spans="1:14" x14ac:dyDescent="0.25">
      <c r="A152">
        <v>151</v>
      </c>
      <c r="B152" s="30">
        <v>36746</v>
      </c>
      <c r="C152">
        <f t="shared" si="22"/>
        <v>2000</v>
      </c>
      <c r="D152">
        <v>1345.6</v>
      </c>
      <c r="E152">
        <f t="shared" ca="1" si="23"/>
        <v>1328.1999999999998</v>
      </c>
      <c r="F152">
        <f t="shared" ca="1" si="17"/>
        <v>1415.7769230769231</v>
      </c>
      <c r="G152" t="str">
        <f t="shared" ca="1" si="18"/>
        <v/>
      </c>
      <c r="H152">
        <f t="shared" ca="1" si="19"/>
        <v>1463.1</v>
      </c>
      <c r="I152" s="7" t="str">
        <f t="shared" ca="1" si="26"/>
        <v/>
      </c>
      <c r="J152" s="11">
        <f t="shared" ca="1" si="20"/>
        <v>114.1515052912121</v>
      </c>
      <c r="K152" s="11">
        <f ca="1">MAX($J$55:J152)</f>
        <v>114.1515052912121</v>
      </c>
      <c r="L152" s="13">
        <f t="shared" ca="1" si="21"/>
        <v>0</v>
      </c>
      <c r="M152" t="str">
        <f t="shared" ca="1" si="24"/>
        <v>SELL</v>
      </c>
      <c r="N152">
        <f t="shared" ca="1" si="25"/>
        <v>-2.6548672566371646E-2</v>
      </c>
    </row>
    <row r="153" spans="1:14" x14ac:dyDescent="0.25">
      <c r="A153">
        <v>152</v>
      </c>
      <c r="B153" s="30">
        <v>36747</v>
      </c>
      <c r="C153">
        <f t="shared" si="22"/>
        <v>2000</v>
      </c>
      <c r="D153">
        <v>1344.95</v>
      </c>
      <c r="E153">
        <f t="shared" ca="1" si="23"/>
        <v>1345.2750000000001</v>
      </c>
      <c r="F153">
        <f t="shared" ca="1" si="17"/>
        <v>1409.3788461538461</v>
      </c>
      <c r="G153" t="str">
        <f t="shared" ca="1" si="18"/>
        <v/>
      </c>
      <c r="H153">
        <f t="shared" ca="1" si="19"/>
        <v>1463.1</v>
      </c>
      <c r="I153" s="7" t="str">
        <f t="shared" ca="1" si="26"/>
        <v/>
      </c>
      <c r="J153" s="11">
        <f t="shared" ca="1" si="20"/>
        <v>114.1515052912121</v>
      </c>
      <c r="K153" s="11">
        <f ca="1">MAX($J$55:J153)</f>
        <v>114.1515052912121</v>
      </c>
      <c r="L153" s="13">
        <f t="shared" ca="1" si="21"/>
        <v>0</v>
      </c>
      <c r="M153" t="str">
        <f t="shared" ca="1" si="24"/>
        <v>SELL</v>
      </c>
      <c r="N153">
        <f t="shared" ca="1" si="25"/>
        <v>4.8305588585007702E-4</v>
      </c>
    </row>
    <row r="154" spans="1:14" x14ac:dyDescent="0.25">
      <c r="A154">
        <v>153</v>
      </c>
      <c r="B154" s="30">
        <v>36748</v>
      </c>
      <c r="C154">
        <f t="shared" si="22"/>
        <v>2000</v>
      </c>
      <c r="D154">
        <v>1328</v>
      </c>
      <c r="E154">
        <f t="shared" ca="1" si="23"/>
        <v>1336.4749999999999</v>
      </c>
      <c r="F154">
        <f t="shared" ca="1" si="17"/>
        <v>1401.7615384615383</v>
      </c>
      <c r="G154" t="str">
        <f t="shared" ca="1" si="18"/>
        <v/>
      </c>
      <c r="H154">
        <f t="shared" ca="1" si="19"/>
        <v>1463.1</v>
      </c>
      <c r="I154" s="7" t="str">
        <f t="shared" ca="1" si="26"/>
        <v/>
      </c>
      <c r="J154" s="11">
        <f t="shared" ca="1" si="20"/>
        <v>114.1515052912121</v>
      </c>
      <c r="K154" s="11">
        <f ca="1">MAX($J$55:J154)</f>
        <v>114.1515052912121</v>
      </c>
      <c r="L154" s="13">
        <f t="shared" ca="1" si="21"/>
        <v>0</v>
      </c>
      <c r="M154" t="str">
        <f t="shared" ca="1" si="24"/>
        <v>SELL</v>
      </c>
      <c r="N154">
        <f t="shared" ca="1" si="25"/>
        <v>1.2602698985092416E-2</v>
      </c>
    </row>
    <row r="155" spans="1:14" x14ac:dyDescent="0.25">
      <c r="A155">
        <v>154</v>
      </c>
      <c r="B155" s="30">
        <v>36749</v>
      </c>
      <c r="C155">
        <f t="shared" si="22"/>
        <v>2000</v>
      </c>
      <c r="D155">
        <v>1310.75</v>
      </c>
      <c r="E155">
        <f t="shared" ca="1" si="23"/>
        <v>1319.375</v>
      </c>
      <c r="F155">
        <f t="shared" ca="1" si="17"/>
        <v>1393.8365384615381</v>
      </c>
      <c r="G155" t="str">
        <f t="shared" ca="1" si="18"/>
        <v/>
      </c>
      <c r="H155">
        <f t="shared" ca="1" si="19"/>
        <v>1463.1</v>
      </c>
      <c r="I155" s="7" t="str">
        <f t="shared" ca="1" si="26"/>
        <v/>
      </c>
      <c r="J155" s="11">
        <f t="shared" ca="1" si="20"/>
        <v>114.1515052912121</v>
      </c>
      <c r="K155" s="11">
        <f ca="1">MAX($J$55:J155)</f>
        <v>114.1515052912121</v>
      </c>
      <c r="L155" s="13">
        <f t="shared" ca="1" si="21"/>
        <v>0</v>
      </c>
      <c r="M155" t="str">
        <f t="shared" ca="1" si="24"/>
        <v>SELL</v>
      </c>
      <c r="N155">
        <f t="shared" ca="1" si="25"/>
        <v>1.2989457831325301E-2</v>
      </c>
    </row>
    <row r="156" spans="1:14" x14ac:dyDescent="0.25">
      <c r="A156">
        <v>155</v>
      </c>
      <c r="B156" s="30">
        <v>36752</v>
      </c>
      <c r="C156">
        <f t="shared" si="22"/>
        <v>2000</v>
      </c>
      <c r="D156">
        <v>1317.9</v>
      </c>
      <c r="E156">
        <f t="shared" ca="1" si="23"/>
        <v>1314.325</v>
      </c>
      <c r="F156">
        <f t="shared" ref="F156:F219" ca="1" si="27">IF(ROW(D156)&gt;$M$4, AVERAGE(OFFSET(D157,-$M$4,0,$M$4,1)), "")</f>
        <v>1386.155769230769</v>
      </c>
      <c r="G156" t="str">
        <f t="shared" ca="1" si="18"/>
        <v/>
      </c>
      <c r="H156">
        <f t="shared" ca="1" si="19"/>
        <v>1463.1</v>
      </c>
      <c r="I156" s="7" t="str">
        <f t="shared" ca="1" si="26"/>
        <v/>
      </c>
      <c r="J156" s="11">
        <f t="shared" ca="1" si="20"/>
        <v>114.1515052912121</v>
      </c>
      <c r="K156" s="11">
        <f ca="1">MAX($J$55:J156)</f>
        <v>114.1515052912121</v>
      </c>
      <c r="L156" s="13">
        <f t="shared" ca="1" si="21"/>
        <v>0</v>
      </c>
      <c r="M156" t="str">
        <f t="shared" ca="1" si="24"/>
        <v>SELL</v>
      </c>
      <c r="N156">
        <f t="shared" ca="1" si="25"/>
        <v>-5.454892237268809E-3</v>
      </c>
    </row>
    <row r="157" spans="1:14" x14ac:dyDescent="0.25">
      <c r="A157">
        <v>156</v>
      </c>
      <c r="B157" s="30">
        <v>36754</v>
      </c>
      <c r="C157">
        <f t="shared" si="22"/>
        <v>2000</v>
      </c>
      <c r="D157">
        <v>1351.45</v>
      </c>
      <c r="E157">
        <f t="shared" ca="1" si="23"/>
        <v>1334.6750000000002</v>
      </c>
      <c r="F157">
        <f t="shared" ca="1" si="27"/>
        <v>1380.0711538461537</v>
      </c>
      <c r="G157" t="str">
        <f t="shared" ca="1" si="18"/>
        <v/>
      </c>
      <c r="H157">
        <f t="shared" ca="1" si="19"/>
        <v>1463.1</v>
      </c>
      <c r="I157" s="7" t="str">
        <f t="shared" ca="1" si="26"/>
        <v/>
      </c>
      <c r="J157" s="11">
        <f t="shared" ca="1" si="20"/>
        <v>114.1515052912121</v>
      </c>
      <c r="K157" s="11">
        <f ca="1">MAX($J$55:J157)</f>
        <v>114.1515052912121</v>
      </c>
      <c r="L157" s="13">
        <f t="shared" ca="1" si="21"/>
        <v>0</v>
      </c>
      <c r="M157" t="str">
        <f t="shared" ca="1" si="24"/>
        <v>SELL</v>
      </c>
      <c r="N157">
        <f t="shared" ca="1" si="25"/>
        <v>-2.5457166704605776E-2</v>
      </c>
    </row>
    <row r="158" spans="1:14" x14ac:dyDescent="0.25">
      <c r="A158">
        <v>157</v>
      </c>
      <c r="B158" s="30">
        <v>36755</v>
      </c>
      <c r="C158">
        <f t="shared" si="22"/>
        <v>2000</v>
      </c>
      <c r="D158">
        <v>1341.4</v>
      </c>
      <c r="E158">
        <f t="shared" ca="1" si="23"/>
        <v>1346.4250000000002</v>
      </c>
      <c r="F158">
        <f t="shared" ca="1" si="27"/>
        <v>1373.2576923076922</v>
      </c>
      <c r="G158" t="str">
        <f t="shared" ca="1" si="18"/>
        <v/>
      </c>
      <c r="H158">
        <f t="shared" ca="1" si="19"/>
        <v>1463.1</v>
      </c>
      <c r="I158" s="7" t="str">
        <f t="shared" ca="1" si="26"/>
        <v/>
      </c>
      <c r="J158" s="11">
        <f t="shared" ca="1" si="20"/>
        <v>114.1515052912121</v>
      </c>
      <c r="K158" s="11">
        <f ca="1">MAX($J$55:J158)</f>
        <v>114.1515052912121</v>
      </c>
      <c r="L158" s="13">
        <f t="shared" ca="1" si="21"/>
        <v>0</v>
      </c>
      <c r="M158" t="str">
        <f t="shared" ca="1" si="24"/>
        <v>SELL</v>
      </c>
      <c r="N158">
        <f t="shared" ca="1" si="25"/>
        <v>7.4364571386288459E-3</v>
      </c>
    </row>
    <row r="159" spans="1:14" x14ac:dyDescent="0.25">
      <c r="A159">
        <v>158</v>
      </c>
      <c r="B159" s="30">
        <v>36756</v>
      </c>
      <c r="C159">
        <f t="shared" si="22"/>
        <v>2000</v>
      </c>
      <c r="D159">
        <v>1358.05</v>
      </c>
      <c r="E159">
        <f t="shared" ca="1" si="23"/>
        <v>1349.7249999999999</v>
      </c>
      <c r="F159">
        <f t="shared" ca="1" si="27"/>
        <v>1366.5153846153846</v>
      </c>
      <c r="G159" t="str">
        <f t="shared" ca="1" si="18"/>
        <v/>
      </c>
      <c r="H159">
        <f t="shared" ca="1" si="19"/>
        <v>1463.1</v>
      </c>
      <c r="I159" s="7" t="str">
        <f t="shared" ca="1" si="26"/>
        <v/>
      </c>
      <c r="J159" s="11">
        <f t="shared" ca="1" si="20"/>
        <v>114.1515052912121</v>
      </c>
      <c r="K159" s="11">
        <f ca="1">MAX($J$55:J159)</f>
        <v>114.1515052912121</v>
      </c>
      <c r="L159" s="13">
        <f t="shared" ca="1" si="21"/>
        <v>0</v>
      </c>
      <c r="M159" t="str">
        <f t="shared" ca="1" si="24"/>
        <v>SELL</v>
      </c>
      <c r="N159">
        <f t="shared" ca="1" si="25"/>
        <v>-1.2412404950052082E-2</v>
      </c>
    </row>
    <row r="160" spans="1:14" x14ac:dyDescent="0.25">
      <c r="A160">
        <v>159</v>
      </c>
      <c r="B160" s="30">
        <v>36759</v>
      </c>
      <c r="C160">
        <f t="shared" si="22"/>
        <v>2000</v>
      </c>
      <c r="D160">
        <v>1370.25</v>
      </c>
      <c r="E160">
        <f t="shared" ca="1" si="23"/>
        <v>1364.15</v>
      </c>
      <c r="F160">
        <f t="shared" ca="1" si="27"/>
        <v>1360.6557692307692</v>
      </c>
      <c r="G160" t="str">
        <f t="shared" ca="1" si="18"/>
        <v>BUY</v>
      </c>
      <c r="H160">
        <f t="shared" ca="1" si="19"/>
        <v>1370.25</v>
      </c>
      <c r="I160" s="7">
        <f t="shared" ca="1" si="26"/>
        <v>6.3461144145991355E-2</v>
      </c>
      <c r="J160" s="11">
        <f t="shared" ca="1" si="20"/>
        <v>121.39569042297961</v>
      </c>
      <c r="K160" s="11">
        <f ca="1">MAX($J$55:J160)</f>
        <v>121.39569042297961</v>
      </c>
      <c r="L160" s="13">
        <f t="shared" ca="1" si="21"/>
        <v>0</v>
      </c>
      <c r="M160" t="str">
        <f t="shared" ca="1" si="24"/>
        <v>BUY</v>
      </c>
      <c r="N160">
        <f t="shared" ca="1" si="25"/>
        <v>-8.9834689444424336E-3</v>
      </c>
    </row>
    <row r="161" spans="1:14" x14ac:dyDescent="0.25">
      <c r="A161">
        <v>160</v>
      </c>
      <c r="B161" s="30">
        <v>36760</v>
      </c>
      <c r="C161">
        <f t="shared" si="22"/>
        <v>2000</v>
      </c>
      <c r="D161">
        <v>1381.2</v>
      </c>
      <c r="E161">
        <f t="shared" ca="1" si="23"/>
        <v>1375.7249999999999</v>
      </c>
      <c r="F161">
        <f t="shared" ca="1" si="27"/>
        <v>1355.7115384615386</v>
      </c>
      <c r="G161" t="str">
        <f t="shared" ca="1" si="18"/>
        <v/>
      </c>
      <c r="H161">
        <f t="shared" ca="1" si="19"/>
        <v>1370.25</v>
      </c>
      <c r="I161" s="7" t="str">
        <f t="shared" ca="1" si="26"/>
        <v/>
      </c>
      <c r="J161" s="11">
        <f t="shared" ca="1" si="20"/>
        <v>121.39569042297961</v>
      </c>
      <c r="K161" s="11">
        <f ca="1">MAX($J$55:J161)</f>
        <v>121.39569042297961</v>
      </c>
      <c r="L161" s="13">
        <f t="shared" ca="1" si="21"/>
        <v>0</v>
      </c>
      <c r="M161" t="str">
        <f t="shared" ca="1" si="24"/>
        <v>BUY</v>
      </c>
      <c r="N161">
        <f t="shared" ca="1" si="25"/>
        <v>7.9912424740011274E-3</v>
      </c>
    </row>
    <row r="162" spans="1:14" x14ac:dyDescent="0.25">
      <c r="A162">
        <v>161</v>
      </c>
      <c r="B162" s="30">
        <v>36761</v>
      </c>
      <c r="C162">
        <f t="shared" si="22"/>
        <v>2000</v>
      </c>
      <c r="D162">
        <v>1386.05</v>
      </c>
      <c r="E162">
        <f t="shared" ca="1" si="23"/>
        <v>1383.625</v>
      </c>
      <c r="F162">
        <f t="shared" ca="1" si="27"/>
        <v>1352.1115384615384</v>
      </c>
      <c r="G162" t="str">
        <f t="shared" ca="1" si="18"/>
        <v/>
      </c>
      <c r="H162">
        <f t="shared" ca="1" si="19"/>
        <v>1370.25</v>
      </c>
      <c r="I162" s="7" t="str">
        <f t="shared" ca="1" si="26"/>
        <v/>
      </c>
      <c r="J162" s="11">
        <f t="shared" ca="1" si="20"/>
        <v>121.39569042297961</v>
      </c>
      <c r="K162" s="11">
        <f ca="1">MAX($J$55:J162)</f>
        <v>121.39569042297961</v>
      </c>
      <c r="L162" s="13">
        <f t="shared" ca="1" si="21"/>
        <v>0</v>
      </c>
      <c r="M162" t="str">
        <f t="shared" ca="1" si="24"/>
        <v>BUY</v>
      </c>
      <c r="N162">
        <f t="shared" ca="1" si="25"/>
        <v>3.5114393281204092E-3</v>
      </c>
    </row>
    <row r="163" spans="1:14" x14ac:dyDescent="0.25">
      <c r="A163">
        <v>162</v>
      </c>
      <c r="B163" s="30">
        <v>36762</v>
      </c>
      <c r="C163">
        <f t="shared" si="22"/>
        <v>2000</v>
      </c>
      <c r="D163">
        <v>1386.95</v>
      </c>
      <c r="E163">
        <f t="shared" ca="1" si="23"/>
        <v>1386.5</v>
      </c>
      <c r="F163">
        <f t="shared" ca="1" si="27"/>
        <v>1349.1826923076924</v>
      </c>
      <c r="G163" t="str">
        <f t="shared" ca="1" si="18"/>
        <v/>
      </c>
      <c r="H163">
        <f t="shared" ca="1" si="19"/>
        <v>1370.25</v>
      </c>
      <c r="I163" s="7" t="str">
        <f t="shared" ca="1" si="26"/>
        <v/>
      </c>
      <c r="J163" s="11">
        <f t="shared" ca="1" si="20"/>
        <v>121.39569042297961</v>
      </c>
      <c r="K163" s="11">
        <f ca="1">MAX($J$55:J163)</f>
        <v>121.39569042297961</v>
      </c>
      <c r="L163" s="13">
        <f t="shared" ca="1" si="21"/>
        <v>0</v>
      </c>
      <c r="M163" t="str">
        <f t="shared" ca="1" si="24"/>
        <v>BUY</v>
      </c>
      <c r="N163">
        <f t="shared" ca="1" si="25"/>
        <v>6.4932722484765406E-4</v>
      </c>
    </row>
    <row r="164" spans="1:14" x14ac:dyDescent="0.25">
      <c r="A164">
        <v>163</v>
      </c>
      <c r="B164" s="30">
        <v>36763</v>
      </c>
      <c r="C164">
        <f t="shared" si="22"/>
        <v>2000</v>
      </c>
      <c r="D164">
        <v>1381.25</v>
      </c>
      <c r="E164">
        <f t="shared" ca="1" si="23"/>
        <v>1384.1</v>
      </c>
      <c r="F164">
        <f t="shared" ca="1" si="27"/>
        <v>1347.0846153846155</v>
      </c>
      <c r="G164" t="str">
        <f t="shared" ca="1" si="18"/>
        <v/>
      </c>
      <c r="H164">
        <f t="shared" ca="1" si="19"/>
        <v>1370.25</v>
      </c>
      <c r="I164" s="7" t="str">
        <f t="shared" ca="1" si="26"/>
        <v/>
      </c>
      <c r="J164" s="11">
        <f t="shared" ca="1" si="20"/>
        <v>121.39569042297961</v>
      </c>
      <c r="K164" s="11">
        <f ca="1">MAX($J$55:J164)</f>
        <v>121.39569042297961</v>
      </c>
      <c r="L164" s="13">
        <f t="shared" ca="1" si="21"/>
        <v>0</v>
      </c>
      <c r="M164" t="str">
        <f t="shared" ca="1" si="24"/>
        <v>BUY</v>
      </c>
      <c r="N164">
        <f t="shared" ca="1" si="25"/>
        <v>-4.1097371931216303E-3</v>
      </c>
    </row>
    <row r="165" spans="1:14" x14ac:dyDescent="0.25">
      <c r="A165">
        <v>164</v>
      </c>
      <c r="B165" s="30">
        <v>36766</v>
      </c>
      <c r="C165">
        <f t="shared" si="22"/>
        <v>2000</v>
      </c>
      <c r="D165">
        <v>1369.85</v>
      </c>
      <c r="E165">
        <f t="shared" ca="1" si="23"/>
        <v>1375.55</v>
      </c>
      <c r="F165">
        <f t="shared" ca="1" si="27"/>
        <v>1344.9942307692306</v>
      </c>
      <c r="G165" t="str">
        <f t="shared" ca="1" si="18"/>
        <v/>
      </c>
      <c r="H165">
        <f t="shared" ca="1" si="19"/>
        <v>1370.25</v>
      </c>
      <c r="I165" s="7" t="str">
        <f t="shared" ca="1" si="26"/>
        <v/>
      </c>
      <c r="J165" s="11">
        <f t="shared" ca="1" si="20"/>
        <v>121.39569042297961</v>
      </c>
      <c r="K165" s="11">
        <f ca="1">MAX($J$55:J165)</f>
        <v>121.39569042297961</v>
      </c>
      <c r="L165" s="13">
        <f t="shared" ca="1" si="21"/>
        <v>0</v>
      </c>
      <c r="M165" t="str">
        <f t="shared" ca="1" si="24"/>
        <v>BUY</v>
      </c>
      <c r="N165">
        <f t="shared" ca="1" si="25"/>
        <v>-8.2533936651584365E-3</v>
      </c>
    </row>
    <row r="166" spans="1:14" x14ac:dyDescent="0.25">
      <c r="A166">
        <v>165</v>
      </c>
      <c r="B166" s="30">
        <v>36767</v>
      </c>
      <c r="C166">
        <f t="shared" si="22"/>
        <v>2000</v>
      </c>
      <c r="D166">
        <v>1367.7</v>
      </c>
      <c r="E166">
        <f t="shared" ca="1" si="23"/>
        <v>1368.7750000000001</v>
      </c>
      <c r="F166">
        <f t="shared" ca="1" si="27"/>
        <v>1343.8576923076923</v>
      </c>
      <c r="G166" t="str">
        <f t="shared" ca="1" si="18"/>
        <v/>
      </c>
      <c r="H166">
        <f t="shared" ca="1" si="19"/>
        <v>1370.25</v>
      </c>
      <c r="I166" s="7" t="str">
        <f t="shared" ca="1" si="26"/>
        <v/>
      </c>
      <c r="J166" s="11">
        <f t="shared" ca="1" si="20"/>
        <v>121.39569042297961</v>
      </c>
      <c r="K166" s="11">
        <f ca="1">MAX($J$55:J166)</f>
        <v>121.39569042297961</v>
      </c>
      <c r="L166" s="13">
        <f t="shared" ca="1" si="21"/>
        <v>0</v>
      </c>
      <c r="M166" t="str">
        <f t="shared" ca="1" si="24"/>
        <v>BUY</v>
      </c>
      <c r="N166">
        <f t="shared" ca="1" si="25"/>
        <v>-1.5695149103915492E-3</v>
      </c>
    </row>
    <row r="167" spans="1:14" x14ac:dyDescent="0.25">
      <c r="A167">
        <v>166</v>
      </c>
      <c r="B167" s="30">
        <v>36768</v>
      </c>
      <c r="C167">
        <f t="shared" si="22"/>
        <v>2000</v>
      </c>
      <c r="D167">
        <v>1375.95</v>
      </c>
      <c r="E167">
        <f t="shared" ca="1" si="23"/>
        <v>1371.825</v>
      </c>
      <c r="F167">
        <f t="shared" ca="1" si="27"/>
        <v>1346.0961538461538</v>
      </c>
      <c r="G167" t="str">
        <f t="shared" ca="1" si="18"/>
        <v/>
      </c>
      <c r="H167">
        <f t="shared" ca="1" si="19"/>
        <v>1370.25</v>
      </c>
      <c r="I167" s="7" t="str">
        <f t="shared" ca="1" si="26"/>
        <v/>
      </c>
      <c r="J167" s="11">
        <f t="shared" ca="1" si="20"/>
        <v>121.39569042297961</v>
      </c>
      <c r="K167" s="11">
        <f ca="1">MAX($J$55:J167)</f>
        <v>121.39569042297961</v>
      </c>
      <c r="L167" s="13">
        <f t="shared" ca="1" si="21"/>
        <v>0</v>
      </c>
      <c r="M167" t="str">
        <f t="shared" ca="1" si="24"/>
        <v>BUY</v>
      </c>
      <c r="N167">
        <f t="shared" ca="1" si="25"/>
        <v>6.0320245667909627E-3</v>
      </c>
    </row>
    <row r="168" spans="1:14" x14ac:dyDescent="0.25">
      <c r="A168">
        <v>167</v>
      </c>
      <c r="B168" s="30">
        <v>36769</v>
      </c>
      <c r="C168">
        <f t="shared" si="22"/>
        <v>2000</v>
      </c>
      <c r="D168">
        <v>1394.1</v>
      </c>
      <c r="E168">
        <f t="shared" ca="1" si="23"/>
        <v>1385.0250000000001</v>
      </c>
      <c r="F168">
        <f t="shared" ca="1" si="27"/>
        <v>1347.8346153846153</v>
      </c>
      <c r="G168" t="str">
        <f t="shared" ca="1" si="18"/>
        <v/>
      </c>
      <c r="H168">
        <f t="shared" ca="1" si="19"/>
        <v>1370.25</v>
      </c>
      <c r="I168" s="7" t="str">
        <f t="shared" ca="1" si="26"/>
        <v/>
      </c>
      <c r="J168" s="11">
        <f t="shared" ca="1" si="20"/>
        <v>121.39569042297961</v>
      </c>
      <c r="K168" s="11">
        <f ca="1">MAX($J$55:J168)</f>
        <v>121.39569042297961</v>
      </c>
      <c r="L168" s="13">
        <f t="shared" ca="1" si="21"/>
        <v>0</v>
      </c>
      <c r="M168" t="str">
        <f t="shared" ca="1" si="24"/>
        <v>BUY</v>
      </c>
      <c r="N168">
        <f t="shared" ca="1" si="25"/>
        <v>1.3190886296740334E-2</v>
      </c>
    </row>
    <row r="169" spans="1:14" x14ac:dyDescent="0.25">
      <c r="A169">
        <v>168</v>
      </c>
      <c r="B169" s="30">
        <v>36773</v>
      </c>
      <c r="C169">
        <f t="shared" si="22"/>
        <v>2000</v>
      </c>
      <c r="D169">
        <v>1427.75</v>
      </c>
      <c r="E169">
        <f t="shared" ca="1" si="23"/>
        <v>1410.925</v>
      </c>
      <c r="F169">
        <f t="shared" ca="1" si="27"/>
        <v>1352.0461538461541</v>
      </c>
      <c r="G169" t="str">
        <f t="shared" ca="1" si="18"/>
        <v/>
      </c>
      <c r="H169">
        <f t="shared" ca="1" si="19"/>
        <v>1370.25</v>
      </c>
      <c r="I169" s="7" t="str">
        <f t="shared" ca="1" si="26"/>
        <v/>
      </c>
      <c r="J169" s="11">
        <f t="shared" ca="1" si="20"/>
        <v>121.39569042297961</v>
      </c>
      <c r="K169" s="11">
        <f ca="1">MAX($J$55:J169)</f>
        <v>121.39569042297961</v>
      </c>
      <c r="L169" s="13">
        <f t="shared" ca="1" si="21"/>
        <v>0</v>
      </c>
      <c r="M169" t="str">
        <f t="shared" ca="1" si="24"/>
        <v>BUY</v>
      </c>
      <c r="N169">
        <f t="shared" ca="1" si="25"/>
        <v>2.4137436338856677E-2</v>
      </c>
    </row>
    <row r="170" spans="1:14" x14ac:dyDescent="0.25">
      <c r="A170">
        <v>169</v>
      </c>
      <c r="B170" s="30">
        <v>36774</v>
      </c>
      <c r="C170">
        <f t="shared" si="22"/>
        <v>2000</v>
      </c>
      <c r="D170">
        <v>1428.25</v>
      </c>
      <c r="E170">
        <f t="shared" ca="1" si="23"/>
        <v>1428</v>
      </c>
      <c r="F170">
        <f t="shared" ca="1" si="27"/>
        <v>1355.5153846153846</v>
      </c>
      <c r="G170" t="str">
        <f t="shared" ca="1" si="18"/>
        <v/>
      </c>
      <c r="H170">
        <f t="shared" ca="1" si="19"/>
        <v>1370.25</v>
      </c>
      <c r="I170" s="7" t="str">
        <f t="shared" ca="1" si="26"/>
        <v/>
      </c>
      <c r="J170" s="11">
        <f t="shared" ca="1" si="20"/>
        <v>121.39569042297961</v>
      </c>
      <c r="K170" s="11">
        <f ca="1">MAX($J$55:J170)</f>
        <v>121.39569042297961</v>
      </c>
      <c r="L170" s="13">
        <f t="shared" ca="1" si="21"/>
        <v>0</v>
      </c>
      <c r="M170" t="str">
        <f t="shared" ca="1" si="24"/>
        <v>BUY</v>
      </c>
      <c r="N170">
        <f t="shared" ca="1" si="25"/>
        <v>3.5020136578532658E-4</v>
      </c>
    </row>
    <row r="171" spans="1:14" x14ac:dyDescent="0.25">
      <c r="A171">
        <v>170</v>
      </c>
      <c r="B171" s="30">
        <v>36775</v>
      </c>
      <c r="C171">
        <f t="shared" si="22"/>
        <v>2000</v>
      </c>
      <c r="D171">
        <v>1435.35</v>
      </c>
      <c r="E171">
        <f t="shared" ca="1" si="23"/>
        <v>1431.8</v>
      </c>
      <c r="F171">
        <f t="shared" ca="1" si="27"/>
        <v>1359.4211538461541</v>
      </c>
      <c r="G171" t="str">
        <f t="shared" ca="1" si="18"/>
        <v/>
      </c>
      <c r="H171">
        <f t="shared" ca="1" si="19"/>
        <v>1370.25</v>
      </c>
      <c r="I171" s="7" t="str">
        <f t="shared" ca="1" si="26"/>
        <v/>
      </c>
      <c r="J171" s="11">
        <f t="shared" ca="1" si="20"/>
        <v>121.39569042297961</v>
      </c>
      <c r="K171" s="11">
        <f ca="1">MAX($J$55:J171)</f>
        <v>121.39569042297961</v>
      </c>
      <c r="L171" s="13">
        <f t="shared" ca="1" si="21"/>
        <v>0</v>
      </c>
      <c r="M171" t="str">
        <f t="shared" ca="1" si="24"/>
        <v>BUY</v>
      </c>
      <c r="N171">
        <f t="shared" ca="1" si="25"/>
        <v>4.9711185016628103E-3</v>
      </c>
    </row>
    <row r="172" spans="1:14" x14ac:dyDescent="0.25">
      <c r="A172">
        <v>171</v>
      </c>
      <c r="B172" s="30">
        <v>36776</v>
      </c>
      <c r="C172">
        <f t="shared" si="22"/>
        <v>2000</v>
      </c>
      <c r="D172">
        <v>1439.75</v>
      </c>
      <c r="E172">
        <f t="shared" ca="1" si="23"/>
        <v>1437.55</v>
      </c>
      <c r="F172">
        <f t="shared" ca="1" si="27"/>
        <v>1363.5326923076923</v>
      </c>
      <c r="G172" t="str">
        <f t="shared" ca="1" si="18"/>
        <v/>
      </c>
      <c r="H172">
        <f t="shared" ca="1" si="19"/>
        <v>1370.25</v>
      </c>
      <c r="I172" s="7" t="str">
        <f t="shared" ca="1" si="26"/>
        <v/>
      </c>
      <c r="J172" s="11">
        <f t="shared" ca="1" si="20"/>
        <v>121.39569042297961</v>
      </c>
      <c r="K172" s="11">
        <f ca="1">MAX($J$55:J172)</f>
        <v>121.39569042297961</v>
      </c>
      <c r="L172" s="13">
        <f t="shared" ca="1" si="21"/>
        <v>0</v>
      </c>
      <c r="M172" t="str">
        <f t="shared" ca="1" si="24"/>
        <v>BUY</v>
      </c>
      <c r="N172">
        <f t="shared" ca="1" si="25"/>
        <v>3.0654544187829389E-3</v>
      </c>
    </row>
    <row r="173" spans="1:14" x14ac:dyDescent="0.25">
      <c r="A173">
        <v>172</v>
      </c>
      <c r="B173" s="30">
        <v>36777</v>
      </c>
      <c r="C173">
        <f t="shared" si="22"/>
        <v>2000</v>
      </c>
      <c r="D173">
        <v>1450.05</v>
      </c>
      <c r="E173">
        <f t="shared" ca="1" si="23"/>
        <v>1444.9</v>
      </c>
      <c r="F173">
        <f t="shared" ca="1" si="27"/>
        <v>1368.271153846154</v>
      </c>
      <c r="G173" t="str">
        <f t="shared" ca="1" si="18"/>
        <v/>
      </c>
      <c r="H173">
        <f t="shared" ca="1" si="19"/>
        <v>1370.25</v>
      </c>
      <c r="I173" s="7" t="str">
        <f t="shared" ca="1" si="26"/>
        <v/>
      </c>
      <c r="J173" s="11">
        <f t="shared" ca="1" si="20"/>
        <v>121.39569042297961</v>
      </c>
      <c r="K173" s="11">
        <f ca="1">MAX($J$55:J173)</f>
        <v>121.39569042297961</v>
      </c>
      <c r="L173" s="13">
        <f t="shared" ca="1" si="21"/>
        <v>0</v>
      </c>
      <c r="M173" t="str">
        <f t="shared" ca="1" si="24"/>
        <v>BUY</v>
      </c>
      <c r="N173">
        <f t="shared" ca="1" si="25"/>
        <v>7.1540197951032846E-3</v>
      </c>
    </row>
    <row r="174" spans="1:14" x14ac:dyDescent="0.25">
      <c r="A174">
        <v>173</v>
      </c>
      <c r="B174" s="30">
        <v>36780</v>
      </c>
      <c r="C174">
        <f t="shared" si="22"/>
        <v>2000</v>
      </c>
      <c r="D174">
        <v>1456.35</v>
      </c>
      <c r="E174">
        <f t="shared" ca="1" si="23"/>
        <v>1453.1999999999998</v>
      </c>
      <c r="F174">
        <f t="shared" ca="1" si="27"/>
        <v>1373.0576923076924</v>
      </c>
      <c r="G174" t="str">
        <f t="shared" ca="1" si="18"/>
        <v/>
      </c>
      <c r="H174">
        <f t="shared" ca="1" si="19"/>
        <v>1370.25</v>
      </c>
      <c r="I174" s="7" t="str">
        <f t="shared" ca="1" si="26"/>
        <v/>
      </c>
      <c r="J174" s="11">
        <f t="shared" ca="1" si="20"/>
        <v>121.39569042297961</v>
      </c>
      <c r="K174" s="11">
        <f ca="1">MAX($J$55:J174)</f>
        <v>121.39569042297961</v>
      </c>
      <c r="L174" s="13">
        <f t="shared" ca="1" si="21"/>
        <v>0</v>
      </c>
      <c r="M174" t="str">
        <f t="shared" ca="1" si="24"/>
        <v>BUY</v>
      </c>
      <c r="N174">
        <f t="shared" ca="1" si="25"/>
        <v>4.3446777697320471E-3</v>
      </c>
    </row>
    <row r="175" spans="1:14" x14ac:dyDescent="0.25">
      <c r="A175">
        <v>174</v>
      </c>
      <c r="B175" s="30">
        <v>36781</v>
      </c>
      <c r="C175">
        <f t="shared" si="22"/>
        <v>2000</v>
      </c>
      <c r="D175">
        <v>1467.65</v>
      </c>
      <c r="E175">
        <f t="shared" ca="1" si="23"/>
        <v>1462</v>
      </c>
      <c r="F175">
        <f t="shared" ca="1" si="27"/>
        <v>1378.6884615384615</v>
      </c>
      <c r="G175" t="str">
        <f t="shared" ca="1" si="18"/>
        <v/>
      </c>
      <c r="H175">
        <f t="shared" ca="1" si="19"/>
        <v>1370.25</v>
      </c>
      <c r="I175" s="7" t="str">
        <f t="shared" ca="1" si="26"/>
        <v/>
      </c>
      <c r="J175" s="11">
        <f t="shared" ca="1" si="20"/>
        <v>121.39569042297961</v>
      </c>
      <c r="K175" s="11">
        <f ca="1">MAX($J$55:J175)</f>
        <v>121.39569042297961</v>
      </c>
      <c r="L175" s="13">
        <f t="shared" ca="1" si="21"/>
        <v>0</v>
      </c>
      <c r="M175" t="str">
        <f t="shared" ca="1" si="24"/>
        <v>BUY</v>
      </c>
      <c r="N175">
        <f t="shared" ca="1" si="25"/>
        <v>7.7591238369898599E-3</v>
      </c>
    </row>
    <row r="176" spans="1:14" x14ac:dyDescent="0.25">
      <c r="A176">
        <v>175</v>
      </c>
      <c r="B176" s="30">
        <v>36782</v>
      </c>
      <c r="C176">
        <f t="shared" si="22"/>
        <v>2000</v>
      </c>
      <c r="D176">
        <v>1456.15</v>
      </c>
      <c r="E176">
        <f t="shared" ca="1" si="23"/>
        <v>1461.9</v>
      </c>
      <c r="F176">
        <f t="shared" ca="1" si="27"/>
        <v>1383.9807692307693</v>
      </c>
      <c r="G176" t="str">
        <f t="shared" ca="1" si="18"/>
        <v/>
      </c>
      <c r="H176">
        <f t="shared" ca="1" si="19"/>
        <v>1370.25</v>
      </c>
      <c r="I176" s="7" t="str">
        <f t="shared" ca="1" si="26"/>
        <v/>
      </c>
      <c r="J176" s="11">
        <f t="shared" ca="1" si="20"/>
        <v>121.39569042297961</v>
      </c>
      <c r="K176" s="11">
        <f ca="1">MAX($J$55:J176)</f>
        <v>121.39569042297961</v>
      </c>
      <c r="L176" s="13">
        <f t="shared" ca="1" si="21"/>
        <v>0</v>
      </c>
      <c r="M176" t="str">
        <f t="shared" ca="1" si="24"/>
        <v>BUY</v>
      </c>
      <c r="N176">
        <f t="shared" ca="1" si="25"/>
        <v>-7.8356556399686566E-3</v>
      </c>
    </row>
    <row r="177" spans="1:14" x14ac:dyDescent="0.25">
      <c r="A177">
        <v>176</v>
      </c>
      <c r="B177" s="30">
        <v>36783</v>
      </c>
      <c r="C177">
        <f t="shared" si="22"/>
        <v>2000</v>
      </c>
      <c r="D177">
        <v>1445.3</v>
      </c>
      <c r="E177">
        <f t="shared" ca="1" si="23"/>
        <v>1450.7249999999999</v>
      </c>
      <c r="F177">
        <f t="shared" ca="1" si="27"/>
        <v>1389.1538461538462</v>
      </c>
      <c r="G177" t="str">
        <f t="shared" ca="1" si="18"/>
        <v/>
      </c>
      <c r="H177">
        <f t="shared" ca="1" si="19"/>
        <v>1370.25</v>
      </c>
      <c r="I177" s="7" t="str">
        <f t="shared" ca="1" si="26"/>
        <v/>
      </c>
      <c r="J177" s="11">
        <f t="shared" ca="1" si="20"/>
        <v>121.39569042297961</v>
      </c>
      <c r="K177" s="11">
        <f ca="1">MAX($J$55:J177)</f>
        <v>121.39569042297961</v>
      </c>
      <c r="L177" s="13">
        <f t="shared" ca="1" si="21"/>
        <v>0</v>
      </c>
      <c r="M177" t="str">
        <f t="shared" ca="1" si="24"/>
        <v>BUY</v>
      </c>
      <c r="N177">
        <f t="shared" ca="1" si="25"/>
        <v>-7.4511554441507649E-3</v>
      </c>
    </row>
    <row r="178" spans="1:14" x14ac:dyDescent="0.25">
      <c r="A178">
        <v>177</v>
      </c>
      <c r="B178" s="30">
        <v>36784</v>
      </c>
      <c r="C178">
        <f t="shared" si="22"/>
        <v>2000</v>
      </c>
      <c r="D178">
        <v>1417.2</v>
      </c>
      <c r="E178">
        <f t="shared" ca="1" si="23"/>
        <v>1431.25</v>
      </c>
      <c r="F178">
        <f t="shared" ca="1" si="27"/>
        <v>1391.9076923076923</v>
      </c>
      <c r="G178" t="str">
        <f t="shared" ca="1" si="18"/>
        <v/>
      </c>
      <c r="H178">
        <f t="shared" ca="1" si="19"/>
        <v>1370.25</v>
      </c>
      <c r="I178" s="7" t="str">
        <f t="shared" ca="1" si="26"/>
        <v/>
      </c>
      <c r="J178" s="11">
        <f t="shared" ca="1" si="20"/>
        <v>121.39569042297961</v>
      </c>
      <c r="K178" s="11">
        <f ca="1">MAX($J$55:J178)</f>
        <v>121.39569042297961</v>
      </c>
      <c r="L178" s="13">
        <f t="shared" ca="1" si="21"/>
        <v>0</v>
      </c>
      <c r="M178" t="str">
        <f t="shared" ca="1" si="24"/>
        <v>BUY</v>
      </c>
      <c r="N178">
        <f t="shared" ca="1" si="25"/>
        <v>-1.9442330312045879E-2</v>
      </c>
    </row>
    <row r="179" spans="1:14" x14ac:dyDescent="0.25">
      <c r="A179">
        <v>178</v>
      </c>
      <c r="B179" s="30">
        <v>36787</v>
      </c>
      <c r="C179">
        <f t="shared" si="22"/>
        <v>2000</v>
      </c>
      <c r="D179">
        <v>1354.35</v>
      </c>
      <c r="E179">
        <f t="shared" ca="1" si="23"/>
        <v>1385.7750000000001</v>
      </c>
      <c r="F179">
        <f t="shared" ca="1" si="27"/>
        <v>1392.2692307692305</v>
      </c>
      <c r="G179" t="str">
        <f t="shared" ca="1" si="18"/>
        <v>SELL</v>
      </c>
      <c r="H179">
        <f t="shared" ca="1" si="19"/>
        <v>1354.35</v>
      </c>
      <c r="I179" s="7">
        <f t="shared" ca="1" si="26"/>
        <v>-1.1603721948549639E-2</v>
      </c>
      <c r="J179" s="11">
        <f t="shared" ca="1" si="20"/>
        <v>119.98704858555915</v>
      </c>
      <c r="K179" s="11">
        <f ca="1">MAX($J$55:J179)</f>
        <v>121.39569042297961</v>
      </c>
      <c r="L179" s="13">
        <f t="shared" ca="1" si="21"/>
        <v>1.1603721948549639E-2</v>
      </c>
      <c r="M179" t="str">
        <f t="shared" ca="1" si="24"/>
        <v>SELL</v>
      </c>
      <c r="N179">
        <f t="shared" ca="1" si="25"/>
        <v>-4.4348010160880705E-2</v>
      </c>
    </row>
    <row r="180" spans="1:14" x14ac:dyDescent="0.25">
      <c r="A180">
        <v>179</v>
      </c>
      <c r="B180" s="30">
        <v>36788</v>
      </c>
      <c r="C180">
        <f t="shared" si="22"/>
        <v>2000</v>
      </c>
      <c r="D180">
        <v>1317</v>
      </c>
      <c r="E180">
        <f t="shared" ca="1" si="23"/>
        <v>1335.675</v>
      </c>
      <c r="F180">
        <f t="shared" ca="1" si="27"/>
        <v>1391.8461538461536</v>
      </c>
      <c r="G180" t="str">
        <f t="shared" ca="1" si="18"/>
        <v/>
      </c>
      <c r="H180">
        <f t="shared" ca="1" si="19"/>
        <v>1354.35</v>
      </c>
      <c r="I180" s="7" t="str">
        <f t="shared" ca="1" si="26"/>
        <v/>
      </c>
      <c r="J180" s="11">
        <f t="shared" ca="1" si="20"/>
        <v>119.98704858555915</v>
      </c>
      <c r="K180" s="11">
        <f ca="1">MAX($J$55:J180)</f>
        <v>121.39569042297961</v>
      </c>
      <c r="L180" s="13">
        <f t="shared" ca="1" si="21"/>
        <v>1.1603721948549639E-2</v>
      </c>
      <c r="M180" t="str">
        <f t="shared" ca="1" si="24"/>
        <v>SELL</v>
      </c>
      <c r="N180">
        <f t="shared" ca="1" si="25"/>
        <v>2.7577804851035486E-2</v>
      </c>
    </row>
    <row r="181" spans="1:14" x14ac:dyDescent="0.25">
      <c r="A181">
        <v>180</v>
      </c>
      <c r="B181" s="30">
        <v>36789</v>
      </c>
      <c r="C181">
        <f t="shared" si="22"/>
        <v>2000</v>
      </c>
      <c r="D181">
        <v>1342.9</v>
      </c>
      <c r="E181">
        <f t="shared" ca="1" si="23"/>
        <v>1329.95</v>
      </c>
      <c r="F181">
        <f t="shared" ca="1" si="27"/>
        <v>1393.0826923076925</v>
      </c>
      <c r="G181" t="str">
        <f t="shared" ca="1" si="18"/>
        <v/>
      </c>
      <c r="H181">
        <f t="shared" ca="1" si="19"/>
        <v>1354.35</v>
      </c>
      <c r="I181" s="7" t="str">
        <f t="shared" ca="1" si="26"/>
        <v/>
      </c>
      <c r="J181" s="11">
        <f t="shared" ca="1" si="20"/>
        <v>119.98704858555915</v>
      </c>
      <c r="K181" s="11">
        <f ca="1">MAX($J$55:J181)</f>
        <v>121.39569042297961</v>
      </c>
      <c r="L181" s="13">
        <f t="shared" ca="1" si="21"/>
        <v>1.1603721948549639E-2</v>
      </c>
      <c r="M181" t="str">
        <f t="shared" ca="1" si="24"/>
        <v>SELL</v>
      </c>
      <c r="N181">
        <f t="shared" ca="1" si="25"/>
        <v>-1.9665907365224063E-2</v>
      </c>
    </row>
    <row r="182" spans="1:14" x14ac:dyDescent="0.25">
      <c r="A182">
        <v>181</v>
      </c>
      <c r="B182" s="30">
        <v>36790</v>
      </c>
      <c r="C182">
        <f t="shared" si="22"/>
        <v>2000</v>
      </c>
      <c r="D182">
        <v>1329.85</v>
      </c>
      <c r="E182">
        <f t="shared" ca="1" si="23"/>
        <v>1336.375</v>
      </c>
      <c r="F182">
        <f t="shared" ca="1" si="27"/>
        <v>1393.5423076923075</v>
      </c>
      <c r="G182" t="str">
        <f t="shared" ref="G182:G245" ca="1" si="28">IF(AND(E182&gt;F182,E181&lt;F181),"BUY",IF(AND(E182&lt;F182,E181&gt;F181),"SELL",""))</f>
        <v/>
      </c>
      <c r="H182">
        <f t="shared" ca="1" si="19"/>
        <v>1354.35</v>
      </c>
      <c r="I182" s="7" t="str">
        <f t="shared" ca="1" si="26"/>
        <v/>
      </c>
      <c r="J182" s="11">
        <f t="shared" ca="1" si="20"/>
        <v>119.98704858555915</v>
      </c>
      <c r="K182" s="11">
        <f ca="1">MAX($J$55:J182)</f>
        <v>121.39569042297961</v>
      </c>
      <c r="L182" s="13">
        <f t="shared" ca="1" si="21"/>
        <v>1.1603721948549639E-2</v>
      </c>
      <c r="M182" t="str">
        <f t="shared" ca="1" si="24"/>
        <v>SELL</v>
      </c>
      <c r="N182">
        <f t="shared" ca="1" si="25"/>
        <v>9.7177749646289238E-3</v>
      </c>
    </row>
    <row r="183" spans="1:14" x14ac:dyDescent="0.25">
      <c r="A183">
        <v>182</v>
      </c>
      <c r="B183" s="30">
        <v>36791</v>
      </c>
      <c r="C183">
        <f t="shared" si="22"/>
        <v>2000</v>
      </c>
      <c r="D183">
        <v>1266.45</v>
      </c>
      <c r="E183">
        <f t="shared" ca="1" si="23"/>
        <v>1298.1500000000001</v>
      </c>
      <c r="F183">
        <f t="shared" ca="1" si="27"/>
        <v>1390.2730769230766</v>
      </c>
      <c r="G183" t="str">
        <f t="shared" ca="1" si="28"/>
        <v/>
      </c>
      <c r="H183">
        <f t="shared" ref="H183:H246" ca="1" si="29">IF(G183&lt;&gt;"",D183,H182)</f>
        <v>1354.35</v>
      </c>
      <c r="I183" s="7" t="str">
        <f t="shared" ca="1" si="26"/>
        <v/>
      </c>
      <c r="J183" s="11">
        <f t="shared" ca="1" si="20"/>
        <v>119.98704858555915</v>
      </c>
      <c r="K183" s="11">
        <f ca="1">MAX($J$55:J183)</f>
        <v>121.39569042297961</v>
      </c>
      <c r="L183" s="13">
        <f t="shared" ca="1" si="21"/>
        <v>1.1603721948549639E-2</v>
      </c>
      <c r="M183" t="str">
        <f t="shared" ca="1" si="24"/>
        <v>SELL</v>
      </c>
      <c r="N183">
        <f t="shared" ca="1" si="25"/>
        <v>4.767454976125117E-2</v>
      </c>
    </row>
    <row r="184" spans="1:14" x14ac:dyDescent="0.25">
      <c r="A184">
        <v>183</v>
      </c>
      <c r="B184" s="30">
        <v>36794</v>
      </c>
      <c r="C184">
        <f t="shared" si="22"/>
        <v>2000</v>
      </c>
      <c r="D184">
        <v>1292.55</v>
      </c>
      <c r="E184">
        <f t="shared" ca="1" si="23"/>
        <v>1279.5</v>
      </c>
      <c r="F184">
        <f t="shared" ca="1" si="27"/>
        <v>1388.3942307692307</v>
      </c>
      <c r="G184" t="str">
        <f t="shared" ca="1" si="28"/>
        <v/>
      </c>
      <c r="H184">
        <f t="shared" ca="1" si="29"/>
        <v>1354.35</v>
      </c>
      <c r="I184" s="7" t="str">
        <f t="shared" ca="1" si="26"/>
        <v/>
      </c>
      <c r="J184" s="11">
        <f t="shared" ca="1" si="20"/>
        <v>119.98704858555915</v>
      </c>
      <c r="K184" s="11">
        <f ca="1">MAX($J$55:J184)</f>
        <v>121.39569042297961</v>
      </c>
      <c r="L184" s="13">
        <f t="shared" ca="1" si="21"/>
        <v>1.1603721948549639E-2</v>
      </c>
      <c r="M184" t="str">
        <f t="shared" ca="1" si="24"/>
        <v>SELL</v>
      </c>
      <c r="N184">
        <f t="shared" ca="1" si="25"/>
        <v>-2.0608788345374794E-2</v>
      </c>
    </row>
    <row r="185" spans="1:14" x14ac:dyDescent="0.25">
      <c r="A185">
        <v>184</v>
      </c>
      <c r="B185" s="30">
        <v>36795</v>
      </c>
      <c r="C185">
        <f t="shared" si="22"/>
        <v>2000</v>
      </c>
      <c r="D185">
        <v>1267.9000000000001</v>
      </c>
      <c r="E185">
        <f t="shared" ca="1" si="23"/>
        <v>1280.2249999999999</v>
      </c>
      <c r="F185">
        <f t="shared" ca="1" si="27"/>
        <v>1384.9269230769232</v>
      </c>
      <c r="G185" t="str">
        <f t="shared" ca="1" si="28"/>
        <v/>
      </c>
      <c r="H185">
        <f t="shared" ca="1" si="29"/>
        <v>1354.35</v>
      </c>
      <c r="I185" s="7" t="str">
        <f t="shared" ca="1" si="26"/>
        <v/>
      </c>
      <c r="J185" s="11">
        <f t="shared" ref="J185:J248" ca="1" si="30">IF(I185="",J184,J184*(1+$M$5*I185))</f>
        <v>119.98704858555915</v>
      </c>
      <c r="K185" s="11">
        <f ca="1">MAX($J$55:J185)</f>
        <v>121.39569042297961</v>
      </c>
      <c r="L185" s="13">
        <f t="shared" ref="L185:L248" ca="1" si="31">1-J185/K185</f>
        <v>1.1603721948549639E-2</v>
      </c>
      <c r="M185" t="str">
        <f t="shared" ca="1" si="24"/>
        <v>SELL</v>
      </c>
      <c r="N185">
        <f t="shared" ca="1" si="25"/>
        <v>1.9070828981470632E-2</v>
      </c>
    </row>
    <row r="186" spans="1:14" x14ac:dyDescent="0.25">
      <c r="A186">
        <v>185</v>
      </c>
      <c r="B186" s="30">
        <v>36796</v>
      </c>
      <c r="C186">
        <f t="shared" si="22"/>
        <v>2000</v>
      </c>
      <c r="D186">
        <v>1292.55</v>
      </c>
      <c r="E186">
        <f t="shared" ca="1" si="23"/>
        <v>1280.2249999999999</v>
      </c>
      <c r="F186">
        <f t="shared" ca="1" si="27"/>
        <v>1381.938461538462</v>
      </c>
      <c r="G186" t="str">
        <f t="shared" ca="1" si="28"/>
        <v/>
      </c>
      <c r="H186">
        <f t="shared" ca="1" si="29"/>
        <v>1354.35</v>
      </c>
      <c r="I186" s="7" t="str">
        <f t="shared" ca="1" si="26"/>
        <v/>
      </c>
      <c r="J186" s="11">
        <f t="shared" ca="1" si="30"/>
        <v>119.98704858555915</v>
      </c>
      <c r="K186" s="11">
        <f ca="1">MAX($J$55:J186)</f>
        <v>121.39569042297961</v>
      </c>
      <c r="L186" s="13">
        <f t="shared" ca="1" si="31"/>
        <v>1.1603721948549639E-2</v>
      </c>
      <c r="M186" t="str">
        <f t="shared" ca="1" si="24"/>
        <v>SELL</v>
      </c>
      <c r="N186">
        <f t="shared" ca="1" si="25"/>
        <v>-1.9441596340405286E-2</v>
      </c>
    </row>
    <row r="187" spans="1:14" x14ac:dyDescent="0.25">
      <c r="A187">
        <v>186</v>
      </c>
      <c r="B187" s="30">
        <v>36797</v>
      </c>
      <c r="C187">
        <f t="shared" si="22"/>
        <v>2000</v>
      </c>
      <c r="D187">
        <v>1266.4000000000001</v>
      </c>
      <c r="E187">
        <f t="shared" ca="1" si="23"/>
        <v>1279.4749999999999</v>
      </c>
      <c r="F187">
        <f t="shared" ca="1" si="27"/>
        <v>1377.523076923077</v>
      </c>
      <c r="G187" t="str">
        <f t="shared" ca="1" si="28"/>
        <v/>
      </c>
      <c r="H187">
        <f t="shared" ca="1" si="29"/>
        <v>1354.35</v>
      </c>
      <c r="I187" s="7" t="str">
        <f t="shared" ca="1" si="26"/>
        <v/>
      </c>
      <c r="J187" s="11">
        <f t="shared" ca="1" si="30"/>
        <v>119.98704858555915</v>
      </c>
      <c r="K187" s="11">
        <f ca="1">MAX($J$55:J187)</f>
        <v>121.39569042297961</v>
      </c>
      <c r="L187" s="13">
        <f t="shared" ca="1" si="31"/>
        <v>1.1603721948549639E-2</v>
      </c>
      <c r="M187" t="str">
        <f t="shared" ca="1" si="24"/>
        <v>SELL</v>
      </c>
      <c r="N187">
        <f t="shared" ca="1" si="25"/>
        <v>2.0231325674055056E-2</v>
      </c>
    </row>
    <row r="188" spans="1:14" x14ac:dyDescent="0.25">
      <c r="A188">
        <v>187</v>
      </c>
      <c r="B188" s="30">
        <v>36798</v>
      </c>
      <c r="C188">
        <f t="shared" si="22"/>
        <v>2000</v>
      </c>
      <c r="D188">
        <v>1271.6500000000001</v>
      </c>
      <c r="E188">
        <f t="shared" ca="1" si="23"/>
        <v>1269.0250000000001</v>
      </c>
      <c r="F188">
        <f t="shared" ca="1" si="27"/>
        <v>1373.1230769230772</v>
      </c>
      <c r="G188" t="str">
        <f t="shared" ca="1" si="28"/>
        <v/>
      </c>
      <c r="H188">
        <f t="shared" ca="1" si="29"/>
        <v>1354.35</v>
      </c>
      <c r="I188" s="7" t="str">
        <f t="shared" ca="1" si="26"/>
        <v/>
      </c>
      <c r="J188" s="11">
        <f t="shared" ca="1" si="30"/>
        <v>119.98704858555915</v>
      </c>
      <c r="K188" s="11">
        <f ca="1">MAX($J$55:J188)</f>
        <v>121.39569042297961</v>
      </c>
      <c r="L188" s="13">
        <f t="shared" ca="1" si="31"/>
        <v>1.1603721948549639E-2</v>
      </c>
      <c r="M188" t="str">
        <f t="shared" ca="1" si="24"/>
        <v>SELL</v>
      </c>
      <c r="N188">
        <f t="shared" ca="1" si="25"/>
        <v>-4.1456096020214776E-3</v>
      </c>
    </row>
    <row r="189" spans="1:14" x14ac:dyDescent="0.25">
      <c r="A189">
        <v>188</v>
      </c>
      <c r="B189" s="30">
        <v>36802</v>
      </c>
      <c r="C189">
        <f t="shared" si="22"/>
        <v>2000</v>
      </c>
      <c r="D189">
        <v>1282</v>
      </c>
      <c r="E189">
        <f t="shared" ca="1" si="23"/>
        <v>1276.825</v>
      </c>
      <c r="F189">
        <f t="shared" ca="1" si="27"/>
        <v>1369.0865384615386</v>
      </c>
      <c r="G189" t="str">
        <f t="shared" ca="1" si="28"/>
        <v/>
      </c>
      <c r="H189">
        <f t="shared" ca="1" si="29"/>
        <v>1354.35</v>
      </c>
      <c r="I189" s="7" t="str">
        <f t="shared" ca="1" si="26"/>
        <v/>
      </c>
      <c r="J189" s="11">
        <f t="shared" ca="1" si="30"/>
        <v>119.98704858555915</v>
      </c>
      <c r="K189" s="11">
        <f ca="1">MAX($J$55:J189)</f>
        <v>121.39569042297961</v>
      </c>
      <c r="L189" s="13">
        <f t="shared" ca="1" si="31"/>
        <v>1.1603721948549639E-2</v>
      </c>
      <c r="M189" t="str">
        <f t="shared" ca="1" si="24"/>
        <v>SELL</v>
      </c>
      <c r="N189">
        <f t="shared" ca="1" si="25"/>
        <v>-8.1390319663428683E-3</v>
      </c>
    </row>
    <row r="190" spans="1:14" x14ac:dyDescent="0.25">
      <c r="A190">
        <v>189</v>
      </c>
      <c r="B190" s="30">
        <v>36803</v>
      </c>
      <c r="C190">
        <f t="shared" si="22"/>
        <v>2000</v>
      </c>
      <c r="D190">
        <v>1297.8</v>
      </c>
      <c r="E190">
        <f t="shared" ca="1" si="23"/>
        <v>1289.9000000000001</v>
      </c>
      <c r="F190">
        <f t="shared" ca="1" si="27"/>
        <v>1365.8769230769233</v>
      </c>
      <c r="G190" t="str">
        <f t="shared" ca="1" si="28"/>
        <v/>
      </c>
      <c r="H190">
        <f t="shared" ca="1" si="29"/>
        <v>1354.35</v>
      </c>
      <c r="I190" s="7" t="str">
        <f t="shared" ca="1" si="26"/>
        <v/>
      </c>
      <c r="J190" s="11">
        <f t="shared" ca="1" si="30"/>
        <v>119.98704858555915</v>
      </c>
      <c r="K190" s="11">
        <f ca="1">MAX($J$55:J190)</f>
        <v>121.39569042297961</v>
      </c>
      <c r="L190" s="13">
        <f t="shared" ca="1" si="31"/>
        <v>1.1603721948549639E-2</v>
      </c>
      <c r="M190" t="str">
        <f t="shared" ca="1" si="24"/>
        <v>SELL</v>
      </c>
      <c r="N190">
        <f t="shared" ca="1" si="25"/>
        <v>-1.2324492979719154E-2</v>
      </c>
    </row>
    <row r="191" spans="1:14" x14ac:dyDescent="0.25">
      <c r="A191">
        <v>190</v>
      </c>
      <c r="B191" s="30">
        <v>36804</v>
      </c>
      <c r="C191">
        <f t="shared" si="22"/>
        <v>2000</v>
      </c>
      <c r="D191">
        <v>1284.75</v>
      </c>
      <c r="E191">
        <f t="shared" ca="1" si="23"/>
        <v>1291.2750000000001</v>
      </c>
      <c r="F191">
        <f t="shared" ca="1" si="27"/>
        <v>1362.6038461538462</v>
      </c>
      <c r="G191" t="str">
        <f t="shared" ca="1" si="28"/>
        <v/>
      </c>
      <c r="H191">
        <f t="shared" ca="1" si="29"/>
        <v>1354.35</v>
      </c>
      <c r="I191" s="7" t="str">
        <f t="shared" ca="1" si="26"/>
        <v/>
      </c>
      <c r="J191" s="11">
        <f t="shared" ca="1" si="30"/>
        <v>119.98704858555915</v>
      </c>
      <c r="K191" s="11">
        <f ca="1">MAX($J$55:J191)</f>
        <v>121.39569042297961</v>
      </c>
      <c r="L191" s="13">
        <f t="shared" ca="1" si="31"/>
        <v>1.1603721948549639E-2</v>
      </c>
      <c r="M191" t="str">
        <f t="shared" ca="1" si="24"/>
        <v>SELL</v>
      </c>
      <c r="N191">
        <f t="shared" ca="1" si="25"/>
        <v>1.005547850208041E-2</v>
      </c>
    </row>
    <row r="192" spans="1:14" x14ac:dyDescent="0.25">
      <c r="A192">
        <v>191</v>
      </c>
      <c r="B192" s="30">
        <v>36805</v>
      </c>
      <c r="C192">
        <f t="shared" si="22"/>
        <v>2000</v>
      </c>
      <c r="D192">
        <v>1285</v>
      </c>
      <c r="E192">
        <f t="shared" ca="1" si="23"/>
        <v>1284.875</v>
      </c>
      <c r="F192">
        <f t="shared" ca="1" si="27"/>
        <v>1359.4230769230769</v>
      </c>
      <c r="G192" t="str">
        <f t="shared" ca="1" si="28"/>
        <v/>
      </c>
      <c r="H192">
        <f t="shared" ca="1" si="29"/>
        <v>1354.35</v>
      </c>
      <c r="I192" s="7" t="str">
        <f t="shared" ca="1" si="26"/>
        <v/>
      </c>
      <c r="J192" s="11">
        <f t="shared" ca="1" si="30"/>
        <v>119.98704858555915</v>
      </c>
      <c r="K192" s="11">
        <f ca="1">MAX($J$55:J192)</f>
        <v>121.39569042297961</v>
      </c>
      <c r="L192" s="13">
        <f t="shared" ca="1" si="31"/>
        <v>1.1603721948549639E-2</v>
      </c>
      <c r="M192" t="str">
        <f t="shared" ca="1" si="24"/>
        <v>SELL</v>
      </c>
      <c r="N192">
        <f t="shared" ca="1" si="25"/>
        <v>-1.945903872348706E-4</v>
      </c>
    </row>
    <row r="193" spans="1:14" x14ac:dyDescent="0.25">
      <c r="A193">
        <v>192</v>
      </c>
      <c r="B193" s="30">
        <v>36808</v>
      </c>
      <c r="C193">
        <f t="shared" si="22"/>
        <v>2000</v>
      </c>
      <c r="D193">
        <v>1267.3</v>
      </c>
      <c r="E193">
        <f t="shared" ca="1" si="23"/>
        <v>1276.1500000000001</v>
      </c>
      <c r="F193">
        <f t="shared" ca="1" si="27"/>
        <v>1355.2442307692311</v>
      </c>
      <c r="G193" t="str">
        <f t="shared" ca="1" si="28"/>
        <v/>
      </c>
      <c r="H193">
        <f t="shared" ca="1" si="29"/>
        <v>1354.35</v>
      </c>
      <c r="I193" s="7" t="str">
        <f t="shared" ca="1" si="26"/>
        <v/>
      </c>
      <c r="J193" s="11">
        <f t="shared" ca="1" si="30"/>
        <v>119.98704858555915</v>
      </c>
      <c r="K193" s="11">
        <f ca="1">MAX($J$55:J193)</f>
        <v>121.39569042297961</v>
      </c>
      <c r="L193" s="13">
        <f t="shared" ca="1" si="31"/>
        <v>1.1603721948549639E-2</v>
      </c>
      <c r="M193" t="str">
        <f t="shared" ca="1" si="24"/>
        <v>SELL</v>
      </c>
      <c r="N193">
        <f t="shared" ca="1" si="25"/>
        <v>1.3774319066147895E-2</v>
      </c>
    </row>
    <row r="194" spans="1:14" x14ac:dyDescent="0.25">
      <c r="A194">
        <v>193</v>
      </c>
      <c r="B194" s="30">
        <v>36809</v>
      </c>
      <c r="C194">
        <f t="shared" si="22"/>
        <v>2000</v>
      </c>
      <c r="D194">
        <v>1238.95</v>
      </c>
      <c r="E194">
        <f t="shared" ca="1" si="23"/>
        <v>1253.125</v>
      </c>
      <c r="F194">
        <f t="shared" ca="1" si="27"/>
        <v>1349.2769230769231</v>
      </c>
      <c r="G194" t="str">
        <f t="shared" ca="1" si="28"/>
        <v/>
      </c>
      <c r="H194">
        <f t="shared" ca="1" si="29"/>
        <v>1354.35</v>
      </c>
      <c r="I194" s="7" t="str">
        <f t="shared" ca="1" si="26"/>
        <v/>
      </c>
      <c r="J194" s="11">
        <f t="shared" ca="1" si="30"/>
        <v>119.98704858555915</v>
      </c>
      <c r="K194" s="11">
        <f ca="1">MAX($J$55:J194)</f>
        <v>121.39569042297961</v>
      </c>
      <c r="L194" s="13">
        <f t="shared" ca="1" si="31"/>
        <v>1.1603721948549639E-2</v>
      </c>
      <c r="M194" t="str">
        <f t="shared" ca="1" si="24"/>
        <v>SELL</v>
      </c>
      <c r="N194">
        <f t="shared" ca="1" si="25"/>
        <v>2.2370393750493104E-2</v>
      </c>
    </row>
    <row r="195" spans="1:14" x14ac:dyDescent="0.25">
      <c r="A195">
        <v>194</v>
      </c>
      <c r="B195" s="30">
        <v>36810</v>
      </c>
      <c r="C195">
        <f t="shared" ref="C195:C258" si="32">YEAR(B195)</f>
        <v>2000</v>
      </c>
      <c r="D195">
        <v>1201.9000000000001</v>
      </c>
      <c r="E195">
        <f t="shared" ca="1" si="23"/>
        <v>1220.4250000000002</v>
      </c>
      <c r="F195">
        <f t="shared" ca="1" si="27"/>
        <v>1340.5903846153847</v>
      </c>
      <c r="G195" t="str">
        <f t="shared" ca="1" si="28"/>
        <v/>
      </c>
      <c r="H195">
        <f t="shared" ca="1" si="29"/>
        <v>1354.35</v>
      </c>
      <c r="I195" s="7" t="str">
        <f t="shared" ca="1" si="26"/>
        <v/>
      </c>
      <c r="J195" s="11">
        <f t="shared" ca="1" si="30"/>
        <v>119.98704858555915</v>
      </c>
      <c r="K195" s="11">
        <f ca="1">MAX($J$55:J195)</f>
        <v>121.39569042297961</v>
      </c>
      <c r="L195" s="13">
        <f t="shared" ca="1" si="31"/>
        <v>1.1603721948549639E-2</v>
      </c>
      <c r="M195" t="str">
        <f t="shared" ca="1" si="24"/>
        <v>SELL</v>
      </c>
      <c r="N195">
        <f t="shared" ca="1" si="25"/>
        <v>2.9904354493724486E-2</v>
      </c>
    </row>
    <row r="196" spans="1:14" x14ac:dyDescent="0.25">
      <c r="A196">
        <v>195</v>
      </c>
      <c r="B196" s="30">
        <v>36811</v>
      </c>
      <c r="C196">
        <f t="shared" si="32"/>
        <v>2000</v>
      </c>
      <c r="D196">
        <v>1206.25</v>
      </c>
      <c r="E196">
        <f t="shared" ref="E196:E259" ca="1" si="33">IF(ROW(D196)&gt;$M$3,AVERAGE(OFFSET(D197,-$M$3,0,$M$3,1)),"")</f>
        <v>1204.075</v>
      </c>
      <c r="F196">
        <f t="shared" ca="1" si="27"/>
        <v>1332.051923076923</v>
      </c>
      <c r="G196" t="str">
        <f t="shared" ca="1" si="28"/>
        <v/>
      </c>
      <c r="H196">
        <f t="shared" ca="1" si="29"/>
        <v>1354.35</v>
      </c>
      <c r="I196" s="7" t="str">
        <f t="shared" ca="1" si="26"/>
        <v/>
      </c>
      <c r="J196" s="11">
        <f t="shared" ca="1" si="30"/>
        <v>119.98704858555915</v>
      </c>
      <c r="K196" s="11">
        <f ca="1">MAX($J$55:J196)</f>
        <v>121.39569042297961</v>
      </c>
      <c r="L196" s="13">
        <f t="shared" ca="1" si="31"/>
        <v>1.1603721948549639E-2</v>
      </c>
      <c r="M196" t="str">
        <f t="shared" ca="1" si="24"/>
        <v>SELL</v>
      </c>
      <c r="N196">
        <f t="shared" ca="1" si="25"/>
        <v>-3.6192694899741316E-3</v>
      </c>
    </row>
    <row r="197" spans="1:14" x14ac:dyDescent="0.25">
      <c r="A197">
        <v>196</v>
      </c>
      <c r="B197" s="30">
        <v>36812</v>
      </c>
      <c r="C197">
        <f t="shared" si="32"/>
        <v>2000</v>
      </c>
      <c r="D197">
        <v>1176.75</v>
      </c>
      <c r="E197">
        <f t="shared" ca="1" si="33"/>
        <v>1191.5</v>
      </c>
      <c r="F197">
        <f t="shared" ca="1" si="27"/>
        <v>1322.1057692307693</v>
      </c>
      <c r="G197" t="str">
        <f t="shared" ca="1" si="28"/>
        <v/>
      </c>
      <c r="H197">
        <f t="shared" ca="1" si="29"/>
        <v>1354.35</v>
      </c>
      <c r="I197" s="7" t="str">
        <f t="shared" ca="1" si="26"/>
        <v/>
      </c>
      <c r="J197" s="11">
        <f t="shared" ca="1" si="30"/>
        <v>119.98704858555915</v>
      </c>
      <c r="K197" s="11">
        <f ca="1">MAX($J$55:J197)</f>
        <v>121.39569042297961</v>
      </c>
      <c r="L197" s="13">
        <f t="shared" ca="1" si="31"/>
        <v>1.1603721948549639E-2</v>
      </c>
      <c r="M197" t="str">
        <f t="shared" ca="1" si="24"/>
        <v>SELL</v>
      </c>
      <c r="N197">
        <f t="shared" ca="1" si="25"/>
        <v>2.4455958549222799E-2</v>
      </c>
    </row>
    <row r="198" spans="1:14" x14ac:dyDescent="0.25">
      <c r="A198">
        <v>197</v>
      </c>
      <c r="B198" s="30">
        <v>36815</v>
      </c>
      <c r="C198">
        <f t="shared" si="32"/>
        <v>2000</v>
      </c>
      <c r="D198">
        <v>1175.45</v>
      </c>
      <c r="E198">
        <f t="shared" ca="1" si="33"/>
        <v>1176.0999999999999</v>
      </c>
      <c r="F198">
        <f t="shared" ca="1" si="27"/>
        <v>1311.9403846153846</v>
      </c>
      <c r="G198" t="str">
        <f t="shared" ca="1" si="28"/>
        <v/>
      </c>
      <c r="H198">
        <f t="shared" ca="1" si="29"/>
        <v>1354.35</v>
      </c>
      <c r="I198" s="7" t="str">
        <f t="shared" ca="1" si="26"/>
        <v/>
      </c>
      <c r="J198" s="11">
        <f t="shared" ca="1" si="30"/>
        <v>119.98704858555915</v>
      </c>
      <c r="K198" s="11">
        <f ca="1">MAX($J$55:J198)</f>
        <v>121.39569042297961</v>
      </c>
      <c r="L198" s="13">
        <f t="shared" ca="1" si="31"/>
        <v>1.1603721948549639E-2</v>
      </c>
      <c r="M198" t="str">
        <f t="shared" ref="M198:M261" ca="1" si="34">IF(G198="",M197,G198)</f>
        <v>SELL</v>
      </c>
      <c r="N198">
        <f t="shared" ca="1" si="25"/>
        <v>1.1047376248140681E-3</v>
      </c>
    </row>
    <row r="199" spans="1:14" x14ac:dyDescent="0.25">
      <c r="A199">
        <v>198</v>
      </c>
      <c r="B199" s="30">
        <v>36816</v>
      </c>
      <c r="C199">
        <f t="shared" si="32"/>
        <v>2000</v>
      </c>
      <c r="D199">
        <v>1158.05</v>
      </c>
      <c r="E199">
        <f t="shared" ca="1" si="33"/>
        <v>1166.75</v>
      </c>
      <c r="F199">
        <f t="shared" ca="1" si="27"/>
        <v>1300.7096153846155</v>
      </c>
      <c r="G199" t="str">
        <f t="shared" ca="1" si="28"/>
        <v/>
      </c>
      <c r="H199">
        <f t="shared" ca="1" si="29"/>
        <v>1354.35</v>
      </c>
      <c r="I199" s="7" t="str">
        <f t="shared" ca="1" si="26"/>
        <v/>
      </c>
      <c r="J199" s="11">
        <f t="shared" ca="1" si="30"/>
        <v>119.98704858555915</v>
      </c>
      <c r="K199" s="11">
        <f ca="1">MAX($J$55:J199)</f>
        <v>121.39569042297961</v>
      </c>
      <c r="L199" s="13">
        <f t="shared" ca="1" si="31"/>
        <v>1.1603721948549639E-2</v>
      </c>
      <c r="M199" t="str">
        <f t="shared" ca="1" si="34"/>
        <v>SELL</v>
      </c>
      <c r="N199">
        <f t="shared" ref="N199:N262" ca="1" si="35">IF(M198="BUY",(D199-D198)/D198,(D198-D199)/D198)</f>
        <v>1.4802841464970939E-2</v>
      </c>
    </row>
    <row r="200" spans="1:14" x14ac:dyDescent="0.25">
      <c r="A200">
        <v>199</v>
      </c>
      <c r="B200" s="30">
        <v>36817</v>
      </c>
      <c r="C200">
        <f t="shared" si="32"/>
        <v>2000</v>
      </c>
      <c r="D200">
        <v>1136</v>
      </c>
      <c r="E200">
        <f t="shared" ca="1" si="33"/>
        <v>1147.0250000000001</v>
      </c>
      <c r="F200">
        <f t="shared" ca="1" si="27"/>
        <v>1288.3884615384618</v>
      </c>
      <c r="G200" t="str">
        <f t="shared" ca="1" si="28"/>
        <v/>
      </c>
      <c r="H200">
        <f t="shared" ca="1" si="29"/>
        <v>1354.35</v>
      </c>
      <c r="I200" s="7" t="str">
        <f t="shared" ca="1" si="26"/>
        <v/>
      </c>
      <c r="J200" s="11">
        <f t="shared" ca="1" si="30"/>
        <v>119.98704858555915</v>
      </c>
      <c r="K200" s="11">
        <f ca="1">MAX($J$55:J200)</f>
        <v>121.39569042297961</v>
      </c>
      <c r="L200" s="13">
        <f t="shared" ca="1" si="31"/>
        <v>1.1603721948549639E-2</v>
      </c>
      <c r="M200" t="str">
        <f t="shared" ca="1" si="34"/>
        <v>SELL</v>
      </c>
      <c r="N200">
        <f t="shared" ca="1" si="35"/>
        <v>1.904062864297738E-2</v>
      </c>
    </row>
    <row r="201" spans="1:14" x14ac:dyDescent="0.25">
      <c r="A201">
        <v>200</v>
      </c>
      <c r="B201" s="30">
        <v>36818</v>
      </c>
      <c r="C201">
        <f t="shared" si="32"/>
        <v>2000</v>
      </c>
      <c r="D201">
        <v>1166.1500000000001</v>
      </c>
      <c r="E201">
        <f t="shared" ca="1" si="33"/>
        <v>1151.075</v>
      </c>
      <c r="F201">
        <f t="shared" ca="1" si="27"/>
        <v>1276.7923076923075</v>
      </c>
      <c r="G201" t="str">
        <f t="shared" ca="1" si="28"/>
        <v/>
      </c>
      <c r="H201">
        <f t="shared" ca="1" si="29"/>
        <v>1354.35</v>
      </c>
      <c r="I201" s="7" t="str">
        <f t="shared" ca="1" si="26"/>
        <v/>
      </c>
      <c r="J201" s="11">
        <f t="shared" ca="1" si="30"/>
        <v>119.98704858555915</v>
      </c>
      <c r="K201" s="11">
        <f ca="1">MAX($J$55:J201)</f>
        <v>121.39569042297961</v>
      </c>
      <c r="L201" s="13">
        <f t="shared" ca="1" si="31"/>
        <v>1.1603721948549639E-2</v>
      </c>
      <c r="M201" t="str">
        <f t="shared" ca="1" si="34"/>
        <v>SELL</v>
      </c>
      <c r="N201">
        <f t="shared" ca="1" si="35"/>
        <v>-2.6540492957746558E-2</v>
      </c>
    </row>
    <row r="202" spans="1:14" x14ac:dyDescent="0.25">
      <c r="A202">
        <v>201</v>
      </c>
      <c r="B202" s="30">
        <v>36819</v>
      </c>
      <c r="C202">
        <f t="shared" si="32"/>
        <v>2000</v>
      </c>
      <c r="D202">
        <v>1172</v>
      </c>
      <c r="E202">
        <f t="shared" ca="1" si="33"/>
        <v>1169.075</v>
      </c>
      <c r="F202">
        <f t="shared" ca="1" si="27"/>
        <v>1265.8634615384615</v>
      </c>
      <c r="G202" t="str">
        <f t="shared" ca="1" si="28"/>
        <v/>
      </c>
      <c r="H202">
        <f t="shared" ca="1" si="29"/>
        <v>1354.35</v>
      </c>
      <c r="I202" s="7" t="str">
        <f t="shared" ca="1" si="26"/>
        <v/>
      </c>
      <c r="J202" s="11">
        <f t="shared" ca="1" si="30"/>
        <v>119.98704858555915</v>
      </c>
      <c r="K202" s="11">
        <f ca="1">MAX($J$55:J202)</f>
        <v>121.39569042297961</v>
      </c>
      <c r="L202" s="13">
        <f t="shared" ca="1" si="31"/>
        <v>1.1603721948549639E-2</v>
      </c>
      <c r="M202" t="str">
        <f t="shared" ca="1" si="34"/>
        <v>SELL</v>
      </c>
      <c r="N202">
        <f t="shared" ca="1" si="35"/>
        <v>-5.0165073103802327E-3</v>
      </c>
    </row>
    <row r="203" spans="1:14" x14ac:dyDescent="0.25">
      <c r="A203">
        <v>202</v>
      </c>
      <c r="B203" s="30">
        <v>36822</v>
      </c>
      <c r="C203">
        <f t="shared" si="32"/>
        <v>2000</v>
      </c>
      <c r="D203">
        <v>1143.95</v>
      </c>
      <c r="E203">
        <f t="shared" ca="1" si="33"/>
        <v>1157.9749999999999</v>
      </c>
      <c r="F203">
        <f t="shared" ca="1" si="27"/>
        <v>1254.273076923077</v>
      </c>
      <c r="G203" t="str">
        <f t="shared" ca="1" si="28"/>
        <v/>
      </c>
      <c r="H203">
        <f t="shared" ca="1" si="29"/>
        <v>1354.35</v>
      </c>
      <c r="I203" s="7" t="str">
        <f t="shared" ca="1" si="26"/>
        <v/>
      </c>
      <c r="J203" s="11">
        <f t="shared" ca="1" si="30"/>
        <v>119.98704858555915</v>
      </c>
      <c r="K203" s="11">
        <f ca="1">MAX($J$55:J203)</f>
        <v>121.39569042297961</v>
      </c>
      <c r="L203" s="13">
        <f t="shared" ca="1" si="31"/>
        <v>1.1603721948549639E-2</v>
      </c>
      <c r="M203" t="str">
        <f t="shared" ca="1" si="34"/>
        <v>SELL</v>
      </c>
      <c r="N203">
        <f t="shared" ca="1" si="35"/>
        <v>2.393344709897607E-2</v>
      </c>
    </row>
    <row r="204" spans="1:14" x14ac:dyDescent="0.25">
      <c r="A204">
        <v>203</v>
      </c>
      <c r="B204" s="30">
        <v>36823</v>
      </c>
      <c r="C204">
        <f t="shared" si="32"/>
        <v>2000</v>
      </c>
      <c r="D204">
        <v>1152.45</v>
      </c>
      <c r="E204">
        <f t="shared" ca="1" si="33"/>
        <v>1148.2</v>
      </c>
      <c r="F204">
        <f t="shared" ca="1" si="27"/>
        <v>1244.0903846153847</v>
      </c>
      <c r="G204" t="str">
        <f t="shared" ca="1" si="28"/>
        <v/>
      </c>
      <c r="H204">
        <f t="shared" ca="1" si="29"/>
        <v>1354.35</v>
      </c>
      <c r="I204" s="7" t="str">
        <f t="shared" ca="1" si="26"/>
        <v/>
      </c>
      <c r="J204" s="11">
        <f t="shared" ca="1" si="30"/>
        <v>119.98704858555915</v>
      </c>
      <c r="K204" s="11">
        <f ca="1">MAX($J$55:J204)</f>
        <v>121.39569042297961</v>
      </c>
      <c r="L204" s="13">
        <f t="shared" ca="1" si="31"/>
        <v>1.1603721948549639E-2</v>
      </c>
      <c r="M204" t="str">
        <f t="shared" ca="1" si="34"/>
        <v>SELL</v>
      </c>
      <c r="N204">
        <f t="shared" ca="1" si="35"/>
        <v>-7.43039468508239E-3</v>
      </c>
    </row>
    <row r="205" spans="1:14" x14ac:dyDescent="0.25">
      <c r="A205">
        <v>204</v>
      </c>
      <c r="B205" s="30">
        <v>36824</v>
      </c>
      <c r="C205">
        <f t="shared" si="32"/>
        <v>2000</v>
      </c>
      <c r="D205">
        <v>1183.9000000000001</v>
      </c>
      <c r="E205">
        <f t="shared" ca="1" si="33"/>
        <v>1168.1750000000002</v>
      </c>
      <c r="F205">
        <f t="shared" ca="1" si="27"/>
        <v>1237.5346153846153</v>
      </c>
      <c r="G205" t="str">
        <f t="shared" ca="1" si="28"/>
        <v/>
      </c>
      <c r="H205">
        <f t="shared" ca="1" si="29"/>
        <v>1354.35</v>
      </c>
      <c r="I205" s="7" t="str">
        <f t="shared" ca="1" si="26"/>
        <v/>
      </c>
      <c r="J205" s="11">
        <f t="shared" ca="1" si="30"/>
        <v>119.98704858555915</v>
      </c>
      <c r="K205" s="11">
        <f ca="1">MAX($J$55:J205)</f>
        <v>121.39569042297961</v>
      </c>
      <c r="L205" s="13">
        <f t="shared" ca="1" si="31"/>
        <v>1.1603721948549639E-2</v>
      </c>
      <c r="M205" t="str">
        <f t="shared" ca="1" si="34"/>
        <v>SELL</v>
      </c>
      <c r="N205">
        <f t="shared" ca="1" si="35"/>
        <v>-2.7289687188164383E-2</v>
      </c>
    </row>
    <row r="206" spans="1:14" x14ac:dyDescent="0.25">
      <c r="A206">
        <v>205</v>
      </c>
      <c r="B206" s="30">
        <v>36825</v>
      </c>
      <c r="C206">
        <f t="shared" si="32"/>
        <v>2000</v>
      </c>
      <c r="D206">
        <v>1186.3</v>
      </c>
      <c r="E206">
        <f t="shared" ca="1" si="33"/>
        <v>1185.0999999999999</v>
      </c>
      <c r="F206">
        <f t="shared" ca="1" si="27"/>
        <v>1232.5076923076924</v>
      </c>
      <c r="G206" t="str">
        <f t="shared" ca="1" si="28"/>
        <v/>
      </c>
      <c r="H206">
        <f t="shared" ca="1" si="29"/>
        <v>1354.35</v>
      </c>
      <c r="I206" s="7" t="str">
        <f t="shared" ca="1" si="26"/>
        <v/>
      </c>
      <c r="J206" s="11">
        <f t="shared" ca="1" si="30"/>
        <v>119.98704858555915</v>
      </c>
      <c r="K206" s="11">
        <f ca="1">MAX($J$55:J206)</f>
        <v>121.39569042297961</v>
      </c>
      <c r="L206" s="13">
        <f t="shared" ca="1" si="31"/>
        <v>1.1603721948549639E-2</v>
      </c>
      <c r="M206" t="str">
        <f t="shared" ca="1" si="34"/>
        <v>SELL</v>
      </c>
      <c r="N206">
        <f t="shared" ca="1" si="35"/>
        <v>-2.0271982430947405E-3</v>
      </c>
    </row>
    <row r="207" spans="1:14" x14ac:dyDescent="0.25">
      <c r="A207">
        <v>206</v>
      </c>
      <c r="B207" s="30">
        <v>36826</v>
      </c>
      <c r="C207">
        <f t="shared" si="32"/>
        <v>2000</v>
      </c>
      <c r="D207">
        <v>1178.7</v>
      </c>
      <c r="E207">
        <f t="shared" ca="1" si="33"/>
        <v>1182.5</v>
      </c>
      <c r="F207">
        <f t="shared" ca="1" si="27"/>
        <v>1226.1923076923078</v>
      </c>
      <c r="G207" t="str">
        <f t="shared" ca="1" si="28"/>
        <v/>
      </c>
      <c r="H207">
        <f t="shared" ca="1" si="29"/>
        <v>1354.35</v>
      </c>
      <c r="I207" s="7" t="str">
        <f t="shared" ca="1" si="26"/>
        <v/>
      </c>
      <c r="J207" s="11">
        <f t="shared" ca="1" si="30"/>
        <v>119.98704858555915</v>
      </c>
      <c r="K207" s="11">
        <f ca="1">MAX($J$55:J207)</f>
        <v>121.39569042297961</v>
      </c>
      <c r="L207" s="13">
        <f t="shared" ca="1" si="31"/>
        <v>1.1603721948549639E-2</v>
      </c>
      <c r="M207" t="str">
        <f t="shared" ca="1" si="34"/>
        <v>SELL</v>
      </c>
      <c r="N207">
        <f t="shared" ca="1" si="35"/>
        <v>6.4064739104778799E-3</v>
      </c>
    </row>
    <row r="208" spans="1:14" x14ac:dyDescent="0.25">
      <c r="A208">
        <v>207</v>
      </c>
      <c r="B208" s="30">
        <v>36829</v>
      </c>
      <c r="C208">
        <f t="shared" si="32"/>
        <v>2000</v>
      </c>
      <c r="D208">
        <v>1167.1500000000001</v>
      </c>
      <c r="E208">
        <f t="shared" ca="1" si="33"/>
        <v>1172.9250000000002</v>
      </c>
      <c r="F208">
        <f t="shared" ca="1" si="27"/>
        <v>1219.9346153846157</v>
      </c>
      <c r="G208" t="str">
        <f t="shared" ca="1" si="28"/>
        <v/>
      </c>
      <c r="H208">
        <f t="shared" ca="1" si="29"/>
        <v>1354.35</v>
      </c>
      <c r="I208" s="7" t="str">
        <f t="shared" ca="1" si="26"/>
        <v/>
      </c>
      <c r="J208" s="11">
        <f t="shared" ca="1" si="30"/>
        <v>119.98704858555915</v>
      </c>
      <c r="K208" s="11">
        <f ca="1">MAX($J$55:J208)</f>
        <v>121.39569042297961</v>
      </c>
      <c r="L208" s="13">
        <f t="shared" ca="1" si="31"/>
        <v>1.1603721948549639E-2</v>
      </c>
      <c r="M208" t="str">
        <f t="shared" ca="1" si="34"/>
        <v>SELL</v>
      </c>
      <c r="N208">
        <f t="shared" ca="1" si="35"/>
        <v>9.7989310257062482E-3</v>
      </c>
    </row>
    <row r="209" spans="1:14" x14ac:dyDescent="0.25">
      <c r="A209">
        <v>208</v>
      </c>
      <c r="B209" s="30">
        <v>36830</v>
      </c>
      <c r="C209">
        <f t="shared" si="32"/>
        <v>2000</v>
      </c>
      <c r="D209">
        <v>1172.75</v>
      </c>
      <c r="E209">
        <f t="shared" ca="1" si="33"/>
        <v>1169.95</v>
      </c>
      <c r="F209">
        <f t="shared" ca="1" si="27"/>
        <v>1216.3307692307694</v>
      </c>
      <c r="G209" t="str">
        <f t="shared" ca="1" si="28"/>
        <v/>
      </c>
      <c r="H209">
        <f t="shared" ca="1" si="29"/>
        <v>1354.35</v>
      </c>
      <c r="I209" s="7" t="str">
        <f t="shared" ca="1" si="26"/>
        <v/>
      </c>
      <c r="J209" s="11">
        <f t="shared" ca="1" si="30"/>
        <v>119.98704858555915</v>
      </c>
      <c r="K209" s="11">
        <f ca="1">MAX($J$55:J209)</f>
        <v>121.39569042297961</v>
      </c>
      <c r="L209" s="13">
        <f t="shared" ca="1" si="31"/>
        <v>1.1603721948549639E-2</v>
      </c>
      <c r="M209" t="str">
        <f t="shared" ca="1" si="34"/>
        <v>SELL</v>
      </c>
      <c r="N209">
        <f t="shared" ca="1" si="35"/>
        <v>-4.7980122520669228E-3</v>
      </c>
    </row>
    <row r="210" spans="1:14" x14ac:dyDescent="0.25">
      <c r="A210">
        <v>209</v>
      </c>
      <c r="B210" s="30">
        <v>36831</v>
      </c>
      <c r="C210">
        <f t="shared" si="32"/>
        <v>2000</v>
      </c>
      <c r="D210">
        <v>1200.8</v>
      </c>
      <c r="E210">
        <f t="shared" ca="1" si="33"/>
        <v>1186.7750000000001</v>
      </c>
      <c r="F210">
        <f t="shared" ca="1" si="27"/>
        <v>1212.8019230769232</v>
      </c>
      <c r="G210" t="str">
        <f t="shared" ca="1" si="28"/>
        <v/>
      </c>
      <c r="H210">
        <f t="shared" ca="1" si="29"/>
        <v>1354.35</v>
      </c>
      <c r="I210" s="7" t="str">
        <f t="shared" ca="1" si="26"/>
        <v/>
      </c>
      <c r="J210" s="11">
        <f t="shared" ca="1" si="30"/>
        <v>119.98704858555915</v>
      </c>
      <c r="K210" s="11">
        <f ca="1">MAX($J$55:J210)</f>
        <v>121.39569042297961</v>
      </c>
      <c r="L210" s="13">
        <f t="shared" ca="1" si="31"/>
        <v>1.1603721948549639E-2</v>
      </c>
      <c r="M210" t="str">
        <f t="shared" ca="1" si="34"/>
        <v>SELL</v>
      </c>
      <c r="N210">
        <f t="shared" ca="1" si="35"/>
        <v>-2.391814112129606E-2</v>
      </c>
    </row>
    <row r="211" spans="1:14" x14ac:dyDescent="0.25">
      <c r="A211">
        <v>210</v>
      </c>
      <c r="B211" s="30">
        <v>36832</v>
      </c>
      <c r="C211">
        <f t="shared" si="32"/>
        <v>2000</v>
      </c>
      <c r="D211">
        <v>1224.8499999999999</v>
      </c>
      <c r="E211">
        <f t="shared" ca="1" si="33"/>
        <v>1212.8249999999998</v>
      </c>
      <c r="F211">
        <f t="shared" ca="1" si="27"/>
        <v>1211.146153846154</v>
      </c>
      <c r="G211" t="str">
        <f t="shared" ca="1" si="28"/>
        <v>BUY</v>
      </c>
      <c r="H211">
        <f t="shared" ca="1" si="29"/>
        <v>1224.8499999999999</v>
      </c>
      <c r="I211" s="7">
        <f t="shared" ca="1" si="26"/>
        <v>9.561782404843655E-2</v>
      </c>
      <c r="J211" s="11">
        <f t="shared" ca="1" si="30"/>
        <v>131.45994908530434</v>
      </c>
      <c r="K211" s="11">
        <f ca="1">MAX($J$55:J211)</f>
        <v>131.45994908530434</v>
      </c>
      <c r="L211" s="13">
        <f t="shared" ca="1" si="31"/>
        <v>0</v>
      </c>
      <c r="M211" t="str">
        <f t="shared" ca="1" si="34"/>
        <v>BUY</v>
      </c>
      <c r="N211">
        <f t="shared" ca="1" si="35"/>
        <v>-2.0028314457028611E-2</v>
      </c>
    </row>
    <row r="212" spans="1:14" x14ac:dyDescent="0.25">
      <c r="A212">
        <v>211</v>
      </c>
      <c r="B212" s="30">
        <v>36833</v>
      </c>
      <c r="C212">
        <f t="shared" si="32"/>
        <v>2000</v>
      </c>
      <c r="D212">
        <v>1242.05</v>
      </c>
      <c r="E212">
        <f t="shared" ca="1" si="33"/>
        <v>1233.4499999999998</v>
      </c>
      <c r="F212">
        <f t="shared" ca="1" si="27"/>
        <v>1209.2038461538464</v>
      </c>
      <c r="G212" t="str">
        <f t="shared" ca="1" si="28"/>
        <v/>
      </c>
      <c r="H212">
        <f t="shared" ca="1" si="29"/>
        <v>1224.8499999999999</v>
      </c>
      <c r="I212" s="7" t="str">
        <f t="shared" ref="I212:I275" ca="1" si="36">IF(AND(G212&lt;&gt;"",H211&lt;&gt;0),IF(G212="BUY",1-H212/H211,H212/H211-1),"")</f>
        <v/>
      </c>
      <c r="J212" s="11">
        <f t="shared" ca="1" si="30"/>
        <v>131.45994908530434</v>
      </c>
      <c r="K212" s="11">
        <f ca="1">MAX($J$55:J212)</f>
        <v>131.45994908530434</v>
      </c>
      <c r="L212" s="13">
        <f t="shared" ca="1" si="31"/>
        <v>0</v>
      </c>
      <c r="M212" t="str">
        <f t="shared" ca="1" si="34"/>
        <v>BUY</v>
      </c>
      <c r="N212">
        <f t="shared" ca="1" si="35"/>
        <v>1.4042535820712779E-2</v>
      </c>
    </row>
    <row r="213" spans="1:14" x14ac:dyDescent="0.25">
      <c r="A213">
        <v>212</v>
      </c>
      <c r="B213" s="30">
        <v>36836</v>
      </c>
      <c r="C213">
        <f t="shared" si="32"/>
        <v>2000</v>
      </c>
      <c r="D213">
        <v>1240.25</v>
      </c>
      <c r="E213">
        <f t="shared" ca="1" si="33"/>
        <v>1241.1500000000001</v>
      </c>
      <c r="F213">
        <f t="shared" ca="1" si="27"/>
        <v>1208.198076923077</v>
      </c>
      <c r="G213" t="str">
        <f t="shared" ca="1" si="28"/>
        <v/>
      </c>
      <c r="H213">
        <f t="shared" ca="1" si="29"/>
        <v>1224.8499999999999</v>
      </c>
      <c r="I213" s="7" t="str">
        <f t="shared" ca="1" si="36"/>
        <v/>
      </c>
      <c r="J213" s="11">
        <f t="shared" ca="1" si="30"/>
        <v>131.45994908530434</v>
      </c>
      <c r="K213" s="11">
        <f ca="1">MAX($J$55:J213)</f>
        <v>131.45994908530434</v>
      </c>
      <c r="L213" s="13">
        <f t="shared" ca="1" si="31"/>
        <v>0</v>
      </c>
      <c r="M213" t="str">
        <f t="shared" ca="1" si="34"/>
        <v>BUY</v>
      </c>
      <c r="N213">
        <f t="shared" ca="1" si="35"/>
        <v>-1.4492170202487456E-3</v>
      </c>
    </row>
    <row r="214" spans="1:14" x14ac:dyDescent="0.25">
      <c r="A214">
        <v>213</v>
      </c>
      <c r="B214" s="30">
        <v>36837</v>
      </c>
      <c r="C214">
        <f t="shared" si="32"/>
        <v>2000</v>
      </c>
      <c r="D214">
        <v>1246.75</v>
      </c>
      <c r="E214">
        <f t="shared" ca="1" si="33"/>
        <v>1243.5</v>
      </c>
      <c r="F214">
        <f t="shared" ca="1" si="27"/>
        <v>1207.2403846153845</v>
      </c>
      <c r="G214" t="str">
        <f t="shared" ca="1" si="28"/>
        <v/>
      </c>
      <c r="H214">
        <f t="shared" ca="1" si="29"/>
        <v>1224.8499999999999</v>
      </c>
      <c r="I214" s="7" t="str">
        <f t="shared" ca="1" si="36"/>
        <v/>
      </c>
      <c r="J214" s="11">
        <f t="shared" ca="1" si="30"/>
        <v>131.45994908530434</v>
      </c>
      <c r="K214" s="11">
        <f ca="1">MAX($J$55:J214)</f>
        <v>131.45994908530434</v>
      </c>
      <c r="L214" s="13">
        <f t="shared" ca="1" si="31"/>
        <v>0</v>
      </c>
      <c r="M214" t="str">
        <f t="shared" ca="1" si="34"/>
        <v>BUY</v>
      </c>
      <c r="N214">
        <f t="shared" ca="1" si="35"/>
        <v>5.2408788550695421E-3</v>
      </c>
    </row>
    <row r="215" spans="1:14" x14ac:dyDescent="0.25">
      <c r="A215">
        <v>214</v>
      </c>
      <c r="B215" s="30">
        <v>36838</v>
      </c>
      <c r="C215">
        <f t="shared" si="32"/>
        <v>2000</v>
      </c>
      <c r="D215">
        <v>1266.8</v>
      </c>
      <c r="E215">
        <f t="shared" ca="1" si="33"/>
        <v>1256.7750000000001</v>
      </c>
      <c r="F215">
        <f t="shared" ca="1" si="27"/>
        <v>1206.6557692307692</v>
      </c>
      <c r="G215" t="str">
        <f t="shared" ca="1" si="28"/>
        <v/>
      </c>
      <c r="H215">
        <f t="shared" ca="1" si="29"/>
        <v>1224.8499999999999</v>
      </c>
      <c r="I215" s="7" t="str">
        <f t="shared" ca="1" si="36"/>
        <v/>
      </c>
      <c r="J215" s="11">
        <f t="shared" ca="1" si="30"/>
        <v>131.45994908530434</v>
      </c>
      <c r="K215" s="11">
        <f ca="1">MAX($J$55:J215)</f>
        <v>131.45994908530434</v>
      </c>
      <c r="L215" s="13">
        <f t="shared" ca="1" si="31"/>
        <v>0</v>
      </c>
      <c r="M215" t="str">
        <f t="shared" ca="1" si="34"/>
        <v>BUY</v>
      </c>
      <c r="N215">
        <f t="shared" ca="1" si="35"/>
        <v>1.6081812713053905E-2</v>
      </c>
    </row>
    <row r="216" spans="1:14" x14ac:dyDescent="0.25">
      <c r="A216">
        <v>215</v>
      </c>
      <c r="B216" s="30">
        <v>36839</v>
      </c>
      <c r="C216">
        <f t="shared" si="32"/>
        <v>2000</v>
      </c>
      <c r="D216">
        <v>1269.95</v>
      </c>
      <c r="E216">
        <f t="shared" ca="1" si="33"/>
        <v>1268.375</v>
      </c>
      <c r="F216">
        <f t="shared" ca="1" si="27"/>
        <v>1205.5846153846155</v>
      </c>
      <c r="G216" t="str">
        <f t="shared" ca="1" si="28"/>
        <v/>
      </c>
      <c r="H216">
        <f t="shared" ca="1" si="29"/>
        <v>1224.8499999999999</v>
      </c>
      <c r="I216" s="7" t="str">
        <f t="shared" ca="1" si="36"/>
        <v/>
      </c>
      <c r="J216" s="11">
        <f t="shared" ca="1" si="30"/>
        <v>131.45994908530434</v>
      </c>
      <c r="K216" s="11">
        <f ca="1">MAX($J$55:J216)</f>
        <v>131.45994908530434</v>
      </c>
      <c r="L216" s="13">
        <f t="shared" ca="1" si="31"/>
        <v>0</v>
      </c>
      <c r="M216" t="str">
        <f t="shared" ca="1" si="34"/>
        <v>BUY</v>
      </c>
      <c r="N216">
        <f t="shared" ca="1" si="35"/>
        <v>2.4865803599621811E-3</v>
      </c>
    </row>
    <row r="217" spans="1:14" x14ac:dyDescent="0.25">
      <c r="A217">
        <v>216</v>
      </c>
      <c r="B217" s="30">
        <v>36840</v>
      </c>
      <c r="C217">
        <f t="shared" si="32"/>
        <v>2000</v>
      </c>
      <c r="D217">
        <v>1239.55</v>
      </c>
      <c r="E217">
        <f t="shared" ca="1" si="33"/>
        <v>1254.75</v>
      </c>
      <c r="F217">
        <f t="shared" ca="1" si="27"/>
        <v>1203.8461538461538</v>
      </c>
      <c r="G217" t="str">
        <f t="shared" ca="1" si="28"/>
        <v/>
      </c>
      <c r="H217">
        <f t="shared" ca="1" si="29"/>
        <v>1224.8499999999999</v>
      </c>
      <c r="I217" s="7" t="str">
        <f t="shared" ca="1" si="36"/>
        <v/>
      </c>
      <c r="J217" s="11">
        <f t="shared" ca="1" si="30"/>
        <v>131.45994908530434</v>
      </c>
      <c r="K217" s="11">
        <f ca="1">MAX($J$55:J217)</f>
        <v>131.45994908530434</v>
      </c>
      <c r="L217" s="13">
        <f t="shared" ca="1" si="31"/>
        <v>0</v>
      </c>
      <c r="M217" t="str">
        <f t="shared" ca="1" si="34"/>
        <v>BUY</v>
      </c>
      <c r="N217">
        <f t="shared" ca="1" si="35"/>
        <v>-2.3937950313004521E-2</v>
      </c>
    </row>
    <row r="218" spans="1:14" x14ac:dyDescent="0.25">
      <c r="A218">
        <v>217</v>
      </c>
      <c r="B218" s="30">
        <v>36843</v>
      </c>
      <c r="C218">
        <f t="shared" si="32"/>
        <v>2000</v>
      </c>
      <c r="D218">
        <v>1208.05</v>
      </c>
      <c r="E218">
        <f t="shared" ca="1" si="33"/>
        <v>1223.8</v>
      </c>
      <c r="F218">
        <f t="shared" ca="1" si="27"/>
        <v>1200.8865384615385</v>
      </c>
      <c r="G218" t="str">
        <f t="shared" ca="1" si="28"/>
        <v/>
      </c>
      <c r="H218">
        <f t="shared" ca="1" si="29"/>
        <v>1224.8499999999999</v>
      </c>
      <c r="I218" s="7" t="str">
        <f t="shared" ca="1" si="36"/>
        <v/>
      </c>
      <c r="J218" s="11">
        <f t="shared" ca="1" si="30"/>
        <v>131.45994908530434</v>
      </c>
      <c r="K218" s="11">
        <f ca="1">MAX($J$55:J218)</f>
        <v>131.45994908530434</v>
      </c>
      <c r="L218" s="13">
        <f t="shared" ca="1" si="31"/>
        <v>0</v>
      </c>
      <c r="M218" t="str">
        <f t="shared" ca="1" si="34"/>
        <v>BUY</v>
      </c>
      <c r="N218">
        <f t="shared" ca="1" si="35"/>
        <v>-2.5412448065830342E-2</v>
      </c>
    </row>
    <row r="219" spans="1:14" x14ac:dyDescent="0.25">
      <c r="A219">
        <v>218</v>
      </c>
      <c r="B219" s="30">
        <v>36844</v>
      </c>
      <c r="C219">
        <f t="shared" si="32"/>
        <v>2000</v>
      </c>
      <c r="D219">
        <v>1242.8499999999999</v>
      </c>
      <c r="E219">
        <f t="shared" ca="1" si="33"/>
        <v>1225.4499999999998</v>
      </c>
      <c r="F219">
        <f t="shared" ca="1" si="27"/>
        <v>1199.9461538461537</v>
      </c>
      <c r="G219" t="str">
        <f t="shared" ca="1" si="28"/>
        <v/>
      </c>
      <c r="H219">
        <f t="shared" ca="1" si="29"/>
        <v>1224.8499999999999</v>
      </c>
      <c r="I219" s="7" t="str">
        <f t="shared" ca="1" si="36"/>
        <v/>
      </c>
      <c r="J219" s="11">
        <f t="shared" ca="1" si="30"/>
        <v>131.45994908530434</v>
      </c>
      <c r="K219" s="11">
        <f ca="1">MAX($J$55:J219)</f>
        <v>131.45994908530434</v>
      </c>
      <c r="L219" s="13">
        <f t="shared" ca="1" si="31"/>
        <v>0</v>
      </c>
      <c r="M219" t="str">
        <f t="shared" ca="1" si="34"/>
        <v>BUY</v>
      </c>
      <c r="N219">
        <f t="shared" ca="1" si="35"/>
        <v>2.8806754687305952E-2</v>
      </c>
    </row>
    <row r="220" spans="1:14" x14ac:dyDescent="0.25">
      <c r="A220">
        <v>219</v>
      </c>
      <c r="B220" s="30">
        <v>36845</v>
      </c>
      <c r="C220">
        <f t="shared" si="32"/>
        <v>2000</v>
      </c>
      <c r="D220">
        <v>1247.05</v>
      </c>
      <c r="E220">
        <f t="shared" ca="1" si="33"/>
        <v>1244.9499999999998</v>
      </c>
      <c r="F220">
        <f t="shared" ref="F220:F283" ca="1" si="37">IF(ROW(D220)&gt;$M$4, AVERAGE(OFFSET(D221,-$M$4,0,$M$4,1)), "")</f>
        <v>1200.2576923076922</v>
      </c>
      <c r="G220" t="str">
        <f t="shared" ca="1" si="28"/>
        <v/>
      </c>
      <c r="H220">
        <f t="shared" ca="1" si="29"/>
        <v>1224.8499999999999</v>
      </c>
      <c r="I220" s="7" t="str">
        <f t="shared" ca="1" si="36"/>
        <v/>
      </c>
      <c r="J220" s="11">
        <f t="shared" ca="1" si="30"/>
        <v>131.45994908530434</v>
      </c>
      <c r="K220" s="11">
        <f ca="1">MAX($J$55:J220)</f>
        <v>131.45994908530434</v>
      </c>
      <c r="L220" s="13">
        <f t="shared" ca="1" si="31"/>
        <v>0</v>
      </c>
      <c r="M220" t="str">
        <f t="shared" ca="1" si="34"/>
        <v>BUY</v>
      </c>
      <c r="N220">
        <f t="shared" ca="1" si="35"/>
        <v>3.3793297662630612E-3</v>
      </c>
    </row>
    <row r="221" spans="1:14" x14ac:dyDescent="0.25">
      <c r="A221">
        <v>220</v>
      </c>
      <c r="B221" s="30">
        <v>36846</v>
      </c>
      <c r="C221">
        <f t="shared" si="32"/>
        <v>2000</v>
      </c>
      <c r="D221">
        <v>1233.25</v>
      </c>
      <c r="E221">
        <f t="shared" ca="1" si="33"/>
        <v>1240.1500000000001</v>
      </c>
      <c r="F221">
        <f t="shared" ca="1" si="37"/>
        <v>1201.4634615384614</v>
      </c>
      <c r="G221" t="str">
        <f t="shared" ca="1" si="28"/>
        <v/>
      </c>
      <c r="H221">
        <f t="shared" ca="1" si="29"/>
        <v>1224.8499999999999</v>
      </c>
      <c r="I221" s="7" t="str">
        <f t="shared" ca="1" si="36"/>
        <v/>
      </c>
      <c r="J221" s="11">
        <f t="shared" ca="1" si="30"/>
        <v>131.45994908530434</v>
      </c>
      <c r="K221" s="11">
        <f ca="1">MAX($J$55:J221)</f>
        <v>131.45994908530434</v>
      </c>
      <c r="L221" s="13">
        <f t="shared" ca="1" si="31"/>
        <v>0</v>
      </c>
      <c r="M221" t="str">
        <f t="shared" ca="1" si="34"/>
        <v>BUY</v>
      </c>
      <c r="N221">
        <f t="shared" ca="1" si="35"/>
        <v>-1.1066116033839826E-2</v>
      </c>
    </row>
    <row r="222" spans="1:14" x14ac:dyDescent="0.25">
      <c r="A222">
        <v>221</v>
      </c>
      <c r="B222" s="30">
        <v>36847</v>
      </c>
      <c r="C222">
        <f t="shared" si="32"/>
        <v>2000</v>
      </c>
      <c r="D222">
        <v>1236</v>
      </c>
      <c r="E222">
        <f t="shared" ca="1" si="33"/>
        <v>1234.625</v>
      </c>
      <c r="F222">
        <f t="shared" ca="1" si="37"/>
        <v>1202.6076923076921</v>
      </c>
      <c r="G222" t="str">
        <f t="shared" ca="1" si="28"/>
        <v/>
      </c>
      <c r="H222">
        <f t="shared" ca="1" si="29"/>
        <v>1224.8499999999999</v>
      </c>
      <c r="I222" s="7" t="str">
        <f t="shared" ca="1" si="36"/>
        <v/>
      </c>
      <c r="J222" s="11">
        <f t="shared" ca="1" si="30"/>
        <v>131.45994908530434</v>
      </c>
      <c r="K222" s="11">
        <f ca="1">MAX($J$55:J222)</f>
        <v>131.45994908530434</v>
      </c>
      <c r="L222" s="13">
        <f t="shared" ca="1" si="31"/>
        <v>0</v>
      </c>
      <c r="M222" t="str">
        <f t="shared" ca="1" si="34"/>
        <v>BUY</v>
      </c>
      <c r="N222">
        <f t="shared" ca="1" si="35"/>
        <v>2.2298803973241437E-3</v>
      </c>
    </row>
    <row r="223" spans="1:14" x14ac:dyDescent="0.25">
      <c r="A223">
        <v>222</v>
      </c>
      <c r="B223" s="30">
        <v>36850</v>
      </c>
      <c r="C223">
        <f t="shared" si="32"/>
        <v>2000</v>
      </c>
      <c r="D223">
        <v>1237.5999999999999</v>
      </c>
      <c r="E223">
        <f t="shared" ca="1" si="33"/>
        <v>1236.8</v>
      </c>
      <c r="F223">
        <f t="shared" ca="1" si="37"/>
        <v>1204.9480769230765</v>
      </c>
      <c r="G223" t="str">
        <f t="shared" ca="1" si="28"/>
        <v/>
      </c>
      <c r="H223">
        <f t="shared" ca="1" si="29"/>
        <v>1224.8499999999999</v>
      </c>
      <c r="I223" s="7" t="str">
        <f t="shared" ca="1" si="36"/>
        <v/>
      </c>
      <c r="J223" s="11">
        <f t="shared" ca="1" si="30"/>
        <v>131.45994908530434</v>
      </c>
      <c r="K223" s="11">
        <f ca="1">MAX($J$55:J223)</f>
        <v>131.45994908530434</v>
      </c>
      <c r="L223" s="13">
        <f t="shared" ca="1" si="31"/>
        <v>0</v>
      </c>
      <c r="M223" t="str">
        <f t="shared" ca="1" si="34"/>
        <v>BUY</v>
      </c>
      <c r="N223">
        <f t="shared" ca="1" si="35"/>
        <v>1.2944983818769492E-3</v>
      </c>
    </row>
    <row r="224" spans="1:14" x14ac:dyDescent="0.25">
      <c r="A224">
        <v>223</v>
      </c>
      <c r="B224" s="30">
        <v>36851</v>
      </c>
      <c r="C224">
        <f t="shared" si="32"/>
        <v>2000</v>
      </c>
      <c r="D224">
        <v>1235</v>
      </c>
      <c r="E224">
        <f t="shared" ca="1" si="33"/>
        <v>1236.3</v>
      </c>
      <c r="F224">
        <f t="shared" ca="1" si="37"/>
        <v>1207.2384615384613</v>
      </c>
      <c r="G224" t="str">
        <f t="shared" ca="1" si="28"/>
        <v/>
      </c>
      <c r="H224">
        <f t="shared" ca="1" si="29"/>
        <v>1224.8499999999999</v>
      </c>
      <c r="I224" s="7" t="str">
        <f t="shared" ca="1" si="36"/>
        <v/>
      </c>
      <c r="J224" s="11">
        <f t="shared" ca="1" si="30"/>
        <v>131.45994908530434</v>
      </c>
      <c r="K224" s="11">
        <f ca="1">MAX($J$55:J224)</f>
        <v>131.45994908530434</v>
      </c>
      <c r="L224" s="13">
        <f t="shared" ca="1" si="31"/>
        <v>0</v>
      </c>
      <c r="M224" t="str">
        <f t="shared" ca="1" si="34"/>
        <v>BUY</v>
      </c>
      <c r="N224">
        <f t="shared" ca="1" si="35"/>
        <v>-2.1008403361343804E-3</v>
      </c>
    </row>
    <row r="225" spans="1:14" x14ac:dyDescent="0.25">
      <c r="A225">
        <v>224</v>
      </c>
      <c r="B225" s="30">
        <v>36852</v>
      </c>
      <c r="C225">
        <f t="shared" si="32"/>
        <v>2000</v>
      </c>
      <c r="D225">
        <v>1222.3499999999999</v>
      </c>
      <c r="E225">
        <f t="shared" ca="1" si="33"/>
        <v>1228.675</v>
      </c>
      <c r="F225">
        <f t="shared" ca="1" si="37"/>
        <v>1209.7115384615381</v>
      </c>
      <c r="G225" t="str">
        <f t="shared" ca="1" si="28"/>
        <v/>
      </c>
      <c r="H225">
        <f t="shared" ca="1" si="29"/>
        <v>1224.8499999999999</v>
      </c>
      <c r="I225" s="7" t="str">
        <f t="shared" ca="1" si="36"/>
        <v/>
      </c>
      <c r="J225" s="11">
        <f t="shared" ca="1" si="30"/>
        <v>131.45994908530434</v>
      </c>
      <c r="K225" s="11">
        <f ca="1">MAX($J$55:J225)</f>
        <v>131.45994908530434</v>
      </c>
      <c r="L225" s="13">
        <f t="shared" ca="1" si="31"/>
        <v>0</v>
      </c>
      <c r="M225" t="str">
        <f t="shared" ca="1" si="34"/>
        <v>BUY</v>
      </c>
      <c r="N225">
        <f t="shared" ca="1" si="35"/>
        <v>-1.0242914979757158E-2</v>
      </c>
    </row>
    <row r="226" spans="1:14" x14ac:dyDescent="0.25">
      <c r="A226">
        <v>225</v>
      </c>
      <c r="B226" s="30">
        <v>36853</v>
      </c>
      <c r="C226">
        <f t="shared" si="32"/>
        <v>2000</v>
      </c>
      <c r="D226">
        <v>1216</v>
      </c>
      <c r="E226">
        <f t="shared" ca="1" si="33"/>
        <v>1219.175</v>
      </c>
      <c r="F226">
        <f t="shared" ca="1" si="37"/>
        <v>1212.7884615384612</v>
      </c>
      <c r="G226" t="str">
        <f t="shared" ca="1" si="28"/>
        <v/>
      </c>
      <c r="H226">
        <f t="shared" ca="1" si="29"/>
        <v>1224.8499999999999</v>
      </c>
      <c r="I226" s="7" t="str">
        <f t="shared" ca="1" si="36"/>
        <v/>
      </c>
      <c r="J226" s="11">
        <f t="shared" ca="1" si="30"/>
        <v>131.45994908530434</v>
      </c>
      <c r="K226" s="11">
        <f ca="1">MAX($J$55:J226)</f>
        <v>131.45994908530434</v>
      </c>
      <c r="L226" s="13">
        <f t="shared" ca="1" si="31"/>
        <v>0</v>
      </c>
      <c r="M226" t="str">
        <f t="shared" ca="1" si="34"/>
        <v>BUY</v>
      </c>
      <c r="N226">
        <f t="shared" ca="1" si="35"/>
        <v>-5.1949114410765407E-3</v>
      </c>
    </row>
    <row r="227" spans="1:14" x14ac:dyDescent="0.25">
      <c r="A227">
        <v>226</v>
      </c>
      <c r="B227" s="30">
        <v>36854</v>
      </c>
      <c r="C227">
        <f t="shared" si="32"/>
        <v>2000</v>
      </c>
      <c r="D227">
        <v>1225.2</v>
      </c>
      <c r="E227">
        <f t="shared" ca="1" si="33"/>
        <v>1220.5999999999999</v>
      </c>
      <c r="F227">
        <f t="shared" ca="1" si="37"/>
        <v>1215.059615384615</v>
      </c>
      <c r="G227" t="str">
        <f t="shared" ca="1" si="28"/>
        <v/>
      </c>
      <c r="H227">
        <f t="shared" ca="1" si="29"/>
        <v>1224.8499999999999</v>
      </c>
      <c r="I227" s="7" t="str">
        <f t="shared" ca="1" si="36"/>
        <v/>
      </c>
      <c r="J227" s="11">
        <f t="shared" ca="1" si="30"/>
        <v>131.45994908530434</v>
      </c>
      <c r="K227" s="11">
        <f ca="1">MAX($J$55:J227)</f>
        <v>131.45994908530434</v>
      </c>
      <c r="L227" s="13">
        <f t="shared" ca="1" si="31"/>
        <v>0</v>
      </c>
      <c r="M227" t="str">
        <f t="shared" ca="1" si="34"/>
        <v>BUY</v>
      </c>
      <c r="N227">
        <f t="shared" ca="1" si="35"/>
        <v>7.5657894736842479E-3</v>
      </c>
    </row>
    <row r="228" spans="1:14" x14ac:dyDescent="0.25">
      <c r="A228">
        <v>227</v>
      </c>
      <c r="B228" s="30">
        <v>36857</v>
      </c>
      <c r="C228">
        <f t="shared" si="32"/>
        <v>2000</v>
      </c>
      <c r="D228">
        <v>1252.9000000000001</v>
      </c>
      <c r="E228">
        <f t="shared" ca="1" si="33"/>
        <v>1239.0500000000002</v>
      </c>
      <c r="F228">
        <f t="shared" ca="1" si="37"/>
        <v>1218.1711538461536</v>
      </c>
      <c r="G228" t="str">
        <f t="shared" ca="1" si="28"/>
        <v/>
      </c>
      <c r="H228">
        <f t="shared" ca="1" si="29"/>
        <v>1224.8499999999999</v>
      </c>
      <c r="I228" s="7" t="str">
        <f t="shared" ca="1" si="36"/>
        <v/>
      </c>
      <c r="J228" s="11">
        <f t="shared" ca="1" si="30"/>
        <v>131.45994908530434</v>
      </c>
      <c r="K228" s="11">
        <f ca="1">MAX($J$55:J228)</f>
        <v>131.45994908530434</v>
      </c>
      <c r="L228" s="13">
        <f t="shared" ca="1" si="31"/>
        <v>0</v>
      </c>
      <c r="M228" t="str">
        <f t="shared" ca="1" si="34"/>
        <v>BUY</v>
      </c>
      <c r="N228">
        <f t="shared" ca="1" si="35"/>
        <v>2.2608553705517502E-2</v>
      </c>
    </row>
    <row r="229" spans="1:14" x14ac:dyDescent="0.25">
      <c r="A229">
        <v>228</v>
      </c>
      <c r="B229" s="30">
        <v>36858</v>
      </c>
      <c r="C229">
        <f t="shared" si="32"/>
        <v>2000</v>
      </c>
      <c r="D229">
        <v>1272.75</v>
      </c>
      <c r="E229">
        <f t="shared" ca="1" si="33"/>
        <v>1262.825</v>
      </c>
      <c r="F229">
        <f t="shared" ca="1" si="37"/>
        <v>1223.1249999999998</v>
      </c>
      <c r="G229" t="str">
        <f t="shared" ca="1" si="28"/>
        <v/>
      </c>
      <c r="H229">
        <f t="shared" ca="1" si="29"/>
        <v>1224.8499999999999</v>
      </c>
      <c r="I229" s="7" t="str">
        <f t="shared" ca="1" si="36"/>
        <v/>
      </c>
      <c r="J229" s="11">
        <f t="shared" ca="1" si="30"/>
        <v>131.45994908530434</v>
      </c>
      <c r="K229" s="11">
        <f ca="1">MAX($J$55:J229)</f>
        <v>131.45994908530434</v>
      </c>
      <c r="L229" s="13">
        <f t="shared" ca="1" si="31"/>
        <v>0</v>
      </c>
      <c r="M229" t="str">
        <f t="shared" ca="1" si="34"/>
        <v>BUY</v>
      </c>
      <c r="N229">
        <f t="shared" ca="1" si="35"/>
        <v>1.5843243674674681E-2</v>
      </c>
    </row>
    <row r="230" spans="1:14" x14ac:dyDescent="0.25">
      <c r="A230">
        <v>229</v>
      </c>
      <c r="B230" s="30">
        <v>36859</v>
      </c>
      <c r="C230">
        <f t="shared" si="32"/>
        <v>2000</v>
      </c>
      <c r="D230">
        <v>1264.75</v>
      </c>
      <c r="E230">
        <f t="shared" ca="1" si="33"/>
        <v>1268.75</v>
      </c>
      <c r="F230">
        <f t="shared" ca="1" si="37"/>
        <v>1227.4442307692307</v>
      </c>
      <c r="G230" t="str">
        <f t="shared" ca="1" si="28"/>
        <v/>
      </c>
      <c r="H230">
        <f t="shared" ca="1" si="29"/>
        <v>1224.8499999999999</v>
      </c>
      <c r="I230" s="7" t="str">
        <f t="shared" ca="1" si="36"/>
        <v/>
      </c>
      <c r="J230" s="11">
        <f t="shared" ca="1" si="30"/>
        <v>131.45994908530434</v>
      </c>
      <c r="K230" s="11">
        <f ca="1">MAX($J$55:J230)</f>
        <v>131.45994908530434</v>
      </c>
      <c r="L230" s="13">
        <f t="shared" ca="1" si="31"/>
        <v>0</v>
      </c>
      <c r="M230" t="str">
        <f t="shared" ca="1" si="34"/>
        <v>BUY</v>
      </c>
      <c r="N230">
        <f t="shared" ca="1" si="35"/>
        <v>-6.2856020428206641E-3</v>
      </c>
    </row>
    <row r="231" spans="1:14" x14ac:dyDescent="0.25">
      <c r="A231">
        <v>230</v>
      </c>
      <c r="B231" s="30">
        <v>36860</v>
      </c>
      <c r="C231">
        <f t="shared" si="32"/>
        <v>2000</v>
      </c>
      <c r="D231">
        <v>1268.1500000000001</v>
      </c>
      <c r="E231">
        <f t="shared" ca="1" si="33"/>
        <v>1266.45</v>
      </c>
      <c r="F231">
        <f t="shared" ca="1" si="37"/>
        <v>1230.6846153846152</v>
      </c>
      <c r="G231" t="str">
        <f t="shared" ca="1" si="28"/>
        <v/>
      </c>
      <c r="H231">
        <f t="shared" ca="1" si="29"/>
        <v>1224.8499999999999</v>
      </c>
      <c r="I231" s="7" t="str">
        <f t="shared" ca="1" si="36"/>
        <v/>
      </c>
      <c r="J231" s="11">
        <f t="shared" ca="1" si="30"/>
        <v>131.45994908530434</v>
      </c>
      <c r="K231" s="11">
        <f ca="1">MAX($J$55:J231)</f>
        <v>131.45994908530434</v>
      </c>
      <c r="L231" s="13">
        <f t="shared" ca="1" si="31"/>
        <v>0</v>
      </c>
      <c r="M231" t="str">
        <f t="shared" ca="1" si="34"/>
        <v>BUY</v>
      </c>
      <c r="N231">
        <f t="shared" ca="1" si="35"/>
        <v>2.6882783158727742E-3</v>
      </c>
    </row>
    <row r="232" spans="1:14" x14ac:dyDescent="0.25">
      <c r="A232">
        <v>231</v>
      </c>
      <c r="B232" s="30">
        <v>36861</v>
      </c>
      <c r="C232">
        <f t="shared" si="32"/>
        <v>2000</v>
      </c>
      <c r="D232">
        <v>1276.2</v>
      </c>
      <c r="E232">
        <f t="shared" ca="1" si="33"/>
        <v>1272.1750000000002</v>
      </c>
      <c r="F232">
        <f t="shared" ca="1" si="37"/>
        <v>1234.1423076923077</v>
      </c>
      <c r="G232" t="str">
        <f t="shared" ca="1" si="28"/>
        <v/>
      </c>
      <c r="H232">
        <f t="shared" ca="1" si="29"/>
        <v>1224.8499999999999</v>
      </c>
      <c r="I232" s="7" t="str">
        <f t="shared" ca="1" si="36"/>
        <v/>
      </c>
      <c r="J232" s="11">
        <f t="shared" ca="1" si="30"/>
        <v>131.45994908530434</v>
      </c>
      <c r="K232" s="11">
        <f ca="1">MAX($J$55:J232)</f>
        <v>131.45994908530434</v>
      </c>
      <c r="L232" s="13">
        <f t="shared" ca="1" si="31"/>
        <v>0</v>
      </c>
      <c r="M232" t="str">
        <f t="shared" ca="1" si="34"/>
        <v>BUY</v>
      </c>
      <c r="N232">
        <f t="shared" ca="1" si="35"/>
        <v>6.3478295154358348E-3</v>
      </c>
    </row>
    <row r="233" spans="1:14" x14ac:dyDescent="0.25">
      <c r="A233">
        <v>232</v>
      </c>
      <c r="B233" s="30">
        <v>36864</v>
      </c>
      <c r="C233">
        <f t="shared" si="32"/>
        <v>2000</v>
      </c>
      <c r="D233">
        <v>1275.5999999999999</v>
      </c>
      <c r="E233">
        <f t="shared" ca="1" si="33"/>
        <v>1275.9000000000001</v>
      </c>
      <c r="F233">
        <f t="shared" ca="1" si="37"/>
        <v>1237.8692307692306</v>
      </c>
      <c r="G233" t="str">
        <f t="shared" ca="1" si="28"/>
        <v/>
      </c>
      <c r="H233">
        <f t="shared" ca="1" si="29"/>
        <v>1224.8499999999999</v>
      </c>
      <c r="I233" s="7" t="str">
        <f t="shared" ca="1" si="36"/>
        <v/>
      </c>
      <c r="J233" s="11">
        <f t="shared" ca="1" si="30"/>
        <v>131.45994908530434</v>
      </c>
      <c r="K233" s="11">
        <f ca="1">MAX($J$55:J233)</f>
        <v>131.45994908530434</v>
      </c>
      <c r="L233" s="13">
        <f t="shared" ca="1" si="31"/>
        <v>0</v>
      </c>
      <c r="M233" t="str">
        <f t="shared" ca="1" si="34"/>
        <v>BUY</v>
      </c>
      <c r="N233">
        <f t="shared" ca="1" si="35"/>
        <v>-4.7014574518111299E-4</v>
      </c>
    </row>
    <row r="234" spans="1:14" x14ac:dyDescent="0.25">
      <c r="A234">
        <v>233</v>
      </c>
      <c r="B234" s="30">
        <v>36865</v>
      </c>
      <c r="C234">
        <f t="shared" si="32"/>
        <v>2000</v>
      </c>
      <c r="D234">
        <v>1284.6500000000001</v>
      </c>
      <c r="E234">
        <f t="shared" ca="1" si="33"/>
        <v>1280.125</v>
      </c>
      <c r="F234">
        <f t="shared" ca="1" si="37"/>
        <v>1242.3884615384616</v>
      </c>
      <c r="G234" t="str">
        <f t="shared" ca="1" si="28"/>
        <v/>
      </c>
      <c r="H234">
        <f t="shared" ca="1" si="29"/>
        <v>1224.8499999999999</v>
      </c>
      <c r="I234" s="7" t="str">
        <f t="shared" ca="1" si="36"/>
        <v/>
      </c>
      <c r="J234" s="11">
        <f t="shared" ca="1" si="30"/>
        <v>131.45994908530434</v>
      </c>
      <c r="K234" s="11">
        <f ca="1">MAX($J$55:J234)</f>
        <v>131.45994908530434</v>
      </c>
      <c r="L234" s="13">
        <f t="shared" ca="1" si="31"/>
        <v>0</v>
      </c>
      <c r="M234" t="str">
        <f t="shared" ca="1" si="34"/>
        <v>BUY</v>
      </c>
      <c r="N234">
        <f t="shared" ca="1" si="35"/>
        <v>7.0947005330826143E-3</v>
      </c>
    </row>
    <row r="235" spans="1:14" x14ac:dyDescent="0.25">
      <c r="A235">
        <v>234</v>
      </c>
      <c r="B235" s="30">
        <v>36866</v>
      </c>
      <c r="C235">
        <f t="shared" si="32"/>
        <v>2000</v>
      </c>
      <c r="D235">
        <v>1298.55</v>
      </c>
      <c r="E235">
        <f t="shared" ca="1" si="33"/>
        <v>1291.5999999999999</v>
      </c>
      <c r="F235">
        <f t="shared" ca="1" si="37"/>
        <v>1247.2269230769232</v>
      </c>
      <c r="G235" t="str">
        <f t="shared" ca="1" si="28"/>
        <v/>
      </c>
      <c r="H235">
        <f t="shared" ca="1" si="29"/>
        <v>1224.8499999999999</v>
      </c>
      <c r="I235" s="7" t="str">
        <f t="shared" ca="1" si="36"/>
        <v/>
      </c>
      <c r="J235" s="11">
        <f t="shared" ca="1" si="30"/>
        <v>131.45994908530434</v>
      </c>
      <c r="K235" s="11">
        <f ca="1">MAX($J$55:J235)</f>
        <v>131.45994908530434</v>
      </c>
      <c r="L235" s="13">
        <f t="shared" ca="1" si="31"/>
        <v>0</v>
      </c>
      <c r="M235" t="str">
        <f t="shared" ca="1" si="34"/>
        <v>BUY</v>
      </c>
      <c r="N235">
        <f t="shared" ca="1" si="35"/>
        <v>1.0820067722725927E-2</v>
      </c>
    </row>
    <row r="236" spans="1:14" x14ac:dyDescent="0.25">
      <c r="A236">
        <v>235</v>
      </c>
      <c r="B236" s="30">
        <v>36867</v>
      </c>
      <c r="C236">
        <f t="shared" si="32"/>
        <v>2000</v>
      </c>
      <c r="D236">
        <v>1302.5</v>
      </c>
      <c r="E236">
        <f t="shared" ca="1" si="33"/>
        <v>1300.5250000000001</v>
      </c>
      <c r="F236">
        <f t="shared" ca="1" si="37"/>
        <v>1251.1384615384616</v>
      </c>
      <c r="G236" t="str">
        <f t="shared" ca="1" si="28"/>
        <v/>
      </c>
      <c r="H236">
        <f t="shared" ca="1" si="29"/>
        <v>1224.8499999999999</v>
      </c>
      <c r="I236" s="7" t="str">
        <f t="shared" ca="1" si="36"/>
        <v/>
      </c>
      <c r="J236" s="11">
        <f t="shared" ca="1" si="30"/>
        <v>131.45994908530434</v>
      </c>
      <c r="K236" s="11">
        <f ca="1">MAX($J$55:J236)</f>
        <v>131.45994908530434</v>
      </c>
      <c r="L236" s="13">
        <f t="shared" ca="1" si="31"/>
        <v>0</v>
      </c>
      <c r="M236" t="str">
        <f t="shared" ca="1" si="34"/>
        <v>BUY</v>
      </c>
      <c r="N236">
        <f t="shared" ca="1" si="35"/>
        <v>3.0418543760348431E-3</v>
      </c>
    </row>
    <row r="237" spans="1:14" x14ac:dyDescent="0.25">
      <c r="A237">
        <v>236</v>
      </c>
      <c r="B237" s="30">
        <v>36868</v>
      </c>
      <c r="C237">
        <f t="shared" si="32"/>
        <v>2000</v>
      </c>
      <c r="D237">
        <v>1313.7</v>
      </c>
      <c r="E237">
        <f t="shared" ca="1" si="33"/>
        <v>1308.0999999999999</v>
      </c>
      <c r="F237">
        <f t="shared" ca="1" si="37"/>
        <v>1254.5557692307693</v>
      </c>
      <c r="G237" t="str">
        <f t="shared" ca="1" si="28"/>
        <v/>
      </c>
      <c r="H237">
        <f t="shared" ca="1" si="29"/>
        <v>1224.8499999999999</v>
      </c>
      <c r="I237" s="7" t="str">
        <f t="shared" ca="1" si="36"/>
        <v/>
      </c>
      <c r="J237" s="11">
        <f t="shared" ca="1" si="30"/>
        <v>131.45994908530434</v>
      </c>
      <c r="K237" s="11">
        <f ca="1">MAX($J$55:J237)</f>
        <v>131.45994908530434</v>
      </c>
      <c r="L237" s="13">
        <f t="shared" ca="1" si="31"/>
        <v>0</v>
      </c>
      <c r="M237" t="str">
        <f t="shared" ca="1" si="34"/>
        <v>BUY</v>
      </c>
      <c r="N237">
        <f t="shared" ca="1" si="35"/>
        <v>8.5988483685221079E-3</v>
      </c>
    </row>
    <row r="238" spans="1:14" x14ac:dyDescent="0.25">
      <c r="A238">
        <v>237</v>
      </c>
      <c r="B238" s="30">
        <v>36871</v>
      </c>
      <c r="C238">
        <f t="shared" si="32"/>
        <v>2000</v>
      </c>
      <c r="D238">
        <v>1332.15</v>
      </c>
      <c r="E238">
        <f t="shared" ca="1" si="33"/>
        <v>1322.9250000000002</v>
      </c>
      <c r="F238">
        <f t="shared" ca="1" si="37"/>
        <v>1258.021153846154</v>
      </c>
      <c r="G238" t="str">
        <f t="shared" ca="1" si="28"/>
        <v/>
      </c>
      <c r="H238">
        <f t="shared" ca="1" si="29"/>
        <v>1224.8499999999999</v>
      </c>
      <c r="I238" s="7" t="str">
        <f t="shared" ca="1" si="36"/>
        <v/>
      </c>
      <c r="J238" s="11">
        <f t="shared" ca="1" si="30"/>
        <v>131.45994908530434</v>
      </c>
      <c r="K238" s="11">
        <f ca="1">MAX($J$55:J238)</f>
        <v>131.45994908530434</v>
      </c>
      <c r="L238" s="13">
        <f t="shared" ca="1" si="31"/>
        <v>0</v>
      </c>
      <c r="M238" t="str">
        <f t="shared" ca="1" si="34"/>
        <v>BUY</v>
      </c>
      <c r="N238">
        <f t="shared" ca="1" si="35"/>
        <v>1.4044302352135225E-2</v>
      </c>
    </row>
    <row r="239" spans="1:14" x14ac:dyDescent="0.25">
      <c r="A239">
        <v>238</v>
      </c>
      <c r="B239" s="30">
        <v>36872</v>
      </c>
      <c r="C239">
        <f t="shared" si="32"/>
        <v>2000</v>
      </c>
      <c r="D239">
        <v>1333.35</v>
      </c>
      <c r="E239">
        <f t="shared" ca="1" si="33"/>
        <v>1332.75</v>
      </c>
      <c r="F239">
        <f t="shared" ca="1" si="37"/>
        <v>1261.6019230769234</v>
      </c>
      <c r="G239" t="str">
        <f t="shared" ca="1" si="28"/>
        <v/>
      </c>
      <c r="H239">
        <f t="shared" ca="1" si="29"/>
        <v>1224.8499999999999</v>
      </c>
      <c r="I239" s="7" t="str">
        <f t="shared" ca="1" si="36"/>
        <v/>
      </c>
      <c r="J239" s="11">
        <f t="shared" ca="1" si="30"/>
        <v>131.45994908530434</v>
      </c>
      <c r="K239" s="11">
        <f ca="1">MAX($J$55:J239)</f>
        <v>131.45994908530434</v>
      </c>
      <c r="L239" s="13">
        <f t="shared" ca="1" si="31"/>
        <v>0</v>
      </c>
      <c r="M239" t="str">
        <f t="shared" ca="1" si="34"/>
        <v>BUY</v>
      </c>
      <c r="N239">
        <f t="shared" ca="1" si="35"/>
        <v>9.0079945952018772E-4</v>
      </c>
    </row>
    <row r="240" spans="1:14" x14ac:dyDescent="0.25">
      <c r="A240">
        <v>239</v>
      </c>
      <c r="B240" s="30">
        <v>36873</v>
      </c>
      <c r="C240">
        <f t="shared" si="32"/>
        <v>2000</v>
      </c>
      <c r="D240">
        <v>1354.3</v>
      </c>
      <c r="E240">
        <f t="shared" ca="1" si="33"/>
        <v>1343.8249999999998</v>
      </c>
      <c r="F240">
        <f t="shared" ca="1" si="37"/>
        <v>1265.7384615384617</v>
      </c>
      <c r="G240" t="str">
        <f t="shared" ca="1" si="28"/>
        <v/>
      </c>
      <c r="H240">
        <f t="shared" ca="1" si="29"/>
        <v>1224.8499999999999</v>
      </c>
      <c r="I240" s="7" t="str">
        <f t="shared" ca="1" si="36"/>
        <v/>
      </c>
      <c r="J240" s="11">
        <f t="shared" ca="1" si="30"/>
        <v>131.45994908530434</v>
      </c>
      <c r="K240" s="11">
        <f ca="1">MAX($J$55:J240)</f>
        <v>131.45994908530434</v>
      </c>
      <c r="L240" s="13">
        <f t="shared" ca="1" si="31"/>
        <v>0</v>
      </c>
      <c r="M240" t="str">
        <f t="shared" ca="1" si="34"/>
        <v>BUY</v>
      </c>
      <c r="N240">
        <f t="shared" ca="1" si="35"/>
        <v>1.5712303596205082E-2</v>
      </c>
    </row>
    <row r="241" spans="1:14" x14ac:dyDescent="0.25">
      <c r="A241">
        <v>240</v>
      </c>
      <c r="B241" s="30">
        <v>36874</v>
      </c>
      <c r="C241">
        <f t="shared" si="32"/>
        <v>2000</v>
      </c>
      <c r="D241">
        <v>1349.35</v>
      </c>
      <c r="E241">
        <f t="shared" ca="1" si="33"/>
        <v>1351.8249999999998</v>
      </c>
      <c r="F241">
        <f t="shared" ca="1" si="37"/>
        <v>1268.9134615384614</v>
      </c>
      <c r="G241" t="str">
        <f t="shared" ca="1" si="28"/>
        <v/>
      </c>
      <c r="H241">
        <f t="shared" ca="1" si="29"/>
        <v>1224.8499999999999</v>
      </c>
      <c r="I241" s="7" t="str">
        <f t="shared" ca="1" si="36"/>
        <v/>
      </c>
      <c r="J241" s="11">
        <f t="shared" ca="1" si="30"/>
        <v>131.45994908530434</v>
      </c>
      <c r="K241" s="11">
        <f ca="1">MAX($J$55:J241)</f>
        <v>131.45994908530434</v>
      </c>
      <c r="L241" s="13">
        <f t="shared" ca="1" si="31"/>
        <v>0</v>
      </c>
      <c r="M241" t="str">
        <f t="shared" ca="1" si="34"/>
        <v>BUY</v>
      </c>
      <c r="N241">
        <f t="shared" ca="1" si="35"/>
        <v>-3.6550247360260251E-3</v>
      </c>
    </row>
    <row r="242" spans="1:14" x14ac:dyDescent="0.25">
      <c r="A242">
        <v>241</v>
      </c>
      <c r="B242" s="30">
        <v>36875</v>
      </c>
      <c r="C242">
        <f t="shared" si="32"/>
        <v>2000</v>
      </c>
      <c r="D242">
        <v>1312.6</v>
      </c>
      <c r="E242">
        <f t="shared" ca="1" si="33"/>
        <v>1330.9749999999999</v>
      </c>
      <c r="F242">
        <f t="shared" ca="1" si="37"/>
        <v>1270.5538461538463</v>
      </c>
      <c r="G242" t="str">
        <f t="shared" ca="1" si="28"/>
        <v/>
      </c>
      <c r="H242">
        <f t="shared" ca="1" si="29"/>
        <v>1224.8499999999999</v>
      </c>
      <c r="I242" s="7" t="str">
        <f t="shared" ca="1" si="36"/>
        <v/>
      </c>
      <c r="J242" s="11">
        <f t="shared" ca="1" si="30"/>
        <v>131.45994908530434</v>
      </c>
      <c r="K242" s="11">
        <f ca="1">MAX($J$55:J242)</f>
        <v>131.45994908530434</v>
      </c>
      <c r="L242" s="13">
        <f t="shared" ca="1" si="31"/>
        <v>0</v>
      </c>
      <c r="M242" t="str">
        <f t="shared" ca="1" si="34"/>
        <v>BUY</v>
      </c>
      <c r="N242">
        <f t="shared" ca="1" si="35"/>
        <v>-2.723533553192278E-2</v>
      </c>
    </row>
    <row r="243" spans="1:14" x14ac:dyDescent="0.25">
      <c r="A243">
        <v>242</v>
      </c>
      <c r="B243" s="30">
        <v>36878</v>
      </c>
      <c r="C243">
        <f t="shared" si="32"/>
        <v>2000</v>
      </c>
      <c r="D243">
        <v>1317.6</v>
      </c>
      <c r="E243">
        <f t="shared" ca="1" si="33"/>
        <v>1315.1</v>
      </c>
      <c r="F243">
        <f t="shared" ca="1" si="37"/>
        <v>1273.5557692307691</v>
      </c>
      <c r="G243" t="str">
        <f t="shared" ca="1" si="28"/>
        <v/>
      </c>
      <c r="H243">
        <f t="shared" ca="1" si="29"/>
        <v>1224.8499999999999</v>
      </c>
      <c r="I243" s="7" t="str">
        <f t="shared" ca="1" si="36"/>
        <v/>
      </c>
      <c r="J243" s="11">
        <f t="shared" ca="1" si="30"/>
        <v>131.45994908530434</v>
      </c>
      <c r="K243" s="11">
        <f ca="1">MAX($J$55:J243)</f>
        <v>131.45994908530434</v>
      </c>
      <c r="L243" s="13">
        <f t="shared" ca="1" si="31"/>
        <v>0</v>
      </c>
      <c r="M243" t="str">
        <f t="shared" ca="1" si="34"/>
        <v>BUY</v>
      </c>
      <c r="N243">
        <f t="shared" ca="1" si="35"/>
        <v>3.8092335822032608E-3</v>
      </c>
    </row>
    <row r="244" spans="1:14" x14ac:dyDescent="0.25">
      <c r="A244">
        <v>243</v>
      </c>
      <c r="B244" s="30">
        <v>36879</v>
      </c>
      <c r="C244">
        <f t="shared" si="32"/>
        <v>2000</v>
      </c>
      <c r="D244">
        <v>1310.5</v>
      </c>
      <c r="E244">
        <f t="shared" ca="1" si="33"/>
        <v>1314.05</v>
      </c>
      <c r="F244">
        <f t="shared" ca="1" si="37"/>
        <v>1277.4961538461537</v>
      </c>
      <c r="G244" t="str">
        <f t="shared" ca="1" si="28"/>
        <v/>
      </c>
      <c r="H244">
        <f t="shared" ca="1" si="29"/>
        <v>1224.8499999999999</v>
      </c>
      <c r="I244" s="7" t="str">
        <f t="shared" ca="1" si="36"/>
        <v/>
      </c>
      <c r="J244" s="11">
        <f t="shared" ca="1" si="30"/>
        <v>131.45994908530434</v>
      </c>
      <c r="K244" s="11">
        <f ca="1">MAX($J$55:J244)</f>
        <v>131.45994908530434</v>
      </c>
      <c r="L244" s="13">
        <f t="shared" ca="1" si="31"/>
        <v>0</v>
      </c>
      <c r="M244" t="str">
        <f t="shared" ca="1" si="34"/>
        <v>BUY</v>
      </c>
      <c r="N244">
        <f t="shared" ca="1" si="35"/>
        <v>-5.3885853066180248E-3</v>
      </c>
    </row>
    <row r="245" spans="1:14" x14ac:dyDescent="0.25">
      <c r="A245">
        <v>244</v>
      </c>
      <c r="B245" s="30">
        <v>36880</v>
      </c>
      <c r="C245">
        <f t="shared" si="32"/>
        <v>2000</v>
      </c>
      <c r="D245">
        <v>1295.25</v>
      </c>
      <c r="E245">
        <f t="shared" ca="1" si="33"/>
        <v>1302.875</v>
      </c>
      <c r="F245">
        <f t="shared" ca="1" si="37"/>
        <v>1279.5115384615383</v>
      </c>
      <c r="G245" t="str">
        <f t="shared" ca="1" si="28"/>
        <v/>
      </c>
      <c r="H245">
        <f t="shared" ca="1" si="29"/>
        <v>1224.8499999999999</v>
      </c>
      <c r="I245" s="7" t="str">
        <f t="shared" ca="1" si="36"/>
        <v/>
      </c>
      <c r="J245" s="11">
        <f t="shared" ca="1" si="30"/>
        <v>131.45994908530434</v>
      </c>
      <c r="K245" s="11">
        <f ca="1">MAX($J$55:J245)</f>
        <v>131.45994908530434</v>
      </c>
      <c r="L245" s="13">
        <f t="shared" ca="1" si="31"/>
        <v>0</v>
      </c>
      <c r="M245" t="str">
        <f t="shared" ca="1" si="34"/>
        <v>BUY</v>
      </c>
      <c r="N245">
        <f t="shared" ca="1" si="35"/>
        <v>-1.163677985501717E-2</v>
      </c>
    </row>
    <row r="246" spans="1:14" x14ac:dyDescent="0.25">
      <c r="A246">
        <v>245</v>
      </c>
      <c r="B246" s="30">
        <v>36881</v>
      </c>
      <c r="C246">
        <f t="shared" si="32"/>
        <v>2000</v>
      </c>
      <c r="D246">
        <v>1277.4000000000001</v>
      </c>
      <c r="E246">
        <f t="shared" ca="1" si="33"/>
        <v>1286.325</v>
      </c>
      <c r="F246">
        <f t="shared" ca="1" si="37"/>
        <v>1280.6788461538458</v>
      </c>
      <c r="G246" t="str">
        <f t="shared" ref="G246:G309" ca="1" si="38">IF(AND(E246&gt;F246,E245&lt;F245),"BUY",IF(AND(E246&lt;F246,E245&gt;F245),"SELL",""))</f>
        <v/>
      </c>
      <c r="H246">
        <f t="shared" ca="1" si="29"/>
        <v>1224.8499999999999</v>
      </c>
      <c r="I246" s="7" t="str">
        <f t="shared" ca="1" si="36"/>
        <v/>
      </c>
      <c r="J246" s="11">
        <f t="shared" ca="1" si="30"/>
        <v>131.45994908530434</v>
      </c>
      <c r="K246" s="11">
        <f ca="1">MAX($J$55:J246)</f>
        <v>131.45994908530434</v>
      </c>
      <c r="L246" s="13">
        <f t="shared" ca="1" si="31"/>
        <v>0</v>
      </c>
      <c r="M246" t="str">
        <f t="shared" ca="1" si="34"/>
        <v>BUY</v>
      </c>
      <c r="N246">
        <f t="shared" ca="1" si="35"/>
        <v>-1.3781123335263393E-2</v>
      </c>
    </row>
    <row r="247" spans="1:14" x14ac:dyDescent="0.25">
      <c r="A247">
        <v>246</v>
      </c>
      <c r="B247" s="30">
        <v>36882</v>
      </c>
      <c r="C247">
        <f t="shared" si="32"/>
        <v>2000</v>
      </c>
      <c r="D247">
        <v>1242</v>
      </c>
      <c r="E247">
        <f t="shared" ca="1" si="33"/>
        <v>1259.7</v>
      </c>
      <c r="F247">
        <f t="shared" ca="1" si="37"/>
        <v>1281.0153846153844</v>
      </c>
      <c r="G247" t="str">
        <f t="shared" ca="1" si="38"/>
        <v>SELL</v>
      </c>
      <c r="H247">
        <f t="shared" ref="H247:H310" ca="1" si="39">IF(G247&lt;&gt;"",D247,H246)</f>
        <v>1242</v>
      </c>
      <c r="I247" s="7">
        <f t="shared" ca="1" si="36"/>
        <v>1.4001714495652573E-2</v>
      </c>
      <c r="J247" s="11">
        <f t="shared" ca="1" si="30"/>
        <v>133.30061376000981</v>
      </c>
      <c r="K247" s="11">
        <f ca="1">MAX($J$55:J247)</f>
        <v>133.30061376000981</v>
      </c>
      <c r="L247" s="13">
        <f t="shared" ca="1" si="31"/>
        <v>0</v>
      </c>
      <c r="M247" t="str">
        <f t="shared" ca="1" si="34"/>
        <v>SELL</v>
      </c>
      <c r="N247">
        <f t="shared" ca="1" si="35"/>
        <v>-2.7712541099107632E-2</v>
      </c>
    </row>
    <row r="248" spans="1:14" x14ac:dyDescent="0.25">
      <c r="A248">
        <v>247</v>
      </c>
      <c r="B248" s="30">
        <v>36886</v>
      </c>
      <c r="C248">
        <f t="shared" si="32"/>
        <v>2000</v>
      </c>
      <c r="D248">
        <v>1212</v>
      </c>
      <c r="E248">
        <f t="shared" ca="1" si="33"/>
        <v>1227</v>
      </c>
      <c r="F248">
        <f t="shared" ca="1" si="37"/>
        <v>1280.0923076923075</v>
      </c>
      <c r="G248" t="str">
        <f t="shared" ca="1" si="38"/>
        <v/>
      </c>
      <c r="H248">
        <f t="shared" ca="1" si="39"/>
        <v>1242</v>
      </c>
      <c r="I248" s="7" t="str">
        <f t="shared" ca="1" si="36"/>
        <v/>
      </c>
      <c r="J248" s="11">
        <f t="shared" ca="1" si="30"/>
        <v>133.30061376000981</v>
      </c>
      <c r="K248" s="11">
        <f ca="1">MAX($J$55:J248)</f>
        <v>133.30061376000981</v>
      </c>
      <c r="L248" s="13">
        <f t="shared" ca="1" si="31"/>
        <v>0</v>
      </c>
      <c r="M248" t="str">
        <f t="shared" ca="1" si="34"/>
        <v>SELL</v>
      </c>
      <c r="N248">
        <f t="shared" ca="1" si="35"/>
        <v>2.4154589371980676E-2</v>
      </c>
    </row>
    <row r="249" spans="1:14" x14ac:dyDescent="0.25">
      <c r="A249">
        <v>248</v>
      </c>
      <c r="B249" s="30">
        <v>36887</v>
      </c>
      <c r="C249">
        <f t="shared" si="32"/>
        <v>2000</v>
      </c>
      <c r="D249">
        <v>1228.3</v>
      </c>
      <c r="E249">
        <f t="shared" ca="1" si="33"/>
        <v>1220.1500000000001</v>
      </c>
      <c r="F249">
        <f t="shared" ca="1" si="37"/>
        <v>1279.7346153846154</v>
      </c>
      <c r="G249" t="str">
        <f t="shared" ca="1" si="38"/>
        <v/>
      </c>
      <c r="H249">
        <f t="shared" ca="1" si="39"/>
        <v>1242</v>
      </c>
      <c r="I249" s="7" t="str">
        <f t="shared" ca="1" si="36"/>
        <v/>
      </c>
      <c r="J249" s="11">
        <f t="shared" ref="J249:J312" ca="1" si="40">IF(I249="",J248,J248*(1+$M$5*I249))</f>
        <v>133.30061376000981</v>
      </c>
      <c r="K249" s="11">
        <f ca="1">MAX($J$55:J249)</f>
        <v>133.30061376000981</v>
      </c>
      <c r="L249" s="13">
        <f t="shared" ref="L249:L312" ca="1" si="41">1-J249/K249</f>
        <v>0</v>
      </c>
      <c r="M249" t="str">
        <f t="shared" ca="1" si="34"/>
        <v>SELL</v>
      </c>
      <c r="N249">
        <f t="shared" ca="1" si="35"/>
        <v>-1.3448844884488411E-2</v>
      </c>
    </row>
    <row r="250" spans="1:14" x14ac:dyDescent="0.25">
      <c r="A250">
        <v>249</v>
      </c>
      <c r="B250" s="30">
        <v>36888</v>
      </c>
      <c r="C250">
        <f t="shared" si="32"/>
        <v>2000</v>
      </c>
      <c r="D250">
        <v>1248.95</v>
      </c>
      <c r="E250">
        <f t="shared" ca="1" si="33"/>
        <v>1238.625</v>
      </c>
      <c r="F250">
        <f t="shared" ca="1" si="37"/>
        <v>1280.2711538461538</v>
      </c>
      <c r="G250" t="str">
        <f t="shared" ca="1" si="38"/>
        <v/>
      </c>
      <c r="H250">
        <f t="shared" ca="1" si="39"/>
        <v>1242</v>
      </c>
      <c r="I250" s="7" t="str">
        <f t="shared" ca="1" si="36"/>
        <v/>
      </c>
      <c r="J250" s="11">
        <f t="shared" ca="1" si="40"/>
        <v>133.30061376000981</v>
      </c>
      <c r="K250" s="11">
        <f ca="1">MAX($J$55:J250)</f>
        <v>133.30061376000981</v>
      </c>
      <c r="L250" s="13">
        <f t="shared" ca="1" si="41"/>
        <v>0</v>
      </c>
      <c r="M250" t="str">
        <f t="shared" ca="1" si="34"/>
        <v>SELL</v>
      </c>
      <c r="N250">
        <f t="shared" ca="1" si="35"/>
        <v>-1.6811853781649507E-2</v>
      </c>
    </row>
    <row r="251" spans="1:14" x14ac:dyDescent="0.25">
      <c r="A251">
        <v>250</v>
      </c>
      <c r="B251" s="30">
        <v>36889</v>
      </c>
      <c r="C251">
        <f t="shared" si="32"/>
        <v>2000</v>
      </c>
      <c r="D251">
        <v>1263.55</v>
      </c>
      <c r="E251">
        <f t="shared" ca="1" si="33"/>
        <v>1256.25</v>
      </c>
      <c r="F251">
        <f t="shared" ca="1" si="37"/>
        <v>1281.8557692307693</v>
      </c>
      <c r="G251" t="str">
        <f t="shared" ca="1" si="38"/>
        <v/>
      </c>
      <c r="H251">
        <f t="shared" ca="1" si="39"/>
        <v>1242</v>
      </c>
      <c r="I251" s="7" t="str">
        <f t="shared" ca="1" si="36"/>
        <v/>
      </c>
      <c r="J251" s="11">
        <f t="shared" ca="1" si="40"/>
        <v>133.30061376000981</v>
      </c>
      <c r="K251" s="11">
        <f ca="1">MAX($J$55:J251)</f>
        <v>133.30061376000981</v>
      </c>
      <c r="L251" s="13">
        <f t="shared" ca="1" si="41"/>
        <v>0</v>
      </c>
      <c r="M251" t="str">
        <f t="shared" ca="1" si="34"/>
        <v>SELL</v>
      </c>
      <c r="N251">
        <f t="shared" ca="1" si="35"/>
        <v>-1.168981944833653E-2</v>
      </c>
    </row>
    <row r="252" spans="1:14" x14ac:dyDescent="0.25">
      <c r="A252">
        <v>251</v>
      </c>
      <c r="B252" s="30">
        <v>36892</v>
      </c>
      <c r="C252">
        <f t="shared" si="32"/>
        <v>2001</v>
      </c>
      <c r="D252">
        <v>1254.3</v>
      </c>
      <c r="E252">
        <f t="shared" ca="1" si="33"/>
        <v>1258.925</v>
      </c>
      <c r="F252">
        <f t="shared" ca="1" si="37"/>
        <v>1283.3288461538459</v>
      </c>
      <c r="G252" t="str">
        <f t="shared" ca="1" si="38"/>
        <v/>
      </c>
      <c r="H252">
        <f t="shared" ca="1" si="39"/>
        <v>1242</v>
      </c>
      <c r="I252" s="7" t="str">
        <f t="shared" ca="1" si="36"/>
        <v/>
      </c>
      <c r="J252" s="11">
        <f t="shared" ca="1" si="40"/>
        <v>133.30061376000981</v>
      </c>
      <c r="K252" s="11">
        <f ca="1">MAX($J$55:J252)</f>
        <v>133.30061376000981</v>
      </c>
      <c r="L252" s="13">
        <f t="shared" ca="1" si="41"/>
        <v>0</v>
      </c>
      <c r="M252" t="str">
        <f t="shared" ca="1" si="34"/>
        <v>SELL</v>
      </c>
      <c r="N252">
        <f t="shared" ca="1" si="35"/>
        <v>7.320644216691069E-3</v>
      </c>
    </row>
    <row r="253" spans="1:14" x14ac:dyDescent="0.25">
      <c r="A253">
        <v>252</v>
      </c>
      <c r="B253" s="30">
        <v>36893</v>
      </c>
      <c r="C253">
        <f t="shared" si="32"/>
        <v>2001</v>
      </c>
      <c r="D253">
        <v>1271.8</v>
      </c>
      <c r="E253">
        <f t="shared" ca="1" si="33"/>
        <v>1263.05</v>
      </c>
      <c r="F253">
        <f t="shared" ca="1" si="37"/>
        <v>1285.1211538461537</v>
      </c>
      <c r="G253" t="str">
        <f t="shared" ca="1" si="38"/>
        <v/>
      </c>
      <c r="H253">
        <f t="shared" ca="1" si="39"/>
        <v>1242</v>
      </c>
      <c r="I253" s="7" t="str">
        <f t="shared" ca="1" si="36"/>
        <v/>
      </c>
      <c r="J253" s="11">
        <f t="shared" ca="1" si="40"/>
        <v>133.30061376000981</v>
      </c>
      <c r="K253" s="11">
        <f ca="1">MAX($J$55:J253)</f>
        <v>133.30061376000981</v>
      </c>
      <c r="L253" s="13">
        <f t="shared" ca="1" si="41"/>
        <v>0</v>
      </c>
      <c r="M253" t="str">
        <f t="shared" ca="1" si="34"/>
        <v>SELL</v>
      </c>
      <c r="N253">
        <f t="shared" ca="1" si="35"/>
        <v>-1.3952005102447582E-2</v>
      </c>
    </row>
    <row r="254" spans="1:14" x14ac:dyDescent="0.25">
      <c r="A254">
        <v>253</v>
      </c>
      <c r="B254" s="30">
        <v>36894</v>
      </c>
      <c r="C254">
        <f t="shared" si="32"/>
        <v>2001</v>
      </c>
      <c r="D254">
        <v>1291.25</v>
      </c>
      <c r="E254">
        <f t="shared" ca="1" si="33"/>
        <v>1281.5250000000001</v>
      </c>
      <c r="F254">
        <f t="shared" ca="1" si="37"/>
        <v>1286.5961538461538</v>
      </c>
      <c r="G254" t="str">
        <f t="shared" ca="1" si="38"/>
        <v/>
      </c>
      <c r="H254">
        <f t="shared" ca="1" si="39"/>
        <v>1242</v>
      </c>
      <c r="I254" s="7" t="str">
        <f t="shared" ca="1" si="36"/>
        <v/>
      </c>
      <c r="J254" s="11">
        <f t="shared" ca="1" si="40"/>
        <v>133.30061376000981</v>
      </c>
      <c r="K254" s="11">
        <f ca="1">MAX($J$55:J254)</f>
        <v>133.30061376000981</v>
      </c>
      <c r="L254" s="13">
        <f t="shared" ca="1" si="41"/>
        <v>0</v>
      </c>
      <c r="M254" t="str">
        <f t="shared" ca="1" si="34"/>
        <v>SELL</v>
      </c>
      <c r="N254">
        <f t="shared" ca="1" si="35"/>
        <v>-1.5293285107721375E-2</v>
      </c>
    </row>
    <row r="255" spans="1:14" x14ac:dyDescent="0.25">
      <c r="A255">
        <v>254</v>
      </c>
      <c r="B255" s="30">
        <v>36895</v>
      </c>
      <c r="C255">
        <f t="shared" si="32"/>
        <v>2001</v>
      </c>
      <c r="D255">
        <v>1307.6500000000001</v>
      </c>
      <c r="E255">
        <f t="shared" ca="1" si="33"/>
        <v>1299.45</v>
      </c>
      <c r="F255">
        <f t="shared" ca="1" si="37"/>
        <v>1287.9384615384615</v>
      </c>
      <c r="G255" t="str">
        <f t="shared" ca="1" si="38"/>
        <v>BUY</v>
      </c>
      <c r="H255">
        <f t="shared" ca="1" si="39"/>
        <v>1307.6500000000001</v>
      </c>
      <c r="I255" s="7">
        <f t="shared" ca="1" si="36"/>
        <v>-5.2858293075684459E-2</v>
      </c>
      <c r="J255" s="11">
        <f t="shared" ca="1" si="40"/>
        <v>126.2545708507146</v>
      </c>
      <c r="K255" s="11">
        <f ca="1">MAX($J$55:J255)</f>
        <v>133.30061376000981</v>
      </c>
      <c r="L255" s="13">
        <f t="shared" ca="1" si="41"/>
        <v>5.2858293075684459E-2</v>
      </c>
      <c r="M255" t="str">
        <f t="shared" ca="1" si="34"/>
        <v>BUY</v>
      </c>
      <c r="N255">
        <f t="shared" ca="1" si="35"/>
        <v>-1.2700871248790003E-2</v>
      </c>
    </row>
    <row r="256" spans="1:14" x14ac:dyDescent="0.25">
      <c r="A256">
        <v>255</v>
      </c>
      <c r="B256" s="30">
        <v>36896</v>
      </c>
      <c r="C256">
        <f t="shared" si="32"/>
        <v>2001</v>
      </c>
      <c r="D256">
        <v>1327.25</v>
      </c>
      <c r="E256">
        <f t="shared" ca="1" si="33"/>
        <v>1317.45</v>
      </c>
      <c r="F256">
        <f t="shared" ca="1" si="37"/>
        <v>1290.3423076923077</v>
      </c>
      <c r="G256" t="str">
        <f t="shared" ca="1" si="38"/>
        <v/>
      </c>
      <c r="H256">
        <f t="shared" ca="1" si="39"/>
        <v>1307.6500000000001</v>
      </c>
      <c r="I256" s="7" t="str">
        <f t="shared" ca="1" si="36"/>
        <v/>
      </c>
      <c r="J256" s="11">
        <f t="shared" ca="1" si="40"/>
        <v>126.2545708507146</v>
      </c>
      <c r="K256" s="11">
        <f ca="1">MAX($J$55:J256)</f>
        <v>133.30061376000981</v>
      </c>
      <c r="L256" s="13">
        <f t="shared" ca="1" si="41"/>
        <v>5.2858293075684459E-2</v>
      </c>
      <c r="M256" t="str">
        <f t="shared" ca="1" si="34"/>
        <v>BUY</v>
      </c>
      <c r="N256">
        <f t="shared" ca="1" si="35"/>
        <v>1.4988720223301272E-2</v>
      </c>
    </row>
    <row r="257" spans="1:14" x14ac:dyDescent="0.25">
      <c r="A257">
        <v>256</v>
      </c>
      <c r="B257" s="30">
        <v>36899</v>
      </c>
      <c r="C257">
        <f t="shared" si="32"/>
        <v>2001</v>
      </c>
      <c r="D257">
        <v>1309.25</v>
      </c>
      <c r="E257">
        <f t="shared" ca="1" si="33"/>
        <v>1318.25</v>
      </c>
      <c r="F257">
        <f t="shared" ca="1" si="37"/>
        <v>1291.9230769230769</v>
      </c>
      <c r="G257" t="str">
        <f t="shared" ca="1" si="38"/>
        <v/>
      </c>
      <c r="H257">
        <f t="shared" ca="1" si="39"/>
        <v>1307.6500000000001</v>
      </c>
      <c r="I257" s="7" t="str">
        <f t="shared" ca="1" si="36"/>
        <v/>
      </c>
      <c r="J257" s="11">
        <f t="shared" ca="1" si="40"/>
        <v>126.2545708507146</v>
      </c>
      <c r="K257" s="11">
        <f ca="1">MAX($J$55:J257)</f>
        <v>133.30061376000981</v>
      </c>
      <c r="L257" s="13">
        <f t="shared" ca="1" si="41"/>
        <v>5.2858293075684459E-2</v>
      </c>
      <c r="M257" t="str">
        <f t="shared" ca="1" si="34"/>
        <v>BUY</v>
      </c>
      <c r="N257">
        <f t="shared" ca="1" si="35"/>
        <v>-1.3561876059521567E-2</v>
      </c>
    </row>
    <row r="258" spans="1:14" x14ac:dyDescent="0.25">
      <c r="A258">
        <v>257</v>
      </c>
      <c r="B258" s="30">
        <v>36900</v>
      </c>
      <c r="C258">
        <f t="shared" si="32"/>
        <v>2001</v>
      </c>
      <c r="D258">
        <v>1311.65</v>
      </c>
      <c r="E258">
        <f t="shared" ca="1" si="33"/>
        <v>1310.45</v>
      </c>
      <c r="F258">
        <f t="shared" ca="1" si="37"/>
        <v>1293.2865384615384</v>
      </c>
      <c r="G258" t="str">
        <f t="shared" ca="1" si="38"/>
        <v/>
      </c>
      <c r="H258">
        <f t="shared" ca="1" si="39"/>
        <v>1307.6500000000001</v>
      </c>
      <c r="I258" s="7" t="str">
        <f t="shared" ca="1" si="36"/>
        <v/>
      </c>
      <c r="J258" s="11">
        <f t="shared" ca="1" si="40"/>
        <v>126.2545708507146</v>
      </c>
      <c r="K258" s="11">
        <f ca="1">MAX($J$55:J258)</f>
        <v>133.30061376000981</v>
      </c>
      <c r="L258" s="13">
        <f t="shared" ca="1" si="41"/>
        <v>5.2858293075684459E-2</v>
      </c>
      <c r="M258" t="str">
        <f t="shared" ca="1" si="34"/>
        <v>BUY</v>
      </c>
      <c r="N258">
        <f t="shared" ca="1" si="35"/>
        <v>1.8331105594806881E-3</v>
      </c>
    </row>
    <row r="259" spans="1:14" x14ac:dyDescent="0.25">
      <c r="A259">
        <v>258</v>
      </c>
      <c r="B259" s="30">
        <v>36901</v>
      </c>
      <c r="C259">
        <f t="shared" ref="C259:C322" si="42">YEAR(B259)</f>
        <v>2001</v>
      </c>
      <c r="D259">
        <v>1287.3</v>
      </c>
      <c r="E259">
        <f t="shared" ca="1" si="33"/>
        <v>1299.4749999999999</v>
      </c>
      <c r="F259">
        <f t="shared" ca="1" si="37"/>
        <v>1293.7365384615384</v>
      </c>
      <c r="G259" t="str">
        <f t="shared" ca="1" si="38"/>
        <v/>
      </c>
      <c r="H259">
        <f t="shared" ca="1" si="39"/>
        <v>1307.6500000000001</v>
      </c>
      <c r="I259" s="7" t="str">
        <f t="shared" ca="1" si="36"/>
        <v/>
      </c>
      <c r="J259" s="11">
        <f t="shared" ca="1" si="40"/>
        <v>126.2545708507146</v>
      </c>
      <c r="K259" s="11">
        <f ca="1">MAX($J$55:J259)</f>
        <v>133.30061376000981</v>
      </c>
      <c r="L259" s="13">
        <f t="shared" ca="1" si="41"/>
        <v>5.2858293075684459E-2</v>
      </c>
      <c r="M259" t="str">
        <f t="shared" ca="1" si="34"/>
        <v>BUY</v>
      </c>
      <c r="N259">
        <f t="shared" ca="1" si="35"/>
        <v>-1.8564403613769018E-2</v>
      </c>
    </row>
    <row r="260" spans="1:14" x14ac:dyDescent="0.25">
      <c r="A260">
        <v>259</v>
      </c>
      <c r="B260" s="30">
        <v>36902</v>
      </c>
      <c r="C260">
        <f t="shared" si="42"/>
        <v>2001</v>
      </c>
      <c r="D260">
        <v>1280.4000000000001</v>
      </c>
      <c r="E260">
        <f t="shared" ref="E260:E323" ca="1" si="43">IF(ROW(D260)&gt;$M$3,AVERAGE(OFFSET(D261,-$M$3,0,$M$3,1)),"")</f>
        <v>1283.8499999999999</v>
      </c>
      <c r="F260">
        <f t="shared" ca="1" si="37"/>
        <v>1293.573076923077</v>
      </c>
      <c r="G260" t="str">
        <f t="shared" ca="1" si="38"/>
        <v>SELL</v>
      </c>
      <c r="H260">
        <f t="shared" ca="1" si="39"/>
        <v>1280.4000000000001</v>
      </c>
      <c r="I260" s="7">
        <f t="shared" ca="1" si="36"/>
        <v>-2.0838909494130697E-2</v>
      </c>
      <c r="J260" s="11">
        <f t="shared" ca="1" si="40"/>
        <v>123.62356327553624</v>
      </c>
      <c r="K260" s="11">
        <f ca="1">MAX($J$55:J260)</f>
        <v>133.30061376000981</v>
      </c>
      <c r="L260" s="13">
        <f t="shared" ca="1" si="41"/>
        <v>7.2595693384396753E-2</v>
      </c>
      <c r="M260" t="str">
        <f t="shared" ca="1" si="34"/>
        <v>SELL</v>
      </c>
      <c r="N260">
        <f t="shared" ca="1" si="35"/>
        <v>-5.3600559310183048E-3</v>
      </c>
    </row>
    <row r="261" spans="1:14" x14ac:dyDescent="0.25">
      <c r="A261">
        <v>260</v>
      </c>
      <c r="B261" s="30">
        <v>36903</v>
      </c>
      <c r="C261">
        <f t="shared" si="42"/>
        <v>2001</v>
      </c>
      <c r="D261">
        <v>1286.75</v>
      </c>
      <c r="E261">
        <f t="shared" ca="1" si="43"/>
        <v>1283.575</v>
      </c>
      <c r="F261">
        <f t="shared" ca="1" si="37"/>
        <v>1293.1192307692311</v>
      </c>
      <c r="G261" t="str">
        <f t="shared" ca="1" si="38"/>
        <v/>
      </c>
      <c r="H261">
        <f t="shared" ca="1" si="39"/>
        <v>1280.4000000000001</v>
      </c>
      <c r="I261" s="7" t="str">
        <f t="shared" ca="1" si="36"/>
        <v/>
      </c>
      <c r="J261" s="11">
        <f t="shared" ca="1" si="40"/>
        <v>123.62356327553624</v>
      </c>
      <c r="K261" s="11">
        <f ca="1">MAX($J$55:J261)</f>
        <v>133.30061376000981</v>
      </c>
      <c r="L261" s="13">
        <f t="shared" ca="1" si="41"/>
        <v>7.2595693384396753E-2</v>
      </c>
      <c r="M261" t="str">
        <f t="shared" ca="1" si="34"/>
        <v>SELL</v>
      </c>
      <c r="N261">
        <f t="shared" ca="1" si="35"/>
        <v>-4.9593876913463829E-3</v>
      </c>
    </row>
    <row r="262" spans="1:14" x14ac:dyDescent="0.25">
      <c r="A262">
        <v>261</v>
      </c>
      <c r="B262" s="30">
        <v>36906</v>
      </c>
      <c r="C262">
        <f t="shared" si="42"/>
        <v>2001</v>
      </c>
      <c r="D262">
        <v>1286.75</v>
      </c>
      <c r="E262">
        <f t="shared" ca="1" si="43"/>
        <v>1286.75</v>
      </c>
      <c r="F262">
        <f t="shared" ca="1" si="37"/>
        <v>1292.5134615384618</v>
      </c>
      <c r="G262" t="str">
        <f t="shared" ca="1" si="38"/>
        <v/>
      </c>
      <c r="H262">
        <f t="shared" ca="1" si="39"/>
        <v>1280.4000000000001</v>
      </c>
      <c r="I262" s="7" t="str">
        <f t="shared" ca="1" si="36"/>
        <v/>
      </c>
      <c r="J262" s="11">
        <f t="shared" ca="1" si="40"/>
        <v>123.62356327553624</v>
      </c>
      <c r="K262" s="11">
        <f ca="1">MAX($J$55:J262)</f>
        <v>133.30061376000981</v>
      </c>
      <c r="L262" s="13">
        <f t="shared" ca="1" si="41"/>
        <v>7.2595693384396753E-2</v>
      </c>
      <c r="M262" t="str">
        <f t="shared" ref="M262:M325" ca="1" si="44">IF(G262="",M261,G262)</f>
        <v>SELL</v>
      </c>
      <c r="N262">
        <f t="shared" ca="1" si="35"/>
        <v>0</v>
      </c>
    </row>
    <row r="263" spans="1:14" x14ac:dyDescent="0.25">
      <c r="A263">
        <v>262</v>
      </c>
      <c r="B263" s="30">
        <v>36907</v>
      </c>
      <c r="C263">
        <f t="shared" si="42"/>
        <v>2001</v>
      </c>
      <c r="D263">
        <v>1293.05</v>
      </c>
      <c r="E263">
        <f t="shared" ca="1" si="43"/>
        <v>1289.9000000000001</v>
      </c>
      <c r="F263">
        <f t="shared" ca="1" si="37"/>
        <v>1291.719230769231</v>
      </c>
      <c r="G263" t="str">
        <f t="shared" ca="1" si="38"/>
        <v/>
      </c>
      <c r="H263">
        <f t="shared" ca="1" si="39"/>
        <v>1280.4000000000001</v>
      </c>
      <c r="I263" s="7" t="str">
        <f t="shared" ca="1" si="36"/>
        <v/>
      </c>
      <c r="J263" s="11">
        <f t="shared" ca="1" si="40"/>
        <v>123.62356327553624</v>
      </c>
      <c r="K263" s="11">
        <f ca="1">MAX($J$55:J263)</f>
        <v>133.30061376000981</v>
      </c>
      <c r="L263" s="13">
        <f t="shared" ca="1" si="41"/>
        <v>7.2595693384396753E-2</v>
      </c>
      <c r="M263" t="str">
        <f t="shared" ca="1" si="44"/>
        <v>SELL</v>
      </c>
      <c r="N263">
        <f t="shared" ref="N263:N326" ca="1" si="45">IF(M262="BUY",(D263-D262)/D262,(D262-D263)/D262)</f>
        <v>-4.896055954925164E-3</v>
      </c>
    </row>
    <row r="264" spans="1:14" x14ac:dyDescent="0.25">
      <c r="A264">
        <v>263</v>
      </c>
      <c r="B264" s="30">
        <v>36908</v>
      </c>
      <c r="C264">
        <f t="shared" si="42"/>
        <v>2001</v>
      </c>
      <c r="D264">
        <v>1297.9000000000001</v>
      </c>
      <c r="E264">
        <f t="shared" ca="1" si="43"/>
        <v>1295.4749999999999</v>
      </c>
      <c r="F264">
        <f t="shared" ca="1" si="37"/>
        <v>1290.4019230769229</v>
      </c>
      <c r="G264" t="str">
        <f t="shared" ca="1" si="38"/>
        <v>BUY</v>
      </c>
      <c r="H264">
        <f t="shared" ca="1" si="39"/>
        <v>1297.9000000000001</v>
      </c>
      <c r="I264" s="7">
        <f t="shared" ca="1" si="36"/>
        <v>-1.3667603873789513E-2</v>
      </c>
      <c r="J264" s="11">
        <f t="shared" ca="1" si="40"/>
        <v>121.93392538321986</v>
      </c>
      <c r="K264" s="11">
        <f ca="1">MAX($J$55:J264)</f>
        <v>133.30061376000981</v>
      </c>
      <c r="L264" s="13">
        <f t="shared" ca="1" si="41"/>
        <v>8.5271088078065271E-2</v>
      </c>
      <c r="M264" t="str">
        <f t="shared" ca="1" si="44"/>
        <v>BUY</v>
      </c>
      <c r="N264">
        <f t="shared" ca="1" si="45"/>
        <v>-3.7508217006303984E-3</v>
      </c>
    </row>
    <row r="265" spans="1:14" x14ac:dyDescent="0.25">
      <c r="A265">
        <v>264</v>
      </c>
      <c r="B265" s="30">
        <v>36909</v>
      </c>
      <c r="C265">
        <f t="shared" si="42"/>
        <v>2001</v>
      </c>
      <c r="D265">
        <v>1305.95</v>
      </c>
      <c r="E265">
        <f t="shared" ca="1" si="43"/>
        <v>1301.9250000000002</v>
      </c>
      <c r="F265">
        <f t="shared" ca="1" si="37"/>
        <v>1289.3480769230771</v>
      </c>
      <c r="G265" t="str">
        <f t="shared" ca="1" si="38"/>
        <v/>
      </c>
      <c r="H265">
        <f t="shared" ca="1" si="39"/>
        <v>1297.9000000000001</v>
      </c>
      <c r="I265" s="7" t="str">
        <f t="shared" ca="1" si="36"/>
        <v/>
      </c>
      <c r="J265" s="11">
        <f t="shared" ca="1" si="40"/>
        <v>121.93392538321986</v>
      </c>
      <c r="K265" s="11">
        <f ca="1">MAX($J$55:J265)</f>
        <v>133.30061376000981</v>
      </c>
      <c r="L265" s="13">
        <f t="shared" ca="1" si="41"/>
        <v>8.5271088078065271E-2</v>
      </c>
      <c r="M265" t="str">
        <f t="shared" ca="1" si="44"/>
        <v>BUY</v>
      </c>
      <c r="N265">
        <f t="shared" ca="1" si="45"/>
        <v>6.202326835657565E-3</v>
      </c>
    </row>
    <row r="266" spans="1:14" x14ac:dyDescent="0.25">
      <c r="A266">
        <v>265</v>
      </c>
      <c r="B266" s="30">
        <v>36910</v>
      </c>
      <c r="C266">
        <f t="shared" si="42"/>
        <v>2001</v>
      </c>
      <c r="D266">
        <v>1329.1</v>
      </c>
      <c r="E266">
        <f t="shared" ca="1" si="43"/>
        <v>1317.5250000000001</v>
      </c>
      <c r="F266">
        <f t="shared" ca="1" si="37"/>
        <v>1288.3788461538463</v>
      </c>
      <c r="G266" t="str">
        <f t="shared" ca="1" si="38"/>
        <v/>
      </c>
      <c r="H266">
        <f t="shared" ca="1" si="39"/>
        <v>1297.9000000000001</v>
      </c>
      <c r="I266" s="7" t="str">
        <f t="shared" ca="1" si="36"/>
        <v/>
      </c>
      <c r="J266" s="11">
        <f t="shared" ca="1" si="40"/>
        <v>121.93392538321986</v>
      </c>
      <c r="K266" s="11">
        <f ca="1">MAX($J$55:J266)</f>
        <v>133.30061376000981</v>
      </c>
      <c r="L266" s="13">
        <f t="shared" ca="1" si="41"/>
        <v>8.5271088078065271E-2</v>
      </c>
      <c r="M266" t="str">
        <f t="shared" ca="1" si="44"/>
        <v>BUY</v>
      </c>
      <c r="N266">
        <f t="shared" ca="1" si="45"/>
        <v>1.7726559209770561E-2</v>
      </c>
    </row>
    <row r="267" spans="1:14" x14ac:dyDescent="0.25">
      <c r="A267">
        <v>266</v>
      </c>
      <c r="B267" s="30">
        <v>36913</v>
      </c>
      <c r="C267">
        <f t="shared" si="42"/>
        <v>2001</v>
      </c>
      <c r="D267">
        <v>1348</v>
      </c>
      <c r="E267">
        <f t="shared" ca="1" si="43"/>
        <v>1338.55</v>
      </c>
      <c r="F267">
        <f t="shared" ca="1" si="37"/>
        <v>1288.3269230769231</v>
      </c>
      <c r="G267" t="str">
        <f t="shared" ca="1" si="38"/>
        <v/>
      </c>
      <c r="H267">
        <f t="shared" ca="1" si="39"/>
        <v>1297.9000000000001</v>
      </c>
      <c r="I267" s="7" t="str">
        <f t="shared" ca="1" si="36"/>
        <v/>
      </c>
      <c r="J267" s="11">
        <f t="shared" ca="1" si="40"/>
        <v>121.93392538321986</v>
      </c>
      <c r="K267" s="11">
        <f ca="1">MAX($J$55:J267)</f>
        <v>133.30061376000981</v>
      </c>
      <c r="L267" s="13">
        <f t="shared" ca="1" si="41"/>
        <v>8.5271088078065271E-2</v>
      </c>
      <c r="M267" t="str">
        <f t="shared" ca="1" si="44"/>
        <v>BUY</v>
      </c>
      <c r="N267">
        <f t="shared" ca="1" si="45"/>
        <v>1.4220148972989311E-2</v>
      </c>
    </row>
    <row r="268" spans="1:14" x14ac:dyDescent="0.25">
      <c r="A268">
        <v>267</v>
      </c>
      <c r="B268" s="30">
        <v>36914</v>
      </c>
      <c r="C268">
        <f t="shared" si="42"/>
        <v>2001</v>
      </c>
      <c r="D268">
        <v>1355.2</v>
      </c>
      <c r="E268">
        <f t="shared" ca="1" si="43"/>
        <v>1351.6</v>
      </c>
      <c r="F268">
        <f t="shared" ca="1" si="37"/>
        <v>1289.9653846153847</v>
      </c>
      <c r="G268" t="str">
        <f t="shared" ca="1" si="38"/>
        <v/>
      </c>
      <c r="H268">
        <f t="shared" ca="1" si="39"/>
        <v>1297.9000000000001</v>
      </c>
      <c r="I268" s="7" t="str">
        <f t="shared" ca="1" si="36"/>
        <v/>
      </c>
      <c r="J268" s="11">
        <f t="shared" ca="1" si="40"/>
        <v>121.93392538321986</v>
      </c>
      <c r="K268" s="11">
        <f ca="1">MAX($J$55:J268)</f>
        <v>133.30061376000981</v>
      </c>
      <c r="L268" s="13">
        <f t="shared" ca="1" si="41"/>
        <v>8.5271088078065271E-2</v>
      </c>
      <c r="M268" t="str">
        <f t="shared" ca="1" si="44"/>
        <v>BUY</v>
      </c>
      <c r="N268">
        <f t="shared" ca="1" si="45"/>
        <v>5.3412462908012208E-3</v>
      </c>
    </row>
    <row r="269" spans="1:14" x14ac:dyDescent="0.25">
      <c r="A269">
        <v>268</v>
      </c>
      <c r="B269" s="30">
        <v>36915</v>
      </c>
      <c r="C269">
        <f t="shared" si="42"/>
        <v>2001</v>
      </c>
      <c r="D269">
        <v>1365.95</v>
      </c>
      <c r="E269">
        <f t="shared" ca="1" si="43"/>
        <v>1360.575</v>
      </c>
      <c r="F269">
        <f t="shared" ca="1" si="37"/>
        <v>1291.8249999999998</v>
      </c>
      <c r="G269" t="str">
        <f t="shared" ca="1" si="38"/>
        <v/>
      </c>
      <c r="H269">
        <f t="shared" ca="1" si="39"/>
        <v>1297.9000000000001</v>
      </c>
      <c r="I269" s="7" t="str">
        <f t="shared" ca="1" si="36"/>
        <v/>
      </c>
      <c r="J269" s="11">
        <f t="shared" ca="1" si="40"/>
        <v>121.93392538321986</v>
      </c>
      <c r="K269" s="11">
        <f ca="1">MAX($J$55:J269)</f>
        <v>133.30061376000981</v>
      </c>
      <c r="L269" s="13">
        <f t="shared" ca="1" si="41"/>
        <v>8.5271088078065271E-2</v>
      </c>
      <c r="M269" t="str">
        <f t="shared" ca="1" si="44"/>
        <v>BUY</v>
      </c>
      <c r="N269">
        <f t="shared" ca="1" si="45"/>
        <v>7.9324085005903194E-3</v>
      </c>
    </row>
    <row r="270" spans="1:14" x14ac:dyDescent="0.25">
      <c r="A270">
        <v>269</v>
      </c>
      <c r="B270" s="30">
        <v>36916</v>
      </c>
      <c r="C270">
        <f t="shared" si="42"/>
        <v>2001</v>
      </c>
      <c r="D270">
        <v>1370.1</v>
      </c>
      <c r="E270">
        <f t="shared" ca="1" si="43"/>
        <v>1368.0250000000001</v>
      </c>
      <c r="F270">
        <f t="shared" ca="1" si="37"/>
        <v>1294.1173076923078</v>
      </c>
      <c r="G270" t="str">
        <f t="shared" ca="1" si="38"/>
        <v/>
      </c>
      <c r="H270">
        <f t="shared" ca="1" si="39"/>
        <v>1297.9000000000001</v>
      </c>
      <c r="I270" s="7" t="str">
        <f t="shared" ca="1" si="36"/>
        <v/>
      </c>
      <c r="J270" s="11">
        <f t="shared" ca="1" si="40"/>
        <v>121.93392538321986</v>
      </c>
      <c r="K270" s="11">
        <f ca="1">MAX($J$55:J270)</f>
        <v>133.30061376000981</v>
      </c>
      <c r="L270" s="13">
        <f t="shared" ca="1" si="41"/>
        <v>8.5271088078065271E-2</v>
      </c>
      <c r="M270" t="str">
        <f t="shared" ca="1" si="44"/>
        <v>BUY</v>
      </c>
      <c r="N270">
        <f t="shared" ca="1" si="45"/>
        <v>3.038178557048108E-3</v>
      </c>
    </row>
    <row r="271" spans="1:14" x14ac:dyDescent="0.25">
      <c r="A271">
        <v>270</v>
      </c>
      <c r="B271" s="30">
        <v>36920</v>
      </c>
      <c r="C271">
        <f t="shared" si="42"/>
        <v>2001</v>
      </c>
      <c r="D271">
        <v>1342.05</v>
      </c>
      <c r="E271">
        <f t="shared" ca="1" si="43"/>
        <v>1356.0749999999998</v>
      </c>
      <c r="F271">
        <f t="shared" ca="1" si="37"/>
        <v>1295.9173076923075</v>
      </c>
      <c r="G271" t="str">
        <f t="shared" ca="1" si="38"/>
        <v/>
      </c>
      <c r="H271">
        <f t="shared" ca="1" si="39"/>
        <v>1297.9000000000001</v>
      </c>
      <c r="I271" s="7" t="str">
        <f t="shared" ca="1" si="36"/>
        <v/>
      </c>
      <c r="J271" s="11">
        <f t="shared" ca="1" si="40"/>
        <v>121.93392538321986</v>
      </c>
      <c r="K271" s="11">
        <f ca="1">MAX($J$55:J271)</f>
        <v>133.30061376000981</v>
      </c>
      <c r="L271" s="13">
        <f t="shared" ca="1" si="41"/>
        <v>8.5271088078065271E-2</v>
      </c>
      <c r="M271" t="str">
        <f t="shared" ca="1" si="44"/>
        <v>BUY</v>
      </c>
      <c r="N271">
        <f t="shared" ca="1" si="45"/>
        <v>-2.0472958178235134E-2</v>
      </c>
    </row>
    <row r="272" spans="1:14" x14ac:dyDescent="0.25">
      <c r="A272">
        <v>271</v>
      </c>
      <c r="B272" s="30">
        <v>36921</v>
      </c>
      <c r="C272">
        <f t="shared" si="42"/>
        <v>2001</v>
      </c>
      <c r="D272">
        <v>1379.7</v>
      </c>
      <c r="E272">
        <f t="shared" ca="1" si="43"/>
        <v>1360.875</v>
      </c>
      <c r="F272">
        <f t="shared" ca="1" si="37"/>
        <v>1299.8519230769232</v>
      </c>
      <c r="G272" t="str">
        <f t="shared" ca="1" si="38"/>
        <v/>
      </c>
      <c r="H272">
        <f t="shared" ca="1" si="39"/>
        <v>1297.9000000000001</v>
      </c>
      <c r="I272" s="7" t="str">
        <f t="shared" ca="1" si="36"/>
        <v/>
      </c>
      <c r="J272" s="11">
        <f t="shared" ca="1" si="40"/>
        <v>121.93392538321986</v>
      </c>
      <c r="K272" s="11">
        <f ca="1">MAX($J$55:J272)</f>
        <v>133.30061376000981</v>
      </c>
      <c r="L272" s="13">
        <f t="shared" ca="1" si="41"/>
        <v>8.5271088078065271E-2</v>
      </c>
      <c r="M272" t="str">
        <f t="shared" ca="1" si="44"/>
        <v>BUY</v>
      </c>
      <c r="N272">
        <f t="shared" ca="1" si="45"/>
        <v>2.8054096345143692E-2</v>
      </c>
    </row>
    <row r="273" spans="1:14" x14ac:dyDescent="0.25">
      <c r="A273">
        <v>272</v>
      </c>
      <c r="B273" s="30">
        <v>36922</v>
      </c>
      <c r="C273">
        <f t="shared" si="42"/>
        <v>2001</v>
      </c>
      <c r="D273">
        <v>1371.7</v>
      </c>
      <c r="E273">
        <f t="shared" ca="1" si="43"/>
        <v>1375.7</v>
      </c>
      <c r="F273">
        <f t="shared" ca="1" si="37"/>
        <v>1304.8403846153847</v>
      </c>
      <c r="G273" t="str">
        <f t="shared" ca="1" si="38"/>
        <v/>
      </c>
      <c r="H273">
        <f t="shared" ca="1" si="39"/>
        <v>1297.9000000000001</v>
      </c>
      <c r="I273" s="7" t="str">
        <f t="shared" ca="1" si="36"/>
        <v/>
      </c>
      <c r="J273" s="11">
        <f t="shared" ca="1" si="40"/>
        <v>121.93392538321986</v>
      </c>
      <c r="K273" s="11">
        <f ca="1">MAX($J$55:J273)</f>
        <v>133.30061376000981</v>
      </c>
      <c r="L273" s="13">
        <f t="shared" ca="1" si="41"/>
        <v>8.5271088078065271E-2</v>
      </c>
      <c r="M273" t="str">
        <f t="shared" ca="1" si="44"/>
        <v>BUY</v>
      </c>
      <c r="N273">
        <f t="shared" ca="1" si="45"/>
        <v>-5.7983619627455241E-3</v>
      </c>
    </row>
    <row r="274" spans="1:14" x14ac:dyDescent="0.25">
      <c r="A274">
        <v>273</v>
      </c>
      <c r="B274" s="30">
        <v>36923</v>
      </c>
      <c r="C274">
        <f t="shared" si="42"/>
        <v>2001</v>
      </c>
      <c r="D274">
        <v>1359.15</v>
      </c>
      <c r="E274">
        <f t="shared" ca="1" si="43"/>
        <v>1365.4250000000002</v>
      </c>
      <c r="F274">
        <f t="shared" ca="1" si="37"/>
        <v>1310.5</v>
      </c>
      <c r="G274" t="str">
        <f t="shared" ca="1" si="38"/>
        <v/>
      </c>
      <c r="H274">
        <f t="shared" ca="1" si="39"/>
        <v>1297.9000000000001</v>
      </c>
      <c r="I274" s="7" t="str">
        <f t="shared" ca="1" si="36"/>
        <v/>
      </c>
      <c r="J274" s="11">
        <f t="shared" ca="1" si="40"/>
        <v>121.93392538321986</v>
      </c>
      <c r="K274" s="11">
        <f ca="1">MAX($J$55:J274)</f>
        <v>133.30061376000981</v>
      </c>
      <c r="L274" s="13">
        <f t="shared" ca="1" si="41"/>
        <v>8.5271088078065271E-2</v>
      </c>
      <c r="M274" t="str">
        <f t="shared" ca="1" si="44"/>
        <v>BUY</v>
      </c>
      <c r="N274">
        <f t="shared" ca="1" si="45"/>
        <v>-9.1492308813880246E-3</v>
      </c>
    </row>
    <row r="275" spans="1:14" x14ac:dyDescent="0.25">
      <c r="A275">
        <v>274</v>
      </c>
      <c r="B275" s="30">
        <v>36924</v>
      </c>
      <c r="C275">
        <f t="shared" si="42"/>
        <v>2001</v>
      </c>
      <c r="D275">
        <v>1378.85</v>
      </c>
      <c r="E275">
        <f t="shared" ca="1" si="43"/>
        <v>1369</v>
      </c>
      <c r="F275">
        <f t="shared" ca="1" si="37"/>
        <v>1316.2903846153845</v>
      </c>
      <c r="G275" t="str">
        <f t="shared" ca="1" si="38"/>
        <v/>
      </c>
      <c r="H275">
        <f t="shared" ca="1" si="39"/>
        <v>1297.9000000000001</v>
      </c>
      <c r="I275" s="7" t="str">
        <f t="shared" ca="1" si="36"/>
        <v/>
      </c>
      <c r="J275" s="11">
        <f t="shared" ca="1" si="40"/>
        <v>121.93392538321986</v>
      </c>
      <c r="K275" s="11">
        <f ca="1">MAX($J$55:J275)</f>
        <v>133.30061376000981</v>
      </c>
      <c r="L275" s="13">
        <f t="shared" ca="1" si="41"/>
        <v>8.5271088078065271E-2</v>
      </c>
      <c r="M275" t="str">
        <f t="shared" ca="1" si="44"/>
        <v>BUY</v>
      </c>
      <c r="N275">
        <f t="shared" ca="1" si="45"/>
        <v>1.4494353088327128E-2</v>
      </c>
    </row>
    <row r="276" spans="1:14" x14ac:dyDescent="0.25">
      <c r="A276">
        <v>275</v>
      </c>
      <c r="B276" s="30">
        <v>36927</v>
      </c>
      <c r="C276">
        <f t="shared" si="42"/>
        <v>2001</v>
      </c>
      <c r="D276">
        <v>1382.6</v>
      </c>
      <c r="E276">
        <f t="shared" ca="1" si="43"/>
        <v>1380.7249999999999</v>
      </c>
      <c r="F276">
        <f t="shared" ca="1" si="37"/>
        <v>1321.4307692307691</v>
      </c>
      <c r="G276" t="str">
        <f t="shared" ca="1" si="38"/>
        <v/>
      </c>
      <c r="H276">
        <f t="shared" ca="1" si="39"/>
        <v>1297.9000000000001</v>
      </c>
      <c r="I276" s="7" t="str">
        <f t="shared" ref="I276:I339" ca="1" si="46">IF(AND(G276&lt;&gt;"",H275&lt;&gt;0),IF(G276="BUY",1-H276/H275,H276/H275-1),"")</f>
        <v/>
      </c>
      <c r="J276" s="11">
        <f t="shared" ca="1" si="40"/>
        <v>121.93392538321986</v>
      </c>
      <c r="K276" s="11">
        <f ca="1">MAX($J$55:J276)</f>
        <v>133.30061376000981</v>
      </c>
      <c r="L276" s="13">
        <f t="shared" ca="1" si="41"/>
        <v>8.5271088078065271E-2</v>
      </c>
      <c r="M276" t="str">
        <f t="shared" ca="1" si="44"/>
        <v>BUY</v>
      </c>
      <c r="N276">
        <f t="shared" ca="1" si="45"/>
        <v>2.7196576857526199E-3</v>
      </c>
    </row>
    <row r="277" spans="1:14" x14ac:dyDescent="0.25">
      <c r="A277">
        <v>276</v>
      </c>
      <c r="B277" s="30">
        <v>36928</v>
      </c>
      <c r="C277">
        <f t="shared" si="42"/>
        <v>2001</v>
      </c>
      <c r="D277">
        <v>1387.1</v>
      </c>
      <c r="E277">
        <f t="shared" ca="1" si="43"/>
        <v>1384.85</v>
      </c>
      <c r="F277">
        <f t="shared" ca="1" si="37"/>
        <v>1326.1826923076924</v>
      </c>
      <c r="G277" t="str">
        <f t="shared" ca="1" si="38"/>
        <v/>
      </c>
      <c r="H277">
        <f t="shared" ca="1" si="39"/>
        <v>1297.9000000000001</v>
      </c>
      <c r="I277" s="7" t="str">
        <f t="shared" ca="1" si="46"/>
        <v/>
      </c>
      <c r="J277" s="11">
        <f t="shared" ca="1" si="40"/>
        <v>121.93392538321986</v>
      </c>
      <c r="K277" s="11">
        <f ca="1">MAX($J$55:J277)</f>
        <v>133.30061376000981</v>
      </c>
      <c r="L277" s="13">
        <f t="shared" ca="1" si="41"/>
        <v>8.5271088078065271E-2</v>
      </c>
      <c r="M277" t="str">
        <f t="shared" ca="1" si="44"/>
        <v>BUY</v>
      </c>
      <c r="N277">
        <f t="shared" ca="1" si="45"/>
        <v>3.2547374511789386E-3</v>
      </c>
    </row>
    <row r="278" spans="1:14" x14ac:dyDescent="0.25">
      <c r="A278">
        <v>277</v>
      </c>
      <c r="B278" s="30">
        <v>36929</v>
      </c>
      <c r="C278">
        <f t="shared" si="42"/>
        <v>2001</v>
      </c>
      <c r="D278">
        <v>1370.8</v>
      </c>
      <c r="E278">
        <f t="shared" ca="1" si="43"/>
        <v>1378.9499999999998</v>
      </c>
      <c r="F278">
        <f t="shared" ca="1" si="37"/>
        <v>1330.6634615384614</v>
      </c>
      <c r="G278" t="str">
        <f t="shared" ca="1" si="38"/>
        <v/>
      </c>
      <c r="H278">
        <f t="shared" ca="1" si="39"/>
        <v>1297.9000000000001</v>
      </c>
      <c r="I278" s="7" t="str">
        <f t="shared" ca="1" si="46"/>
        <v/>
      </c>
      <c r="J278" s="11">
        <f t="shared" ca="1" si="40"/>
        <v>121.93392538321986</v>
      </c>
      <c r="K278" s="11">
        <f ca="1">MAX($J$55:J278)</f>
        <v>133.30061376000981</v>
      </c>
      <c r="L278" s="13">
        <f t="shared" ca="1" si="41"/>
        <v>8.5271088078065271E-2</v>
      </c>
      <c r="M278" t="str">
        <f t="shared" ca="1" si="44"/>
        <v>BUY</v>
      </c>
      <c r="N278">
        <f t="shared" ca="1" si="45"/>
        <v>-1.1751135462475637E-2</v>
      </c>
    </row>
    <row r="279" spans="1:14" x14ac:dyDescent="0.25">
      <c r="A279">
        <v>278</v>
      </c>
      <c r="B279" s="30">
        <v>36930</v>
      </c>
      <c r="C279">
        <f t="shared" si="42"/>
        <v>2001</v>
      </c>
      <c r="D279">
        <v>1395.5</v>
      </c>
      <c r="E279">
        <f t="shared" ca="1" si="43"/>
        <v>1383.15</v>
      </c>
      <c r="F279">
        <f t="shared" ca="1" si="37"/>
        <v>1335.4211538461536</v>
      </c>
      <c r="G279" t="str">
        <f t="shared" ca="1" si="38"/>
        <v/>
      </c>
      <c r="H279">
        <f t="shared" ca="1" si="39"/>
        <v>1297.9000000000001</v>
      </c>
      <c r="I279" s="7" t="str">
        <f t="shared" ca="1" si="46"/>
        <v/>
      </c>
      <c r="J279" s="11">
        <f t="shared" ca="1" si="40"/>
        <v>121.93392538321986</v>
      </c>
      <c r="K279" s="11">
        <f ca="1">MAX($J$55:J279)</f>
        <v>133.30061376000981</v>
      </c>
      <c r="L279" s="13">
        <f t="shared" ca="1" si="41"/>
        <v>8.5271088078065271E-2</v>
      </c>
      <c r="M279" t="str">
        <f t="shared" ca="1" si="44"/>
        <v>BUY</v>
      </c>
      <c r="N279">
        <f t="shared" ca="1" si="45"/>
        <v>1.801867522614535E-2</v>
      </c>
    </row>
    <row r="280" spans="1:14" x14ac:dyDescent="0.25">
      <c r="A280">
        <v>279</v>
      </c>
      <c r="B280" s="30">
        <v>36931</v>
      </c>
      <c r="C280">
        <f t="shared" si="42"/>
        <v>2001</v>
      </c>
      <c r="D280">
        <v>1405.7</v>
      </c>
      <c r="E280">
        <f t="shared" ca="1" si="43"/>
        <v>1400.6</v>
      </c>
      <c r="F280">
        <f t="shared" ca="1" si="37"/>
        <v>1339.8230769230768</v>
      </c>
      <c r="G280" t="str">
        <f t="shared" ca="1" si="38"/>
        <v/>
      </c>
      <c r="H280">
        <f t="shared" ca="1" si="39"/>
        <v>1297.9000000000001</v>
      </c>
      <c r="I280" s="7" t="str">
        <f t="shared" ca="1" si="46"/>
        <v/>
      </c>
      <c r="J280" s="11">
        <f t="shared" ca="1" si="40"/>
        <v>121.93392538321986</v>
      </c>
      <c r="K280" s="11">
        <f ca="1">MAX($J$55:J280)</f>
        <v>133.30061376000981</v>
      </c>
      <c r="L280" s="13">
        <f t="shared" ca="1" si="41"/>
        <v>8.5271088078065271E-2</v>
      </c>
      <c r="M280" t="str">
        <f t="shared" ca="1" si="44"/>
        <v>BUY</v>
      </c>
      <c r="N280">
        <f t="shared" ca="1" si="45"/>
        <v>7.3092081691150451E-3</v>
      </c>
    </row>
    <row r="281" spans="1:14" x14ac:dyDescent="0.25">
      <c r="A281">
        <v>280</v>
      </c>
      <c r="B281" s="30">
        <v>36934</v>
      </c>
      <c r="C281">
        <f t="shared" si="42"/>
        <v>2001</v>
      </c>
      <c r="D281">
        <v>1402.2</v>
      </c>
      <c r="E281">
        <f t="shared" ca="1" si="43"/>
        <v>1403.95</v>
      </c>
      <c r="F281">
        <f t="shared" ca="1" si="37"/>
        <v>1343.4596153846151</v>
      </c>
      <c r="G281" t="str">
        <f t="shared" ca="1" si="38"/>
        <v/>
      </c>
      <c r="H281">
        <f t="shared" ca="1" si="39"/>
        <v>1297.9000000000001</v>
      </c>
      <c r="I281" s="7" t="str">
        <f t="shared" ca="1" si="46"/>
        <v/>
      </c>
      <c r="J281" s="11">
        <f t="shared" ca="1" si="40"/>
        <v>121.93392538321986</v>
      </c>
      <c r="K281" s="11">
        <f ca="1">MAX($J$55:J281)</f>
        <v>133.30061376000981</v>
      </c>
      <c r="L281" s="13">
        <f t="shared" ca="1" si="41"/>
        <v>8.5271088078065271E-2</v>
      </c>
      <c r="M281" t="str">
        <f t="shared" ca="1" si="44"/>
        <v>BUY</v>
      </c>
      <c r="N281">
        <f t="shared" ca="1" si="45"/>
        <v>-2.4898627018567262E-3</v>
      </c>
    </row>
    <row r="282" spans="1:14" x14ac:dyDescent="0.25">
      <c r="A282">
        <v>281</v>
      </c>
      <c r="B282" s="30">
        <v>36935</v>
      </c>
      <c r="C282">
        <f t="shared" si="42"/>
        <v>2001</v>
      </c>
      <c r="D282">
        <v>1391.2</v>
      </c>
      <c r="E282">
        <f t="shared" ca="1" si="43"/>
        <v>1396.7</v>
      </c>
      <c r="F282">
        <f t="shared" ca="1" si="37"/>
        <v>1345.9192307692306</v>
      </c>
      <c r="G282" t="str">
        <f t="shared" ca="1" si="38"/>
        <v/>
      </c>
      <c r="H282">
        <f t="shared" ca="1" si="39"/>
        <v>1297.9000000000001</v>
      </c>
      <c r="I282" s="7" t="str">
        <f t="shared" ca="1" si="46"/>
        <v/>
      </c>
      <c r="J282" s="11">
        <f t="shared" ca="1" si="40"/>
        <v>121.93392538321986</v>
      </c>
      <c r="K282" s="11">
        <f ca="1">MAX($J$55:J282)</f>
        <v>133.30061376000981</v>
      </c>
      <c r="L282" s="13">
        <f t="shared" ca="1" si="41"/>
        <v>8.5271088078065271E-2</v>
      </c>
      <c r="M282" t="str">
        <f t="shared" ca="1" si="44"/>
        <v>BUY</v>
      </c>
      <c r="N282">
        <f t="shared" ca="1" si="45"/>
        <v>-7.8448152902581662E-3</v>
      </c>
    </row>
    <row r="283" spans="1:14" x14ac:dyDescent="0.25">
      <c r="A283">
        <v>282</v>
      </c>
      <c r="B283" s="30">
        <v>36936</v>
      </c>
      <c r="C283">
        <f t="shared" si="42"/>
        <v>2001</v>
      </c>
      <c r="D283">
        <v>1393.35</v>
      </c>
      <c r="E283">
        <f t="shared" ca="1" si="43"/>
        <v>1392.2750000000001</v>
      </c>
      <c r="F283">
        <f t="shared" ca="1" si="37"/>
        <v>1349.1538461538462</v>
      </c>
      <c r="G283" t="str">
        <f t="shared" ca="1" si="38"/>
        <v/>
      </c>
      <c r="H283">
        <f t="shared" ca="1" si="39"/>
        <v>1297.9000000000001</v>
      </c>
      <c r="I283" s="7" t="str">
        <f t="shared" ca="1" si="46"/>
        <v/>
      </c>
      <c r="J283" s="11">
        <f t="shared" ca="1" si="40"/>
        <v>121.93392538321986</v>
      </c>
      <c r="K283" s="11">
        <f ca="1">MAX($J$55:J283)</f>
        <v>133.30061376000981</v>
      </c>
      <c r="L283" s="13">
        <f t="shared" ca="1" si="41"/>
        <v>8.5271088078065271E-2</v>
      </c>
      <c r="M283" t="str">
        <f t="shared" ca="1" si="44"/>
        <v>BUY</v>
      </c>
      <c r="N283">
        <f t="shared" ca="1" si="45"/>
        <v>1.5454284071304367E-3</v>
      </c>
    </row>
    <row r="284" spans="1:14" x14ac:dyDescent="0.25">
      <c r="A284">
        <v>283</v>
      </c>
      <c r="B284" s="30">
        <v>36937</v>
      </c>
      <c r="C284">
        <f t="shared" si="42"/>
        <v>2001</v>
      </c>
      <c r="D284">
        <v>1416.7</v>
      </c>
      <c r="E284">
        <f t="shared" ca="1" si="43"/>
        <v>1405.0250000000001</v>
      </c>
      <c r="F284">
        <f t="shared" ref="F284:F347" ca="1" si="47">IF(ROW(D284)&gt;$M$4, AVERAGE(OFFSET(D285,-$M$4,0,$M$4,1)), "")</f>
        <v>1353.1942307692309</v>
      </c>
      <c r="G284" t="str">
        <f t="shared" ca="1" si="38"/>
        <v/>
      </c>
      <c r="H284">
        <f t="shared" ca="1" si="39"/>
        <v>1297.9000000000001</v>
      </c>
      <c r="I284" s="7" t="str">
        <f t="shared" ca="1" si="46"/>
        <v/>
      </c>
      <c r="J284" s="11">
        <f t="shared" ca="1" si="40"/>
        <v>121.93392538321986</v>
      </c>
      <c r="K284" s="11">
        <f ca="1">MAX($J$55:J284)</f>
        <v>133.30061376000981</v>
      </c>
      <c r="L284" s="13">
        <f t="shared" ca="1" si="41"/>
        <v>8.5271088078065271E-2</v>
      </c>
      <c r="M284" t="str">
        <f t="shared" ca="1" si="44"/>
        <v>BUY</v>
      </c>
      <c r="N284">
        <f t="shared" ca="1" si="45"/>
        <v>1.6758172749129895E-2</v>
      </c>
    </row>
    <row r="285" spans="1:14" x14ac:dyDescent="0.25">
      <c r="A285">
        <v>284</v>
      </c>
      <c r="B285" s="30">
        <v>36938</v>
      </c>
      <c r="C285">
        <f t="shared" si="42"/>
        <v>2001</v>
      </c>
      <c r="D285">
        <v>1381.35</v>
      </c>
      <c r="E285">
        <f t="shared" ca="1" si="43"/>
        <v>1399.0250000000001</v>
      </c>
      <c r="F285">
        <f t="shared" ca="1" si="47"/>
        <v>1356.8115384615385</v>
      </c>
      <c r="G285" t="str">
        <f t="shared" ca="1" si="38"/>
        <v/>
      </c>
      <c r="H285">
        <f t="shared" ca="1" si="39"/>
        <v>1297.9000000000001</v>
      </c>
      <c r="I285" s="7" t="str">
        <f t="shared" ca="1" si="46"/>
        <v/>
      </c>
      <c r="J285" s="11">
        <f t="shared" ca="1" si="40"/>
        <v>121.93392538321986</v>
      </c>
      <c r="K285" s="11">
        <f ca="1">MAX($J$55:J285)</f>
        <v>133.30061376000981</v>
      </c>
      <c r="L285" s="13">
        <f t="shared" ca="1" si="41"/>
        <v>8.5271088078065271E-2</v>
      </c>
      <c r="M285" t="str">
        <f t="shared" ca="1" si="44"/>
        <v>BUY</v>
      </c>
      <c r="N285">
        <f t="shared" ca="1" si="45"/>
        <v>-2.4952354062257456E-2</v>
      </c>
    </row>
    <row r="286" spans="1:14" x14ac:dyDescent="0.25">
      <c r="A286">
        <v>285</v>
      </c>
      <c r="B286" s="30">
        <v>36941</v>
      </c>
      <c r="C286">
        <f t="shared" si="42"/>
        <v>2001</v>
      </c>
      <c r="D286">
        <v>1384.8</v>
      </c>
      <c r="E286">
        <f t="shared" ca="1" si="43"/>
        <v>1383.0749999999998</v>
      </c>
      <c r="F286">
        <f t="shared" ca="1" si="47"/>
        <v>1360.8269230769231</v>
      </c>
      <c r="G286" t="str">
        <f t="shared" ca="1" si="38"/>
        <v/>
      </c>
      <c r="H286">
        <f t="shared" ca="1" si="39"/>
        <v>1297.9000000000001</v>
      </c>
      <c r="I286" s="7" t="str">
        <f t="shared" ca="1" si="46"/>
        <v/>
      </c>
      <c r="J286" s="11">
        <f t="shared" ca="1" si="40"/>
        <v>121.93392538321986</v>
      </c>
      <c r="K286" s="11">
        <f ca="1">MAX($J$55:J286)</f>
        <v>133.30061376000981</v>
      </c>
      <c r="L286" s="13">
        <f t="shared" ca="1" si="41"/>
        <v>8.5271088078065271E-2</v>
      </c>
      <c r="M286" t="str">
        <f t="shared" ca="1" si="44"/>
        <v>BUY</v>
      </c>
      <c r="N286">
        <f t="shared" ca="1" si="45"/>
        <v>2.4975567379737543E-3</v>
      </c>
    </row>
    <row r="287" spans="1:14" x14ac:dyDescent="0.25">
      <c r="A287">
        <v>286</v>
      </c>
      <c r="B287" s="30">
        <v>36942</v>
      </c>
      <c r="C287">
        <f t="shared" si="42"/>
        <v>2001</v>
      </c>
      <c r="D287">
        <v>1383.85</v>
      </c>
      <c r="E287">
        <f t="shared" ca="1" si="43"/>
        <v>1384.3249999999998</v>
      </c>
      <c r="F287">
        <f t="shared" ca="1" si="47"/>
        <v>1364.5615384615385</v>
      </c>
      <c r="G287" t="str">
        <f t="shared" ca="1" si="38"/>
        <v/>
      </c>
      <c r="H287">
        <f t="shared" ca="1" si="39"/>
        <v>1297.9000000000001</v>
      </c>
      <c r="I287" s="7" t="str">
        <f t="shared" ca="1" si="46"/>
        <v/>
      </c>
      <c r="J287" s="11">
        <f t="shared" ca="1" si="40"/>
        <v>121.93392538321986</v>
      </c>
      <c r="K287" s="11">
        <f ca="1">MAX($J$55:J287)</f>
        <v>133.30061376000981</v>
      </c>
      <c r="L287" s="13">
        <f t="shared" ca="1" si="41"/>
        <v>8.5271088078065271E-2</v>
      </c>
      <c r="M287" t="str">
        <f t="shared" ca="1" si="44"/>
        <v>BUY</v>
      </c>
      <c r="N287">
        <f t="shared" ca="1" si="45"/>
        <v>-6.8601964182556725E-4</v>
      </c>
    </row>
    <row r="288" spans="1:14" x14ac:dyDescent="0.25">
      <c r="A288">
        <v>287</v>
      </c>
      <c r="B288" s="30">
        <v>36943</v>
      </c>
      <c r="C288">
        <f t="shared" si="42"/>
        <v>2001</v>
      </c>
      <c r="D288">
        <v>1370.1</v>
      </c>
      <c r="E288">
        <f t="shared" ca="1" si="43"/>
        <v>1376.9749999999999</v>
      </c>
      <c r="F288">
        <f t="shared" ca="1" si="47"/>
        <v>1367.7673076923077</v>
      </c>
      <c r="G288" t="str">
        <f t="shared" ca="1" si="38"/>
        <v/>
      </c>
      <c r="H288">
        <f t="shared" ca="1" si="39"/>
        <v>1297.9000000000001</v>
      </c>
      <c r="I288" s="7" t="str">
        <f t="shared" ca="1" si="46"/>
        <v/>
      </c>
      <c r="J288" s="11">
        <f t="shared" ca="1" si="40"/>
        <v>121.93392538321986</v>
      </c>
      <c r="K288" s="11">
        <f ca="1">MAX($J$55:J288)</f>
        <v>133.30061376000981</v>
      </c>
      <c r="L288" s="13">
        <f t="shared" ca="1" si="41"/>
        <v>8.5271088078065271E-2</v>
      </c>
      <c r="M288" t="str">
        <f t="shared" ca="1" si="44"/>
        <v>BUY</v>
      </c>
      <c r="N288">
        <f t="shared" ca="1" si="45"/>
        <v>-9.936047982078984E-3</v>
      </c>
    </row>
    <row r="289" spans="1:14" x14ac:dyDescent="0.25">
      <c r="A289">
        <v>288</v>
      </c>
      <c r="B289" s="30">
        <v>36944</v>
      </c>
      <c r="C289">
        <f t="shared" si="42"/>
        <v>2001</v>
      </c>
      <c r="D289">
        <v>1355.1</v>
      </c>
      <c r="E289">
        <f t="shared" ca="1" si="43"/>
        <v>1362.6</v>
      </c>
      <c r="F289">
        <f t="shared" ca="1" si="47"/>
        <v>1370.153846153846</v>
      </c>
      <c r="G289" t="str">
        <f t="shared" ca="1" si="38"/>
        <v>SELL</v>
      </c>
      <c r="H289">
        <f t="shared" ca="1" si="39"/>
        <v>1355.1</v>
      </c>
      <c r="I289" s="7">
        <f t="shared" ca="1" si="46"/>
        <v>4.4071191925417752E-2</v>
      </c>
      <c r="J289" s="11">
        <f t="shared" ca="1" si="40"/>
        <v>127.30769881100331</v>
      </c>
      <c r="K289" s="11">
        <f ca="1">MAX($J$55:J289)</f>
        <v>133.30061376000981</v>
      </c>
      <c r="L289" s="13">
        <f t="shared" ca="1" si="41"/>
        <v>4.4957894641025065E-2</v>
      </c>
      <c r="M289" t="str">
        <f t="shared" ca="1" si="44"/>
        <v>SELL</v>
      </c>
      <c r="N289">
        <f t="shared" ca="1" si="45"/>
        <v>-1.0948105977665865E-2</v>
      </c>
    </row>
    <row r="290" spans="1:14" x14ac:dyDescent="0.25">
      <c r="A290">
        <v>289</v>
      </c>
      <c r="B290" s="30">
        <v>36945</v>
      </c>
      <c r="C290">
        <f t="shared" si="42"/>
        <v>2001</v>
      </c>
      <c r="D290">
        <v>1320.45</v>
      </c>
      <c r="E290">
        <f t="shared" ca="1" si="43"/>
        <v>1337.7750000000001</v>
      </c>
      <c r="F290">
        <f t="shared" ca="1" si="47"/>
        <v>1371.0211538461538</v>
      </c>
      <c r="G290" t="str">
        <f t="shared" ca="1" si="38"/>
        <v/>
      </c>
      <c r="H290">
        <f t="shared" ca="1" si="39"/>
        <v>1355.1</v>
      </c>
      <c r="I290" s="7" t="str">
        <f t="shared" ca="1" si="46"/>
        <v/>
      </c>
      <c r="J290" s="11">
        <f t="shared" ca="1" si="40"/>
        <v>127.30769881100331</v>
      </c>
      <c r="K290" s="11">
        <f ca="1">MAX($J$55:J290)</f>
        <v>133.30061376000981</v>
      </c>
      <c r="L290" s="13">
        <f t="shared" ca="1" si="41"/>
        <v>4.4957894641025065E-2</v>
      </c>
      <c r="M290" t="str">
        <f t="shared" ca="1" si="44"/>
        <v>SELL</v>
      </c>
      <c r="N290">
        <f t="shared" ca="1" si="45"/>
        <v>2.5570068629621332E-2</v>
      </c>
    </row>
    <row r="291" spans="1:14" x14ac:dyDescent="0.25">
      <c r="A291">
        <v>290</v>
      </c>
      <c r="B291" s="30">
        <v>36948</v>
      </c>
      <c r="C291">
        <f t="shared" si="42"/>
        <v>2001</v>
      </c>
      <c r="D291">
        <v>1312.4</v>
      </c>
      <c r="E291">
        <f t="shared" ca="1" si="43"/>
        <v>1316.4250000000002</v>
      </c>
      <c r="F291">
        <f t="shared" ca="1" si="47"/>
        <v>1371.2692307692307</v>
      </c>
      <c r="G291" t="str">
        <f t="shared" ca="1" si="38"/>
        <v/>
      </c>
      <c r="H291">
        <f t="shared" ca="1" si="39"/>
        <v>1355.1</v>
      </c>
      <c r="I291" s="7" t="str">
        <f t="shared" ca="1" si="46"/>
        <v/>
      </c>
      <c r="J291" s="11">
        <f t="shared" ca="1" si="40"/>
        <v>127.30769881100331</v>
      </c>
      <c r="K291" s="11">
        <f ca="1">MAX($J$55:J291)</f>
        <v>133.30061376000981</v>
      </c>
      <c r="L291" s="13">
        <f t="shared" ca="1" si="41"/>
        <v>4.4957894641025065E-2</v>
      </c>
      <c r="M291" t="str">
        <f t="shared" ca="1" si="44"/>
        <v>SELL</v>
      </c>
      <c r="N291">
        <f t="shared" ca="1" si="45"/>
        <v>6.0964065280775144E-3</v>
      </c>
    </row>
    <row r="292" spans="1:14" x14ac:dyDescent="0.25">
      <c r="A292">
        <v>291</v>
      </c>
      <c r="B292" s="30">
        <v>36949</v>
      </c>
      <c r="C292">
        <f t="shared" si="42"/>
        <v>2001</v>
      </c>
      <c r="D292">
        <v>1295.55</v>
      </c>
      <c r="E292">
        <f t="shared" ca="1" si="43"/>
        <v>1303.9749999999999</v>
      </c>
      <c r="F292">
        <f t="shared" ca="1" si="47"/>
        <v>1369.978846153846</v>
      </c>
      <c r="G292" t="str">
        <f t="shared" ca="1" si="38"/>
        <v/>
      </c>
      <c r="H292">
        <f t="shared" ca="1" si="39"/>
        <v>1355.1</v>
      </c>
      <c r="I292" s="7" t="str">
        <f t="shared" ca="1" si="46"/>
        <v/>
      </c>
      <c r="J292" s="11">
        <f t="shared" ca="1" si="40"/>
        <v>127.30769881100331</v>
      </c>
      <c r="K292" s="11">
        <f ca="1">MAX($J$55:J292)</f>
        <v>133.30061376000981</v>
      </c>
      <c r="L292" s="13">
        <f t="shared" ca="1" si="41"/>
        <v>4.4957894641025065E-2</v>
      </c>
      <c r="M292" t="str">
        <f t="shared" ca="1" si="44"/>
        <v>SELL</v>
      </c>
      <c r="N292">
        <f t="shared" ca="1" si="45"/>
        <v>1.2839073453215586E-2</v>
      </c>
    </row>
    <row r="293" spans="1:14" x14ac:dyDescent="0.25">
      <c r="A293">
        <v>292</v>
      </c>
      <c r="B293" s="30">
        <v>36950</v>
      </c>
      <c r="C293">
        <f t="shared" si="42"/>
        <v>2001</v>
      </c>
      <c r="D293">
        <v>1351.4</v>
      </c>
      <c r="E293">
        <f t="shared" ca="1" si="43"/>
        <v>1323.4749999999999</v>
      </c>
      <c r="F293">
        <f t="shared" ca="1" si="47"/>
        <v>1370.1096153846154</v>
      </c>
      <c r="G293" t="str">
        <f t="shared" ca="1" si="38"/>
        <v/>
      </c>
      <c r="H293">
        <f t="shared" ca="1" si="39"/>
        <v>1355.1</v>
      </c>
      <c r="I293" s="7" t="str">
        <f t="shared" ca="1" si="46"/>
        <v/>
      </c>
      <c r="J293" s="11">
        <f t="shared" ca="1" si="40"/>
        <v>127.30769881100331</v>
      </c>
      <c r="K293" s="11">
        <f ca="1">MAX($J$55:J293)</f>
        <v>133.30061376000981</v>
      </c>
      <c r="L293" s="13">
        <f t="shared" ca="1" si="41"/>
        <v>4.4957894641025065E-2</v>
      </c>
      <c r="M293" t="str">
        <f t="shared" ca="1" si="44"/>
        <v>SELL</v>
      </c>
      <c r="N293">
        <f t="shared" ca="1" si="45"/>
        <v>-4.3109104241441966E-2</v>
      </c>
    </row>
    <row r="294" spans="1:14" x14ac:dyDescent="0.25">
      <c r="A294">
        <v>293</v>
      </c>
      <c r="B294" s="30">
        <v>36951</v>
      </c>
      <c r="C294">
        <f t="shared" si="42"/>
        <v>2001</v>
      </c>
      <c r="D294">
        <v>1358.05</v>
      </c>
      <c r="E294">
        <f t="shared" ca="1" si="43"/>
        <v>1354.7249999999999</v>
      </c>
      <c r="F294">
        <f t="shared" ca="1" si="47"/>
        <v>1370.219230769231</v>
      </c>
      <c r="G294" t="str">
        <f t="shared" ca="1" si="38"/>
        <v/>
      </c>
      <c r="H294">
        <f t="shared" ca="1" si="39"/>
        <v>1355.1</v>
      </c>
      <c r="I294" s="7" t="str">
        <f t="shared" ca="1" si="46"/>
        <v/>
      </c>
      <c r="J294" s="11">
        <f t="shared" ca="1" si="40"/>
        <v>127.30769881100331</v>
      </c>
      <c r="K294" s="11">
        <f ca="1">MAX($J$55:J294)</f>
        <v>133.30061376000981</v>
      </c>
      <c r="L294" s="13">
        <f t="shared" ca="1" si="41"/>
        <v>4.4957894641025065E-2</v>
      </c>
      <c r="M294" t="str">
        <f t="shared" ca="1" si="44"/>
        <v>SELL</v>
      </c>
      <c r="N294">
        <f t="shared" ca="1" si="45"/>
        <v>-4.9208228503772851E-3</v>
      </c>
    </row>
    <row r="295" spans="1:14" x14ac:dyDescent="0.25">
      <c r="A295">
        <v>294</v>
      </c>
      <c r="B295" s="30">
        <v>36952</v>
      </c>
      <c r="C295">
        <f t="shared" si="42"/>
        <v>2001</v>
      </c>
      <c r="D295">
        <v>1306.3499999999999</v>
      </c>
      <c r="E295">
        <f t="shared" ca="1" si="43"/>
        <v>1332.1999999999998</v>
      </c>
      <c r="F295">
        <f t="shared" ca="1" si="47"/>
        <v>1367.926923076923</v>
      </c>
      <c r="G295" t="str">
        <f t="shared" ca="1" si="38"/>
        <v/>
      </c>
      <c r="H295">
        <f t="shared" ca="1" si="39"/>
        <v>1355.1</v>
      </c>
      <c r="I295" s="7" t="str">
        <f t="shared" ca="1" si="46"/>
        <v/>
      </c>
      <c r="J295" s="11">
        <f t="shared" ca="1" si="40"/>
        <v>127.30769881100331</v>
      </c>
      <c r="K295" s="11">
        <f ca="1">MAX($J$55:J295)</f>
        <v>133.30061376000981</v>
      </c>
      <c r="L295" s="13">
        <f t="shared" ca="1" si="41"/>
        <v>4.4957894641025065E-2</v>
      </c>
      <c r="M295" t="str">
        <f t="shared" ca="1" si="44"/>
        <v>SELL</v>
      </c>
      <c r="N295">
        <f t="shared" ca="1" si="45"/>
        <v>3.8069290526858396E-2</v>
      </c>
    </row>
    <row r="296" spans="1:14" x14ac:dyDescent="0.25">
      <c r="A296">
        <v>295</v>
      </c>
      <c r="B296" s="30">
        <v>36955</v>
      </c>
      <c r="C296">
        <f t="shared" si="42"/>
        <v>2001</v>
      </c>
      <c r="D296">
        <v>1271.45</v>
      </c>
      <c r="E296">
        <f t="shared" ca="1" si="43"/>
        <v>1288.9000000000001</v>
      </c>
      <c r="F296">
        <f t="shared" ca="1" si="47"/>
        <v>1364.1326923076922</v>
      </c>
      <c r="G296" t="str">
        <f t="shared" ca="1" si="38"/>
        <v/>
      </c>
      <c r="H296">
        <f t="shared" ca="1" si="39"/>
        <v>1355.1</v>
      </c>
      <c r="I296" s="7" t="str">
        <f t="shared" ca="1" si="46"/>
        <v/>
      </c>
      <c r="J296" s="11">
        <f t="shared" ca="1" si="40"/>
        <v>127.30769881100331</v>
      </c>
      <c r="K296" s="11">
        <f ca="1">MAX($J$55:J296)</f>
        <v>133.30061376000981</v>
      </c>
      <c r="L296" s="13">
        <f t="shared" ca="1" si="41"/>
        <v>4.4957894641025065E-2</v>
      </c>
      <c r="M296" t="str">
        <f t="shared" ca="1" si="44"/>
        <v>SELL</v>
      </c>
      <c r="N296">
        <f t="shared" ca="1" si="45"/>
        <v>2.6715658131434811E-2</v>
      </c>
    </row>
    <row r="297" spans="1:14" x14ac:dyDescent="0.25">
      <c r="A297">
        <v>296</v>
      </c>
      <c r="B297" s="30">
        <v>36957</v>
      </c>
      <c r="C297">
        <f t="shared" si="42"/>
        <v>2001</v>
      </c>
      <c r="D297">
        <v>1290.5</v>
      </c>
      <c r="E297">
        <f t="shared" ca="1" si="43"/>
        <v>1280.9749999999999</v>
      </c>
      <c r="F297">
        <f t="shared" ca="1" si="47"/>
        <v>1362.1499999999999</v>
      </c>
      <c r="G297" t="str">
        <f t="shared" ca="1" si="38"/>
        <v/>
      </c>
      <c r="H297">
        <f t="shared" ca="1" si="39"/>
        <v>1355.1</v>
      </c>
      <c r="I297" s="7" t="str">
        <f t="shared" ca="1" si="46"/>
        <v/>
      </c>
      <c r="J297" s="11">
        <f t="shared" ca="1" si="40"/>
        <v>127.30769881100331</v>
      </c>
      <c r="K297" s="11">
        <f ca="1">MAX($J$55:J297)</f>
        <v>133.30061376000981</v>
      </c>
      <c r="L297" s="13">
        <f t="shared" ca="1" si="41"/>
        <v>4.4957894641025065E-2</v>
      </c>
      <c r="M297" t="str">
        <f t="shared" ca="1" si="44"/>
        <v>SELL</v>
      </c>
      <c r="N297">
        <f t="shared" ca="1" si="45"/>
        <v>-1.498289354673794E-2</v>
      </c>
    </row>
    <row r="298" spans="1:14" x14ac:dyDescent="0.25">
      <c r="A298">
        <v>297</v>
      </c>
      <c r="B298" s="30">
        <v>36958</v>
      </c>
      <c r="C298">
        <f t="shared" si="42"/>
        <v>2001</v>
      </c>
      <c r="D298">
        <v>1292.8499999999999</v>
      </c>
      <c r="E298">
        <f t="shared" ca="1" si="43"/>
        <v>1291.675</v>
      </c>
      <c r="F298">
        <f t="shared" ca="1" si="47"/>
        <v>1358.8096153846152</v>
      </c>
      <c r="G298" t="str">
        <f t="shared" ca="1" si="38"/>
        <v/>
      </c>
      <c r="H298">
        <f t="shared" ca="1" si="39"/>
        <v>1355.1</v>
      </c>
      <c r="I298" s="7" t="str">
        <f t="shared" ca="1" si="46"/>
        <v/>
      </c>
      <c r="J298" s="11">
        <f t="shared" ca="1" si="40"/>
        <v>127.30769881100331</v>
      </c>
      <c r="K298" s="11">
        <f ca="1">MAX($J$55:J298)</f>
        <v>133.30061376000981</v>
      </c>
      <c r="L298" s="13">
        <f t="shared" ca="1" si="41"/>
        <v>4.4957894641025065E-2</v>
      </c>
      <c r="M298" t="str">
        <f t="shared" ca="1" si="44"/>
        <v>SELL</v>
      </c>
      <c r="N298">
        <f t="shared" ca="1" si="45"/>
        <v>-1.8209996125532035E-3</v>
      </c>
    </row>
    <row r="299" spans="1:14" x14ac:dyDescent="0.25">
      <c r="A299">
        <v>298</v>
      </c>
      <c r="B299" s="30">
        <v>36959</v>
      </c>
      <c r="C299">
        <f t="shared" si="42"/>
        <v>2001</v>
      </c>
      <c r="D299">
        <v>1254.75</v>
      </c>
      <c r="E299">
        <f t="shared" ca="1" si="43"/>
        <v>1273.8</v>
      </c>
      <c r="F299">
        <f t="shared" ca="1" si="47"/>
        <v>1354.3115384615385</v>
      </c>
      <c r="G299" t="str">
        <f t="shared" ca="1" si="38"/>
        <v/>
      </c>
      <c r="H299">
        <f t="shared" ca="1" si="39"/>
        <v>1355.1</v>
      </c>
      <c r="I299" s="7" t="str">
        <f t="shared" ca="1" si="46"/>
        <v/>
      </c>
      <c r="J299" s="11">
        <f t="shared" ca="1" si="40"/>
        <v>127.30769881100331</v>
      </c>
      <c r="K299" s="11">
        <f ca="1">MAX($J$55:J299)</f>
        <v>133.30061376000981</v>
      </c>
      <c r="L299" s="13">
        <f t="shared" ca="1" si="41"/>
        <v>4.4957894641025065E-2</v>
      </c>
      <c r="M299" t="str">
        <f t="shared" ca="1" si="44"/>
        <v>SELL</v>
      </c>
      <c r="N299">
        <f t="shared" ca="1" si="45"/>
        <v>2.946977607611085E-2</v>
      </c>
    </row>
    <row r="300" spans="1:14" x14ac:dyDescent="0.25">
      <c r="A300">
        <v>299</v>
      </c>
      <c r="B300" s="30">
        <v>36962</v>
      </c>
      <c r="C300">
        <f t="shared" si="42"/>
        <v>2001</v>
      </c>
      <c r="D300">
        <v>1197.95</v>
      </c>
      <c r="E300">
        <f t="shared" ca="1" si="43"/>
        <v>1226.3499999999999</v>
      </c>
      <c r="F300">
        <f t="shared" ca="1" si="47"/>
        <v>1348.1115384615382</v>
      </c>
      <c r="G300" t="str">
        <f t="shared" ca="1" si="38"/>
        <v/>
      </c>
      <c r="H300">
        <f t="shared" ca="1" si="39"/>
        <v>1355.1</v>
      </c>
      <c r="I300" s="7" t="str">
        <f t="shared" ca="1" si="46"/>
        <v/>
      </c>
      <c r="J300" s="11">
        <f t="shared" ca="1" si="40"/>
        <v>127.30769881100331</v>
      </c>
      <c r="K300" s="11">
        <f ca="1">MAX($J$55:J300)</f>
        <v>133.30061376000981</v>
      </c>
      <c r="L300" s="13">
        <f t="shared" ca="1" si="41"/>
        <v>4.4957894641025065E-2</v>
      </c>
      <c r="M300" t="str">
        <f t="shared" ca="1" si="44"/>
        <v>SELL</v>
      </c>
      <c r="N300">
        <f t="shared" ca="1" si="45"/>
        <v>4.5267981669655274E-2</v>
      </c>
    </row>
    <row r="301" spans="1:14" x14ac:dyDescent="0.25">
      <c r="A301">
        <v>300</v>
      </c>
      <c r="B301" s="30">
        <v>36963</v>
      </c>
      <c r="C301">
        <f t="shared" si="42"/>
        <v>2001</v>
      </c>
      <c r="D301">
        <v>1124.7</v>
      </c>
      <c r="E301">
        <f t="shared" ca="1" si="43"/>
        <v>1161.325</v>
      </c>
      <c r="F301">
        <f t="shared" ca="1" si="47"/>
        <v>1338.3365384615381</v>
      </c>
      <c r="G301" t="str">
        <f t="shared" ca="1" si="38"/>
        <v/>
      </c>
      <c r="H301">
        <f t="shared" ca="1" si="39"/>
        <v>1355.1</v>
      </c>
      <c r="I301" s="7" t="str">
        <f t="shared" ca="1" si="46"/>
        <v/>
      </c>
      <c r="J301" s="11">
        <f t="shared" ca="1" si="40"/>
        <v>127.30769881100331</v>
      </c>
      <c r="K301" s="11">
        <f ca="1">MAX($J$55:J301)</f>
        <v>133.30061376000981</v>
      </c>
      <c r="L301" s="13">
        <f t="shared" ca="1" si="41"/>
        <v>4.4957894641025065E-2</v>
      </c>
      <c r="M301" t="str">
        <f t="shared" ca="1" si="44"/>
        <v>SELL</v>
      </c>
      <c r="N301">
        <f t="shared" ca="1" si="45"/>
        <v>6.114612462957552E-2</v>
      </c>
    </row>
    <row r="302" spans="1:14" x14ac:dyDescent="0.25">
      <c r="A302">
        <v>301</v>
      </c>
      <c r="B302" s="30">
        <v>36964</v>
      </c>
      <c r="C302">
        <f t="shared" si="42"/>
        <v>2001</v>
      </c>
      <c r="D302">
        <v>1194.2</v>
      </c>
      <c r="E302">
        <f t="shared" ca="1" si="43"/>
        <v>1159.45</v>
      </c>
      <c r="F302">
        <f t="shared" ca="1" si="47"/>
        <v>1331.0903846153847</v>
      </c>
      <c r="G302" t="str">
        <f t="shared" ca="1" si="38"/>
        <v/>
      </c>
      <c r="H302">
        <f t="shared" ca="1" si="39"/>
        <v>1355.1</v>
      </c>
      <c r="I302" s="7" t="str">
        <f t="shared" ca="1" si="46"/>
        <v/>
      </c>
      <c r="J302" s="11">
        <f t="shared" ca="1" si="40"/>
        <v>127.30769881100331</v>
      </c>
      <c r="K302" s="11">
        <f ca="1">MAX($J$55:J302)</f>
        <v>133.30061376000981</v>
      </c>
      <c r="L302" s="13">
        <f t="shared" ca="1" si="41"/>
        <v>4.4957894641025065E-2</v>
      </c>
      <c r="M302" t="str">
        <f t="shared" ca="1" si="44"/>
        <v>SELL</v>
      </c>
      <c r="N302">
        <f t="shared" ca="1" si="45"/>
        <v>-6.1794256246110069E-2</v>
      </c>
    </row>
    <row r="303" spans="1:14" x14ac:dyDescent="0.25">
      <c r="A303">
        <v>302</v>
      </c>
      <c r="B303" s="30">
        <v>36965</v>
      </c>
      <c r="C303">
        <f t="shared" si="42"/>
        <v>2001</v>
      </c>
      <c r="D303">
        <v>1217.1500000000001</v>
      </c>
      <c r="E303">
        <f t="shared" ca="1" si="43"/>
        <v>1205.6750000000002</v>
      </c>
      <c r="F303">
        <f t="shared" ca="1" si="47"/>
        <v>1324.5538461538463</v>
      </c>
      <c r="G303" t="str">
        <f t="shared" ca="1" si="38"/>
        <v/>
      </c>
      <c r="H303">
        <f t="shared" ca="1" si="39"/>
        <v>1355.1</v>
      </c>
      <c r="I303" s="7" t="str">
        <f t="shared" ca="1" si="46"/>
        <v/>
      </c>
      <c r="J303" s="11">
        <f t="shared" ca="1" si="40"/>
        <v>127.30769881100331</v>
      </c>
      <c r="K303" s="11">
        <f ca="1">MAX($J$55:J303)</f>
        <v>133.30061376000981</v>
      </c>
      <c r="L303" s="13">
        <f t="shared" ca="1" si="41"/>
        <v>4.4957894641025065E-2</v>
      </c>
      <c r="M303" t="str">
        <f t="shared" ca="1" si="44"/>
        <v>SELL</v>
      </c>
      <c r="N303">
        <f t="shared" ca="1" si="45"/>
        <v>-1.9217886451180746E-2</v>
      </c>
    </row>
    <row r="304" spans="1:14" x14ac:dyDescent="0.25">
      <c r="A304">
        <v>303</v>
      </c>
      <c r="B304" s="30">
        <v>36966</v>
      </c>
      <c r="C304">
        <f t="shared" si="42"/>
        <v>2001</v>
      </c>
      <c r="D304">
        <v>1193.55</v>
      </c>
      <c r="E304">
        <f t="shared" ca="1" si="43"/>
        <v>1205.3499999999999</v>
      </c>
      <c r="F304">
        <f t="shared" ca="1" si="47"/>
        <v>1317.7365384615384</v>
      </c>
      <c r="G304" t="str">
        <f t="shared" ca="1" si="38"/>
        <v/>
      </c>
      <c r="H304">
        <f t="shared" ca="1" si="39"/>
        <v>1355.1</v>
      </c>
      <c r="I304" s="7" t="str">
        <f t="shared" ca="1" si="46"/>
        <v/>
      </c>
      <c r="J304" s="11">
        <f t="shared" ca="1" si="40"/>
        <v>127.30769881100331</v>
      </c>
      <c r="K304" s="11">
        <f ca="1">MAX($J$55:J304)</f>
        <v>133.30061376000981</v>
      </c>
      <c r="L304" s="13">
        <f t="shared" ca="1" si="41"/>
        <v>4.4957894641025065E-2</v>
      </c>
      <c r="M304" t="str">
        <f t="shared" ca="1" si="44"/>
        <v>SELL</v>
      </c>
      <c r="N304">
        <f t="shared" ca="1" si="45"/>
        <v>1.9389557573019047E-2</v>
      </c>
    </row>
    <row r="305" spans="1:14" x14ac:dyDescent="0.25">
      <c r="A305">
        <v>304</v>
      </c>
      <c r="B305" s="30">
        <v>36969</v>
      </c>
      <c r="C305">
        <f t="shared" si="42"/>
        <v>2001</v>
      </c>
      <c r="D305">
        <v>1186.7</v>
      </c>
      <c r="E305">
        <f t="shared" ca="1" si="43"/>
        <v>1190.125</v>
      </c>
      <c r="F305">
        <f t="shared" ca="1" si="47"/>
        <v>1309.7057692307692</v>
      </c>
      <c r="G305" t="str">
        <f t="shared" ca="1" si="38"/>
        <v/>
      </c>
      <c r="H305">
        <f t="shared" ca="1" si="39"/>
        <v>1355.1</v>
      </c>
      <c r="I305" s="7" t="str">
        <f t="shared" ca="1" si="46"/>
        <v/>
      </c>
      <c r="J305" s="11">
        <f t="shared" ca="1" si="40"/>
        <v>127.30769881100331</v>
      </c>
      <c r="K305" s="11">
        <f ca="1">MAX($J$55:J305)</f>
        <v>133.30061376000981</v>
      </c>
      <c r="L305" s="13">
        <f t="shared" ca="1" si="41"/>
        <v>4.4957894641025065E-2</v>
      </c>
      <c r="M305" t="str">
        <f t="shared" ca="1" si="44"/>
        <v>SELL</v>
      </c>
      <c r="N305">
        <f t="shared" ca="1" si="45"/>
        <v>5.7391814335385274E-3</v>
      </c>
    </row>
    <row r="306" spans="1:14" x14ac:dyDescent="0.25">
      <c r="A306">
        <v>305</v>
      </c>
      <c r="B306" s="30">
        <v>36970</v>
      </c>
      <c r="C306">
        <f t="shared" si="42"/>
        <v>2001</v>
      </c>
      <c r="D306">
        <v>1170.95</v>
      </c>
      <c r="E306">
        <f t="shared" ca="1" si="43"/>
        <v>1178.825</v>
      </c>
      <c r="F306">
        <f t="shared" ca="1" si="47"/>
        <v>1300.676923076923</v>
      </c>
      <c r="G306" t="str">
        <f t="shared" ca="1" si="38"/>
        <v/>
      </c>
      <c r="H306">
        <f t="shared" ca="1" si="39"/>
        <v>1355.1</v>
      </c>
      <c r="I306" s="7" t="str">
        <f t="shared" ca="1" si="46"/>
        <v/>
      </c>
      <c r="J306" s="11">
        <f t="shared" ca="1" si="40"/>
        <v>127.30769881100331</v>
      </c>
      <c r="K306" s="11">
        <f ca="1">MAX($J$55:J306)</f>
        <v>133.30061376000981</v>
      </c>
      <c r="L306" s="13">
        <f t="shared" ca="1" si="41"/>
        <v>4.4957894641025065E-2</v>
      </c>
      <c r="M306" t="str">
        <f t="shared" ca="1" si="44"/>
        <v>SELL</v>
      </c>
      <c r="N306">
        <f t="shared" ca="1" si="45"/>
        <v>1.3272099098339934E-2</v>
      </c>
    </row>
    <row r="307" spans="1:14" x14ac:dyDescent="0.25">
      <c r="A307">
        <v>306</v>
      </c>
      <c r="B307" s="30">
        <v>36971</v>
      </c>
      <c r="C307">
        <f t="shared" si="42"/>
        <v>2001</v>
      </c>
      <c r="D307">
        <v>1207.0999999999999</v>
      </c>
      <c r="E307">
        <f t="shared" ca="1" si="43"/>
        <v>1189.0250000000001</v>
      </c>
      <c r="F307">
        <f t="shared" ca="1" si="47"/>
        <v>1293.1730769230769</v>
      </c>
      <c r="G307" t="str">
        <f t="shared" ca="1" si="38"/>
        <v/>
      </c>
      <c r="H307">
        <f t="shared" ca="1" si="39"/>
        <v>1355.1</v>
      </c>
      <c r="I307" s="7" t="str">
        <f t="shared" ca="1" si="46"/>
        <v/>
      </c>
      <c r="J307" s="11">
        <f t="shared" ca="1" si="40"/>
        <v>127.30769881100331</v>
      </c>
      <c r="K307" s="11">
        <f ca="1">MAX($J$55:J307)</f>
        <v>133.30061376000981</v>
      </c>
      <c r="L307" s="13">
        <f t="shared" ca="1" si="41"/>
        <v>4.4957894641025065E-2</v>
      </c>
      <c r="M307" t="str">
        <f t="shared" ca="1" si="44"/>
        <v>SELL</v>
      </c>
      <c r="N307">
        <f t="shared" ca="1" si="45"/>
        <v>-3.0872368589606611E-2</v>
      </c>
    </row>
    <row r="308" spans="1:14" x14ac:dyDescent="0.25">
      <c r="A308">
        <v>307</v>
      </c>
      <c r="B308" s="30">
        <v>36972</v>
      </c>
      <c r="C308">
        <f t="shared" si="42"/>
        <v>2001</v>
      </c>
      <c r="D308">
        <v>1187.55</v>
      </c>
      <c r="E308">
        <f t="shared" ca="1" si="43"/>
        <v>1197.3249999999998</v>
      </c>
      <c r="F308">
        <f t="shared" ca="1" si="47"/>
        <v>1285.3403846153847</v>
      </c>
      <c r="G308" t="str">
        <f t="shared" ca="1" si="38"/>
        <v/>
      </c>
      <c r="H308">
        <f t="shared" ca="1" si="39"/>
        <v>1355.1</v>
      </c>
      <c r="I308" s="7" t="str">
        <f t="shared" ca="1" si="46"/>
        <v/>
      </c>
      <c r="J308" s="11">
        <f t="shared" ca="1" si="40"/>
        <v>127.30769881100331</v>
      </c>
      <c r="K308" s="11">
        <f ca="1">MAX($J$55:J308)</f>
        <v>133.30061376000981</v>
      </c>
      <c r="L308" s="13">
        <f t="shared" ca="1" si="41"/>
        <v>4.4957894641025065E-2</v>
      </c>
      <c r="M308" t="str">
        <f t="shared" ca="1" si="44"/>
        <v>SELL</v>
      </c>
      <c r="N308">
        <f t="shared" ca="1" si="45"/>
        <v>1.6195841272471177E-2</v>
      </c>
    </row>
    <row r="309" spans="1:14" x14ac:dyDescent="0.25">
      <c r="A309">
        <v>308</v>
      </c>
      <c r="B309" s="30">
        <v>36973</v>
      </c>
      <c r="C309">
        <f t="shared" si="42"/>
        <v>2001</v>
      </c>
      <c r="D309">
        <v>1161.3</v>
      </c>
      <c r="E309">
        <f t="shared" ca="1" si="43"/>
        <v>1174.425</v>
      </c>
      <c r="F309">
        <f t="shared" ca="1" si="47"/>
        <v>1276.4153846153847</v>
      </c>
      <c r="G309" t="str">
        <f t="shared" ca="1" si="38"/>
        <v/>
      </c>
      <c r="H309">
        <f t="shared" ca="1" si="39"/>
        <v>1355.1</v>
      </c>
      <c r="I309" s="7" t="str">
        <f t="shared" ca="1" si="46"/>
        <v/>
      </c>
      <c r="J309" s="11">
        <f t="shared" ca="1" si="40"/>
        <v>127.30769881100331</v>
      </c>
      <c r="K309" s="11">
        <f ca="1">MAX($J$55:J309)</f>
        <v>133.30061376000981</v>
      </c>
      <c r="L309" s="13">
        <f t="shared" ca="1" si="41"/>
        <v>4.4957894641025065E-2</v>
      </c>
      <c r="M309" t="str">
        <f t="shared" ca="1" si="44"/>
        <v>SELL</v>
      </c>
      <c r="N309">
        <f t="shared" ca="1" si="45"/>
        <v>2.2104332449160036E-2</v>
      </c>
    </row>
    <row r="310" spans="1:14" x14ac:dyDescent="0.25">
      <c r="A310">
        <v>309</v>
      </c>
      <c r="B310" s="30">
        <v>36976</v>
      </c>
      <c r="C310">
        <f t="shared" si="42"/>
        <v>2001</v>
      </c>
      <c r="D310">
        <v>1161.5</v>
      </c>
      <c r="E310">
        <f t="shared" ca="1" si="43"/>
        <v>1161.4000000000001</v>
      </c>
      <c r="F310">
        <f t="shared" ca="1" si="47"/>
        <v>1266.5999999999999</v>
      </c>
      <c r="G310" t="str">
        <f t="shared" ref="G310:G373" ca="1" si="48">IF(AND(E310&gt;F310,E309&lt;F309),"BUY",IF(AND(E310&lt;F310,E309&gt;F309),"SELL",""))</f>
        <v/>
      </c>
      <c r="H310">
        <f t="shared" ca="1" si="39"/>
        <v>1355.1</v>
      </c>
      <c r="I310" s="7" t="str">
        <f t="shared" ca="1" si="46"/>
        <v/>
      </c>
      <c r="J310" s="11">
        <f t="shared" ca="1" si="40"/>
        <v>127.30769881100331</v>
      </c>
      <c r="K310" s="11">
        <f ca="1">MAX($J$55:J310)</f>
        <v>133.30061376000981</v>
      </c>
      <c r="L310" s="13">
        <f t="shared" ca="1" si="41"/>
        <v>4.4957894641025065E-2</v>
      </c>
      <c r="M310" t="str">
        <f t="shared" ca="1" si="44"/>
        <v>SELL</v>
      </c>
      <c r="N310">
        <f t="shared" ca="1" si="45"/>
        <v>-1.7222078704903597E-4</v>
      </c>
    </row>
    <row r="311" spans="1:14" x14ac:dyDescent="0.25">
      <c r="A311">
        <v>310</v>
      </c>
      <c r="B311" s="30">
        <v>36977</v>
      </c>
      <c r="C311">
        <f t="shared" si="42"/>
        <v>2001</v>
      </c>
      <c r="D311">
        <v>1177.75</v>
      </c>
      <c r="E311">
        <f t="shared" ca="1" si="43"/>
        <v>1169.625</v>
      </c>
      <c r="F311">
        <f t="shared" ca="1" si="47"/>
        <v>1258.7692307692307</v>
      </c>
      <c r="G311" t="str">
        <f t="shared" ca="1" si="48"/>
        <v/>
      </c>
      <c r="H311">
        <f t="shared" ref="H311:H374" ca="1" si="49">IF(G311&lt;&gt;"",D311,H310)</f>
        <v>1355.1</v>
      </c>
      <c r="I311" s="7" t="str">
        <f t="shared" ca="1" si="46"/>
        <v/>
      </c>
      <c r="J311" s="11">
        <f t="shared" ca="1" si="40"/>
        <v>127.30769881100331</v>
      </c>
      <c r="K311" s="11">
        <f ca="1">MAX($J$55:J311)</f>
        <v>133.30061376000981</v>
      </c>
      <c r="L311" s="13">
        <f t="shared" ca="1" si="41"/>
        <v>4.4957894641025065E-2</v>
      </c>
      <c r="M311" t="str">
        <f t="shared" ca="1" si="44"/>
        <v>SELL</v>
      </c>
      <c r="N311">
        <f t="shared" ca="1" si="45"/>
        <v>-1.3990529487731381E-2</v>
      </c>
    </row>
    <row r="312" spans="1:14" x14ac:dyDescent="0.25">
      <c r="A312">
        <v>311</v>
      </c>
      <c r="B312" s="30">
        <v>36978</v>
      </c>
      <c r="C312">
        <f t="shared" si="42"/>
        <v>2001</v>
      </c>
      <c r="D312">
        <v>1206.2</v>
      </c>
      <c r="E312">
        <f t="shared" ca="1" si="43"/>
        <v>1191.9749999999999</v>
      </c>
      <c r="F312">
        <f t="shared" ca="1" si="47"/>
        <v>1251.9000000000001</v>
      </c>
      <c r="G312" t="str">
        <f t="shared" ca="1" si="48"/>
        <v/>
      </c>
      <c r="H312">
        <f t="shared" ca="1" si="49"/>
        <v>1355.1</v>
      </c>
      <c r="I312" s="7" t="str">
        <f t="shared" ca="1" si="46"/>
        <v/>
      </c>
      <c r="J312" s="11">
        <f t="shared" ca="1" si="40"/>
        <v>127.30769881100331</v>
      </c>
      <c r="K312" s="11">
        <f ca="1">MAX($J$55:J312)</f>
        <v>133.30061376000981</v>
      </c>
      <c r="L312" s="13">
        <f t="shared" ca="1" si="41"/>
        <v>4.4957894641025065E-2</v>
      </c>
      <c r="M312" t="str">
        <f t="shared" ca="1" si="44"/>
        <v>SELL</v>
      </c>
      <c r="N312">
        <f t="shared" ca="1" si="45"/>
        <v>-2.4156230099766543E-2</v>
      </c>
    </row>
    <row r="313" spans="1:14" x14ac:dyDescent="0.25">
      <c r="A313">
        <v>312</v>
      </c>
      <c r="B313" s="30">
        <v>36979</v>
      </c>
      <c r="C313">
        <f t="shared" si="42"/>
        <v>2001</v>
      </c>
      <c r="D313">
        <v>1195.0999999999999</v>
      </c>
      <c r="E313">
        <f t="shared" ca="1" si="43"/>
        <v>1200.6500000000001</v>
      </c>
      <c r="F313">
        <f t="shared" ca="1" si="47"/>
        <v>1244.6403846153846</v>
      </c>
      <c r="G313" t="str">
        <f t="shared" ca="1" si="48"/>
        <v/>
      </c>
      <c r="H313">
        <f t="shared" ca="1" si="49"/>
        <v>1355.1</v>
      </c>
      <c r="I313" s="7" t="str">
        <f t="shared" ca="1" si="46"/>
        <v/>
      </c>
      <c r="J313" s="11">
        <f t="shared" ref="J313:J376" ca="1" si="50">IF(I313="",J312,J312*(1+$M$5*I313))</f>
        <v>127.30769881100331</v>
      </c>
      <c r="K313" s="11">
        <f ca="1">MAX($J$55:J313)</f>
        <v>133.30061376000981</v>
      </c>
      <c r="L313" s="13">
        <f t="shared" ref="L313:L376" ca="1" si="51">1-J313/K313</f>
        <v>4.4957894641025065E-2</v>
      </c>
      <c r="M313" t="str">
        <f t="shared" ca="1" si="44"/>
        <v>SELL</v>
      </c>
      <c r="N313">
        <f t="shared" ca="1" si="45"/>
        <v>9.2024539877301748E-3</v>
      </c>
    </row>
    <row r="314" spans="1:14" x14ac:dyDescent="0.25">
      <c r="A314">
        <v>313</v>
      </c>
      <c r="B314" s="30">
        <v>36980</v>
      </c>
      <c r="C314">
        <f t="shared" si="42"/>
        <v>2001</v>
      </c>
      <c r="D314">
        <v>1148.2</v>
      </c>
      <c r="E314">
        <f t="shared" ca="1" si="43"/>
        <v>1171.6500000000001</v>
      </c>
      <c r="F314">
        <f t="shared" ca="1" si="47"/>
        <v>1236.1057692307693</v>
      </c>
      <c r="G314" t="str">
        <f t="shared" ca="1" si="48"/>
        <v/>
      </c>
      <c r="H314">
        <f t="shared" ca="1" si="49"/>
        <v>1355.1</v>
      </c>
      <c r="I314" s="7" t="str">
        <f t="shared" ca="1" si="46"/>
        <v/>
      </c>
      <c r="J314" s="11">
        <f t="shared" ca="1" si="50"/>
        <v>127.30769881100331</v>
      </c>
      <c r="K314" s="11">
        <f ca="1">MAX($J$55:J314)</f>
        <v>133.30061376000981</v>
      </c>
      <c r="L314" s="13">
        <f t="shared" ca="1" si="51"/>
        <v>4.4957894641025065E-2</v>
      </c>
      <c r="M314" t="str">
        <f t="shared" ca="1" si="44"/>
        <v>SELL</v>
      </c>
      <c r="N314">
        <f t="shared" ca="1" si="45"/>
        <v>3.9243577943268236E-2</v>
      </c>
    </row>
    <row r="315" spans="1:14" x14ac:dyDescent="0.25">
      <c r="A315">
        <v>314</v>
      </c>
      <c r="B315" s="30">
        <v>36983</v>
      </c>
      <c r="C315">
        <f t="shared" si="42"/>
        <v>2001</v>
      </c>
      <c r="D315">
        <v>1138.0999999999999</v>
      </c>
      <c r="E315">
        <f t="shared" ca="1" si="43"/>
        <v>1143.1500000000001</v>
      </c>
      <c r="F315">
        <f t="shared" ca="1" si="47"/>
        <v>1227.7596153846155</v>
      </c>
      <c r="G315" t="str">
        <f t="shared" ca="1" si="48"/>
        <v/>
      </c>
      <c r="H315">
        <f t="shared" ca="1" si="49"/>
        <v>1355.1</v>
      </c>
      <c r="I315" s="7" t="str">
        <f t="shared" ca="1" si="46"/>
        <v/>
      </c>
      <c r="J315" s="11">
        <f t="shared" ca="1" si="50"/>
        <v>127.30769881100331</v>
      </c>
      <c r="K315" s="11">
        <f ca="1">MAX($J$55:J315)</f>
        <v>133.30061376000981</v>
      </c>
      <c r="L315" s="13">
        <f t="shared" ca="1" si="51"/>
        <v>4.4957894641025065E-2</v>
      </c>
      <c r="M315" t="str">
        <f t="shared" ca="1" si="44"/>
        <v>SELL</v>
      </c>
      <c r="N315">
        <f t="shared" ca="1" si="45"/>
        <v>8.79637693781583E-3</v>
      </c>
    </row>
    <row r="316" spans="1:14" x14ac:dyDescent="0.25">
      <c r="A316">
        <v>315</v>
      </c>
      <c r="B316" s="30">
        <v>36984</v>
      </c>
      <c r="C316">
        <f t="shared" si="42"/>
        <v>2001</v>
      </c>
      <c r="D316">
        <v>1149.25</v>
      </c>
      <c r="E316">
        <f t="shared" ca="1" si="43"/>
        <v>1143.675</v>
      </c>
      <c r="F316">
        <f t="shared" ca="1" si="47"/>
        <v>1221.175</v>
      </c>
      <c r="G316" t="str">
        <f t="shared" ca="1" si="48"/>
        <v/>
      </c>
      <c r="H316">
        <f t="shared" ca="1" si="49"/>
        <v>1355.1</v>
      </c>
      <c r="I316" s="7" t="str">
        <f t="shared" ca="1" si="46"/>
        <v/>
      </c>
      <c r="J316" s="11">
        <f t="shared" ca="1" si="50"/>
        <v>127.30769881100331</v>
      </c>
      <c r="K316" s="11">
        <f ca="1">MAX($J$55:J316)</f>
        <v>133.30061376000981</v>
      </c>
      <c r="L316" s="13">
        <f t="shared" ca="1" si="51"/>
        <v>4.4957894641025065E-2</v>
      </c>
      <c r="M316" t="str">
        <f t="shared" ca="1" si="44"/>
        <v>SELL</v>
      </c>
      <c r="N316">
        <f t="shared" ca="1" si="45"/>
        <v>-9.7970301379492943E-3</v>
      </c>
    </row>
    <row r="317" spans="1:14" x14ac:dyDescent="0.25">
      <c r="A317">
        <v>316</v>
      </c>
      <c r="B317" s="30">
        <v>36985</v>
      </c>
      <c r="C317">
        <f t="shared" si="42"/>
        <v>2001</v>
      </c>
      <c r="D317">
        <v>1136.6500000000001</v>
      </c>
      <c r="E317">
        <f t="shared" ca="1" si="43"/>
        <v>1142.95</v>
      </c>
      <c r="F317">
        <f t="shared" ca="1" si="47"/>
        <v>1214.4153846153845</v>
      </c>
      <c r="G317" t="str">
        <f t="shared" ca="1" si="48"/>
        <v/>
      </c>
      <c r="H317">
        <f t="shared" ca="1" si="49"/>
        <v>1355.1</v>
      </c>
      <c r="I317" s="7" t="str">
        <f t="shared" ca="1" si="46"/>
        <v/>
      </c>
      <c r="J317" s="11">
        <f t="shared" ca="1" si="50"/>
        <v>127.30769881100331</v>
      </c>
      <c r="K317" s="11">
        <f ca="1">MAX($J$55:J317)</f>
        <v>133.30061376000981</v>
      </c>
      <c r="L317" s="13">
        <f t="shared" ca="1" si="51"/>
        <v>4.4957894641025065E-2</v>
      </c>
      <c r="M317" t="str">
        <f t="shared" ca="1" si="44"/>
        <v>SELL</v>
      </c>
      <c r="N317">
        <f t="shared" ca="1" si="45"/>
        <v>1.0963671959973817E-2</v>
      </c>
    </row>
    <row r="318" spans="1:14" x14ac:dyDescent="0.25">
      <c r="A318">
        <v>317</v>
      </c>
      <c r="B318" s="30">
        <v>36987</v>
      </c>
      <c r="C318">
        <f t="shared" si="42"/>
        <v>2001</v>
      </c>
      <c r="D318">
        <v>1139.5999999999999</v>
      </c>
      <c r="E318">
        <f t="shared" ca="1" si="43"/>
        <v>1138.125</v>
      </c>
      <c r="F318">
        <f t="shared" ca="1" si="47"/>
        <v>1208.4173076923075</v>
      </c>
      <c r="G318" t="str">
        <f t="shared" ca="1" si="48"/>
        <v/>
      </c>
      <c r="H318">
        <f t="shared" ca="1" si="49"/>
        <v>1355.1</v>
      </c>
      <c r="I318" s="7" t="str">
        <f t="shared" ca="1" si="46"/>
        <v/>
      </c>
      <c r="J318" s="11">
        <f t="shared" ca="1" si="50"/>
        <v>127.30769881100331</v>
      </c>
      <c r="K318" s="11">
        <f ca="1">MAX($J$55:J318)</f>
        <v>133.30061376000981</v>
      </c>
      <c r="L318" s="13">
        <f t="shared" ca="1" si="51"/>
        <v>4.4957894641025065E-2</v>
      </c>
      <c r="M318" t="str">
        <f t="shared" ca="1" si="44"/>
        <v>SELL</v>
      </c>
      <c r="N318">
        <f t="shared" ca="1" si="45"/>
        <v>-2.5953459728146906E-3</v>
      </c>
    </row>
    <row r="319" spans="1:14" x14ac:dyDescent="0.25">
      <c r="A319">
        <v>318</v>
      </c>
      <c r="B319" s="30">
        <v>36990</v>
      </c>
      <c r="C319">
        <f t="shared" si="42"/>
        <v>2001</v>
      </c>
      <c r="D319">
        <v>1128.3499999999999</v>
      </c>
      <c r="E319">
        <f t="shared" ca="1" si="43"/>
        <v>1133.9749999999999</v>
      </c>
      <c r="F319">
        <f t="shared" ca="1" si="47"/>
        <v>1199.8384615384614</v>
      </c>
      <c r="G319" t="str">
        <f t="shared" ca="1" si="48"/>
        <v/>
      </c>
      <c r="H319">
        <f t="shared" ca="1" si="49"/>
        <v>1355.1</v>
      </c>
      <c r="I319" s="7" t="str">
        <f t="shared" ca="1" si="46"/>
        <v/>
      </c>
      <c r="J319" s="11">
        <f t="shared" ca="1" si="50"/>
        <v>127.30769881100331</v>
      </c>
      <c r="K319" s="11">
        <f ca="1">MAX($J$55:J319)</f>
        <v>133.30061376000981</v>
      </c>
      <c r="L319" s="13">
        <f t="shared" ca="1" si="51"/>
        <v>4.4957894641025065E-2</v>
      </c>
      <c r="M319" t="str">
        <f t="shared" ca="1" si="44"/>
        <v>SELL</v>
      </c>
      <c r="N319">
        <f t="shared" ca="1" si="45"/>
        <v>9.8718848718848725E-3</v>
      </c>
    </row>
    <row r="320" spans="1:14" x14ac:dyDescent="0.25">
      <c r="A320">
        <v>319</v>
      </c>
      <c r="B320" s="30">
        <v>36991</v>
      </c>
      <c r="C320">
        <f t="shared" si="42"/>
        <v>2001</v>
      </c>
      <c r="D320">
        <v>1103.05</v>
      </c>
      <c r="E320">
        <f t="shared" ca="1" si="43"/>
        <v>1115.6999999999998</v>
      </c>
      <c r="F320">
        <f t="shared" ca="1" si="47"/>
        <v>1190.030769230769</v>
      </c>
      <c r="G320" t="str">
        <f t="shared" ca="1" si="48"/>
        <v/>
      </c>
      <c r="H320">
        <f t="shared" ca="1" si="49"/>
        <v>1355.1</v>
      </c>
      <c r="I320" s="7" t="str">
        <f t="shared" ca="1" si="46"/>
        <v/>
      </c>
      <c r="J320" s="11">
        <f t="shared" ca="1" si="50"/>
        <v>127.30769881100331</v>
      </c>
      <c r="K320" s="11">
        <f ca="1">MAX($J$55:J320)</f>
        <v>133.30061376000981</v>
      </c>
      <c r="L320" s="13">
        <f t="shared" ca="1" si="51"/>
        <v>4.4957894641025065E-2</v>
      </c>
      <c r="M320" t="str">
        <f t="shared" ca="1" si="44"/>
        <v>SELL</v>
      </c>
      <c r="N320">
        <f t="shared" ca="1" si="45"/>
        <v>2.2422120795852311E-2</v>
      </c>
    </row>
    <row r="321" spans="1:14" x14ac:dyDescent="0.25">
      <c r="A321">
        <v>320</v>
      </c>
      <c r="B321" s="30">
        <v>36992</v>
      </c>
      <c r="C321">
        <f t="shared" si="42"/>
        <v>2001</v>
      </c>
      <c r="D321">
        <v>1066.8</v>
      </c>
      <c r="E321">
        <f t="shared" ca="1" si="43"/>
        <v>1084.925</v>
      </c>
      <c r="F321">
        <f t="shared" ca="1" si="47"/>
        <v>1180.8173076923076</v>
      </c>
      <c r="G321" t="str">
        <f t="shared" ca="1" si="48"/>
        <v/>
      </c>
      <c r="H321">
        <f t="shared" ca="1" si="49"/>
        <v>1355.1</v>
      </c>
      <c r="I321" s="7" t="str">
        <f t="shared" ca="1" si="46"/>
        <v/>
      </c>
      <c r="J321" s="11">
        <f t="shared" ca="1" si="50"/>
        <v>127.30769881100331</v>
      </c>
      <c r="K321" s="11">
        <f ca="1">MAX($J$55:J321)</f>
        <v>133.30061376000981</v>
      </c>
      <c r="L321" s="13">
        <f t="shared" ca="1" si="51"/>
        <v>4.4957894641025065E-2</v>
      </c>
      <c r="M321" t="str">
        <f t="shared" ca="1" si="44"/>
        <v>SELL</v>
      </c>
      <c r="N321">
        <f t="shared" ca="1" si="45"/>
        <v>3.2863424142151307E-2</v>
      </c>
    </row>
    <row r="322" spans="1:14" x14ac:dyDescent="0.25">
      <c r="A322">
        <v>321</v>
      </c>
      <c r="B322" s="30">
        <v>36993</v>
      </c>
      <c r="C322">
        <f t="shared" si="42"/>
        <v>2001</v>
      </c>
      <c r="D322">
        <v>1024.9000000000001</v>
      </c>
      <c r="E322">
        <f t="shared" ca="1" si="43"/>
        <v>1045.8499999999999</v>
      </c>
      <c r="F322">
        <f t="shared" ca="1" si="47"/>
        <v>1171.3346153846153</v>
      </c>
      <c r="G322" t="str">
        <f t="shared" ca="1" si="48"/>
        <v/>
      </c>
      <c r="H322">
        <f t="shared" ca="1" si="49"/>
        <v>1355.1</v>
      </c>
      <c r="I322" s="7" t="str">
        <f t="shared" ca="1" si="46"/>
        <v/>
      </c>
      <c r="J322" s="11">
        <f t="shared" ca="1" si="50"/>
        <v>127.30769881100331</v>
      </c>
      <c r="K322" s="11">
        <f ca="1">MAX($J$55:J322)</f>
        <v>133.30061376000981</v>
      </c>
      <c r="L322" s="13">
        <f t="shared" ca="1" si="51"/>
        <v>4.4957894641025065E-2</v>
      </c>
      <c r="M322" t="str">
        <f t="shared" ca="1" si="44"/>
        <v>SELL</v>
      </c>
      <c r="N322">
        <f t="shared" ca="1" si="45"/>
        <v>3.9276340457442695E-2</v>
      </c>
    </row>
    <row r="323" spans="1:14" x14ac:dyDescent="0.25">
      <c r="A323">
        <v>322</v>
      </c>
      <c r="B323" s="30">
        <v>36997</v>
      </c>
      <c r="C323">
        <f t="shared" ref="C323:C386" si="52">YEAR(B323)</f>
        <v>2001</v>
      </c>
      <c r="D323">
        <v>1044.5999999999999</v>
      </c>
      <c r="E323">
        <f t="shared" ca="1" si="43"/>
        <v>1034.75</v>
      </c>
      <c r="F323">
        <f t="shared" ca="1" si="47"/>
        <v>1161.8769230769228</v>
      </c>
      <c r="G323" t="str">
        <f t="shared" ca="1" si="48"/>
        <v/>
      </c>
      <c r="H323">
        <f t="shared" ca="1" si="49"/>
        <v>1355.1</v>
      </c>
      <c r="I323" s="7" t="str">
        <f t="shared" ca="1" si="46"/>
        <v/>
      </c>
      <c r="J323" s="11">
        <f t="shared" ca="1" si="50"/>
        <v>127.30769881100331</v>
      </c>
      <c r="K323" s="11">
        <f ca="1">MAX($J$55:J323)</f>
        <v>133.30061376000981</v>
      </c>
      <c r="L323" s="13">
        <f t="shared" ca="1" si="51"/>
        <v>4.4957894641025065E-2</v>
      </c>
      <c r="M323" t="str">
        <f t="shared" ca="1" si="44"/>
        <v>SELL</v>
      </c>
      <c r="N323">
        <f t="shared" ca="1" si="45"/>
        <v>-1.9221387452434204E-2</v>
      </c>
    </row>
    <row r="324" spans="1:14" x14ac:dyDescent="0.25">
      <c r="A324">
        <v>323</v>
      </c>
      <c r="B324" s="30">
        <v>36998</v>
      </c>
      <c r="C324">
        <f t="shared" si="52"/>
        <v>2001</v>
      </c>
      <c r="D324">
        <v>1067</v>
      </c>
      <c r="E324">
        <f t="shared" ref="E324:E387" ca="1" si="53">IF(ROW(D324)&gt;$M$3,AVERAGE(OFFSET(D325,-$M$3,0,$M$3,1)),"")</f>
        <v>1055.8</v>
      </c>
      <c r="F324">
        <f t="shared" ca="1" si="47"/>
        <v>1153.1903846153843</v>
      </c>
      <c r="G324" t="str">
        <f t="shared" ca="1" si="48"/>
        <v/>
      </c>
      <c r="H324">
        <f t="shared" ca="1" si="49"/>
        <v>1355.1</v>
      </c>
      <c r="I324" s="7" t="str">
        <f t="shared" ca="1" si="46"/>
        <v/>
      </c>
      <c r="J324" s="11">
        <f t="shared" ca="1" si="50"/>
        <v>127.30769881100331</v>
      </c>
      <c r="K324" s="11">
        <f ca="1">MAX($J$55:J324)</f>
        <v>133.30061376000981</v>
      </c>
      <c r="L324" s="13">
        <f t="shared" ca="1" si="51"/>
        <v>4.4957894641025065E-2</v>
      </c>
      <c r="M324" t="str">
        <f t="shared" ca="1" si="44"/>
        <v>SELL</v>
      </c>
      <c r="N324">
        <f t="shared" ca="1" si="45"/>
        <v>-2.1443614780777422E-2</v>
      </c>
    </row>
    <row r="325" spans="1:14" x14ac:dyDescent="0.25">
      <c r="A325">
        <v>324</v>
      </c>
      <c r="B325" s="30">
        <v>36999</v>
      </c>
      <c r="C325">
        <f t="shared" si="52"/>
        <v>2001</v>
      </c>
      <c r="D325">
        <v>1103.4000000000001</v>
      </c>
      <c r="E325">
        <f t="shared" ca="1" si="53"/>
        <v>1085.2</v>
      </c>
      <c r="F325">
        <f t="shared" ca="1" si="47"/>
        <v>1147.3692307692306</v>
      </c>
      <c r="G325" t="str">
        <f t="shared" ca="1" si="48"/>
        <v/>
      </c>
      <c r="H325">
        <f t="shared" ca="1" si="49"/>
        <v>1355.1</v>
      </c>
      <c r="I325" s="7" t="str">
        <f t="shared" ca="1" si="46"/>
        <v/>
      </c>
      <c r="J325" s="11">
        <f t="shared" ca="1" si="50"/>
        <v>127.30769881100331</v>
      </c>
      <c r="K325" s="11">
        <f ca="1">MAX($J$55:J325)</f>
        <v>133.30061376000981</v>
      </c>
      <c r="L325" s="13">
        <f t="shared" ca="1" si="51"/>
        <v>4.4957894641025065E-2</v>
      </c>
      <c r="M325" t="str">
        <f t="shared" ca="1" si="44"/>
        <v>SELL</v>
      </c>
      <c r="N325">
        <f t="shared" ca="1" si="45"/>
        <v>-3.4114339268978527E-2</v>
      </c>
    </row>
    <row r="326" spans="1:14" x14ac:dyDescent="0.25">
      <c r="A326">
        <v>325</v>
      </c>
      <c r="B326" s="30">
        <v>37000</v>
      </c>
      <c r="C326">
        <f t="shared" si="52"/>
        <v>2001</v>
      </c>
      <c r="D326">
        <v>1144.45</v>
      </c>
      <c r="E326">
        <f t="shared" ca="1" si="53"/>
        <v>1123.9250000000002</v>
      </c>
      <c r="F326">
        <f t="shared" ca="1" si="47"/>
        <v>1145.3115384615385</v>
      </c>
      <c r="G326" t="str">
        <f t="shared" ca="1" si="48"/>
        <v/>
      </c>
      <c r="H326">
        <f t="shared" ca="1" si="49"/>
        <v>1355.1</v>
      </c>
      <c r="I326" s="7" t="str">
        <f t="shared" ca="1" si="46"/>
        <v/>
      </c>
      <c r="J326" s="11">
        <f t="shared" ca="1" si="50"/>
        <v>127.30769881100331</v>
      </c>
      <c r="K326" s="11">
        <f ca="1">MAX($J$55:J326)</f>
        <v>133.30061376000981</v>
      </c>
      <c r="L326" s="13">
        <f t="shared" ca="1" si="51"/>
        <v>4.4957894641025065E-2</v>
      </c>
      <c r="M326" t="str">
        <f t="shared" ref="M326:M389" ca="1" si="54">IF(G326="",M325,G326)</f>
        <v>SELL</v>
      </c>
      <c r="N326">
        <f t="shared" ca="1" si="45"/>
        <v>-3.7203190139568562E-2</v>
      </c>
    </row>
    <row r="327" spans="1:14" x14ac:dyDescent="0.25">
      <c r="A327">
        <v>326</v>
      </c>
      <c r="B327" s="30">
        <v>37001</v>
      </c>
      <c r="C327">
        <f t="shared" si="52"/>
        <v>2001</v>
      </c>
      <c r="D327">
        <v>1144</v>
      </c>
      <c r="E327">
        <f t="shared" ca="1" si="53"/>
        <v>1144.2249999999999</v>
      </c>
      <c r="F327">
        <f t="shared" ca="1" si="47"/>
        <v>1146.0538461538461</v>
      </c>
      <c r="G327" t="str">
        <f t="shared" ca="1" si="48"/>
        <v/>
      </c>
      <c r="H327">
        <f t="shared" ca="1" si="49"/>
        <v>1355.1</v>
      </c>
      <c r="I327" s="7" t="str">
        <f t="shared" ca="1" si="46"/>
        <v/>
      </c>
      <c r="J327" s="11">
        <f t="shared" ca="1" si="50"/>
        <v>127.30769881100331</v>
      </c>
      <c r="K327" s="11">
        <f ca="1">MAX($J$55:J327)</f>
        <v>133.30061376000981</v>
      </c>
      <c r="L327" s="13">
        <f t="shared" ca="1" si="51"/>
        <v>4.4957894641025065E-2</v>
      </c>
      <c r="M327" t="str">
        <f t="shared" ca="1" si="54"/>
        <v>SELL</v>
      </c>
      <c r="N327">
        <f t="shared" ref="N327:N390" ca="1" si="55">IF(M326="BUY",(D327-D326)/D326,(D326-D327)/D326)</f>
        <v>3.9320197474773514E-4</v>
      </c>
    </row>
    <row r="328" spans="1:14" x14ac:dyDescent="0.25">
      <c r="A328">
        <v>327</v>
      </c>
      <c r="B328" s="30">
        <v>37004</v>
      </c>
      <c r="C328">
        <f t="shared" si="52"/>
        <v>2001</v>
      </c>
      <c r="D328">
        <v>1149.75</v>
      </c>
      <c r="E328">
        <f t="shared" ca="1" si="53"/>
        <v>1146.875</v>
      </c>
      <c r="F328">
        <f t="shared" ca="1" si="47"/>
        <v>1144.3442307692308</v>
      </c>
      <c r="G328" t="str">
        <f t="shared" ca="1" si="48"/>
        <v>BUY</v>
      </c>
      <c r="H328">
        <f t="shared" ca="1" si="49"/>
        <v>1149.75</v>
      </c>
      <c r="I328" s="7">
        <f t="shared" ca="1" si="46"/>
        <v>0.15153863183528882</v>
      </c>
      <c r="J328" s="11">
        <f t="shared" ca="1" si="50"/>
        <v>146.59973331092178</v>
      </c>
      <c r="K328" s="11">
        <f ca="1">MAX($J$55:J328)</f>
        <v>146.59973331092178</v>
      </c>
      <c r="L328" s="13">
        <f t="shared" ca="1" si="51"/>
        <v>0</v>
      </c>
      <c r="M328" t="str">
        <f t="shared" ca="1" si="54"/>
        <v>BUY</v>
      </c>
      <c r="N328">
        <f t="shared" ca="1" si="55"/>
        <v>-5.026223776223776E-3</v>
      </c>
    </row>
    <row r="329" spans="1:14" x14ac:dyDescent="0.25">
      <c r="A329">
        <v>328</v>
      </c>
      <c r="B329" s="30">
        <v>37005</v>
      </c>
      <c r="C329">
        <f t="shared" si="52"/>
        <v>2001</v>
      </c>
      <c r="D329">
        <v>1146.3</v>
      </c>
      <c r="E329">
        <f t="shared" ca="1" si="53"/>
        <v>1148.0250000000001</v>
      </c>
      <c r="F329">
        <f t="shared" ca="1" si="47"/>
        <v>1141.6192307692306</v>
      </c>
      <c r="G329" t="str">
        <f t="shared" ca="1" si="48"/>
        <v/>
      </c>
      <c r="H329">
        <f t="shared" ca="1" si="49"/>
        <v>1149.75</v>
      </c>
      <c r="I329" s="7" t="str">
        <f t="shared" ca="1" si="46"/>
        <v/>
      </c>
      <c r="J329" s="11">
        <f t="shared" ca="1" si="50"/>
        <v>146.59973331092178</v>
      </c>
      <c r="K329" s="11">
        <f ca="1">MAX($J$55:J329)</f>
        <v>146.59973331092178</v>
      </c>
      <c r="L329" s="13">
        <f t="shared" ca="1" si="51"/>
        <v>0</v>
      </c>
      <c r="M329" t="str">
        <f t="shared" ca="1" si="54"/>
        <v>BUY</v>
      </c>
      <c r="N329">
        <f t="shared" ca="1" si="55"/>
        <v>-3.0006523157208483E-3</v>
      </c>
    </row>
    <row r="330" spans="1:14" x14ac:dyDescent="0.25">
      <c r="A330">
        <v>329</v>
      </c>
      <c r="B330" s="30">
        <v>37006</v>
      </c>
      <c r="C330">
        <f t="shared" si="52"/>
        <v>2001</v>
      </c>
      <c r="D330">
        <v>1155.3499999999999</v>
      </c>
      <c r="E330">
        <f t="shared" ca="1" si="53"/>
        <v>1150.8249999999998</v>
      </c>
      <c r="F330">
        <f t="shared" ca="1" si="47"/>
        <v>1140.1500000000001</v>
      </c>
      <c r="G330" t="str">
        <f t="shared" ca="1" si="48"/>
        <v/>
      </c>
      <c r="H330">
        <f t="shared" ca="1" si="49"/>
        <v>1149.75</v>
      </c>
      <c r="I330" s="7" t="str">
        <f t="shared" ca="1" si="46"/>
        <v/>
      </c>
      <c r="J330" s="11">
        <f t="shared" ca="1" si="50"/>
        <v>146.59973331092178</v>
      </c>
      <c r="K330" s="11">
        <f ca="1">MAX($J$55:J330)</f>
        <v>146.59973331092178</v>
      </c>
      <c r="L330" s="13">
        <f t="shared" ca="1" si="51"/>
        <v>0</v>
      </c>
      <c r="M330" t="str">
        <f t="shared" ca="1" si="54"/>
        <v>BUY</v>
      </c>
      <c r="N330">
        <f t="shared" ca="1" si="55"/>
        <v>7.8949664136787525E-3</v>
      </c>
    </row>
    <row r="331" spans="1:14" x14ac:dyDescent="0.25">
      <c r="A331">
        <v>330</v>
      </c>
      <c r="B331" s="30">
        <v>37007</v>
      </c>
      <c r="C331">
        <f t="shared" si="52"/>
        <v>2001</v>
      </c>
      <c r="D331">
        <v>1143.75</v>
      </c>
      <c r="E331">
        <f t="shared" ca="1" si="53"/>
        <v>1149.55</v>
      </c>
      <c r="F331">
        <f t="shared" ca="1" si="47"/>
        <v>1138.498076923077</v>
      </c>
      <c r="G331" t="str">
        <f t="shared" ca="1" si="48"/>
        <v/>
      </c>
      <c r="H331">
        <f t="shared" ca="1" si="49"/>
        <v>1149.75</v>
      </c>
      <c r="I331" s="7" t="str">
        <f t="shared" ca="1" si="46"/>
        <v/>
      </c>
      <c r="J331" s="11">
        <f t="shared" ca="1" si="50"/>
        <v>146.59973331092178</v>
      </c>
      <c r="K331" s="11">
        <f ca="1">MAX($J$55:J331)</f>
        <v>146.59973331092178</v>
      </c>
      <c r="L331" s="13">
        <f t="shared" ca="1" si="51"/>
        <v>0</v>
      </c>
      <c r="M331" t="str">
        <f t="shared" ca="1" si="54"/>
        <v>BUY</v>
      </c>
      <c r="N331">
        <f t="shared" ca="1" si="55"/>
        <v>-1.0040247544034197E-2</v>
      </c>
    </row>
    <row r="332" spans="1:14" x14ac:dyDescent="0.25">
      <c r="A332">
        <v>331</v>
      </c>
      <c r="B332" s="30">
        <v>37008</v>
      </c>
      <c r="C332">
        <f t="shared" si="52"/>
        <v>2001</v>
      </c>
      <c r="D332">
        <v>1101.3</v>
      </c>
      <c r="E332">
        <f t="shared" ca="1" si="53"/>
        <v>1122.5250000000001</v>
      </c>
      <c r="F332">
        <f t="shared" ca="1" si="47"/>
        <v>1135.8192307692307</v>
      </c>
      <c r="G332" t="str">
        <f t="shared" ca="1" si="48"/>
        <v>SELL</v>
      </c>
      <c r="H332">
        <f t="shared" ca="1" si="49"/>
        <v>1101.3</v>
      </c>
      <c r="I332" s="7">
        <f t="shared" ca="1" si="46"/>
        <v>-4.2139595564253174E-2</v>
      </c>
      <c r="J332" s="11">
        <f t="shared" ca="1" si="50"/>
        <v>140.42207983937217</v>
      </c>
      <c r="K332" s="11">
        <f ca="1">MAX($J$55:J332)</f>
        <v>146.59973331092178</v>
      </c>
      <c r="L332" s="13">
        <f t="shared" ca="1" si="51"/>
        <v>4.2139595564253063E-2</v>
      </c>
      <c r="M332" t="str">
        <f t="shared" ca="1" si="54"/>
        <v>SELL</v>
      </c>
      <c r="N332">
        <f t="shared" ca="1" si="55"/>
        <v>-3.7114754098360694E-2</v>
      </c>
    </row>
    <row r="333" spans="1:14" x14ac:dyDescent="0.25">
      <c r="A333">
        <v>332</v>
      </c>
      <c r="B333" s="30">
        <v>37011</v>
      </c>
      <c r="C333">
        <f t="shared" si="52"/>
        <v>2001</v>
      </c>
      <c r="D333">
        <v>1125.25</v>
      </c>
      <c r="E333">
        <f t="shared" ca="1" si="53"/>
        <v>1113.2750000000001</v>
      </c>
      <c r="F333">
        <f t="shared" ca="1" si="47"/>
        <v>1132.6711538461536</v>
      </c>
      <c r="G333" t="str">
        <f t="shared" ca="1" si="48"/>
        <v/>
      </c>
      <c r="H333">
        <f t="shared" ca="1" si="49"/>
        <v>1101.3</v>
      </c>
      <c r="I333" s="7" t="str">
        <f t="shared" ca="1" si="46"/>
        <v/>
      </c>
      <c r="J333" s="11">
        <f t="shared" ca="1" si="50"/>
        <v>140.42207983937217</v>
      </c>
      <c r="K333" s="11">
        <f ca="1">MAX($J$55:J333)</f>
        <v>146.59973331092178</v>
      </c>
      <c r="L333" s="13">
        <f t="shared" ca="1" si="51"/>
        <v>4.2139595564253063E-2</v>
      </c>
      <c r="M333" t="str">
        <f t="shared" ca="1" si="54"/>
        <v>SELL</v>
      </c>
      <c r="N333">
        <f t="shared" ca="1" si="55"/>
        <v>-2.174702624171438E-2</v>
      </c>
    </row>
    <row r="334" spans="1:14" x14ac:dyDescent="0.25">
      <c r="A334">
        <v>333</v>
      </c>
      <c r="B334" s="30">
        <v>37013</v>
      </c>
      <c r="C334">
        <f t="shared" si="52"/>
        <v>2001</v>
      </c>
      <c r="D334">
        <v>1137.2</v>
      </c>
      <c r="E334">
        <f t="shared" ca="1" si="53"/>
        <v>1131.2249999999999</v>
      </c>
      <c r="F334">
        <f t="shared" ca="1" si="47"/>
        <v>1130.7346153846154</v>
      </c>
      <c r="G334" t="str">
        <f t="shared" ca="1" si="48"/>
        <v>BUY</v>
      </c>
      <c r="H334">
        <f t="shared" ca="1" si="49"/>
        <v>1137.2</v>
      </c>
      <c r="I334" s="7">
        <f t="shared" ca="1" si="46"/>
        <v>-3.2597838917642896E-2</v>
      </c>
      <c r="J334" s="11">
        <f t="shared" ca="1" si="50"/>
        <v>135.84462350028792</v>
      </c>
      <c r="K334" s="11">
        <f ca="1">MAX($J$55:J334)</f>
        <v>146.59973331092178</v>
      </c>
      <c r="L334" s="13">
        <f t="shared" ca="1" si="51"/>
        <v>7.3363774733637865E-2</v>
      </c>
      <c r="M334" t="str">
        <f t="shared" ca="1" si="54"/>
        <v>BUY</v>
      </c>
      <c r="N334">
        <f t="shared" ca="1" si="55"/>
        <v>-1.0619862252832745E-2</v>
      </c>
    </row>
    <row r="335" spans="1:14" x14ac:dyDescent="0.25">
      <c r="A335">
        <v>334</v>
      </c>
      <c r="B335" s="30">
        <v>37014</v>
      </c>
      <c r="C335">
        <f t="shared" si="52"/>
        <v>2001</v>
      </c>
      <c r="D335">
        <v>1122.05</v>
      </c>
      <c r="E335">
        <f t="shared" ca="1" si="53"/>
        <v>1129.625</v>
      </c>
      <c r="F335">
        <f t="shared" ca="1" si="47"/>
        <v>1129.2249999999999</v>
      </c>
      <c r="G335" t="str">
        <f t="shared" ca="1" si="48"/>
        <v/>
      </c>
      <c r="H335">
        <f t="shared" ca="1" si="49"/>
        <v>1137.2</v>
      </c>
      <c r="I335" s="7" t="str">
        <f t="shared" ca="1" si="46"/>
        <v/>
      </c>
      <c r="J335" s="11">
        <f t="shared" ca="1" si="50"/>
        <v>135.84462350028792</v>
      </c>
      <c r="K335" s="11">
        <f ca="1">MAX($J$55:J335)</f>
        <v>146.59973331092178</v>
      </c>
      <c r="L335" s="13">
        <f t="shared" ca="1" si="51"/>
        <v>7.3363774733637865E-2</v>
      </c>
      <c r="M335" t="str">
        <f t="shared" ca="1" si="54"/>
        <v>BUY</v>
      </c>
      <c r="N335">
        <f t="shared" ca="1" si="55"/>
        <v>-1.3322194864579749E-2</v>
      </c>
    </row>
    <row r="336" spans="1:14" x14ac:dyDescent="0.25">
      <c r="A336">
        <v>335</v>
      </c>
      <c r="B336" s="30">
        <v>37015</v>
      </c>
      <c r="C336">
        <f t="shared" si="52"/>
        <v>2001</v>
      </c>
      <c r="D336">
        <v>1130.05</v>
      </c>
      <c r="E336">
        <f t="shared" ca="1" si="53"/>
        <v>1126.05</v>
      </c>
      <c r="F336">
        <f t="shared" ca="1" si="47"/>
        <v>1128.0153846153846</v>
      </c>
      <c r="G336" t="str">
        <f t="shared" ca="1" si="48"/>
        <v>SELL</v>
      </c>
      <c r="H336">
        <f t="shared" ca="1" si="49"/>
        <v>1130.05</v>
      </c>
      <c r="I336" s="7">
        <f t="shared" ca="1" si="46"/>
        <v>-6.2873724938445896E-3</v>
      </c>
      <c r="J336" s="11">
        <f t="shared" ca="1" si="50"/>
        <v>134.99051775105553</v>
      </c>
      <c r="K336" s="11">
        <f ca="1">MAX($J$55:J336)</f>
        <v>146.59973331092178</v>
      </c>
      <c r="L336" s="13">
        <f t="shared" ca="1" si="51"/>
        <v>7.9189881848177657E-2</v>
      </c>
      <c r="M336" t="str">
        <f t="shared" ca="1" si="54"/>
        <v>SELL</v>
      </c>
      <c r="N336">
        <f t="shared" ca="1" si="55"/>
        <v>7.129807049596721E-3</v>
      </c>
    </row>
    <row r="337" spans="1:14" x14ac:dyDescent="0.25">
      <c r="A337">
        <v>336</v>
      </c>
      <c r="B337" s="30">
        <v>37018</v>
      </c>
      <c r="C337">
        <f t="shared" si="52"/>
        <v>2001</v>
      </c>
      <c r="D337">
        <v>1139.2</v>
      </c>
      <c r="E337">
        <f t="shared" ca="1" si="53"/>
        <v>1134.625</v>
      </c>
      <c r="F337">
        <f t="shared" ca="1" si="47"/>
        <v>1126.5326923076921</v>
      </c>
      <c r="G337" t="str">
        <f t="shared" ca="1" si="48"/>
        <v>BUY</v>
      </c>
      <c r="H337">
        <f t="shared" ca="1" si="49"/>
        <v>1139.2</v>
      </c>
      <c r="I337" s="7">
        <f t="shared" ca="1" si="46"/>
        <v>-8.0969868589886307E-3</v>
      </c>
      <c r="J337" s="11">
        <f t="shared" ca="1" si="50"/>
        <v>133.89750130273717</v>
      </c>
      <c r="K337" s="11">
        <f ca="1">MAX($J$55:J337)</f>
        <v>146.59973331092178</v>
      </c>
      <c r="L337" s="13">
        <f t="shared" ca="1" si="51"/>
        <v>8.66456692744767E-2</v>
      </c>
      <c r="M337" t="str">
        <f t="shared" ca="1" si="54"/>
        <v>BUY</v>
      </c>
      <c r="N337">
        <f t="shared" ca="1" si="55"/>
        <v>-8.0969868589886203E-3</v>
      </c>
    </row>
    <row r="338" spans="1:14" x14ac:dyDescent="0.25">
      <c r="A338">
        <v>337</v>
      </c>
      <c r="B338" s="30">
        <v>37019</v>
      </c>
      <c r="C338">
        <f t="shared" si="52"/>
        <v>2001</v>
      </c>
      <c r="D338">
        <v>1148.95</v>
      </c>
      <c r="E338">
        <f t="shared" ca="1" si="53"/>
        <v>1144.075</v>
      </c>
      <c r="F338">
        <f t="shared" ca="1" si="47"/>
        <v>1124.330769230769</v>
      </c>
      <c r="G338" t="str">
        <f t="shared" ca="1" si="48"/>
        <v/>
      </c>
      <c r="H338">
        <f t="shared" ca="1" si="49"/>
        <v>1139.2</v>
      </c>
      <c r="I338" s="7" t="str">
        <f t="shared" ca="1" si="46"/>
        <v/>
      </c>
      <c r="J338" s="11">
        <f t="shared" ca="1" si="50"/>
        <v>133.89750130273717</v>
      </c>
      <c r="K338" s="11">
        <f ca="1">MAX($J$55:J338)</f>
        <v>146.59973331092178</v>
      </c>
      <c r="L338" s="13">
        <f t="shared" ca="1" si="51"/>
        <v>8.66456692744767E-2</v>
      </c>
      <c r="M338" t="str">
        <f t="shared" ca="1" si="54"/>
        <v>BUY</v>
      </c>
      <c r="N338">
        <f t="shared" ca="1" si="55"/>
        <v>8.5586376404494374E-3</v>
      </c>
    </row>
    <row r="339" spans="1:14" x14ac:dyDescent="0.25">
      <c r="A339">
        <v>338</v>
      </c>
      <c r="B339" s="30">
        <v>37020</v>
      </c>
      <c r="C339">
        <f t="shared" si="52"/>
        <v>2001</v>
      </c>
      <c r="D339">
        <v>1149.25</v>
      </c>
      <c r="E339">
        <f t="shared" ca="1" si="53"/>
        <v>1149.0999999999999</v>
      </c>
      <c r="F339">
        <f t="shared" ca="1" si="47"/>
        <v>1122.5673076923076</v>
      </c>
      <c r="G339" t="str">
        <f t="shared" ca="1" si="48"/>
        <v/>
      </c>
      <c r="H339">
        <f t="shared" ca="1" si="49"/>
        <v>1139.2</v>
      </c>
      <c r="I339" s="7" t="str">
        <f t="shared" ca="1" si="46"/>
        <v/>
      </c>
      <c r="J339" s="11">
        <f t="shared" ca="1" si="50"/>
        <v>133.89750130273717</v>
      </c>
      <c r="K339" s="11">
        <f ca="1">MAX($J$55:J339)</f>
        <v>146.59973331092178</v>
      </c>
      <c r="L339" s="13">
        <f t="shared" ca="1" si="51"/>
        <v>8.66456692744767E-2</v>
      </c>
      <c r="M339" t="str">
        <f t="shared" ca="1" si="54"/>
        <v>BUY</v>
      </c>
      <c r="N339">
        <f t="shared" ca="1" si="55"/>
        <v>2.611079681447883E-4</v>
      </c>
    </row>
    <row r="340" spans="1:14" x14ac:dyDescent="0.25">
      <c r="A340">
        <v>339</v>
      </c>
      <c r="B340" s="30">
        <v>37021</v>
      </c>
      <c r="C340">
        <f t="shared" si="52"/>
        <v>2001</v>
      </c>
      <c r="D340">
        <v>1144.95</v>
      </c>
      <c r="E340">
        <f t="shared" ca="1" si="53"/>
        <v>1147.0999999999999</v>
      </c>
      <c r="F340">
        <f t="shared" ca="1" si="47"/>
        <v>1122.4423076923076</v>
      </c>
      <c r="G340" t="str">
        <f t="shared" ca="1" si="48"/>
        <v/>
      </c>
      <c r="H340">
        <f t="shared" ca="1" si="49"/>
        <v>1139.2</v>
      </c>
      <c r="I340" s="7" t="str">
        <f t="shared" ref="I340:I403" ca="1" si="56">IF(AND(G340&lt;&gt;"",H339&lt;&gt;0),IF(G340="BUY",1-H340/H339,H340/H339-1),"")</f>
        <v/>
      </c>
      <c r="J340" s="11">
        <f t="shared" ca="1" si="50"/>
        <v>133.89750130273717</v>
      </c>
      <c r="K340" s="11">
        <f ca="1">MAX($J$55:J340)</f>
        <v>146.59973331092178</v>
      </c>
      <c r="L340" s="13">
        <f t="shared" ca="1" si="51"/>
        <v>8.66456692744767E-2</v>
      </c>
      <c r="M340" t="str">
        <f t="shared" ca="1" si="54"/>
        <v>BUY</v>
      </c>
      <c r="N340">
        <f t="shared" ca="1" si="55"/>
        <v>-3.7415705895148615E-3</v>
      </c>
    </row>
    <row r="341" spans="1:14" x14ac:dyDescent="0.25">
      <c r="A341">
        <v>340</v>
      </c>
      <c r="B341" s="30">
        <v>37022</v>
      </c>
      <c r="C341">
        <f t="shared" si="52"/>
        <v>2001</v>
      </c>
      <c r="D341">
        <v>1140.5</v>
      </c>
      <c r="E341">
        <f t="shared" ca="1" si="53"/>
        <v>1142.7249999999999</v>
      </c>
      <c r="F341">
        <f t="shared" ca="1" si="47"/>
        <v>1122.5346153846153</v>
      </c>
      <c r="G341" t="str">
        <f t="shared" ca="1" si="48"/>
        <v/>
      </c>
      <c r="H341">
        <f t="shared" ca="1" si="49"/>
        <v>1139.2</v>
      </c>
      <c r="I341" s="7" t="str">
        <f t="shared" ca="1" si="56"/>
        <v/>
      </c>
      <c r="J341" s="11">
        <f t="shared" ca="1" si="50"/>
        <v>133.89750130273717</v>
      </c>
      <c r="K341" s="11">
        <f ca="1">MAX($J$55:J341)</f>
        <v>146.59973331092178</v>
      </c>
      <c r="L341" s="13">
        <f t="shared" ca="1" si="51"/>
        <v>8.66456692744767E-2</v>
      </c>
      <c r="M341" t="str">
        <f t="shared" ca="1" si="54"/>
        <v>BUY</v>
      </c>
      <c r="N341">
        <f t="shared" ca="1" si="55"/>
        <v>-3.8866326040438845E-3</v>
      </c>
    </row>
    <row r="342" spans="1:14" x14ac:dyDescent="0.25">
      <c r="A342">
        <v>341</v>
      </c>
      <c r="B342" s="30">
        <v>37025</v>
      </c>
      <c r="C342">
        <f t="shared" si="52"/>
        <v>2001</v>
      </c>
      <c r="D342">
        <v>1140.8</v>
      </c>
      <c r="E342">
        <f t="shared" ca="1" si="53"/>
        <v>1140.6500000000001</v>
      </c>
      <c r="F342">
        <f t="shared" ca="1" si="47"/>
        <v>1122.2096153846155</v>
      </c>
      <c r="G342" t="str">
        <f t="shared" ca="1" si="48"/>
        <v/>
      </c>
      <c r="H342">
        <f t="shared" ca="1" si="49"/>
        <v>1139.2</v>
      </c>
      <c r="I342" s="7" t="str">
        <f t="shared" ca="1" si="56"/>
        <v/>
      </c>
      <c r="J342" s="11">
        <f t="shared" ca="1" si="50"/>
        <v>133.89750130273717</v>
      </c>
      <c r="K342" s="11">
        <f ca="1">MAX($J$55:J342)</f>
        <v>146.59973331092178</v>
      </c>
      <c r="L342" s="13">
        <f t="shared" ca="1" si="51"/>
        <v>8.66456692744767E-2</v>
      </c>
      <c r="M342" t="str">
        <f t="shared" ca="1" si="54"/>
        <v>BUY</v>
      </c>
      <c r="N342">
        <f t="shared" ca="1" si="55"/>
        <v>2.6304252520820213E-4</v>
      </c>
    </row>
    <row r="343" spans="1:14" x14ac:dyDescent="0.25">
      <c r="A343">
        <v>342</v>
      </c>
      <c r="B343" s="30">
        <v>37026</v>
      </c>
      <c r="C343">
        <f t="shared" si="52"/>
        <v>2001</v>
      </c>
      <c r="D343">
        <v>1145.3</v>
      </c>
      <c r="E343">
        <f t="shared" ca="1" si="53"/>
        <v>1143.05</v>
      </c>
      <c r="F343">
        <f t="shared" ca="1" si="47"/>
        <v>1122.5423076923078</v>
      </c>
      <c r="G343" t="str">
        <f t="shared" ca="1" si="48"/>
        <v/>
      </c>
      <c r="H343">
        <f t="shared" ca="1" si="49"/>
        <v>1139.2</v>
      </c>
      <c r="I343" s="7" t="str">
        <f t="shared" ca="1" si="56"/>
        <v/>
      </c>
      <c r="J343" s="11">
        <f t="shared" ca="1" si="50"/>
        <v>133.89750130273717</v>
      </c>
      <c r="K343" s="11">
        <f ca="1">MAX($J$55:J343)</f>
        <v>146.59973331092178</v>
      </c>
      <c r="L343" s="13">
        <f t="shared" ca="1" si="51"/>
        <v>8.66456692744767E-2</v>
      </c>
      <c r="M343" t="str">
        <f t="shared" ca="1" si="54"/>
        <v>BUY</v>
      </c>
      <c r="N343">
        <f t="shared" ca="1" si="55"/>
        <v>3.9446002805049087E-3</v>
      </c>
    </row>
    <row r="344" spans="1:14" x14ac:dyDescent="0.25">
      <c r="A344">
        <v>343</v>
      </c>
      <c r="B344" s="30">
        <v>37027</v>
      </c>
      <c r="C344">
        <f t="shared" si="52"/>
        <v>2001</v>
      </c>
      <c r="D344">
        <v>1151.1500000000001</v>
      </c>
      <c r="E344">
        <f t="shared" ca="1" si="53"/>
        <v>1148.2249999999999</v>
      </c>
      <c r="F344">
        <f t="shared" ca="1" si="47"/>
        <v>1122.9865384615384</v>
      </c>
      <c r="G344" t="str">
        <f t="shared" ca="1" si="48"/>
        <v/>
      </c>
      <c r="H344">
        <f t="shared" ca="1" si="49"/>
        <v>1139.2</v>
      </c>
      <c r="I344" s="7" t="str">
        <f t="shared" ca="1" si="56"/>
        <v/>
      </c>
      <c r="J344" s="11">
        <f t="shared" ca="1" si="50"/>
        <v>133.89750130273717</v>
      </c>
      <c r="K344" s="11">
        <f ca="1">MAX($J$55:J344)</f>
        <v>146.59973331092178</v>
      </c>
      <c r="L344" s="13">
        <f t="shared" ca="1" si="51"/>
        <v>8.66456692744767E-2</v>
      </c>
      <c r="M344" t="str">
        <f t="shared" ca="1" si="54"/>
        <v>BUY</v>
      </c>
      <c r="N344">
        <f t="shared" ca="1" si="55"/>
        <v>5.1078320090807098E-3</v>
      </c>
    </row>
    <row r="345" spans="1:14" x14ac:dyDescent="0.25">
      <c r="A345">
        <v>344</v>
      </c>
      <c r="B345" s="30">
        <v>37028</v>
      </c>
      <c r="C345">
        <f t="shared" si="52"/>
        <v>2001</v>
      </c>
      <c r="D345">
        <v>1174.95</v>
      </c>
      <c r="E345">
        <f t="shared" ca="1" si="53"/>
        <v>1163.0500000000002</v>
      </c>
      <c r="F345">
        <f t="shared" ca="1" si="47"/>
        <v>1124.7788461538462</v>
      </c>
      <c r="G345" t="str">
        <f t="shared" ca="1" si="48"/>
        <v/>
      </c>
      <c r="H345">
        <f t="shared" ca="1" si="49"/>
        <v>1139.2</v>
      </c>
      <c r="I345" s="7" t="str">
        <f t="shared" ca="1" si="56"/>
        <v/>
      </c>
      <c r="J345" s="11">
        <f t="shared" ca="1" si="50"/>
        <v>133.89750130273717</v>
      </c>
      <c r="K345" s="11">
        <f ca="1">MAX($J$55:J345)</f>
        <v>146.59973331092178</v>
      </c>
      <c r="L345" s="13">
        <f t="shared" ca="1" si="51"/>
        <v>8.66456692744767E-2</v>
      </c>
      <c r="M345" t="str">
        <f t="shared" ca="1" si="54"/>
        <v>BUY</v>
      </c>
      <c r="N345">
        <f t="shared" ca="1" si="55"/>
        <v>2.0674977196716286E-2</v>
      </c>
    </row>
    <row r="346" spans="1:14" x14ac:dyDescent="0.25">
      <c r="A346">
        <v>345</v>
      </c>
      <c r="B346" s="30">
        <v>37029</v>
      </c>
      <c r="C346">
        <f t="shared" si="52"/>
        <v>2001</v>
      </c>
      <c r="D346">
        <v>1172.8</v>
      </c>
      <c r="E346">
        <f t="shared" ca="1" si="53"/>
        <v>1173.875</v>
      </c>
      <c r="F346">
        <f t="shared" ca="1" si="47"/>
        <v>1127.4615384615386</v>
      </c>
      <c r="G346" t="str">
        <f t="shared" ca="1" si="48"/>
        <v/>
      </c>
      <c r="H346">
        <f t="shared" ca="1" si="49"/>
        <v>1139.2</v>
      </c>
      <c r="I346" s="7" t="str">
        <f t="shared" ca="1" si="56"/>
        <v/>
      </c>
      <c r="J346" s="11">
        <f t="shared" ca="1" si="50"/>
        <v>133.89750130273717</v>
      </c>
      <c r="K346" s="11">
        <f ca="1">MAX($J$55:J346)</f>
        <v>146.59973331092178</v>
      </c>
      <c r="L346" s="13">
        <f t="shared" ca="1" si="51"/>
        <v>8.66456692744767E-2</v>
      </c>
      <c r="M346" t="str">
        <f t="shared" ca="1" si="54"/>
        <v>BUY</v>
      </c>
      <c r="N346">
        <f t="shared" ca="1" si="55"/>
        <v>-1.8298651006426578E-3</v>
      </c>
    </row>
    <row r="347" spans="1:14" x14ac:dyDescent="0.25">
      <c r="A347">
        <v>346</v>
      </c>
      <c r="B347" s="30">
        <v>37032</v>
      </c>
      <c r="C347">
        <f t="shared" si="52"/>
        <v>2001</v>
      </c>
      <c r="D347">
        <v>1169.45</v>
      </c>
      <c r="E347">
        <f t="shared" ca="1" si="53"/>
        <v>1171.125</v>
      </c>
      <c r="F347">
        <f t="shared" ca="1" si="47"/>
        <v>1131.4096153846153</v>
      </c>
      <c r="G347" t="str">
        <f t="shared" ca="1" si="48"/>
        <v/>
      </c>
      <c r="H347">
        <f t="shared" ca="1" si="49"/>
        <v>1139.2</v>
      </c>
      <c r="I347" s="7" t="str">
        <f t="shared" ca="1" si="56"/>
        <v/>
      </c>
      <c r="J347" s="11">
        <f t="shared" ca="1" si="50"/>
        <v>133.89750130273717</v>
      </c>
      <c r="K347" s="11">
        <f ca="1">MAX($J$55:J347)</f>
        <v>146.59973331092178</v>
      </c>
      <c r="L347" s="13">
        <f t="shared" ca="1" si="51"/>
        <v>8.66456692744767E-2</v>
      </c>
      <c r="M347" t="str">
        <f t="shared" ca="1" si="54"/>
        <v>BUY</v>
      </c>
      <c r="N347">
        <f t="shared" ca="1" si="55"/>
        <v>-2.8564120054569483E-3</v>
      </c>
    </row>
    <row r="348" spans="1:14" x14ac:dyDescent="0.25">
      <c r="A348">
        <v>347</v>
      </c>
      <c r="B348" s="30">
        <v>37033</v>
      </c>
      <c r="C348">
        <f t="shared" si="52"/>
        <v>2001</v>
      </c>
      <c r="D348">
        <v>1168.0999999999999</v>
      </c>
      <c r="E348">
        <f t="shared" ca="1" si="53"/>
        <v>1168.7750000000001</v>
      </c>
      <c r="F348">
        <f t="shared" ref="F348:F411" ca="1" si="57">IF(ROW(D348)&gt;$M$4, AVERAGE(OFFSET(D349,-$M$4,0,$M$4,1)), "")</f>
        <v>1136.9173076923075</v>
      </c>
      <c r="G348" t="str">
        <f t="shared" ca="1" si="48"/>
        <v/>
      </c>
      <c r="H348">
        <f t="shared" ca="1" si="49"/>
        <v>1139.2</v>
      </c>
      <c r="I348" s="7" t="str">
        <f t="shared" ca="1" si="56"/>
        <v/>
      </c>
      <c r="J348" s="11">
        <f t="shared" ca="1" si="50"/>
        <v>133.89750130273717</v>
      </c>
      <c r="K348" s="11">
        <f ca="1">MAX($J$55:J348)</f>
        <v>146.59973331092178</v>
      </c>
      <c r="L348" s="13">
        <f t="shared" ca="1" si="51"/>
        <v>8.66456692744767E-2</v>
      </c>
      <c r="M348" t="str">
        <f t="shared" ca="1" si="54"/>
        <v>BUY</v>
      </c>
      <c r="N348">
        <f t="shared" ca="1" si="55"/>
        <v>-1.154388815255151E-3</v>
      </c>
    </row>
    <row r="349" spans="1:14" x14ac:dyDescent="0.25">
      <c r="A349">
        <v>348</v>
      </c>
      <c r="B349" s="30">
        <v>37034</v>
      </c>
      <c r="C349">
        <f t="shared" si="52"/>
        <v>2001</v>
      </c>
      <c r="D349">
        <v>1179.0999999999999</v>
      </c>
      <c r="E349">
        <f t="shared" ca="1" si="53"/>
        <v>1173.5999999999999</v>
      </c>
      <c r="F349">
        <f t="shared" ca="1" si="57"/>
        <v>1142.0903846153847</v>
      </c>
      <c r="G349" t="str">
        <f t="shared" ca="1" si="48"/>
        <v/>
      </c>
      <c r="H349">
        <f t="shared" ca="1" si="49"/>
        <v>1139.2</v>
      </c>
      <c r="I349" s="7" t="str">
        <f t="shared" ca="1" si="56"/>
        <v/>
      </c>
      <c r="J349" s="11">
        <f t="shared" ca="1" si="50"/>
        <v>133.89750130273717</v>
      </c>
      <c r="K349" s="11">
        <f ca="1">MAX($J$55:J349)</f>
        <v>146.59973331092178</v>
      </c>
      <c r="L349" s="13">
        <f t="shared" ca="1" si="51"/>
        <v>8.66456692744767E-2</v>
      </c>
      <c r="M349" t="str">
        <f t="shared" ca="1" si="54"/>
        <v>BUY</v>
      </c>
      <c r="N349">
        <f t="shared" ca="1" si="55"/>
        <v>9.4170019690095041E-3</v>
      </c>
    </row>
    <row r="350" spans="1:14" x14ac:dyDescent="0.25">
      <c r="A350">
        <v>349</v>
      </c>
      <c r="B350" s="30">
        <v>37035</v>
      </c>
      <c r="C350">
        <f t="shared" si="52"/>
        <v>2001</v>
      </c>
      <c r="D350">
        <v>1181.8499999999999</v>
      </c>
      <c r="E350">
        <f t="shared" ca="1" si="53"/>
        <v>1180.4749999999999</v>
      </c>
      <c r="F350">
        <f t="shared" ca="1" si="57"/>
        <v>1146.5076923076922</v>
      </c>
      <c r="G350" t="str">
        <f t="shared" ca="1" si="48"/>
        <v/>
      </c>
      <c r="H350">
        <f t="shared" ca="1" si="49"/>
        <v>1139.2</v>
      </c>
      <c r="I350" s="7" t="str">
        <f t="shared" ca="1" si="56"/>
        <v/>
      </c>
      <c r="J350" s="11">
        <f t="shared" ca="1" si="50"/>
        <v>133.89750130273717</v>
      </c>
      <c r="K350" s="11">
        <f ca="1">MAX($J$55:J350)</f>
        <v>146.59973331092178</v>
      </c>
      <c r="L350" s="13">
        <f t="shared" ca="1" si="51"/>
        <v>8.66456692744767E-2</v>
      </c>
      <c r="M350" t="str">
        <f t="shared" ca="1" si="54"/>
        <v>BUY</v>
      </c>
      <c r="N350">
        <f t="shared" ca="1" si="55"/>
        <v>2.3322873378000173E-3</v>
      </c>
    </row>
    <row r="351" spans="1:14" x14ac:dyDescent="0.25">
      <c r="A351">
        <v>350</v>
      </c>
      <c r="B351" s="30">
        <v>37036</v>
      </c>
      <c r="C351">
        <f t="shared" si="52"/>
        <v>2001</v>
      </c>
      <c r="D351">
        <v>1174.9000000000001</v>
      </c>
      <c r="E351">
        <f t="shared" ca="1" si="53"/>
        <v>1178.375</v>
      </c>
      <c r="F351">
        <f t="shared" ca="1" si="57"/>
        <v>1149.2576923076924</v>
      </c>
      <c r="G351" t="str">
        <f t="shared" ca="1" si="48"/>
        <v/>
      </c>
      <c r="H351">
        <f t="shared" ca="1" si="49"/>
        <v>1139.2</v>
      </c>
      <c r="I351" s="7" t="str">
        <f t="shared" ca="1" si="56"/>
        <v/>
      </c>
      <c r="J351" s="11">
        <f t="shared" ca="1" si="50"/>
        <v>133.89750130273717</v>
      </c>
      <c r="K351" s="11">
        <f ca="1">MAX($J$55:J351)</f>
        <v>146.59973331092178</v>
      </c>
      <c r="L351" s="13">
        <f t="shared" ca="1" si="51"/>
        <v>8.66456692744767E-2</v>
      </c>
      <c r="M351" t="str">
        <f t="shared" ca="1" si="54"/>
        <v>BUY</v>
      </c>
      <c r="N351">
        <f t="shared" ca="1" si="55"/>
        <v>-5.8806109066292835E-3</v>
      </c>
    </row>
    <row r="352" spans="1:14" x14ac:dyDescent="0.25">
      <c r="A352">
        <v>351</v>
      </c>
      <c r="B352" s="30">
        <v>37039</v>
      </c>
      <c r="C352">
        <f t="shared" si="52"/>
        <v>2001</v>
      </c>
      <c r="D352">
        <v>1193.2</v>
      </c>
      <c r="E352">
        <f t="shared" ca="1" si="53"/>
        <v>1184.0500000000002</v>
      </c>
      <c r="F352">
        <f t="shared" ca="1" si="57"/>
        <v>1151.1326923076922</v>
      </c>
      <c r="G352" t="str">
        <f t="shared" ca="1" si="48"/>
        <v/>
      </c>
      <c r="H352">
        <f t="shared" ca="1" si="49"/>
        <v>1139.2</v>
      </c>
      <c r="I352" s="7" t="str">
        <f t="shared" ca="1" si="56"/>
        <v/>
      </c>
      <c r="J352" s="11">
        <f t="shared" ca="1" si="50"/>
        <v>133.89750130273717</v>
      </c>
      <c r="K352" s="11">
        <f ca="1">MAX($J$55:J352)</f>
        <v>146.59973331092178</v>
      </c>
      <c r="L352" s="13">
        <f t="shared" ca="1" si="51"/>
        <v>8.66456692744767E-2</v>
      </c>
      <c r="M352" t="str">
        <f t="shared" ca="1" si="54"/>
        <v>BUY</v>
      </c>
      <c r="N352">
        <f t="shared" ca="1" si="55"/>
        <v>1.5575793684568859E-2</v>
      </c>
    </row>
    <row r="353" spans="1:14" x14ac:dyDescent="0.25">
      <c r="A353">
        <v>352</v>
      </c>
      <c r="B353" s="30">
        <v>37040</v>
      </c>
      <c r="C353">
        <f t="shared" si="52"/>
        <v>2001</v>
      </c>
      <c r="D353">
        <v>1198.45</v>
      </c>
      <c r="E353">
        <f t="shared" ca="1" si="53"/>
        <v>1195.825</v>
      </c>
      <c r="F353">
        <f t="shared" ca="1" si="57"/>
        <v>1153.2269230769232</v>
      </c>
      <c r="G353" t="str">
        <f t="shared" ca="1" si="48"/>
        <v/>
      </c>
      <c r="H353">
        <f t="shared" ca="1" si="49"/>
        <v>1139.2</v>
      </c>
      <c r="I353" s="7" t="str">
        <f t="shared" ca="1" si="56"/>
        <v/>
      </c>
      <c r="J353" s="11">
        <f t="shared" ca="1" si="50"/>
        <v>133.89750130273717</v>
      </c>
      <c r="K353" s="11">
        <f ca="1">MAX($J$55:J353)</f>
        <v>146.59973331092178</v>
      </c>
      <c r="L353" s="13">
        <f t="shared" ca="1" si="51"/>
        <v>8.66456692744767E-2</v>
      </c>
      <c r="M353" t="str">
        <f t="shared" ca="1" si="54"/>
        <v>BUY</v>
      </c>
      <c r="N353">
        <f t="shared" ca="1" si="55"/>
        <v>4.3999329534026143E-3</v>
      </c>
    </row>
    <row r="354" spans="1:14" x14ac:dyDescent="0.25">
      <c r="A354">
        <v>353</v>
      </c>
      <c r="B354" s="30">
        <v>37041</v>
      </c>
      <c r="C354">
        <f t="shared" si="52"/>
        <v>2001</v>
      </c>
      <c r="D354">
        <v>1177.55</v>
      </c>
      <c r="E354">
        <f t="shared" ca="1" si="53"/>
        <v>1188</v>
      </c>
      <c r="F354">
        <f t="shared" ca="1" si="57"/>
        <v>1154.2961538461539</v>
      </c>
      <c r="G354" t="str">
        <f t="shared" ca="1" si="48"/>
        <v/>
      </c>
      <c r="H354">
        <f t="shared" ca="1" si="49"/>
        <v>1139.2</v>
      </c>
      <c r="I354" s="7" t="str">
        <f t="shared" ca="1" si="56"/>
        <v/>
      </c>
      <c r="J354" s="11">
        <f t="shared" ca="1" si="50"/>
        <v>133.89750130273717</v>
      </c>
      <c r="K354" s="11">
        <f ca="1">MAX($J$55:J354)</f>
        <v>146.59973331092178</v>
      </c>
      <c r="L354" s="13">
        <f t="shared" ca="1" si="51"/>
        <v>8.66456692744767E-2</v>
      </c>
      <c r="M354" t="str">
        <f t="shared" ca="1" si="54"/>
        <v>BUY</v>
      </c>
      <c r="N354">
        <f t="shared" ca="1" si="55"/>
        <v>-1.7439192290041379E-2</v>
      </c>
    </row>
    <row r="355" spans="1:14" x14ac:dyDescent="0.25">
      <c r="A355">
        <v>354</v>
      </c>
      <c r="B355" s="30">
        <v>37042</v>
      </c>
      <c r="C355">
        <f t="shared" si="52"/>
        <v>2001</v>
      </c>
      <c r="D355">
        <v>1167.9000000000001</v>
      </c>
      <c r="E355">
        <f t="shared" ca="1" si="53"/>
        <v>1172.7249999999999</v>
      </c>
      <c r="F355">
        <f t="shared" ca="1" si="57"/>
        <v>1155.126923076923</v>
      </c>
      <c r="G355" t="str">
        <f t="shared" ca="1" si="48"/>
        <v/>
      </c>
      <c r="H355">
        <f t="shared" ca="1" si="49"/>
        <v>1139.2</v>
      </c>
      <c r="I355" s="7" t="str">
        <f t="shared" ca="1" si="56"/>
        <v/>
      </c>
      <c r="J355" s="11">
        <f t="shared" ca="1" si="50"/>
        <v>133.89750130273717</v>
      </c>
      <c r="K355" s="11">
        <f ca="1">MAX($J$55:J355)</f>
        <v>146.59973331092178</v>
      </c>
      <c r="L355" s="13">
        <f t="shared" ca="1" si="51"/>
        <v>8.66456692744767E-2</v>
      </c>
      <c r="M355" t="str">
        <f t="shared" ca="1" si="54"/>
        <v>BUY</v>
      </c>
      <c r="N355">
        <f t="shared" ca="1" si="55"/>
        <v>-8.1949811048361975E-3</v>
      </c>
    </row>
    <row r="356" spans="1:14" x14ac:dyDescent="0.25">
      <c r="A356">
        <v>355</v>
      </c>
      <c r="B356" s="30">
        <v>37043</v>
      </c>
      <c r="C356">
        <f t="shared" si="52"/>
        <v>2001</v>
      </c>
      <c r="D356">
        <v>1148.05</v>
      </c>
      <c r="E356">
        <f t="shared" ca="1" si="53"/>
        <v>1157.9749999999999</v>
      </c>
      <c r="F356">
        <f t="shared" ca="1" si="57"/>
        <v>1154.8461538461538</v>
      </c>
      <c r="G356" t="str">
        <f t="shared" ca="1" si="48"/>
        <v/>
      </c>
      <c r="H356">
        <f t="shared" ca="1" si="49"/>
        <v>1139.2</v>
      </c>
      <c r="I356" s="7" t="str">
        <f t="shared" ca="1" si="56"/>
        <v/>
      </c>
      <c r="J356" s="11">
        <f t="shared" ca="1" si="50"/>
        <v>133.89750130273717</v>
      </c>
      <c r="K356" s="11">
        <f ca="1">MAX($J$55:J356)</f>
        <v>146.59973331092178</v>
      </c>
      <c r="L356" s="13">
        <f t="shared" ca="1" si="51"/>
        <v>8.66456692744767E-2</v>
      </c>
      <c r="M356" t="str">
        <f t="shared" ca="1" si="54"/>
        <v>BUY</v>
      </c>
      <c r="N356">
        <f t="shared" ca="1" si="55"/>
        <v>-1.6996318177926309E-2</v>
      </c>
    </row>
    <row r="357" spans="1:14" x14ac:dyDescent="0.25">
      <c r="A357">
        <v>356</v>
      </c>
      <c r="B357" s="30">
        <v>37046</v>
      </c>
      <c r="C357">
        <f t="shared" si="52"/>
        <v>2001</v>
      </c>
      <c r="D357">
        <v>1127.2</v>
      </c>
      <c r="E357">
        <f t="shared" ca="1" si="53"/>
        <v>1137.625</v>
      </c>
      <c r="F357">
        <f t="shared" ca="1" si="57"/>
        <v>1154.2096153846155</v>
      </c>
      <c r="G357" t="str">
        <f t="shared" ca="1" si="48"/>
        <v>SELL</v>
      </c>
      <c r="H357">
        <f t="shared" ca="1" si="49"/>
        <v>1127.2</v>
      </c>
      <c r="I357" s="7">
        <f t="shared" ca="1" si="56"/>
        <v>-1.0533707865168496E-2</v>
      </c>
      <c r="J357" s="11">
        <f t="shared" ca="1" si="50"/>
        <v>132.48706414013813</v>
      </c>
      <c r="K357" s="11">
        <f ca="1">MAX($J$55:J357)</f>
        <v>146.59973331092178</v>
      </c>
      <c r="L357" s="13">
        <f t="shared" ca="1" si="51"/>
        <v>9.6266676971725751E-2</v>
      </c>
      <c r="M357" t="str">
        <f t="shared" ca="1" si="54"/>
        <v>SELL</v>
      </c>
      <c r="N357">
        <f t="shared" ca="1" si="55"/>
        <v>-1.8161229911589138E-2</v>
      </c>
    </row>
    <row r="358" spans="1:14" x14ac:dyDescent="0.25">
      <c r="A358">
        <v>357</v>
      </c>
      <c r="B358" s="30">
        <v>37047</v>
      </c>
      <c r="C358">
        <f t="shared" si="52"/>
        <v>2001</v>
      </c>
      <c r="D358">
        <v>1115.5999999999999</v>
      </c>
      <c r="E358">
        <f t="shared" ca="1" si="53"/>
        <v>1121.4000000000001</v>
      </c>
      <c r="F358">
        <f t="shared" ca="1" si="57"/>
        <v>1154.7596153846152</v>
      </c>
      <c r="G358" t="str">
        <f t="shared" ca="1" si="48"/>
        <v/>
      </c>
      <c r="H358">
        <f t="shared" ca="1" si="49"/>
        <v>1127.2</v>
      </c>
      <c r="I358" s="7" t="str">
        <f t="shared" ca="1" si="56"/>
        <v/>
      </c>
      <c r="J358" s="11">
        <f t="shared" ca="1" si="50"/>
        <v>132.48706414013813</v>
      </c>
      <c r="K358" s="11">
        <f ca="1">MAX($J$55:J358)</f>
        <v>146.59973331092178</v>
      </c>
      <c r="L358" s="13">
        <f t="shared" ca="1" si="51"/>
        <v>9.6266676971725751E-2</v>
      </c>
      <c r="M358" t="str">
        <f t="shared" ca="1" si="54"/>
        <v>SELL</v>
      </c>
      <c r="N358">
        <f t="shared" ca="1" si="55"/>
        <v>1.0290986515259169E-2</v>
      </c>
    </row>
    <row r="359" spans="1:14" x14ac:dyDescent="0.25">
      <c r="A359">
        <v>358</v>
      </c>
      <c r="B359" s="30">
        <v>37048</v>
      </c>
      <c r="C359">
        <f t="shared" si="52"/>
        <v>2001</v>
      </c>
      <c r="D359">
        <v>1115.7</v>
      </c>
      <c r="E359">
        <f t="shared" ca="1" si="53"/>
        <v>1115.6500000000001</v>
      </c>
      <c r="F359">
        <f t="shared" ca="1" si="57"/>
        <v>1154.3923076923077</v>
      </c>
      <c r="G359" t="str">
        <f t="shared" ca="1" si="48"/>
        <v/>
      </c>
      <c r="H359">
        <f t="shared" ca="1" si="49"/>
        <v>1127.2</v>
      </c>
      <c r="I359" s="7" t="str">
        <f t="shared" ca="1" si="56"/>
        <v/>
      </c>
      <c r="J359" s="11">
        <f t="shared" ca="1" si="50"/>
        <v>132.48706414013813</v>
      </c>
      <c r="K359" s="11">
        <f ca="1">MAX($J$55:J359)</f>
        <v>146.59973331092178</v>
      </c>
      <c r="L359" s="13">
        <f t="shared" ca="1" si="51"/>
        <v>9.6266676971725751E-2</v>
      </c>
      <c r="M359" t="str">
        <f t="shared" ca="1" si="54"/>
        <v>SELL</v>
      </c>
      <c r="N359">
        <f t="shared" ca="1" si="55"/>
        <v>-8.9637863033467576E-5</v>
      </c>
    </row>
    <row r="360" spans="1:14" x14ac:dyDescent="0.25">
      <c r="A360">
        <v>359</v>
      </c>
      <c r="B360" s="30">
        <v>37049</v>
      </c>
      <c r="C360">
        <f t="shared" si="52"/>
        <v>2001</v>
      </c>
      <c r="D360">
        <v>1112.3499999999999</v>
      </c>
      <c r="E360">
        <f t="shared" ca="1" si="53"/>
        <v>1114.0250000000001</v>
      </c>
      <c r="F360">
        <f t="shared" ca="1" si="57"/>
        <v>1153.4365384615385</v>
      </c>
      <c r="G360" t="str">
        <f t="shared" ca="1" si="48"/>
        <v/>
      </c>
      <c r="H360">
        <f t="shared" ca="1" si="49"/>
        <v>1127.2</v>
      </c>
      <c r="I360" s="7" t="str">
        <f t="shared" ca="1" si="56"/>
        <v/>
      </c>
      <c r="J360" s="11">
        <f t="shared" ca="1" si="50"/>
        <v>132.48706414013813</v>
      </c>
      <c r="K360" s="11">
        <f ca="1">MAX($J$55:J360)</f>
        <v>146.59973331092178</v>
      </c>
      <c r="L360" s="13">
        <f t="shared" ca="1" si="51"/>
        <v>9.6266676971725751E-2</v>
      </c>
      <c r="M360" t="str">
        <f t="shared" ca="1" si="54"/>
        <v>SELL</v>
      </c>
      <c r="N360">
        <f t="shared" ca="1" si="55"/>
        <v>3.002599265035526E-3</v>
      </c>
    </row>
    <row r="361" spans="1:14" x14ac:dyDescent="0.25">
      <c r="A361">
        <v>360</v>
      </c>
      <c r="B361" s="30">
        <v>37050</v>
      </c>
      <c r="C361">
        <f t="shared" si="52"/>
        <v>2001</v>
      </c>
      <c r="D361">
        <v>1126.5999999999999</v>
      </c>
      <c r="E361">
        <f t="shared" ca="1" si="53"/>
        <v>1119.4749999999999</v>
      </c>
      <c r="F361">
        <f t="shared" ca="1" si="57"/>
        <v>1153.6115384615384</v>
      </c>
      <c r="G361" t="str">
        <f t="shared" ca="1" si="48"/>
        <v/>
      </c>
      <c r="H361">
        <f t="shared" ca="1" si="49"/>
        <v>1127.2</v>
      </c>
      <c r="I361" s="7" t="str">
        <f t="shared" ca="1" si="56"/>
        <v/>
      </c>
      <c r="J361" s="11">
        <f t="shared" ca="1" si="50"/>
        <v>132.48706414013813</v>
      </c>
      <c r="K361" s="11">
        <f ca="1">MAX($J$55:J361)</f>
        <v>146.59973331092178</v>
      </c>
      <c r="L361" s="13">
        <f t="shared" ca="1" si="51"/>
        <v>9.6266676971725751E-2</v>
      </c>
      <c r="M361" t="str">
        <f t="shared" ca="1" si="54"/>
        <v>SELL</v>
      </c>
      <c r="N361">
        <f t="shared" ca="1" si="55"/>
        <v>-1.2810716051602465E-2</v>
      </c>
    </row>
    <row r="362" spans="1:14" x14ac:dyDescent="0.25">
      <c r="A362">
        <v>361</v>
      </c>
      <c r="B362" s="30">
        <v>37053</v>
      </c>
      <c r="C362">
        <f t="shared" si="52"/>
        <v>2001</v>
      </c>
      <c r="D362">
        <v>1131.0999999999999</v>
      </c>
      <c r="E362">
        <f t="shared" ca="1" si="53"/>
        <v>1128.8499999999999</v>
      </c>
      <c r="F362">
        <f t="shared" ca="1" si="57"/>
        <v>1153.6519230769231</v>
      </c>
      <c r="G362" t="str">
        <f t="shared" ca="1" si="48"/>
        <v/>
      </c>
      <c r="H362">
        <f t="shared" ca="1" si="49"/>
        <v>1127.2</v>
      </c>
      <c r="I362" s="7" t="str">
        <f t="shared" ca="1" si="56"/>
        <v/>
      </c>
      <c r="J362" s="11">
        <f t="shared" ca="1" si="50"/>
        <v>132.48706414013813</v>
      </c>
      <c r="K362" s="11">
        <f ca="1">MAX($J$55:J362)</f>
        <v>146.59973331092178</v>
      </c>
      <c r="L362" s="13">
        <f t="shared" ca="1" si="51"/>
        <v>9.6266676971725751E-2</v>
      </c>
      <c r="M362" t="str">
        <f t="shared" ca="1" si="54"/>
        <v>SELL</v>
      </c>
      <c r="N362">
        <f t="shared" ca="1" si="55"/>
        <v>-3.9943191904846442E-3</v>
      </c>
    </row>
    <row r="363" spans="1:14" x14ac:dyDescent="0.25">
      <c r="A363">
        <v>362</v>
      </c>
      <c r="B363" s="30">
        <v>37054</v>
      </c>
      <c r="C363">
        <f t="shared" si="52"/>
        <v>2001</v>
      </c>
      <c r="D363">
        <v>1127.1500000000001</v>
      </c>
      <c r="E363">
        <f t="shared" ca="1" si="53"/>
        <v>1129.125</v>
      </c>
      <c r="F363">
        <f t="shared" ca="1" si="57"/>
        <v>1153.1884615384615</v>
      </c>
      <c r="G363" t="str">
        <f t="shared" ca="1" si="48"/>
        <v/>
      </c>
      <c r="H363">
        <f t="shared" ca="1" si="49"/>
        <v>1127.2</v>
      </c>
      <c r="I363" s="7" t="str">
        <f t="shared" ca="1" si="56"/>
        <v/>
      </c>
      <c r="J363" s="11">
        <f t="shared" ca="1" si="50"/>
        <v>132.48706414013813</v>
      </c>
      <c r="K363" s="11">
        <f ca="1">MAX($J$55:J363)</f>
        <v>146.59973331092178</v>
      </c>
      <c r="L363" s="13">
        <f t="shared" ca="1" si="51"/>
        <v>9.6266676971725751E-2</v>
      </c>
      <c r="M363" t="str">
        <f t="shared" ca="1" si="54"/>
        <v>SELL</v>
      </c>
      <c r="N363">
        <f t="shared" ca="1" si="55"/>
        <v>3.4921757581114123E-3</v>
      </c>
    </row>
    <row r="364" spans="1:14" x14ac:dyDescent="0.25">
      <c r="A364">
        <v>363</v>
      </c>
      <c r="B364" s="30">
        <v>37055</v>
      </c>
      <c r="C364">
        <f t="shared" si="52"/>
        <v>2001</v>
      </c>
      <c r="D364">
        <v>1129</v>
      </c>
      <c r="E364">
        <f t="shared" ca="1" si="53"/>
        <v>1128.075</v>
      </c>
      <c r="F364">
        <f t="shared" ca="1" si="57"/>
        <v>1152.4211538461539</v>
      </c>
      <c r="G364" t="str">
        <f t="shared" ca="1" si="48"/>
        <v/>
      </c>
      <c r="H364">
        <f t="shared" ca="1" si="49"/>
        <v>1127.2</v>
      </c>
      <c r="I364" s="7" t="str">
        <f t="shared" ca="1" si="56"/>
        <v/>
      </c>
      <c r="J364" s="11">
        <f t="shared" ca="1" si="50"/>
        <v>132.48706414013813</v>
      </c>
      <c r="K364" s="11">
        <f ca="1">MAX($J$55:J364)</f>
        <v>146.59973331092178</v>
      </c>
      <c r="L364" s="13">
        <f t="shared" ca="1" si="51"/>
        <v>9.6266676971725751E-2</v>
      </c>
      <c r="M364" t="str">
        <f t="shared" ca="1" si="54"/>
        <v>SELL</v>
      </c>
      <c r="N364">
        <f t="shared" ca="1" si="55"/>
        <v>-1.641307723018151E-3</v>
      </c>
    </row>
    <row r="365" spans="1:14" x14ac:dyDescent="0.25">
      <c r="A365">
        <v>364</v>
      </c>
      <c r="B365" s="30">
        <v>37056</v>
      </c>
      <c r="C365">
        <f t="shared" si="52"/>
        <v>2001</v>
      </c>
      <c r="D365">
        <v>1112.75</v>
      </c>
      <c r="E365">
        <f t="shared" ca="1" si="53"/>
        <v>1120.875</v>
      </c>
      <c r="F365">
        <f t="shared" ca="1" si="57"/>
        <v>1151.0173076923077</v>
      </c>
      <c r="G365" t="str">
        <f t="shared" ca="1" si="48"/>
        <v/>
      </c>
      <c r="H365">
        <f t="shared" ca="1" si="49"/>
        <v>1127.2</v>
      </c>
      <c r="I365" s="7" t="str">
        <f t="shared" ca="1" si="56"/>
        <v/>
      </c>
      <c r="J365" s="11">
        <f t="shared" ca="1" si="50"/>
        <v>132.48706414013813</v>
      </c>
      <c r="K365" s="11">
        <f ca="1">MAX($J$55:J365)</f>
        <v>146.59973331092178</v>
      </c>
      <c r="L365" s="13">
        <f t="shared" ca="1" si="51"/>
        <v>9.6266676971725751E-2</v>
      </c>
      <c r="M365" t="str">
        <f t="shared" ca="1" si="54"/>
        <v>SELL</v>
      </c>
      <c r="N365">
        <f t="shared" ca="1" si="55"/>
        <v>1.4393268379096545E-2</v>
      </c>
    </row>
    <row r="366" spans="1:14" x14ac:dyDescent="0.25">
      <c r="A366">
        <v>365</v>
      </c>
      <c r="B366" s="30">
        <v>37057</v>
      </c>
      <c r="C366">
        <f t="shared" si="52"/>
        <v>2001</v>
      </c>
      <c r="D366">
        <v>1087.75</v>
      </c>
      <c r="E366">
        <f t="shared" ca="1" si="53"/>
        <v>1100.25</v>
      </c>
      <c r="F366">
        <f t="shared" ca="1" si="57"/>
        <v>1148.8173076923076</v>
      </c>
      <c r="G366" t="str">
        <f t="shared" ca="1" si="48"/>
        <v/>
      </c>
      <c r="H366">
        <f t="shared" ca="1" si="49"/>
        <v>1127.2</v>
      </c>
      <c r="I366" s="7" t="str">
        <f t="shared" ca="1" si="56"/>
        <v/>
      </c>
      <c r="J366" s="11">
        <f t="shared" ca="1" si="50"/>
        <v>132.48706414013813</v>
      </c>
      <c r="K366" s="11">
        <f ca="1">MAX($J$55:J366)</f>
        <v>146.59973331092178</v>
      </c>
      <c r="L366" s="13">
        <f t="shared" ca="1" si="51"/>
        <v>9.6266676971725751E-2</v>
      </c>
      <c r="M366" t="str">
        <f t="shared" ca="1" si="54"/>
        <v>SELL</v>
      </c>
      <c r="N366">
        <f t="shared" ca="1" si="55"/>
        <v>2.246686137946529E-2</v>
      </c>
    </row>
    <row r="367" spans="1:14" x14ac:dyDescent="0.25">
      <c r="A367">
        <v>366</v>
      </c>
      <c r="B367" s="30">
        <v>37060</v>
      </c>
      <c r="C367">
        <f t="shared" si="52"/>
        <v>2001</v>
      </c>
      <c r="D367">
        <v>1078.3</v>
      </c>
      <c r="E367">
        <f t="shared" ca="1" si="53"/>
        <v>1083.0250000000001</v>
      </c>
      <c r="F367">
        <f t="shared" ca="1" si="57"/>
        <v>1146.4249999999997</v>
      </c>
      <c r="G367" t="str">
        <f t="shared" ca="1" si="48"/>
        <v/>
      </c>
      <c r="H367">
        <f t="shared" ca="1" si="49"/>
        <v>1127.2</v>
      </c>
      <c r="I367" s="7" t="str">
        <f t="shared" ca="1" si="56"/>
        <v/>
      </c>
      <c r="J367" s="11">
        <f t="shared" ca="1" si="50"/>
        <v>132.48706414013813</v>
      </c>
      <c r="K367" s="11">
        <f ca="1">MAX($J$55:J367)</f>
        <v>146.59973331092178</v>
      </c>
      <c r="L367" s="13">
        <f t="shared" ca="1" si="51"/>
        <v>9.6266676971725751E-2</v>
      </c>
      <c r="M367" t="str">
        <f t="shared" ca="1" si="54"/>
        <v>SELL</v>
      </c>
      <c r="N367">
        <f t="shared" ca="1" si="55"/>
        <v>8.6876580096529946E-3</v>
      </c>
    </row>
    <row r="368" spans="1:14" x14ac:dyDescent="0.25">
      <c r="A368">
        <v>367</v>
      </c>
      <c r="B368" s="30">
        <v>37061</v>
      </c>
      <c r="C368">
        <f t="shared" si="52"/>
        <v>2001</v>
      </c>
      <c r="D368">
        <v>1096.6500000000001</v>
      </c>
      <c r="E368">
        <f t="shared" ca="1" si="53"/>
        <v>1087.4749999999999</v>
      </c>
      <c r="F368">
        <f t="shared" ca="1" si="57"/>
        <v>1144.726923076923</v>
      </c>
      <c r="G368" t="str">
        <f t="shared" ca="1" si="48"/>
        <v/>
      </c>
      <c r="H368">
        <f t="shared" ca="1" si="49"/>
        <v>1127.2</v>
      </c>
      <c r="I368" s="7" t="str">
        <f t="shared" ca="1" si="56"/>
        <v/>
      </c>
      <c r="J368" s="11">
        <f t="shared" ca="1" si="50"/>
        <v>132.48706414013813</v>
      </c>
      <c r="K368" s="11">
        <f ca="1">MAX($J$55:J368)</f>
        <v>146.59973331092178</v>
      </c>
      <c r="L368" s="13">
        <f t="shared" ca="1" si="51"/>
        <v>9.6266676971725751E-2</v>
      </c>
      <c r="M368" t="str">
        <f t="shared" ca="1" si="54"/>
        <v>SELL</v>
      </c>
      <c r="N368">
        <f t="shared" ca="1" si="55"/>
        <v>-1.7017527589724694E-2</v>
      </c>
    </row>
    <row r="369" spans="1:14" x14ac:dyDescent="0.25">
      <c r="A369">
        <v>368</v>
      </c>
      <c r="B369" s="30">
        <v>37062</v>
      </c>
      <c r="C369">
        <f t="shared" si="52"/>
        <v>2001</v>
      </c>
      <c r="D369">
        <v>1097.5999999999999</v>
      </c>
      <c r="E369">
        <f t="shared" ca="1" si="53"/>
        <v>1097.125</v>
      </c>
      <c r="F369">
        <f t="shared" ca="1" si="57"/>
        <v>1142.8923076923077</v>
      </c>
      <c r="G369" t="str">
        <f t="shared" ca="1" si="48"/>
        <v/>
      </c>
      <c r="H369">
        <f t="shared" ca="1" si="49"/>
        <v>1127.2</v>
      </c>
      <c r="I369" s="7" t="str">
        <f t="shared" ca="1" si="56"/>
        <v/>
      </c>
      <c r="J369" s="11">
        <f t="shared" ca="1" si="50"/>
        <v>132.48706414013813</v>
      </c>
      <c r="K369" s="11">
        <f ca="1">MAX($J$55:J369)</f>
        <v>146.59973331092178</v>
      </c>
      <c r="L369" s="13">
        <f t="shared" ca="1" si="51"/>
        <v>9.6266676971725751E-2</v>
      </c>
      <c r="M369" t="str">
        <f t="shared" ca="1" si="54"/>
        <v>SELL</v>
      </c>
      <c r="N369">
        <f t="shared" ca="1" si="55"/>
        <v>-8.6627456344304753E-4</v>
      </c>
    </row>
    <row r="370" spans="1:14" x14ac:dyDescent="0.25">
      <c r="A370">
        <v>369</v>
      </c>
      <c r="B370" s="30">
        <v>37063</v>
      </c>
      <c r="C370">
        <f t="shared" si="52"/>
        <v>2001</v>
      </c>
      <c r="D370">
        <v>1095.2</v>
      </c>
      <c r="E370">
        <f t="shared" ca="1" si="53"/>
        <v>1096.4000000000001</v>
      </c>
      <c r="F370">
        <f t="shared" ca="1" si="57"/>
        <v>1140.7403846153845</v>
      </c>
      <c r="G370" t="str">
        <f t="shared" ca="1" si="48"/>
        <v/>
      </c>
      <c r="H370">
        <f t="shared" ca="1" si="49"/>
        <v>1127.2</v>
      </c>
      <c r="I370" s="7" t="str">
        <f t="shared" ca="1" si="56"/>
        <v/>
      </c>
      <c r="J370" s="11">
        <f t="shared" ca="1" si="50"/>
        <v>132.48706414013813</v>
      </c>
      <c r="K370" s="11">
        <f ca="1">MAX($J$55:J370)</f>
        <v>146.59973331092178</v>
      </c>
      <c r="L370" s="13">
        <f t="shared" ca="1" si="51"/>
        <v>9.6266676971725751E-2</v>
      </c>
      <c r="M370" t="str">
        <f t="shared" ca="1" si="54"/>
        <v>SELL</v>
      </c>
      <c r="N370">
        <f t="shared" ca="1" si="55"/>
        <v>2.1865889212826749E-3</v>
      </c>
    </row>
    <row r="371" spans="1:14" x14ac:dyDescent="0.25">
      <c r="A371">
        <v>370</v>
      </c>
      <c r="B371" s="30">
        <v>37064</v>
      </c>
      <c r="C371">
        <f t="shared" si="52"/>
        <v>2001</v>
      </c>
      <c r="D371">
        <v>1087.6500000000001</v>
      </c>
      <c r="E371">
        <f t="shared" ca="1" si="53"/>
        <v>1091.4250000000002</v>
      </c>
      <c r="F371">
        <f t="shared" ca="1" si="57"/>
        <v>1137.3826923076924</v>
      </c>
      <c r="G371" t="str">
        <f t="shared" ca="1" si="48"/>
        <v/>
      </c>
      <c r="H371">
        <f t="shared" ca="1" si="49"/>
        <v>1127.2</v>
      </c>
      <c r="I371" s="7" t="str">
        <f t="shared" ca="1" si="56"/>
        <v/>
      </c>
      <c r="J371" s="11">
        <f t="shared" ca="1" si="50"/>
        <v>132.48706414013813</v>
      </c>
      <c r="K371" s="11">
        <f ca="1">MAX($J$55:J371)</f>
        <v>146.59973331092178</v>
      </c>
      <c r="L371" s="13">
        <f t="shared" ca="1" si="51"/>
        <v>9.6266676971725751E-2</v>
      </c>
      <c r="M371" t="str">
        <f t="shared" ca="1" si="54"/>
        <v>SELL</v>
      </c>
      <c r="N371">
        <f t="shared" ca="1" si="55"/>
        <v>6.8937180423666493E-3</v>
      </c>
    </row>
    <row r="372" spans="1:14" x14ac:dyDescent="0.25">
      <c r="A372">
        <v>371</v>
      </c>
      <c r="B372" s="30">
        <v>37067</v>
      </c>
      <c r="C372">
        <f t="shared" si="52"/>
        <v>2001</v>
      </c>
      <c r="D372">
        <v>1067</v>
      </c>
      <c r="E372">
        <f t="shared" ca="1" si="53"/>
        <v>1077.325</v>
      </c>
      <c r="F372">
        <f t="shared" ca="1" si="57"/>
        <v>1133.3134615384615</v>
      </c>
      <c r="G372" t="str">
        <f t="shared" ca="1" si="48"/>
        <v/>
      </c>
      <c r="H372">
        <f t="shared" ca="1" si="49"/>
        <v>1127.2</v>
      </c>
      <c r="I372" s="7" t="str">
        <f t="shared" ca="1" si="56"/>
        <v/>
      </c>
      <c r="J372" s="11">
        <f t="shared" ca="1" si="50"/>
        <v>132.48706414013813</v>
      </c>
      <c r="K372" s="11">
        <f ca="1">MAX($J$55:J372)</f>
        <v>146.59973331092178</v>
      </c>
      <c r="L372" s="13">
        <f t="shared" ca="1" si="51"/>
        <v>9.6266676971725751E-2</v>
      </c>
      <c r="M372" t="str">
        <f t="shared" ca="1" si="54"/>
        <v>SELL</v>
      </c>
      <c r="N372">
        <f t="shared" ca="1" si="55"/>
        <v>1.898588700409147E-2</v>
      </c>
    </row>
    <row r="373" spans="1:14" x14ac:dyDescent="0.25">
      <c r="A373">
        <v>372</v>
      </c>
      <c r="B373" s="30">
        <v>37068</v>
      </c>
      <c r="C373">
        <f t="shared" si="52"/>
        <v>2001</v>
      </c>
      <c r="D373">
        <v>1096.5999999999999</v>
      </c>
      <c r="E373">
        <f t="shared" ca="1" si="53"/>
        <v>1081.8</v>
      </c>
      <c r="F373">
        <f t="shared" ca="1" si="57"/>
        <v>1130.5115384615385</v>
      </c>
      <c r="G373" t="str">
        <f t="shared" ca="1" si="48"/>
        <v/>
      </c>
      <c r="H373">
        <f t="shared" ca="1" si="49"/>
        <v>1127.2</v>
      </c>
      <c r="I373" s="7" t="str">
        <f t="shared" ca="1" si="56"/>
        <v/>
      </c>
      <c r="J373" s="11">
        <f t="shared" ca="1" si="50"/>
        <v>132.48706414013813</v>
      </c>
      <c r="K373" s="11">
        <f ca="1">MAX($J$55:J373)</f>
        <v>146.59973331092178</v>
      </c>
      <c r="L373" s="13">
        <f t="shared" ca="1" si="51"/>
        <v>9.6266676971725751E-2</v>
      </c>
      <c r="M373" t="str">
        <f t="shared" ca="1" si="54"/>
        <v>SELL</v>
      </c>
      <c r="N373">
        <f t="shared" ca="1" si="55"/>
        <v>-2.7741330834114255E-2</v>
      </c>
    </row>
    <row r="374" spans="1:14" x14ac:dyDescent="0.25">
      <c r="A374">
        <v>373</v>
      </c>
      <c r="B374" s="30">
        <v>37069</v>
      </c>
      <c r="C374">
        <f t="shared" si="52"/>
        <v>2001</v>
      </c>
      <c r="D374">
        <v>1096.0999999999999</v>
      </c>
      <c r="E374">
        <f t="shared" ca="1" si="53"/>
        <v>1096.3499999999999</v>
      </c>
      <c r="F374">
        <f t="shared" ca="1" si="57"/>
        <v>1127.7423076923078</v>
      </c>
      <c r="G374" t="str">
        <f t="shared" ref="G374:G437" ca="1" si="58">IF(AND(E374&gt;F374,E373&lt;F373),"BUY",IF(AND(E374&lt;F374,E373&gt;F373),"SELL",""))</f>
        <v/>
      </c>
      <c r="H374">
        <f t="shared" ca="1" si="49"/>
        <v>1127.2</v>
      </c>
      <c r="I374" s="7" t="str">
        <f t="shared" ca="1" si="56"/>
        <v/>
      </c>
      <c r="J374" s="11">
        <f t="shared" ca="1" si="50"/>
        <v>132.48706414013813</v>
      </c>
      <c r="K374" s="11">
        <f ca="1">MAX($J$55:J374)</f>
        <v>146.59973331092178</v>
      </c>
      <c r="L374" s="13">
        <f t="shared" ca="1" si="51"/>
        <v>9.6266676971725751E-2</v>
      </c>
      <c r="M374" t="str">
        <f t="shared" ca="1" si="54"/>
        <v>SELL</v>
      </c>
      <c r="N374">
        <f t="shared" ca="1" si="55"/>
        <v>4.559547692868868E-4</v>
      </c>
    </row>
    <row r="375" spans="1:14" x14ac:dyDescent="0.25">
      <c r="A375">
        <v>374</v>
      </c>
      <c r="B375" s="30">
        <v>37070</v>
      </c>
      <c r="C375">
        <f t="shared" si="52"/>
        <v>2001</v>
      </c>
      <c r="D375">
        <v>1094</v>
      </c>
      <c r="E375">
        <f t="shared" ca="1" si="53"/>
        <v>1095.05</v>
      </c>
      <c r="F375">
        <f t="shared" ca="1" si="57"/>
        <v>1124.4692307692308</v>
      </c>
      <c r="G375" t="str">
        <f t="shared" ca="1" si="58"/>
        <v/>
      </c>
      <c r="H375">
        <f t="shared" ref="H375:H438" ca="1" si="59">IF(G375&lt;&gt;"",D375,H374)</f>
        <v>1127.2</v>
      </c>
      <c r="I375" s="7" t="str">
        <f t="shared" ca="1" si="56"/>
        <v/>
      </c>
      <c r="J375" s="11">
        <f t="shared" ca="1" si="50"/>
        <v>132.48706414013813</v>
      </c>
      <c r="K375" s="11">
        <f ca="1">MAX($J$55:J375)</f>
        <v>146.59973331092178</v>
      </c>
      <c r="L375" s="13">
        <f t="shared" ca="1" si="51"/>
        <v>9.6266676971725751E-2</v>
      </c>
      <c r="M375" t="str">
        <f t="shared" ca="1" si="54"/>
        <v>SELL</v>
      </c>
      <c r="N375">
        <f t="shared" ca="1" si="55"/>
        <v>1.915883587263853E-3</v>
      </c>
    </row>
    <row r="376" spans="1:14" x14ac:dyDescent="0.25">
      <c r="A376">
        <v>375</v>
      </c>
      <c r="B376" s="30">
        <v>37071</v>
      </c>
      <c r="C376">
        <f t="shared" si="52"/>
        <v>2001</v>
      </c>
      <c r="D376">
        <v>1107.9000000000001</v>
      </c>
      <c r="E376">
        <f t="shared" ca="1" si="53"/>
        <v>1100.95</v>
      </c>
      <c r="F376">
        <f t="shared" ca="1" si="57"/>
        <v>1121.625</v>
      </c>
      <c r="G376" t="str">
        <f t="shared" ca="1" si="58"/>
        <v/>
      </c>
      <c r="H376">
        <f t="shared" ca="1" si="59"/>
        <v>1127.2</v>
      </c>
      <c r="I376" s="7" t="str">
        <f t="shared" ca="1" si="56"/>
        <v/>
      </c>
      <c r="J376" s="11">
        <f t="shared" ca="1" si="50"/>
        <v>132.48706414013813</v>
      </c>
      <c r="K376" s="11">
        <f ca="1">MAX($J$55:J376)</f>
        <v>146.59973331092178</v>
      </c>
      <c r="L376" s="13">
        <f t="shared" ca="1" si="51"/>
        <v>9.6266676971725751E-2</v>
      </c>
      <c r="M376" t="str">
        <f t="shared" ca="1" si="54"/>
        <v>SELL</v>
      </c>
      <c r="N376">
        <f t="shared" ca="1" si="55"/>
        <v>-1.2705667276051271E-2</v>
      </c>
    </row>
    <row r="377" spans="1:14" x14ac:dyDescent="0.25">
      <c r="A377">
        <v>376</v>
      </c>
      <c r="B377" s="30">
        <v>37074</v>
      </c>
      <c r="C377">
        <f t="shared" si="52"/>
        <v>2001</v>
      </c>
      <c r="D377">
        <v>1100.75</v>
      </c>
      <c r="E377">
        <f t="shared" ca="1" si="53"/>
        <v>1104.325</v>
      </c>
      <c r="F377">
        <f t="shared" ca="1" si="57"/>
        <v>1118.773076923077</v>
      </c>
      <c r="G377" t="str">
        <f t="shared" ca="1" si="58"/>
        <v/>
      </c>
      <c r="H377">
        <f t="shared" ca="1" si="59"/>
        <v>1127.2</v>
      </c>
      <c r="I377" s="7" t="str">
        <f t="shared" ca="1" si="56"/>
        <v/>
      </c>
      <c r="J377" s="11">
        <f t="shared" ref="J377:J440" ca="1" si="60">IF(I377="",J376,J376*(1+$M$5*I377))</f>
        <v>132.48706414013813</v>
      </c>
      <c r="K377" s="11">
        <f ca="1">MAX($J$55:J377)</f>
        <v>146.59973331092178</v>
      </c>
      <c r="L377" s="13">
        <f t="shared" ref="L377:L440" ca="1" si="61">1-J377/K377</f>
        <v>9.6266676971725751E-2</v>
      </c>
      <c r="M377" t="str">
        <f t="shared" ca="1" si="54"/>
        <v>SELL</v>
      </c>
      <c r="N377">
        <f t="shared" ca="1" si="55"/>
        <v>6.4536510515390295E-3</v>
      </c>
    </row>
    <row r="378" spans="1:14" x14ac:dyDescent="0.25">
      <c r="A378">
        <v>377</v>
      </c>
      <c r="B378" s="30">
        <v>37075</v>
      </c>
      <c r="C378">
        <f t="shared" si="52"/>
        <v>2001</v>
      </c>
      <c r="D378">
        <v>1069.8</v>
      </c>
      <c r="E378">
        <f t="shared" ca="1" si="53"/>
        <v>1085.2750000000001</v>
      </c>
      <c r="F378">
        <f t="shared" ca="1" si="57"/>
        <v>1114.0269230769231</v>
      </c>
      <c r="G378" t="str">
        <f t="shared" ca="1" si="58"/>
        <v/>
      </c>
      <c r="H378">
        <f t="shared" ca="1" si="59"/>
        <v>1127.2</v>
      </c>
      <c r="I378" s="7" t="str">
        <f t="shared" ca="1" si="56"/>
        <v/>
      </c>
      <c r="J378" s="11">
        <f t="shared" ca="1" si="60"/>
        <v>132.48706414013813</v>
      </c>
      <c r="K378" s="11">
        <f ca="1">MAX($J$55:J378)</f>
        <v>146.59973331092178</v>
      </c>
      <c r="L378" s="13">
        <f t="shared" ca="1" si="61"/>
        <v>9.6266676971725751E-2</v>
      </c>
      <c r="M378" t="str">
        <f t="shared" ca="1" si="54"/>
        <v>SELL</v>
      </c>
      <c r="N378">
        <f t="shared" ca="1" si="55"/>
        <v>2.8117192823075218E-2</v>
      </c>
    </row>
    <row r="379" spans="1:14" x14ac:dyDescent="0.25">
      <c r="A379">
        <v>378</v>
      </c>
      <c r="B379" s="30">
        <v>37076</v>
      </c>
      <c r="C379">
        <f t="shared" si="52"/>
        <v>2001</v>
      </c>
      <c r="D379">
        <v>1067.95</v>
      </c>
      <c r="E379">
        <f t="shared" ca="1" si="53"/>
        <v>1068.875</v>
      </c>
      <c r="F379">
        <f t="shared" ca="1" si="57"/>
        <v>1109.0076923076922</v>
      </c>
      <c r="G379" t="str">
        <f t="shared" ca="1" si="58"/>
        <v/>
      </c>
      <c r="H379">
        <f t="shared" ca="1" si="59"/>
        <v>1127.2</v>
      </c>
      <c r="I379" s="7" t="str">
        <f t="shared" ca="1" si="56"/>
        <v/>
      </c>
      <c r="J379" s="11">
        <f t="shared" ca="1" si="60"/>
        <v>132.48706414013813</v>
      </c>
      <c r="K379" s="11">
        <f ca="1">MAX($J$55:J379)</f>
        <v>146.59973331092178</v>
      </c>
      <c r="L379" s="13">
        <f t="shared" ca="1" si="61"/>
        <v>9.6266676971725751E-2</v>
      </c>
      <c r="M379" t="str">
        <f t="shared" ca="1" si="54"/>
        <v>SELL</v>
      </c>
      <c r="N379">
        <f t="shared" ca="1" si="55"/>
        <v>1.7292951953635344E-3</v>
      </c>
    </row>
    <row r="380" spans="1:14" x14ac:dyDescent="0.25">
      <c r="A380">
        <v>379</v>
      </c>
      <c r="B380" s="30">
        <v>37077</v>
      </c>
      <c r="C380">
        <f t="shared" si="52"/>
        <v>2001</v>
      </c>
      <c r="D380">
        <v>1069.75</v>
      </c>
      <c r="E380">
        <f t="shared" ca="1" si="53"/>
        <v>1068.8499999999999</v>
      </c>
      <c r="F380">
        <f t="shared" ca="1" si="57"/>
        <v>1104.8615384615384</v>
      </c>
      <c r="G380" t="str">
        <f t="shared" ca="1" si="58"/>
        <v/>
      </c>
      <c r="H380">
        <f t="shared" ca="1" si="59"/>
        <v>1127.2</v>
      </c>
      <c r="I380" s="7" t="str">
        <f t="shared" ca="1" si="56"/>
        <v/>
      </c>
      <c r="J380" s="11">
        <f t="shared" ca="1" si="60"/>
        <v>132.48706414013813</v>
      </c>
      <c r="K380" s="11">
        <f ca="1">MAX($J$55:J380)</f>
        <v>146.59973331092178</v>
      </c>
      <c r="L380" s="13">
        <f t="shared" ca="1" si="61"/>
        <v>9.6266676971725751E-2</v>
      </c>
      <c r="M380" t="str">
        <f t="shared" ca="1" si="54"/>
        <v>SELL</v>
      </c>
      <c r="N380">
        <f t="shared" ca="1" si="55"/>
        <v>-1.6854721662998777E-3</v>
      </c>
    </row>
    <row r="381" spans="1:14" x14ac:dyDescent="0.25">
      <c r="A381">
        <v>380</v>
      </c>
      <c r="B381" s="30">
        <v>37078</v>
      </c>
      <c r="C381">
        <f t="shared" si="52"/>
        <v>2001</v>
      </c>
      <c r="D381">
        <v>1065.0999999999999</v>
      </c>
      <c r="E381">
        <f t="shared" ca="1" si="53"/>
        <v>1067.425</v>
      </c>
      <c r="F381">
        <f t="shared" ca="1" si="57"/>
        <v>1100.9076923076923</v>
      </c>
      <c r="G381" t="str">
        <f t="shared" ca="1" si="58"/>
        <v/>
      </c>
      <c r="H381">
        <f t="shared" ca="1" si="59"/>
        <v>1127.2</v>
      </c>
      <c r="I381" s="7" t="str">
        <f t="shared" ca="1" si="56"/>
        <v/>
      </c>
      <c r="J381" s="11">
        <f t="shared" ca="1" si="60"/>
        <v>132.48706414013813</v>
      </c>
      <c r="K381" s="11">
        <f ca="1">MAX($J$55:J381)</f>
        <v>146.59973331092178</v>
      </c>
      <c r="L381" s="13">
        <f t="shared" ca="1" si="61"/>
        <v>9.6266676971725751E-2</v>
      </c>
      <c r="M381" t="str">
        <f t="shared" ca="1" si="54"/>
        <v>SELL</v>
      </c>
      <c r="N381">
        <f t="shared" ca="1" si="55"/>
        <v>4.3468100023370797E-3</v>
      </c>
    </row>
    <row r="382" spans="1:14" x14ac:dyDescent="0.25">
      <c r="A382">
        <v>381</v>
      </c>
      <c r="B382" s="30">
        <v>37081</v>
      </c>
      <c r="C382">
        <f t="shared" si="52"/>
        <v>2001</v>
      </c>
      <c r="D382">
        <v>1059.5</v>
      </c>
      <c r="E382">
        <f t="shared" ca="1" si="53"/>
        <v>1062.3</v>
      </c>
      <c r="F382">
        <f t="shared" ca="1" si="57"/>
        <v>1097.501923076923</v>
      </c>
      <c r="G382" t="str">
        <f t="shared" ca="1" si="58"/>
        <v/>
      </c>
      <c r="H382">
        <f t="shared" ca="1" si="59"/>
        <v>1127.2</v>
      </c>
      <c r="I382" s="7" t="str">
        <f t="shared" ca="1" si="56"/>
        <v/>
      </c>
      <c r="J382" s="11">
        <f t="shared" ca="1" si="60"/>
        <v>132.48706414013813</v>
      </c>
      <c r="K382" s="11">
        <f ca="1">MAX($J$55:J382)</f>
        <v>146.59973331092178</v>
      </c>
      <c r="L382" s="13">
        <f t="shared" ca="1" si="61"/>
        <v>9.6266676971725751E-2</v>
      </c>
      <c r="M382" t="str">
        <f t="shared" ca="1" si="54"/>
        <v>SELL</v>
      </c>
      <c r="N382">
        <f t="shared" ca="1" si="55"/>
        <v>5.257722279598075E-3</v>
      </c>
    </row>
    <row r="383" spans="1:14" x14ac:dyDescent="0.25">
      <c r="A383">
        <v>382</v>
      </c>
      <c r="B383" s="30">
        <v>37082</v>
      </c>
      <c r="C383">
        <f t="shared" si="52"/>
        <v>2001</v>
      </c>
      <c r="D383">
        <v>1072.05</v>
      </c>
      <c r="E383">
        <f t="shared" ca="1" si="53"/>
        <v>1065.7750000000001</v>
      </c>
      <c r="F383">
        <f t="shared" ca="1" si="57"/>
        <v>1095.3807692307691</v>
      </c>
      <c r="G383" t="str">
        <f t="shared" ca="1" si="58"/>
        <v/>
      </c>
      <c r="H383">
        <f t="shared" ca="1" si="59"/>
        <v>1127.2</v>
      </c>
      <c r="I383" s="7" t="str">
        <f t="shared" ca="1" si="56"/>
        <v/>
      </c>
      <c r="J383" s="11">
        <f t="shared" ca="1" si="60"/>
        <v>132.48706414013813</v>
      </c>
      <c r="K383" s="11">
        <f ca="1">MAX($J$55:J383)</f>
        <v>146.59973331092178</v>
      </c>
      <c r="L383" s="13">
        <f t="shared" ca="1" si="61"/>
        <v>9.6266676971725751E-2</v>
      </c>
      <c r="M383" t="str">
        <f t="shared" ca="1" si="54"/>
        <v>SELL</v>
      </c>
      <c r="N383">
        <f t="shared" ca="1" si="55"/>
        <v>-1.1845210004719164E-2</v>
      </c>
    </row>
    <row r="384" spans="1:14" x14ac:dyDescent="0.25">
      <c r="A384">
        <v>383</v>
      </c>
      <c r="B384" s="30">
        <v>37083</v>
      </c>
      <c r="C384">
        <f t="shared" si="52"/>
        <v>2001</v>
      </c>
      <c r="D384">
        <v>1083.6500000000001</v>
      </c>
      <c r="E384">
        <f t="shared" ca="1" si="53"/>
        <v>1077.8499999999999</v>
      </c>
      <c r="F384">
        <f t="shared" ca="1" si="57"/>
        <v>1094.1519230769229</v>
      </c>
      <c r="G384" t="str">
        <f t="shared" ca="1" si="58"/>
        <v/>
      </c>
      <c r="H384">
        <f t="shared" ca="1" si="59"/>
        <v>1127.2</v>
      </c>
      <c r="I384" s="7" t="str">
        <f t="shared" ca="1" si="56"/>
        <v/>
      </c>
      <c r="J384" s="11">
        <f t="shared" ca="1" si="60"/>
        <v>132.48706414013813</v>
      </c>
      <c r="K384" s="11">
        <f ca="1">MAX($J$55:J384)</f>
        <v>146.59973331092178</v>
      </c>
      <c r="L384" s="13">
        <f t="shared" ca="1" si="61"/>
        <v>9.6266676971725751E-2</v>
      </c>
      <c r="M384" t="str">
        <f t="shared" ca="1" si="54"/>
        <v>SELL</v>
      </c>
      <c r="N384">
        <f t="shared" ca="1" si="55"/>
        <v>-1.0820390839979606E-2</v>
      </c>
    </row>
    <row r="385" spans="1:14" x14ac:dyDescent="0.25">
      <c r="A385">
        <v>384</v>
      </c>
      <c r="B385" s="30">
        <v>37084</v>
      </c>
      <c r="C385">
        <f t="shared" si="52"/>
        <v>2001</v>
      </c>
      <c r="D385">
        <v>1105.5</v>
      </c>
      <c r="E385">
        <f t="shared" ca="1" si="53"/>
        <v>1094.575</v>
      </c>
      <c r="F385">
        <f t="shared" ca="1" si="57"/>
        <v>1093.7596153846155</v>
      </c>
      <c r="G385" t="str">
        <f t="shared" ca="1" si="58"/>
        <v>BUY</v>
      </c>
      <c r="H385">
        <f t="shared" ca="1" si="59"/>
        <v>1105.5</v>
      </c>
      <c r="I385" s="7">
        <f t="shared" ca="1" si="56"/>
        <v>1.9251242015613901E-2</v>
      </c>
      <c r="J385" s="11">
        <f t="shared" ca="1" si="60"/>
        <v>135.03760467583808</v>
      </c>
      <c r="K385" s="11">
        <f ca="1">MAX($J$55:J385)</f>
        <v>146.59973331092178</v>
      </c>
      <c r="L385" s="13">
        <f t="shared" ca="1" si="61"/>
        <v>7.8868688052533553E-2</v>
      </c>
      <c r="M385" t="str">
        <f t="shared" ca="1" si="54"/>
        <v>BUY</v>
      </c>
      <c r="N385">
        <f t="shared" ca="1" si="55"/>
        <v>-2.0163336870760769E-2</v>
      </c>
    </row>
    <row r="386" spans="1:14" x14ac:dyDescent="0.25">
      <c r="A386">
        <v>385</v>
      </c>
      <c r="B386" s="30">
        <v>37085</v>
      </c>
      <c r="C386">
        <f t="shared" si="52"/>
        <v>2001</v>
      </c>
      <c r="D386">
        <v>1110.45</v>
      </c>
      <c r="E386">
        <f t="shared" ca="1" si="53"/>
        <v>1107.9749999999999</v>
      </c>
      <c r="F386">
        <f t="shared" ca="1" si="57"/>
        <v>1093.6865384615387</v>
      </c>
      <c r="G386" t="str">
        <f t="shared" ca="1" si="58"/>
        <v/>
      </c>
      <c r="H386">
        <f t="shared" ca="1" si="59"/>
        <v>1105.5</v>
      </c>
      <c r="I386" s="7" t="str">
        <f t="shared" ca="1" si="56"/>
        <v/>
      </c>
      <c r="J386" s="11">
        <f t="shared" ca="1" si="60"/>
        <v>135.03760467583808</v>
      </c>
      <c r="K386" s="11">
        <f ca="1">MAX($J$55:J386)</f>
        <v>146.59973331092178</v>
      </c>
      <c r="L386" s="13">
        <f t="shared" ca="1" si="61"/>
        <v>7.8868688052533553E-2</v>
      </c>
      <c r="M386" t="str">
        <f t="shared" ca="1" si="54"/>
        <v>BUY</v>
      </c>
      <c r="N386">
        <f t="shared" ca="1" si="55"/>
        <v>4.4776119402985485E-3</v>
      </c>
    </row>
    <row r="387" spans="1:14" x14ac:dyDescent="0.25">
      <c r="A387">
        <v>386</v>
      </c>
      <c r="B387" s="30">
        <v>37088</v>
      </c>
      <c r="C387">
        <f t="shared" ref="C387:C450" si="62">YEAR(B387)</f>
        <v>2001</v>
      </c>
      <c r="D387">
        <v>1105.55</v>
      </c>
      <c r="E387">
        <f t="shared" ca="1" si="53"/>
        <v>1108</v>
      </c>
      <c r="F387">
        <f t="shared" ca="1" si="57"/>
        <v>1092.8769230769233</v>
      </c>
      <c r="G387" t="str">
        <f t="shared" ca="1" si="58"/>
        <v/>
      </c>
      <c r="H387">
        <f t="shared" ca="1" si="59"/>
        <v>1105.5</v>
      </c>
      <c r="I387" s="7" t="str">
        <f t="shared" ca="1" si="56"/>
        <v/>
      </c>
      <c r="J387" s="11">
        <f t="shared" ca="1" si="60"/>
        <v>135.03760467583808</v>
      </c>
      <c r="K387" s="11">
        <f ca="1">MAX($J$55:J387)</f>
        <v>146.59973331092178</v>
      </c>
      <c r="L387" s="13">
        <f t="shared" ca="1" si="61"/>
        <v>7.8868688052533553E-2</v>
      </c>
      <c r="M387" t="str">
        <f t="shared" ca="1" si="54"/>
        <v>BUY</v>
      </c>
      <c r="N387">
        <f t="shared" ca="1" si="55"/>
        <v>-4.4126255121798288E-3</v>
      </c>
    </row>
    <row r="388" spans="1:14" x14ac:dyDescent="0.25">
      <c r="A388">
        <v>387</v>
      </c>
      <c r="B388" s="30">
        <v>37089</v>
      </c>
      <c r="C388">
        <f t="shared" si="62"/>
        <v>2001</v>
      </c>
      <c r="D388">
        <v>1103.0999999999999</v>
      </c>
      <c r="E388">
        <f t="shared" ref="E388:E451" ca="1" si="63">IF(ROW(D388)&gt;$M$3,AVERAGE(OFFSET(D389,-$M$3,0,$M$3,1)),"")</f>
        <v>1104.3249999999998</v>
      </c>
      <c r="F388">
        <f t="shared" ca="1" si="57"/>
        <v>1091.8</v>
      </c>
      <c r="G388" t="str">
        <f t="shared" ca="1" si="58"/>
        <v/>
      </c>
      <c r="H388">
        <f t="shared" ca="1" si="59"/>
        <v>1105.5</v>
      </c>
      <c r="I388" s="7" t="str">
        <f t="shared" ca="1" si="56"/>
        <v/>
      </c>
      <c r="J388" s="11">
        <f t="shared" ca="1" si="60"/>
        <v>135.03760467583808</v>
      </c>
      <c r="K388" s="11">
        <f ca="1">MAX($J$55:J388)</f>
        <v>146.59973331092178</v>
      </c>
      <c r="L388" s="13">
        <f t="shared" ca="1" si="61"/>
        <v>7.8868688052533553E-2</v>
      </c>
      <c r="M388" t="str">
        <f t="shared" ca="1" si="54"/>
        <v>BUY</v>
      </c>
      <c r="N388">
        <f t="shared" ca="1" si="55"/>
        <v>-2.216091538148474E-3</v>
      </c>
    </row>
    <row r="389" spans="1:14" x14ac:dyDescent="0.25">
      <c r="A389">
        <v>388</v>
      </c>
      <c r="B389" s="30">
        <v>37090</v>
      </c>
      <c r="C389">
        <f t="shared" si="62"/>
        <v>2001</v>
      </c>
      <c r="D389">
        <v>1091.95</v>
      </c>
      <c r="E389">
        <f t="shared" ca="1" si="63"/>
        <v>1097.5250000000001</v>
      </c>
      <c r="F389">
        <f t="shared" ca="1" si="57"/>
        <v>1090.4461538461539</v>
      </c>
      <c r="G389" t="str">
        <f t="shared" ca="1" si="58"/>
        <v/>
      </c>
      <c r="H389">
        <f t="shared" ca="1" si="59"/>
        <v>1105.5</v>
      </c>
      <c r="I389" s="7" t="str">
        <f t="shared" ca="1" si="56"/>
        <v/>
      </c>
      <c r="J389" s="11">
        <f t="shared" ca="1" si="60"/>
        <v>135.03760467583808</v>
      </c>
      <c r="K389" s="11">
        <f ca="1">MAX($J$55:J389)</f>
        <v>146.59973331092178</v>
      </c>
      <c r="L389" s="13">
        <f t="shared" ca="1" si="61"/>
        <v>7.8868688052533553E-2</v>
      </c>
      <c r="M389" t="str">
        <f t="shared" ca="1" si="54"/>
        <v>BUY</v>
      </c>
      <c r="N389">
        <f t="shared" ca="1" si="55"/>
        <v>-1.0107877798930165E-2</v>
      </c>
    </row>
    <row r="390" spans="1:14" x14ac:dyDescent="0.25">
      <c r="A390">
        <v>389</v>
      </c>
      <c r="B390" s="30">
        <v>37091</v>
      </c>
      <c r="C390">
        <f t="shared" si="62"/>
        <v>2001</v>
      </c>
      <c r="D390">
        <v>1085.9000000000001</v>
      </c>
      <c r="E390">
        <f t="shared" ca="1" si="63"/>
        <v>1088.9250000000002</v>
      </c>
      <c r="F390">
        <f t="shared" ca="1" si="57"/>
        <v>1088.7884615384614</v>
      </c>
      <c r="G390" t="str">
        <f t="shared" ca="1" si="58"/>
        <v/>
      </c>
      <c r="H390">
        <f t="shared" ca="1" si="59"/>
        <v>1105.5</v>
      </c>
      <c r="I390" s="7" t="str">
        <f t="shared" ca="1" si="56"/>
        <v/>
      </c>
      <c r="J390" s="11">
        <f t="shared" ca="1" si="60"/>
        <v>135.03760467583808</v>
      </c>
      <c r="K390" s="11">
        <f ca="1">MAX($J$55:J390)</f>
        <v>146.59973331092178</v>
      </c>
      <c r="L390" s="13">
        <f t="shared" ca="1" si="61"/>
        <v>7.8868688052533553E-2</v>
      </c>
      <c r="M390" t="str">
        <f t="shared" ref="M390:M453" ca="1" si="64">IF(G390="",M389,G390)</f>
        <v>BUY</v>
      </c>
      <c r="N390">
        <f t="shared" ca="1" si="55"/>
        <v>-5.5405467283300095E-3</v>
      </c>
    </row>
    <row r="391" spans="1:14" x14ac:dyDescent="0.25">
      <c r="A391">
        <v>390</v>
      </c>
      <c r="B391" s="30">
        <v>37092</v>
      </c>
      <c r="C391">
        <f t="shared" si="62"/>
        <v>2001</v>
      </c>
      <c r="D391">
        <v>1077.7</v>
      </c>
      <c r="E391">
        <f t="shared" ca="1" si="63"/>
        <v>1081.8000000000002</v>
      </c>
      <c r="F391">
        <f t="shared" ca="1" si="57"/>
        <v>1087.4403846153846</v>
      </c>
      <c r="G391" t="str">
        <f t="shared" ca="1" si="58"/>
        <v>SELL</v>
      </c>
      <c r="H391">
        <f t="shared" ca="1" si="59"/>
        <v>1077.7</v>
      </c>
      <c r="I391" s="7">
        <f t="shared" ca="1" si="56"/>
        <v>-2.5146992311171346E-2</v>
      </c>
      <c r="J391" s="11">
        <f t="shared" ca="1" si="60"/>
        <v>131.64181506933579</v>
      </c>
      <c r="K391" s="11">
        <f ca="1">MAX($J$55:J391)</f>
        <v>146.59973331092178</v>
      </c>
      <c r="L391" s="13">
        <f t="shared" ca="1" si="61"/>
        <v>0.10203237007165555</v>
      </c>
      <c r="M391" t="str">
        <f t="shared" ca="1" si="64"/>
        <v>SELL</v>
      </c>
      <c r="N391">
        <f t="shared" ref="N391:N454" ca="1" si="65">IF(M390="BUY",(D391-D390)/D390,(D390-D391)/D390)</f>
        <v>-7.5513399023851594E-3</v>
      </c>
    </row>
    <row r="392" spans="1:14" x14ac:dyDescent="0.25">
      <c r="A392">
        <v>391</v>
      </c>
      <c r="B392" s="30">
        <v>37095</v>
      </c>
      <c r="C392">
        <f t="shared" si="62"/>
        <v>2001</v>
      </c>
      <c r="D392">
        <v>1070.6500000000001</v>
      </c>
      <c r="E392">
        <f t="shared" ca="1" si="63"/>
        <v>1074.1750000000002</v>
      </c>
      <c r="F392">
        <f t="shared" ca="1" si="57"/>
        <v>1086.7826923076923</v>
      </c>
      <c r="G392" t="str">
        <f t="shared" ca="1" si="58"/>
        <v/>
      </c>
      <c r="H392">
        <f t="shared" ca="1" si="59"/>
        <v>1077.7</v>
      </c>
      <c r="I392" s="7" t="str">
        <f t="shared" ca="1" si="56"/>
        <v/>
      </c>
      <c r="J392" s="11">
        <f t="shared" ca="1" si="60"/>
        <v>131.64181506933579</v>
      </c>
      <c r="K392" s="11">
        <f ca="1">MAX($J$55:J392)</f>
        <v>146.59973331092178</v>
      </c>
      <c r="L392" s="13">
        <f t="shared" ca="1" si="61"/>
        <v>0.10203237007165555</v>
      </c>
      <c r="M392" t="str">
        <f t="shared" ca="1" si="64"/>
        <v>SELL</v>
      </c>
      <c r="N392">
        <f t="shared" ca="1" si="65"/>
        <v>6.5417091955089117E-3</v>
      </c>
    </row>
    <row r="393" spans="1:14" x14ac:dyDescent="0.25">
      <c r="A393">
        <v>392</v>
      </c>
      <c r="B393" s="30">
        <v>37096</v>
      </c>
      <c r="C393">
        <f t="shared" si="62"/>
        <v>2001</v>
      </c>
      <c r="D393">
        <v>1072.55</v>
      </c>
      <c r="E393">
        <f t="shared" ca="1" si="63"/>
        <v>1071.5999999999999</v>
      </c>
      <c r="F393">
        <f t="shared" ca="1" si="57"/>
        <v>1086.5615384615387</v>
      </c>
      <c r="G393" t="str">
        <f t="shared" ca="1" si="58"/>
        <v/>
      </c>
      <c r="H393">
        <f t="shared" ca="1" si="59"/>
        <v>1077.7</v>
      </c>
      <c r="I393" s="7" t="str">
        <f t="shared" ca="1" si="56"/>
        <v/>
      </c>
      <c r="J393" s="11">
        <f t="shared" ca="1" si="60"/>
        <v>131.64181506933579</v>
      </c>
      <c r="K393" s="11">
        <f ca="1">MAX($J$55:J393)</f>
        <v>146.59973331092178</v>
      </c>
      <c r="L393" s="13">
        <f t="shared" ca="1" si="61"/>
        <v>0.10203237007165555</v>
      </c>
      <c r="M393" t="str">
        <f t="shared" ca="1" si="64"/>
        <v>SELL</v>
      </c>
      <c r="N393">
        <f t="shared" ca="1" si="65"/>
        <v>-1.7746228926351873E-3</v>
      </c>
    </row>
    <row r="394" spans="1:14" x14ac:dyDescent="0.25">
      <c r="A394">
        <v>393</v>
      </c>
      <c r="B394" s="30">
        <v>37097</v>
      </c>
      <c r="C394">
        <f t="shared" si="62"/>
        <v>2001</v>
      </c>
      <c r="D394">
        <v>1064.2</v>
      </c>
      <c r="E394">
        <f t="shared" ca="1" si="63"/>
        <v>1068.375</v>
      </c>
      <c r="F394">
        <f t="shared" ca="1" si="57"/>
        <v>1085.3134615384618</v>
      </c>
      <c r="G394" t="str">
        <f t="shared" ca="1" si="58"/>
        <v/>
      </c>
      <c r="H394">
        <f t="shared" ca="1" si="59"/>
        <v>1077.7</v>
      </c>
      <c r="I394" s="7" t="str">
        <f t="shared" ca="1" si="56"/>
        <v/>
      </c>
      <c r="J394" s="11">
        <f t="shared" ca="1" si="60"/>
        <v>131.64181506933579</v>
      </c>
      <c r="K394" s="11">
        <f ca="1">MAX($J$55:J394)</f>
        <v>146.59973331092178</v>
      </c>
      <c r="L394" s="13">
        <f t="shared" ca="1" si="61"/>
        <v>0.10203237007165555</v>
      </c>
      <c r="M394" t="str">
        <f t="shared" ca="1" si="64"/>
        <v>SELL</v>
      </c>
      <c r="N394">
        <f t="shared" ca="1" si="65"/>
        <v>7.7851848398675207E-3</v>
      </c>
    </row>
    <row r="395" spans="1:14" x14ac:dyDescent="0.25">
      <c r="A395">
        <v>394</v>
      </c>
      <c r="B395" s="30">
        <v>37098</v>
      </c>
      <c r="C395">
        <f t="shared" si="62"/>
        <v>2001</v>
      </c>
      <c r="D395">
        <v>1053.4000000000001</v>
      </c>
      <c r="E395">
        <f t="shared" ca="1" si="63"/>
        <v>1058.8000000000002</v>
      </c>
      <c r="F395">
        <f t="shared" ca="1" si="57"/>
        <v>1083.6134615384617</v>
      </c>
      <c r="G395" t="str">
        <f t="shared" ca="1" si="58"/>
        <v/>
      </c>
      <c r="H395">
        <f t="shared" ca="1" si="59"/>
        <v>1077.7</v>
      </c>
      <c r="I395" s="7" t="str">
        <f t="shared" ca="1" si="56"/>
        <v/>
      </c>
      <c r="J395" s="11">
        <f t="shared" ca="1" si="60"/>
        <v>131.64181506933579</v>
      </c>
      <c r="K395" s="11">
        <f ca="1">MAX($J$55:J395)</f>
        <v>146.59973331092178</v>
      </c>
      <c r="L395" s="13">
        <f t="shared" ca="1" si="61"/>
        <v>0.10203237007165555</v>
      </c>
      <c r="M395" t="str">
        <f t="shared" ca="1" si="64"/>
        <v>SELL</v>
      </c>
      <c r="N395">
        <f t="shared" ca="1" si="65"/>
        <v>1.0148468333020065E-2</v>
      </c>
    </row>
    <row r="396" spans="1:14" x14ac:dyDescent="0.25">
      <c r="A396">
        <v>395</v>
      </c>
      <c r="B396" s="30">
        <v>37099</v>
      </c>
      <c r="C396">
        <f t="shared" si="62"/>
        <v>2001</v>
      </c>
      <c r="D396">
        <v>1051.7</v>
      </c>
      <c r="E396">
        <f t="shared" ca="1" si="63"/>
        <v>1052.5500000000002</v>
      </c>
      <c r="F396">
        <f t="shared" ca="1" si="57"/>
        <v>1081.9403846153848</v>
      </c>
      <c r="G396" t="str">
        <f t="shared" ca="1" si="58"/>
        <v/>
      </c>
      <c r="H396">
        <f t="shared" ca="1" si="59"/>
        <v>1077.7</v>
      </c>
      <c r="I396" s="7" t="str">
        <f t="shared" ca="1" si="56"/>
        <v/>
      </c>
      <c r="J396" s="11">
        <f t="shared" ca="1" si="60"/>
        <v>131.64181506933579</v>
      </c>
      <c r="K396" s="11">
        <f ca="1">MAX($J$55:J396)</f>
        <v>146.59973331092178</v>
      </c>
      <c r="L396" s="13">
        <f t="shared" ca="1" si="61"/>
        <v>0.10203237007165555</v>
      </c>
      <c r="M396" t="str">
        <f t="shared" ca="1" si="64"/>
        <v>SELL</v>
      </c>
      <c r="N396">
        <f t="shared" ca="1" si="65"/>
        <v>1.6138219100057388E-3</v>
      </c>
    </row>
    <row r="397" spans="1:14" x14ac:dyDescent="0.25">
      <c r="A397">
        <v>396</v>
      </c>
      <c r="B397" s="30">
        <v>37102</v>
      </c>
      <c r="C397">
        <f t="shared" si="62"/>
        <v>2001</v>
      </c>
      <c r="D397">
        <v>1061.45</v>
      </c>
      <c r="E397">
        <f t="shared" ca="1" si="63"/>
        <v>1056.575</v>
      </c>
      <c r="F397">
        <f t="shared" ca="1" si="57"/>
        <v>1080.9326923076926</v>
      </c>
      <c r="G397" t="str">
        <f t="shared" ca="1" si="58"/>
        <v/>
      </c>
      <c r="H397">
        <f t="shared" ca="1" si="59"/>
        <v>1077.7</v>
      </c>
      <c r="I397" s="7" t="str">
        <f t="shared" ca="1" si="56"/>
        <v/>
      </c>
      <c r="J397" s="11">
        <f t="shared" ca="1" si="60"/>
        <v>131.64181506933579</v>
      </c>
      <c r="K397" s="11">
        <f ca="1">MAX($J$55:J397)</f>
        <v>146.59973331092178</v>
      </c>
      <c r="L397" s="13">
        <f t="shared" ca="1" si="61"/>
        <v>0.10203237007165555</v>
      </c>
      <c r="M397" t="str">
        <f t="shared" ca="1" si="64"/>
        <v>SELL</v>
      </c>
      <c r="N397">
        <f t="shared" ca="1" si="65"/>
        <v>-9.270704573547589E-3</v>
      </c>
    </row>
    <row r="398" spans="1:14" x14ac:dyDescent="0.25">
      <c r="A398">
        <v>397</v>
      </c>
      <c r="B398" s="30">
        <v>37103</v>
      </c>
      <c r="C398">
        <f t="shared" si="62"/>
        <v>2001</v>
      </c>
      <c r="D398">
        <v>1072.8499999999999</v>
      </c>
      <c r="E398">
        <f t="shared" ca="1" si="63"/>
        <v>1067.1500000000001</v>
      </c>
      <c r="F398">
        <f t="shared" ca="1" si="57"/>
        <v>1081.1576923076925</v>
      </c>
      <c r="G398" t="str">
        <f t="shared" ca="1" si="58"/>
        <v/>
      </c>
      <c r="H398">
        <f t="shared" ca="1" si="59"/>
        <v>1077.7</v>
      </c>
      <c r="I398" s="7" t="str">
        <f t="shared" ca="1" si="56"/>
        <v/>
      </c>
      <c r="J398" s="11">
        <f t="shared" ca="1" si="60"/>
        <v>131.64181506933579</v>
      </c>
      <c r="K398" s="11">
        <f ca="1">MAX($J$55:J398)</f>
        <v>146.59973331092178</v>
      </c>
      <c r="L398" s="13">
        <f t="shared" ca="1" si="61"/>
        <v>0.10203237007165555</v>
      </c>
      <c r="M398" t="str">
        <f t="shared" ca="1" si="64"/>
        <v>SELL</v>
      </c>
      <c r="N398">
        <f t="shared" ca="1" si="65"/>
        <v>-1.0740025436902221E-2</v>
      </c>
    </row>
    <row r="399" spans="1:14" x14ac:dyDescent="0.25">
      <c r="A399">
        <v>398</v>
      </c>
      <c r="B399" s="30">
        <v>37104</v>
      </c>
      <c r="C399">
        <f t="shared" si="62"/>
        <v>2001</v>
      </c>
      <c r="D399">
        <v>1063.1500000000001</v>
      </c>
      <c r="E399">
        <f t="shared" ca="1" si="63"/>
        <v>1068</v>
      </c>
      <c r="F399">
        <f t="shared" ca="1" si="57"/>
        <v>1079.8711538461541</v>
      </c>
      <c r="G399" t="str">
        <f t="shared" ca="1" si="58"/>
        <v/>
      </c>
      <c r="H399">
        <f t="shared" ca="1" si="59"/>
        <v>1077.7</v>
      </c>
      <c r="I399" s="7" t="str">
        <f t="shared" ca="1" si="56"/>
        <v/>
      </c>
      <c r="J399" s="11">
        <f t="shared" ca="1" si="60"/>
        <v>131.64181506933579</v>
      </c>
      <c r="K399" s="11">
        <f ca="1">MAX($J$55:J399)</f>
        <v>146.59973331092178</v>
      </c>
      <c r="L399" s="13">
        <f t="shared" ca="1" si="61"/>
        <v>0.10203237007165555</v>
      </c>
      <c r="M399" t="str">
        <f t="shared" ca="1" si="64"/>
        <v>SELL</v>
      </c>
      <c r="N399">
        <f t="shared" ca="1" si="65"/>
        <v>9.0413384909351895E-3</v>
      </c>
    </row>
    <row r="400" spans="1:14" x14ac:dyDescent="0.25">
      <c r="A400">
        <v>399</v>
      </c>
      <c r="B400" s="30">
        <v>37105</v>
      </c>
      <c r="C400">
        <f t="shared" si="62"/>
        <v>2001</v>
      </c>
      <c r="D400">
        <v>1066</v>
      </c>
      <c r="E400">
        <f t="shared" ca="1" si="63"/>
        <v>1064.575</v>
      </c>
      <c r="F400">
        <f t="shared" ca="1" si="57"/>
        <v>1078.7134615384618</v>
      </c>
      <c r="G400" t="str">
        <f t="shared" ca="1" si="58"/>
        <v/>
      </c>
      <c r="H400">
        <f t="shared" ca="1" si="59"/>
        <v>1077.7</v>
      </c>
      <c r="I400" s="7" t="str">
        <f t="shared" ca="1" si="56"/>
        <v/>
      </c>
      <c r="J400" s="11">
        <f t="shared" ca="1" si="60"/>
        <v>131.64181506933579</v>
      </c>
      <c r="K400" s="11">
        <f ca="1">MAX($J$55:J400)</f>
        <v>146.59973331092178</v>
      </c>
      <c r="L400" s="13">
        <f t="shared" ca="1" si="61"/>
        <v>0.10203237007165555</v>
      </c>
      <c r="M400" t="str">
        <f t="shared" ca="1" si="64"/>
        <v>SELL</v>
      </c>
      <c r="N400">
        <f t="shared" ca="1" si="65"/>
        <v>-2.680712975591317E-3</v>
      </c>
    </row>
    <row r="401" spans="1:14" x14ac:dyDescent="0.25">
      <c r="A401">
        <v>400</v>
      </c>
      <c r="B401" s="30">
        <v>37106</v>
      </c>
      <c r="C401">
        <f t="shared" si="62"/>
        <v>2001</v>
      </c>
      <c r="D401">
        <v>1074.5999999999999</v>
      </c>
      <c r="E401">
        <f t="shared" ca="1" si="63"/>
        <v>1070.3</v>
      </c>
      <c r="F401">
        <f t="shared" ca="1" si="57"/>
        <v>1077.9673076923077</v>
      </c>
      <c r="G401" t="str">
        <f t="shared" ca="1" si="58"/>
        <v/>
      </c>
      <c r="H401">
        <f t="shared" ca="1" si="59"/>
        <v>1077.7</v>
      </c>
      <c r="I401" s="7" t="str">
        <f t="shared" ca="1" si="56"/>
        <v/>
      </c>
      <c r="J401" s="11">
        <f t="shared" ca="1" si="60"/>
        <v>131.64181506933579</v>
      </c>
      <c r="K401" s="11">
        <f ca="1">MAX($J$55:J401)</f>
        <v>146.59973331092178</v>
      </c>
      <c r="L401" s="13">
        <f t="shared" ca="1" si="61"/>
        <v>0.10203237007165555</v>
      </c>
      <c r="M401" t="str">
        <f t="shared" ca="1" si="64"/>
        <v>SELL</v>
      </c>
      <c r="N401">
        <f t="shared" ca="1" si="65"/>
        <v>-8.0675422138835919E-3</v>
      </c>
    </row>
    <row r="402" spans="1:14" x14ac:dyDescent="0.25">
      <c r="A402">
        <v>401</v>
      </c>
      <c r="B402" s="30">
        <v>37109</v>
      </c>
      <c r="C402">
        <f t="shared" si="62"/>
        <v>2001</v>
      </c>
      <c r="D402">
        <v>1075.25</v>
      </c>
      <c r="E402">
        <f t="shared" ca="1" si="63"/>
        <v>1074.925</v>
      </c>
      <c r="F402">
        <f t="shared" ca="1" si="57"/>
        <v>1076.7115384615386</v>
      </c>
      <c r="G402" t="str">
        <f t="shared" ca="1" si="58"/>
        <v/>
      </c>
      <c r="H402">
        <f t="shared" ca="1" si="59"/>
        <v>1077.7</v>
      </c>
      <c r="I402" s="7" t="str">
        <f t="shared" ca="1" si="56"/>
        <v/>
      </c>
      <c r="J402" s="11">
        <f t="shared" ca="1" si="60"/>
        <v>131.64181506933579</v>
      </c>
      <c r="K402" s="11">
        <f ca="1">MAX($J$55:J402)</f>
        <v>146.59973331092178</v>
      </c>
      <c r="L402" s="13">
        <f t="shared" ca="1" si="61"/>
        <v>0.10203237007165555</v>
      </c>
      <c r="M402" t="str">
        <f t="shared" ca="1" si="64"/>
        <v>SELL</v>
      </c>
      <c r="N402">
        <f t="shared" ca="1" si="65"/>
        <v>-6.0487623301702122E-4</v>
      </c>
    </row>
    <row r="403" spans="1:14" x14ac:dyDescent="0.25">
      <c r="A403">
        <v>402</v>
      </c>
      <c r="B403" s="30">
        <v>37110</v>
      </c>
      <c r="C403">
        <f t="shared" si="62"/>
        <v>2001</v>
      </c>
      <c r="D403">
        <v>1072.0999999999999</v>
      </c>
      <c r="E403">
        <f t="shared" ca="1" si="63"/>
        <v>1073.675</v>
      </c>
      <c r="F403">
        <f t="shared" ca="1" si="57"/>
        <v>1075.6096153846154</v>
      </c>
      <c r="G403" t="str">
        <f t="shared" ca="1" si="58"/>
        <v/>
      </c>
      <c r="H403">
        <f t="shared" ca="1" si="59"/>
        <v>1077.7</v>
      </c>
      <c r="I403" s="7" t="str">
        <f t="shared" ca="1" si="56"/>
        <v/>
      </c>
      <c r="J403" s="11">
        <f t="shared" ca="1" si="60"/>
        <v>131.64181506933579</v>
      </c>
      <c r="K403" s="11">
        <f ca="1">MAX($J$55:J403)</f>
        <v>146.59973331092178</v>
      </c>
      <c r="L403" s="13">
        <f t="shared" ca="1" si="61"/>
        <v>0.10203237007165555</v>
      </c>
      <c r="M403" t="str">
        <f t="shared" ca="1" si="64"/>
        <v>SELL</v>
      </c>
      <c r="N403">
        <f t="shared" ca="1" si="65"/>
        <v>2.9295512671472595E-3</v>
      </c>
    </row>
    <row r="404" spans="1:14" x14ac:dyDescent="0.25">
      <c r="A404">
        <v>403</v>
      </c>
      <c r="B404" s="30">
        <v>37111</v>
      </c>
      <c r="C404">
        <f t="shared" si="62"/>
        <v>2001</v>
      </c>
      <c r="D404">
        <v>1068</v>
      </c>
      <c r="E404">
        <f t="shared" ca="1" si="63"/>
        <v>1070.05</v>
      </c>
      <c r="F404">
        <f t="shared" ca="1" si="57"/>
        <v>1075.5403846153845</v>
      </c>
      <c r="G404" t="str">
        <f t="shared" ca="1" si="58"/>
        <v/>
      </c>
      <c r="H404">
        <f t="shared" ca="1" si="59"/>
        <v>1077.7</v>
      </c>
      <c r="I404" s="7" t="str">
        <f t="shared" ref="I404:I467" ca="1" si="66">IF(AND(G404&lt;&gt;"",H403&lt;&gt;0),IF(G404="BUY",1-H404/H403,H404/H403-1),"")</f>
        <v/>
      </c>
      <c r="J404" s="11">
        <f t="shared" ca="1" si="60"/>
        <v>131.64181506933579</v>
      </c>
      <c r="K404" s="11">
        <f ca="1">MAX($J$55:J404)</f>
        <v>146.59973331092178</v>
      </c>
      <c r="L404" s="13">
        <f t="shared" ca="1" si="61"/>
        <v>0.10203237007165555</v>
      </c>
      <c r="M404" t="str">
        <f t="shared" ca="1" si="64"/>
        <v>SELL</v>
      </c>
      <c r="N404">
        <f t="shared" ca="1" si="65"/>
        <v>3.8242701240555075E-3</v>
      </c>
    </row>
    <row r="405" spans="1:14" x14ac:dyDescent="0.25">
      <c r="A405">
        <v>404</v>
      </c>
      <c r="B405" s="30">
        <v>37112</v>
      </c>
      <c r="C405">
        <f t="shared" si="62"/>
        <v>2001</v>
      </c>
      <c r="D405">
        <v>1070.6500000000001</v>
      </c>
      <c r="E405">
        <f t="shared" ca="1" si="63"/>
        <v>1069.325</v>
      </c>
      <c r="F405">
        <f t="shared" ca="1" si="57"/>
        <v>1075.6442307692307</v>
      </c>
      <c r="G405" t="str">
        <f t="shared" ca="1" si="58"/>
        <v/>
      </c>
      <c r="H405">
        <f t="shared" ca="1" si="59"/>
        <v>1077.7</v>
      </c>
      <c r="I405" s="7" t="str">
        <f t="shared" ca="1" si="66"/>
        <v/>
      </c>
      <c r="J405" s="11">
        <f t="shared" ca="1" si="60"/>
        <v>131.64181506933579</v>
      </c>
      <c r="K405" s="11">
        <f ca="1">MAX($J$55:J405)</f>
        <v>146.59973331092178</v>
      </c>
      <c r="L405" s="13">
        <f t="shared" ca="1" si="61"/>
        <v>0.10203237007165555</v>
      </c>
      <c r="M405" t="str">
        <f t="shared" ca="1" si="64"/>
        <v>SELL</v>
      </c>
      <c r="N405">
        <f t="shared" ca="1" si="65"/>
        <v>-2.4812734082397857E-3</v>
      </c>
    </row>
    <row r="406" spans="1:14" x14ac:dyDescent="0.25">
      <c r="A406">
        <v>405</v>
      </c>
      <c r="B406" s="30">
        <v>37113</v>
      </c>
      <c r="C406">
        <f t="shared" si="62"/>
        <v>2001</v>
      </c>
      <c r="D406">
        <v>1071.1500000000001</v>
      </c>
      <c r="E406">
        <f t="shared" ca="1" si="63"/>
        <v>1070.9000000000001</v>
      </c>
      <c r="F406">
        <f t="shared" ca="1" si="57"/>
        <v>1075.698076923077</v>
      </c>
      <c r="G406" t="str">
        <f t="shared" ca="1" si="58"/>
        <v/>
      </c>
      <c r="H406">
        <f t="shared" ca="1" si="59"/>
        <v>1077.7</v>
      </c>
      <c r="I406" s="7" t="str">
        <f t="shared" ca="1" si="66"/>
        <v/>
      </c>
      <c r="J406" s="11">
        <f t="shared" ca="1" si="60"/>
        <v>131.64181506933579</v>
      </c>
      <c r="K406" s="11">
        <f ca="1">MAX($J$55:J406)</f>
        <v>146.59973331092178</v>
      </c>
      <c r="L406" s="13">
        <f t="shared" ca="1" si="61"/>
        <v>0.10203237007165555</v>
      </c>
      <c r="M406" t="str">
        <f t="shared" ca="1" si="64"/>
        <v>SELL</v>
      </c>
      <c r="N406">
        <f t="shared" ca="1" si="65"/>
        <v>-4.6700602437771443E-4</v>
      </c>
    </row>
    <row r="407" spans="1:14" x14ac:dyDescent="0.25">
      <c r="A407">
        <v>406</v>
      </c>
      <c r="B407" s="30">
        <v>37116</v>
      </c>
      <c r="C407">
        <f t="shared" si="62"/>
        <v>2001</v>
      </c>
      <c r="D407">
        <v>1063</v>
      </c>
      <c r="E407">
        <f t="shared" ca="1" si="63"/>
        <v>1067.075</v>
      </c>
      <c r="F407">
        <f t="shared" ca="1" si="57"/>
        <v>1075.6173076923078</v>
      </c>
      <c r="G407" t="str">
        <f t="shared" ca="1" si="58"/>
        <v/>
      </c>
      <c r="H407">
        <f t="shared" ca="1" si="59"/>
        <v>1077.7</v>
      </c>
      <c r="I407" s="7" t="str">
        <f t="shared" ca="1" si="66"/>
        <v/>
      </c>
      <c r="J407" s="11">
        <f t="shared" ca="1" si="60"/>
        <v>131.64181506933579</v>
      </c>
      <c r="K407" s="11">
        <f ca="1">MAX($J$55:J407)</f>
        <v>146.59973331092178</v>
      </c>
      <c r="L407" s="13">
        <f t="shared" ca="1" si="61"/>
        <v>0.10203237007165555</v>
      </c>
      <c r="M407" t="str">
        <f t="shared" ca="1" si="64"/>
        <v>SELL</v>
      </c>
      <c r="N407">
        <f t="shared" ca="1" si="65"/>
        <v>7.6086449143444807E-3</v>
      </c>
    </row>
    <row r="408" spans="1:14" x14ac:dyDescent="0.25">
      <c r="A408">
        <v>407</v>
      </c>
      <c r="B408" s="30">
        <v>37117</v>
      </c>
      <c r="C408">
        <f t="shared" si="62"/>
        <v>2001</v>
      </c>
      <c r="D408">
        <v>1075.5</v>
      </c>
      <c r="E408">
        <f t="shared" ca="1" si="63"/>
        <v>1069.25</v>
      </c>
      <c r="F408">
        <f t="shared" ca="1" si="57"/>
        <v>1076.2326923076923</v>
      </c>
      <c r="G408" t="str">
        <f t="shared" ca="1" si="58"/>
        <v/>
      </c>
      <c r="H408">
        <f t="shared" ca="1" si="59"/>
        <v>1077.7</v>
      </c>
      <c r="I408" s="7" t="str">
        <f t="shared" ca="1" si="66"/>
        <v/>
      </c>
      <c r="J408" s="11">
        <f t="shared" ca="1" si="60"/>
        <v>131.64181506933579</v>
      </c>
      <c r="K408" s="11">
        <f ca="1">MAX($J$55:J408)</f>
        <v>146.59973331092178</v>
      </c>
      <c r="L408" s="13">
        <f t="shared" ca="1" si="61"/>
        <v>0.10203237007165555</v>
      </c>
      <c r="M408" t="str">
        <f t="shared" ca="1" si="64"/>
        <v>SELL</v>
      </c>
      <c r="N408">
        <f t="shared" ca="1" si="65"/>
        <v>-1.1759172154280339E-2</v>
      </c>
    </row>
    <row r="409" spans="1:14" x14ac:dyDescent="0.25">
      <c r="A409">
        <v>408</v>
      </c>
      <c r="B409" s="30">
        <v>37119</v>
      </c>
      <c r="C409">
        <f t="shared" si="62"/>
        <v>2001</v>
      </c>
      <c r="D409">
        <v>1078.95</v>
      </c>
      <c r="E409">
        <f t="shared" ca="1" si="63"/>
        <v>1077.2249999999999</v>
      </c>
      <c r="F409">
        <f t="shared" ca="1" si="57"/>
        <v>1076.4980769230772</v>
      </c>
      <c r="G409" t="str">
        <f t="shared" ca="1" si="58"/>
        <v>BUY</v>
      </c>
      <c r="H409">
        <f t="shared" ca="1" si="59"/>
        <v>1078.95</v>
      </c>
      <c r="I409" s="7">
        <f t="shared" ca="1" si="66"/>
        <v>-1.159877516934138E-3</v>
      </c>
      <c r="J409" s="11">
        <f t="shared" ca="1" si="60"/>
        <v>131.48912668774847</v>
      </c>
      <c r="K409" s="11">
        <f ca="1">MAX($J$55:J409)</f>
        <v>146.59973331092178</v>
      </c>
      <c r="L409" s="13">
        <f t="shared" ca="1" si="61"/>
        <v>0.10307390253654414</v>
      </c>
      <c r="M409" t="str">
        <f t="shared" ca="1" si="64"/>
        <v>BUY</v>
      </c>
      <c r="N409">
        <f t="shared" ca="1" si="65"/>
        <v>-3.2078103207810742E-3</v>
      </c>
    </row>
    <row r="410" spans="1:14" x14ac:dyDescent="0.25">
      <c r="A410">
        <v>409</v>
      </c>
      <c r="B410" s="30">
        <v>37120</v>
      </c>
      <c r="C410">
        <f t="shared" si="62"/>
        <v>2001</v>
      </c>
      <c r="D410">
        <v>1069.2</v>
      </c>
      <c r="E410">
        <f t="shared" ca="1" si="63"/>
        <v>1074.075</v>
      </c>
      <c r="F410">
        <f t="shared" ca="1" si="57"/>
        <v>1075.9423076923078</v>
      </c>
      <c r="G410" t="str">
        <f t="shared" ca="1" si="58"/>
        <v>SELL</v>
      </c>
      <c r="H410">
        <f t="shared" ca="1" si="59"/>
        <v>1069.2</v>
      </c>
      <c r="I410" s="7">
        <f t="shared" ca="1" si="66"/>
        <v>-9.0365633254553268E-3</v>
      </c>
      <c r="J410" s="11">
        <f t="shared" ca="1" si="60"/>
        <v>130.3009168678258</v>
      </c>
      <c r="K410" s="11">
        <f ca="1">MAX($J$55:J410)</f>
        <v>146.59973331092178</v>
      </c>
      <c r="L410" s="13">
        <f t="shared" ca="1" si="61"/>
        <v>0.11117903201452617</v>
      </c>
      <c r="M410" t="str">
        <f t="shared" ca="1" si="64"/>
        <v>SELL</v>
      </c>
      <c r="N410">
        <f t="shared" ca="1" si="65"/>
        <v>-9.0365633254553025E-3</v>
      </c>
    </row>
    <row r="411" spans="1:14" x14ac:dyDescent="0.25">
      <c r="A411">
        <v>410</v>
      </c>
      <c r="B411" s="30">
        <v>37123</v>
      </c>
      <c r="C411">
        <f t="shared" si="62"/>
        <v>2001</v>
      </c>
      <c r="D411">
        <v>1063.75</v>
      </c>
      <c r="E411">
        <f t="shared" ca="1" si="63"/>
        <v>1066.4749999999999</v>
      </c>
      <c r="F411">
        <f t="shared" ca="1" si="57"/>
        <v>1074.3365384615386</v>
      </c>
      <c r="G411" t="str">
        <f t="shared" ca="1" si="58"/>
        <v/>
      </c>
      <c r="H411">
        <f t="shared" ca="1" si="59"/>
        <v>1069.2</v>
      </c>
      <c r="I411" s="7" t="str">
        <f t="shared" ca="1" si="66"/>
        <v/>
      </c>
      <c r="J411" s="11">
        <f t="shared" ca="1" si="60"/>
        <v>130.3009168678258</v>
      </c>
      <c r="K411" s="11">
        <f ca="1">MAX($J$55:J411)</f>
        <v>146.59973331092178</v>
      </c>
      <c r="L411" s="13">
        <f t="shared" ca="1" si="61"/>
        <v>0.11117903201452617</v>
      </c>
      <c r="M411" t="str">
        <f t="shared" ca="1" si="64"/>
        <v>SELL</v>
      </c>
      <c r="N411">
        <f t="shared" ca="1" si="65"/>
        <v>5.0972689861579178E-3</v>
      </c>
    </row>
    <row r="412" spans="1:14" x14ac:dyDescent="0.25">
      <c r="A412">
        <v>411</v>
      </c>
      <c r="B412" s="30">
        <v>37124</v>
      </c>
      <c r="C412">
        <f t="shared" si="62"/>
        <v>2001</v>
      </c>
      <c r="D412">
        <v>1068.7</v>
      </c>
      <c r="E412">
        <f t="shared" ca="1" si="63"/>
        <v>1066.2249999999999</v>
      </c>
      <c r="F412">
        <f t="shared" ref="F412:F475" ca="1" si="67">IF(ROW(D412)&gt;$M$4, AVERAGE(OFFSET(D413,-$M$4,0,$M$4,1)), "")</f>
        <v>1072.7307692307693</v>
      </c>
      <c r="G412" t="str">
        <f t="shared" ca="1" si="58"/>
        <v/>
      </c>
      <c r="H412">
        <f t="shared" ca="1" si="59"/>
        <v>1069.2</v>
      </c>
      <c r="I412" s="7" t="str">
        <f t="shared" ca="1" si="66"/>
        <v/>
      </c>
      <c r="J412" s="11">
        <f t="shared" ca="1" si="60"/>
        <v>130.3009168678258</v>
      </c>
      <c r="K412" s="11">
        <f ca="1">MAX($J$55:J412)</f>
        <v>146.59973331092178</v>
      </c>
      <c r="L412" s="13">
        <f t="shared" ca="1" si="61"/>
        <v>0.11117903201452617</v>
      </c>
      <c r="M412" t="str">
        <f t="shared" ca="1" si="64"/>
        <v>SELL</v>
      </c>
      <c r="N412">
        <f t="shared" ca="1" si="65"/>
        <v>-4.6533490011751305E-3</v>
      </c>
    </row>
    <row r="413" spans="1:14" x14ac:dyDescent="0.25">
      <c r="A413">
        <v>412</v>
      </c>
      <c r="B413" s="30">
        <v>37126</v>
      </c>
      <c r="C413">
        <f t="shared" si="62"/>
        <v>2001</v>
      </c>
      <c r="D413">
        <v>1071.5</v>
      </c>
      <c r="E413">
        <f t="shared" ca="1" si="63"/>
        <v>1070.0999999999999</v>
      </c>
      <c r="F413">
        <f t="shared" ca="1" si="67"/>
        <v>1071.4211538461541</v>
      </c>
      <c r="G413" t="str">
        <f t="shared" ca="1" si="58"/>
        <v/>
      </c>
      <c r="H413">
        <f t="shared" ca="1" si="59"/>
        <v>1069.2</v>
      </c>
      <c r="I413" s="7" t="str">
        <f t="shared" ca="1" si="66"/>
        <v/>
      </c>
      <c r="J413" s="11">
        <f t="shared" ca="1" si="60"/>
        <v>130.3009168678258</v>
      </c>
      <c r="K413" s="11">
        <f ca="1">MAX($J$55:J413)</f>
        <v>146.59973331092178</v>
      </c>
      <c r="L413" s="13">
        <f t="shared" ca="1" si="61"/>
        <v>0.11117903201452617</v>
      </c>
      <c r="M413" t="str">
        <f t="shared" ca="1" si="64"/>
        <v>SELL</v>
      </c>
      <c r="N413">
        <f t="shared" ca="1" si="65"/>
        <v>-2.6200056142977025E-3</v>
      </c>
    </row>
    <row r="414" spans="1:14" x14ac:dyDescent="0.25">
      <c r="A414">
        <v>413</v>
      </c>
      <c r="B414" s="30">
        <v>37127</v>
      </c>
      <c r="C414">
        <f t="shared" si="62"/>
        <v>2001</v>
      </c>
      <c r="D414">
        <v>1069.1500000000001</v>
      </c>
      <c r="E414">
        <f t="shared" ca="1" si="63"/>
        <v>1070.325</v>
      </c>
      <c r="F414">
        <f t="shared" ca="1" si="67"/>
        <v>1070.115384615385</v>
      </c>
      <c r="G414" t="str">
        <f t="shared" ca="1" si="58"/>
        <v>BUY</v>
      </c>
      <c r="H414">
        <f t="shared" ca="1" si="59"/>
        <v>1069.1500000000001</v>
      </c>
      <c r="I414" s="7">
        <f t="shared" ca="1" si="66"/>
        <v>4.6763935652727184E-5</v>
      </c>
      <c r="J414" s="11">
        <f t="shared" ca="1" si="60"/>
        <v>130.30701025151771</v>
      </c>
      <c r="K414" s="11">
        <f ca="1">MAX($J$55:J414)</f>
        <v>146.59973331092178</v>
      </c>
      <c r="L414" s="13">
        <f t="shared" ca="1" si="61"/>
        <v>0.11113746724797247</v>
      </c>
      <c r="M414" t="str">
        <f t="shared" ca="1" si="64"/>
        <v>BUY</v>
      </c>
      <c r="N414">
        <f t="shared" ca="1" si="65"/>
        <v>2.1931871208585247E-3</v>
      </c>
    </row>
    <row r="415" spans="1:14" x14ac:dyDescent="0.25">
      <c r="A415">
        <v>414</v>
      </c>
      <c r="B415" s="30">
        <v>37130</v>
      </c>
      <c r="C415">
        <f t="shared" si="62"/>
        <v>2001</v>
      </c>
      <c r="D415">
        <v>1072.55</v>
      </c>
      <c r="E415">
        <f t="shared" ca="1" si="63"/>
        <v>1070.8499999999999</v>
      </c>
      <c r="F415">
        <f t="shared" ca="1" si="67"/>
        <v>1069.3692307692311</v>
      </c>
      <c r="G415" t="str">
        <f t="shared" ca="1" si="58"/>
        <v/>
      </c>
      <c r="H415">
        <f t="shared" ca="1" si="59"/>
        <v>1069.1500000000001</v>
      </c>
      <c r="I415" s="7" t="str">
        <f t="shared" ca="1" si="66"/>
        <v/>
      </c>
      <c r="J415" s="11">
        <f t="shared" ca="1" si="60"/>
        <v>130.30701025151771</v>
      </c>
      <c r="K415" s="11">
        <f ca="1">MAX($J$55:J415)</f>
        <v>146.59973331092178</v>
      </c>
      <c r="L415" s="13">
        <f t="shared" ca="1" si="61"/>
        <v>0.11113746724797247</v>
      </c>
      <c r="M415" t="str">
        <f t="shared" ca="1" si="64"/>
        <v>BUY</v>
      </c>
      <c r="N415">
        <f t="shared" ca="1" si="65"/>
        <v>3.1800963382124709E-3</v>
      </c>
    </row>
    <row r="416" spans="1:14" x14ac:dyDescent="0.25">
      <c r="A416">
        <v>415</v>
      </c>
      <c r="B416" s="30">
        <v>37131</v>
      </c>
      <c r="C416">
        <f t="shared" si="62"/>
        <v>2001</v>
      </c>
      <c r="D416">
        <v>1070.6500000000001</v>
      </c>
      <c r="E416">
        <f t="shared" ca="1" si="63"/>
        <v>1071.5999999999999</v>
      </c>
      <c r="F416">
        <f t="shared" ca="1" si="67"/>
        <v>1068.7826923076925</v>
      </c>
      <c r="G416" t="str">
        <f t="shared" ca="1" si="58"/>
        <v/>
      </c>
      <c r="H416">
        <f t="shared" ca="1" si="59"/>
        <v>1069.1500000000001</v>
      </c>
      <c r="I416" s="7" t="str">
        <f t="shared" ca="1" si="66"/>
        <v/>
      </c>
      <c r="J416" s="11">
        <f t="shared" ca="1" si="60"/>
        <v>130.30701025151771</v>
      </c>
      <c r="K416" s="11">
        <f ca="1">MAX($J$55:J416)</f>
        <v>146.59973331092178</v>
      </c>
      <c r="L416" s="13">
        <f t="shared" ca="1" si="61"/>
        <v>0.11113746724797247</v>
      </c>
      <c r="M416" t="str">
        <f t="shared" ca="1" si="64"/>
        <v>BUY</v>
      </c>
      <c r="N416">
        <f t="shared" ca="1" si="65"/>
        <v>-1.7714791851194478E-3</v>
      </c>
    </row>
    <row r="417" spans="1:14" x14ac:dyDescent="0.25">
      <c r="A417">
        <v>416</v>
      </c>
      <c r="B417" s="30">
        <v>37132</v>
      </c>
      <c r="C417">
        <f t="shared" si="62"/>
        <v>2001</v>
      </c>
      <c r="D417">
        <v>1067.45</v>
      </c>
      <c r="E417">
        <f t="shared" ca="1" si="63"/>
        <v>1069.0500000000002</v>
      </c>
      <c r="F417">
        <f t="shared" ca="1" si="67"/>
        <v>1068.3884615384616</v>
      </c>
      <c r="G417" t="str">
        <f t="shared" ca="1" si="58"/>
        <v/>
      </c>
      <c r="H417">
        <f t="shared" ca="1" si="59"/>
        <v>1069.1500000000001</v>
      </c>
      <c r="I417" s="7" t="str">
        <f t="shared" ca="1" si="66"/>
        <v/>
      </c>
      <c r="J417" s="11">
        <f t="shared" ca="1" si="60"/>
        <v>130.30701025151771</v>
      </c>
      <c r="K417" s="11">
        <f ca="1">MAX($J$55:J417)</f>
        <v>146.59973331092178</v>
      </c>
      <c r="L417" s="13">
        <f t="shared" ca="1" si="61"/>
        <v>0.11113746724797247</v>
      </c>
      <c r="M417" t="str">
        <f t="shared" ca="1" si="64"/>
        <v>BUY</v>
      </c>
      <c r="N417">
        <f t="shared" ca="1" si="65"/>
        <v>-2.988838556017415E-3</v>
      </c>
    </row>
    <row r="418" spans="1:14" x14ac:dyDescent="0.25">
      <c r="A418">
        <v>417</v>
      </c>
      <c r="B418" s="30">
        <v>37133</v>
      </c>
      <c r="C418">
        <f t="shared" si="62"/>
        <v>2001</v>
      </c>
      <c r="D418">
        <v>1064.1500000000001</v>
      </c>
      <c r="E418">
        <f t="shared" ca="1" si="63"/>
        <v>1065.8000000000002</v>
      </c>
      <c r="F418">
        <f t="shared" ca="1" si="67"/>
        <v>1068.1384615384618</v>
      </c>
      <c r="G418" t="str">
        <f t="shared" ca="1" si="58"/>
        <v>SELL</v>
      </c>
      <c r="H418">
        <f t="shared" ca="1" si="59"/>
        <v>1064.1500000000001</v>
      </c>
      <c r="I418" s="7">
        <f t="shared" ca="1" si="66"/>
        <v>-4.6766122620773842E-3</v>
      </c>
      <c r="J418" s="11">
        <f t="shared" ca="1" si="60"/>
        <v>129.69761488954083</v>
      </c>
      <c r="K418" s="11">
        <f ca="1">MAX($J$55:J418)</f>
        <v>146.59973331092178</v>
      </c>
      <c r="L418" s="13">
        <f t="shared" ca="1" si="61"/>
        <v>0.11529433266794165</v>
      </c>
      <c r="M418" t="str">
        <f t="shared" ca="1" si="64"/>
        <v>SELL</v>
      </c>
      <c r="N418">
        <f t="shared" ca="1" si="65"/>
        <v>-3.091479694599236E-3</v>
      </c>
    </row>
    <row r="419" spans="1:14" x14ac:dyDescent="0.25">
      <c r="A419">
        <v>418</v>
      </c>
      <c r="B419" s="30">
        <v>37134</v>
      </c>
      <c r="C419">
        <f t="shared" si="62"/>
        <v>2001</v>
      </c>
      <c r="D419">
        <v>1053.75</v>
      </c>
      <c r="E419">
        <f t="shared" ca="1" si="63"/>
        <v>1058.95</v>
      </c>
      <c r="F419">
        <f t="shared" ca="1" si="67"/>
        <v>1067.4153846153849</v>
      </c>
      <c r="G419" t="str">
        <f t="shared" ca="1" si="58"/>
        <v/>
      </c>
      <c r="H419">
        <f t="shared" ca="1" si="59"/>
        <v>1064.1500000000001</v>
      </c>
      <c r="I419" s="7" t="str">
        <f t="shared" ca="1" si="66"/>
        <v/>
      </c>
      <c r="J419" s="11">
        <f t="shared" ca="1" si="60"/>
        <v>129.69761488954083</v>
      </c>
      <c r="K419" s="11">
        <f ca="1">MAX($J$55:J419)</f>
        <v>146.59973331092178</v>
      </c>
      <c r="L419" s="13">
        <f t="shared" ca="1" si="61"/>
        <v>0.11529433266794165</v>
      </c>
      <c r="M419" t="str">
        <f t="shared" ca="1" si="64"/>
        <v>SELL</v>
      </c>
      <c r="N419">
        <f t="shared" ca="1" si="65"/>
        <v>9.7730583094489398E-3</v>
      </c>
    </row>
    <row r="420" spans="1:14" x14ac:dyDescent="0.25">
      <c r="A420">
        <v>419</v>
      </c>
      <c r="B420" s="30">
        <v>37137</v>
      </c>
      <c r="C420">
        <f t="shared" si="62"/>
        <v>2001</v>
      </c>
      <c r="D420">
        <v>1048.05</v>
      </c>
      <c r="E420">
        <f t="shared" ca="1" si="63"/>
        <v>1050.9000000000001</v>
      </c>
      <c r="F420">
        <f t="shared" ca="1" si="67"/>
        <v>1066.794230769231</v>
      </c>
      <c r="G420" t="str">
        <f t="shared" ca="1" si="58"/>
        <v/>
      </c>
      <c r="H420">
        <f t="shared" ca="1" si="59"/>
        <v>1064.1500000000001</v>
      </c>
      <c r="I420" s="7" t="str">
        <f t="shared" ca="1" si="66"/>
        <v/>
      </c>
      <c r="J420" s="11">
        <f t="shared" ca="1" si="60"/>
        <v>129.69761488954083</v>
      </c>
      <c r="K420" s="11">
        <f ca="1">MAX($J$55:J420)</f>
        <v>146.59973331092178</v>
      </c>
      <c r="L420" s="13">
        <f t="shared" ca="1" si="61"/>
        <v>0.11529433266794165</v>
      </c>
      <c r="M420" t="str">
        <f t="shared" ca="1" si="64"/>
        <v>SELL</v>
      </c>
      <c r="N420">
        <f t="shared" ca="1" si="65"/>
        <v>5.4092526690391893E-3</v>
      </c>
    </row>
    <row r="421" spans="1:14" x14ac:dyDescent="0.25">
      <c r="A421">
        <v>420</v>
      </c>
      <c r="B421" s="30">
        <v>37138</v>
      </c>
      <c r="C421">
        <f t="shared" si="62"/>
        <v>2001</v>
      </c>
      <c r="D421">
        <v>1048.2</v>
      </c>
      <c r="E421">
        <f t="shared" ca="1" si="63"/>
        <v>1048.125</v>
      </c>
      <c r="F421">
        <f t="shared" ca="1" si="67"/>
        <v>1066.594230769231</v>
      </c>
      <c r="G421" t="str">
        <f t="shared" ca="1" si="58"/>
        <v/>
      </c>
      <c r="H421">
        <f t="shared" ca="1" si="59"/>
        <v>1064.1500000000001</v>
      </c>
      <c r="I421" s="7" t="str">
        <f t="shared" ca="1" si="66"/>
        <v/>
      </c>
      <c r="J421" s="11">
        <f t="shared" ca="1" si="60"/>
        <v>129.69761488954083</v>
      </c>
      <c r="K421" s="11">
        <f ca="1">MAX($J$55:J421)</f>
        <v>146.59973331092178</v>
      </c>
      <c r="L421" s="13">
        <f t="shared" ca="1" si="61"/>
        <v>0.11529433266794165</v>
      </c>
      <c r="M421" t="str">
        <f t="shared" ca="1" si="64"/>
        <v>SELL</v>
      </c>
      <c r="N421">
        <f t="shared" ca="1" si="65"/>
        <v>-1.431229426077868E-4</v>
      </c>
    </row>
    <row r="422" spans="1:14" x14ac:dyDescent="0.25">
      <c r="A422">
        <v>421</v>
      </c>
      <c r="B422" s="30">
        <v>37139</v>
      </c>
      <c r="C422">
        <f t="shared" si="62"/>
        <v>2001</v>
      </c>
      <c r="D422">
        <v>1045</v>
      </c>
      <c r="E422">
        <f t="shared" ca="1" si="63"/>
        <v>1046.5999999999999</v>
      </c>
      <c r="F422">
        <f t="shared" ca="1" si="67"/>
        <v>1066.3365384615388</v>
      </c>
      <c r="G422" t="str">
        <f t="shared" ca="1" si="58"/>
        <v/>
      </c>
      <c r="H422">
        <f t="shared" ca="1" si="59"/>
        <v>1064.1500000000001</v>
      </c>
      <c r="I422" s="7" t="str">
        <f t="shared" ca="1" si="66"/>
        <v/>
      </c>
      <c r="J422" s="11">
        <f t="shared" ca="1" si="60"/>
        <v>129.69761488954083</v>
      </c>
      <c r="K422" s="11">
        <f ca="1">MAX($J$55:J422)</f>
        <v>146.59973331092178</v>
      </c>
      <c r="L422" s="13">
        <f t="shared" ca="1" si="61"/>
        <v>0.11529433266794165</v>
      </c>
      <c r="M422" t="str">
        <f t="shared" ca="1" si="64"/>
        <v>SELL</v>
      </c>
      <c r="N422">
        <f t="shared" ca="1" si="65"/>
        <v>3.0528525090631991E-3</v>
      </c>
    </row>
    <row r="423" spans="1:14" x14ac:dyDescent="0.25">
      <c r="A423">
        <v>422</v>
      </c>
      <c r="B423" s="30">
        <v>37140</v>
      </c>
      <c r="C423">
        <f t="shared" si="62"/>
        <v>2001</v>
      </c>
      <c r="D423">
        <v>1036.0999999999999</v>
      </c>
      <c r="E423">
        <f t="shared" ca="1" si="63"/>
        <v>1040.55</v>
      </c>
      <c r="F423">
        <f t="shared" ca="1" si="67"/>
        <v>1065.3615384615387</v>
      </c>
      <c r="G423" t="str">
        <f t="shared" ca="1" si="58"/>
        <v/>
      </c>
      <c r="H423">
        <f t="shared" ca="1" si="59"/>
        <v>1064.1500000000001</v>
      </c>
      <c r="I423" s="7" t="str">
        <f t="shared" ca="1" si="66"/>
        <v/>
      </c>
      <c r="J423" s="11">
        <f t="shared" ca="1" si="60"/>
        <v>129.69761488954083</v>
      </c>
      <c r="K423" s="11">
        <f ca="1">MAX($J$55:J423)</f>
        <v>146.59973331092178</v>
      </c>
      <c r="L423" s="13">
        <f t="shared" ca="1" si="61"/>
        <v>0.11529433266794165</v>
      </c>
      <c r="M423" t="str">
        <f t="shared" ca="1" si="64"/>
        <v>SELL</v>
      </c>
      <c r="N423">
        <f t="shared" ca="1" si="65"/>
        <v>8.5167464114833408E-3</v>
      </c>
    </row>
    <row r="424" spans="1:14" x14ac:dyDescent="0.25">
      <c r="A424">
        <v>423</v>
      </c>
      <c r="B424" s="30">
        <v>37141</v>
      </c>
      <c r="C424">
        <f t="shared" si="62"/>
        <v>2001</v>
      </c>
      <c r="D424">
        <v>1035.2</v>
      </c>
      <c r="E424">
        <f t="shared" ca="1" si="63"/>
        <v>1035.6500000000001</v>
      </c>
      <c r="F424">
        <f t="shared" ca="1" si="67"/>
        <v>1063.9134615384617</v>
      </c>
      <c r="G424" t="str">
        <f t="shared" ca="1" si="58"/>
        <v/>
      </c>
      <c r="H424">
        <f t="shared" ca="1" si="59"/>
        <v>1064.1500000000001</v>
      </c>
      <c r="I424" s="7" t="str">
        <f t="shared" ca="1" si="66"/>
        <v/>
      </c>
      <c r="J424" s="11">
        <f t="shared" ca="1" si="60"/>
        <v>129.69761488954083</v>
      </c>
      <c r="K424" s="11">
        <f ca="1">MAX($J$55:J424)</f>
        <v>146.59973331092178</v>
      </c>
      <c r="L424" s="13">
        <f t="shared" ca="1" si="61"/>
        <v>0.11529433266794165</v>
      </c>
      <c r="M424" t="str">
        <f t="shared" ca="1" si="64"/>
        <v>SELL</v>
      </c>
      <c r="N424">
        <f t="shared" ca="1" si="65"/>
        <v>8.6864202297062408E-4</v>
      </c>
    </row>
    <row r="425" spans="1:14" x14ac:dyDescent="0.25">
      <c r="A425">
        <v>424</v>
      </c>
      <c r="B425" s="30">
        <v>37144</v>
      </c>
      <c r="C425">
        <f t="shared" si="62"/>
        <v>2001</v>
      </c>
      <c r="D425">
        <v>1033.4000000000001</v>
      </c>
      <c r="E425">
        <f t="shared" ca="1" si="63"/>
        <v>1034.3000000000002</v>
      </c>
      <c r="F425">
        <f t="shared" ca="1" si="67"/>
        <v>1062.7692307692309</v>
      </c>
      <c r="G425" t="str">
        <f t="shared" ca="1" si="58"/>
        <v/>
      </c>
      <c r="H425">
        <f t="shared" ca="1" si="59"/>
        <v>1064.1500000000001</v>
      </c>
      <c r="I425" s="7" t="str">
        <f t="shared" ca="1" si="66"/>
        <v/>
      </c>
      <c r="J425" s="11">
        <f t="shared" ca="1" si="60"/>
        <v>129.69761488954083</v>
      </c>
      <c r="K425" s="11">
        <f ca="1">MAX($J$55:J425)</f>
        <v>146.59973331092178</v>
      </c>
      <c r="L425" s="13">
        <f t="shared" ca="1" si="61"/>
        <v>0.11529433266794165</v>
      </c>
      <c r="M425" t="str">
        <f t="shared" ca="1" si="64"/>
        <v>SELL</v>
      </c>
      <c r="N425">
        <f t="shared" ca="1" si="65"/>
        <v>1.7387944358577612E-3</v>
      </c>
    </row>
    <row r="426" spans="1:14" x14ac:dyDescent="0.25">
      <c r="A426">
        <v>425</v>
      </c>
      <c r="B426" s="30">
        <v>37145</v>
      </c>
      <c r="C426">
        <f t="shared" si="62"/>
        <v>2001</v>
      </c>
      <c r="D426">
        <v>1023.4</v>
      </c>
      <c r="E426">
        <f t="shared" ca="1" si="63"/>
        <v>1028.4000000000001</v>
      </c>
      <c r="F426">
        <f t="shared" ca="1" si="67"/>
        <v>1061.1307692307694</v>
      </c>
      <c r="G426" t="str">
        <f t="shared" ca="1" si="58"/>
        <v/>
      </c>
      <c r="H426">
        <f t="shared" ca="1" si="59"/>
        <v>1064.1500000000001</v>
      </c>
      <c r="I426" s="7" t="str">
        <f t="shared" ca="1" si="66"/>
        <v/>
      </c>
      <c r="J426" s="11">
        <f t="shared" ca="1" si="60"/>
        <v>129.69761488954083</v>
      </c>
      <c r="K426" s="11">
        <f ca="1">MAX($J$55:J426)</f>
        <v>146.59973331092178</v>
      </c>
      <c r="L426" s="13">
        <f t="shared" ca="1" si="61"/>
        <v>0.11529433266794165</v>
      </c>
      <c r="M426" t="str">
        <f t="shared" ca="1" si="64"/>
        <v>SELL</v>
      </c>
      <c r="N426">
        <f t="shared" ca="1" si="65"/>
        <v>9.6767950454810462E-3</v>
      </c>
    </row>
    <row r="427" spans="1:14" x14ac:dyDescent="0.25">
      <c r="A427">
        <v>426</v>
      </c>
      <c r="B427" s="30">
        <v>37146</v>
      </c>
      <c r="C427">
        <f t="shared" si="62"/>
        <v>2001</v>
      </c>
      <c r="D427">
        <v>982.2</v>
      </c>
      <c r="E427">
        <f t="shared" ca="1" si="63"/>
        <v>1002.8</v>
      </c>
      <c r="F427">
        <f t="shared" ca="1" si="67"/>
        <v>1057.5769230769233</v>
      </c>
      <c r="G427" t="str">
        <f t="shared" ca="1" si="58"/>
        <v/>
      </c>
      <c r="H427">
        <f t="shared" ca="1" si="59"/>
        <v>1064.1500000000001</v>
      </c>
      <c r="I427" s="7" t="str">
        <f t="shared" ca="1" si="66"/>
        <v/>
      </c>
      <c r="J427" s="11">
        <f t="shared" ca="1" si="60"/>
        <v>129.69761488954083</v>
      </c>
      <c r="K427" s="11">
        <f ca="1">MAX($J$55:J427)</f>
        <v>146.59973331092178</v>
      </c>
      <c r="L427" s="13">
        <f t="shared" ca="1" si="61"/>
        <v>0.11529433266794165</v>
      </c>
      <c r="M427" t="str">
        <f t="shared" ca="1" si="64"/>
        <v>SELL</v>
      </c>
      <c r="N427">
        <f t="shared" ca="1" si="65"/>
        <v>4.0257963650576441E-2</v>
      </c>
    </row>
    <row r="428" spans="1:14" x14ac:dyDescent="0.25">
      <c r="A428">
        <v>427</v>
      </c>
      <c r="B428" s="30">
        <v>37147</v>
      </c>
      <c r="C428">
        <f t="shared" si="62"/>
        <v>2001</v>
      </c>
      <c r="D428">
        <v>971.7</v>
      </c>
      <c r="E428">
        <f t="shared" ca="1" si="63"/>
        <v>976.95</v>
      </c>
      <c r="F428">
        <f t="shared" ca="1" si="67"/>
        <v>1053.594230769231</v>
      </c>
      <c r="G428" t="str">
        <f t="shared" ca="1" si="58"/>
        <v/>
      </c>
      <c r="H428">
        <f t="shared" ca="1" si="59"/>
        <v>1064.1500000000001</v>
      </c>
      <c r="I428" s="7" t="str">
        <f t="shared" ca="1" si="66"/>
        <v/>
      </c>
      <c r="J428" s="11">
        <f t="shared" ca="1" si="60"/>
        <v>129.69761488954083</v>
      </c>
      <c r="K428" s="11">
        <f ca="1">MAX($J$55:J428)</f>
        <v>146.59973331092178</v>
      </c>
      <c r="L428" s="13">
        <f t="shared" ca="1" si="61"/>
        <v>0.11529433266794165</v>
      </c>
      <c r="M428" t="str">
        <f t="shared" ca="1" si="64"/>
        <v>SELL</v>
      </c>
      <c r="N428">
        <f t="shared" ca="1" si="65"/>
        <v>1.0690287110568112E-2</v>
      </c>
    </row>
    <row r="429" spans="1:14" x14ac:dyDescent="0.25">
      <c r="A429">
        <v>428</v>
      </c>
      <c r="B429" s="30">
        <v>37148</v>
      </c>
      <c r="C429">
        <f t="shared" si="62"/>
        <v>2001</v>
      </c>
      <c r="D429">
        <v>919.7</v>
      </c>
      <c r="E429">
        <f t="shared" ca="1" si="63"/>
        <v>945.7</v>
      </c>
      <c r="F429">
        <f t="shared" ca="1" si="67"/>
        <v>1047.7326923076923</v>
      </c>
      <c r="G429" t="str">
        <f t="shared" ca="1" si="58"/>
        <v/>
      </c>
      <c r="H429">
        <f t="shared" ca="1" si="59"/>
        <v>1064.1500000000001</v>
      </c>
      <c r="I429" s="7" t="str">
        <f t="shared" ca="1" si="66"/>
        <v/>
      </c>
      <c r="J429" s="11">
        <f t="shared" ca="1" si="60"/>
        <v>129.69761488954083</v>
      </c>
      <c r="K429" s="11">
        <f ca="1">MAX($J$55:J429)</f>
        <v>146.59973331092178</v>
      </c>
      <c r="L429" s="13">
        <f t="shared" ca="1" si="61"/>
        <v>0.11529433266794165</v>
      </c>
      <c r="M429" t="str">
        <f t="shared" ca="1" si="64"/>
        <v>SELL</v>
      </c>
      <c r="N429">
        <f t="shared" ca="1" si="65"/>
        <v>5.3514459195224864E-2</v>
      </c>
    </row>
    <row r="430" spans="1:14" x14ac:dyDescent="0.25">
      <c r="A430">
        <v>429</v>
      </c>
      <c r="B430" s="30">
        <v>37151</v>
      </c>
      <c r="C430">
        <f t="shared" si="62"/>
        <v>2001</v>
      </c>
      <c r="D430">
        <v>872.25</v>
      </c>
      <c r="E430">
        <f t="shared" ca="1" si="63"/>
        <v>895.97500000000002</v>
      </c>
      <c r="F430">
        <f t="shared" ca="1" si="67"/>
        <v>1040.2038461538464</v>
      </c>
      <c r="G430" t="str">
        <f t="shared" ca="1" si="58"/>
        <v/>
      </c>
      <c r="H430">
        <f t="shared" ca="1" si="59"/>
        <v>1064.1500000000001</v>
      </c>
      <c r="I430" s="7" t="str">
        <f t="shared" ca="1" si="66"/>
        <v/>
      </c>
      <c r="J430" s="11">
        <f t="shared" ca="1" si="60"/>
        <v>129.69761488954083</v>
      </c>
      <c r="K430" s="11">
        <f ca="1">MAX($J$55:J430)</f>
        <v>146.59973331092178</v>
      </c>
      <c r="L430" s="13">
        <f t="shared" ca="1" si="61"/>
        <v>0.11529433266794165</v>
      </c>
      <c r="M430" t="str">
        <f t="shared" ca="1" si="64"/>
        <v>SELL</v>
      </c>
      <c r="N430">
        <f t="shared" ca="1" si="65"/>
        <v>5.1592910731760401E-2</v>
      </c>
    </row>
    <row r="431" spans="1:14" x14ac:dyDescent="0.25">
      <c r="A431">
        <v>430</v>
      </c>
      <c r="B431" s="30">
        <v>37152</v>
      </c>
      <c r="C431">
        <f t="shared" si="62"/>
        <v>2001</v>
      </c>
      <c r="D431">
        <v>900.2</v>
      </c>
      <c r="E431">
        <f t="shared" ca="1" si="63"/>
        <v>886.22500000000002</v>
      </c>
      <c r="F431">
        <f t="shared" ca="1" si="67"/>
        <v>1033.648076923077</v>
      </c>
      <c r="G431" t="str">
        <f t="shared" ca="1" si="58"/>
        <v/>
      </c>
      <c r="H431">
        <f t="shared" ca="1" si="59"/>
        <v>1064.1500000000001</v>
      </c>
      <c r="I431" s="7" t="str">
        <f t="shared" ca="1" si="66"/>
        <v/>
      </c>
      <c r="J431" s="11">
        <f t="shared" ca="1" si="60"/>
        <v>129.69761488954083</v>
      </c>
      <c r="K431" s="11">
        <f ca="1">MAX($J$55:J431)</f>
        <v>146.59973331092178</v>
      </c>
      <c r="L431" s="13">
        <f t="shared" ca="1" si="61"/>
        <v>0.11529433266794165</v>
      </c>
      <c r="M431" t="str">
        <f t="shared" ca="1" si="64"/>
        <v>SELL</v>
      </c>
      <c r="N431">
        <f t="shared" ca="1" si="65"/>
        <v>-3.2043565491544905E-2</v>
      </c>
    </row>
    <row r="432" spans="1:14" x14ac:dyDescent="0.25">
      <c r="A432">
        <v>431</v>
      </c>
      <c r="B432" s="30">
        <v>37153</v>
      </c>
      <c r="C432">
        <f t="shared" si="62"/>
        <v>2001</v>
      </c>
      <c r="D432">
        <v>912.2</v>
      </c>
      <c r="E432">
        <f t="shared" ca="1" si="63"/>
        <v>906.2</v>
      </c>
      <c r="F432">
        <f t="shared" ca="1" si="67"/>
        <v>1027.5346153846156</v>
      </c>
      <c r="G432" t="str">
        <f t="shared" ca="1" si="58"/>
        <v/>
      </c>
      <c r="H432">
        <f t="shared" ca="1" si="59"/>
        <v>1064.1500000000001</v>
      </c>
      <c r="I432" s="7" t="str">
        <f t="shared" ca="1" si="66"/>
        <v/>
      </c>
      <c r="J432" s="11">
        <f t="shared" ca="1" si="60"/>
        <v>129.69761488954083</v>
      </c>
      <c r="K432" s="11">
        <f ca="1">MAX($J$55:J432)</f>
        <v>146.59973331092178</v>
      </c>
      <c r="L432" s="13">
        <f t="shared" ca="1" si="61"/>
        <v>0.11529433266794165</v>
      </c>
      <c r="M432" t="str">
        <f t="shared" ca="1" si="64"/>
        <v>SELL</v>
      </c>
      <c r="N432">
        <f t="shared" ca="1" si="65"/>
        <v>-1.3330371028660297E-2</v>
      </c>
    </row>
    <row r="433" spans="1:14" x14ac:dyDescent="0.25">
      <c r="A433">
        <v>432</v>
      </c>
      <c r="B433" s="30">
        <v>37154</v>
      </c>
      <c r="C433">
        <f t="shared" si="62"/>
        <v>2001</v>
      </c>
      <c r="D433">
        <v>898.8</v>
      </c>
      <c r="E433">
        <f t="shared" ca="1" si="63"/>
        <v>905.5</v>
      </c>
      <c r="F433">
        <f t="shared" ca="1" si="67"/>
        <v>1021.219230769231</v>
      </c>
      <c r="G433" t="str">
        <f t="shared" ca="1" si="58"/>
        <v/>
      </c>
      <c r="H433">
        <f t="shared" ca="1" si="59"/>
        <v>1064.1500000000001</v>
      </c>
      <c r="I433" s="7" t="str">
        <f t="shared" ca="1" si="66"/>
        <v/>
      </c>
      <c r="J433" s="11">
        <f t="shared" ca="1" si="60"/>
        <v>129.69761488954083</v>
      </c>
      <c r="K433" s="11">
        <f ca="1">MAX($J$55:J433)</f>
        <v>146.59973331092178</v>
      </c>
      <c r="L433" s="13">
        <f t="shared" ca="1" si="61"/>
        <v>0.11529433266794165</v>
      </c>
      <c r="M433" t="str">
        <f t="shared" ca="1" si="64"/>
        <v>SELL</v>
      </c>
      <c r="N433">
        <f t="shared" ca="1" si="65"/>
        <v>1.4689761017320863E-2</v>
      </c>
    </row>
    <row r="434" spans="1:14" x14ac:dyDescent="0.25">
      <c r="A434">
        <v>433</v>
      </c>
      <c r="B434" s="30">
        <v>37155</v>
      </c>
      <c r="C434">
        <f t="shared" si="62"/>
        <v>2001</v>
      </c>
      <c r="D434">
        <v>854.2</v>
      </c>
      <c r="E434">
        <f t="shared" ca="1" si="63"/>
        <v>876.5</v>
      </c>
      <c r="F434">
        <f t="shared" ca="1" si="67"/>
        <v>1012.7076923076927</v>
      </c>
      <c r="G434" t="str">
        <f t="shared" ca="1" si="58"/>
        <v/>
      </c>
      <c r="H434">
        <f t="shared" ca="1" si="59"/>
        <v>1064.1500000000001</v>
      </c>
      <c r="I434" s="7" t="str">
        <f t="shared" ca="1" si="66"/>
        <v/>
      </c>
      <c r="J434" s="11">
        <f t="shared" ca="1" si="60"/>
        <v>129.69761488954083</v>
      </c>
      <c r="K434" s="11">
        <f ca="1">MAX($J$55:J434)</f>
        <v>146.59973331092178</v>
      </c>
      <c r="L434" s="13">
        <f t="shared" ca="1" si="61"/>
        <v>0.11529433266794165</v>
      </c>
      <c r="M434" t="str">
        <f t="shared" ca="1" si="64"/>
        <v>SELL</v>
      </c>
      <c r="N434">
        <f t="shared" ca="1" si="65"/>
        <v>4.9621717846016815E-2</v>
      </c>
    </row>
    <row r="435" spans="1:14" x14ac:dyDescent="0.25">
      <c r="A435">
        <v>434</v>
      </c>
      <c r="B435" s="30">
        <v>37158</v>
      </c>
      <c r="C435">
        <f t="shared" si="62"/>
        <v>2001</v>
      </c>
      <c r="D435">
        <v>869.05</v>
      </c>
      <c r="E435">
        <f t="shared" ca="1" si="63"/>
        <v>861.625</v>
      </c>
      <c r="F435">
        <f t="shared" ca="1" si="67"/>
        <v>1004.6346153846157</v>
      </c>
      <c r="G435" t="str">
        <f t="shared" ca="1" si="58"/>
        <v/>
      </c>
      <c r="H435">
        <f t="shared" ca="1" si="59"/>
        <v>1064.1500000000001</v>
      </c>
      <c r="I435" s="7" t="str">
        <f t="shared" ca="1" si="66"/>
        <v/>
      </c>
      <c r="J435" s="11">
        <f t="shared" ca="1" si="60"/>
        <v>129.69761488954083</v>
      </c>
      <c r="K435" s="11">
        <f ca="1">MAX($J$55:J435)</f>
        <v>146.59973331092178</v>
      </c>
      <c r="L435" s="13">
        <f t="shared" ca="1" si="61"/>
        <v>0.11529433266794165</v>
      </c>
      <c r="M435" t="str">
        <f t="shared" ca="1" si="64"/>
        <v>SELL</v>
      </c>
      <c r="N435">
        <f t="shared" ca="1" si="65"/>
        <v>-1.7384687426832017E-2</v>
      </c>
    </row>
    <row r="436" spans="1:14" x14ac:dyDescent="0.25">
      <c r="A436">
        <v>435</v>
      </c>
      <c r="B436" s="30">
        <v>37159</v>
      </c>
      <c r="C436">
        <f t="shared" si="62"/>
        <v>2001</v>
      </c>
      <c r="D436">
        <v>861.4</v>
      </c>
      <c r="E436">
        <f t="shared" ca="1" si="63"/>
        <v>865.22499999999991</v>
      </c>
      <c r="F436">
        <f t="shared" ca="1" si="67"/>
        <v>996.64230769230801</v>
      </c>
      <c r="G436" t="str">
        <f t="shared" ca="1" si="58"/>
        <v/>
      </c>
      <c r="H436">
        <f t="shared" ca="1" si="59"/>
        <v>1064.1500000000001</v>
      </c>
      <c r="I436" s="7" t="str">
        <f t="shared" ca="1" si="66"/>
        <v/>
      </c>
      <c r="J436" s="11">
        <f t="shared" ca="1" si="60"/>
        <v>129.69761488954083</v>
      </c>
      <c r="K436" s="11">
        <f ca="1">MAX($J$55:J436)</f>
        <v>146.59973331092178</v>
      </c>
      <c r="L436" s="13">
        <f t="shared" ca="1" si="61"/>
        <v>0.11529433266794165</v>
      </c>
      <c r="M436" t="str">
        <f t="shared" ca="1" si="64"/>
        <v>SELL</v>
      </c>
      <c r="N436">
        <f t="shared" ca="1" si="65"/>
        <v>8.8027156089983058E-3</v>
      </c>
    </row>
    <row r="437" spans="1:14" x14ac:dyDescent="0.25">
      <c r="A437">
        <v>436</v>
      </c>
      <c r="B437" s="30">
        <v>37160</v>
      </c>
      <c r="C437">
        <f t="shared" si="62"/>
        <v>2001</v>
      </c>
      <c r="D437">
        <v>873.7</v>
      </c>
      <c r="E437">
        <f t="shared" ca="1" si="63"/>
        <v>867.55</v>
      </c>
      <c r="F437">
        <f t="shared" ca="1" si="67"/>
        <v>989.33269230769247</v>
      </c>
      <c r="G437" t="str">
        <f t="shared" ca="1" si="58"/>
        <v/>
      </c>
      <c r="H437">
        <f t="shared" ca="1" si="59"/>
        <v>1064.1500000000001</v>
      </c>
      <c r="I437" s="7" t="str">
        <f t="shared" ca="1" si="66"/>
        <v/>
      </c>
      <c r="J437" s="11">
        <f t="shared" ca="1" si="60"/>
        <v>129.69761488954083</v>
      </c>
      <c r="K437" s="11">
        <f ca="1">MAX($J$55:J437)</f>
        <v>146.59973331092178</v>
      </c>
      <c r="L437" s="13">
        <f t="shared" ca="1" si="61"/>
        <v>0.11529433266794165</v>
      </c>
      <c r="M437" t="str">
        <f t="shared" ca="1" si="64"/>
        <v>SELL</v>
      </c>
      <c r="N437">
        <f t="shared" ca="1" si="65"/>
        <v>-1.4279080566519699E-2</v>
      </c>
    </row>
    <row r="438" spans="1:14" x14ac:dyDescent="0.25">
      <c r="A438">
        <v>437</v>
      </c>
      <c r="B438" s="30">
        <v>37161</v>
      </c>
      <c r="C438">
        <f t="shared" si="62"/>
        <v>2001</v>
      </c>
      <c r="D438">
        <v>890</v>
      </c>
      <c r="E438">
        <f t="shared" ca="1" si="63"/>
        <v>881.85</v>
      </c>
      <c r="F438">
        <f t="shared" ca="1" si="67"/>
        <v>982.45961538461552</v>
      </c>
      <c r="G438" t="str">
        <f t="shared" ref="G438:G501" ca="1" si="68">IF(AND(E438&gt;F438,E437&lt;F437),"BUY",IF(AND(E438&lt;F438,E437&gt;F437),"SELL",""))</f>
        <v/>
      </c>
      <c r="H438">
        <f t="shared" ca="1" si="59"/>
        <v>1064.1500000000001</v>
      </c>
      <c r="I438" s="7" t="str">
        <f t="shared" ca="1" si="66"/>
        <v/>
      </c>
      <c r="J438" s="11">
        <f t="shared" ca="1" si="60"/>
        <v>129.69761488954083</v>
      </c>
      <c r="K438" s="11">
        <f ca="1">MAX($J$55:J438)</f>
        <v>146.59973331092178</v>
      </c>
      <c r="L438" s="13">
        <f t="shared" ca="1" si="61"/>
        <v>0.11529433266794165</v>
      </c>
      <c r="M438" t="str">
        <f t="shared" ca="1" si="64"/>
        <v>SELL</v>
      </c>
      <c r="N438">
        <f t="shared" ca="1" si="65"/>
        <v>-1.8656289344168426E-2</v>
      </c>
    </row>
    <row r="439" spans="1:14" x14ac:dyDescent="0.25">
      <c r="A439">
        <v>438</v>
      </c>
      <c r="B439" s="30">
        <v>37162</v>
      </c>
      <c r="C439">
        <f t="shared" si="62"/>
        <v>2001</v>
      </c>
      <c r="D439">
        <v>913.85</v>
      </c>
      <c r="E439">
        <f t="shared" ca="1" si="63"/>
        <v>901.92499999999995</v>
      </c>
      <c r="F439">
        <f t="shared" ca="1" si="67"/>
        <v>976.39615384615399</v>
      </c>
      <c r="G439" t="str">
        <f t="shared" ca="1" si="68"/>
        <v/>
      </c>
      <c r="H439">
        <f t="shared" ref="H439:H502" ca="1" si="69">IF(G439&lt;&gt;"",D439,H438)</f>
        <v>1064.1500000000001</v>
      </c>
      <c r="I439" s="7" t="str">
        <f t="shared" ca="1" si="66"/>
        <v/>
      </c>
      <c r="J439" s="11">
        <f t="shared" ca="1" si="60"/>
        <v>129.69761488954083</v>
      </c>
      <c r="K439" s="11">
        <f ca="1">MAX($J$55:J439)</f>
        <v>146.59973331092178</v>
      </c>
      <c r="L439" s="13">
        <f t="shared" ca="1" si="61"/>
        <v>0.11529433266794165</v>
      </c>
      <c r="M439" t="str">
        <f t="shared" ca="1" si="64"/>
        <v>SELL</v>
      </c>
      <c r="N439">
        <f t="shared" ca="1" si="65"/>
        <v>-2.679775280898879E-2</v>
      </c>
    </row>
    <row r="440" spans="1:14" x14ac:dyDescent="0.25">
      <c r="A440">
        <v>439</v>
      </c>
      <c r="B440" s="30">
        <v>37165</v>
      </c>
      <c r="C440">
        <f t="shared" si="62"/>
        <v>2001</v>
      </c>
      <c r="D440">
        <v>910.1</v>
      </c>
      <c r="E440">
        <f t="shared" ca="1" si="63"/>
        <v>911.97500000000002</v>
      </c>
      <c r="F440">
        <f t="shared" ca="1" si="67"/>
        <v>970.27884615384619</v>
      </c>
      <c r="G440" t="str">
        <f t="shared" ca="1" si="68"/>
        <v/>
      </c>
      <c r="H440">
        <f t="shared" ca="1" si="69"/>
        <v>1064.1500000000001</v>
      </c>
      <c r="I440" s="7" t="str">
        <f t="shared" ca="1" si="66"/>
        <v/>
      </c>
      <c r="J440" s="11">
        <f t="shared" ca="1" si="60"/>
        <v>129.69761488954083</v>
      </c>
      <c r="K440" s="11">
        <f ca="1">MAX($J$55:J440)</f>
        <v>146.59973331092178</v>
      </c>
      <c r="L440" s="13">
        <f t="shared" ca="1" si="61"/>
        <v>0.11529433266794165</v>
      </c>
      <c r="M440" t="str">
        <f t="shared" ca="1" si="64"/>
        <v>SELL</v>
      </c>
      <c r="N440">
        <f t="shared" ca="1" si="65"/>
        <v>4.1035180828363519E-3</v>
      </c>
    </row>
    <row r="441" spans="1:14" x14ac:dyDescent="0.25">
      <c r="A441">
        <v>440</v>
      </c>
      <c r="B441" s="30">
        <v>37167</v>
      </c>
      <c r="C441">
        <f t="shared" si="62"/>
        <v>2001</v>
      </c>
      <c r="D441">
        <v>899.65</v>
      </c>
      <c r="E441">
        <f t="shared" ca="1" si="63"/>
        <v>904.875</v>
      </c>
      <c r="F441">
        <f t="shared" ca="1" si="67"/>
        <v>963.62884615384621</v>
      </c>
      <c r="G441" t="str">
        <f t="shared" ca="1" si="68"/>
        <v/>
      </c>
      <c r="H441">
        <f t="shared" ca="1" si="69"/>
        <v>1064.1500000000001</v>
      </c>
      <c r="I441" s="7" t="str">
        <f t="shared" ca="1" si="66"/>
        <v/>
      </c>
      <c r="J441" s="11">
        <f t="shared" ref="J441:J504" ca="1" si="70">IF(I441="",J440,J440*(1+$M$5*I441))</f>
        <v>129.69761488954083</v>
      </c>
      <c r="K441" s="11">
        <f ca="1">MAX($J$55:J441)</f>
        <v>146.59973331092178</v>
      </c>
      <c r="L441" s="13">
        <f t="shared" ref="L441:L504" ca="1" si="71">1-J441/K441</f>
        <v>0.11529433266794165</v>
      </c>
      <c r="M441" t="str">
        <f t="shared" ca="1" si="64"/>
        <v>SELL</v>
      </c>
      <c r="N441">
        <f t="shared" ca="1" si="65"/>
        <v>1.1482254697286063E-2</v>
      </c>
    </row>
    <row r="442" spans="1:14" x14ac:dyDescent="0.25">
      <c r="A442">
        <v>441</v>
      </c>
      <c r="B442" s="30">
        <v>37168</v>
      </c>
      <c r="C442">
        <f t="shared" si="62"/>
        <v>2001</v>
      </c>
      <c r="D442">
        <v>911.65</v>
      </c>
      <c r="E442">
        <f t="shared" ca="1" si="63"/>
        <v>905.65</v>
      </c>
      <c r="F442">
        <f t="shared" ca="1" si="67"/>
        <v>957.5134615384618</v>
      </c>
      <c r="G442" t="str">
        <f t="shared" ca="1" si="68"/>
        <v/>
      </c>
      <c r="H442">
        <f t="shared" ca="1" si="69"/>
        <v>1064.1500000000001</v>
      </c>
      <c r="I442" s="7" t="str">
        <f t="shared" ca="1" si="66"/>
        <v/>
      </c>
      <c r="J442" s="11">
        <f t="shared" ca="1" si="70"/>
        <v>129.69761488954083</v>
      </c>
      <c r="K442" s="11">
        <f ca="1">MAX($J$55:J442)</f>
        <v>146.59973331092178</v>
      </c>
      <c r="L442" s="13">
        <f t="shared" ca="1" si="71"/>
        <v>0.11529433266794165</v>
      </c>
      <c r="M442" t="str">
        <f t="shared" ca="1" si="64"/>
        <v>SELL</v>
      </c>
      <c r="N442">
        <f t="shared" ca="1" si="65"/>
        <v>-1.3338520535763908E-2</v>
      </c>
    </row>
    <row r="443" spans="1:14" x14ac:dyDescent="0.25">
      <c r="A443">
        <v>442</v>
      </c>
      <c r="B443" s="30">
        <v>37169</v>
      </c>
      <c r="C443">
        <f t="shared" si="62"/>
        <v>2001</v>
      </c>
      <c r="D443">
        <v>914.6</v>
      </c>
      <c r="E443">
        <f t="shared" ca="1" si="63"/>
        <v>913.125</v>
      </c>
      <c r="F443">
        <f t="shared" ca="1" si="67"/>
        <v>951.63461538461547</v>
      </c>
      <c r="G443" t="str">
        <f t="shared" ca="1" si="68"/>
        <v/>
      </c>
      <c r="H443">
        <f t="shared" ca="1" si="69"/>
        <v>1064.1500000000001</v>
      </c>
      <c r="I443" s="7" t="str">
        <f t="shared" ca="1" si="66"/>
        <v/>
      </c>
      <c r="J443" s="11">
        <f t="shared" ca="1" si="70"/>
        <v>129.69761488954083</v>
      </c>
      <c r="K443" s="11">
        <f ca="1">MAX($J$55:J443)</f>
        <v>146.59973331092178</v>
      </c>
      <c r="L443" s="13">
        <f t="shared" ca="1" si="71"/>
        <v>0.11529433266794165</v>
      </c>
      <c r="M443" t="str">
        <f t="shared" ca="1" si="64"/>
        <v>SELL</v>
      </c>
      <c r="N443">
        <f t="shared" ca="1" si="65"/>
        <v>-3.2358909669281473E-3</v>
      </c>
    </row>
    <row r="444" spans="1:14" x14ac:dyDescent="0.25">
      <c r="A444">
        <v>443</v>
      </c>
      <c r="B444" s="30">
        <v>37172</v>
      </c>
      <c r="C444">
        <f t="shared" si="62"/>
        <v>2001</v>
      </c>
      <c r="D444">
        <v>901.95</v>
      </c>
      <c r="E444">
        <f t="shared" ca="1" si="63"/>
        <v>908.27500000000009</v>
      </c>
      <c r="F444">
        <f t="shared" ca="1" si="67"/>
        <v>945.39615384615411</v>
      </c>
      <c r="G444" t="str">
        <f t="shared" ca="1" si="68"/>
        <v/>
      </c>
      <c r="H444">
        <f t="shared" ca="1" si="69"/>
        <v>1064.1500000000001</v>
      </c>
      <c r="I444" s="7" t="str">
        <f t="shared" ca="1" si="66"/>
        <v/>
      </c>
      <c r="J444" s="11">
        <f t="shared" ca="1" si="70"/>
        <v>129.69761488954083</v>
      </c>
      <c r="K444" s="11">
        <f ca="1">MAX($J$55:J444)</f>
        <v>146.59973331092178</v>
      </c>
      <c r="L444" s="13">
        <f t="shared" ca="1" si="71"/>
        <v>0.11529433266794165</v>
      </c>
      <c r="M444" t="str">
        <f t="shared" ca="1" si="64"/>
        <v>SELL</v>
      </c>
      <c r="N444">
        <f t="shared" ca="1" si="65"/>
        <v>1.3831183030833126E-2</v>
      </c>
    </row>
    <row r="445" spans="1:14" x14ac:dyDescent="0.25">
      <c r="A445">
        <v>444</v>
      </c>
      <c r="B445" s="30">
        <v>37173</v>
      </c>
      <c r="C445">
        <f t="shared" si="62"/>
        <v>2001</v>
      </c>
      <c r="D445">
        <v>912.7</v>
      </c>
      <c r="E445">
        <f t="shared" ca="1" si="63"/>
        <v>907.32500000000005</v>
      </c>
      <c r="F445">
        <f t="shared" ca="1" si="67"/>
        <v>939.97115384615404</v>
      </c>
      <c r="G445" t="str">
        <f t="shared" ca="1" si="68"/>
        <v/>
      </c>
      <c r="H445">
        <f t="shared" ca="1" si="69"/>
        <v>1064.1500000000001</v>
      </c>
      <c r="I445" s="7" t="str">
        <f t="shared" ca="1" si="66"/>
        <v/>
      </c>
      <c r="J445" s="11">
        <f t="shared" ca="1" si="70"/>
        <v>129.69761488954083</v>
      </c>
      <c r="K445" s="11">
        <f ca="1">MAX($J$55:J445)</f>
        <v>146.59973331092178</v>
      </c>
      <c r="L445" s="13">
        <f t="shared" ca="1" si="71"/>
        <v>0.11529433266794165</v>
      </c>
      <c r="M445" t="str">
        <f t="shared" ca="1" si="64"/>
        <v>SELL</v>
      </c>
      <c r="N445">
        <f t="shared" ca="1" si="65"/>
        <v>-1.1918620766117854E-2</v>
      </c>
    </row>
    <row r="446" spans="1:14" x14ac:dyDescent="0.25">
      <c r="A446">
        <v>445</v>
      </c>
      <c r="B446" s="30">
        <v>37174</v>
      </c>
      <c r="C446">
        <f t="shared" si="62"/>
        <v>2001</v>
      </c>
      <c r="D446">
        <v>940.35</v>
      </c>
      <c r="E446">
        <f t="shared" ca="1" si="63"/>
        <v>926.52500000000009</v>
      </c>
      <c r="F446">
        <f t="shared" ca="1" si="67"/>
        <v>935.82884615384614</v>
      </c>
      <c r="G446" t="str">
        <f t="shared" ca="1" si="68"/>
        <v/>
      </c>
      <c r="H446">
        <f t="shared" ca="1" si="69"/>
        <v>1064.1500000000001</v>
      </c>
      <c r="I446" s="7" t="str">
        <f t="shared" ca="1" si="66"/>
        <v/>
      </c>
      <c r="J446" s="11">
        <f t="shared" ca="1" si="70"/>
        <v>129.69761488954083</v>
      </c>
      <c r="K446" s="11">
        <f ca="1">MAX($J$55:J446)</f>
        <v>146.59973331092178</v>
      </c>
      <c r="L446" s="13">
        <f t="shared" ca="1" si="71"/>
        <v>0.11529433266794165</v>
      </c>
      <c r="M446" t="str">
        <f t="shared" ca="1" si="64"/>
        <v>SELL</v>
      </c>
      <c r="N446">
        <f t="shared" ca="1" si="65"/>
        <v>-3.0294729922208805E-2</v>
      </c>
    </row>
    <row r="447" spans="1:14" x14ac:dyDescent="0.25">
      <c r="A447">
        <v>446</v>
      </c>
      <c r="B447" s="30">
        <v>37175</v>
      </c>
      <c r="C447">
        <f t="shared" si="62"/>
        <v>2001</v>
      </c>
      <c r="D447">
        <v>954.9</v>
      </c>
      <c r="E447">
        <f t="shared" ca="1" si="63"/>
        <v>947.625</v>
      </c>
      <c r="F447">
        <f t="shared" ca="1" si="67"/>
        <v>932.24038461538476</v>
      </c>
      <c r="G447" t="str">
        <f t="shared" ca="1" si="68"/>
        <v>BUY</v>
      </c>
      <c r="H447">
        <f t="shared" ca="1" si="69"/>
        <v>954.9</v>
      </c>
      <c r="I447" s="7">
        <f t="shared" ca="1" si="66"/>
        <v>0.10266409810647004</v>
      </c>
      <c r="J447" s="11">
        <f t="shared" ca="1" si="70"/>
        <v>143.01290354873581</v>
      </c>
      <c r="K447" s="11">
        <f ca="1">MAX($J$55:J447)</f>
        <v>146.59973331092178</v>
      </c>
      <c r="L447" s="13">
        <f t="shared" ca="1" si="71"/>
        <v>2.4466823241613311E-2</v>
      </c>
      <c r="M447" t="str">
        <f t="shared" ca="1" si="64"/>
        <v>BUY</v>
      </c>
      <c r="N447">
        <f t="shared" ca="1" si="65"/>
        <v>-1.5472962194927373E-2</v>
      </c>
    </row>
    <row r="448" spans="1:14" x14ac:dyDescent="0.25">
      <c r="A448">
        <v>447</v>
      </c>
      <c r="B448" s="30">
        <v>37176</v>
      </c>
      <c r="C448">
        <f t="shared" si="62"/>
        <v>2001</v>
      </c>
      <c r="D448">
        <v>960.4</v>
      </c>
      <c r="E448">
        <f t="shared" ca="1" si="63"/>
        <v>957.65</v>
      </c>
      <c r="F448">
        <f t="shared" ca="1" si="67"/>
        <v>928.98653846153866</v>
      </c>
      <c r="G448" t="str">
        <f t="shared" ca="1" si="68"/>
        <v/>
      </c>
      <c r="H448">
        <f t="shared" ca="1" si="69"/>
        <v>954.9</v>
      </c>
      <c r="I448" s="7" t="str">
        <f t="shared" ca="1" si="66"/>
        <v/>
      </c>
      <c r="J448" s="11">
        <f t="shared" ca="1" si="70"/>
        <v>143.01290354873581</v>
      </c>
      <c r="K448" s="11">
        <f ca="1">MAX($J$55:J448)</f>
        <v>146.59973331092178</v>
      </c>
      <c r="L448" s="13">
        <f t="shared" ca="1" si="71"/>
        <v>2.4466823241613311E-2</v>
      </c>
      <c r="M448" t="str">
        <f t="shared" ca="1" si="64"/>
        <v>BUY</v>
      </c>
      <c r="N448">
        <f t="shared" ca="1" si="65"/>
        <v>5.7597654204628755E-3</v>
      </c>
    </row>
    <row r="449" spans="1:14" x14ac:dyDescent="0.25">
      <c r="A449">
        <v>448</v>
      </c>
      <c r="B449" s="30">
        <v>37179</v>
      </c>
      <c r="C449">
        <f t="shared" si="62"/>
        <v>2001</v>
      </c>
      <c r="D449">
        <v>963.4</v>
      </c>
      <c r="E449">
        <f t="shared" ca="1" si="63"/>
        <v>961.9</v>
      </c>
      <c r="F449">
        <f t="shared" ca="1" si="67"/>
        <v>926.1903846153848</v>
      </c>
      <c r="G449" t="str">
        <f t="shared" ca="1" si="68"/>
        <v/>
      </c>
      <c r="H449">
        <f t="shared" ca="1" si="69"/>
        <v>954.9</v>
      </c>
      <c r="I449" s="7" t="str">
        <f t="shared" ca="1" si="66"/>
        <v/>
      </c>
      <c r="J449" s="11">
        <f t="shared" ca="1" si="70"/>
        <v>143.01290354873581</v>
      </c>
      <c r="K449" s="11">
        <f ca="1">MAX($J$55:J449)</f>
        <v>146.59973331092178</v>
      </c>
      <c r="L449" s="13">
        <f t="shared" ca="1" si="71"/>
        <v>2.4466823241613311E-2</v>
      </c>
      <c r="M449" t="str">
        <f t="shared" ca="1" si="64"/>
        <v>BUY</v>
      </c>
      <c r="N449">
        <f t="shared" ca="1" si="65"/>
        <v>3.1236984589754269E-3</v>
      </c>
    </row>
    <row r="450" spans="1:14" x14ac:dyDescent="0.25">
      <c r="A450">
        <v>449</v>
      </c>
      <c r="B450" s="30">
        <v>37180</v>
      </c>
      <c r="C450">
        <f t="shared" si="62"/>
        <v>2001</v>
      </c>
      <c r="D450">
        <v>971.25</v>
      </c>
      <c r="E450">
        <f t="shared" ca="1" si="63"/>
        <v>967.32500000000005</v>
      </c>
      <c r="F450">
        <f t="shared" ca="1" si="67"/>
        <v>923.7307692307694</v>
      </c>
      <c r="G450" t="str">
        <f t="shared" ca="1" si="68"/>
        <v/>
      </c>
      <c r="H450">
        <f t="shared" ca="1" si="69"/>
        <v>954.9</v>
      </c>
      <c r="I450" s="7" t="str">
        <f t="shared" ca="1" si="66"/>
        <v/>
      </c>
      <c r="J450" s="11">
        <f t="shared" ca="1" si="70"/>
        <v>143.01290354873581</v>
      </c>
      <c r="K450" s="11">
        <f ca="1">MAX($J$55:J450)</f>
        <v>146.59973331092178</v>
      </c>
      <c r="L450" s="13">
        <f t="shared" ca="1" si="71"/>
        <v>2.4466823241613311E-2</v>
      </c>
      <c r="M450" t="str">
        <f t="shared" ca="1" si="64"/>
        <v>BUY</v>
      </c>
      <c r="N450">
        <f t="shared" ca="1" si="65"/>
        <v>8.1482250363296895E-3</v>
      </c>
    </row>
    <row r="451" spans="1:14" x14ac:dyDescent="0.25">
      <c r="A451">
        <v>450</v>
      </c>
      <c r="B451" s="30">
        <v>37181</v>
      </c>
      <c r="C451">
        <f t="shared" ref="C451:C514" si="72">YEAR(B451)</f>
        <v>2001</v>
      </c>
      <c r="D451">
        <v>986.25</v>
      </c>
      <c r="E451">
        <f t="shared" ca="1" si="63"/>
        <v>978.75</v>
      </c>
      <c r="F451">
        <f t="shared" ca="1" si="67"/>
        <v>921.91730769230776</v>
      </c>
      <c r="G451" t="str">
        <f t="shared" ca="1" si="68"/>
        <v/>
      </c>
      <c r="H451">
        <f t="shared" ca="1" si="69"/>
        <v>954.9</v>
      </c>
      <c r="I451" s="7" t="str">
        <f t="shared" ca="1" si="66"/>
        <v/>
      </c>
      <c r="J451" s="11">
        <f t="shared" ca="1" si="70"/>
        <v>143.01290354873581</v>
      </c>
      <c r="K451" s="11">
        <f ca="1">MAX($J$55:J451)</f>
        <v>146.59973331092178</v>
      </c>
      <c r="L451" s="13">
        <f t="shared" ca="1" si="71"/>
        <v>2.4466823241613311E-2</v>
      </c>
      <c r="M451" t="str">
        <f t="shared" ca="1" si="64"/>
        <v>BUY</v>
      </c>
      <c r="N451">
        <f t="shared" ca="1" si="65"/>
        <v>1.5444015444015444E-2</v>
      </c>
    </row>
    <row r="452" spans="1:14" x14ac:dyDescent="0.25">
      <c r="A452">
        <v>451</v>
      </c>
      <c r="B452" s="30">
        <v>37182</v>
      </c>
      <c r="C452">
        <f t="shared" si="72"/>
        <v>2001</v>
      </c>
      <c r="D452">
        <v>972.05</v>
      </c>
      <c r="E452">
        <f t="shared" ref="E452:E515" ca="1" si="73">IF(ROW(D452)&gt;$M$3,AVERAGE(OFFSET(D453,-$M$3,0,$M$3,1)),"")</f>
        <v>979.15</v>
      </c>
      <c r="F452">
        <f t="shared" ca="1" si="67"/>
        <v>919.94230769230785</v>
      </c>
      <c r="G452" t="str">
        <f t="shared" ca="1" si="68"/>
        <v/>
      </c>
      <c r="H452">
        <f t="shared" ca="1" si="69"/>
        <v>954.9</v>
      </c>
      <c r="I452" s="7" t="str">
        <f t="shared" ca="1" si="66"/>
        <v/>
      </c>
      <c r="J452" s="11">
        <f t="shared" ca="1" si="70"/>
        <v>143.01290354873581</v>
      </c>
      <c r="K452" s="11">
        <f ca="1">MAX($J$55:J452)</f>
        <v>146.59973331092178</v>
      </c>
      <c r="L452" s="13">
        <f t="shared" ca="1" si="71"/>
        <v>2.4466823241613311E-2</v>
      </c>
      <c r="M452" t="str">
        <f t="shared" ca="1" si="64"/>
        <v>BUY</v>
      </c>
      <c r="N452">
        <f t="shared" ca="1" si="65"/>
        <v>-1.4397972116603342E-2</v>
      </c>
    </row>
    <row r="453" spans="1:14" x14ac:dyDescent="0.25">
      <c r="A453">
        <v>452</v>
      </c>
      <c r="B453" s="30">
        <v>37183</v>
      </c>
      <c r="C453">
        <f t="shared" si="72"/>
        <v>2001</v>
      </c>
      <c r="D453">
        <v>976.65</v>
      </c>
      <c r="E453">
        <f t="shared" ca="1" si="73"/>
        <v>974.34999999999991</v>
      </c>
      <c r="F453">
        <f t="shared" ca="1" si="67"/>
        <v>919.72884615384646</v>
      </c>
      <c r="G453" t="str">
        <f t="shared" ca="1" si="68"/>
        <v/>
      </c>
      <c r="H453">
        <f t="shared" ca="1" si="69"/>
        <v>954.9</v>
      </c>
      <c r="I453" s="7" t="str">
        <f t="shared" ca="1" si="66"/>
        <v/>
      </c>
      <c r="J453" s="11">
        <f t="shared" ca="1" si="70"/>
        <v>143.01290354873581</v>
      </c>
      <c r="K453" s="11">
        <f ca="1">MAX($J$55:J453)</f>
        <v>146.59973331092178</v>
      </c>
      <c r="L453" s="13">
        <f t="shared" ca="1" si="71"/>
        <v>2.4466823241613311E-2</v>
      </c>
      <c r="M453" t="str">
        <f t="shared" ca="1" si="64"/>
        <v>BUY</v>
      </c>
      <c r="N453">
        <f t="shared" ca="1" si="65"/>
        <v>4.7322668587007075E-3</v>
      </c>
    </row>
    <row r="454" spans="1:14" x14ac:dyDescent="0.25">
      <c r="A454">
        <v>453</v>
      </c>
      <c r="B454" s="30">
        <v>37186</v>
      </c>
      <c r="C454">
        <f t="shared" si="72"/>
        <v>2001</v>
      </c>
      <c r="D454">
        <v>976.4</v>
      </c>
      <c r="E454">
        <f t="shared" ca="1" si="73"/>
        <v>976.52499999999998</v>
      </c>
      <c r="F454">
        <f t="shared" ca="1" si="67"/>
        <v>919.90961538461568</v>
      </c>
      <c r="G454" t="str">
        <f t="shared" ca="1" si="68"/>
        <v/>
      </c>
      <c r="H454">
        <f t="shared" ca="1" si="69"/>
        <v>954.9</v>
      </c>
      <c r="I454" s="7" t="str">
        <f t="shared" ca="1" si="66"/>
        <v/>
      </c>
      <c r="J454" s="11">
        <f t="shared" ca="1" si="70"/>
        <v>143.01290354873581</v>
      </c>
      <c r="K454" s="11">
        <f ca="1">MAX($J$55:J454)</f>
        <v>146.59973331092178</v>
      </c>
      <c r="L454" s="13">
        <f t="shared" ca="1" si="71"/>
        <v>2.4466823241613311E-2</v>
      </c>
      <c r="M454" t="str">
        <f t="shared" ref="M454:M517" ca="1" si="74">IF(G454="",M453,G454)</f>
        <v>BUY</v>
      </c>
      <c r="N454">
        <f t="shared" ca="1" si="65"/>
        <v>-2.5597706445502482E-4</v>
      </c>
    </row>
    <row r="455" spans="1:14" x14ac:dyDescent="0.25">
      <c r="A455">
        <v>454</v>
      </c>
      <c r="B455" s="30">
        <v>37187</v>
      </c>
      <c r="C455">
        <f t="shared" si="72"/>
        <v>2001</v>
      </c>
      <c r="D455">
        <v>993.2</v>
      </c>
      <c r="E455">
        <f t="shared" ca="1" si="73"/>
        <v>984.8</v>
      </c>
      <c r="F455">
        <f t="shared" ca="1" si="67"/>
        <v>922.73653846153866</v>
      </c>
      <c r="G455" t="str">
        <f t="shared" ca="1" si="68"/>
        <v/>
      </c>
      <c r="H455">
        <f t="shared" ca="1" si="69"/>
        <v>954.9</v>
      </c>
      <c r="I455" s="7" t="str">
        <f t="shared" ca="1" si="66"/>
        <v/>
      </c>
      <c r="J455" s="11">
        <f t="shared" ca="1" si="70"/>
        <v>143.01290354873581</v>
      </c>
      <c r="K455" s="11">
        <f ca="1">MAX($J$55:J455)</f>
        <v>146.59973331092178</v>
      </c>
      <c r="L455" s="13">
        <f t="shared" ca="1" si="71"/>
        <v>2.4466823241613311E-2</v>
      </c>
      <c r="M455" t="str">
        <f t="shared" ca="1" si="74"/>
        <v>BUY</v>
      </c>
      <c r="N455">
        <f t="shared" ref="N455:N518" ca="1" si="75">IF(M454="BUY",(D455-D454)/D454,(D454-D455)/D454)</f>
        <v>1.7206063088898063E-2</v>
      </c>
    </row>
    <row r="456" spans="1:14" x14ac:dyDescent="0.25">
      <c r="A456">
        <v>455</v>
      </c>
      <c r="B456" s="30">
        <v>37188</v>
      </c>
      <c r="C456">
        <f t="shared" si="72"/>
        <v>2001</v>
      </c>
      <c r="D456">
        <v>991.2</v>
      </c>
      <c r="E456">
        <f t="shared" ca="1" si="73"/>
        <v>992.2</v>
      </c>
      <c r="F456">
        <f t="shared" ca="1" si="67"/>
        <v>927.3115384615387</v>
      </c>
      <c r="G456" t="str">
        <f t="shared" ca="1" si="68"/>
        <v/>
      </c>
      <c r="H456">
        <f t="shared" ca="1" si="69"/>
        <v>954.9</v>
      </c>
      <c r="I456" s="7" t="str">
        <f t="shared" ca="1" si="66"/>
        <v/>
      </c>
      <c r="J456" s="11">
        <f t="shared" ca="1" si="70"/>
        <v>143.01290354873581</v>
      </c>
      <c r="K456" s="11">
        <f ca="1">MAX($J$55:J456)</f>
        <v>146.59973331092178</v>
      </c>
      <c r="L456" s="13">
        <f t="shared" ca="1" si="71"/>
        <v>2.4466823241613311E-2</v>
      </c>
      <c r="M456" t="str">
        <f t="shared" ca="1" si="74"/>
        <v>BUY</v>
      </c>
      <c r="N456">
        <f t="shared" ca="1" si="75"/>
        <v>-2.0136931131695527E-3</v>
      </c>
    </row>
    <row r="457" spans="1:14" x14ac:dyDescent="0.25">
      <c r="A457">
        <v>456</v>
      </c>
      <c r="B457" s="30">
        <v>37189</v>
      </c>
      <c r="C457">
        <f t="shared" si="72"/>
        <v>2001</v>
      </c>
      <c r="D457">
        <v>983.2</v>
      </c>
      <c r="E457">
        <f t="shared" ca="1" si="73"/>
        <v>987.2</v>
      </c>
      <c r="F457">
        <f t="shared" ca="1" si="67"/>
        <v>930.50384615384633</v>
      </c>
      <c r="G457" t="str">
        <f t="shared" ca="1" si="68"/>
        <v/>
      </c>
      <c r="H457">
        <f t="shared" ca="1" si="69"/>
        <v>954.9</v>
      </c>
      <c r="I457" s="7" t="str">
        <f t="shared" ca="1" si="66"/>
        <v/>
      </c>
      <c r="J457" s="11">
        <f t="shared" ca="1" si="70"/>
        <v>143.01290354873581</v>
      </c>
      <c r="K457" s="11">
        <f ca="1">MAX($J$55:J457)</f>
        <v>146.59973331092178</v>
      </c>
      <c r="L457" s="13">
        <f t="shared" ca="1" si="71"/>
        <v>2.4466823241613311E-2</v>
      </c>
      <c r="M457" t="str">
        <f t="shared" ca="1" si="74"/>
        <v>BUY</v>
      </c>
      <c r="N457">
        <f t="shared" ca="1" si="75"/>
        <v>-8.0710250201775618E-3</v>
      </c>
    </row>
    <row r="458" spans="1:14" x14ac:dyDescent="0.25">
      <c r="A458">
        <v>457</v>
      </c>
      <c r="B458" s="30">
        <v>37193</v>
      </c>
      <c r="C458">
        <f t="shared" si="72"/>
        <v>2001</v>
      </c>
      <c r="D458">
        <v>977.45</v>
      </c>
      <c r="E458">
        <f t="shared" ca="1" si="73"/>
        <v>980.32500000000005</v>
      </c>
      <c r="F458">
        <f t="shared" ca="1" si="67"/>
        <v>933.01346153846191</v>
      </c>
      <c r="G458" t="str">
        <f t="shared" ca="1" si="68"/>
        <v/>
      </c>
      <c r="H458">
        <f t="shared" ca="1" si="69"/>
        <v>954.9</v>
      </c>
      <c r="I458" s="7" t="str">
        <f t="shared" ca="1" si="66"/>
        <v/>
      </c>
      <c r="J458" s="11">
        <f t="shared" ca="1" si="70"/>
        <v>143.01290354873581</v>
      </c>
      <c r="K458" s="11">
        <f ca="1">MAX($J$55:J458)</f>
        <v>146.59973331092178</v>
      </c>
      <c r="L458" s="13">
        <f t="shared" ca="1" si="71"/>
        <v>2.4466823241613311E-2</v>
      </c>
      <c r="M458" t="str">
        <f t="shared" ca="1" si="74"/>
        <v>BUY</v>
      </c>
      <c r="N458">
        <f t="shared" ca="1" si="75"/>
        <v>-5.8482506102522369E-3</v>
      </c>
    </row>
    <row r="459" spans="1:14" x14ac:dyDescent="0.25">
      <c r="A459">
        <v>458</v>
      </c>
      <c r="B459" s="30">
        <v>37194</v>
      </c>
      <c r="C459">
        <f t="shared" si="72"/>
        <v>2001</v>
      </c>
      <c r="D459">
        <v>963.1</v>
      </c>
      <c r="E459">
        <f t="shared" ca="1" si="73"/>
        <v>970.27500000000009</v>
      </c>
      <c r="F459">
        <f t="shared" ca="1" si="67"/>
        <v>935.48653846153866</v>
      </c>
      <c r="G459" t="str">
        <f t="shared" ca="1" si="68"/>
        <v/>
      </c>
      <c r="H459">
        <f t="shared" ca="1" si="69"/>
        <v>954.9</v>
      </c>
      <c r="I459" s="7" t="str">
        <f t="shared" ca="1" si="66"/>
        <v/>
      </c>
      <c r="J459" s="11">
        <f t="shared" ca="1" si="70"/>
        <v>143.01290354873581</v>
      </c>
      <c r="K459" s="11">
        <f ca="1">MAX($J$55:J459)</f>
        <v>146.59973331092178</v>
      </c>
      <c r="L459" s="13">
        <f t="shared" ca="1" si="71"/>
        <v>2.4466823241613311E-2</v>
      </c>
      <c r="M459" t="str">
        <f t="shared" ca="1" si="74"/>
        <v>BUY</v>
      </c>
      <c r="N459">
        <f t="shared" ca="1" si="75"/>
        <v>-1.4681057854621742E-2</v>
      </c>
    </row>
    <row r="460" spans="1:14" x14ac:dyDescent="0.25">
      <c r="A460">
        <v>459</v>
      </c>
      <c r="B460" s="30">
        <v>37195</v>
      </c>
      <c r="C460">
        <f t="shared" si="72"/>
        <v>2001</v>
      </c>
      <c r="D460">
        <v>971.9</v>
      </c>
      <c r="E460">
        <f t="shared" ca="1" si="73"/>
        <v>967.5</v>
      </c>
      <c r="F460">
        <f t="shared" ca="1" si="67"/>
        <v>940.0134615384618</v>
      </c>
      <c r="G460" t="str">
        <f t="shared" ca="1" si="68"/>
        <v/>
      </c>
      <c r="H460">
        <f t="shared" ca="1" si="69"/>
        <v>954.9</v>
      </c>
      <c r="I460" s="7" t="str">
        <f t="shared" ca="1" si="66"/>
        <v/>
      </c>
      <c r="J460" s="11">
        <f t="shared" ca="1" si="70"/>
        <v>143.01290354873581</v>
      </c>
      <c r="K460" s="11">
        <f ca="1">MAX($J$55:J460)</f>
        <v>146.59973331092178</v>
      </c>
      <c r="L460" s="13">
        <f t="shared" ca="1" si="71"/>
        <v>2.4466823241613311E-2</v>
      </c>
      <c r="M460" t="str">
        <f t="shared" ca="1" si="74"/>
        <v>BUY</v>
      </c>
      <c r="N460">
        <f t="shared" ca="1" si="75"/>
        <v>9.1371612501297411E-3</v>
      </c>
    </row>
    <row r="461" spans="1:14" x14ac:dyDescent="0.25">
      <c r="A461">
        <v>460</v>
      </c>
      <c r="B461" s="30">
        <v>37196</v>
      </c>
      <c r="C461">
        <f t="shared" si="72"/>
        <v>2001</v>
      </c>
      <c r="D461">
        <v>994</v>
      </c>
      <c r="E461">
        <f t="shared" ca="1" si="73"/>
        <v>982.95</v>
      </c>
      <c r="F461">
        <f t="shared" ca="1" si="67"/>
        <v>944.8192307692309</v>
      </c>
      <c r="G461" t="str">
        <f t="shared" ca="1" si="68"/>
        <v/>
      </c>
      <c r="H461">
        <f t="shared" ca="1" si="69"/>
        <v>954.9</v>
      </c>
      <c r="I461" s="7" t="str">
        <f t="shared" ca="1" si="66"/>
        <v/>
      </c>
      <c r="J461" s="11">
        <f t="shared" ca="1" si="70"/>
        <v>143.01290354873581</v>
      </c>
      <c r="K461" s="11">
        <f ca="1">MAX($J$55:J461)</f>
        <v>146.59973331092178</v>
      </c>
      <c r="L461" s="13">
        <f t="shared" ca="1" si="71"/>
        <v>2.4466823241613311E-2</v>
      </c>
      <c r="M461" t="str">
        <f t="shared" ca="1" si="74"/>
        <v>BUY</v>
      </c>
      <c r="N461">
        <f t="shared" ca="1" si="75"/>
        <v>2.2738964914085835E-2</v>
      </c>
    </row>
    <row r="462" spans="1:14" x14ac:dyDescent="0.25">
      <c r="A462">
        <v>461</v>
      </c>
      <c r="B462" s="30">
        <v>37197</v>
      </c>
      <c r="C462">
        <f t="shared" si="72"/>
        <v>2001</v>
      </c>
      <c r="D462">
        <v>997.6</v>
      </c>
      <c r="E462">
        <f t="shared" ca="1" si="73"/>
        <v>995.8</v>
      </c>
      <c r="F462">
        <f t="shared" ca="1" si="67"/>
        <v>950.05769230769226</v>
      </c>
      <c r="G462" t="str">
        <f t="shared" ca="1" si="68"/>
        <v/>
      </c>
      <c r="H462">
        <f t="shared" ca="1" si="69"/>
        <v>954.9</v>
      </c>
      <c r="I462" s="7" t="str">
        <f t="shared" ca="1" si="66"/>
        <v/>
      </c>
      <c r="J462" s="11">
        <f t="shared" ca="1" si="70"/>
        <v>143.01290354873581</v>
      </c>
      <c r="K462" s="11">
        <f ca="1">MAX($J$55:J462)</f>
        <v>146.59973331092178</v>
      </c>
      <c r="L462" s="13">
        <f t="shared" ca="1" si="71"/>
        <v>2.4466823241613311E-2</v>
      </c>
      <c r="M462" t="str">
        <f t="shared" ca="1" si="74"/>
        <v>BUY</v>
      </c>
      <c r="N462">
        <f t="shared" ca="1" si="75"/>
        <v>3.6217303822937853E-3</v>
      </c>
    </row>
    <row r="463" spans="1:14" x14ac:dyDescent="0.25">
      <c r="A463">
        <v>462</v>
      </c>
      <c r="B463" s="30">
        <v>37200</v>
      </c>
      <c r="C463">
        <f t="shared" si="72"/>
        <v>2001</v>
      </c>
      <c r="D463">
        <v>991.05</v>
      </c>
      <c r="E463">
        <f t="shared" ca="1" si="73"/>
        <v>994.32500000000005</v>
      </c>
      <c r="F463">
        <f t="shared" ca="1" si="67"/>
        <v>954.57115384615383</v>
      </c>
      <c r="G463" t="str">
        <f t="shared" ca="1" si="68"/>
        <v/>
      </c>
      <c r="H463">
        <f t="shared" ca="1" si="69"/>
        <v>954.9</v>
      </c>
      <c r="I463" s="7" t="str">
        <f t="shared" ca="1" si="66"/>
        <v/>
      </c>
      <c r="J463" s="11">
        <f t="shared" ca="1" si="70"/>
        <v>143.01290354873581</v>
      </c>
      <c r="K463" s="11">
        <f ca="1">MAX($J$55:J463)</f>
        <v>146.59973331092178</v>
      </c>
      <c r="L463" s="13">
        <f t="shared" ca="1" si="71"/>
        <v>2.4466823241613311E-2</v>
      </c>
      <c r="M463" t="str">
        <f t="shared" ca="1" si="74"/>
        <v>BUY</v>
      </c>
      <c r="N463">
        <f t="shared" ca="1" si="75"/>
        <v>-6.5657578187651045E-3</v>
      </c>
    </row>
    <row r="464" spans="1:14" x14ac:dyDescent="0.25">
      <c r="A464">
        <v>463</v>
      </c>
      <c r="B464" s="30">
        <v>37201</v>
      </c>
      <c r="C464">
        <f t="shared" si="72"/>
        <v>2001</v>
      </c>
      <c r="D464">
        <v>1001.9</v>
      </c>
      <c r="E464">
        <f t="shared" ca="1" si="73"/>
        <v>996.47499999999991</v>
      </c>
      <c r="F464">
        <f t="shared" ca="1" si="67"/>
        <v>958.875</v>
      </c>
      <c r="G464" t="str">
        <f t="shared" ca="1" si="68"/>
        <v/>
      </c>
      <c r="H464">
        <f t="shared" ca="1" si="69"/>
        <v>954.9</v>
      </c>
      <c r="I464" s="7" t="str">
        <f t="shared" ca="1" si="66"/>
        <v/>
      </c>
      <c r="J464" s="11">
        <f t="shared" ca="1" si="70"/>
        <v>143.01290354873581</v>
      </c>
      <c r="K464" s="11">
        <f ca="1">MAX($J$55:J464)</f>
        <v>146.59973331092178</v>
      </c>
      <c r="L464" s="13">
        <f t="shared" ca="1" si="71"/>
        <v>2.4466823241613311E-2</v>
      </c>
      <c r="M464" t="str">
        <f t="shared" ca="1" si="74"/>
        <v>BUY</v>
      </c>
      <c r="N464">
        <f t="shared" ca="1" si="75"/>
        <v>1.0947984460925304E-2</v>
      </c>
    </row>
    <row r="465" spans="1:14" x14ac:dyDescent="0.25">
      <c r="A465">
        <v>464</v>
      </c>
      <c r="B465" s="30">
        <v>37202</v>
      </c>
      <c r="C465">
        <f t="shared" si="72"/>
        <v>2001</v>
      </c>
      <c r="D465">
        <v>987.5</v>
      </c>
      <c r="E465">
        <f t="shared" ca="1" si="73"/>
        <v>994.7</v>
      </c>
      <c r="F465">
        <f t="shared" ca="1" si="67"/>
        <v>961.70769230769224</v>
      </c>
      <c r="G465" t="str">
        <f t="shared" ca="1" si="68"/>
        <v/>
      </c>
      <c r="H465">
        <f t="shared" ca="1" si="69"/>
        <v>954.9</v>
      </c>
      <c r="I465" s="7" t="str">
        <f t="shared" ca="1" si="66"/>
        <v/>
      </c>
      <c r="J465" s="11">
        <f t="shared" ca="1" si="70"/>
        <v>143.01290354873581</v>
      </c>
      <c r="K465" s="11">
        <f ca="1">MAX($J$55:J465)</f>
        <v>146.59973331092178</v>
      </c>
      <c r="L465" s="13">
        <f t="shared" ca="1" si="71"/>
        <v>2.4466823241613311E-2</v>
      </c>
      <c r="M465" t="str">
        <f t="shared" ca="1" si="74"/>
        <v>BUY</v>
      </c>
      <c r="N465">
        <f t="shared" ca="1" si="75"/>
        <v>-1.4372691885417684E-2</v>
      </c>
    </row>
    <row r="466" spans="1:14" x14ac:dyDescent="0.25">
      <c r="A466">
        <v>465</v>
      </c>
      <c r="B466" s="30">
        <v>37203</v>
      </c>
      <c r="C466">
        <f t="shared" si="72"/>
        <v>2001</v>
      </c>
      <c r="D466">
        <v>997.7</v>
      </c>
      <c r="E466">
        <f t="shared" ca="1" si="73"/>
        <v>992.6</v>
      </c>
      <c r="F466">
        <f t="shared" ca="1" si="67"/>
        <v>965.07692307692309</v>
      </c>
      <c r="G466" t="str">
        <f t="shared" ca="1" si="68"/>
        <v/>
      </c>
      <c r="H466">
        <f t="shared" ca="1" si="69"/>
        <v>954.9</v>
      </c>
      <c r="I466" s="7" t="str">
        <f t="shared" ca="1" si="66"/>
        <v/>
      </c>
      <c r="J466" s="11">
        <f t="shared" ca="1" si="70"/>
        <v>143.01290354873581</v>
      </c>
      <c r="K466" s="11">
        <f ca="1">MAX($J$55:J466)</f>
        <v>146.59973331092178</v>
      </c>
      <c r="L466" s="13">
        <f t="shared" ca="1" si="71"/>
        <v>2.4466823241613311E-2</v>
      </c>
      <c r="M466" t="str">
        <f t="shared" ca="1" si="74"/>
        <v>BUY</v>
      </c>
      <c r="N466">
        <f t="shared" ca="1" si="75"/>
        <v>1.0329113924050679E-2</v>
      </c>
    </row>
    <row r="467" spans="1:14" x14ac:dyDescent="0.25">
      <c r="A467">
        <v>466</v>
      </c>
      <c r="B467" s="30">
        <v>37204</v>
      </c>
      <c r="C467">
        <f t="shared" si="72"/>
        <v>2001</v>
      </c>
      <c r="D467">
        <v>1004.05</v>
      </c>
      <c r="E467">
        <f t="shared" ca="1" si="73"/>
        <v>1000.875</v>
      </c>
      <c r="F467">
        <f t="shared" ca="1" si="67"/>
        <v>969.09230769230771</v>
      </c>
      <c r="G467" t="str">
        <f t="shared" ca="1" si="68"/>
        <v/>
      </c>
      <c r="H467">
        <f t="shared" ca="1" si="69"/>
        <v>954.9</v>
      </c>
      <c r="I467" s="7" t="str">
        <f t="shared" ca="1" si="66"/>
        <v/>
      </c>
      <c r="J467" s="11">
        <f t="shared" ca="1" si="70"/>
        <v>143.01290354873581</v>
      </c>
      <c r="K467" s="11">
        <f ca="1">MAX($J$55:J467)</f>
        <v>146.59973331092178</v>
      </c>
      <c r="L467" s="13">
        <f t="shared" ca="1" si="71"/>
        <v>2.4466823241613311E-2</v>
      </c>
      <c r="M467" t="str">
        <f t="shared" ca="1" si="74"/>
        <v>BUY</v>
      </c>
      <c r="N467">
        <f t="shared" ca="1" si="75"/>
        <v>6.3646386689384668E-3</v>
      </c>
    </row>
    <row r="468" spans="1:14" x14ac:dyDescent="0.25">
      <c r="A468">
        <v>467</v>
      </c>
      <c r="B468" s="30">
        <v>37207</v>
      </c>
      <c r="C468">
        <f t="shared" si="72"/>
        <v>2001</v>
      </c>
      <c r="D468">
        <v>1010.9</v>
      </c>
      <c r="E468">
        <f t="shared" ca="1" si="73"/>
        <v>1007.4749999999999</v>
      </c>
      <c r="F468">
        <f t="shared" ca="1" si="67"/>
        <v>972.90961538461545</v>
      </c>
      <c r="G468" t="str">
        <f t="shared" ca="1" si="68"/>
        <v/>
      </c>
      <c r="H468">
        <f t="shared" ca="1" si="69"/>
        <v>954.9</v>
      </c>
      <c r="I468" s="7" t="str">
        <f t="shared" ref="I468:I531" ca="1" si="76">IF(AND(G468&lt;&gt;"",H467&lt;&gt;0),IF(G468="BUY",1-H468/H467,H468/H467-1),"")</f>
        <v/>
      </c>
      <c r="J468" s="11">
        <f t="shared" ca="1" si="70"/>
        <v>143.01290354873581</v>
      </c>
      <c r="K468" s="11">
        <f ca="1">MAX($J$55:J468)</f>
        <v>146.59973331092178</v>
      </c>
      <c r="L468" s="13">
        <f t="shared" ca="1" si="71"/>
        <v>2.4466823241613311E-2</v>
      </c>
      <c r="M468" t="str">
        <f t="shared" ca="1" si="74"/>
        <v>BUY</v>
      </c>
      <c r="N468">
        <f t="shared" ca="1" si="75"/>
        <v>6.8223694039141703E-3</v>
      </c>
    </row>
    <row r="469" spans="1:14" x14ac:dyDescent="0.25">
      <c r="A469">
        <v>468</v>
      </c>
      <c r="B469" s="30">
        <v>37208</v>
      </c>
      <c r="C469">
        <f t="shared" si="72"/>
        <v>2001</v>
      </c>
      <c r="D469">
        <v>1005.4</v>
      </c>
      <c r="E469">
        <f t="shared" ca="1" si="73"/>
        <v>1008.15</v>
      </c>
      <c r="F469">
        <f t="shared" ca="1" si="67"/>
        <v>976.40192307692325</v>
      </c>
      <c r="G469" t="str">
        <f t="shared" ca="1" si="68"/>
        <v/>
      </c>
      <c r="H469">
        <f t="shared" ca="1" si="69"/>
        <v>954.9</v>
      </c>
      <c r="I469" s="7" t="str">
        <f t="shared" ca="1" si="76"/>
        <v/>
      </c>
      <c r="J469" s="11">
        <f t="shared" ca="1" si="70"/>
        <v>143.01290354873581</v>
      </c>
      <c r="K469" s="11">
        <f ca="1">MAX($J$55:J469)</f>
        <v>146.59973331092178</v>
      </c>
      <c r="L469" s="13">
        <f t="shared" ca="1" si="71"/>
        <v>2.4466823241613311E-2</v>
      </c>
      <c r="M469" t="str">
        <f t="shared" ca="1" si="74"/>
        <v>BUY</v>
      </c>
      <c r="N469">
        <f t="shared" ca="1" si="75"/>
        <v>-5.4406964091403701E-3</v>
      </c>
    </row>
    <row r="470" spans="1:14" x14ac:dyDescent="0.25">
      <c r="A470">
        <v>469</v>
      </c>
      <c r="B470" s="30">
        <v>37209</v>
      </c>
      <c r="C470">
        <f t="shared" si="72"/>
        <v>2001</v>
      </c>
      <c r="D470">
        <v>1015.8</v>
      </c>
      <c r="E470">
        <f t="shared" ca="1" si="73"/>
        <v>1010.5999999999999</v>
      </c>
      <c r="F470">
        <f t="shared" ca="1" si="67"/>
        <v>980.78076923076935</v>
      </c>
      <c r="G470" t="str">
        <f t="shared" ca="1" si="68"/>
        <v/>
      </c>
      <c r="H470">
        <f t="shared" ca="1" si="69"/>
        <v>954.9</v>
      </c>
      <c r="I470" s="7" t="str">
        <f t="shared" ca="1" si="76"/>
        <v/>
      </c>
      <c r="J470" s="11">
        <f t="shared" ca="1" si="70"/>
        <v>143.01290354873581</v>
      </c>
      <c r="K470" s="11">
        <f ca="1">MAX($J$55:J470)</f>
        <v>146.59973331092178</v>
      </c>
      <c r="L470" s="13">
        <f t="shared" ca="1" si="71"/>
        <v>2.4466823241613311E-2</v>
      </c>
      <c r="M470" t="str">
        <f t="shared" ca="1" si="74"/>
        <v>BUY</v>
      </c>
      <c r="N470">
        <f t="shared" ca="1" si="75"/>
        <v>1.0344141635170058E-2</v>
      </c>
    </row>
    <row r="471" spans="1:14" x14ac:dyDescent="0.25">
      <c r="A471">
        <v>470</v>
      </c>
      <c r="B471" s="30">
        <v>37210</v>
      </c>
      <c r="C471">
        <f t="shared" si="72"/>
        <v>2001</v>
      </c>
      <c r="D471">
        <v>1035.7</v>
      </c>
      <c r="E471">
        <f t="shared" ca="1" si="73"/>
        <v>1025.75</v>
      </c>
      <c r="F471">
        <f t="shared" ca="1" si="67"/>
        <v>985.51153846153875</v>
      </c>
      <c r="G471" t="str">
        <f t="shared" ca="1" si="68"/>
        <v/>
      </c>
      <c r="H471">
        <f t="shared" ca="1" si="69"/>
        <v>954.9</v>
      </c>
      <c r="I471" s="7" t="str">
        <f t="shared" ca="1" si="76"/>
        <v/>
      </c>
      <c r="J471" s="11">
        <f t="shared" ca="1" si="70"/>
        <v>143.01290354873581</v>
      </c>
      <c r="K471" s="11">
        <f ca="1">MAX($J$55:J471)</f>
        <v>146.59973331092178</v>
      </c>
      <c r="L471" s="13">
        <f t="shared" ca="1" si="71"/>
        <v>2.4466823241613311E-2</v>
      </c>
      <c r="M471" t="str">
        <f t="shared" ca="1" si="74"/>
        <v>BUY</v>
      </c>
      <c r="N471">
        <f t="shared" ca="1" si="75"/>
        <v>1.9590470565071953E-2</v>
      </c>
    </row>
    <row r="472" spans="1:14" x14ac:dyDescent="0.25">
      <c r="A472">
        <v>471</v>
      </c>
      <c r="B472" s="30">
        <v>37214</v>
      </c>
      <c r="C472">
        <f t="shared" si="72"/>
        <v>2001</v>
      </c>
      <c r="D472">
        <v>1068.1500000000001</v>
      </c>
      <c r="E472">
        <f t="shared" ca="1" si="73"/>
        <v>1051.9250000000002</v>
      </c>
      <c r="F472">
        <f t="shared" ca="1" si="67"/>
        <v>990.42692307692346</v>
      </c>
      <c r="G472" t="str">
        <f t="shared" ca="1" si="68"/>
        <v/>
      </c>
      <c r="H472">
        <f t="shared" ca="1" si="69"/>
        <v>954.9</v>
      </c>
      <c r="I472" s="7" t="str">
        <f t="shared" ca="1" si="76"/>
        <v/>
      </c>
      <c r="J472" s="11">
        <f t="shared" ca="1" si="70"/>
        <v>143.01290354873581</v>
      </c>
      <c r="K472" s="11">
        <f ca="1">MAX($J$55:J472)</f>
        <v>146.59973331092178</v>
      </c>
      <c r="L472" s="13">
        <f t="shared" ca="1" si="71"/>
        <v>2.4466823241613311E-2</v>
      </c>
      <c r="M472" t="str">
        <f t="shared" ca="1" si="74"/>
        <v>BUY</v>
      </c>
      <c r="N472">
        <f t="shared" ca="1" si="75"/>
        <v>3.133146664091923E-2</v>
      </c>
    </row>
    <row r="473" spans="1:14" x14ac:dyDescent="0.25">
      <c r="A473">
        <v>472</v>
      </c>
      <c r="B473" s="30">
        <v>37215</v>
      </c>
      <c r="C473">
        <f t="shared" si="72"/>
        <v>2001</v>
      </c>
      <c r="D473">
        <v>1050.2</v>
      </c>
      <c r="E473">
        <f t="shared" ca="1" si="73"/>
        <v>1059.1750000000002</v>
      </c>
      <c r="F473">
        <f t="shared" ca="1" si="67"/>
        <v>994.09230769230794</v>
      </c>
      <c r="G473" t="str">
        <f t="shared" ca="1" si="68"/>
        <v/>
      </c>
      <c r="H473">
        <f t="shared" ca="1" si="69"/>
        <v>954.9</v>
      </c>
      <c r="I473" s="7" t="str">
        <f t="shared" ca="1" si="76"/>
        <v/>
      </c>
      <c r="J473" s="11">
        <f t="shared" ca="1" si="70"/>
        <v>143.01290354873581</v>
      </c>
      <c r="K473" s="11">
        <f ca="1">MAX($J$55:J473)</f>
        <v>146.59973331092178</v>
      </c>
      <c r="L473" s="13">
        <f t="shared" ca="1" si="71"/>
        <v>2.4466823241613311E-2</v>
      </c>
      <c r="M473" t="str">
        <f t="shared" ca="1" si="74"/>
        <v>BUY</v>
      </c>
      <c r="N473">
        <f t="shared" ca="1" si="75"/>
        <v>-1.6804755886345592E-2</v>
      </c>
    </row>
    <row r="474" spans="1:14" x14ac:dyDescent="0.25">
      <c r="A474">
        <v>473</v>
      </c>
      <c r="B474" s="30">
        <v>37216</v>
      </c>
      <c r="C474">
        <f t="shared" si="72"/>
        <v>2001</v>
      </c>
      <c r="D474">
        <v>1056.3499999999999</v>
      </c>
      <c r="E474">
        <f t="shared" ca="1" si="73"/>
        <v>1053.2750000000001</v>
      </c>
      <c r="F474">
        <f t="shared" ca="1" si="67"/>
        <v>997.7826923076924</v>
      </c>
      <c r="G474" t="str">
        <f t="shared" ca="1" si="68"/>
        <v/>
      </c>
      <c r="H474">
        <f t="shared" ca="1" si="69"/>
        <v>954.9</v>
      </c>
      <c r="I474" s="7" t="str">
        <f t="shared" ca="1" si="76"/>
        <v/>
      </c>
      <c r="J474" s="11">
        <f t="shared" ca="1" si="70"/>
        <v>143.01290354873581</v>
      </c>
      <c r="K474" s="11">
        <f ca="1">MAX($J$55:J474)</f>
        <v>146.59973331092178</v>
      </c>
      <c r="L474" s="13">
        <f t="shared" ca="1" si="71"/>
        <v>2.4466823241613311E-2</v>
      </c>
      <c r="M474" t="str">
        <f t="shared" ca="1" si="74"/>
        <v>BUY</v>
      </c>
      <c r="N474">
        <f t="shared" ca="1" si="75"/>
        <v>5.8560274233478036E-3</v>
      </c>
    </row>
    <row r="475" spans="1:14" x14ac:dyDescent="0.25">
      <c r="A475">
        <v>474</v>
      </c>
      <c r="B475" s="30">
        <v>37217</v>
      </c>
      <c r="C475">
        <f t="shared" si="72"/>
        <v>2001</v>
      </c>
      <c r="D475">
        <v>1062.45</v>
      </c>
      <c r="E475">
        <f t="shared" ca="1" si="73"/>
        <v>1059.4000000000001</v>
      </c>
      <c r="F475">
        <f t="shared" ca="1" si="67"/>
        <v>1001.5923076923077</v>
      </c>
      <c r="G475" t="str">
        <f t="shared" ca="1" si="68"/>
        <v/>
      </c>
      <c r="H475">
        <f t="shared" ca="1" si="69"/>
        <v>954.9</v>
      </c>
      <c r="I475" s="7" t="str">
        <f t="shared" ca="1" si="76"/>
        <v/>
      </c>
      <c r="J475" s="11">
        <f t="shared" ca="1" si="70"/>
        <v>143.01290354873581</v>
      </c>
      <c r="K475" s="11">
        <f ca="1">MAX($J$55:J475)</f>
        <v>146.59973331092178</v>
      </c>
      <c r="L475" s="13">
        <f t="shared" ca="1" si="71"/>
        <v>2.4466823241613311E-2</v>
      </c>
      <c r="M475" t="str">
        <f t="shared" ca="1" si="74"/>
        <v>BUY</v>
      </c>
      <c r="N475">
        <f t="shared" ca="1" si="75"/>
        <v>5.7746012211862896E-3</v>
      </c>
    </row>
    <row r="476" spans="1:14" x14ac:dyDescent="0.25">
      <c r="A476">
        <v>475</v>
      </c>
      <c r="B476" s="30">
        <v>37218</v>
      </c>
      <c r="C476">
        <f t="shared" si="72"/>
        <v>2001</v>
      </c>
      <c r="D476">
        <v>1059</v>
      </c>
      <c r="E476">
        <f t="shared" ca="1" si="73"/>
        <v>1060.7249999999999</v>
      </c>
      <c r="F476">
        <f t="shared" ref="F476:F539" ca="1" si="77">IF(ROW(D476)&gt;$M$4, AVERAGE(OFFSET(D477,-$M$4,0,$M$4,1)), "")</f>
        <v>1004.9673076923079</v>
      </c>
      <c r="G476" t="str">
        <f t="shared" ca="1" si="68"/>
        <v/>
      </c>
      <c r="H476">
        <f t="shared" ca="1" si="69"/>
        <v>954.9</v>
      </c>
      <c r="I476" s="7" t="str">
        <f t="shared" ca="1" si="76"/>
        <v/>
      </c>
      <c r="J476" s="11">
        <f t="shared" ca="1" si="70"/>
        <v>143.01290354873581</v>
      </c>
      <c r="K476" s="11">
        <f ca="1">MAX($J$55:J476)</f>
        <v>146.59973331092178</v>
      </c>
      <c r="L476" s="13">
        <f t="shared" ca="1" si="71"/>
        <v>2.4466823241613311E-2</v>
      </c>
      <c r="M476" t="str">
        <f t="shared" ca="1" si="74"/>
        <v>BUY</v>
      </c>
      <c r="N476">
        <f t="shared" ca="1" si="75"/>
        <v>-3.2472116334886776E-3</v>
      </c>
    </row>
    <row r="477" spans="1:14" x14ac:dyDescent="0.25">
      <c r="A477">
        <v>476</v>
      </c>
      <c r="B477" s="30">
        <v>37221</v>
      </c>
      <c r="C477">
        <f t="shared" si="72"/>
        <v>2001</v>
      </c>
      <c r="D477">
        <v>1080.5999999999999</v>
      </c>
      <c r="E477">
        <f t="shared" ca="1" si="73"/>
        <v>1069.8</v>
      </c>
      <c r="F477">
        <f t="shared" ca="1" si="77"/>
        <v>1008.5961538461538</v>
      </c>
      <c r="G477" t="str">
        <f t="shared" ca="1" si="68"/>
        <v/>
      </c>
      <c r="H477">
        <f t="shared" ca="1" si="69"/>
        <v>954.9</v>
      </c>
      <c r="I477" s="7" t="str">
        <f t="shared" ca="1" si="76"/>
        <v/>
      </c>
      <c r="J477" s="11">
        <f t="shared" ca="1" si="70"/>
        <v>143.01290354873581</v>
      </c>
      <c r="K477" s="11">
        <f ca="1">MAX($J$55:J477)</f>
        <v>146.59973331092178</v>
      </c>
      <c r="L477" s="13">
        <f t="shared" ca="1" si="71"/>
        <v>2.4466823241613311E-2</v>
      </c>
      <c r="M477" t="str">
        <f t="shared" ca="1" si="74"/>
        <v>BUY</v>
      </c>
      <c r="N477">
        <f t="shared" ca="1" si="75"/>
        <v>2.0396600566572151E-2</v>
      </c>
    </row>
    <row r="478" spans="1:14" x14ac:dyDescent="0.25">
      <c r="A478">
        <v>477</v>
      </c>
      <c r="B478" s="30">
        <v>37222</v>
      </c>
      <c r="C478">
        <f t="shared" si="72"/>
        <v>2001</v>
      </c>
      <c r="D478">
        <v>1076.05</v>
      </c>
      <c r="E478">
        <f t="shared" ca="1" si="73"/>
        <v>1078.3249999999998</v>
      </c>
      <c r="F478">
        <f t="shared" ca="1" si="77"/>
        <v>1012.5961538461537</v>
      </c>
      <c r="G478" t="str">
        <f t="shared" ca="1" si="68"/>
        <v/>
      </c>
      <c r="H478">
        <f t="shared" ca="1" si="69"/>
        <v>954.9</v>
      </c>
      <c r="I478" s="7" t="str">
        <f t="shared" ca="1" si="76"/>
        <v/>
      </c>
      <c r="J478" s="11">
        <f t="shared" ca="1" si="70"/>
        <v>143.01290354873581</v>
      </c>
      <c r="K478" s="11">
        <f ca="1">MAX($J$55:J478)</f>
        <v>146.59973331092178</v>
      </c>
      <c r="L478" s="13">
        <f t="shared" ca="1" si="71"/>
        <v>2.4466823241613311E-2</v>
      </c>
      <c r="M478" t="str">
        <f t="shared" ca="1" si="74"/>
        <v>BUY</v>
      </c>
      <c r="N478">
        <f t="shared" ca="1" si="75"/>
        <v>-4.2106237275587217E-3</v>
      </c>
    </row>
    <row r="479" spans="1:14" x14ac:dyDescent="0.25">
      <c r="A479">
        <v>478</v>
      </c>
      <c r="B479" s="30">
        <v>37223</v>
      </c>
      <c r="C479">
        <f t="shared" si="72"/>
        <v>2001</v>
      </c>
      <c r="D479">
        <v>1070.8</v>
      </c>
      <c r="E479">
        <f t="shared" ca="1" si="73"/>
        <v>1073.425</v>
      </c>
      <c r="F479">
        <f t="shared" ca="1" si="77"/>
        <v>1016.2173076923076</v>
      </c>
      <c r="G479" t="str">
        <f t="shared" ca="1" si="68"/>
        <v/>
      </c>
      <c r="H479">
        <f t="shared" ca="1" si="69"/>
        <v>954.9</v>
      </c>
      <c r="I479" s="7" t="str">
        <f t="shared" ca="1" si="76"/>
        <v/>
      </c>
      <c r="J479" s="11">
        <f t="shared" ca="1" si="70"/>
        <v>143.01290354873581</v>
      </c>
      <c r="K479" s="11">
        <f ca="1">MAX($J$55:J479)</f>
        <v>146.59973331092178</v>
      </c>
      <c r="L479" s="13">
        <f t="shared" ca="1" si="71"/>
        <v>2.4466823241613311E-2</v>
      </c>
      <c r="M479" t="str">
        <f t="shared" ca="1" si="74"/>
        <v>BUY</v>
      </c>
      <c r="N479">
        <f t="shared" ca="1" si="75"/>
        <v>-4.8789554388736587E-3</v>
      </c>
    </row>
    <row r="480" spans="1:14" x14ac:dyDescent="0.25">
      <c r="A480">
        <v>479</v>
      </c>
      <c r="B480" s="30">
        <v>37224</v>
      </c>
      <c r="C480">
        <f t="shared" si="72"/>
        <v>2001</v>
      </c>
      <c r="D480">
        <v>1067.1500000000001</v>
      </c>
      <c r="E480">
        <f t="shared" ca="1" si="73"/>
        <v>1068.9749999999999</v>
      </c>
      <c r="F480">
        <f t="shared" ca="1" si="77"/>
        <v>1019.7076923076922</v>
      </c>
      <c r="G480" t="str">
        <f t="shared" ca="1" si="68"/>
        <v/>
      </c>
      <c r="H480">
        <f t="shared" ca="1" si="69"/>
        <v>954.9</v>
      </c>
      <c r="I480" s="7" t="str">
        <f t="shared" ca="1" si="76"/>
        <v/>
      </c>
      <c r="J480" s="11">
        <f t="shared" ca="1" si="70"/>
        <v>143.01290354873581</v>
      </c>
      <c r="K480" s="11">
        <f ca="1">MAX($J$55:J480)</f>
        <v>146.59973331092178</v>
      </c>
      <c r="L480" s="13">
        <f t="shared" ca="1" si="71"/>
        <v>2.4466823241613311E-2</v>
      </c>
      <c r="M480" t="str">
        <f t="shared" ca="1" si="74"/>
        <v>BUY</v>
      </c>
      <c r="N480">
        <f t="shared" ca="1" si="75"/>
        <v>-3.4086664176315499E-3</v>
      </c>
    </row>
    <row r="481" spans="1:14" x14ac:dyDescent="0.25">
      <c r="A481">
        <v>480</v>
      </c>
      <c r="B481" s="30">
        <v>37228</v>
      </c>
      <c r="C481">
        <f t="shared" si="72"/>
        <v>2001</v>
      </c>
      <c r="D481">
        <v>1065.4000000000001</v>
      </c>
      <c r="E481">
        <f t="shared" ca="1" si="73"/>
        <v>1066.2750000000001</v>
      </c>
      <c r="F481">
        <f t="shared" ca="1" si="77"/>
        <v>1022.4846153846155</v>
      </c>
      <c r="G481" t="str">
        <f t="shared" ca="1" si="68"/>
        <v/>
      </c>
      <c r="H481">
        <f t="shared" ca="1" si="69"/>
        <v>954.9</v>
      </c>
      <c r="I481" s="7" t="str">
        <f t="shared" ca="1" si="76"/>
        <v/>
      </c>
      <c r="J481" s="11">
        <f t="shared" ca="1" si="70"/>
        <v>143.01290354873581</v>
      </c>
      <c r="K481" s="11">
        <f ca="1">MAX($J$55:J481)</f>
        <v>146.59973331092178</v>
      </c>
      <c r="L481" s="13">
        <f t="shared" ca="1" si="71"/>
        <v>2.4466823241613311E-2</v>
      </c>
      <c r="M481" t="str">
        <f t="shared" ca="1" si="74"/>
        <v>BUY</v>
      </c>
      <c r="N481">
        <f t="shared" ca="1" si="75"/>
        <v>-1.6398819285011479E-3</v>
      </c>
    </row>
    <row r="482" spans="1:14" x14ac:dyDescent="0.25">
      <c r="A482">
        <v>481</v>
      </c>
      <c r="B482" s="30">
        <v>37229</v>
      </c>
      <c r="C482">
        <f t="shared" si="72"/>
        <v>2001</v>
      </c>
      <c r="D482">
        <v>1077.7</v>
      </c>
      <c r="E482">
        <f t="shared" ca="1" si="73"/>
        <v>1071.5500000000002</v>
      </c>
      <c r="F482">
        <f t="shared" ca="1" si="77"/>
        <v>1025.8115384615385</v>
      </c>
      <c r="G482" t="str">
        <f t="shared" ca="1" si="68"/>
        <v/>
      </c>
      <c r="H482">
        <f t="shared" ca="1" si="69"/>
        <v>954.9</v>
      </c>
      <c r="I482" s="7" t="str">
        <f t="shared" ca="1" si="76"/>
        <v/>
      </c>
      <c r="J482" s="11">
        <f t="shared" ca="1" si="70"/>
        <v>143.01290354873581</v>
      </c>
      <c r="K482" s="11">
        <f ca="1">MAX($J$55:J482)</f>
        <v>146.59973331092178</v>
      </c>
      <c r="L482" s="13">
        <f t="shared" ca="1" si="71"/>
        <v>2.4466823241613311E-2</v>
      </c>
      <c r="M482" t="str">
        <f t="shared" ca="1" si="74"/>
        <v>BUY</v>
      </c>
      <c r="N482">
        <f t="shared" ca="1" si="75"/>
        <v>1.1544959639571948E-2</v>
      </c>
    </row>
    <row r="483" spans="1:14" x14ac:dyDescent="0.25">
      <c r="A483">
        <v>482</v>
      </c>
      <c r="B483" s="30">
        <v>37230</v>
      </c>
      <c r="C483">
        <f t="shared" si="72"/>
        <v>2001</v>
      </c>
      <c r="D483">
        <v>1104.55</v>
      </c>
      <c r="E483">
        <f t="shared" ca="1" si="73"/>
        <v>1091.125</v>
      </c>
      <c r="F483">
        <f t="shared" ca="1" si="77"/>
        <v>1030.4788461538462</v>
      </c>
      <c r="G483" t="str">
        <f t="shared" ca="1" si="68"/>
        <v/>
      </c>
      <c r="H483">
        <f t="shared" ca="1" si="69"/>
        <v>954.9</v>
      </c>
      <c r="I483" s="7" t="str">
        <f t="shared" ca="1" si="76"/>
        <v/>
      </c>
      <c r="J483" s="11">
        <f t="shared" ca="1" si="70"/>
        <v>143.01290354873581</v>
      </c>
      <c r="K483" s="11">
        <f ca="1">MAX($J$55:J483)</f>
        <v>146.59973331092178</v>
      </c>
      <c r="L483" s="13">
        <f t="shared" ca="1" si="71"/>
        <v>2.4466823241613311E-2</v>
      </c>
      <c r="M483" t="str">
        <f t="shared" ca="1" si="74"/>
        <v>BUY</v>
      </c>
      <c r="N483">
        <f t="shared" ca="1" si="75"/>
        <v>2.4914169063746782E-2</v>
      </c>
    </row>
    <row r="484" spans="1:14" x14ac:dyDescent="0.25">
      <c r="A484">
        <v>483</v>
      </c>
      <c r="B484" s="30">
        <v>37231</v>
      </c>
      <c r="C484">
        <f t="shared" si="72"/>
        <v>2001</v>
      </c>
      <c r="D484">
        <v>1110.45</v>
      </c>
      <c r="E484">
        <f t="shared" ca="1" si="73"/>
        <v>1107.5</v>
      </c>
      <c r="F484">
        <f t="shared" ca="1" si="77"/>
        <v>1035.5942307692308</v>
      </c>
      <c r="G484" t="str">
        <f t="shared" ca="1" si="68"/>
        <v/>
      </c>
      <c r="H484">
        <f t="shared" ca="1" si="69"/>
        <v>954.9</v>
      </c>
      <c r="I484" s="7" t="str">
        <f t="shared" ca="1" si="76"/>
        <v/>
      </c>
      <c r="J484" s="11">
        <f t="shared" ca="1" si="70"/>
        <v>143.01290354873581</v>
      </c>
      <c r="K484" s="11">
        <f ca="1">MAX($J$55:J484)</f>
        <v>146.59973331092178</v>
      </c>
      <c r="L484" s="13">
        <f t="shared" ca="1" si="71"/>
        <v>2.4466823241613311E-2</v>
      </c>
      <c r="M484" t="str">
        <f t="shared" ca="1" si="74"/>
        <v>BUY</v>
      </c>
      <c r="N484">
        <f t="shared" ca="1" si="75"/>
        <v>5.3415418043547972E-3</v>
      </c>
    </row>
    <row r="485" spans="1:14" x14ac:dyDescent="0.25">
      <c r="A485">
        <v>484</v>
      </c>
      <c r="B485" s="30">
        <v>37232</v>
      </c>
      <c r="C485">
        <f t="shared" si="72"/>
        <v>2001</v>
      </c>
      <c r="D485">
        <v>1112.3</v>
      </c>
      <c r="E485">
        <f t="shared" ca="1" si="73"/>
        <v>1111.375</v>
      </c>
      <c r="F485">
        <f t="shared" ca="1" si="77"/>
        <v>1041.3326923076925</v>
      </c>
      <c r="G485" t="str">
        <f t="shared" ca="1" si="68"/>
        <v/>
      </c>
      <c r="H485">
        <f t="shared" ca="1" si="69"/>
        <v>954.9</v>
      </c>
      <c r="I485" s="7" t="str">
        <f t="shared" ca="1" si="76"/>
        <v/>
      </c>
      <c r="J485" s="11">
        <f t="shared" ca="1" si="70"/>
        <v>143.01290354873581</v>
      </c>
      <c r="K485" s="11">
        <f ca="1">MAX($J$55:J485)</f>
        <v>146.59973331092178</v>
      </c>
      <c r="L485" s="13">
        <f t="shared" ca="1" si="71"/>
        <v>2.4466823241613311E-2</v>
      </c>
      <c r="M485" t="str">
        <f t="shared" ca="1" si="74"/>
        <v>BUY</v>
      </c>
      <c r="N485">
        <f t="shared" ca="1" si="75"/>
        <v>1.6659912648024756E-3</v>
      </c>
    </row>
    <row r="486" spans="1:14" x14ac:dyDescent="0.25">
      <c r="A486">
        <v>485</v>
      </c>
      <c r="B486" s="30">
        <v>37235</v>
      </c>
      <c r="C486">
        <f t="shared" si="72"/>
        <v>2001</v>
      </c>
      <c r="D486">
        <v>1115.25</v>
      </c>
      <c r="E486">
        <f t="shared" ca="1" si="73"/>
        <v>1113.7750000000001</v>
      </c>
      <c r="F486">
        <f t="shared" ca="1" si="77"/>
        <v>1046.8461538461538</v>
      </c>
      <c r="G486" t="str">
        <f t="shared" ca="1" si="68"/>
        <v/>
      </c>
      <c r="H486">
        <f t="shared" ca="1" si="69"/>
        <v>954.9</v>
      </c>
      <c r="I486" s="7" t="str">
        <f t="shared" ca="1" si="76"/>
        <v/>
      </c>
      <c r="J486" s="11">
        <f t="shared" ca="1" si="70"/>
        <v>143.01290354873581</v>
      </c>
      <c r="K486" s="11">
        <f ca="1">MAX($J$55:J486)</f>
        <v>146.59973331092178</v>
      </c>
      <c r="L486" s="13">
        <f t="shared" ca="1" si="71"/>
        <v>2.4466823241613311E-2</v>
      </c>
      <c r="M486" t="str">
        <f t="shared" ca="1" si="74"/>
        <v>BUY</v>
      </c>
      <c r="N486">
        <f t="shared" ca="1" si="75"/>
        <v>2.6521621864605285E-3</v>
      </c>
    </row>
    <row r="487" spans="1:14" x14ac:dyDescent="0.25">
      <c r="A487">
        <v>486</v>
      </c>
      <c r="B487" s="30">
        <v>37236</v>
      </c>
      <c r="C487">
        <f t="shared" si="72"/>
        <v>2001</v>
      </c>
      <c r="D487">
        <v>1110.2</v>
      </c>
      <c r="E487">
        <f t="shared" ca="1" si="73"/>
        <v>1112.7249999999999</v>
      </c>
      <c r="F487">
        <f t="shared" ca="1" si="77"/>
        <v>1051.3153846153848</v>
      </c>
      <c r="G487" t="str">
        <f t="shared" ca="1" si="68"/>
        <v/>
      </c>
      <c r="H487">
        <f t="shared" ca="1" si="69"/>
        <v>954.9</v>
      </c>
      <c r="I487" s="7" t="str">
        <f t="shared" ca="1" si="76"/>
        <v/>
      </c>
      <c r="J487" s="11">
        <f t="shared" ca="1" si="70"/>
        <v>143.01290354873581</v>
      </c>
      <c r="K487" s="11">
        <f ca="1">MAX($J$55:J487)</f>
        <v>146.59973331092178</v>
      </c>
      <c r="L487" s="13">
        <f t="shared" ca="1" si="71"/>
        <v>2.4466823241613311E-2</v>
      </c>
      <c r="M487" t="str">
        <f t="shared" ca="1" si="74"/>
        <v>BUY</v>
      </c>
      <c r="N487">
        <f t="shared" ca="1" si="75"/>
        <v>-4.5281327056713337E-3</v>
      </c>
    </row>
    <row r="488" spans="1:14" x14ac:dyDescent="0.25">
      <c r="A488">
        <v>487</v>
      </c>
      <c r="B488" s="30">
        <v>37237</v>
      </c>
      <c r="C488">
        <f t="shared" si="72"/>
        <v>2001</v>
      </c>
      <c r="D488">
        <v>1107.6500000000001</v>
      </c>
      <c r="E488">
        <f t="shared" ca="1" si="73"/>
        <v>1108.9250000000002</v>
      </c>
      <c r="F488">
        <f t="shared" ca="1" si="77"/>
        <v>1055.5480769230771</v>
      </c>
      <c r="G488" t="str">
        <f t="shared" ca="1" si="68"/>
        <v/>
      </c>
      <c r="H488">
        <f t="shared" ca="1" si="69"/>
        <v>954.9</v>
      </c>
      <c r="I488" s="7" t="str">
        <f t="shared" ca="1" si="76"/>
        <v/>
      </c>
      <c r="J488" s="11">
        <f t="shared" ca="1" si="70"/>
        <v>143.01290354873581</v>
      </c>
      <c r="K488" s="11">
        <f ca="1">MAX($J$55:J488)</f>
        <v>146.59973331092178</v>
      </c>
      <c r="L488" s="13">
        <f t="shared" ca="1" si="71"/>
        <v>2.4466823241613311E-2</v>
      </c>
      <c r="M488" t="str">
        <f t="shared" ca="1" si="74"/>
        <v>BUY</v>
      </c>
      <c r="N488">
        <f t="shared" ca="1" si="75"/>
        <v>-2.296883444424387E-3</v>
      </c>
    </row>
    <row r="489" spans="1:14" x14ac:dyDescent="0.25">
      <c r="A489">
        <v>488</v>
      </c>
      <c r="B489" s="30">
        <v>37238</v>
      </c>
      <c r="C489">
        <f t="shared" si="72"/>
        <v>2001</v>
      </c>
      <c r="D489">
        <v>1098.75</v>
      </c>
      <c r="E489">
        <f t="shared" ca="1" si="73"/>
        <v>1103.2</v>
      </c>
      <c r="F489">
        <f t="shared" ca="1" si="77"/>
        <v>1059.690384615385</v>
      </c>
      <c r="G489" t="str">
        <f t="shared" ca="1" si="68"/>
        <v/>
      </c>
      <c r="H489">
        <f t="shared" ca="1" si="69"/>
        <v>954.9</v>
      </c>
      <c r="I489" s="7" t="str">
        <f t="shared" ca="1" si="76"/>
        <v/>
      </c>
      <c r="J489" s="11">
        <f t="shared" ca="1" si="70"/>
        <v>143.01290354873581</v>
      </c>
      <c r="K489" s="11">
        <f ca="1">MAX($J$55:J489)</f>
        <v>146.59973331092178</v>
      </c>
      <c r="L489" s="13">
        <f t="shared" ca="1" si="71"/>
        <v>2.4466823241613311E-2</v>
      </c>
      <c r="M489" t="str">
        <f t="shared" ca="1" si="74"/>
        <v>BUY</v>
      </c>
      <c r="N489">
        <f t="shared" ca="1" si="75"/>
        <v>-8.0350291156954731E-3</v>
      </c>
    </row>
    <row r="490" spans="1:14" x14ac:dyDescent="0.25">
      <c r="A490">
        <v>489</v>
      </c>
      <c r="B490" s="30">
        <v>37239</v>
      </c>
      <c r="C490">
        <f t="shared" si="72"/>
        <v>2001</v>
      </c>
      <c r="D490">
        <v>1087.8499999999999</v>
      </c>
      <c r="E490">
        <f t="shared" ca="1" si="73"/>
        <v>1093.3</v>
      </c>
      <c r="F490">
        <f t="shared" ca="1" si="77"/>
        <v>1062.9961538461541</v>
      </c>
      <c r="G490" t="str">
        <f t="shared" ca="1" si="68"/>
        <v/>
      </c>
      <c r="H490">
        <f t="shared" ca="1" si="69"/>
        <v>954.9</v>
      </c>
      <c r="I490" s="7" t="str">
        <f t="shared" ca="1" si="76"/>
        <v/>
      </c>
      <c r="J490" s="11">
        <f t="shared" ca="1" si="70"/>
        <v>143.01290354873581</v>
      </c>
      <c r="K490" s="11">
        <f ca="1">MAX($J$55:J490)</f>
        <v>146.59973331092178</v>
      </c>
      <c r="L490" s="13">
        <f t="shared" ca="1" si="71"/>
        <v>2.4466823241613311E-2</v>
      </c>
      <c r="M490" t="str">
        <f t="shared" ca="1" si="74"/>
        <v>BUY</v>
      </c>
      <c r="N490">
        <f t="shared" ca="1" si="75"/>
        <v>-9.9203640500569647E-3</v>
      </c>
    </row>
    <row r="491" spans="1:14" x14ac:dyDescent="0.25">
      <c r="A491">
        <v>490</v>
      </c>
      <c r="B491" s="30">
        <v>37243</v>
      </c>
      <c r="C491">
        <f t="shared" si="72"/>
        <v>2001</v>
      </c>
      <c r="D491">
        <v>1082.3</v>
      </c>
      <c r="E491">
        <f t="shared" ca="1" si="73"/>
        <v>1085.0749999999998</v>
      </c>
      <c r="F491">
        <f t="shared" ca="1" si="77"/>
        <v>1066.6423076923077</v>
      </c>
      <c r="G491" t="str">
        <f t="shared" ca="1" si="68"/>
        <v/>
      </c>
      <c r="H491">
        <f t="shared" ca="1" si="69"/>
        <v>954.9</v>
      </c>
      <c r="I491" s="7" t="str">
        <f t="shared" ca="1" si="76"/>
        <v/>
      </c>
      <c r="J491" s="11">
        <f t="shared" ca="1" si="70"/>
        <v>143.01290354873581</v>
      </c>
      <c r="K491" s="11">
        <f ca="1">MAX($J$55:J491)</f>
        <v>146.59973331092178</v>
      </c>
      <c r="L491" s="13">
        <f t="shared" ca="1" si="71"/>
        <v>2.4466823241613311E-2</v>
      </c>
      <c r="M491" t="str">
        <f t="shared" ca="1" si="74"/>
        <v>BUY</v>
      </c>
      <c r="N491">
        <f t="shared" ca="1" si="75"/>
        <v>-5.1018063152088568E-3</v>
      </c>
    </row>
    <row r="492" spans="1:14" x14ac:dyDescent="0.25">
      <c r="A492">
        <v>491</v>
      </c>
      <c r="B492" s="30">
        <v>37244</v>
      </c>
      <c r="C492">
        <f t="shared" si="72"/>
        <v>2001</v>
      </c>
      <c r="D492">
        <v>1060.75</v>
      </c>
      <c r="E492">
        <f t="shared" ca="1" si="73"/>
        <v>1071.5250000000001</v>
      </c>
      <c r="F492">
        <f t="shared" ca="1" si="77"/>
        <v>1069.0673076923076</v>
      </c>
      <c r="G492" t="str">
        <f t="shared" ca="1" si="68"/>
        <v/>
      </c>
      <c r="H492">
        <f t="shared" ca="1" si="69"/>
        <v>954.9</v>
      </c>
      <c r="I492" s="7" t="str">
        <f t="shared" ca="1" si="76"/>
        <v/>
      </c>
      <c r="J492" s="11">
        <f t="shared" ca="1" si="70"/>
        <v>143.01290354873581</v>
      </c>
      <c r="K492" s="11">
        <f ca="1">MAX($J$55:J492)</f>
        <v>146.59973331092178</v>
      </c>
      <c r="L492" s="13">
        <f t="shared" ca="1" si="71"/>
        <v>2.4466823241613311E-2</v>
      </c>
      <c r="M492" t="str">
        <f t="shared" ca="1" si="74"/>
        <v>BUY</v>
      </c>
      <c r="N492">
        <f t="shared" ca="1" si="75"/>
        <v>-1.991130000923954E-2</v>
      </c>
    </row>
    <row r="493" spans="1:14" x14ac:dyDescent="0.25">
      <c r="A493">
        <v>492</v>
      </c>
      <c r="B493" s="30">
        <v>37245</v>
      </c>
      <c r="C493">
        <f t="shared" si="72"/>
        <v>2001</v>
      </c>
      <c r="D493">
        <v>1062</v>
      </c>
      <c r="E493">
        <f t="shared" ca="1" si="73"/>
        <v>1061.375</v>
      </c>
      <c r="F493">
        <f t="shared" ca="1" si="77"/>
        <v>1071.2961538461539</v>
      </c>
      <c r="G493" t="str">
        <f t="shared" ca="1" si="68"/>
        <v>SELL</v>
      </c>
      <c r="H493">
        <f t="shared" ca="1" si="69"/>
        <v>1062</v>
      </c>
      <c r="I493" s="7">
        <f t="shared" ca="1" si="76"/>
        <v>0.11215834118755885</v>
      </c>
      <c r="J493" s="11">
        <f t="shared" ca="1" si="70"/>
        <v>159.05299357917838</v>
      </c>
      <c r="K493" s="11">
        <f ca="1">MAX($J$55:J493)</f>
        <v>159.05299357917838</v>
      </c>
      <c r="L493" s="13">
        <f t="shared" ca="1" si="71"/>
        <v>0</v>
      </c>
      <c r="M493" t="str">
        <f t="shared" ca="1" si="74"/>
        <v>SELL</v>
      </c>
      <c r="N493">
        <f t="shared" ca="1" si="75"/>
        <v>1.1784115012962526E-3</v>
      </c>
    </row>
    <row r="494" spans="1:14" x14ac:dyDescent="0.25">
      <c r="A494">
        <v>493</v>
      </c>
      <c r="B494" s="30">
        <v>37246</v>
      </c>
      <c r="C494">
        <f t="shared" si="72"/>
        <v>2001</v>
      </c>
      <c r="D494">
        <v>1050.8499999999999</v>
      </c>
      <c r="E494">
        <f t="shared" ca="1" si="73"/>
        <v>1056.425</v>
      </c>
      <c r="F494">
        <f t="shared" ca="1" si="77"/>
        <v>1072.832692307692</v>
      </c>
      <c r="G494" t="str">
        <f t="shared" ca="1" si="68"/>
        <v/>
      </c>
      <c r="H494">
        <f t="shared" ca="1" si="69"/>
        <v>1062</v>
      </c>
      <c r="I494" s="7" t="str">
        <f t="shared" ca="1" si="76"/>
        <v/>
      </c>
      <c r="J494" s="11">
        <f t="shared" ca="1" si="70"/>
        <v>159.05299357917838</v>
      </c>
      <c r="K494" s="11">
        <f ca="1">MAX($J$55:J494)</f>
        <v>159.05299357917838</v>
      </c>
      <c r="L494" s="13">
        <f t="shared" ca="1" si="71"/>
        <v>0</v>
      </c>
      <c r="M494" t="str">
        <f t="shared" ca="1" si="74"/>
        <v>SELL</v>
      </c>
      <c r="N494">
        <f t="shared" ca="1" si="75"/>
        <v>1.0499058380414398E-2</v>
      </c>
    </row>
    <row r="495" spans="1:14" x14ac:dyDescent="0.25">
      <c r="A495">
        <v>494</v>
      </c>
      <c r="B495" s="30">
        <v>37249</v>
      </c>
      <c r="C495">
        <f t="shared" si="72"/>
        <v>2001</v>
      </c>
      <c r="D495">
        <v>1048.5</v>
      </c>
      <c r="E495">
        <f t="shared" ca="1" si="73"/>
        <v>1049.675</v>
      </c>
      <c r="F495">
        <f t="shared" ca="1" si="77"/>
        <v>1074.4903846153845</v>
      </c>
      <c r="G495" t="str">
        <f t="shared" ca="1" si="68"/>
        <v/>
      </c>
      <c r="H495">
        <f t="shared" ca="1" si="69"/>
        <v>1062</v>
      </c>
      <c r="I495" s="7" t="str">
        <f t="shared" ca="1" si="76"/>
        <v/>
      </c>
      <c r="J495" s="11">
        <f t="shared" ca="1" si="70"/>
        <v>159.05299357917838</v>
      </c>
      <c r="K495" s="11">
        <f ca="1">MAX($J$55:J495)</f>
        <v>159.05299357917838</v>
      </c>
      <c r="L495" s="13">
        <f t="shared" ca="1" si="71"/>
        <v>0</v>
      </c>
      <c r="M495" t="str">
        <f t="shared" ca="1" si="74"/>
        <v>SELL</v>
      </c>
      <c r="N495">
        <f t="shared" ca="1" si="75"/>
        <v>2.2362849122138356E-3</v>
      </c>
    </row>
    <row r="496" spans="1:14" x14ac:dyDescent="0.25">
      <c r="A496">
        <v>495</v>
      </c>
      <c r="B496" s="30">
        <v>37251</v>
      </c>
      <c r="C496">
        <f t="shared" si="72"/>
        <v>2001</v>
      </c>
      <c r="D496">
        <v>1034.25</v>
      </c>
      <c r="E496">
        <f t="shared" ca="1" si="73"/>
        <v>1041.375</v>
      </c>
      <c r="F496">
        <f t="shared" ca="1" si="77"/>
        <v>1075.1999999999998</v>
      </c>
      <c r="G496" t="str">
        <f t="shared" ca="1" si="68"/>
        <v/>
      </c>
      <c r="H496">
        <f t="shared" ca="1" si="69"/>
        <v>1062</v>
      </c>
      <c r="I496" s="7" t="str">
        <f t="shared" ca="1" si="76"/>
        <v/>
      </c>
      <c r="J496" s="11">
        <f t="shared" ca="1" si="70"/>
        <v>159.05299357917838</v>
      </c>
      <c r="K496" s="11">
        <f ca="1">MAX($J$55:J496)</f>
        <v>159.05299357917838</v>
      </c>
      <c r="L496" s="13">
        <f t="shared" ca="1" si="71"/>
        <v>0</v>
      </c>
      <c r="M496" t="str">
        <f t="shared" ca="1" si="74"/>
        <v>SELL</v>
      </c>
      <c r="N496">
        <f t="shared" ca="1" si="75"/>
        <v>1.3590844062947067E-2</v>
      </c>
    </row>
    <row r="497" spans="1:14" x14ac:dyDescent="0.25">
      <c r="A497">
        <v>496</v>
      </c>
      <c r="B497" s="30">
        <v>37252</v>
      </c>
      <c r="C497">
        <f t="shared" si="72"/>
        <v>2001</v>
      </c>
      <c r="D497">
        <v>1020</v>
      </c>
      <c r="E497">
        <f t="shared" ca="1" si="73"/>
        <v>1027.125</v>
      </c>
      <c r="F497">
        <f t="shared" ca="1" si="77"/>
        <v>1074.5961538461538</v>
      </c>
      <c r="G497" t="str">
        <f t="shared" ca="1" si="68"/>
        <v/>
      </c>
      <c r="H497">
        <f t="shared" ca="1" si="69"/>
        <v>1062</v>
      </c>
      <c r="I497" s="7" t="str">
        <f t="shared" ca="1" si="76"/>
        <v/>
      </c>
      <c r="J497" s="11">
        <f t="shared" ca="1" si="70"/>
        <v>159.05299357917838</v>
      </c>
      <c r="K497" s="11">
        <f ca="1">MAX($J$55:J497)</f>
        <v>159.05299357917838</v>
      </c>
      <c r="L497" s="13">
        <f t="shared" ca="1" si="71"/>
        <v>0</v>
      </c>
      <c r="M497" t="str">
        <f t="shared" ca="1" si="74"/>
        <v>SELL</v>
      </c>
      <c r="N497">
        <f t="shared" ca="1" si="75"/>
        <v>1.3778100072516316E-2</v>
      </c>
    </row>
    <row r="498" spans="1:14" x14ac:dyDescent="0.25">
      <c r="A498">
        <v>497</v>
      </c>
      <c r="B498" s="30">
        <v>37253</v>
      </c>
      <c r="C498">
        <f t="shared" si="72"/>
        <v>2001</v>
      </c>
      <c r="D498">
        <v>1033.8</v>
      </c>
      <c r="E498">
        <f t="shared" ca="1" si="73"/>
        <v>1026.9000000000001</v>
      </c>
      <c r="F498">
        <f t="shared" ca="1" si="77"/>
        <v>1073.2749999999999</v>
      </c>
      <c r="G498" t="str">
        <f t="shared" ca="1" si="68"/>
        <v/>
      </c>
      <c r="H498">
        <f t="shared" ca="1" si="69"/>
        <v>1062</v>
      </c>
      <c r="I498" s="7" t="str">
        <f t="shared" ca="1" si="76"/>
        <v/>
      </c>
      <c r="J498" s="11">
        <f t="shared" ca="1" si="70"/>
        <v>159.05299357917838</v>
      </c>
      <c r="K498" s="11">
        <f ca="1">MAX($J$55:J498)</f>
        <v>159.05299357917838</v>
      </c>
      <c r="L498" s="13">
        <f t="shared" ca="1" si="71"/>
        <v>0</v>
      </c>
      <c r="M498" t="str">
        <f t="shared" ca="1" si="74"/>
        <v>SELL</v>
      </c>
      <c r="N498">
        <f t="shared" ca="1" si="75"/>
        <v>-1.3529411764705838E-2</v>
      </c>
    </row>
    <row r="499" spans="1:14" x14ac:dyDescent="0.25">
      <c r="A499">
        <v>498</v>
      </c>
      <c r="B499" s="30">
        <v>37256</v>
      </c>
      <c r="C499">
        <f t="shared" si="72"/>
        <v>2001</v>
      </c>
      <c r="D499">
        <v>1059.05</v>
      </c>
      <c r="E499">
        <f t="shared" ca="1" si="73"/>
        <v>1046.425</v>
      </c>
      <c r="F499">
        <f t="shared" ca="1" si="77"/>
        <v>1073.6153846153845</v>
      </c>
      <c r="G499" t="str">
        <f t="shared" ca="1" si="68"/>
        <v/>
      </c>
      <c r="H499">
        <f t="shared" ca="1" si="69"/>
        <v>1062</v>
      </c>
      <c r="I499" s="7" t="str">
        <f t="shared" ca="1" si="76"/>
        <v/>
      </c>
      <c r="J499" s="11">
        <f t="shared" ca="1" si="70"/>
        <v>159.05299357917838</v>
      </c>
      <c r="K499" s="11">
        <f ca="1">MAX($J$55:J499)</f>
        <v>159.05299357917838</v>
      </c>
      <c r="L499" s="13">
        <f t="shared" ca="1" si="71"/>
        <v>0</v>
      </c>
      <c r="M499" t="str">
        <f t="shared" ca="1" si="74"/>
        <v>SELL</v>
      </c>
      <c r="N499">
        <f t="shared" ca="1" si="75"/>
        <v>-2.4424453472625268E-2</v>
      </c>
    </row>
    <row r="500" spans="1:14" x14ac:dyDescent="0.25">
      <c r="A500">
        <v>499</v>
      </c>
      <c r="B500" s="30">
        <v>37257</v>
      </c>
      <c r="C500">
        <f t="shared" si="72"/>
        <v>2002</v>
      </c>
      <c r="D500">
        <v>1055.3</v>
      </c>
      <c r="E500">
        <f t="shared" ca="1" si="73"/>
        <v>1057.175</v>
      </c>
      <c r="F500">
        <f t="shared" ca="1" si="77"/>
        <v>1073.5749999999998</v>
      </c>
      <c r="G500" t="str">
        <f t="shared" ca="1" si="68"/>
        <v/>
      </c>
      <c r="H500">
        <f t="shared" ca="1" si="69"/>
        <v>1062</v>
      </c>
      <c r="I500" s="7" t="str">
        <f t="shared" ca="1" si="76"/>
        <v/>
      </c>
      <c r="J500" s="11">
        <f t="shared" ca="1" si="70"/>
        <v>159.05299357917838</v>
      </c>
      <c r="K500" s="11">
        <f ca="1">MAX($J$55:J500)</f>
        <v>159.05299357917838</v>
      </c>
      <c r="L500" s="13">
        <f t="shared" ca="1" si="71"/>
        <v>0</v>
      </c>
      <c r="M500" t="str">
        <f t="shared" ca="1" si="74"/>
        <v>SELL</v>
      </c>
      <c r="N500">
        <f t="shared" ca="1" si="75"/>
        <v>3.540909305509655E-3</v>
      </c>
    </row>
    <row r="501" spans="1:14" x14ac:dyDescent="0.25">
      <c r="A501">
        <v>500</v>
      </c>
      <c r="B501" s="30">
        <v>37258</v>
      </c>
      <c r="C501">
        <f t="shared" si="72"/>
        <v>2002</v>
      </c>
      <c r="D501">
        <v>1060.75</v>
      </c>
      <c r="E501">
        <f t="shared" ca="1" si="73"/>
        <v>1058.0250000000001</v>
      </c>
      <c r="F501">
        <f t="shared" ca="1" si="77"/>
        <v>1073.5096153846152</v>
      </c>
      <c r="G501" t="str">
        <f t="shared" ca="1" si="68"/>
        <v/>
      </c>
      <c r="H501">
        <f t="shared" ca="1" si="69"/>
        <v>1062</v>
      </c>
      <c r="I501" s="7" t="str">
        <f t="shared" ca="1" si="76"/>
        <v/>
      </c>
      <c r="J501" s="11">
        <f t="shared" ca="1" si="70"/>
        <v>159.05299357917838</v>
      </c>
      <c r="K501" s="11">
        <f ca="1">MAX($J$55:J501)</f>
        <v>159.05299357917838</v>
      </c>
      <c r="L501" s="13">
        <f t="shared" ca="1" si="71"/>
        <v>0</v>
      </c>
      <c r="M501" t="str">
        <f t="shared" ca="1" si="74"/>
        <v>SELL</v>
      </c>
      <c r="N501">
        <f t="shared" ca="1" si="75"/>
        <v>-5.1644082251492904E-3</v>
      </c>
    </row>
    <row r="502" spans="1:14" x14ac:dyDescent="0.25">
      <c r="A502">
        <v>501</v>
      </c>
      <c r="B502" s="30">
        <v>37259</v>
      </c>
      <c r="C502">
        <f t="shared" si="72"/>
        <v>2002</v>
      </c>
      <c r="D502">
        <v>1072.25</v>
      </c>
      <c r="E502">
        <f t="shared" ca="1" si="73"/>
        <v>1066.5</v>
      </c>
      <c r="F502">
        <f t="shared" ca="1" si="77"/>
        <v>1074.0192307692307</v>
      </c>
      <c r="G502" t="str">
        <f t="shared" ref="G502:G565" ca="1" si="78">IF(AND(E502&gt;F502,E501&lt;F501),"BUY",IF(AND(E502&lt;F502,E501&gt;F501),"SELL",""))</f>
        <v/>
      </c>
      <c r="H502">
        <f t="shared" ca="1" si="69"/>
        <v>1062</v>
      </c>
      <c r="I502" s="7" t="str">
        <f t="shared" ca="1" si="76"/>
        <v/>
      </c>
      <c r="J502" s="11">
        <f t="shared" ca="1" si="70"/>
        <v>159.05299357917838</v>
      </c>
      <c r="K502" s="11">
        <f ca="1">MAX($J$55:J502)</f>
        <v>159.05299357917838</v>
      </c>
      <c r="L502" s="13">
        <f t="shared" ca="1" si="71"/>
        <v>0</v>
      </c>
      <c r="M502" t="str">
        <f t="shared" ca="1" si="74"/>
        <v>SELL</v>
      </c>
      <c r="N502">
        <f t="shared" ca="1" si="75"/>
        <v>-1.0841385811925524E-2</v>
      </c>
    </row>
    <row r="503" spans="1:14" x14ac:dyDescent="0.25">
      <c r="A503">
        <v>502</v>
      </c>
      <c r="B503" s="30">
        <v>37260</v>
      </c>
      <c r="C503">
        <f t="shared" si="72"/>
        <v>2002</v>
      </c>
      <c r="D503">
        <v>1096.2</v>
      </c>
      <c r="E503">
        <f t="shared" ca="1" si="73"/>
        <v>1084.2249999999999</v>
      </c>
      <c r="F503">
        <f t="shared" ca="1" si="77"/>
        <v>1074.6192307692306</v>
      </c>
      <c r="G503" t="str">
        <f t="shared" ca="1" si="78"/>
        <v>BUY</v>
      </c>
      <c r="H503">
        <f t="shared" ref="H503:H566" ca="1" si="79">IF(G503&lt;&gt;"",D503,H502)</f>
        <v>1096.2</v>
      </c>
      <c r="I503" s="7">
        <f t="shared" ca="1" si="76"/>
        <v>-3.2203389830508522E-2</v>
      </c>
      <c r="J503" s="11">
        <f t="shared" ca="1" si="70"/>
        <v>153.93094802323873</v>
      </c>
      <c r="K503" s="11">
        <f ca="1">MAX($J$55:J503)</f>
        <v>159.05299357917838</v>
      </c>
      <c r="L503" s="13">
        <f t="shared" ca="1" si="71"/>
        <v>3.2203389830508522E-2</v>
      </c>
      <c r="M503" t="str">
        <f t="shared" ca="1" si="74"/>
        <v>BUY</v>
      </c>
      <c r="N503">
        <f t="shared" ca="1" si="75"/>
        <v>-2.2336208906505055E-2</v>
      </c>
    </row>
    <row r="504" spans="1:14" x14ac:dyDescent="0.25">
      <c r="A504">
        <v>503</v>
      </c>
      <c r="B504" s="30">
        <v>37263</v>
      </c>
      <c r="C504">
        <f t="shared" si="72"/>
        <v>2002</v>
      </c>
      <c r="D504">
        <v>1100.1500000000001</v>
      </c>
      <c r="E504">
        <f t="shared" ca="1" si="73"/>
        <v>1098.1750000000002</v>
      </c>
      <c r="F504">
        <f t="shared" ca="1" si="77"/>
        <v>1075.5461538461539</v>
      </c>
      <c r="G504" t="str">
        <f t="shared" ca="1" si="78"/>
        <v/>
      </c>
      <c r="H504">
        <f t="shared" ca="1" si="79"/>
        <v>1096.2</v>
      </c>
      <c r="I504" s="7" t="str">
        <f t="shared" ca="1" si="76"/>
        <v/>
      </c>
      <c r="J504" s="11">
        <f t="shared" ca="1" si="70"/>
        <v>153.93094802323873</v>
      </c>
      <c r="K504" s="11">
        <f ca="1">MAX($J$55:J504)</f>
        <v>159.05299357917838</v>
      </c>
      <c r="L504" s="13">
        <f t="shared" ca="1" si="71"/>
        <v>3.2203389830508522E-2</v>
      </c>
      <c r="M504" t="str">
        <f t="shared" ca="1" si="74"/>
        <v>BUY</v>
      </c>
      <c r="N504">
        <f t="shared" ca="1" si="75"/>
        <v>3.603357051632955E-3</v>
      </c>
    </row>
    <row r="505" spans="1:14" x14ac:dyDescent="0.25">
      <c r="A505">
        <v>504</v>
      </c>
      <c r="B505" s="30">
        <v>37264</v>
      </c>
      <c r="C505">
        <f t="shared" si="72"/>
        <v>2002</v>
      </c>
      <c r="D505">
        <v>1109.9000000000001</v>
      </c>
      <c r="E505">
        <f t="shared" ca="1" si="73"/>
        <v>1105.0250000000001</v>
      </c>
      <c r="F505">
        <f t="shared" ca="1" si="77"/>
        <v>1077.0500000000002</v>
      </c>
      <c r="G505" t="str">
        <f t="shared" ca="1" si="78"/>
        <v/>
      </c>
      <c r="H505">
        <f t="shared" ca="1" si="79"/>
        <v>1096.2</v>
      </c>
      <c r="I505" s="7" t="str">
        <f t="shared" ca="1" si="76"/>
        <v/>
      </c>
      <c r="J505" s="11">
        <f t="shared" ref="J505:J568" ca="1" si="80">IF(I505="",J504,J504*(1+$M$5*I505))</f>
        <v>153.93094802323873</v>
      </c>
      <c r="K505" s="11">
        <f ca="1">MAX($J$55:J505)</f>
        <v>159.05299357917838</v>
      </c>
      <c r="L505" s="13">
        <f t="shared" ref="L505:L568" ca="1" si="81">1-J505/K505</f>
        <v>3.2203389830508522E-2</v>
      </c>
      <c r="M505" t="str">
        <f t="shared" ca="1" si="74"/>
        <v>BUY</v>
      </c>
      <c r="N505">
        <f t="shared" ca="1" si="75"/>
        <v>8.8624278507476242E-3</v>
      </c>
    </row>
    <row r="506" spans="1:14" x14ac:dyDescent="0.25">
      <c r="A506">
        <v>505</v>
      </c>
      <c r="B506" s="30">
        <v>37265</v>
      </c>
      <c r="C506">
        <f t="shared" si="72"/>
        <v>2002</v>
      </c>
      <c r="D506">
        <v>1102.8</v>
      </c>
      <c r="E506">
        <f t="shared" ca="1" si="73"/>
        <v>1106.3499999999999</v>
      </c>
      <c r="F506">
        <f t="shared" ca="1" si="77"/>
        <v>1078.4211538461539</v>
      </c>
      <c r="G506" t="str">
        <f t="shared" ca="1" si="78"/>
        <v/>
      </c>
      <c r="H506">
        <f t="shared" ca="1" si="79"/>
        <v>1096.2</v>
      </c>
      <c r="I506" s="7" t="str">
        <f t="shared" ca="1" si="76"/>
        <v/>
      </c>
      <c r="J506" s="11">
        <f t="shared" ca="1" si="80"/>
        <v>153.93094802323873</v>
      </c>
      <c r="K506" s="11">
        <f ca="1">MAX($J$55:J506)</f>
        <v>159.05299357917838</v>
      </c>
      <c r="L506" s="13">
        <f t="shared" ca="1" si="81"/>
        <v>3.2203389830508522E-2</v>
      </c>
      <c r="M506" t="str">
        <f t="shared" ca="1" si="74"/>
        <v>BUY</v>
      </c>
      <c r="N506">
        <f t="shared" ca="1" si="75"/>
        <v>-6.3969727002433875E-3</v>
      </c>
    </row>
    <row r="507" spans="1:14" x14ac:dyDescent="0.25">
      <c r="A507">
        <v>506</v>
      </c>
      <c r="B507" s="30">
        <v>37266</v>
      </c>
      <c r="C507">
        <f t="shared" si="72"/>
        <v>2002</v>
      </c>
      <c r="D507">
        <v>1098.2</v>
      </c>
      <c r="E507">
        <f t="shared" ca="1" si="73"/>
        <v>1100.5</v>
      </c>
      <c r="F507">
        <f t="shared" ca="1" si="77"/>
        <v>1079.6826923076924</v>
      </c>
      <c r="G507" t="str">
        <f t="shared" ca="1" si="78"/>
        <v/>
      </c>
      <c r="H507">
        <f t="shared" ca="1" si="79"/>
        <v>1096.2</v>
      </c>
      <c r="I507" s="7" t="str">
        <f t="shared" ca="1" si="76"/>
        <v/>
      </c>
      <c r="J507" s="11">
        <f t="shared" ca="1" si="80"/>
        <v>153.93094802323873</v>
      </c>
      <c r="K507" s="11">
        <f ca="1">MAX($J$55:J507)</f>
        <v>159.05299357917838</v>
      </c>
      <c r="L507" s="13">
        <f t="shared" ca="1" si="81"/>
        <v>3.2203389830508522E-2</v>
      </c>
      <c r="M507" t="str">
        <f t="shared" ca="1" si="74"/>
        <v>BUY</v>
      </c>
      <c r="N507">
        <f t="shared" ca="1" si="75"/>
        <v>-4.1712005803408682E-3</v>
      </c>
    </row>
    <row r="508" spans="1:14" x14ac:dyDescent="0.25">
      <c r="A508">
        <v>507</v>
      </c>
      <c r="B508" s="30">
        <v>37267</v>
      </c>
      <c r="C508">
        <f t="shared" si="72"/>
        <v>2002</v>
      </c>
      <c r="D508">
        <v>1088.55</v>
      </c>
      <c r="E508">
        <f t="shared" ca="1" si="73"/>
        <v>1093.375</v>
      </c>
      <c r="F508">
        <f t="shared" ca="1" si="77"/>
        <v>1080.1000000000001</v>
      </c>
      <c r="G508" t="str">
        <f t="shared" ca="1" si="78"/>
        <v/>
      </c>
      <c r="H508">
        <f t="shared" ca="1" si="79"/>
        <v>1096.2</v>
      </c>
      <c r="I508" s="7" t="str">
        <f t="shared" ca="1" si="76"/>
        <v/>
      </c>
      <c r="J508" s="11">
        <f t="shared" ca="1" si="80"/>
        <v>153.93094802323873</v>
      </c>
      <c r="K508" s="11">
        <f ca="1">MAX($J$55:J508)</f>
        <v>159.05299357917838</v>
      </c>
      <c r="L508" s="13">
        <f t="shared" ca="1" si="81"/>
        <v>3.2203389830508522E-2</v>
      </c>
      <c r="M508" t="str">
        <f t="shared" ca="1" si="74"/>
        <v>BUY</v>
      </c>
      <c r="N508">
        <f t="shared" ca="1" si="75"/>
        <v>-8.7871061737389271E-3</v>
      </c>
    </row>
    <row r="509" spans="1:14" x14ac:dyDescent="0.25">
      <c r="A509">
        <v>508</v>
      </c>
      <c r="B509" s="30">
        <v>37270</v>
      </c>
      <c r="C509">
        <f t="shared" si="72"/>
        <v>2002</v>
      </c>
      <c r="D509">
        <v>1109.8</v>
      </c>
      <c r="E509">
        <f t="shared" ca="1" si="73"/>
        <v>1099.175</v>
      </c>
      <c r="F509">
        <f t="shared" ca="1" si="77"/>
        <v>1080.3019230769232</v>
      </c>
      <c r="G509" t="str">
        <f t="shared" ca="1" si="78"/>
        <v/>
      </c>
      <c r="H509">
        <f t="shared" ca="1" si="79"/>
        <v>1096.2</v>
      </c>
      <c r="I509" s="7" t="str">
        <f t="shared" ca="1" si="76"/>
        <v/>
      </c>
      <c r="J509" s="11">
        <f t="shared" ca="1" si="80"/>
        <v>153.93094802323873</v>
      </c>
      <c r="K509" s="11">
        <f ca="1">MAX($J$55:J509)</f>
        <v>159.05299357917838</v>
      </c>
      <c r="L509" s="13">
        <f t="shared" ca="1" si="81"/>
        <v>3.2203389830508522E-2</v>
      </c>
      <c r="M509" t="str">
        <f t="shared" ca="1" si="74"/>
        <v>BUY</v>
      </c>
      <c r="N509">
        <f t="shared" ca="1" si="75"/>
        <v>1.9521381654494512E-2</v>
      </c>
    </row>
    <row r="510" spans="1:14" x14ac:dyDescent="0.25">
      <c r="A510">
        <v>509</v>
      </c>
      <c r="B510" s="30">
        <v>37271</v>
      </c>
      <c r="C510">
        <f t="shared" si="72"/>
        <v>2002</v>
      </c>
      <c r="D510">
        <v>1094.1500000000001</v>
      </c>
      <c r="E510">
        <f t="shared" ca="1" si="73"/>
        <v>1101.9749999999999</v>
      </c>
      <c r="F510">
        <f t="shared" ca="1" si="77"/>
        <v>1079.6750000000002</v>
      </c>
      <c r="G510" t="str">
        <f t="shared" ca="1" si="78"/>
        <v/>
      </c>
      <c r="H510">
        <f t="shared" ca="1" si="79"/>
        <v>1096.2</v>
      </c>
      <c r="I510" s="7" t="str">
        <f t="shared" ca="1" si="76"/>
        <v/>
      </c>
      <c r="J510" s="11">
        <f t="shared" ca="1" si="80"/>
        <v>153.93094802323873</v>
      </c>
      <c r="K510" s="11">
        <f ca="1">MAX($J$55:J510)</f>
        <v>159.05299357917838</v>
      </c>
      <c r="L510" s="13">
        <f t="shared" ca="1" si="81"/>
        <v>3.2203389830508522E-2</v>
      </c>
      <c r="M510" t="str">
        <f t="shared" ca="1" si="74"/>
        <v>BUY</v>
      </c>
      <c r="N510">
        <f t="shared" ca="1" si="75"/>
        <v>-1.4101639935123323E-2</v>
      </c>
    </row>
    <row r="511" spans="1:14" x14ac:dyDescent="0.25">
      <c r="A511">
        <v>510</v>
      </c>
      <c r="B511" s="30">
        <v>37272</v>
      </c>
      <c r="C511">
        <f t="shared" si="72"/>
        <v>2002</v>
      </c>
      <c r="D511">
        <v>1090.45</v>
      </c>
      <c r="E511">
        <f t="shared" ca="1" si="73"/>
        <v>1092.3000000000002</v>
      </c>
      <c r="F511">
        <f t="shared" ca="1" si="77"/>
        <v>1078.8346153846155</v>
      </c>
      <c r="G511" t="str">
        <f t="shared" ca="1" si="78"/>
        <v/>
      </c>
      <c r="H511">
        <f t="shared" ca="1" si="79"/>
        <v>1096.2</v>
      </c>
      <c r="I511" s="7" t="str">
        <f t="shared" ca="1" si="76"/>
        <v/>
      </c>
      <c r="J511" s="11">
        <f t="shared" ca="1" si="80"/>
        <v>153.93094802323873</v>
      </c>
      <c r="K511" s="11">
        <f ca="1">MAX($J$55:J511)</f>
        <v>159.05299357917838</v>
      </c>
      <c r="L511" s="13">
        <f t="shared" ca="1" si="81"/>
        <v>3.2203389830508522E-2</v>
      </c>
      <c r="M511" t="str">
        <f t="shared" ca="1" si="74"/>
        <v>BUY</v>
      </c>
      <c r="N511">
        <f t="shared" ca="1" si="75"/>
        <v>-3.3816204359548921E-3</v>
      </c>
    </row>
    <row r="512" spans="1:14" x14ac:dyDescent="0.25">
      <c r="A512">
        <v>511</v>
      </c>
      <c r="B512" s="30">
        <v>37273</v>
      </c>
      <c r="C512">
        <f t="shared" si="72"/>
        <v>2002</v>
      </c>
      <c r="D512">
        <v>1109.2</v>
      </c>
      <c r="E512">
        <f t="shared" ca="1" si="73"/>
        <v>1099.825</v>
      </c>
      <c r="F512">
        <f t="shared" ca="1" si="77"/>
        <v>1078.6019230769232</v>
      </c>
      <c r="G512" t="str">
        <f t="shared" ca="1" si="78"/>
        <v/>
      </c>
      <c r="H512">
        <f t="shared" ca="1" si="79"/>
        <v>1096.2</v>
      </c>
      <c r="I512" s="7" t="str">
        <f t="shared" ca="1" si="76"/>
        <v/>
      </c>
      <c r="J512" s="11">
        <f t="shared" ca="1" si="80"/>
        <v>153.93094802323873</v>
      </c>
      <c r="K512" s="11">
        <f ca="1">MAX($J$55:J512)</f>
        <v>159.05299357917838</v>
      </c>
      <c r="L512" s="13">
        <f t="shared" ca="1" si="81"/>
        <v>3.2203389830508522E-2</v>
      </c>
      <c r="M512" t="str">
        <f t="shared" ca="1" si="74"/>
        <v>BUY</v>
      </c>
      <c r="N512">
        <f t="shared" ca="1" si="75"/>
        <v>1.7194736118116373E-2</v>
      </c>
    </row>
    <row r="513" spans="1:14" x14ac:dyDescent="0.25">
      <c r="A513">
        <v>512</v>
      </c>
      <c r="B513" s="30">
        <v>37274</v>
      </c>
      <c r="C513">
        <f t="shared" si="72"/>
        <v>2002</v>
      </c>
      <c r="D513">
        <v>1093.1500000000001</v>
      </c>
      <c r="E513">
        <f t="shared" ca="1" si="73"/>
        <v>1101.1750000000002</v>
      </c>
      <c r="F513">
        <f t="shared" ca="1" si="77"/>
        <v>1077.9461538461539</v>
      </c>
      <c r="G513" t="str">
        <f t="shared" ca="1" si="78"/>
        <v/>
      </c>
      <c r="H513">
        <f t="shared" ca="1" si="79"/>
        <v>1096.2</v>
      </c>
      <c r="I513" s="7" t="str">
        <f t="shared" ca="1" si="76"/>
        <v/>
      </c>
      <c r="J513" s="11">
        <f t="shared" ca="1" si="80"/>
        <v>153.93094802323873</v>
      </c>
      <c r="K513" s="11">
        <f ca="1">MAX($J$55:J513)</f>
        <v>159.05299357917838</v>
      </c>
      <c r="L513" s="13">
        <f t="shared" ca="1" si="81"/>
        <v>3.2203389830508522E-2</v>
      </c>
      <c r="M513" t="str">
        <f t="shared" ca="1" si="74"/>
        <v>BUY</v>
      </c>
      <c r="N513">
        <f t="shared" ca="1" si="75"/>
        <v>-1.4469888207717232E-2</v>
      </c>
    </row>
    <row r="514" spans="1:14" x14ac:dyDescent="0.25">
      <c r="A514">
        <v>513</v>
      </c>
      <c r="B514" s="30">
        <v>37277</v>
      </c>
      <c r="C514">
        <f t="shared" si="72"/>
        <v>2002</v>
      </c>
      <c r="D514">
        <v>1091.3499999999999</v>
      </c>
      <c r="E514">
        <f t="shared" ca="1" si="73"/>
        <v>1092.25</v>
      </c>
      <c r="F514">
        <f t="shared" ca="1" si="77"/>
        <v>1077.3192307692309</v>
      </c>
      <c r="G514" t="str">
        <f t="shared" ca="1" si="78"/>
        <v/>
      </c>
      <c r="H514">
        <f t="shared" ca="1" si="79"/>
        <v>1096.2</v>
      </c>
      <c r="I514" s="7" t="str">
        <f t="shared" ca="1" si="76"/>
        <v/>
      </c>
      <c r="J514" s="11">
        <f t="shared" ca="1" si="80"/>
        <v>153.93094802323873</v>
      </c>
      <c r="K514" s="11">
        <f ca="1">MAX($J$55:J514)</f>
        <v>159.05299357917838</v>
      </c>
      <c r="L514" s="13">
        <f t="shared" ca="1" si="81"/>
        <v>3.2203389830508522E-2</v>
      </c>
      <c r="M514" t="str">
        <f t="shared" ca="1" si="74"/>
        <v>BUY</v>
      </c>
      <c r="N514">
        <f t="shared" ca="1" si="75"/>
        <v>-1.6466175730688211E-3</v>
      </c>
    </row>
    <row r="515" spans="1:14" x14ac:dyDescent="0.25">
      <c r="A515">
        <v>514</v>
      </c>
      <c r="B515" s="30">
        <v>37278</v>
      </c>
      <c r="C515">
        <f t="shared" ref="C515:C578" si="82">YEAR(B515)</f>
        <v>2002</v>
      </c>
      <c r="D515">
        <v>1092.8499999999999</v>
      </c>
      <c r="E515">
        <f t="shared" ca="1" si="73"/>
        <v>1092.0999999999999</v>
      </c>
      <c r="F515">
        <f t="shared" ca="1" si="77"/>
        <v>1077.0923076923077</v>
      </c>
      <c r="G515" t="str">
        <f t="shared" ca="1" si="78"/>
        <v/>
      </c>
      <c r="H515">
        <f t="shared" ca="1" si="79"/>
        <v>1096.2</v>
      </c>
      <c r="I515" s="7" t="str">
        <f t="shared" ca="1" si="76"/>
        <v/>
      </c>
      <c r="J515" s="11">
        <f t="shared" ca="1" si="80"/>
        <v>153.93094802323873</v>
      </c>
      <c r="K515" s="11">
        <f ca="1">MAX($J$55:J515)</f>
        <v>159.05299357917838</v>
      </c>
      <c r="L515" s="13">
        <f t="shared" ca="1" si="81"/>
        <v>3.2203389830508522E-2</v>
      </c>
      <c r="M515" t="str">
        <f t="shared" ca="1" si="74"/>
        <v>BUY</v>
      </c>
      <c r="N515">
        <f t="shared" ca="1" si="75"/>
        <v>1.3744444953497962E-3</v>
      </c>
    </row>
    <row r="516" spans="1:14" x14ac:dyDescent="0.25">
      <c r="A516">
        <v>515</v>
      </c>
      <c r="B516" s="30">
        <v>37279</v>
      </c>
      <c r="C516">
        <f t="shared" si="82"/>
        <v>2002</v>
      </c>
      <c r="D516">
        <v>1089.4000000000001</v>
      </c>
      <c r="E516">
        <f t="shared" ref="E516:E579" ca="1" si="83">IF(ROW(D516)&gt;$M$3,AVERAGE(OFFSET(D517,-$M$3,0,$M$3,1)),"")</f>
        <v>1091.125</v>
      </c>
      <c r="F516">
        <f t="shared" ca="1" si="77"/>
        <v>1077.1519230769231</v>
      </c>
      <c r="G516" t="str">
        <f t="shared" ca="1" si="78"/>
        <v/>
      </c>
      <c r="H516">
        <f t="shared" ca="1" si="79"/>
        <v>1096.2</v>
      </c>
      <c r="I516" s="7" t="str">
        <f t="shared" ca="1" si="76"/>
        <v/>
      </c>
      <c r="J516" s="11">
        <f t="shared" ca="1" si="80"/>
        <v>153.93094802323873</v>
      </c>
      <c r="K516" s="11">
        <f ca="1">MAX($J$55:J516)</f>
        <v>159.05299357917838</v>
      </c>
      <c r="L516" s="13">
        <f t="shared" ca="1" si="81"/>
        <v>3.2203389830508522E-2</v>
      </c>
      <c r="M516" t="str">
        <f t="shared" ca="1" si="74"/>
        <v>BUY</v>
      </c>
      <c r="N516">
        <f t="shared" ca="1" si="75"/>
        <v>-3.1568833783225678E-3</v>
      </c>
    </row>
    <row r="517" spans="1:14" x14ac:dyDescent="0.25">
      <c r="A517">
        <v>516</v>
      </c>
      <c r="B517" s="30">
        <v>37280</v>
      </c>
      <c r="C517">
        <f t="shared" si="82"/>
        <v>2002</v>
      </c>
      <c r="D517">
        <v>1085.3</v>
      </c>
      <c r="E517">
        <f t="shared" ca="1" si="83"/>
        <v>1087.3499999999999</v>
      </c>
      <c r="F517">
        <f t="shared" ca="1" si="77"/>
        <v>1077.2673076923077</v>
      </c>
      <c r="G517" t="str">
        <f t="shared" ca="1" si="78"/>
        <v/>
      </c>
      <c r="H517">
        <f t="shared" ca="1" si="79"/>
        <v>1096.2</v>
      </c>
      <c r="I517" s="7" t="str">
        <f t="shared" ca="1" si="76"/>
        <v/>
      </c>
      <c r="J517" s="11">
        <f t="shared" ca="1" si="80"/>
        <v>153.93094802323873</v>
      </c>
      <c r="K517" s="11">
        <f ca="1">MAX($J$55:J517)</f>
        <v>159.05299357917838</v>
      </c>
      <c r="L517" s="13">
        <f t="shared" ca="1" si="81"/>
        <v>3.2203389830508522E-2</v>
      </c>
      <c r="M517" t="str">
        <f t="shared" ca="1" si="74"/>
        <v>BUY</v>
      </c>
      <c r="N517">
        <f t="shared" ca="1" si="75"/>
        <v>-3.7635395630623608E-3</v>
      </c>
    </row>
    <row r="518" spans="1:14" x14ac:dyDescent="0.25">
      <c r="A518">
        <v>517</v>
      </c>
      <c r="B518" s="30">
        <v>37281</v>
      </c>
      <c r="C518">
        <f t="shared" si="82"/>
        <v>2002</v>
      </c>
      <c r="D518">
        <v>1088.4000000000001</v>
      </c>
      <c r="E518">
        <f t="shared" ca="1" si="83"/>
        <v>1086.8499999999999</v>
      </c>
      <c r="F518">
        <f t="shared" ca="1" si="77"/>
        <v>1078.3307692307694</v>
      </c>
      <c r="G518" t="str">
        <f t="shared" ca="1" si="78"/>
        <v/>
      </c>
      <c r="H518">
        <f t="shared" ca="1" si="79"/>
        <v>1096.2</v>
      </c>
      <c r="I518" s="7" t="str">
        <f t="shared" ca="1" si="76"/>
        <v/>
      </c>
      <c r="J518" s="11">
        <f t="shared" ca="1" si="80"/>
        <v>153.93094802323873</v>
      </c>
      <c r="K518" s="11">
        <f ca="1">MAX($J$55:J518)</f>
        <v>159.05299357917838</v>
      </c>
      <c r="L518" s="13">
        <f t="shared" ca="1" si="81"/>
        <v>3.2203389830508522E-2</v>
      </c>
      <c r="M518" t="str">
        <f t="shared" ref="M518:M581" ca="1" si="84">IF(G518="",M517,G518)</f>
        <v>BUY</v>
      </c>
      <c r="N518">
        <f t="shared" ca="1" si="75"/>
        <v>2.856353082097242E-3</v>
      </c>
    </row>
    <row r="519" spans="1:14" x14ac:dyDescent="0.25">
      <c r="A519">
        <v>518</v>
      </c>
      <c r="B519" s="30">
        <v>37284</v>
      </c>
      <c r="C519">
        <f t="shared" si="82"/>
        <v>2002</v>
      </c>
      <c r="D519">
        <v>1071.3499999999999</v>
      </c>
      <c r="E519">
        <f t="shared" ca="1" si="83"/>
        <v>1079.875</v>
      </c>
      <c r="F519">
        <f t="shared" ca="1" si="77"/>
        <v>1078.6903846153846</v>
      </c>
      <c r="G519" t="str">
        <f t="shared" ca="1" si="78"/>
        <v/>
      </c>
      <c r="H519">
        <f t="shared" ca="1" si="79"/>
        <v>1096.2</v>
      </c>
      <c r="I519" s="7" t="str">
        <f t="shared" ca="1" si="76"/>
        <v/>
      </c>
      <c r="J519" s="11">
        <f t="shared" ca="1" si="80"/>
        <v>153.93094802323873</v>
      </c>
      <c r="K519" s="11">
        <f ca="1">MAX($J$55:J519)</f>
        <v>159.05299357917838</v>
      </c>
      <c r="L519" s="13">
        <f t="shared" ca="1" si="81"/>
        <v>3.2203389830508522E-2</v>
      </c>
      <c r="M519" t="str">
        <f t="shared" ca="1" si="84"/>
        <v>BUY</v>
      </c>
      <c r="N519">
        <f t="shared" ref="N519:N582" ca="1" si="85">IF(M518="BUY",(D519-D518)/D518,(D518-D519)/D518)</f>
        <v>-1.5665196618890279E-2</v>
      </c>
    </row>
    <row r="520" spans="1:14" x14ac:dyDescent="0.25">
      <c r="A520">
        <v>519</v>
      </c>
      <c r="B520" s="30">
        <v>37285</v>
      </c>
      <c r="C520">
        <f t="shared" si="82"/>
        <v>2002</v>
      </c>
      <c r="D520">
        <v>1071.6500000000001</v>
      </c>
      <c r="E520">
        <f t="shared" ca="1" si="83"/>
        <v>1071.5</v>
      </c>
      <c r="F520">
        <f t="shared" ca="1" si="77"/>
        <v>1079.4903846153848</v>
      </c>
      <c r="G520" t="str">
        <f t="shared" ca="1" si="78"/>
        <v>SELL</v>
      </c>
      <c r="H520">
        <f t="shared" ca="1" si="79"/>
        <v>1071.6500000000001</v>
      </c>
      <c r="I520" s="7">
        <f t="shared" ca="1" si="76"/>
        <v>-2.2395548257617137E-2</v>
      </c>
      <c r="J520" s="11">
        <f t="shared" ca="1" si="80"/>
        <v>150.48358004844354</v>
      </c>
      <c r="K520" s="11">
        <f ca="1">MAX($J$55:J520)</f>
        <v>159.05299357917838</v>
      </c>
      <c r="L520" s="13">
        <f t="shared" ca="1" si="81"/>
        <v>5.3877725517117558E-2</v>
      </c>
      <c r="M520" t="str">
        <f t="shared" ca="1" si="84"/>
        <v>SELL</v>
      </c>
      <c r="N520">
        <f t="shared" ca="1" si="85"/>
        <v>2.8002053483939133E-4</v>
      </c>
    </row>
    <row r="521" spans="1:14" x14ac:dyDescent="0.25">
      <c r="A521">
        <v>520</v>
      </c>
      <c r="B521" s="30">
        <v>37286</v>
      </c>
      <c r="C521">
        <f t="shared" si="82"/>
        <v>2002</v>
      </c>
      <c r="D521">
        <v>1067.45</v>
      </c>
      <c r="E521">
        <f t="shared" ca="1" si="83"/>
        <v>1069.5500000000002</v>
      </c>
      <c r="F521">
        <f t="shared" ca="1" si="77"/>
        <v>1080.2192307692308</v>
      </c>
      <c r="G521" t="str">
        <f t="shared" ca="1" si="78"/>
        <v/>
      </c>
      <c r="H521">
        <f t="shared" ca="1" si="79"/>
        <v>1071.6500000000001</v>
      </c>
      <c r="I521" s="7" t="str">
        <f t="shared" ca="1" si="76"/>
        <v/>
      </c>
      <c r="J521" s="11">
        <f t="shared" ca="1" si="80"/>
        <v>150.48358004844354</v>
      </c>
      <c r="K521" s="11">
        <f ca="1">MAX($J$55:J521)</f>
        <v>159.05299357917838</v>
      </c>
      <c r="L521" s="13">
        <f t="shared" ca="1" si="81"/>
        <v>5.3877725517117558E-2</v>
      </c>
      <c r="M521" t="str">
        <f t="shared" ca="1" si="84"/>
        <v>SELL</v>
      </c>
      <c r="N521">
        <f t="shared" ca="1" si="85"/>
        <v>3.9191900340596695E-3</v>
      </c>
    </row>
    <row r="522" spans="1:14" x14ac:dyDescent="0.25">
      <c r="A522">
        <v>521</v>
      </c>
      <c r="B522" s="30">
        <v>37287</v>
      </c>
      <c r="C522">
        <f t="shared" si="82"/>
        <v>2002</v>
      </c>
      <c r="D522">
        <v>1080.45</v>
      </c>
      <c r="E522">
        <f t="shared" ca="1" si="83"/>
        <v>1073.95</v>
      </c>
      <c r="F522">
        <f t="shared" ca="1" si="77"/>
        <v>1081.9961538461539</v>
      </c>
      <c r="G522" t="str">
        <f t="shared" ca="1" si="78"/>
        <v/>
      </c>
      <c r="H522">
        <f t="shared" ca="1" si="79"/>
        <v>1071.6500000000001</v>
      </c>
      <c r="I522" s="7" t="str">
        <f t="shared" ca="1" si="76"/>
        <v/>
      </c>
      <c r="J522" s="11">
        <f t="shared" ca="1" si="80"/>
        <v>150.48358004844354</v>
      </c>
      <c r="K522" s="11">
        <f ca="1">MAX($J$55:J522)</f>
        <v>159.05299357917838</v>
      </c>
      <c r="L522" s="13">
        <f t="shared" ca="1" si="81"/>
        <v>5.3877725517117558E-2</v>
      </c>
      <c r="M522" t="str">
        <f t="shared" ca="1" si="84"/>
        <v>SELL</v>
      </c>
      <c r="N522">
        <f t="shared" ca="1" si="85"/>
        <v>-1.2178556372663825E-2</v>
      </c>
    </row>
    <row r="523" spans="1:14" x14ac:dyDescent="0.25">
      <c r="A523">
        <v>522</v>
      </c>
      <c r="B523" s="30">
        <v>37288</v>
      </c>
      <c r="C523">
        <f t="shared" si="82"/>
        <v>2002</v>
      </c>
      <c r="D523">
        <v>1081.6500000000001</v>
      </c>
      <c r="E523">
        <f t="shared" ca="1" si="83"/>
        <v>1081.0500000000002</v>
      </c>
      <c r="F523">
        <f t="shared" ca="1" si="77"/>
        <v>1084.3673076923078</v>
      </c>
      <c r="G523" t="str">
        <f t="shared" ca="1" si="78"/>
        <v/>
      </c>
      <c r="H523">
        <f t="shared" ca="1" si="79"/>
        <v>1071.6500000000001</v>
      </c>
      <c r="I523" s="7" t="str">
        <f t="shared" ca="1" si="76"/>
        <v/>
      </c>
      <c r="J523" s="11">
        <f t="shared" ca="1" si="80"/>
        <v>150.48358004844354</v>
      </c>
      <c r="K523" s="11">
        <f ca="1">MAX($J$55:J523)</f>
        <v>159.05299357917838</v>
      </c>
      <c r="L523" s="13">
        <f t="shared" ca="1" si="81"/>
        <v>5.3877725517117558E-2</v>
      </c>
      <c r="M523" t="str">
        <f t="shared" ca="1" si="84"/>
        <v>SELL</v>
      </c>
      <c r="N523">
        <f t="shared" ca="1" si="85"/>
        <v>-1.1106483409690827E-3</v>
      </c>
    </row>
    <row r="524" spans="1:14" x14ac:dyDescent="0.25">
      <c r="A524">
        <v>523</v>
      </c>
      <c r="B524" s="30">
        <v>37291</v>
      </c>
      <c r="C524">
        <f t="shared" si="82"/>
        <v>2002</v>
      </c>
      <c r="D524">
        <v>1076.9000000000001</v>
      </c>
      <c r="E524">
        <f t="shared" ca="1" si="83"/>
        <v>1079.2750000000001</v>
      </c>
      <c r="F524">
        <f t="shared" ca="1" si="77"/>
        <v>1086.0250000000001</v>
      </c>
      <c r="G524" t="str">
        <f t="shared" ca="1" si="78"/>
        <v/>
      </c>
      <c r="H524">
        <f t="shared" ca="1" si="79"/>
        <v>1071.6500000000001</v>
      </c>
      <c r="I524" s="7" t="str">
        <f t="shared" ca="1" si="76"/>
        <v/>
      </c>
      <c r="J524" s="11">
        <f t="shared" ca="1" si="80"/>
        <v>150.48358004844354</v>
      </c>
      <c r="K524" s="11">
        <f ca="1">MAX($J$55:J524)</f>
        <v>159.05299357917838</v>
      </c>
      <c r="L524" s="13">
        <f t="shared" ca="1" si="81"/>
        <v>5.3877725517117558E-2</v>
      </c>
      <c r="M524" t="str">
        <f t="shared" ca="1" si="84"/>
        <v>SELL</v>
      </c>
      <c r="N524">
        <f t="shared" ca="1" si="85"/>
        <v>4.3914390052235009E-3</v>
      </c>
    </row>
    <row r="525" spans="1:14" x14ac:dyDescent="0.25">
      <c r="A525">
        <v>524</v>
      </c>
      <c r="B525" s="30">
        <v>37292</v>
      </c>
      <c r="C525">
        <f t="shared" si="82"/>
        <v>2002</v>
      </c>
      <c r="D525">
        <v>1074.25</v>
      </c>
      <c r="E525">
        <f t="shared" ca="1" si="83"/>
        <v>1075.575</v>
      </c>
      <c r="F525">
        <f t="shared" ca="1" si="77"/>
        <v>1086.6096153846156</v>
      </c>
      <c r="G525" t="str">
        <f t="shared" ca="1" si="78"/>
        <v/>
      </c>
      <c r="H525">
        <f t="shared" ca="1" si="79"/>
        <v>1071.6500000000001</v>
      </c>
      <c r="I525" s="7" t="str">
        <f t="shared" ca="1" si="76"/>
        <v/>
      </c>
      <c r="J525" s="11">
        <f t="shared" ca="1" si="80"/>
        <v>150.48358004844354</v>
      </c>
      <c r="K525" s="11">
        <f ca="1">MAX($J$55:J525)</f>
        <v>159.05299357917838</v>
      </c>
      <c r="L525" s="13">
        <f t="shared" ca="1" si="81"/>
        <v>5.3877725517117558E-2</v>
      </c>
      <c r="M525" t="str">
        <f t="shared" ca="1" si="84"/>
        <v>SELL</v>
      </c>
      <c r="N525">
        <f t="shared" ca="1" si="85"/>
        <v>2.4607670164361506E-3</v>
      </c>
    </row>
    <row r="526" spans="1:14" x14ac:dyDescent="0.25">
      <c r="A526">
        <v>525</v>
      </c>
      <c r="B526" s="30">
        <v>37293</v>
      </c>
      <c r="C526">
        <f t="shared" si="82"/>
        <v>2002</v>
      </c>
      <c r="D526">
        <v>1113.0999999999999</v>
      </c>
      <c r="E526">
        <f t="shared" ca="1" si="83"/>
        <v>1093.675</v>
      </c>
      <c r="F526">
        <f t="shared" ca="1" si="77"/>
        <v>1088.8326923076925</v>
      </c>
      <c r="G526" t="str">
        <f t="shared" ca="1" si="78"/>
        <v>BUY</v>
      </c>
      <c r="H526">
        <f t="shared" ca="1" si="79"/>
        <v>1113.0999999999999</v>
      </c>
      <c r="I526" s="7">
        <f t="shared" ca="1" si="76"/>
        <v>-3.8678673074231229E-2</v>
      </c>
      <c r="J526" s="11">
        <f t="shared" ca="1" si="80"/>
        <v>144.66307485270988</v>
      </c>
      <c r="K526" s="11">
        <f ca="1">MAX($J$55:J526)</f>
        <v>159.05299357917838</v>
      </c>
      <c r="L526" s="13">
        <f t="shared" ca="1" si="81"/>
        <v>9.0472479660089089E-2</v>
      </c>
      <c r="M526" t="str">
        <f t="shared" ca="1" si="84"/>
        <v>BUY</v>
      </c>
      <c r="N526">
        <f t="shared" ca="1" si="85"/>
        <v>-3.6164766115894725E-2</v>
      </c>
    </row>
    <row r="527" spans="1:14" x14ac:dyDescent="0.25">
      <c r="A527">
        <v>526</v>
      </c>
      <c r="B527" s="30">
        <v>37294</v>
      </c>
      <c r="C527">
        <f t="shared" si="82"/>
        <v>2002</v>
      </c>
      <c r="D527">
        <v>1110.45</v>
      </c>
      <c r="E527">
        <f t="shared" ca="1" si="83"/>
        <v>1111.7750000000001</v>
      </c>
      <c r="F527">
        <f t="shared" ca="1" si="77"/>
        <v>1090.7442307692311</v>
      </c>
      <c r="G527" t="str">
        <f t="shared" ca="1" si="78"/>
        <v/>
      </c>
      <c r="H527">
        <f t="shared" ca="1" si="79"/>
        <v>1113.0999999999999</v>
      </c>
      <c r="I527" s="7" t="str">
        <f t="shared" ca="1" si="76"/>
        <v/>
      </c>
      <c r="J527" s="11">
        <f t="shared" ca="1" si="80"/>
        <v>144.66307485270988</v>
      </c>
      <c r="K527" s="11">
        <f ca="1">MAX($J$55:J527)</f>
        <v>159.05299357917838</v>
      </c>
      <c r="L527" s="13">
        <f t="shared" ca="1" si="81"/>
        <v>9.0472479660089089E-2</v>
      </c>
      <c r="M527" t="str">
        <f t="shared" ca="1" si="84"/>
        <v>BUY</v>
      </c>
      <c r="N527">
        <f t="shared" ca="1" si="85"/>
        <v>-2.3807384781240355E-3</v>
      </c>
    </row>
    <row r="528" spans="1:14" x14ac:dyDescent="0.25">
      <c r="A528">
        <v>527</v>
      </c>
      <c r="B528" s="30">
        <v>37295</v>
      </c>
      <c r="C528">
        <f t="shared" si="82"/>
        <v>2002</v>
      </c>
      <c r="D528">
        <v>1123.75</v>
      </c>
      <c r="E528">
        <f t="shared" ca="1" si="83"/>
        <v>1117.0999999999999</v>
      </c>
      <c r="F528">
        <f t="shared" ca="1" si="77"/>
        <v>1092.7250000000001</v>
      </c>
      <c r="G528" t="str">
        <f t="shared" ca="1" si="78"/>
        <v/>
      </c>
      <c r="H528">
        <f t="shared" ca="1" si="79"/>
        <v>1113.0999999999999</v>
      </c>
      <c r="I528" s="7" t="str">
        <f t="shared" ca="1" si="76"/>
        <v/>
      </c>
      <c r="J528" s="11">
        <f t="shared" ca="1" si="80"/>
        <v>144.66307485270988</v>
      </c>
      <c r="K528" s="11">
        <f ca="1">MAX($J$55:J528)</f>
        <v>159.05299357917838</v>
      </c>
      <c r="L528" s="13">
        <f t="shared" ca="1" si="81"/>
        <v>9.0472479660089089E-2</v>
      </c>
      <c r="M528" t="str">
        <f t="shared" ca="1" si="84"/>
        <v>BUY</v>
      </c>
      <c r="N528">
        <f t="shared" ca="1" si="85"/>
        <v>1.1977126390202129E-2</v>
      </c>
    </row>
    <row r="529" spans="1:14" x14ac:dyDescent="0.25">
      <c r="A529">
        <v>528</v>
      </c>
      <c r="B529" s="30">
        <v>37298</v>
      </c>
      <c r="C529">
        <f t="shared" si="82"/>
        <v>2002</v>
      </c>
      <c r="D529">
        <v>1131.55</v>
      </c>
      <c r="E529">
        <f t="shared" ca="1" si="83"/>
        <v>1127.6500000000001</v>
      </c>
      <c r="F529">
        <f t="shared" ca="1" si="77"/>
        <v>1094.0846153846155</v>
      </c>
      <c r="G529" t="str">
        <f t="shared" ca="1" si="78"/>
        <v/>
      </c>
      <c r="H529">
        <f t="shared" ca="1" si="79"/>
        <v>1113.0999999999999</v>
      </c>
      <c r="I529" s="7" t="str">
        <f t="shared" ca="1" si="76"/>
        <v/>
      </c>
      <c r="J529" s="11">
        <f t="shared" ca="1" si="80"/>
        <v>144.66307485270988</v>
      </c>
      <c r="K529" s="11">
        <f ca="1">MAX($J$55:J529)</f>
        <v>159.05299357917838</v>
      </c>
      <c r="L529" s="13">
        <f t="shared" ca="1" si="81"/>
        <v>9.0472479660089089E-2</v>
      </c>
      <c r="M529" t="str">
        <f t="shared" ca="1" si="84"/>
        <v>BUY</v>
      </c>
      <c r="N529">
        <f t="shared" ca="1" si="85"/>
        <v>6.9410456062291032E-3</v>
      </c>
    </row>
    <row r="530" spans="1:14" x14ac:dyDescent="0.25">
      <c r="A530">
        <v>529</v>
      </c>
      <c r="B530" s="30">
        <v>37299</v>
      </c>
      <c r="C530">
        <f t="shared" si="82"/>
        <v>2002</v>
      </c>
      <c r="D530">
        <v>1129.5</v>
      </c>
      <c r="E530">
        <f t="shared" ca="1" si="83"/>
        <v>1130.5250000000001</v>
      </c>
      <c r="F530">
        <f t="shared" ca="1" si="77"/>
        <v>1095.2134615384616</v>
      </c>
      <c r="G530" t="str">
        <f t="shared" ca="1" si="78"/>
        <v/>
      </c>
      <c r="H530">
        <f t="shared" ca="1" si="79"/>
        <v>1113.0999999999999</v>
      </c>
      <c r="I530" s="7" t="str">
        <f t="shared" ca="1" si="76"/>
        <v/>
      </c>
      <c r="J530" s="11">
        <f t="shared" ca="1" si="80"/>
        <v>144.66307485270988</v>
      </c>
      <c r="K530" s="11">
        <f ca="1">MAX($J$55:J530)</f>
        <v>159.05299357917838</v>
      </c>
      <c r="L530" s="13">
        <f t="shared" ca="1" si="81"/>
        <v>9.0472479660089089E-2</v>
      </c>
      <c r="M530" t="str">
        <f t="shared" ca="1" si="84"/>
        <v>BUY</v>
      </c>
      <c r="N530">
        <f t="shared" ca="1" si="85"/>
        <v>-1.8116742521319912E-3</v>
      </c>
    </row>
    <row r="531" spans="1:14" x14ac:dyDescent="0.25">
      <c r="A531">
        <v>530</v>
      </c>
      <c r="B531" s="30">
        <v>37300</v>
      </c>
      <c r="C531">
        <f t="shared" si="82"/>
        <v>2002</v>
      </c>
      <c r="D531">
        <v>1135.0999999999999</v>
      </c>
      <c r="E531">
        <f t="shared" ca="1" si="83"/>
        <v>1132.3</v>
      </c>
      <c r="F531">
        <f t="shared" ca="1" si="77"/>
        <v>1096.1826923076924</v>
      </c>
      <c r="G531" t="str">
        <f t="shared" ca="1" si="78"/>
        <v/>
      </c>
      <c r="H531">
        <f t="shared" ca="1" si="79"/>
        <v>1113.0999999999999</v>
      </c>
      <c r="I531" s="7" t="str">
        <f t="shared" ca="1" si="76"/>
        <v/>
      </c>
      <c r="J531" s="11">
        <f t="shared" ca="1" si="80"/>
        <v>144.66307485270988</v>
      </c>
      <c r="K531" s="11">
        <f ca="1">MAX($J$55:J531)</f>
        <v>159.05299357917838</v>
      </c>
      <c r="L531" s="13">
        <f t="shared" ca="1" si="81"/>
        <v>9.0472479660089089E-2</v>
      </c>
      <c r="M531" t="str">
        <f t="shared" ca="1" si="84"/>
        <v>BUY</v>
      </c>
      <c r="N531">
        <f t="shared" ca="1" si="85"/>
        <v>4.9579459938024874E-3</v>
      </c>
    </row>
    <row r="532" spans="1:14" x14ac:dyDescent="0.25">
      <c r="A532">
        <v>531</v>
      </c>
      <c r="B532" s="30">
        <v>37301</v>
      </c>
      <c r="C532">
        <f t="shared" si="82"/>
        <v>2002</v>
      </c>
      <c r="D532">
        <v>1150</v>
      </c>
      <c r="E532">
        <f t="shared" ca="1" si="83"/>
        <v>1142.55</v>
      </c>
      <c r="F532">
        <f t="shared" ca="1" si="77"/>
        <v>1097.998076923077</v>
      </c>
      <c r="G532" t="str">
        <f t="shared" ca="1" si="78"/>
        <v/>
      </c>
      <c r="H532">
        <f t="shared" ca="1" si="79"/>
        <v>1113.0999999999999</v>
      </c>
      <c r="I532" s="7" t="str">
        <f t="shared" ref="I532:I595" ca="1" si="86">IF(AND(G532&lt;&gt;"",H531&lt;&gt;0),IF(G532="BUY",1-H532/H531,H532/H531-1),"")</f>
        <v/>
      </c>
      <c r="J532" s="11">
        <f t="shared" ca="1" si="80"/>
        <v>144.66307485270988</v>
      </c>
      <c r="K532" s="11">
        <f ca="1">MAX($J$55:J532)</f>
        <v>159.05299357917838</v>
      </c>
      <c r="L532" s="13">
        <f t="shared" ca="1" si="81"/>
        <v>9.0472479660089089E-2</v>
      </c>
      <c r="M532" t="str">
        <f t="shared" ca="1" si="84"/>
        <v>BUY</v>
      </c>
      <c r="N532">
        <f t="shared" ca="1" si="85"/>
        <v>1.3126596775614565E-2</v>
      </c>
    </row>
    <row r="533" spans="1:14" x14ac:dyDescent="0.25">
      <c r="A533">
        <v>532</v>
      </c>
      <c r="B533" s="30">
        <v>37302</v>
      </c>
      <c r="C533">
        <f t="shared" si="82"/>
        <v>2002</v>
      </c>
      <c r="D533">
        <v>1159.95</v>
      </c>
      <c r="E533">
        <f t="shared" ca="1" si="83"/>
        <v>1154.9749999999999</v>
      </c>
      <c r="F533">
        <f t="shared" ca="1" si="77"/>
        <v>1100.373076923077</v>
      </c>
      <c r="G533" t="str">
        <f t="shared" ca="1" si="78"/>
        <v/>
      </c>
      <c r="H533">
        <f t="shared" ca="1" si="79"/>
        <v>1113.0999999999999</v>
      </c>
      <c r="I533" s="7" t="str">
        <f t="shared" ca="1" si="86"/>
        <v/>
      </c>
      <c r="J533" s="11">
        <f t="shared" ca="1" si="80"/>
        <v>144.66307485270988</v>
      </c>
      <c r="K533" s="11">
        <f ca="1">MAX($J$55:J533)</f>
        <v>159.05299357917838</v>
      </c>
      <c r="L533" s="13">
        <f t="shared" ca="1" si="81"/>
        <v>9.0472479660089089E-2</v>
      </c>
      <c r="M533" t="str">
        <f t="shared" ca="1" si="84"/>
        <v>BUY</v>
      </c>
      <c r="N533">
        <f t="shared" ca="1" si="85"/>
        <v>8.6521739130435184E-3</v>
      </c>
    </row>
    <row r="534" spans="1:14" x14ac:dyDescent="0.25">
      <c r="A534">
        <v>533</v>
      </c>
      <c r="B534" s="30">
        <v>37305</v>
      </c>
      <c r="C534">
        <f t="shared" si="82"/>
        <v>2002</v>
      </c>
      <c r="D534">
        <v>1172.8499999999999</v>
      </c>
      <c r="E534">
        <f t="shared" ca="1" si="83"/>
        <v>1166.4000000000001</v>
      </c>
      <c r="F534">
        <f t="shared" ca="1" si="77"/>
        <v>1103.6153846153845</v>
      </c>
      <c r="G534" t="str">
        <f t="shared" ca="1" si="78"/>
        <v/>
      </c>
      <c r="H534">
        <f t="shared" ca="1" si="79"/>
        <v>1113.0999999999999</v>
      </c>
      <c r="I534" s="7" t="str">
        <f t="shared" ca="1" si="86"/>
        <v/>
      </c>
      <c r="J534" s="11">
        <f t="shared" ca="1" si="80"/>
        <v>144.66307485270988</v>
      </c>
      <c r="K534" s="11">
        <f ca="1">MAX($J$55:J534)</f>
        <v>159.05299357917838</v>
      </c>
      <c r="L534" s="13">
        <f t="shared" ca="1" si="81"/>
        <v>9.0472479660089089E-2</v>
      </c>
      <c r="M534" t="str">
        <f t="shared" ca="1" si="84"/>
        <v>BUY</v>
      </c>
      <c r="N534">
        <f t="shared" ca="1" si="85"/>
        <v>1.112116901590574E-2</v>
      </c>
    </row>
    <row r="535" spans="1:14" x14ac:dyDescent="0.25">
      <c r="A535">
        <v>534</v>
      </c>
      <c r="B535" s="30">
        <v>37306</v>
      </c>
      <c r="C535">
        <f t="shared" si="82"/>
        <v>2002</v>
      </c>
      <c r="D535">
        <v>1158.9000000000001</v>
      </c>
      <c r="E535">
        <f t="shared" ca="1" si="83"/>
        <v>1165.875</v>
      </c>
      <c r="F535">
        <f t="shared" ca="1" si="77"/>
        <v>1105.5038461538461</v>
      </c>
      <c r="G535" t="str">
        <f t="shared" ca="1" si="78"/>
        <v/>
      </c>
      <c r="H535">
        <f t="shared" ca="1" si="79"/>
        <v>1113.0999999999999</v>
      </c>
      <c r="I535" s="7" t="str">
        <f t="shared" ca="1" si="86"/>
        <v/>
      </c>
      <c r="J535" s="11">
        <f t="shared" ca="1" si="80"/>
        <v>144.66307485270988</v>
      </c>
      <c r="K535" s="11">
        <f ca="1">MAX($J$55:J535)</f>
        <v>159.05299357917838</v>
      </c>
      <c r="L535" s="13">
        <f t="shared" ca="1" si="81"/>
        <v>9.0472479660089089E-2</v>
      </c>
      <c r="M535" t="str">
        <f t="shared" ca="1" si="84"/>
        <v>BUY</v>
      </c>
      <c r="N535">
        <f t="shared" ca="1" si="85"/>
        <v>-1.1894104105384166E-2</v>
      </c>
    </row>
    <row r="536" spans="1:14" x14ac:dyDescent="0.25">
      <c r="A536">
        <v>535</v>
      </c>
      <c r="B536" s="30">
        <v>37307</v>
      </c>
      <c r="C536">
        <f t="shared" si="82"/>
        <v>2002</v>
      </c>
      <c r="D536">
        <v>1145.95</v>
      </c>
      <c r="E536">
        <f t="shared" ca="1" si="83"/>
        <v>1152.4250000000002</v>
      </c>
      <c r="F536">
        <f t="shared" ca="1" si="77"/>
        <v>1107.4961538461539</v>
      </c>
      <c r="G536" t="str">
        <f t="shared" ca="1" si="78"/>
        <v/>
      </c>
      <c r="H536">
        <f t="shared" ca="1" si="79"/>
        <v>1113.0999999999999</v>
      </c>
      <c r="I536" s="7" t="str">
        <f t="shared" ca="1" si="86"/>
        <v/>
      </c>
      <c r="J536" s="11">
        <f t="shared" ca="1" si="80"/>
        <v>144.66307485270988</v>
      </c>
      <c r="K536" s="11">
        <f ca="1">MAX($J$55:J536)</f>
        <v>159.05299357917838</v>
      </c>
      <c r="L536" s="13">
        <f t="shared" ca="1" si="81"/>
        <v>9.0472479660089089E-2</v>
      </c>
      <c r="M536" t="str">
        <f t="shared" ca="1" si="84"/>
        <v>BUY</v>
      </c>
      <c r="N536">
        <f t="shared" ca="1" si="85"/>
        <v>-1.1174389507291436E-2</v>
      </c>
    </row>
    <row r="537" spans="1:14" x14ac:dyDescent="0.25">
      <c r="A537">
        <v>536</v>
      </c>
      <c r="B537" s="30">
        <v>37308</v>
      </c>
      <c r="C537">
        <f t="shared" si="82"/>
        <v>2002</v>
      </c>
      <c r="D537">
        <v>1149.8499999999999</v>
      </c>
      <c r="E537">
        <f t="shared" ca="1" si="83"/>
        <v>1147.9000000000001</v>
      </c>
      <c r="F537">
        <f t="shared" ca="1" si="77"/>
        <v>1109.7807692307692</v>
      </c>
      <c r="G537" t="str">
        <f t="shared" ca="1" si="78"/>
        <v/>
      </c>
      <c r="H537">
        <f t="shared" ca="1" si="79"/>
        <v>1113.0999999999999</v>
      </c>
      <c r="I537" s="7" t="str">
        <f t="shared" ca="1" si="86"/>
        <v/>
      </c>
      <c r="J537" s="11">
        <f t="shared" ca="1" si="80"/>
        <v>144.66307485270988</v>
      </c>
      <c r="K537" s="11">
        <f ca="1">MAX($J$55:J537)</f>
        <v>159.05299357917838</v>
      </c>
      <c r="L537" s="13">
        <f t="shared" ca="1" si="81"/>
        <v>9.0472479660089089E-2</v>
      </c>
      <c r="M537" t="str">
        <f t="shared" ca="1" si="84"/>
        <v>BUY</v>
      </c>
      <c r="N537">
        <f t="shared" ca="1" si="85"/>
        <v>3.4032898468518377E-3</v>
      </c>
    </row>
    <row r="538" spans="1:14" x14ac:dyDescent="0.25">
      <c r="A538">
        <v>537</v>
      </c>
      <c r="B538" s="30">
        <v>37309</v>
      </c>
      <c r="C538">
        <f t="shared" si="82"/>
        <v>2002</v>
      </c>
      <c r="D538">
        <v>1163.5</v>
      </c>
      <c r="E538">
        <f t="shared" ca="1" si="83"/>
        <v>1156.675</v>
      </c>
      <c r="F538">
        <f t="shared" ca="1" si="77"/>
        <v>1111.8692307692309</v>
      </c>
      <c r="G538" t="str">
        <f t="shared" ca="1" si="78"/>
        <v/>
      </c>
      <c r="H538">
        <f t="shared" ca="1" si="79"/>
        <v>1113.0999999999999</v>
      </c>
      <c r="I538" s="7" t="str">
        <f t="shared" ca="1" si="86"/>
        <v/>
      </c>
      <c r="J538" s="11">
        <f t="shared" ca="1" si="80"/>
        <v>144.66307485270988</v>
      </c>
      <c r="K538" s="11">
        <f ca="1">MAX($J$55:J538)</f>
        <v>159.05299357917838</v>
      </c>
      <c r="L538" s="13">
        <f t="shared" ca="1" si="81"/>
        <v>9.0472479660089089E-2</v>
      </c>
      <c r="M538" t="str">
        <f t="shared" ca="1" si="84"/>
        <v>BUY</v>
      </c>
      <c r="N538">
        <f t="shared" ca="1" si="85"/>
        <v>1.1871113623516191E-2</v>
      </c>
    </row>
    <row r="539" spans="1:14" x14ac:dyDescent="0.25">
      <c r="A539">
        <v>538</v>
      </c>
      <c r="B539" s="30">
        <v>37312</v>
      </c>
      <c r="C539">
        <f t="shared" si="82"/>
        <v>2002</v>
      </c>
      <c r="D539">
        <v>1165.45</v>
      </c>
      <c r="E539">
        <f t="shared" ca="1" si="83"/>
        <v>1164.4749999999999</v>
      </c>
      <c r="F539">
        <f t="shared" ca="1" si="77"/>
        <v>1114.6500000000001</v>
      </c>
      <c r="G539" t="str">
        <f t="shared" ca="1" si="78"/>
        <v/>
      </c>
      <c r="H539">
        <f t="shared" ca="1" si="79"/>
        <v>1113.0999999999999</v>
      </c>
      <c r="I539" s="7" t="str">
        <f t="shared" ca="1" si="86"/>
        <v/>
      </c>
      <c r="J539" s="11">
        <f t="shared" ca="1" si="80"/>
        <v>144.66307485270988</v>
      </c>
      <c r="K539" s="11">
        <f ca="1">MAX($J$55:J539)</f>
        <v>159.05299357917838</v>
      </c>
      <c r="L539" s="13">
        <f t="shared" ca="1" si="81"/>
        <v>9.0472479660089089E-2</v>
      </c>
      <c r="M539" t="str">
        <f t="shared" ca="1" si="84"/>
        <v>BUY</v>
      </c>
      <c r="N539">
        <f t="shared" ca="1" si="85"/>
        <v>1.6759776536313239E-3</v>
      </c>
    </row>
    <row r="540" spans="1:14" x14ac:dyDescent="0.25">
      <c r="A540">
        <v>539</v>
      </c>
      <c r="B540" s="30">
        <v>37313</v>
      </c>
      <c r="C540">
        <f t="shared" si="82"/>
        <v>2002</v>
      </c>
      <c r="D540">
        <v>1189.4000000000001</v>
      </c>
      <c r="E540">
        <f t="shared" ca="1" si="83"/>
        <v>1177.4250000000002</v>
      </c>
      <c r="F540">
        <f t="shared" ref="F540:F603" ca="1" si="87">IF(ROW(D540)&gt;$M$4, AVERAGE(OFFSET(D541,-$M$4,0,$M$4,1)), "")</f>
        <v>1118.4211538461539</v>
      </c>
      <c r="G540" t="str">
        <f t="shared" ca="1" si="78"/>
        <v/>
      </c>
      <c r="H540">
        <f t="shared" ca="1" si="79"/>
        <v>1113.0999999999999</v>
      </c>
      <c r="I540" s="7" t="str">
        <f t="shared" ca="1" si="86"/>
        <v/>
      </c>
      <c r="J540" s="11">
        <f t="shared" ca="1" si="80"/>
        <v>144.66307485270988</v>
      </c>
      <c r="K540" s="11">
        <f ca="1">MAX($J$55:J540)</f>
        <v>159.05299357917838</v>
      </c>
      <c r="L540" s="13">
        <f t="shared" ca="1" si="81"/>
        <v>9.0472479660089089E-2</v>
      </c>
      <c r="M540" t="str">
        <f t="shared" ca="1" si="84"/>
        <v>BUY</v>
      </c>
      <c r="N540">
        <f t="shared" ca="1" si="85"/>
        <v>2.0550002145094209E-2</v>
      </c>
    </row>
    <row r="541" spans="1:14" x14ac:dyDescent="0.25">
      <c r="A541">
        <v>540</v>
      </c>
      <c r="B541" s="30">
        <v>37314</v>
      </c>
      <c r="C541">
        <f t="shared" si="82"/>
        <v>2002</v>
      </c>
      <c r="D541">
        <v>1189.2</v>
      </c>
      <c r="E541">
        <f t="shared" ca="1" si="83"/>
        <v>1189.3000000000002</v>
      </c>
      <c r="F541">
        <f t="shared" ca="1" si="87"/>
        <v>1122.1269230769233</v>
      </c>
      <c r="G541" t="str">
        <f t="shared" ca="1" si="78"/>
        <v/>
      </c>
      <c r="H541">
        <f t="shared" ca="1" si="79"/>
        <v>1113.0999999999999</v>
      </c>
      <c r="I541" s="7" t="str">
        <f t="shared" ca="1" si="86"/>
        <v/>
      </c>
      <c r="J541" s="11">
        <f t="shared" ca="1" si="80"/>
        <v>144.66307485270988</v>
      </c>
      <c r="K541" s="11">
        <f ca="1">MAX($J$55:J541)</f>
        <v>159.05299357917838</v>
      </c>
      <c r="L541" s="13">
        <f t="shared" ca="1" si="81"/>
        <v>9.0472479660089089E-2</v>
      </c>
      <c r="M541" t="str">
        <f t="shared" ca="1" si="84"/>
        <v>BUY</v>
      </c>
      <c r="N541">
        <f t="shared" ca="1" si="85"/>
        <v>-1.6815200941655074E-4</v>
      </c>
    </row>
    <row r="542" spans="1:14" x14ac:dyDescent="0.25">
      <c r="A542">
        <v>541</v>
      </c>
      <c r="B542" s="30">
        <v>37315</v>
      </c>
      <c r="C542">
        <f t="shared" si="82"/>
        <v>2002</v>
      </c>
      <c r="D542">
        <v>1142.05</v>
      </c>
      <c r="E542">
        <f t="shared" ca="1" si="83"/>
        <v>1165.625</v>
      </c>
      <c r="F542">
        <f t="shared" ca="1" si="87"/>
        <v>1124.1519230769231</v>
      </c>
      <c r="G542" t="str">
        <f t="shared" ca="1" si="78"/>
        <v/>
      </c>
      <c r="H542">
        <f t="shared" ca="1" si="79"/>
        <v>1113.0999999999999</v>
      </c>
      <c r="I542" s="7" t="str">
        <f t="shared" ca="1" si="86"/>
        <v/>
      </c>
      <c r="J542" s="11">
        <f t="shared" ca="1" si="80"/>
        <v>144.66307485270988</v>
      </c>
      <c r="K542" s="11">
        <f ca="1">MAX($J$55:J542)</f>
        <v>159.05299357917838</v>
      </c>
      <c r="L542" s="13">
        <f t="shared" ca="1" si="81"/>
        <v>9.0472479660089089E-2</v>
      </c>
      <c r="M542" t="str">
        <f t="shared" ca="1" si="84"/>
        <v>BUY</v>
      </c>
      <c r="N542">
        <f t="shared" ca="1" si="85"/>
        <v>-3.9648503195425573E-2</v>
      </c>
    </row>
    <row r="543" spans="1:14" x14ac:dyDescent="0.25">
      <c r="A543">
        <v>542</v>
      </c>
      <c r="B543" s="30">
        <v>37316</v>
      </c>
      <c r="C543">
        <f t="shared" si="82"/>
        <v>2002</v>
      </c>
      <c r="D543">
        <v>1178</v>
      </c>
      <c r="E543">
        <f t="shared" ca="1" si="83"/>
        <v>1160.0250000000001</v>
      </c>
      <c r="F543">
        <f t="shared" ca="1" si="87"/>
        <v>1127.7173076923079</v>
      </c>
      <c r="G543" t="str">
        <f t="shared" ca="1" si="78"/>
        <v/>
      </c>
      <c r="H543">
        <f t="shared" ca="1" si="79"/>
        <v>1113.0999999999999</v>
      </c>
      <c r="I543" s="7" t="str">
        <f t="shared" ca="1" si="86"/>
        <v/>
      </c>
      <c r="J543" s="11">
        <f t="shared" ca="1" si="80"/>
        <v>144.66307485270988</v>
      </c>
      <c r="K543" s="11">
        <f ca="1">MAX($J$55:J543)</f>
        <v>159.05299357917838</v>
      </c>
      <c r="L543" s="13">
        <f t="shared" ca="1" si="81"/>
        <v>9.0472479660089089E-2</v>
      </c>
      <c r="M543" t="str">
        <f t="shared" ca="1" si="84"/>
        <v>BUY</v>
      </c>
      <c r="N543">
        <f t="shared" ca="1" si="85"/>
        <v>3.1478481677684904E-2</v>
      </c>
    </row>
    <row r="544" spans="1:14" x14ac:dyDescent="0.25">
      <c r="A544">
        <v>543</v>
      </c>
      <c r="B544" s="30">
        <v>37319</v>
      </c>
      <c r="C544">
        <f t="shared" si="82"/>
        <v>2002</v>
      </c>
      <c r="D544">
        <v>1177.3499999999999</v>
      </c>
      <c r="E544">
        <f t="shared" ca="1" si="83"/>
        <v>1177.675</v>
      </c>
      <c r="F544">
        <f t="shared" ca="1" si="87"/>
        <v>1131.1384615384616</v>
      </c>
      <c r="G544" t="str">
        <f t="shared" ca="1" si="78"/>
        <v/>
      </c>
      <c r="H544">
        <f t="shared" ca="1" si="79"/>
        <v>1113.0999999999999</v>
      </c>
      <c r="I544" s="7" t="str">
        <f t="shared" ca="1" si="86"/>
        <v/>
      </c>
      <c r="J544" s="11">
        <f t="shared" ca="1" si="80"/>
        <v>144.66307485270988</v>
      </c>
      <c r="K544" s="11">
        <f ca="1">MAX($J$55:J544)</f>
        <v>159.05299357917838</v>
      </c>
      <c r="L544" s="13">
        <f t="shared" ca="1" si="81"/>
        <v>9.0472479660089089E-2</v>
      </c>
      <c r="M544" t="str">
        <f t="shared" ca="1" si="84"/>
        <v>BUY</v>
      </c>
      <c r="N544">
        <f t="shared" ca="1" si="85"/>
        <v>-5.517826825128106E-4</v>
      </c>
    </row>
    <row r="545" spans="1:14" x14ac:dyDescent="0.25">
      <c r="A545">
        <v>544</v>
      </c>
      <c r="B545" s="30">
        <v>37320</v>
      </c>
      <c r="C545">
        <f t="shared" si="82"/>
        <v>2002</v>
      </c>
      <c r="D545">
        <v>1178.5</v>
      </c>
      <c r="E545">
        <f t="shared" ca="1" si="83"/>
        <v>1177.925</v>
      </c>
      <c r="F545">
        <f t="shared" ca="1" si="87"/>
        <v>1135.2596153846155</v>
      </c>
      <c r="G545" t="str">
        <f t="shared" ca="1" si="78"/>
        <v/>
      </c>
      <c r="H545">
        <f t="shared" ca="1" si="79"/>
        <v>1113.0999999999999</v>
      </c>
      <c r="I545" s="7" t="str">
        <f t="shared" ca="1" si="86"/>
        <v/>
      </c>
      <c r="J545" s="11">
        <f t="shared" ca="1" si="80"/>
        <v>144.66307485270988</v>
      </c>
      <c r="K545" s="11">
        <f ca="1">MAX($J$55:J545)</f>
        <v>159.05299357917838</v>
      </c>
      <c r="L545" s="13">
        <f t="shared" ca="1" si="81"/>
        <v>9.0472479660089089E-2</v>
      </c>
      <c r="M545" t="str">
        <f t="shared" ca="1" si="84"/>
        <v>BUY</v>
      </c>
      <c r="N545">
        <f t="shared" ca="1" si="85"/>
        <v>9.767698645263439E-4</v>
      </c>
    </row>
    <row r="546" spans="1:14" x14ac:dyDescent="0.25">
      <c r="A546">
        <v>545</v>
      </c>
      <c r="B546" s="30">
        <v>37321</v>
      </c>
      <c r="C546">
        <f t="shared" si="82"/>
        <v>2002</v>
      </c>
      <c r="D546">
        <v>1172.5999999999999</v>
      </c>
      <c r="E546">
        <f t="shared" ca="1" si="83"/>
        <v>1175.55</v>
      </c>
      <c r="F546">
        <f t="shared" ca="1" si="87"/>
        <v>1139.1423076923077</v>
      </c>
      <c r="G546" t="str">
        <f t="shared" ca="1" si="78"/>
        <v/>
      </c>
      <c r="H546">
        <f t="shared" ca="1" si="79"/>
        <v>1113.0999999999999</v>
      </c>
      <c r="I546" s="7" t="str">
        <f t="shared" ca="1" si="86"/>
        <v/>
      </c>
      <c r="J546" s="11">
        <f t="shared" ca="1" si="80"/>
        <v>144.66307485270988</v>
      </c>
      <c r="K546" s="11">
        <f ca="1">MAX($J$55:J546)</f>
        <v>159.05299357917838</v>
      </c>
      <c r="L546" s="13">
        <f t="shared" ca="1" si="81"/>
        <v>9.0472479660089089E-2</v>
      </c>
      <c r="M546" t="str">
        <f t="shared" ca="1" si="84"/>
        <v>BUY</v>
      </c>
      <c r="N546">
        <f t="shared" ca="1" si="85"/>
        <v>-5.0063640220620207E-3</v>
      </c>
    </row>
    <row r="547" spans="1:14" x14ac:dyDescent="0.25">
      <c r="A547">
        <v>546</v>
      </c>
      <c r="B547" s="30">
        <v>37322</v>
      </c>
      <c r="C547">
        <f t="shared" si="82"/>
        <v>2002</v>
      </c>
      <c r="D547">
        <v>1193.05</v>
      </c>
      <c r="E547">
        <f t="shared" ca="1" si="83"/>
        <v>1182.8249999999998</v>
      </c>
      <c r="F547">
        <f t="shared" ca="1" si="87"/>
        <v>1143.9730769230769</v>
      </c>
      <c r="G547" t="str">
        <f t="shared" ca="1" si="78"/>
        <v/>
      </c>
      <c r="H547">
        <f t="shared" ca="1" si="79"/>
        <v>1113.0999999999999</v>
      </c>
      <c r="I547" s="7" t="str">
        <f t="shared" ca="1" si="86"/>
        <v/>
      </c>
      <c r="J547" s="11">
        <f t="shared" ca="1" si="80"/>
        <v>144.66307485270988</v>
      </c>
      <c r="K547" s="11">
        <f ca="1">MAX($J$55:J547)</f>
        <v>159.05299357917838</v>
      </c>
      <c r="L547" s="13">
        <f t="shared" ca="1" si="81"/>
        <v>9.0472479660089089E-2</v>
      </c>
      <c r="M547" t="str">
        <f t="shared" ca="1" si="84"/>
        <v>BUY</v>
      </c>
      <c r="N547">
        <f t="shared" ca="1" si="85"/>
        <v>1.7439877195974798E-2</v>
      </c>
    </row>
    <row r="548" spans="1:14" x14ac:dyDescent="0.25">
      <c r="A548">
        <v>547</v>
      </c>
      <c r="B548" s="30">
        <v>37323</v>
      </c>
      <c r="C548">
        <f t="shared" si="82"/>
        <v>2002</v>
      </c>
      <c r="D548">
        <v>1187.6500000000001</v>
      </c>
      <c r="E548">
        <f t="shared" ca="1" si="83"/>
        <v>1190.3499999999999</v>
      </c>
      <c r="F548">
        <f t="shared" ca="1" si="87"/>
        <v>1148.0961538461538</v>
      </c>
      <c r="G548" t="str">
        <f t="shared" ca="1" si="78"/>
        <v/>
      </c>
      <c r="H548">
        <f t="shared" ca="1" si="79"/>
        <v>1113.0999999999999</v>
      </c>
      <c r="I548" s="7" t="str">
        <f t="shared" ca="1" si="86"/>
        <v/>
      </c>
      <c r="J548" s="11">
        <f t="shared" ca="1" si="80"/>
        <v>144.66307485270988</v>
      </c>
      <c r="K548" s="11">
        <f ca="1">MAX($J$55:J548)</f>
        <v>159.05299357917838</v>
      </c>
      <c r="L548" s="13">
        <f t="shared" ca="1" si="81"/>
        <v>9.0472479660089089E-2</v>
      </c>
      <c r="M548" t="str">
        <f t="shared" ca="1" si="84"/>
        <v>BUY</v>
      </c>
      <c r="N548">
        <f t="shared" ca="1" si="85"/>
        <v>-4.5262143246300353E-3</v>
      </c>
    </row>
    <row r="549" spans="1:14" x14ac:dyDescent="0.25">
      <c r="A549">
        <v>548</v>
      </c>
      <c r="B549" s="30">
        <v>37326</v>
      </c>
      <c r="C549">
        <f t="shared" si="82"/>
        <v>2002</v>
      </c>
      <c r="D549">
        <v>1167.8499999999999</v>
      </c>
      <c r="E549">
        <f t="shared" ca="1" si="83"/>
        <v>1177.75</v>
      </c>
      <c r="F549">
        <f t="shared" ca="1" si="87"/>
        <v>1151.4115384615384</v>
      </c>
      <c r="G549" t="str">
        <f t="shared" ca="1" si="78"/>
        <v/>
      </c>
      <c r="H549">
        <f t="shared" ca="1" si="79"/>
        <v>1113.0999999999999</v>
      </c>
      <c r="I549" s="7" t="str">
        <f t="shared" ca="1" si="86"/>
        <v/>
      </c>
      <c r="J549" s="11">
        <f t="shared" ca="1" si="80"/>
        <v>144.66307485270988</v>
      </c>
      <c r="K549" s="11">
        <f ca="1">MAX($J$55:J549)</f>
        <v>159.05299357917838</v>
      </c>
      <c r="L549" s="13">
        <f t="shared" ca="1" si="81"/>
        <v>9.0472479660089089E-2</v>
      </c>
      <c r="M549" t="str">
        <f t="shared" ca="1" si="84"/>
        <v>BUY</v>
      </c>
      <c r="N549">
        <f t="shared" ca="1" si="85"/>
        <v>-1.6671578326948325E-2</v>
      </c>
    </row>
    <row r="550" spans="1:14" x14ac:dyDescent="0.25">
      <c r="A550">
        <v>549</v>
      </c>
      <c r="B550" s="30">
        <v>37327</v>
      </c>
      <c r="C550">
        <f t="shared" si="82"/>
        <v>2002</v>
      </c>
      <c r="D550">
        <v>1150.45</v>
      </c>
      <c r="E550">
        <f t="shared" ca="1" si="83"/>
        <v>1159.1500000000001</v>
      </c>
      <c r="F550">
        <f t="shared" ca="1" si="87"/>
        <v>1154.2403846153845</v>
      </c>
      <c r="G550" t="str">
        <f t="shared" ca="1" si="78"/>
        <v/>
      </c>
      <c r="H550">
        <f t="shared" ca="1" si="79"/>
        <v>1113.0999999999999</v>
      </c>
      <c r="I550" s="7" t="str">
        <f t="shared" ca="1" si="86"/>
        <v/>
      </c>
      <c r="J550" s="11">
        <f t="shared" ca="1" si="80"/>
        <v>144.66307485270988</v>
      </c>
      <c r="K550" s="11">
        <f ca="1">MAX($J$55:J550)</f>
        <v>159.05299357917838</v>
      </c>
      <c r="L550" s="13">
        <f t="shared" ca="1" si="81"/>
        <v>9.0472479660089089E-2</v>
      </c>
      <c r="M550" t="str">
        <f t="shared" ca="1" si="84"/>
        <v>BUY</v>
      </c>
      <c r="N550">
        <f t="shared" ca="1" si="85"/>
        <v>-1.4899173695251844E-2</v>
      </c>
    </row>
    <row r="551" spans="1:14" x14ac:dyDescent="0.25">
      <c r="A551">
        <v>550</v>
      </c>
      <c r="B551" s="30">
        <v>37328</v>
      </c>
      <c r="C551">
        <f t="shared" si="82"/>
        <v>2002</v>
      </c>
      <c r="D551">
        <v>1157.05</v>
      </c>
      <c r="E551">
        <f t="shared" ca="1" si="83"/>
        <v>1153.75</v>
      </c>
      <c r="F551">
        <f t="shared" ca="1" si="87"/>
        <v>1157.425</v>
      </c>
      <c r="G551" t="str">
        <f t="shared" ca="1" si="78"/>
        <v>SELL</v>
      </c>
      <c r="H551">
        <f t="shared" ca="1" si="79"/>
        <v>1157.05</v>
      </c>
      <c r="I551" s="7">
        <f t="shared" ca="1" si="86"/>
        <v>3.9484323061719673E-2</v>
      </c>
      <c r="J551" s="11">
        <f t="shared" ca="1" si="80"/>
        <v>150.37499843529602</v>
      </c>
      <c r="K551" s="11">
        <f ca="1">MAX($J$55:J551)</f>
        <v>159.05299357917838</v>
      </c>
      <c r="L551" s="13">
        <f t="shared" ca="1" si="81"/>
        <v>5.4560401213463172E-2</v>
      </c>
      <c r="M551" t="str">
        <f t="shared" ca="1" si="84"/>
        <v>SELL</v>
      </c>
      <c r="N551">
        <f t="shared" ca="1" si="85"/>
        <v>5.7368855665173701E-3</v>
      </c>
    </row>
    <row r="552" spans="1:14" x14ac:dyDescent="0.25">
      <c r="A552">
        <v>551</v>
      </c>
      <c r="B552" s="30">
        <v>37329</v>
      </c>
      <c r="C552">
        <f t="shared" si="82"/>
        <v>2002</v>
      </c>
      <c r="D552">
        <v>1159.45</v>
      </c>
      <c r="E552">
        <f t="shared" ca="1" si="83"/>
        <v>1158.25</v>
      </c>
      <c r="F552">
        <f t="shared" ca="1" si="87"/>
        <v>1159.2076923076922</v>
      </c>
      <c r="G552" t="str">
        <f t="shared" ca="1" si="78"/>
        <v/>
      </c>
      <c r="H552">
        <f t="shared" ca="1" si="79"/>
        <v>1157.05</v>
      </c>
      <c r="I552" s="7" t="str">
        <f t="shared" ca="1" si="86"/>
        <v/>
      </c>
      <c r="J552" s="11">
        <f t="shared" ca="1" si="80"/>
        <v>150.37499843529602</v>
      </c>
      <c r="K552" s="11">
        <f ca="1">MAX($J$55:J552)</f>
        <v>159.05299357917838</v>
      </c>
      <c r="L552" s="13">
        <f t="shared" ca="1" si="81"/>
        <v>5.4560401213463172E-2</v>
      </c>
      <c r="M552" t="str">
        <f t="shared" ca="1" si="84"/>
        <v>SELL</v>
      </c>
      <c r="N552">
        <f t="shared" ca="1" si="85"/>
        <v>-2.0742405254743452E-3</v>
      </c>
    </row>
    <row r="553" spans="1:14" x14ac:dyDescent="0.25">
      <c r="A553">
        <v>552</v>
      </c>
      <c r="B553" s="30">
        <v>37330</v>
      </c>
      <c r="C553">
        <f t="shared" si="82"/>
        <v>2002</v>
      </c>
      <c r="D553">
        <v>1169.75</v>
      </c>
      <c r="E553">
        <f t="shared" ca="1" si="83"/>
        <v>1164.5999999999999</v>
      </c>
      <c r="F553">
        <f t="shared" ca="1" si="87"/>
        <v>1161.4884615384615</v>
      </c>
      <c r="G553" t="str">
        <f t="shared" ca="1" si="78"/>
        <v>BUY</v>
      </c>
      <c r="H553">
        <f t="shared" ca="1" si="79"/>
        <v>1169.75</v>
      </c>
      <c r="I553" s="7">
        <f t="shared" ca="1" si="86"/>
        <v>-1.0976189447301277E-2</v>
      </c>
      <c r="J553" s="11">
        <f t="shared" ca="1" si="80"/>
        <v>148.72445396433258</v>
      </c>
      <c r="K553" s="11">
        <f ca="1">MAX($J$55:J553)</f>
        <v>159.05299357917838</v>
      </c>
      <c r="L553" s="13">
        <f t="shared" ca="1" si="81"/>
        <v>6.493772536072473E-2</v>
      </c>
      <c r="M553" t="str">
        <f t="shared" ca="1" si="84"/>
        <v>BUY</v>
      </c>
      <c r="N553">
        <f t="shared" ca="1" si="85"/>
        <v>-8.8835223597394913E-3</v>
      </c>
    </row>
    <row r="554" spans="1:14" x14ac:dyDescent="0.25">
      <c r="A554">
        <v>553</v>
      </c>
      <c r="B554" s="30">
        <v>37333</v>
      </c>
      <c r="C554">
        <f t="shared" si="82"/>
        <v>2002</v>
      </c>
      <c r="D554">
        <v>1169.3</v>
      </c>
      <c r="E554">
        <f t="shared" ca="1" si="83"/>
        <v>1169.5250000000001</v>
      </c>
      <c r="F554">
        <f t="shared" ca="1" si="87"/>
        <v>1163.2403846153845</v>
      </c>
      <c r="G554" t="str">
        <f t="shared" ca="1" si="78"/>
        <v/>
      </c>
      <c r="H554">
        <f t="shared" ca="1" si="79"/>
        <v>1169.75</v>
      </c>
      <c r="I554" s="7" t="str">
        <f t="shared" ca="1" si="86"/>
        <v/>
      </c>
      <c r="J554" s="11">
        <f t="shared" ca="1" si="80"/>
        <v>148.72445396433258</v>
      </c>
      <c r="K554" s="11">
        <f ca="1">MAX($J$55:J554)</f>
        <v>159.05299357917838</v>
      </c>
      <c r="L554" s="13">
        <f t="shared" ca="1" si="81"/>
        <v>6.493772536072473E-2</v>
      </c>
      <c r="M554" t="str">
        <f t="shared" ca="1" si="84"/>
        <v>BUY</v>
      </c>
      <c r="N554">
        <f t="shared" ca="1" si="85"/>
        <v>-3.8469758495408889E-4</v>
      </c>
    </row>
    <row r="555" spans="1:14" x14ac:dyDescent="0.25">
      <c r="A555">
        <v>554</v>
      </c>
      <c r="B555" s="30">
        <v>37334</v>
      </c>
      <c r="C555">
        <f t="shared" si="82"/>
        <v>2002</v>
      </c>
      <c r="D555">
        <v>1152.1500000000001</v>
      </c>
      <c r="E555">
        <f t="shared" ca="1" si="83"/>
        <v>1160.7249999999999</v>
      </c>
      <c r="F555">
        <f t="shared" ca="1" si="87"/>
        <v>1164.0326923076923</v>
      </c>
      <c r="G555" t="str">
        <f t="shared" ca="1" si="78"/>
        <v>SELL</v>
      </c>
      <c r="H555">
        <f t="shared" ca="1" si="79"/>
        <v>1152.1500000000001</v>
      </c>
      <c r="I555" s="7">
        <f t="shared" ca="1" si="86"/>
        <v>-1.5045949989313856E-2</v>
      </c>
      <c r="J555" s="11">
        <f t="shared" ca="1" si="80"/>
        <v>146.48675326779721</v>
      </c>
      <c r="K555" s="11">
        <f ca="1">MAX($J$55:J555)</f>
        <v>159.05299357917838</v>
      </c>
      <c r="L555" s="13">
        <f t="shared" ca="1" si="81"/>
        <v>7.900662558184135E-2</v>
      </c>
      <c r="M555" t="str">
        <f t="shared" ca="1" si="84"/>
        <v>SELL</v>
      </c>
      <c r="N555">
        <f t="shared" ca="1" si="85"/>
        <v>-1.4666894723338634E-2</v>
      </c>
    </row>
    <row r="556" spans="1:14" x14ac:dyDescent="0.25">
      <c r="A556">
        <v>555</v>
      </c>
      <c r="B556" s="30">
        <v>37335</v>
      </c>
      <c r="C556">
        <f t="shared" si="82"/>
        <v>2002</v>
      </c>
      <c r="D556">
        <v>1155.5999999999999</v>
      </c>
      <c r="E556">
        <f t="shared" ca="1" si="83"/>
        <v>1153.875</v>
      </c>
      <c r="F556">
        <f t="shared" ca="1" si="87"/>
        <v>1165.0365384615384</v>
      </c>
      <c r="G556" t="str">
        <f t="shared" ca="1" si="78"/>
        <v/>
      </c>
      <c r="H556">
        <f t="shared" ca="1" si="79"/>
        <v>1152.1500000000001</v>
      </c>
      <c r="I556" s="7" t="str">
        <f t="shared" ca="1" si="86"/>
        <v/>
      </c>
      <c r="J556" s="11">
        <f t="shared" ca="1" si="80"/>
        <v>146.48675326779721</v>
      </c>
      <c r="K556" s="11">
        <f ca="1">MAX($J$55:J556)</f>
        <v>159.05299357917838</v>
      </c>
      <c r="L556" s="13">
        <f t="shared" ca="1" si="81"/>
        <v>7.900662558184135E-2</v>
      </c>
      <c r="M556" t="str">
        <f t="shared" ca="1" si="84"/>
        <v>SELL</v>
      </c>
      <c r="N556">
        <f t="shared" ca="1" si="85"/>
        <v>-2.994401770602628E-3</v>
      </c>
    </row>
    <row r="557" spans="1:14" x14ac:dyDescent="0.25">
      <c r="A557">
        <v>556</v>
      </c>
      <c r="B557" s="30">
        <v>37336</v>
      </c>
      <c r="C557">
        <f t="shared" si="82"/>
        <v>2002</v>
      </c>
      <c r="D557">
        <v>1144.2</v>
      </c>
      <c r="E557">
        <f t="shared" ca="1" si="83"/>
        <v>1149.9000000000001</v>
      </c>
      <c r="F557">
        <f t="shared" ca="1" si="87"/>
        <v>1165.3865384615385</v>
      </c>
      <c r="G557" t="str">
        <f t="shared" ca="1" si="78"/>
        <v/>
      </c>
      <c r="H557">
        <f t="shared" ca="1" si="79"/>
        <v>1152.1500000000001</v>
      </c>
      <c r="I557" s="7" t="str">
        <f t="shared" ca="1" si="86"/>
        <v/>
      </c>
      <c r="J557" s="11">
        <f t="shared" ca="1" si="80"/>
        <v>146.48675326779721</v>
      </c>
      <c r="K557" s="11">
        <f ca="1">MAX($J$55:J557)</f>
        <v>159.05299357917838</v>
      </c>
      <c r="L557" s="13">
        <f t="shared" ca="1" si="81"/>
        <v>7.900662558184135E-2</v>
      </c>
      <c r="M557" t="str">
        <f t="shared" ca="1" si="84"/>
        <v>SELL</v>
      </c>
      <c r="N557">
        <f t="shared" ca="1" si="85"/>
        <v>9.8650051921078778E-3</v>
      </c>
    </row>
    <row r="558" spans="1:14" x14ac:dyDescent="0.25">
      <c r="A558">
        <v>557</v>
      </c>
      <c r="B558" s="30">
        <v>37337</v>
      </c>
      <c r="C558">
        <f t="shared" si="82"/>
        <v>2002</v>
      </c>
      <c r="D558">
        <v>1138.45</v>
      </c>
      <c r="E558">
        <f t="shared" ca="1" si="83"/>
        <v>1141.325</v>
      </c>
      <c r="F558">
        <f t="shared" ca="1" si="87"/>
        <v>1164.9423076923078</v>
      </c>
      <c r="G558" t="str">
        <f t="shared" ca="1" si="78"/>
        <v/>
      </c>
      <c r="H558">
        <f t="shared" ca="1" si="79"/>
        <v>1152.1500000000001</v>
      </c>
      <c r="I558" s="7" t="str">
        <f t="shared" ca="1" si="86"/>
        <v/>
      </c>
      <c r="J558" s="11">
        <f t="shared" ca="1" si="80"/>
        <v>146.48675326779721</v>
      </c>
      <c r="K558" s="11">
        <f ca="1">MAX($J$55:J558)</f>
        <v>159.05299357917838</v>
      </c>
      <c r="L558" s="13">
        <f t="shared" ca="1" si="81"/>
        <v>7.900662558184135E-2</v>
      </c>
      <c r="M558" t="str">
        <f t="shared" ca="1" si="84"/>
        <v>SELL</v>
      </c>
      <c r="N558">
        <f t="shared" ca="1" si="85"/>
        <v>5.0253452193672436E-3</v>
      </c>
    </row>
    <row r="559" spans="1:14" x14ac:dyDescent="0.25">
      <c r="A559">
        <v>558</v>
      </c>
      <c r="B559" s="30">
        <v>37341</v>
      </c>
      <c r="C559">
        <f t="shared" si="82"/>
        <v>2002</v>
      </c>
      <c r="D559">
        <v>1123.05</v>
      </c>
      <c r="E559">
        <f t="shared" ca="1" si="83"/>
        <v>1130.75</v>
      </c>
      <c r="F559">
        <f t="shared" ca="1" si="87"/>
        <v>1163.5230769230768</v>
      </c>
      <c r="G559" t="str">
        <f t="shared" ca="1" si="78"/>
        <v/>
      </c>
      <c r="H559">
        <f t="shared" ca="1" si="79"/>
        <v>1152.1500000000001</v>
      </c>
      <c r="I559" s="7" t="str">
        <f t="shared" ca="1" si="86"/>
        <v/>
      </c>
      <c r="J559" s="11">
        <f t="shared" ca="1" si="80"/>
        <v>146.48675326779721</v>
      </c>
      <c r="K559" s="11">
        <f ca="1">MAX($J$55:J559)</f>
        <v>159.05299357917838</v>
      </c>
      <c r="L559" s="13">
        <f t="shared" ca="1" si="81"/>
        <v>7.900662558184135E-2</v>
      </c>
      <c r="M559" t="str">
        <f t="shared" ca="1" si="84"/>
        <v>SELL</v>
      </c>
      <c r="N559">
        <f t="shared" ca="1" si="85"/>
        <v>1.3527164126663525E-2</v>
      </c>
    </row>
    <row r="560" spans="1:14" x14ac:dyDescent="0.25">
      <c r="A560">
        <v>559</v>
      </c>
      <c r="B560" s="30">
        <v>37342</v>
      </c>
      <c r="C560">
        <f t="shared" si="82"/>
        <v>2002</v>
      </c>
      <c r="D560">
        <v>1123.3499999999999</v>
      </c>
      <c r="E560">
        <f t="shared" ca="1" si="83"/>
        <v>1123.1999999999998</v>
      </c>
      <c r="F560">
        <f t="shared" ca="1" si="87"/>
        <v>1161.6192307692306</v>
      </c>
      <c r="G560" t="str">
        <f t="shared" ca="1" si="78"/>
        <v/>
      </c>
      <c r="H560">
        <f t="shared" ca="1" si="79"/>
        <v>1152.1500000000001</v>
      </c>
      <c r="I560" s="7" t="str">
        <f t="shared" ca="1" si="86"/>
        <v/>
      </c>
      <c r="J560" s="11">
        <f t="shared" ca="1" si="80"/>
        <v>146.48675326779721</v>
      </c>
      <c r="K560" s="11">
        <f ca="1">MAX($J$55:J560)</f>
        <v>159.05299357917838</v>
      </c>
      <c r="L560" s="13">
        <f t="shared" ca="1" si="81"/>
        <v>7.900662558184135E-2</v>
      </c>
      <c r="M560" t="str">
        <f t="shared" ca="1" si="84"/>
        <v>SELL</v>
      </c>
      <c r="N560">
        <f t="shared" ca="1" si="85"/>
        <v>-2.671296914651659E-4</v>
      </c>
    </row>
    <row r="561" spans="1:14" x14ac:dyDescent="0.25">
      <c r="A561">
        <v>560</v>
      </c>
      <c r="B561" s="30">
        <v>37343</v>
      </c>
      <c r="C561">
        <f t="shared" si="82"/>
        <v>2002</v>
      </c>
      <c r="D561">
        <v>1129.55</v>
      </c>
      <c r="E561">
        <f t="shared" ca="1" si="83"/>
        <v>1126.4499999999998</v>
      </c>
      <c r="F561">
        <f t="shared" ca="1" si="87"/>
        <v>1160.4903846153845</v>
      </c>
      <c r="G561" t="str">
        <f t="shared" ca="1" si="78"/>
        <v/>
      </c>
      <c r="H561">
        <f t="shared" ca="1" si="79"/>
        <v>1152.1500000000001</v>
      </c>
      <c r="I561" s="7" t="str">
        <f t="shared" ca="1" si="86"/>
        <v/>
      </c>
      <c r="J561" s="11">
        <f t="shared" ca="1" si="80"/>
        <v>146.48675326779721</v>
      </c>
      <c r="K561" s="11">
        <f ca="1">MAX($J$55:J561)</f>
        <v>159.05299357917838</v>
      </c>
      <c r="L561" s="13">
        <f t="shared" ca="1" si="81"/>
        <v>7.900662558184135E-2</v>
      </c>
      <c r="M561" t="str">
        <f t="shared" ca="1" si="84"/>
        <v>SELL</v>
      </c>
      <c r="N561">
        <f t="shared" ca="1" si="85"/>
        <v>-5.5192059464993512E-3</v>
      </c>
    </row>
    <row r="562" spans="1:14" x14ac:dyDescent="0.25">
      <c r="A562">
        <v>561</v>
      </c>
      <c r="B562" s="30">
        <v>37347</v>
      </c>
      <c r="C562">
        <f t="shared" si="82"/>
        <v>2002</v>
      </c>
      <c r="D562">
        <v>1138.95</v>
      </c>
      <c r="E562">
        <f t="shared" ca="1" si="83"/>
        <v>1134.25</v>
      </c>
      <c r="F562">
        <f t="shared" ca="1" si="87"/>
        <v>1160.2211538461538</v>
      </c>
      <c r="G562" t="str">
        <f t="shared" ca="1" si="78"/>
        <v/>
      </c>
      <c r="H562">
        <f t="shared" ca="1" si="79"/>
        <v>1152.1500000000001</v>
      </c>
      <c r="I562" s="7" t="str">
        <f t="shared" ca="1" si="86"/>
        <v/>
      </c>
      <c r="J562" s="11">
        <f t="shared" ca="1" si="80"/>
        <v>146.48675326779721</v>
      </c>
      <c r="K562" s="11">
        <f ca="1">MAX($J$55:J562)</f>
        <v>159.05299357917838</v>
      </c>
      <c r="L562" s="13">
        <f t="shared" ca="1" si="81"/>
        <v>7.900662558184135E-2</v>
      </c>
      <c r="M562" t="str">
        <f t="shared" ca="1" si="84"/>
        <v>SELL</v>
      </c>
      <c r="N562">
        <f t="shared" ca="1" si="85"/>
        <v>-8.3218981010137593E-3</v>
      </c>
    </row>
    <row r="563" spans="1:14" x14ac:dyDescent="0.25">
      <c r="A563">
        <v>562</v>
      </c>
      <c r="B563" s="30">
        <v>37348</v>
      </c>
      <c r="C563">
        <f t="shared" si="82"/>
        <v>2002</v>
      </c>
      <c r="D563">
        <v>1136.95</v>
      </c>
      <c r="E563">
        <f t="shared" ca="1" si="83"/>
        <v>1137.95</v>
      </c>
      <c r="F563">
        <f t="shared" ca="1" si="87"/>
        <v>1159.7250000000001</v>
      </c>
      <c r="G563" t="str">
        <f t="shared" ca="1" si="78"/>
        <v/>
      </c>
      <c r="H563">
        <f t="shared" ca="1" si="79"/>
        <v>1152.1500000000001</v>
      </c>
      <c r="I563" s="7" t="str">
        <f t="shared" ca="1" si="86"/>
        <v/>
      </c>
      <c r="J563" s="11">
        <f t="shared" ca="1" si="80"/>
        <v>146.48675326779721</v>
      </c>
      <c r="K563" s="11">
        <f ca="1">MAX($J$55:J563)</f>
        <v>159.05299357917838</v>
      </c>
      <c r="L563" s="13">
        <f t="shared" ca="1" si="81"/>
        <v>7.900662558184135E-2</v>
      </c>
      <c r="M563" t="str">
        <f t="shared" ca="1" si="84"/>
        <v>SELL</v>
      </c>
      <c r="N563">
        <f t="shared" ca="1" si="85"/>
        <v>1.7560033364063391E-3</v>
      </c>
    </row>
    <row r="564" spans="1:14" x14ac:dyDescent="0.25">
      <c r="A564">
        <v>563</v>
      </c>
      <c r="B564" s="30">
        <v>37349</v>
      </c>
      <c r="C564">
        <f t="shared" si="82"/>
        <v>2002</v>
      </c>
      <c r="D564">
        <v>1123.5</v>
      </c>
      <c r="E564">
        <f t="shared" ca="1" si="83"/>
        <v>1130.2249999999999</v>
      </c>
      <c r="F564">
        <f t="shared" ca="1" si="87"/>
        <v>1158.1865384615385</v>
      </c>
      <c r="G564" t="str">
        <f t="shared" ca="1" si="78"/>
        <v/>
      </c>
      <c r="H564">
        <f t="shared" ca="1" si="79"/>
        <v>1152.1500000000001</v>
      </c>
      <c r="I564" s="7" t="str">
        <f t="shared" ca="1" si="86"/>
        <v/>
      </c>
      <c r="J564" s="11">
        <f t="shared" ca="1" si="80"/>
        <v>146.48675326779721</v>
      </c>
      <c r="K564" s="11">
        <f ca="1">MAX($J$55:J564)</f>
        <v>159.05299357917838</v>
      </c>
      <c r="L564" s="13">
        <f t="shared" ca="1" si="81"/>
        <v>7.900662558184135E-2</v>
      </c>
      <c r="M564" t="str">
        <f t="shared" ca="1" si="84"/>
        <v>SELL</v>
      </c>
      <c r="N564">
        <f t="shared" ca="1" si="85"/>
        <v>1.1829895773780769E-2</v>
      </c>
    </row>
    <row r="565" spans="1:14" x14ac:dyDescent="0.25">
      <c r="A565">
        <v>564</v>
      </c>
      <c r="B565" s="30">
        <v>37350</v>
      </c>
      <c r="C565">
        <f t="shared" si="82"/>
        <v>2002</v>
      </c>
      <c r="D565">
        <v>1145.9000000000001</v>
      </c>
      <c r="E565">
        <f t="shared" ca="1" si="83"/>
        <v>1134.7</v>
      </c>
      <c r="F565">
        <f t="shared" ca="1" si="87"/>
        <v>1157.4346153846154</v>
      </c>
      <c r="G565" t="str">
        <f t="shared" ca="1" si="78"/>
        <v/>
      </c>
      <c r="H565">
        <f t="shared" ca="1" si="79"/>
        <v>1152.1500000000001</v>
      </c>
      <c r="I565" s="7" t="str">
        <f t="shared" ca="1" si="86"/>
        <v/>
      </c>
      <c r="J565" s="11">
        <f t="shared" ca="1" si="80"/>
        <v>146.48675326779721</v>
      </c>
      <c r="K565" s="11">
        <f ca="1">MAX($J$55:J565)</f>
        <v>159.05299357917838</v>
      </c>
      <c r="L565" s="13">
        <f t="shared" ca="1" si="81"/>
        <v>7.900662558184135E-2</v>
      </c>
      <c r="M565" t="str">
        <f t="shared" ca="1" si="84"/>
        <v>SELL</v>
      </c>
      <c r="N565">
        <f t="shared" ca="1" si="85"/>
        <v>-1.9937694704049925E-2</v>
      </c>
    </row>
    <row r="566" spans="1:14" x14ac:dyDescent="0.25">
      <c r="A566">
        <v>565</v>
      </c>
      <c r="B566" s="30">
        <v>37351</v>
      </c>
      <c r="C566">
        <f t="shared" si="82"/>
        <v>2002</v>
      </c>
      <c r="D566">
        <v>1141.95</v>
      </c>
      <c r="E566">
        <f t="shared" ca="1" si="83"/>
        <v>1143.9250000000002</v>
      </c>
      <c r="F566">
        <f t="shared" ca="1" si="87"/>
        <v>1155.6096153846154</v>
      </c>
      <c r="G566" t="str">
        <f t="shared" ref="G566:G629" ca="1" si="88">IF(AND(E566&gt;F566,E565&lt;F565),"BUY",IF(AND(E566&lt;F566,E565&gt;F565),"SELL",""))</f>
        <v/>
      </c>
      <c r="H566">
        <f t="shared" ca="1" si="79"/>
        <v>1152.1500000000001</v>
      </c>
      <c r="I566" s="7" t="str">
        <f t="shared" ca="1" si="86"/>
        <v/>
      </c>
      <c r="J566" s="11">
        <f t="shared" ca="1" si="80"/>
        <v>146.48675326779721</v>
      </c>
      <c r="K566" s="11">
        <f ca="1">MAX($J$55:J566)</f>
        <v>159.05299357917838</v>
      </c>
      <c r="L566" s="13">
        <f t="shared" ca="1" si="81"/>
        <v>7.900662558184135E-2</v>
      </c>
      <c r="M566" t="str">
        <f t="shared" ca="1" si="84"/>
        <v>SELL</v>
      </c>
      <c r="N566">
        <f t="shared" ca="1" si="85"/>
        <v>3.4470721703464919E-3</v>
      </c>
    </row>
    <row r="567" spans="1:14" x14ac:dyDescent="0.25">
      <c r="A567">
        <v>566</v>
      </c>
      <c r="B567" s="30">
        <v>37354</v>
      </c>
      <c r="C567">
        <f t="shared" si="82"/>
        <v>2002</v>
      </c>
      <c r="D567">
        <v>1135.25</v>
      </c>
      <c r="E567">
        <f t="shared" ca="1" si="83"/>
        <v>1138.5999999999999</v>
      </c>
      <c r="F567">
        <f t="shared" ca="1" si="87"/>
        <v>1153.5346153846153</v>
      </c>
      <c r="G567" t="str">
        <f t="shared" ca="1" si="88"/>
        <v/>
      </c>
      <c r="H567">
        <f t="shared" ref="H567:H630" ca="1" si="89">IF(G567&lt;&gt;"",D567,H566)</f>
        <v>1152.1500000000001</v>
      </c>
      <c r="I567" s="7" t="str">
        <f t="shared" ca="1" si="86"/>
        <v/>
      </c>
      <c r="J567" s="11">
        <f t="shared" ca="1" si="80"/>
        <v>146.48675326779721</v>
      </c>
      <c r="K567" s="11">
        <f ca="1">MAX($J$55:J567)</f>
        <v>159.05299357917838</v>
      </c>
      <c r="L567" s="13">
        <f t="shared" ca="1" si="81"/>
        <v>7.900662558184135E-2</v>
      </c>
      <c r="M567" t="str">
        <f t="shared" ca="1" si="84"/>
        <v>SELL</v>
      </c>
      <c r="N567">
        <f t="shared" ca="1" si="85"/>
        <v>5.8671570559131704E-3</v>
      </c>
    </row>
    <row r="568" spans="1:14" x14ac:dyDescent="0.25">
      <c r="A568">
        <v>567</v>
      </c>
      <c r="B568" s="30">
        <v>37355</v>
      </c>
      <c r="C568">
        <f t="shared" si="82"/>
        <v>2002</v>
      </c>
      <c r="D568">
        <v>1126.7</v>
      </c>
      <c r="E568">
        <f t="shared" ca="1" si="83"/>
        <v>1130.9749999999999</v>
      </c>
      <c r="F568">
        <f t="shared" ca="1" si="87"/>
        <v>1152.9442307692309</v>
      </c>
      <c r="G568" t="str">
        <f t="shared" ca="1" si="88"/>
        <v/>
      </c>
      <c r="H568">
        <f t="shared" ca="1" si="89"/>
        <v>1152.1500000000001</v>
      </c>
      <c r="I568" s="7" t="str">
        <f t="shared" ca="1" si="86"/>
        <v/>
      </c>
      <c r="J568" s="11">
        <f t="shared" ca="1" si="80"/>
        <v>146.48675326779721</v>
      </c>
      <c r="K568" s="11">
        <f ca="1">MAX($J$55:J568)</f>
        <v>159.05299357917838</v>
      </c>
      <c r="L568" s="13">
        <f t="shared" ca="1" si="81"/>
        <v>7.900662558184135E-2</v>
      </c>
      <c r="M568" t="str">
        <f t="shared" ca="1" si="84"/>
        <v>SELL</v>
      </c>
      <c r="N568">
        <f t="shared" ca="1" si="85"/>
        <v>7.5313807531380353E-3</v>
      </c>
    </row>
    <row r="569" spans="1:14" x14ac:dyDescent="0.25">
      <c r="A569">
        <v>568</v>
      </c>
      <c r="B569" s="30">
        <v>37356</v>
      </c>
      <c r="C569">
        <f t="shared" si="82"/>
        <v>2002</v>
      </c>
      <c r="D569">
        <v>1138.5</v>
      </c>
      <c r="E569">
        <f t="shared" ca="1" si="83"/>
        <v>1132.5999999999999</v>
      </c>
      <c r="F569">
        <f t="shared" ca="1" si="87"/>
        <v>1151.4250000000002</v>
      </c>
      <c r="G569" t="str">
        <f t="shared" ca="1" si="88"/>
        <v/>
      </c>
      <c r="H569">
        <f t="shared" ca="1" si="89"/>
        <v>1152.1500000000001</v>
      </c>
      <c r="I569" s="7" t="str">
        <f t="shared" ca="1" si="86"/>
        <v/>
      </c>
      <c r="J569" s="11">
        <f t="shared" ref="J569:J632" ca="1" si="90">IF(I569="",J568,J568*(1+$M$5*I569))</f>
        <v>146.48675326779721</v>
      </c>
      <c r="K569" s="11">
        <f ca="1">MAX($J$55:J569)</f>
        <v>159.05299357917838</v>
      </c>
      <c r="L569" s="13">
        <f t="shared" ref="L569:L632" ca="1" si="91">1-J569/K569</f>
        <v>7.900662558184135E-2</v>
      </c>
      <c r="M569" t="str">
        <f t="shared" ca="1" si="84"/>
        <v>SELL</v>
      </c>
      <c r="N569">
        <f t="shared" ca="1" si="85"/>
        <v>-1.0473062927132293E-2</v>
      </c>
    </row>
    <row r="570" spans="1:14" x14ac:dyDescent="0.25">
      <c r="A570">
        <v>569</v>
      </c>
      <c r="B570" s="30">
        <v>37357</v>
      </c>
      <c r="C570">
        <f t="shared" si="82"/>
        <v>2002</v>
      </c>
      <c r="D570">
        <v>1143.5999999999999</v>
      </c>
      <c r="E570">
        <f t="shared" ca="1" si="83"/>
        <v>1141.05</v>
      </c>
      <c r="F570">
        <f t="shared" ca="1" si="87"/>
        <v>1150.1269230769233</v>
      </c>
      <c r="G570" t="str">
        <f t="shared" ca="1" si="88"/>
        <v/>
      </c>
      <c r="H570">
        <f t="shared" ca="1" si="89"/>
        <v>1152.1500000000001</v>
      </c>
      <c r="I570" s="7" t="str">
        <f t="shared" ca="1" si="86"/>
        <v/>
      </c>
      <c r="J570" s="11">
        <f t="shared" ca="1" si="90"/>
        <v>146.48675326779721</v>
      </c>
      <c r="K570" s="11">
        <f ca="1">MAX($J$55:J570)</f>
        <v>159.05299357917838</v>
      </c>
      <c r="L570" s="13">
        <f t="shared" ca="1" si="91"/>
        <v>7.900662558184135E-2</v>
      </c>
      <c r="M570" t="str">
        <f t="shared" ca="1" si="84"/>
        <v>SELL</v>
      </c>
      <c r="N570">
        <f t="shared" ca="1" si="85"/>
        <v>-4.4795783926217907E-3</v>
      </c>
    </row>
    <row r="571" spans="1:14" x14ac:dyDescent="0.25">
      <c r="A571">
        <v>570</v>
      </c>
      <c r="B571" s="30">
        <v>37358</v>
      </c>
      <c r="C571">
        <f t="shared" si="82"/>
        <v>2002</v>
      </c>
      <c r="D571">
        <v>1146.5</v>
      </c>
      <c r="E571">
        <f t="shared" ca="1" si="83"/>
        <v>1145.05</v>
      </c>
      <c r="F571">
        <f t="shared" ca="1" si="87"/>
        <v>1148.8961538461538</v>
      </c>
      <c r="G571" t="str">
        <f t="shared" ca="1" si="88"/>
        <v/>
      </c>
      <c r="H571">
        <f t="shared" ca="1" si="89"/>
        <v>1152.1500000000001</v>
      </c>
      <c r="I571" s="7" t="str">
        <f t="shared" ca="1" si="86"/>
        <v/>
      </c>
      <c r="J571" s="11">
        <f t="shared" ca="1" si="90"/>
        <v>146.48675326779721</v>
      </c>
      <c r="K571" s="11">
        <f ca="1">MAX($J$55:J571)</f>
        <v>159.05299357917838</v>
      </c>
      <c r="L571" s="13">
        <f t="shared" ca="1" si="91"/>
        <v>7.900662558184135E-2</v>
      </c>
      <c r="M571" t="str">
        <f t="shared" ca="1" si="84"/>
        <v>SELL</v>
      </c>
      <c r="N571">
        <f t="shared" ca="1" si="85"/>
        <v>-2.5358516963974215E-3</v>
      </c>
    </row>
    <row r="572" spans="1:14" x14ac:dyDescent="0.25">
      <c r="A572">
        <v>571</v>
      </c>
      <c r="B572" s="30">
        <v>37361</v>
      </c>
      <c r="C572">
        <f t="shared" si="82"/>
        <v>2002</v>
      </c>
      <c r="D572">
        <v>1134.1500000000001</v>
      </c>
      <c r="E572">
        <f t="shared" ca="1" si="83"/>
        <v>1140.325</v>
      </c>
      <c r="F572">
        <f t="shared" ca="1" si="87"/>
        <v>1147.417307692308</v>
      </c>
      <c r="G572" t="str">
        <f t="shared" ca="1" si="88"/>
        <v/>
      </c>
      <c r="H572">
        <f t="shared" ca="1" si="89"/>
        <v>1152.1500000000001</v>
      </c>
      <c r="I572" s="7" t="str">
        <f t="shared" ca="1" si="86"/>
        <v/>
      </c>
      <c r="J572" s="11">
        <f t="shared" ca="1" si="90"/>
        <v>146.48675326779721</v>
      </c>
      <c r="K572" s="11">
        <f ca="1">MAX($J$55:J572)</f>
        <v>159.05299357917838</v>
      </c>
      <c r="L572" s="13">
        <f t="shared" ca="1" si="91"/>
        <v>7.900662558184135E-2</v>
      </c>
      <c r="M572" t="str">
        <f t="shared" ca="1" si="84"/>
        <v>SELL</v>
      </c>
      <c r="N572">
        <f t="shared" ca="1" si="85"/>
        <v>1.0771914522459581E-2</v>
      </c>
    </row>
    <row r="573" spans="1:14" x14ac:dyDescent="0.25">
      <c r="A573">
        <v>572</v>
      </c>
      <c r="B573" s="30">
        <v>37362</v>
      </c>
      <c r="C573">
        <f t="shared" si="82"/>
        <v>2002</v>
      </c>
      <c r="D573">
        <v>1118.75</v>
      </c>
      <c r="E573">
        <f t="shared" ca="1" si="83"/>
        <v>1126.45</v>
      </c>
      <c r="F573">
        <f t="shared" ca="1" si="87"/>
        <v>1144.5596153846154</v>
      </c>
      <c r="G573" t="str">
        <f t="shared" ca="1" si="88"/>
        <v/>
      </c>
      <c r="H573">
        <f t="shared" ca="1" si="89"/>
        <v>1152.1500000000001</v>
      </c>
      <c r="I573" s="7" t="str">
        <f t="shared" ca="1" si="86"/>
        <v/>
      </c>
      <c r="J573" s="11">
        <f t="shared" ca="1" si="90"/>
        <v>146.48675326779721</v>
      </c>
      <c r="K573" s="11">
        <f ca="1">MAX($J$55:J573)</f>
        <v>159.05299357917838</v>
      </c>
      <c r="L573" s="13">
        <f t="shared" ca="1" si="91"/>
        <v>7.900662558184135E-2</v>
      </c>
      <c r="M573" t="str">
        <f t="shared" ca="1" si="84"/>
        <v>SELL</v>
      </c>
      <c r="N573">
        <f t="shared" ca="1" si="85"/>
        <v>1.3578450822201727E-2</v>
      </c>
    </row>
    <row r="574" spans="1:14" x14ac:dyDescent="0.25">
      <c r="A574">
        <v>573</v>
      </c>
      <c r="B574" s="30">
        <v>37363</v>
      </c>
      <c r="C574">
        <f t="shared" si="82"/>
        <v>2002</v>
      </c>
      <c r="D574">
        <v>1125.0999999999999</v>
      </c>
      <c r="E574">
        <f t="shared" ca="1" si="83"/>
        <v>1121.925</v>
      </c>
      <c r="F574">
        <f t="shared" ca="1" si="87"/>
        <v>1142.1538461538462</v>
      </c>
      <c r="G574" t="str">
        <f t="shared" ca="1" si="88"/>
        <v/>
      </c>
      <c r="H574">
        <f t="shared" ca="1" si="89"/>
        <v>1152.1500000000001</v>
      </c>
      <c r="I574" s="7" t="str">
        <f t="shared" ca="1" si="86"/>
        <v/>
      </c>
      <c r="J574" s="11">
        <f t="shared" ca="1" si="90"/>
        <v>146.48675326779721</v>
      </c>
      <c r="K574" s="11">
        <f ca="1">MAX($J$55:J574)</f>
        <v>159.05299357917838</v>
      </c>
      <c r="L574" s="13">
        <f t="shared" ca="1" si="91"/>
        <v>7.900662558184135E-2</v>
      </c>
      <c r="M574" t="str">
        <f t="shared" ca="1" si="84"/>
        <v>SELL</v>
      </c>
      <c r="N574">
        <f t="shared" ca="1" si="85"/>
        <v>-5.6759776536312034E-3</v>
      </c>
    </row>
    <row r="575" spans="1:14" x14ac:dyDescent="0.25">
      <c r="A575">
        <v>574</v>
      </c>
      <c r="B575" s="30">
        <v>37364</v>
      </c>
      <c r="C575">
        <f t="shared" si="82"/>
        <v>2002</v>
      </c>
      <c r="D575">
        <v>1129</v>
      </c>
      <c r="E575">
        <f t="shared" ca="1" si="83"/>
        <v>1127.05</v>
      </c>
      <c r="F575">
        <f t="shared" ca="1" si="87"/>
        <v>1140.6596153846153</v>
      </c>
      <c r="G575" t="str">
        <f t="shared" ca="1" si="88"/>
        <v/>
      </c>
      <c r="H575">
        <f t="shared" ca="1" si="89"/>
        <v>1152.1500000000001</v>
      </c>
      <c r="I575" s="7" t="str">
        <f t="shared" ca="1" si="86"/>
        <v/>
      </c>
      <c r="J575" s="11">
        <f t="shared" ca="1" si="90"/>
        <v>146.48675326779721</v>
      </c>
      <c r="K575" s="11">
        <f ca="1">MAX($J$55:J575)</f>
        <v>159.05299357917838</v>
      </c>
      <c r="L575" s="13">
        <f t="shared" ca="1" si="91"/>
        <v>7.900662558184135E-2</v>
      </c>
      <c r="M575" t="str">
        <f t="shared" ca="1" si="84"/>
        <v>SELL</v>
      </c>
      <c r="N575">
        <f t="shared" ca="1" si="85"/>
        <v>-3.4663585459071117E-3</v>
      </c>
    </row>
    <row r="576" spans="1:14" x14ac:dyDescent="0.25">
      <c r="A576">
        <v>575</v>
      </c>
      <c r="B576" s="30">
        <v>37365</v>
      </c>
      <c r="C576">
        <f t="shared" si="82"/>
        <v>2002</v>
      </c>
      <c r="D576">
        <v>1100.3</v>
      </c>
      <c r="E576">
        <f t="shared" ca="1" si="83"/>
        <v>1114.6500000000001</v>
      </c>
      <c r="F576">
        <f t="shared" ca="1" si="87"/>
        <v>1138.7307692307693</v>
      </c>
      <c r="G576" t="str">
        <f t="shared" ca="1" si="88"/>
        <v/>
      </c>
      <c r="H576">
        <f t="shared" ca="1" si="89"/>
        <v>1152.1500000000001</v>
      </c>
      <c r="I576" s="7" t="str">
        <f t="shared" ca="1" si="86"/>
        <v/>
      </c>
      <c r="J576" s="11">
        <f t="shared" ca="1" si="90"/>
        <v>146.48675326779721</v>
      </c>
      <c r="K576" s="11">
        <f ca="1">MAX($J$55:J576)</f>
        <v>159.05299357917838</v>
      </c>
      <c r="L576" s="13">
        <f t="shared" ca="1" si="91"/>
        <v>7.900662558184135E-2</v>
      </c>
      <c r="M576" t="str">
        <f t="shared" ca="1" si="84"/>
        <v>SELL</v>
      </c>
      <c r="N576">
        <f t="shared" ca="1" si="85"/>
        <v>2.5420726306465941E-2</v>
      </c>
    </row>
    <row r="577" spans="1:14" x14ac:dyDescent="0.25">
      <c r="A577">
        <v>576</v>
      </c>
      <c r="B577" s="30">
        <v>37368</v>
      </c>
      <c r="C577">
        <f t="shared" si="82"/>
        <v>2002</v>
      </c>
      <c r="D577">
        <v>1104.1500000000001</v>
      </c>
      <c r="E577">
        <f t="shared" ca="1" si="83"/>
        <v>1102.2249999999999</v>
      </c>
      <c r="F577">
        <f t="shared" ca="1" si="87"/>
        <v>1136.6961538461537</v>
      </c>
      <c r="G577" t="str">
        <f t="shared" ca="1" si="88"/>
        <v/>
      </c>
      <c r="H577">
        <f t="shared" ca="1" si="89"/>
        <v>1152.1500000000001</v>
      </c>
      <c r="I577" s="7" t="str">
        <f t="shared" ca="1" si="86"/>
        <v/>
      </c>
      <c r="J577" s="11">
        <f t="shared" ca="1" si="90"/>
        <v>146.48675326779721</v>
      </c>
      <c r="K577" s="11">
        <f ca="1">MAX($J$55:J577)</f>
        <v>159.05299357917838</v>
      </c>
      <c r="L577" s="13">
        <f t="shared" ca="1" si="91"/>
        <v>7.900662558184135E-2</v>
      </c>
      <c r="M577" t="str">
        <f t="shared" ca="1" si="84"/>
        <v>SELL</v>
      </c>
      <c r="N577">
        <f t="shared" ca="1" si="85"/>
        <v>-3.4990457148051774E-3</v>
      </c>
    </row>
    <row r="578" spans="1:14" x14ac:dyDescent="0.25">
      <c r="A578">
        <v>577</v>
      </c>
      <c r="B578" s="30">
        <v>37369</v>
      </c>
      <c r="C578">
        <f t="shared" si="82"/>
        <v>2002</v>
      </c>
      <c r="D578">
        <v>1106</v>
      </c>
      <c r="E578">
        <f t="shared" ca="1" si="83"/>
        <v>1105.075</v>
      </c>
      <c r="F578">
        <f t="shared" ca="1" si="87"/>
        <v>1134.6403846153846</v>
      </c>
      <c r="G578" t="str">
        <f t="shared" ca="1" si="88"/>
        <v/>
      </c>
      <c r="H578">
        <f t="shared" ca="1" si="89"/>
        <v>1152.1500000000001</v>
      </c>
      <c r="I578" s="7" t="str">
        <f t="shared" ca="1" si="86"/>
        <v/>
      </c>
      <c r="J578" s="11">
        <f t="shared" ca="1" si="90"/>
        <v>146.48675326779721</v>
      </c>
      <c r="K578" s="11">
        <f ca="1">MAX($J$55:J578)</f>
        <v>159.05299357917838</v>
      </c>
      <c r="L578" s="13">
        <f t="shared" ca="1" si="91"/>
        <v>7.900662558184135E-2</v>
      </c>
      <c r="M578" t="str">
        <f t="shared" ca="1" si="84"/>
        <v>SELL</v>
      </c>
      <c r="N578">
        <f t="shared" ca="1" si="85"/>
        <v>-1.6754969886337082E-3</v>
      </c>
    </row>
    <row r="579" spans="1:14" x14ac:dyDescent="0.25">
      <c r="A579">
        <v>578</v>
      </c>
      <c r="B579" s="30">
        <v>37370</v>
      </c>
      <c r="C579">
        <f t="shared" ref="C579:C642" si="92">YEAR(B579)</f>
        <v>2002</v>
      </c>
      <c r="D579">
        <v>1110.5999999999999</v>
      </c>
      <c r="E579">
        <f t="shared" ca="1" si="83"/>
        <v>1108.3</v>
      </c>
      <c r="F579">
        <f t="shared" ca="1" si="87"/>
        <v>1132.3653846153845</v>
      </c>
      <c r="G579" t="str">
        <f t="shared" ca="1" si="88"/>
        <v/>
      </c>
      <c r="H579">
        <f t="shared" ca="1" si="89"/>
        <v>1152.1500000000001</v>
      </c>
      <c r="I579" s="7" t="str">
        <f t="shared" ca="1" si="86"/>
        <v/>
      </c>
      <c r="J579" s="11">
        <f t="shared" ca="1" si="90"/>
        <v>146.48675326779721</v>
      </c>
      <c r="K579" s="11">
        <f ca="1">MAX($J$55:J579)</f>
        <v>159.05299357917838</v>
      </c>
      <c r="L579" s="13">
        <f t="shared" ca="1" si="91"/>
        <v>7.900662558184135E-2</v>
      </c>
      <c r="M579" t="str">
        <f t="shared" ca="1" si="84"/>
        <v>SELL</v>
      </c>
      <c r="N579">
        <f t="shared" ca="1" si="85"/>
        <v>-4.1591320072331909E-3</v>
      </c>
    </row>
    <row r="580" spans="1:14" x14ac:dyDescent="0.25">
      <c r="A580">
        <v>579</v>
      </c>
      <c r="B580" s="30">
        <v>37371</v>
      </c>
      <c r="C580">
        <f t="shared" si="92"/>
        <v>2002</v>
      </c>
      <c r="D580">
        <v>1094.3</v>
      </c>
      <c r="E580">
        <f t="shared" ref="E580:E643" ca="1" si="93">IF(ROW(D580)&gt;$M$3,AVERAGE(OFFSET(D581,-$M$3,0,$M$3,1)),"")</f>
        <v>1102.4499999999998</v>
      </c>
      <c r="F580">
        <f t="shared" ca="1" si="87"/>
        <v>1129.4807692307693</v>
      </c>
      <c r="G580" t="str">
        <f t="shared" ca="1" si="88"/>
        <v/>
      </c>
      <c r="H580">
        <f t="shared" ca="1" si="89"/>
        <v>1152.1500000000001</v>
      </c>
      <c r="I580" s="7" t="str">
        <f t="shared" ca="1" si="86"/>
        <v/>
      </c>
      <c r="J580" s="11">
        <f t="shared" ca="1" si="90"/>
        <v>146.48675326779721</v>
      </c>
      <c r="K580" s="11">
        <f ca="1">MAX($J$55:J580)</f>
        <v>159.05299357917838</v>
      </c>
      <c r="L580" s="13">
        <f t="shared" ca="1" si="91"/>
        <v>7.900662558184135E-2</v>
      </c>
      <c r="M580" t="str">
        <f t="shared" ca="1" si="84"/>
        <v>SELL</v>
      </c>
      <c r="N580">
        <f t="shared" ca="1" si="85"/>
        <v>1.4676751305600536E-2</v>
      </c>
    </row>
    <row r="581" spans="1:14" x14ac:dyDescent="0.25">
      <c r="A581">
        <v>580</v>
      </c>
      <c r="B581" s="30">
        <v>37372</v>
      </c>
      <c r="C581">
        <f t="shared" si="92"/>
        <v>2002</v>
      </c>
      <c r="D581">
        <v>1097.4000000000001</v>
      </c>
      <c r="E581">
        <f t="shared" ca="1" si="93"/>
        <v>1095.8499999999999</v>
      </c>
      <c r="F581">
        <f t="shared" ca="1" si="87"/>
        <v>1127.375</v>
      </c>
      <c r="G581" t="str">
        <f t="shared" ca="1" si="88"/>
        <v/>
      </c>
      <c r="H581">
        <f t="shared" ca="1" si="89"/>
        <v>1152.1500000000001</v>
      </c>
      <c r="I581" s="7" t="str">
        <f t="shared" ca="1" si="86"/>
        <v/>
      </c>
      <c r="J581" s="11">
        <f t="shared" ca="1" si="90"/>
        <v>146.48675326779721</v>
      </c>
      <c r="K581" s="11">
        <f ca="1">MAX($J$55:J581)</f>
        <v>159.05299357917838</v>
      </c>
      <c r="L581" s="13">
        <f t="shared" ca="1" si="91"/>
        <v>7.900662558184135E-2</v>
      </c>
      <c r="M581" t="str">
        <f t="shared" ca="1" si="84"/>
        <v>SELL</v>
      </c>
      <c r="N581">
        <f t="shared" ca="1" si="85"/>
        <v>-2.8328611898018243E-3</v>
      </c>
    </row>
    <row r="582" spans="1:14" x14ac:dyDescent="0.25">
      <c r="A582">
        <v>581</v>
      </c>
      <c r="B582" s="30">
        <v>37375</v>
      </c>
      <c r="C582">
        <f t="shared" si="92"/>
        <v>2002</v>
      </c>
      <c r="D582">
        <v>1074.2</v>
      </c>
      <c r="E582">
        <f t="shared" ca="1" si="93"/>
        <v>1085.8000000000002</v>
      </c>
      <c r="F582">
        <f t="shared" ca="1" si="87"/>
        <v>1124.2442307692309</v>
      </c>
      <c r="G582" t="str">
        <f t="shared" ca="1" si="88"/>
        <v/>
      </c>
      <c r="H582">
        <f t="shared" ca="1" si="89"/>
        <v>1152.1500000000001</v>
      </c>
      <c r="I582" s="7" t="str">
        <f t="shared" ca="1" si="86"/>
        <v/>
      </c>
      <c r="J582" s="11">
        <f t="shared" ca="1" si="90"/>
        <v>146.48675326779721</v>
      </c>
      <c r="K582" s="11">
        <f ca="1">MAX($J$55:J582)</f>
        <v>159.05299357917838</v>
      </c>
      <c r="L582" s="13">
        <f t="shared" ca="1" si="91"/>
        <v>7.900662558184135E-2</v>
      </c>
      <c r="M582" t="str">
        <f t="shared" ref="M582:M645" ca="1" si="94">IF(G582="",M581,G582)</f>
        <v>SELL</v>
      </c>
      <c r="N582">
        <f t="shared" ca="1" si="85"/>
        <v>2.114087843994901E-2</v>
      </c>
    </row>
    <row r="583" spans="1:14" x14ac:dyDescent="0.25">
      <c r="A583">
        <v>582</v>
      </c>
      <c r="B583" s="30">
        <v>37376</v>
      </c>
      <c r="C583">
        <f t="shared" si="92"/>
        <v>2002</v>
      </c>
      <c r="D583">
        <v>1084.5</v>
      </c>
      <c r="E583">
        <f t="shared" ca="1" si="93"/>
        <v>1079.3499999999999</v>
      </c>
      <c r="F583">
        <f t="shared" ca="1" si="87"/>
        <v>1121.948076923077</v>
      </c>
      <c r="G583" t="str">
        <f t="shared" ca="1" si="88"/>
        <v/>
      </c>
      <c r="H583">
        <f t="shared" ca="1" si="89"/>
        <v>1152.1500000000001</v>
      </c>
      <c r="I583" s="7" t="str">
        <f t="shared" ca="1" si="86"/>
        <v/>
      </c>
      <c r="J583" s="11">
        <f t="shared" ca="1" si="90"/>
        <v>146.48675326779721</v>
      </c>
      <c r="K583" s="11">
        <f ca="1">MAX($J$55:J583)</f>
        <v>159.05299357917838</v>
      </c>
      <c r="L583" s="13">
        <f t="shared" ca="1" si="91"/>
        <v>7.900662558184135E-2</v>
      </c>
      <c r="M583" t="str">
        <f t="shared" ca="1" si="94"/>
        <v>SELL</v>
      </c>
      <c r="N583">
        <f t="shared" ref="N583:N646" ca="1" si="95">IF(M582="BUY",(D583-D582)/D582,(D582-D583)/D582)</f>
        <v>-9.5885309998137713E-3</v>
      </c>
    </row>
    <row r="584" spans="1:14" x14ac:dyDescent="0.25">
      <c r="A584">
        <v>583</v>
      </c>
      <c r="B584" s="30">
        <v>37378</v>
      </c>
      <c r="C584">
        <f t="shared" si="92"/>
        <v>2002</v>
      </c>
      <c r="D584">
        <v>1093.3</v>
      </c>
      <c r="E584">
        <f t="shared" ca="1" si="93"/>
        <v>1088.9000000000001</v>
      </c>
      <c r="F584">
        <f t="shared" ca="1" si="87"/>
        <v>1120.2115384615386</v>
      </c>
      <c r="G584" t="str">
        <f t="shared" ca="1" si="88"/>
        <v/>
      </c>
      <c r="H584">
        <f t="shared" ca="1" si="89"/>
        <v>1152.1500000000001</v>
      </c>
      <c r="I584" s="7" t="str">
        <f t="shared" ca="1" si="86"/>
        <v/>
      </c>
      <c r="J584" s="11">
        <f t="shared" ca="1" si="90"/>
        <v>146.48675326779721</v>
      </c>
      <c r="K584" s="11">
        <f ca="1">MAX($J$55:J584)</f>
        <v>159.05299357917838</v>
      </c>
      <c r="L584" s="13">
        <f t="shared" ca="1" si="91"/>
        <v>7.900662558184135E-2</v>
      </c>
      <c r="M584" t="str">
        <f t="shared" ca="1" si="94"/>
        <v>SELL</v>
      </c>
      <c r="N584">
        <f t="shared" ca="1" si="95"/>
        <v>-8.1143384047947936E-3</v>
      </c>
    </row>
    <row r="585" spans="1:14" x14ac:dyDescent="0.25">
      <c r="A585">
        <v>584</v>
      </c>
      <c r="B585" s="30">
        <v>37379</v>
      </c>
      <c r="C585">
        <f t="shared" si="92"/>
        <v>2002</v>
      </c>
      <c r="D585">
        <v>1096.95</v>
      </c>
      <c r="E585">
        <f t="shared" ca="1" si="93"/>
        <v>1095.125</v>
      </c>
      <c r="F585">
        <f t="shared" ca="1" si="87"/>
        <v>1119.2076923076922</v>
      </c>
      <c r="G585" t="str">
        <f t="shared" ca="1" si="88"/>
        <v/>
      </c>
      <c r="H585">
        <f t="shared" ca="1" si="89"/>
        <v>1152.1500000000001</v>
      </c>
      <c r="I585" s="7" t="str">
        <f t="shared" ca="1" si="86"/>
        <v/>
      </c>
      <c r="J585" s="11">
        <f t="shared" ca="1" si="90"/>
        <v>146.48675326779721</v>
      </c>
      <c r="K585" s="11">
        <f ca="1">MAX($J$55:J585)</f>
        <v>159.05299357917838</v>
      </c>
      <c r="L585" s="13">
        <f t="shared" ca="1" si="91"/>
        <v>7.900662558184135E-2</v>
      </c>
      <c r="M585" t="str">
        <f t="shared" ca="1" si="94"/>
        <v>SELL</v>
      </c>
      <c r="N585">
        <f t="shared" ca="1" si="95"/>
        <v>-3.3385164181835647E-3</v>
      </c>
    </row>
    <row r="586" spans="1:14" x14ac:dyDescent="0.25">
      <c r="A586">
        <v>585</v>
      </c>
      <c r="B586" s="30">
        <v>37382</v>
      </c>
      <c r="C586">
        <f t="shared" si="92"/>
        <v>2002</v>
      </c>
      <c r="D586">
        <v>1100.95</v>
      </c>
      <c r="E586">
        <f t="shared" ca="1" si="93"/>
        <v>1098.95</v>
      </c>
      <c r="F586">
        <f t="shared" ca="1" si="87"/>
        <v>1118.3461538461538</v>
      </c>
      <c r="G586" t="str">
        <f t="shared" ca="1" si="88"/>
        <v/>
      </c>
      <c r="H586">
        <f t="shared" ca="1" si="89"/>
        <v>1152.1500000000001</v>
      </c>
      <c r="I586" s="7" t="str">
        <f t="shared" ca="1" si="86"/>
        <v/>
      </c>
      <c r="J586" s="11">
        <f t="shared" ca="1" si="90"/>
        <v>146.48675326779721</v>
      </c>
      <c r="K586" s="11">
        <f ca="1">MAX($J$55:J586)</f>
        <v>159.05299357917838</v>
      </c>
      <c r="L586" s="13">
        <f t="shared" ca="1" si="91"/>
        <v>7.900662558184135E-2</v>
      </c>
      <c r="M586" t="str">
        <f t="shared" ca="1" si="94"/>
        <v>SELL</v>
      </c>
      <c r="N586">
        <f t="shared" ca="1" si="95"/>
        <v>-3.6464743151465424E-3</v>
      </c>
    </row>
    <row r="587" spans="1:14" x14ac:dyDescent="0.25">
      <c r="A587">
        <v>586</v>
      </c>
      <c r="B587" s="30">
        <v>37383</v>
      </c>
      <c r="C587">
        <f t="shared" si="92"/>
        <v>2002</v>
      </c>
      <c r="D587">
        <v>1110.7</v>
      </c>
      <c r="E587">
        <f t="shared" ca="1" si="93"/>
        <v>1105.825</v>
      </c>
      <c r="F587">
        <f t="shared" ca="1" si="87"/>
        <v>1117.6211538461541</v>
      </c>
      <c r="G587" t="str">
        <f t="shared" ca="1" si="88"/>
        <v/>
      </c>
      <c r="H587">
        <f t="shared" ca="1" si="89"/>
        <v>1152.1500000000001</v>
      </c>
      <c r="I587" s="7" t="str">
        <f t="shared" ca="1" si="86"/>
        <v/>
      </c>
      <c r="J587" s="11">
        <f t="shared" ca="1" si="90"/>
        <v>146.48675326779721</v>
      </c>
      <c r="K587" s="11">
        <f ca="1">MAX($J$55:J587)</f>
        <v>159.05299357917838</v>
      </c>
      <c r="L587" s="13">
        <f t="shared" ca="1" si="91"/>
        <v>7.900662558184135E-2</v>
      </c>
      <c r="M587" t="str">
        <f t="shared" ca="1" si="94"/>
        <v>SELL</v>
      </c>
      <c r="N587">
        <f t="shared" ca="1" si="95"/>
        <v>-8.8559880103546932E-3</v>
      </c>
    </row>
    <row r="588" spans="1:14" x14ac:dyDescent="0.25">
      <c r="A588">
        <v>587</v>
      </c>
      <c r="B588" s="30">
        <v>37384</v>
      </c>
      <c r="C588">
        <f t="shared" si="92"/>
        <v>2002</v>
      </c>
      <c r="D588">
        <v>1117.5999999999999</v>
      </c>
      <c r="E588">
        <f t="shared" ca="1" si="93"/>
        <v>1114.1500000000001</v>
      </c>
      <c r="F588">
        <f t="shared" ca="1" si="87"/>
        <v>1116.8</v>
      </c>
      <c r="G588" t="str">
        <f t="shared" ca="1" si="88"/>
        <v/>
      </c>
      <c r="H588">
        <f t="shared" ca="1" si="89"/>
        <v>1152.1500000000001</v>
      </c>
      <c r="I588" s="7" t="str">
        <f t="shared" ca="1" si="86"/>
        <v/>
      </c>
      <c r="J588" s="11">
        <f t="shared" ca="1" si="90"/>
        <v>146.48675326779721</v>
      </c>
      <c r="K588" s="11">
        <f ca="1">MAX($J$55:J588)</f>
        <v>159.05299357917838</v>
      </c>
      <c r="L588" s="13">
        <f t="shared" ca="1" si="91"/>
        <v>7.900662558184135E-2</v>
      </c>
      <c r="M588" t="str">
        <f t="shared" ca="1" si="94"/>
        <v>SELL</v>
      </c>
      <c r="N588">
        <f t="shared" ca="1" si="95"/>
        <v>-6.2122985504635487E-3</v>
      </c>
    </row>
    <row r="589" spans="1:14" x14ac:dyDescent="0.25">
      <c r="A589">
        <v>588</v>
      </c>
      <c r="B589" s="30">
        <v>37385</v>
      </c>
      <c r="C589">
        <f t="shared" si="92"/>
        <v>2002</v>
      </c>
      <c r="D589">
        <v>1127.5999999999999</v>
      </c>
      <c r="E589">
        <f t="shared" ca="1" si="93"/>
        <v>1122.5999999999999</v>
      </c>
      <c r="F589">
        <f t="shared" ca="1" si="87"/>
        <v>1116.4403846153846</v>
      </c>
      <c r="G589" t="str">
        <f t="shared" ca="1" si="88"/>
        <v>BUY</v>
      </c>
      <c r="H589">
        <f t="shared" ca="1" si="89"/>
        <v>1127.5999999999999</v>
      </c>
      <c r="I589" s="7">
        <f t="shared" ca="1" si="86"/>
        <v>2.1307989411101125E-2</v>
      </c>
      <c r="J589" s="11">
        <f t="shared" ca="1" si="90"/>
        <v>149.60809145529404</v>
      </c>
      <c r="K589" s="11">
        <f ca="1">MAX($J$55:J589)</f>
        <v>159.05299357917838</v>
      </c>
      <c r="L589" s="13">
        <f t="shared" ca="1" si="91"/>
        <v>5.938210851204484E-2</v>
      </c>
      <c r="M589" t="str">
        <f t="shared" ca="1" si="94"/>
        <v>BUY</v>
      </c>
      <c r="N589">
        <f t="shared" ca="1" si="95"/>
        <v>-8.94774516821761E-3</v>
      </c>
    </row>
    <row r="590" spans="1:14" x14ac:dyDescent="0.25">
      <c r="A590">
        <v>589</v>
      </c>
      <c r="B590" s="30">
        <v>37386</v>
      </c>
      <c r="C590">
        <f t="shared" si="92"/>
        <v>2002</v>
      </c>
      <c r="D590">
        <v>1116.4000000000001</v>
      </c>
      <c r="E590">
        <f t="shared" ca="1" si="93"/>
        <v>1122</v>
      </c>
      <c r="F590">
        <f t="shared" ca="1" si="87"/>
        <v>1116.1673076923075</v>
      </c>
      <c r="G590" t="str">
        <f t="shared" ca="1" si="88"/>
        <v/>
      </c>
      <c r="H590">
        <f t="shared" ca="1" si="89"/>
        <v>1127.5999999999999</v>
      </c>
      <c r="I590" s="7" t="str">
        <f t="shared" ca="1" si="86"/>
        <v/>
      </c>
      <c r="J590" s="11">
        <f t="shared" ca="1" si="90"/>
        <v>149.60809145529404</v>
      </c>
      <c r="K590" s="11">
        <f ca="1">MAX($J$55:J590)</f>
        <v>159.05299357917838</v>
      </c>
      <c r="L590" s="13">
        <f t="shared" ca="1" si="91"/>
        <v>5.938210851204484E-2</v>
      </c>
      <c r="M590" t="str">
        <f t="shared" ca="1" si="94"/>
        <v>BUY</v>
      </c>
      <c r="N590">
        <f t="shared" ca="1" si="95"/>
        <v>-9.9326002128412721E-3</v>
      </c>
    </row>
    <row r="591" spans="1:14" x14ac:dyDescent="0.25">
      <c r="A591">
        <v>590</v>
      </c>
      <c r="B591" s="30">
        <v>37389</v>
      </c>
      <c r="C591">
        <f t="shared" si="92"/>
        <v>2002</v>
      </c>
      <c r="D591">
        <v>1119.6500000000001</v>
      </c>
      <c r="E591">
        <f t="shared" ca="1" si="93"/>
        <v>1118.0250000000001</v>
      </c>
      <c r="F591">
        <f t="shared" ca="1" si="87"/>
        <v>1115.1576923076923</v>
      </c>
      <c r="G591" t="str">
        <f t="shared" ca="1" si="88"/>
        <v/>
      </c>
      <c r="H591">
        <f t="shared" ca="1" si="89"/>
        <v>1127.5999999999999</v>
      </c>
      <c r="I591" s="7" t="str">
        <f t="shared" ca="1" si="86"/>
        <v/>
      </c>
      <c r="J591" s="11">
        <f t="shared" ca="1" si="90"/>
        <v>149.60809145529404</v>
      </c>
      <c r="K591" s="11">
        <f ca="1">MAX($J$55:J591)</f>
        <v>159.05299357917838</v>
      </c>
      <c r="L591" s="13">
        <f t="shared" ca="1" si="91"/>
        <v>5.938210851204484E-2</v>
      </c>
      <c r="M591" t="str">
        <f t="shared" ca="1" si="94"/>
        <v>BUY</v>
      </c>
      <c r="N591">
        <f t="shared" ca="1" si="95"/>
        <v>2.9111429595127191E-3</v>
      </c>
    </row>
    <row r="592" spans="1:14" x14ac:dyDescent="0.25">
      <c r="A592">
        <v>591</v>
      </c>
      <c r="B592" s="30">
        <v>37390</v>
      </c>
      <c r="C592">
        <f t="shared" si="92"/>
        <v>2002</v>
      </c>
      <c r="D592">
        <v>1115.0999999999999</v>
      </c>
      <c r="E592">
        <f t="shared" ca="1" si="93"/>
        <v>1117.375</v>
      </c>
      <c r="F592">
        <f t="shared" ca="1" si="87"/>
        <v>1114.125</v>
      </c>
      <c r="G592" t="str">
        <f t="shared" ca="1" si="88"/>
        <v/>
      </c>
      <c r="H592">
        <f t="shared" ca="1" si="89"/>
        <v>1127.5999999999999</v>
      </c>
      <c r="I592" s="7" t="str">
        <f t="shared" ca="1" si="86"/>
        <v/>
      </c>
      <c r="J592" s="11">
        <f t="shared" ca="1" si="90"/>
        <v>149.60809145529404</v>
      </c>
      <c r="K592" s="11">
        <f ca="1">MAX($J$55:J592)</f>
        <v>159.05299357917838</v>
      </c>
      <c r="L592" s="13">
        <f t="shared" ca="1" si="91"/>
        <v>5.938210851204484E-2</v>
      </c>
      <c r="M592" t="str">
        <f t="shared" ca="1" si="94"/>
        <v>BUY</v>
      </c>
      <c r="N592">
        <f t="shared" ca="1" si="95"/>
        <v>-4.0637699281026946E-3</v>
      </c>
    </row>
    <row r="593" spans="1:14" x14ac:dyDescent="0.25">
      <c r="A593">
        <v>592</v>
      </c>
      <c r="B593" s="30">
        <v>37391</v>
      </c>
      <c r="C593">
        <f t="shared" si="92"/>
        <v>2002</v>
      </c>
      <c r="D593">
        <v>1107.8</v>
      </c>
      <c r="E593">
        <f t="shared" ca="1" si="93"/>
        <v>1111.4499999999998</v>
      </c>
      <c r="F593">
        <f t="shared" ca="1" si="87"/>
        <v>1113.0692307692307</v>
      </c>
      <c r="G593" t="str">
        <f t="shared" ca="1" si="88"/>
        <v>SELL</v>
      </c>
      <c r="H593">
        <f t="shared" ca="1" si="89"/>
        <v>1107.8</v>
      </c>
      <c r="I593" s="7">
        <f t="shared" ca="1" si="86"/>
        <v>-1.7559418233416113E-2</v>
      </c>
      <c r="J593" s="11">
        <f t="shared" ca="1" si="90"/>
        <v>146.98106040632737</v>
      </c>
      <c r="K593" s="11">
        <f ca="1">MAX($J$55:J593)</f>
        <v>159.05299357917838</v>
      </c>
      <c r="L593" s="13">
        <f t="shared" ca="1" si="91"/>
        <v>7.5898811466515781E-2</v>
      </c>
      <c r="M593" t="str">
        <f t="shared" ca="1" si="94"/>
        <v>SELL</v>
      </c>
      <c r="N593">
        <f t="shared" ca="1" si="95"/>
        <v>-6.5464980719217606E-3</v>
      </c>
    </row>
    <row r="594" spans="1:14" x14ac:dyDescent="0.25">
      <c r="A594">
        <v>593</v>
      </c>
      <c r="B594" s="30">
        <v>37392</v>
      </c>
      <c r="C594">
        <f t="shared" si="92"/>
        <v>2002</v>
      </c>
      <c r="D594">
        <v>1092.8</v>
      </c>
      <c r="E594">
        <f t="shared" ca="1" si="93"/>
        <v>1100.3</v>
      </c>
      <c r="F594">
        <f t="shared" ca="1" si="87"/>
        <v>1111.7653846153846</v>
      </c>
      <c r="G594" t="str">
        <f t="shared" ca="1" si="88"/>
        <v/>
      </c>
      <c r="H594">
        <f t="shared" ca="1" si="89"/>
        <v>1107.8</v>
      </c>
      <c r="I594" s="7" t="str">
        <f t="shared" ca="1" si="86"/>
        <v/>
      </c>
      <c r="J594" s="11">
        <f t="shared" ca="1" si="90"/>
        <v>146.98106040632737</v>
      </c>
      <c r="K594" s="11">
        <f ca="1">MAX($J$55:J594)</f>
        <v>159.05299357917838</v>
      </c>
      <c r="L594" s="13">
        <f t="shared" ca="1" si="91"/>
        <v>7.5898811466515781E-2</v>
      </c>
      <c r="M594" t="str">
        <f t="shared" ca="1" si="94"/>
        <v>SELL</v>
      </c>
      <c r="N594">
        <f t="shared" ca="1" si="95"/>
        <v>1.3540350243726304E-2</v>
      </c>
    </row>
    <row r="595" spans="1:14" x14ac:dyDescent="0.25">
      <c r="A595">
        <v>594</v>
      </c>
      <c r="B595" s="30">
        <v>37393</v>
      </c>
      <c r="C595">
        <f t="shared" si="92"/>
        <v>2002</v>
      </c>
      <c r="D595">
        <v>1090.6500000000001</v>
      </c>
      <c r="E595">
        <f t="shared" ca="1" si="93"/>
        <v>1091.7249999999999</v>
      </c>
      <c r="F595">
        <f t="shared" ca="1" si="87"/>
        <v>1109.9250000000002</v>
      </c>
      <c r="G595" t="str">
        <f t="shared" ca="1" si="88"/>
        <v/>
      </c>
      <c r="H595">
        <f t="shared" ca="1" si="89"/>
        <v>1107.8</v>
      </c>
      <c r="I595" s="7" t="str">
        <f t="shared" ca="1" si="86"/>
        <v/>
      </c>
      <c r="J595" s="11">
        <f t="shared" ca="1" si="90"/>
        <v>146.98106040632737</v>
      </c>
      <c r="K595" s="11">
        <f ca="1">MAX($J$55:J595)</f>
        <v>159.05299357917838</v>
      </c>
      <c r="L595" s="13">
        <f t="shared" ca="1" si="91"/>
        <v>7.5898811466515781E-2</v>
      </c>
      <c r="M595" t="str">
        <f t="shared" ca="1" si="94"/>
        <v>SELL</v>
      </c>
      <c r="N595">
        <f t="shared" ca="1" si="95"/>
        <v>1.9674231332355999E-3</v>
      </c>
    </row>
    <row r="596" spans="1:14" x14ac:dyDescent="0.25">
      <c r="A596">
        <v>595</v>
      </c>
      <c r="B596" s="30">
        <v>37396</v>
      </c>
      <c r="C596">
        <f t="shared" si="92"/>
        <v>2002</v>
      </c>
      <c r="D596">
        <v>1074.3499999999999</v>
      </c>
      <c r="E596">
        <f t="shared" ca="1" si="93"/>
        <v>1082.5</v>
      </c>
      <c r="F596">
        <f t="shared" ca="1" si="87"/>
        <v>1107.2615384615385</v>
      </c>
      <c r="G596" t="str">
        <f t="shared" ca="1" si="88"/>
        <v/>
      </c>
      <c r="H596">
        <f t="shared" ca="1" si="89"/>
        <v>1107.8</v>
      </c>
      <c r="I596" s="7" t="str">
        <f t="shared" ref="I596:I659" ca="1" si="96">IF(AND(G596&lt;&gt;"",H595&lt;&gt;0),IF(G596="BUY",1-H596/H595,H596/H595-1),"")</f>
        <v/>
      </c>
      <c r="J596" s="11">
        <f t="shared" ca="1" si="90"/>
        <v>146.98106040632737</v>
      </c>
      <c r="K596" s="11">
        <f ca="1">MAX($J$55:J596)</f>
        <v>159.05299357917838</v>
      </c>
      <c r="L596" s="13">
        <f t="shared" ca="1" si="91"/>
        <v>7.5898811466515781E-2</v>
      </c>
      <c r="M596" t="str">
        <f t="shared" ca="1" si="94"/>
        <v>SELL</v>
      </c>
      <c r="N596">
        <f t="shared" ca="1" si="95"/>
        <v>1.4945216155503765E-2</v>
      </c>
    </row>
    <row r="597" spans="1:14" x14ac:dyDescent="0.25">
      <c r="A597">
        <v>596</v>
      </c>
      <c r="B597" s="30">
        <v>37397</v>
      </c>
      <c r="C597">
        <f t="shared" si="92"/>
        <v>2002</v>
      </c>
      <c r="D597">
        <v>1049.2</v>
      </c>
      <c r="E597">
        <f t="shared" ca="1" si="93"/>
        <v>1061.7750000000001</v>
      </c>
      <c r="F597">
        <f t="shared" ca="1" si="87"/>
        <v>1103.5192307692307</v>
      </c>
      <c r="G597" t="str">
        <f t="shared" ca="1" si="88"/>
        <v/>
      </c>
      <c r="H597">
        <f t="shared" ca="1" si="89"/>
        <v>1107.8</v>
      </c>
      <c r="I597" s="7" t="str">
        <f t="shared" ca="1" si="96"/>
        <v/>
      </c>
      <c r="J597" s="11">
        <f t="shared" ca="1" si="90"/>
        <v>146.98106040632737</v>
      </c>
      <c r="K597" s="11">
        <f ca="1">MAX($J$55:J597)</f>
        <v>159.05299357917838</v>
      </c>
      <c r="L597" s="13">
        <f t="shared" ca="1" si="91"/>
        <v>7.5898811466515781E-2</v>
      </c>
      <c r="M597" t="str">
        <f t="shared" ca="1" si="94"/>
        <v>SELL</v>
      </c>
      <c r="N597">
        <f t="shared" ca="1" si="95"/>
        <v>2.3409503420672838E-2</v>
      </c>
    </row>
    <row r="598" spans="1:14" x14ac:dyDescent="0.25">
      <c r="A598">
        <v>597</v>
      </c>
      <c r="B598" s="30">
        <v>37398</v>
      </c>
      <c r="C598">
        <f t="shared" si="92"/>
        <v>2002</v>
      </c>
      <c r="D598">
        <v>1045.3</v>
      </c>
      <c r="E598">
        <f t="shared" ca="1" si="93"/>
        <v>1047.25</v>
      </c>
      <c r="F598">
        <f t="shared" ca="1" si="87"/>
        <v>1100.101923076923</v>
      </c>
      <c r="G598" t="str">
        <f t="shared" ca="1" si="88"/>
        <v/>
      </c>
      <c r="H598">
        <f t="shared" ca="1" si="89"/>
        <v>1107.8</v>
      </c>
      <c r="I598" s="7" t="str">
        <f t="shared" ca="1" si="96"/>
        <v/>
      </c>
      <c r="J598" s="11">
        <f t="shared" ca="1" si="90"/>
        <v>146.98106040632737</v>
      </c>
      <c r="K598" s="11">
        <f ca="1">MAX($J$55:J598)</f>
        <v>159.05299357917838</v>
      </c>
      <c r="L598" s="13">
        <f t="shared" ca="1" si="91"/>
        <v>7.5898811466515781E-2</v>
      </c>
      <c r="M598" t="str">
        <f t="shared" ca="1" si="94"/>
        <v>SELL</v>
      </c>
      <c r="N598">
        <f t="shared" ca="1" si="95"/>
        <v>3.7171178040412609E-3</v>
      </c>
    </row>
    <row r="599" spans="1:14" x14ac:dyDescent="0.25">
      <c r="A599">
        <v>598</v>
      </c>
      <c r="B599" s="30">
        <v>37399</v>
      </c>
      <c r="C599">
        <f t="shared" si="92"/>
        <v>2002</v>
      </c>
      <c r="D599">
        <v>1026.75</v>
      </c>
      <c r="E599">
        <f t="shared" ca="1" si="93"/>
        <v>1036.0250000000001</v>
      </c>
      <c r="F599">
        <f t="shared" ca="1" si="87"/>
        <v>1096.5634615384615</v>
      </c>
      <c r="G599" t="str">
        <f t="shared" ca="1" si="88"/>
        <v/>
      </c>
      <c r="H599">
        <f t="shared" ca="1" si="89"/>
        <v>1107.8</v>
      </c>
      <c r="I599" s="7" t="str">
        <f t="shared" ca="1" si="96"/>
        <v/>
      </c>
      <c r="J599" s="11">
        <f t="shared" ca="1" si="90"/>
        <v>146.98106040632737</v>
      </c>
      <c r="K599" s="11">
        <f ca="1">MAX($J$55:J599)</f>
        <v>159.05299357917838</v>
      </c>
      <c r="L599" s="13">
        <f t="shared" ca="1" si="91"/>
        <v>7.5898811466515781E-2</v>
      </c>
      <c r="M599" t="str">
        <f t="shared" ca="1" si="94"/>
        <v>SELL</v>
      </c>
      <c r="N599">
        <f t="shared" ca="1" si="95"/>
        <v>1.7746101597627434E-2</v>
      </c>
    </row>
    <row r="600" spans="1:14" x14ac:dyDescent="0.25">
      <c r="A600">
        <v>599</v>
      </c>
      <c r="B600" s="30">
        <v>37400</v>
      </c>
      <c r="C600">
        <f t="shared" si="92"/>
        <v>2002</v>
      </c>
      <c r="D600">
        <v>1067</v>
      </c>
      <c r="E600">
        <f t="shared" ca="1" si="93"/>
        <v>1046.875</v>
      </c>
      <c r="F600">
        <f t="shared" ca="1" si="87"/>
        <v>1094.3288461538464</v>
      </c>
      <c r="G600" t="str">
        <f t="shared" ca="1" si="88"/>
        <v/>
      </c>
      <c r="H600">
        <f t="shared" ca="1" si="89"/>
        <v>1107.8</v>
      </c>
      <c r="I600" s="7" t="str">
        <f t="shared" ca="1" si="96"/>
        <v/>
      </c>
      <c r="J600" s="11">
        <f t="shared" ca="1" si="90"/>
        <v>146.98106040632737</v>
      </c>
      <c r="K600" s="11">
        <f ca="1">MAX($J$55:J600)</f>
        <v>159.05299357917838</v>
      </c>
      <c r="L600" s="13">
        <f t="shared" ca="1" si="91"/>
        <v>7.5898811466515781E-2</v>
      </c>
      <c r="M600" t="str">
        <f t="shared" ca="1" si="94"/>
        <v>SELL</v>
      </c>
      <c r="N600">
        <f t="shared" ca="1" si="95"/>
        <v>-3.920136352568785E-2</v>
      </c>
    </row>
    <row r="601" spans="1:14" x14ac:dyDescent="0.25">
      <c r="A601">
        <v>600</v>
      </c>
      <c r="B601" s="30">
        <v>37403</v>
      </c>
      <c r="C601">
        <f t="shared" si="92"/>
        <v>2002</v>
      </c>
      <c r="D601">
        <v>1062.7</v>
      </c>
      <c r="E601">
        <f t="shared" ca="1" si="93"/>
        <v>1064.8499999999999</v>
      </c>
      <c r="F601">
        <f t="shared" ca="1" si="87"/>
        <v>1091.7788461538462</v>
      </c>
      <c r="G601" t="str">
        <f t="shared" ca="1" si="88"/>
        <v/>
      </c>
      <c r="H601">
        <f t="shared" ca="1" si="89"/>
        <v>1107.8</v>
      </c>
      <c r="I601" s="7" t="str">
        <f t="shared" ca="1" si="96"/>
        <v/>
      </c>
      <c r="J601" s="11">
        <f t="shared" ca="1" si="90"/>
        <v>146.98106040632737</v>
      </c>
      <c r="K601" s="11">
        <f ca="1">MAX($J$55:J601)</f>
        <v>159.05299357917838</v>
      </c>
      <c r="L601" s="13">
        <f t="shared" ca="1" si="91"/>
        <v>7.5898811466515781E-2</v>
      </c>
      <c r="M601" t="str">
        <f t="shared" ca="1" si="94"/>
        <v>SELL</v>
      </c>
      <c r="N601">
        <f t="shared" ca="1" si="95"/>
        <v>4.0299906279287296E-3</v>
      </c>
    </row>
    <row r="602" spans="1:14" x14ac:dyDescent="0.25">
      <c r="A602">
        <v>601</v>
      </c>
      <c r="B602" s="30">
        <v>37404</v>
      </c>
      <c r="C602">
        <f t="shared" si="92"/>
        <v>2002</v>
      </c>
      <c r="D602">
        <v>1038.2</v>
      </c>
      <c r="E602">
        <f t="shared" ca="1" si="93"/>
        <v>1050.45</v>
      </c>
      <c r="F602">
        <f t="shared" ca="1" si="87"/>
        <v>1089.3903846153846</v>
      </c>
      <c r="G602" t="str">
        <f t="shared" ca="1" si="88"/>
        <v/>
      </c>
      <c r="H602">
        <f t="shared" ca="1" si="89"/>
        <v>1107.8</v>
      </c>
      <c r="I602" s="7" t="str">
        <f t="shared" ca="1" si="96"/>
        <v/>
      </c>
      <c r="J602" s="11">
        <f t="shared" ca="1" si="90"/>
        <v>146.98106040632737</v>
      </c>
      <c r="K602" s="11">
        <f ca="1">MAX($J$55:J602)</f>
        <v>159.05299357917838</v>
      </c>
      <c r="L602" s="13">
        <f t="shared" ca="1" si="91"/>
        <v>7.5898811466515781E-2</v>
      </c>
      <c r="M602" t="str">
        <f t="shared" ca="1" si="94"/>
        <v>SELL</v>
      </c>
      <c r="N602">
        <f t="shared" ca="1" si="95"/>
        <v>2.3054483861861295E-2</v>
      </c>
    </row>
    <row r="603" spans="1:14" x14ac:dyDescent="0.25">
      <c r="A603">
        <v>602</v>
      </c>
      <c r="B603" s="30">
        <v>37405</v>
      </c>
      <c r="C603">
        <f t="shared" si="92"/>
        <v>2002</v>
      </c>
      <c r="D603">
        <v>1041.6500000000001</v>
      </c>
      <c r="E603">
        <f t="shared" ca="1" si="93"/>
        <v>1039.9250000000002</v>
      </c>
      <c r="F603">
        <f t="shared" ca="1" si="87"/>
        <v>1086.9865384615384</v>
      </c>
      <c r="G603" t="str">
        <f t="shared" ca="1" si="88"/>
        <v/>
      </c>
      <c r="H603">
        <f t="shared" ca="1" si="89"/>
        <v>1107.8</v>
      </c>
      <c r="I603" s="7" t="str">
        <f t="shared" ca="1" si="96"/>
        <v/>
      </c>
      <c r="J603" s="11">
        <f t="shared" ca="1" si="90"/>
        <v>146.98106040632737</v>
      </c>
      <c r="K603" s="11">
        <f ca="1">MAX($J$55:J603)</f>
        <v>159.05299357917838</v>
      </c>
      <c r="L603" s="13">
        <f t="shared" ca="1" si="91"/>
        <v>7.5898811466515781E-2</v>
      </c>
      <c r="M603" t="str">
        <f t="shared" ca="1" si="94"/>
        <v>SELL</v>
      </c>
      <c r="N603">
        <f t="shared" ca="1" si="95"/>
        <v>-3.3230591408206947E-3</v>
      </c>
    </row>
    <row r="604" spans="1:14" x14ac:dyDescent="0.25">
      <c r="A604">
        <v>603</v>
      </c>
      <c r="B604" s="30">
        <v>37406</v>
      </c>
      <c r="C604">
        <f t="shared" si="92"/>
        <v>2002</v>
      </c>
      <c r="D604">
        <v>1032.1500000000001</v>
      </c>
      <c r="E604">
        <f t="shared" ca="1" si="93"/>
        <v>1036.9000000000001</v>
      </c>
      <c r="F604">
        <f t="shared" ref="F604:F667" ca="1" si="97">IF(ROW(D604)&gt;$M$4, AVERAGE(OFFSET(D605,-$M$4,0,$M$4,1)), "")</f>
        <v>1084.146153846154</v>
      </c>
      <c r="G604" t="str">
        <f t="shared" ca="1" si="88"/>
        <v/>
      </c>
      <c r="H604">
        <f t="shared" ca="1" si="89"/>
        <v>1107.8</v>
      </c>
      <c r="I604" s="7" t="str">
        <f t="shared" ca="1" si="96"/>
        <v/>
      </c>
      <c r="J604" s="11">
        <f t="shared" ca="1" si="90"/>
        <v>146.98106040632737</v>
      </c>
      <c r="K604" s="11">
        <f ca="1">MAX($J$55:J604)</f>
        <v>159.05299357917838</v>
      </c>
      <c r="L604" s="13">
        <f t="shared" ca="1" si="91"/>
        <v>7.5898811466515781E-2</v>
      </c>
      <c r="M604" t="str">
        <f t="shared" ca="1" si="94"/>
        <v>SELL</v>
      </c>
      <c r="N604">
        <f t="shared" ca="1" si="95"/>
        <v>9.1201459223347568E-3</v>
      </c>
    </row>
    <row r="605" spans="1:14" x14ac:dyDescent="0.25">
      <c r="A605">
        <v>604</v>
      </c>
      <c r="B605" s="30">
        <v>37407</v>
      </c>
      <c r="C605">
        <f t="shared" si="92"/>
        <v>2002</v>
      </c>
      <c r="D605">
        <v>1028.8</v>
      </c>
      <c r="E605">
        <f t="shared" ca="1" si="93"/>
        <v>1030.4749999999999</v>
      </c>
      <c r="F605">
        <f t="shared" ca="1" si="97"/>
        <v>1081.0000000000002</v>
      </c>
      <c r="G605" t="str">
        <f t="shared" ca="1" si="88"/>
        <v/>
      </c>
      <c r="H605">
        <f t="shared" ca="1" si="89"/>
        <v>1107.8</v>
      </c>
      <c r="I605" s="7" t="str">
        <f t="shared" ca="1" si="96"/>
        <v/>
      </c>
      <c r="J605" s="11">
        <f t="shared" ca="1" si="90"/>
        <v>146.98106040632737</v>
      </c>
      <c r="K605" s="11">
        <f ca="1">MAX($J$55:J605)</f>
        <v>159.05299357917838</v>
      </c>
      <c r="L605" s="13">
        <f t="shared" ca="1" si="91"/>
        <v>7.5898811466515781E-2</v>
      </c>
      <c r="M605" t="str">
        <f t="shared" ca="1" si="94"/>
        <v>SELL</v>
      </c>
      <c r="N605">
        <f t="shared" ca="1" si="95"/>
        <v>3.2456522792231129E-3</v>
      </c>
    </row>
    <row r="606" spans="1:14" x14ac:dyDescent="0.25">
      <c r="A606">
        <v>605</v>
      </c>
      <c r="B606" s="30">
        <v>37410</v>
      </c>
      <c r="C606">
        <f t="shared" si="92"/>
        <v>2002</v>
      </c>
      <c r="D606">
        <v>1039.75</v>
      </c>
      <c r="E606">
        <f t="shared" ca="1" si="93"/>
        <v>1034.2750000000001</v>
      </c>
      <c r="F606">
        <f t="shared" ca="1" si="97"/>
        <v>1078.9019230769231</v>
      </c>
      <c r="G606" t="str">
        <f t="shared" ca="1" si="88"/>
        <v/>
      </c>
      <c r="H606">
        <f t="shared" ca="1" si="89"/>
        <v>1107.8</v>
      </c>
      <c r="I606" s="7" t="str">
        <f t="shared" ca="1" si="96"/>
        <v/>
      </c>
      <c r="J606" s="11">
        <f t="shared" ca="1" si="90"/>
        <v>146.98106040632737</v>
      </c>
      <c r="K606" s="11">
        <f ca="1">MAX($J$55:J606)</f>
        <v>159.05299357917838</v>
      </c>
      <c r="L606" s="13">
        <f t="shared" ca="1" si="91"/>
        <v>7.5898811466515781E-2</v>
      </c>
      <c r="M606" t="str">
        <f t="shared" ca="1" si="94"/>
        <v>SELL</v>
      </c>
      <c r="N606">
        <f t="shared" ca="1" si="95"/>
        <v>-1.0643468118196001E-2</v>
      </c>
    </row>
    <row r="607" spans="1:14" x14ac:dyDescent="0.25">
      <c r="A607">
        <v>606</v>
      </c>
      <c r="B607" s="30">
        <v>37411</v>
      </c>
      <c r="C607">
        <f t="shared" si="92"/>
        <v>2002</v>
      </c>
      <c r="D607">
        <v>1045.4000000000001</v>
      </c>
      <c r="E607">
        <f t="shared" ca="1" si="93"/>
        <v>1042.575</v>
      </c>
      <c r="F607">
        <f t="shared" ca="1" si="97"/>
        <v>1076.9019230769231</v>
      </c>
      <c r="G607" t="str">
        <f t="shared" ca="1" si="88"/>
        <v/>
      </c>
      <c r="H607">
        <f t="shared" ca="1" si="89"/>
        <v>1107.8</v>
      </c>
      <c r="I607" s="7" t="str">
        <f t="shared" ca="1" si="96"/>
        <v/>
      </c>
      <c r="J607" s="11">
        <f t="shared" ca="1" si="90"/>
        <v>146.98106040632737</v>
      </c>
      <c r="K607" s="11">
        <f ca="1">MAX($J$55:J607)</f>
        <v>159.05299357917838</v>
      </c>
      <c r="L607" s="13">
        <f t="shared" ca="1" si="91"/>
        <v>7.5898811466515781E-2</v>
      </c>
      <c r="M607" t="str">
        <f t="shared" ca="1" si="94"/>
        <v>SELL</v>
      </c>
      <c r="N607">
        <f t="shared" ca="1" si="95"/>
        <v>-5.4339985573456035E-3</v>
      </c>
    </row>
    <row r="608" spans="1:14" x14ac:dyDescent="0.25">
      <c r="A608">
        <v>607</v>
      </c>
      <c r="B608" s="30">
        <v>37412</v>
      </c>
      <c r="C608">
        <f t="shared" si="92"/>
        <v>2002</v>
      </c>
      <c r="D608">
        <v>1064.2</v>
      </c>
      <c r="E608">
        <f t="shared" ca="1" si="93"/>
        <v>1054.8000000000002</v>
      </c>
      <c r="F608">
        <f t="shared" ca="1" si="97"/>
        <v>1076.5173076923079</v>
      </c>
      <c r="G608" t="str">
        <f t="shared" ca="1" si="88"/>
        <v/>
      </c>
      <c r="H608">
        <f t="shared" ca="1" si="89"/>
        <v>1107.8</v>
      </c>
      <c r="I608" s="7" t="str">
        <f t="shared" ca="1" si="96"/>
        <v/>
      </c>
      <c r="J608" s="11">
        <f t="shared" ca="1" si="90"/>
        <v>146.98106040632737</v>
      </c>
      <c r="K608" s="11">
        <f ca="1">MAX($J$55:J608)</f>
        <v>159.05299357917838</v>
      </c>
      <c r="L608" s="13">
        <f t="shared" ca="1" si="91"/>
        <v>7.5898811466515781E-2</v>
      </c>
      <c r="M608" t="str">
        <f t="shared" ca="1" si="94"/>
        <v>SELL</v>
      </c>
      <c r="N608">
        <f t="shared" ca="1" si="95"/>
        <v>-1.7983546967667834E-2</v>
      </c>
    </row>
    <row r="609" spans="1:14" x14ac:dyDescent="0.25">
      <c r="A609">
        <v>608</v>
      </c>
      <c r="B609" s="30">
        <v>37413</v>
      </c>
      <c r="C609">
        <f t="shared" si="92"/>
        <v>2002</v>
      </c>
      <c r="D609">
        <v>1064.3499999999999</v>
      </c>
      <c r="E609">
        <f t="shared" ca="1" si="93"/>
        <v>1064.2750000000001</v>
      </c>
      <c r="F609">
        <f t="shared" ca="1" si="97"/>
        <v>1075.7423076923078</v>
      </c>
      <c r="G609" t="str">
        <f t="shared" ca="1" si="88"/>
        <v/>
      </c>
      <c r="H609">
        <f t="shared" ca="1" si="89"/>
        <v>1107.8</v>
      </c>
      <c r="I609" s="7" t="str">
        <f t="shared" ca="1" si="96"/>
        <v/>
      </c>
      <c r="J609" s="11">
        <f t="shared" ca="1" si="90"/>
        <v>146.98106040632737</v>
      </c>
      <c r="K609" s="11">
        <f ca="1">MAX($J$55:J609)</f>
        <v>159.05299357917838</v>
      </c>
      <c r="L609" s="13">
        <f t="shared" ca="1" si="91"/>
        <v>7.5898811466515781E-2</v>
      </c>
      <c r="M609" t="str">
        <f t="shared" ca="1" si="94"/>
        <v>SELL</v>
      </c>
      <c r="N609">
        <f t="shared" ca="1" si="95"/>
        <v>-1.4095094906959555E-4</v>
      </c>
    </row>
    <row r="610" spans="1:14" x14ac:dyDescent="0.25">
      <c r="A610">
        <v>609</v>
      </c>
      <c r="B610" s="30">
        <v>37414</v>
      </c>
      <c r="C610">
        <f t="shared" si="92"/>
        <v>2002</v>
      </c>
      <c r="D610">
        <v>1048.8</v>
      </c>
      <c r="E610">
        <f t="shared" ca="1" si="93"/>
        <v>1056.5749999999998</v>
      </c>
      <c r="F610">
        <f t="shared" ca="1" si="97"/>
        <v>1074.0307692307692</v>
      </c>
      <c r="G610" t="str">
        <f t="shared" ca="1" si="88"/>
        <v/>
      </c>
      <c r="H610">
        <f t="shared" ca="1" si="89"/>
        <v>1107.8</v>
      </c>
      <c r="I610" s="7" t="str">
        <f t="shared" ca="1" si="96"/>
        <v/>
      </c>
      <c r="J610" s="11">
        <f t="shared" ca="1" si="90"/>
        <v>146.98106040632737</v>
      </c>
      <c r="K610" s="11">
        <f ca="1">MAX($J$55:J610)</f>
        <v>159.05299357917838</v>
      </c>
      <c r="L610" s="13">
        <f t="shared" ca="1" si="91"/>
        <v>7.5898811466515781E-2</v>
      </c>
      <c r="M610" t="str">
        <f t="shared" ca="1" si="94"/>
        <v>SELL</v>
      </c>
      <c r="N610">
        <f t="shared" ca="1" si="95"/>
        <v>1.4609855780523283E-2</v>
      </c>
    </row>
    <row r="611" spans="1:14" x14ac:dyDescent="0.25">
      <c r="A611">
        <v>610</v>
      </c>
      <c r="B611" s="30">
        <v>37417</v>
      </c>
      <c r="C611">
        <f t="shared" si="92"/>
        <v>2002</v>
      </c>
      <c r="D611">
        <v>1069.9000000000001</v>
      </c>
      <c r="E611">
        <f t="shared" ca="1" si="93"/>
        <v>1059.3499999999999</v>
      </c>
      <c r="F611">
        <f t="shared" ca="1" si="97"/>
        <v>1072.9903846153848</v>
      </c>
      <c r="G611" t="str">
        <f t="shared" ca="1" si="88"/>
        <v/>
      </c>
      <c r="H611">
        <f t="shared" ca="1" si="89"/>
        <v>1107.8</v>
      </c>
      <c r="I611" s="7" t="str">
        <f t="shared" ca="1" si="96"/>
        <v/>
      </c>
      <c r="J611" s="11">
        <f t="shared" ca="1" si="90"/>
        <v>146.98106040632737</v>
      </c>
      <c r="K611" s="11">
        <f ca="1">MAX($J$55:J611)</f>
        <v>159.05299357917838</v>
      </c>
      <c r="L611" s="13">
        <f t="shared" ca="1" si="91"/>
        <v>7.5898811466515781E-2</v>
      </c>
      <c r="M611" t="str">
        <f t="shared" ca="1" si="94"/>
        <v>SELL</v>
      </c>
      <c r="N611">
        <f t="shared" ca="1" si="95"/>
        <v>-2.0118230358505088E-2</v>
      </c>
    </row>
    <row r="612" spans="1:14" x14ac:dyDescent="0.25">
      <c r="A612">
        <v>611</v>
      </c>
      <c r="B612" s="30">
        <v>37418</v>
      </c>
      <c r="C612">
        <f t="shared" si="92"/>
        <v>2002</v>
      </c>
      <c r="D612">
        <v>1097.05</v>
      </c>
      <c r="E612">
        <f t="shared" ca="1" si="93"/>
        <v>1083.4749999999999</v>
      </c>
      <c r="F612">
        <f t="shared" ca="1" si="97"/>
        <v>1072.8403846153849</v>
      </c>
      <c r="G612" t="str">
        <f t="shared" ca="1" si="88"/>
        <v>BUY</v>
      </c>
      <c r="H612">
        <f t="shared" ca="1" si="89"/>
        <v>1097.05</v>
      </c>
      <c r="I612" s="7">
        <f t="shared" ca="1" si="96"/>
        <v>9.7039176746704925E-3</v>
      </c>
      <c r="J612" s="11">
        <f t="shared" ca="1" si="90"/>
        <v>148.40735251624614</v>
      </c>
      <c r="K612" s="11">
        <f ca="1">MAX($J$55:J612)</f>
        <v>159.05299357917838</v>
      </c>
      <c r="L612" s="13">
        <f t="shared" ca="1" si="91"/>
        <v>6.6931409609921722E-2</v>
      </c>
      <c r="M612" t="str">
        <f t="shared" ca="1" si="94"/>
        <v>BUY</v>
      </c>
      <c r="N612">
        <f t="shared" ca="1" si="95"/>
        <v>-2.5376203383493653E-2</v>
      </c>
    </row>
    <row r="613" spans="1:14" x14ac:dyDescent="0.25">
      <c r="A613">
        <v>612</v>
      </c>
      <c r="B613" s="30">
        <v>37419</v>
      </c>
      <c r="C613">
        <f t="shared" si="92"/>
        <v>2002</v>
      </c>
      <c r="D613">
        <v>1092.8</v>
      </c>
      <c r="E613">
        <f t="shared" ca="1" si="93"/>
        <v>1094.925</v>
      </c>
      <c r="F613">
        <f t="shared" ca="1" si="97"/>
        <v>1072.1519230769231</v>
      </c>
      <c r="G613" t="str">
        <f t="shared" ca="1" si="88"/>
        <v/>
      </c>
      <c r="H613">
        <f t="shared" ca="1" si="89"/>
        <v>1097.05</v>
      </c>
      <c r="I613" s="7" t="str">
        <f t="shared" ca="1" si="96"/>
        <v/>
      </c>
      <c r="J613" s="11">
        <f t="shared" ca="1" si="90"/>
        <v>148.40735251624614</v>
      </c>
      <c r="K613" s="11">
        <f ca="1">MAX($J$55:J613)</f>
        <v>159.05299357917838</v>
      </c>
      <c r="L613" s="13">
        <f t="shared" ca="1" si="91"/>
        <v>6.6931409609921722E-2</v>
      </c>
      <c r="M613" t="str">
        <f t="shared" ca="1" si="94"/>
        <v>BUY</v>
      </c>
      <c r="N613">
        <f t="shared" ca="1" si="95"/>
        <v>-3.8740257964541272E-3</v>
      </c>
    </row>
    <row r="614" spans="1:14" x14ac:dyDescent="0.25">
      <c r="A614">
        <v>613</v>
      </c>
      <c r="B614" s="30">
        <v>37420</v>
      </c>
      <c r="C614">
        <f t="shared" si="92"/>
        <v>2002</v>
      </c>
      <c r="D614">
        <v>1082.8499999999999</v>
      </c>
      <c r="E614">
        <f t="shared" ca="1" si="93"/>
        <v>1087.8249999999998</v>
      </c>
      <c r="F614">
        <f t="shared" ca="1" si="97"/>
        <v>1070.8153846153846</v>
      </c>
      <c r="G614" t="str">
        <f t="shared" ca="1" si="88"/>
        <v/>
      </c>
      <c r="H614">
        <f t="shared" ca="1" si="89"/>
        <v>1097.05</v>
      </c>
      <c r="I614" s="7" t="str">
        <f t="shared" ca="1" si="96"/>
        <v/>
      </c>
      <c r="J614" s="11">
        <f t="shared" ca="1" si="90"/>
        <v>148.40735251624614</v>
      </c>
      <c r="K614" s="11">
        <f ca="1">MAX($J$55:J614)</f>
        <v>159.05299357917838</v>
      </c>
      <c r="L614" s="13">
        <f t="shared" ca="1" si="91"/>
        <v>6.6931409609921722E-2</v>
      </c>
      <c r="M614" t="str">
        <f t="shared" ca="1" si="94"/>
        <v>BUY</v>
      </c>
      <c r="N614">
        <f t="shared" ca="1" si="95"/>
        <v>-9.1050512445095596E-3</v>
      </c>
    </row>
    <row r="615" spans="1:14" x14ac:dyDescent="0.25">
      <c r="A615">
        <v>614</v>
      </c>
      <c r="B615" s="30">
        <v>37421</v>
      </c>
      <c r="C615">
        <f t="shared" si="92"/>
        <v>2002</v>
      </c>
      <c r="D615">
        <v>1085.7</v>
      </c>
      <c r="E615">
        <f t="shared" ca="1" si="93"/>
        <v>1084.2750000000001</v>
      </c>
      <c r="F615">
        <f t="shared" ca="1" si="97"/>
        <v>1069.2038461538461</v>
      </c>
      <c r="G615" t="str">
        <f t="shared" ca="1" si="88"/>
        <v/>
      </c>
      <c r="H615">
        <f t="shared" ca="1" si="89"/>
        <v>1097.05</v>
      </c>
      <c r="I615" s="7" t="str">
        <f t="shared" ca="1" si="96"/>
        <v/>
      </c>
      <c r="J615" s="11">
        <f t="shared" ca="1" si="90"/>
        <v>148.40735251624614</v>
      </c>
      <c r="K615" s="11">
        <f ca="1">MAX($J$55:J615)</f>
        <v>159.05299357917838</v>
      </c>
      <c r="L615" s="13">
        <f t="shared" ca="1" si="91"/>
        <v>6.6931409609921722E-2</v>
      </c>
      <c r="M615" t="str">
        <f t="shared" ca="1" si="94"/>
        <v>BUY</v>
      </c>
      <c r="N615">
        <f t="shared" ca="1" si="95"/>
        <v>2.6319434824769237E-3</v>
      </c>
    </row>
    <row r="616" spans="1:14" x14ac:dyDescent="0.25">
      <c r="A616">
        <v>615</v>
      </c>
      <c r="B616" s="30">
        <v>37424</v>
      </c>
      <c r="C616">
        <f t="shared" si="92"/>
        <v>2002</v>
      </c>
      <c r="D616">
        <v>1088.9000000000001</v>
      </c>
      <c r="E616">
        <f t="shared" ca="1" si="93"/>
        <v>1087.3000000000002</v>
      </c>
      <c r="F616">
        <f t="shared" ca="1" si="97"/>
        <v>1068.1461538461538</v>
      </c>
      <c r="G616" t="str">
        <f t="shared" ca="1" si="88"/>
        <v/>
      </c>
      <c r="H616">
        <f t="shared" ca="1" si="89"/>
        <v>1097.05</v>
      </c>
      <c r="I616" s="7" t="str">
        <f t="shared" ca="1" si="96"/>
        <v/>
      </c>
      <c r="J616" s="11">
        <f t="shared" ca="1" si="90"/>
        <v>148.40735251624614</v>
      </c>
      <c r="K616" s="11">
        <f ca="1">MAX($J$55:J616)</f>
        <v>159.05299357917838</v>
      </c>
      <c r="L616" s="13">
        <f t="shared" ca="1" si="91"/>
        <v>6.6931409609921722E-2</v>
      </c>
      <c r="M616" t="str">
        <f t="shared" ca="1" si="94"/>
        <v>BUY</v>
      </c>
      <c r="N616">
        <f t="shared" ca="1" si="95"/>
        <v>2.9474072027263934E-3</v>
      </c>
    </row>
    <row r="617" spans="1:14" x14ac:dyDescent="0.25">
      <c r="A617">
        <v>616</v>
      </c>
      <c r="B617" s="30">
        <v>37425</v>
      </c>
      <c r="C617">
        <f t="shared" si="92"/>
        <v>2002</v>
      </c>
      <c r="D617">
        <v>1074.95</v>
      </c>
      <c r="E617">
        <f t="shared" ca="1" si="93"/>
        <v>1081.9250000000002</v>
      </c>
      <c r="F617">
        <f t="shared" ca="1" si="97"/>
        <v>1066.4269230769232</v>
      </c>
      <c r="G617" t="str">
        <f t="shared" ca="1" si="88"/>
        <v/>
      </c>
      <c r="H617">
        <f t="shared" ca="1" si="89"/>
        <v>1097.05</v>
      </c>
      <c r="I617" s="7" t="str">
        <f t="shared" ca="1" si="96"/>
        <v/>
      </c>
      <c r="J617" s="11">
        <f t="shared" ca="1" si="90"/>
        <v>148.40735251624614</v>
      </c>
      <c r="K617" s="11">
        <f ca="1">MAX($J$55:J617)</f>
        <v>159.05299357917838</v>
      </c>
      <c r="L617" s="13">
        <f t="shared" ca="1" si="91"/>
        <v>6.6931409609921722E-2</v>
      </c>
      <c r="M617" t="str">
        <f t="shared" ca="1" si="94"/>
        <v>BUY</v>
      </c>
      <c r="N617">
        <f t="shared" ca="1" si="95"/>
        <v>-1.2811093764349383E-2</v>
      </c>
    </row>
    <row r="618" spans="1:14" x14ac:dyDescent="0.25">
      <c r="A618">
        <v>617</v>
      </c>
      <c r="B618" s="30">
        <v>37426</v>
      </c>
      <c r="C618">
        <f t="shared" si="92"/>
        <v>2002</v>
      </c>
      <c r="D618">
        <v>1062.9000000000001</v>
      </c>
      <c r="E618">
        <f t="shared" ca="1" si="93"/>
        <v>1068.9250000000002</v>
      </c>
      <c r="F618">
        <f t="shared" ca="1" si="97"/>
        <v>1064.4192307692308</v>
      </c>
      <c r="G618" t="str">
        <f t="shared" ca="1" si="88"/>
        <v/>
      </c>
      <c r="H618">
        <f t="shared" ca="1" si="89"/>
        <v>1097.05</v>
      </c>
      <c r="I618" s="7" t="str">
        <f t="shared" ca="1" si="96"/>
        <v/>
      </c>
      <c r="J618" s="11">
        <f t="shared" ca="1" si="90"/>
        <v>148.40735251624614</v>
      </c>
      <c r="K618" s="11">
        <f ca="1">MAX($J$55:J618)</f>
        <v>159.05299357917838</v>
      </c>
      <c r="L618" s="13">
        <f t="shared" ca="1" si="91"/>
        <v>6.6931409609921722E-2</v>
      </c>
      <c r="M618" t="str">
        <f t="shared" ca="1" si="94"/>
        <v>BUY</v>
      </c>
      <c r="N618">
        <f t="shared" ca="1" si="95"/>
        <v>-1.1209823712730781E-2</v>
      </c>
    </row>
    <row r="619" spans="1:14" x14ac:dyDescent="0.25">
      <c r="A619">
        <v>618</v>
      </c>
      <c r="B619" s="30">
        <v>37427</v>
      </c>
      <c r="C619">
        <f t="shared" si="92"/>
        <v>2002</v>
      </c>
      <c r="D619">
        <v>1070.05</v>
      </c>
      <c r="E619">
        <f t="shared" ca="1" si="93"/>
        <v>1066.4749999999999</v>
      </c>
      <c r="F619">
        <f t="shared" ca="1" si="97"/>
        <v>1062.9673076923077</v>
      </c>
      <c r="G619" t="str">
        <f t="shared" ca="1" si="88"/>
        <v/>
      </c>
      <c r="H619">
        <f t="shared" ca="1" si="89"/>
        <v>1097.05</v>
      </c>
      <c r="I619" s="7" t="str">
        <f t="shared" ca="1" si="96"/>
        <v/>
      </c>
      <c r="J619" s="11">
        <f t="shared" ca="1" si="90"/>
        <v>148.40735251624614</v>
      </c>
      <c r="K619" s="11">
        <f ca="1">MAX($J$55:J619)</f>
        <v>159.05299357917838</v>
      </c>
      <c r="L619" s="13">
        <f t="shared" ca="1" si="91"/>
        <v>6.6931409609921722E-2</v>
      </c>
      <c r="M619" t="str">
        <f t="shared" ca="1" si="94"/>
        <v>BUY</v>
      </c>
      <c r="N619">
        <f t="shared" ca="1" si="95"/>
        <v>6.7268792925015176E-3</v>
      </c>
    </row>
    <row r="620" spans="1:14" x14ac:dyDescent="0.25">
      <c r="A620">
        <v>619</v>
      </c>
      <c r="B620" s="30">
        <v>37428</v>
      </c>
      <c r="C620">
        <f t="shared" si="92"/>
        <v>2002</v>
      </c>
      <c r="D620">
        <v>1062.55</v>
      </c>
      <c r="E620">
        <f t="shared" ca="1" si="93"/>
        <v>1066.3</v>
      </c>
      <c r="F620">
        <f t="shared" ca="1" si="97"/>
        <v>1061.8038461538463</v>
      </c>
      <c r="G620" t="str">
        <f t="shared" ca="1" si="88"/>
        <v/>
      </c>
      <c r="H620">
        <f t="shared" ca="1" si="89"/>
        <v>1097.05</v>
      </c>
      <c r="I620" s="7" t="str">
        <f t="shared" ca="1" si="96"/>
        <v/>
      </c>
      <c r="J620" s="11">
        <f t="shared" ca="1" si="90"/>
        <v>148.40735251624614</v>
      </c>
      <c r="K620" s="11">
        <f ca="1">MAX($J$55:J620)</f>
        <v>159.05299357917838</v>
      </c>
      <c r="L620" s="13">
        <f t="shared" ca="1" si="91"/>
        <v>6.6931409609921722E-2</v>
      </c>
      <c r="M620" t="str">
        <f t="shared" ca="1" si="94"/>
        <v>BUY</v>
      </c>
      <c r="N620">
        <f t="shared" ca="1" si="95"/>
        <v>-7.0090182701742915E-3</v>
      </c>
    </row>
    <row r="621" spans="1:14" x14ac:dyDescent="0.25">
      <c r="A621">
        <v>620</v>
      </c>
      <c r="B621" s="30">
        <v>37431</v>
      </c>
      <c r="C621">
        <f t="shared" si="92"/>
        <v>2002</v>
      </c>
      <c r="D621">
        <v>1061.8499999999999</v>
      </c>
      <c r="E621">
        <f t="shared" ca="1" si="93"/>
        <v>1062.1999999999998</v>
      </c>
      <c r="F621">
        <f t="shared" ca="1" si="97"/>
        <v>1060.6961538461537</v>
      </c>
      <c r="G621" t="str">
        <f t="shared" ca="1" si="88"/>
        <v/>
      </c>
      <c r="H621">
        <f t="shared" ca="1" si="89"/>
        <v>1097.05</v>
      </c>
      <c r="I621" s="7" t="str">
        <f t="shared" ca="1" si="96"/>
        <v/>
      </c>
      <c r="J621" s="11">
        <f t="shared" ca="1" si="90"/>
        <v>148.40735251624614</v>
      </c>
      <c r="K621" s="11">
        <f ca="1">MAX($J$55:J621)</f>
        <v>159.05299357917838</v>
      </c>
      <c r="L621" s="13">
        <f t="shared" ca="1" si="91"/>
        <v>6.6931409609921722E-2</v>
      </c>
      <c r="M621" t="str">
        <f t="shared" ca="1" si="94"/>
        <v>BUY</v>
      </c>
      <c r="N621">
        <f t="shared" ca="1" si="95"/>
        <v>-6.5879252741051766E-4</v>
      </c>
    </row>
    <row r="622" spans="1:14" x14ac:dyDescent="0.25">
      <c r="A622">
        <v>621</v>
      </c>
      <c r="B622" s="30">
        <v>37432</v>
      </c>
      <c r="C622">
        <f t="shared" si="92"/>
        <v>2002</v>
      </c>
      <c r="D622">
        <v>1055.4000000000001</v>
      </c>
      <c r="E622">
        <f t="shared" ca="1" si="93"/>
        <v>1058.625</v>
      </c>
      <c r="F622">
        <f t="shared" ca="1" si="97"/>
        <v>1059.9673076923077</v>
      </c>
      <c r="G622" t="str">
        <f t="shared" ca="1" si="88"/>
        <v>SELL</v>
      </c>
      <c r="H622">
        <f t="shared" ca="1" si="89"/>
        <v>1055.4000000000001</v>
      </c>
      <c r="I622" s="7">
        <f t="shared" ca="1" si="96"/>
        <v>-3.7965452805250322E-2</v>
      </c>
      <c r="J622" s="11">
        <f t="shared" ca="1" si="90"/>
        <v>142.77300017833844</v>
      </c>
      <c r="K622" s="11">
        <f ca="1">MAX($J$55:J622)</f>
        <v>159.05299357917838</v>
      </c>
      <c r="L622" s="13">
        <f t="shared" ca="1" si="91"/>
        <v>0.10235578114243782</v>
      </c>
      <c r="M622" t="str">
        <f t="shared" ca="1" si="94"/>
        <v>SELL</v>
      </c>
      <c r="N622">
        <f t="shared" ca="1" si="95"/>
        <v>-6.0743042802654038E-3</v>
      </c>
    </row>
    <row r="623" spans="1:14" x14ac:dyDescent="0.25">
      <c r="A623">
        <v>622</v>
      </c>
      <c r="B623" s="30">
        <v>37433</v>
      </c>
      <c r="C623">
        <f t="shared" si="92"/>
        <v>2002</v>
      </c>
      <c r="D623">
        <v>1044.2</v>
      </c>
      <c r="E623">
        <f t="shared" ca="1" si="93"/>
        <v>1049.8000000000002</v>
      </c>
      <c r="F623">
        <f t="shared" ca="1" si="97"/>
        <v>1059.7750000000001</v>
      </c>
      <c r="G623" t="str">
        <f t="shared" ca="1" si="88"/>
        <v/>
      </c>
      <c r="H623">
        <f t="shared" ca="1" si="89"/>
        <v>1055.4000000000001</v>
      </c>
      <c r="I623" s="7" t="str">
        <f t="shared" ca="1" si="96"/>
        <v/>
      </c>
      <c r="J623" s="11">
        <f t="shared" ca="1" si="90"/>
        <v>142.77300017833844</v>
      </c>
      <c r="K623" s="11">
        <f ca="1">MAX($J$55:J623)</f>
        <v>159.05299357917838</v>
      </c>
      <c r="L623" s="13">
        <f t="shared" ca="1" si="91"/>
        <v>0.10235578114243782</v>
      </c>
      <c r="M623" t="str">
        <f t="shared" ca="1" si="94"/>
        <v>SELL</v>
      </c>
      <c r="N623">
        <f t="shared" ca="1" si="95"/>
        <v>1.0612090202766766E-2</v>
      </c>
    </row>
    <row r="624" spans="1:14" x14ac:dyDescent="0.25">
      <c r="A624">
        <v>623</v>
      </c>
      <c r="B624" s="30">
        <v>37434</v>
      </c>
      <c r="C624">
        <f t="shared" si="92"/>
        <v>2002</v>
      </c>
      <c r="D624">
        <v>1048.55</v>
      </c>
      <c r="E624">
        <f t="shared" ca="1" si="93"/>
        <v>1046.375</v>
      </c>
      <c r="F624">
        <f t="shared" ca="1" si="97"/>
        <v>1059.9000000000001</v>
      </c>
      <c r="G624" t="str">
        <f t="shared" ca="1" si="88"/>
        <v/>
      </c>
      <c r="H624">
        <f t="shared" ca="1" si="89"/>
        <v>1055.4000000000001</v>
      </c>
      <c r="I624" s="7" t="str">
        <f t="shared" ca="1" si="96"/>
        <v/>
      </c>
      <c r="J624" s="11">
        <f t="shared" ca="1" si="90"/>
        <v>142.77300017833844</v>
      </c>
      <c r="K624" s="11">
        <f ca="1">MAX($J$55:J624)</f>
        <v>159.05299357917838</v>
      </c>
      <c r="L624" s="13">
        <f t="shared" ca="1" si="91"/>
        <v>0.10235578114243782</v>
      </c>
      <c r="M624" t="str">
        <f t="shared" ca="1" si="94"/>
        <v>SELL</v>
      </c>
      <c r="N624">
        <f t="shared" ca="1" si="95"/>
        <v>-4.1658686075463601E-3</v>
      </c>
    </row>
    <row r="625" spans="1:14" x14ac:dyDescent="0.25">
      <c r="A625">
        <v>624</v>
      </c>
      <c r="B625" s="30">
        <v>37435</v>
      </c>
      <c r="C625">
        <f t="shared" si="92"/>
        <v>2002</v>
      </c>
      <c r="D625">
        <v>1057.8</v>
      </c>
      <c r="E625">
        <f t="shared" ca="1" si="93"/>
        <v>1053.175</v>
      </c>
      <c r="F625">
        <f t="shared" ca="1" si="97"/>
        <v>1061.0942307692308</v>
      </c>
      <c r="G625" t="str">
        <f t="shared" ca="1" si="88"/>
        <v/>
      </c>
      <c r="H625">
        <f t="shared" ca="1" si="89"/>
        <v>1055.4000000000001</v>
      </c>
      <c r="I625" s="7" t="str">
        <f t="shared" ca="1" si="96"/>
        <v/>
      </c>
      <c r="J625" s="11">
        <f t="shared" ca="1" si="90"/>
        <v>142.77300017833844</v>
      </c>
      <c r="K625" s="11">
        <f ca="1">MAX($J$55:J625)</f>
        <v>159.05299357917838</v>
      </c>
      <c r="L625" s="13">
        <f t="shared" ca="1" si="91"/>
        <v>0.10235578114243782</v>
      </c>
      <c r="M625" t="str">
        <f t="shared" ca="1" si="94"/>
        <v>SELL</v>
      </c>
      <c r="N625">
        <f t="shared" ca="1" si="95"/>
        <v>-8.8217061656573371E-3</v>
      </c>
    </row>
    <row r="626" spans="1:14" x14ac:dyDescent="0.25">
      <c r="A626">
        <v>625</v>
      </c>
      <c r="B626" s="30">
        <v>37438</v>
      </c>
      <c r="C626">
        <f t="shared" si="92"/>
        <v>2002</v>
      </c>
      <c r="D626">
        <v>1068.95</v>
      </c>
      <c r="E626">
        <f t="shared" ca="1" si="93"/>
        <v>1063.375</v>
      </c>
      <c r="F626">
        <f t="shared" ca="1" si="97"/>
        <v>1061.1692307692308</v>
      </c>
      <c r="G626" t="str">
        <f t="shared" ca="1" si="88"/>
        <v>BUY</v>
      </c>
      <c r="H626">
        <f t="shared" ca="1" si="89"/>
        <v>1068.95</v>
      </c>
      <c r="I626" s="7">
        <f t="shared" ca="1" si="96"/>
        <v>-1.283873412923997E-2</v>
      </c>
      <c r="J626" s="11">
        <f t="shared" ca="1" si="90"/>
        <v>140.93997558821482</v>
      </c>
      <c r="K626" s="11">
        <f ca="1">MAX($J$55:J626)</f>
        <v>159.05299357917838</v>
      </c>
      <c r="L626" s="13">
        <f t="shared" ca="1" si="91"/>
        <v>0.11388039661099925</v>
      </c>
      <c r="M626" t="str">
        <f t="shared" ca="1" si="94"/>
        <v>BUY</v>
      </c>
      <c r="N626">
        <f t="shared" ca="1" si="95"/>
        <v>-1.054074494233323E-2</v>
      </c>
    </row>
    <row r="627" spans="1:14" x14ac:dyDescent="0.25">
      <c r="A627">
        <v>626</v>
      </c>
      <c r="B627" s="30">
        <v>37439</v>
      </c>
      <c r="C627">
        <f t="shared" si="92"/>
        <v>2002</v>
      </c>
      <c r="D627">
        <v>1068.05</v>
      </c>
      <c r="E627">
        <f t="shared" ca="1" si="93"/>
        <v>1068.5</v>
      </c>
      <c r="F627">
        <f t="shared" ca="1" si="97"/>
        <v>1061.3749999999998</v>
      </c>
      <c r="G627" t="str">
        <f t="shared" ca="1" si="88"/>
        <v/>
      </c>
      <c r="H627">
        <f t="shared" ca="1" si="89"/>
        <v>1068.95</v>
      </c>
      <c r="I627" s="7" t="str">
        <f t="shared" ca="1" si="96"/>
        <v/>
      </c>
      <c r="J627" s="11">
        <f t="shared" ca="1" si="90"/>
        <v>140.93997558821482</v>
      </c>
      <c r="K627" s="11">
        <f ca="1">MAX($J$55:J627)</f>
        <v>159.05299357917838</v>
      </c>
      <c r="L627" s="13">
        <f t="shared" ca="1" si="91"/>
        <v>0.11388039661099925</v>
      </c>
      <c r="M627" t="str">
        <f t="shared" ca="1" si="94"/>
        <v>BUY</v>
      </c>
      <c r="N627">
        <f t="shared" ca="1" si="95"/>
        <v>-8.4194770569258706E-4</v>
      </c>
    </row>
    <row r="628" spans="1:14" x14ac:dyDescent="0.25">
      <c r="A628">
        <v>627</v>
      </c>
      <c r="B628" s="30">
        <v>37440</v>
      </c>
      <c r="C628">
        <f t="shared" si="92"/>
        <v>2002</v>
      </c>
      <c r="D628">
        <v>1069.9000000000001</v>
      </c>
      <c r="E628">
        <f t="shared" ca="1" si="93"/>
        <v>1068.9749999999999</v>
      </c>
      <c r="F628">
        <f t="shared" ca="1" si="97"/>
        <v>1062.5942307692308</v>
      </c>
      <c r="G628" t="str">
        <f t="shared" ca="1" si="88"/>
        <v/>
      </c>
      <c r="H628">
        <f t="shared" ca="1" si="89"/>
        <v>1068.95</v>
      </c>
      <c r="I628" s="7" t="str">
        <f t="shared" ca="1" si="96"/>
        <v/>
      </c>
      <c r="J628" s="11">
        <f t="shared" ca="1" si="90"/>
        <v>140.93997558821482</v>
      </c>
      <c r="K628" s="11">
        <f ca="1">MAX($J$55:J628)</f>
        <v>159.05299357917838</v>
      </c>
      <c r="L628" s="13">
        <f t="shared" ca="1" si="91"/>
        <v>0.11388039661099925</v>
      </c>
      <c r="M628" t="str">
        <f t="shared" ca="1" si="94"/>
        <v>BUY</v>
      </c>
      <c r="N628">
        <f t="shared" ca="1" si="95"/>
        <v>1.732128645662784E-3</v>
      </c>
    </row>
    <row r="629" spans="1:14" x14ac:dyDescent="0.25">
      <c r="A629">
        <v>628</v>
      </c>
      <c r="B629" s="30">
        <v>37441</v>
      </c>
      <c r="C629">
        <f t="shared" si="92"/>
        <v>2002</v>
      </c>
      <c r="D629">
        <v>1070.55</v>
      </c>
      <c r="E629">
        <f t="shared" ca="1" si="93"/>
        <v>1070.2249999999999</v>
      </c>
      <c r="F629">
        <f t="shared" ca="1" si="97"/>
        <v>1063.7057692307692</v>
      </c>
      <c r="G629" t="str">
        <f t="shared" ca="1" si="88"/>
        <v/>
      </c>
      <c r="H629">
        <f t="shared" ca="1" si="89"/>
        <v>1068.95</v>
      </c>
      <c r="I629" s="7" t="str">
        <f t="shared" ca="1" si="96"/>
        <v/>
      </c>
      <c r="J629" s="11">
        <f t="shared" ca="1" si="90"/>
        <v>140.93997558821482</v>
      </c>
      <c r="K629" s="11">
        <f ca="1">MAX($J$55:J629)</f>
        <v>159.05299357917838</v>
      </c>
      <c r="L629" s="13">
        <f t="shared" ca="1" si="91"/>
        <v>0.11388039661099925</v>
      </c>
      <c r="M629" t="str">
        <f t="shared" ca="1" si="94"/>
        <v>BUY</v>
      </c>
      <c r="N629">
        <f t="shared" ca="1" si="95"/>
        <v>6.0753341433766102E-4</v>
      </c>
    </row>
    <row r="630" spans="1:14" x14ac:dyDescent="0.25">
      <c r="A630">
        <v>629</v>
      </c>
      <c r="B630" s="30">
        <v>37442</v>
      </c>
      <c r="C630">
        <f t="shared" si="92"/>
        <v>2002</v>
      </c>
      <c r="D630">
        <v>1073.8</v>
      </c>
      <c r="E630">
        <f t="shared" ca="1" si="93"/>
        <v>1072.175</v>
      </c>
      <c r="F630">
        <f t="shared" ca="1" si="97"/>
        <v>1065.3076923076924</v>
      </c>
      <c r="G630" t="str">
        <f t="shared" ref="G630:G693" ca="1" si="98">IF(AND(E630&gt;F630,E629&lt;F629),"BUY",IF(AND(E630&lt;F630,E629&gt;F629),"SELL",""))</f>
        <v/>
      </c>
      <c r="H630">
        <f t="shared" ca="1" si="89"/>
        <v>1068.95</v>
      </c>
      <c r="I630" s="7" t="str">
        <f t="shared" ca="1" si="96"/>
        <v/>
      </c>
      <c r="J630" s="11">
        <f t="shared" ca="1" si="90"/>
        <v>140.93997558821482</v>
      </c>
      <c r="K630" s="11">
        <f ca="1">MAX($J$55:J630)</f>
        <v>159.05299357917838</v>
      </c>
      <c r="L630" s="13">
        <f t="shared" ca="1" si="91"/>
        <v>0.11388039661099925</v>
      </c>
      <c r="M630" t="str">
        <f t="shared" ca="1" si="94"/>
        <v>BUY</v>
      </c>
      <c r="N630">
        <f t="shared" ca="1" si="95"/>
        <v>3.0358227079538558E-3</v>
      </c>
    </row>
    <row r="631" spans="1:14" x14ac:dyDescent="0.25">
      <c r="A631">
        <v>630</v>
      </c>
      <c r="B631" s="30">
        <v>37445</v>
      </c>
      <c r="C631">
        <f t="shared" si="92"/>
        <v>2002</v>
      </c>
      <c r="D631">
        <v>1082.05</v>
      </c>
      <c r="E631">
        <f t="shared" ca="1" si="93"/>
        <v>1077.925</v>
      </c>
      <c r="F631">
        <f t="shared" ca="1" si="97"/>
        <v>1067.3557692307693</v>
      </c>
      <c r="G631" t="str">
        <f t="shared" ca="1" si="98"/>
        <v/>
      </c>
      <c r="H631">
        <f t="shared" ref="H631:H694" ca="1" si="99">IF(G631&lt;&gt;"",D631,H630)</f>
        <v>1068.95</v>
      </c>
      <c r="I631" s="7" t="str">
        <f t="shared" ca="1" si="96"/>
        <v/>
      </c>
      <c r="J631" s="11">
        <f t="shared" ca="1" si="90"/>
        <v>140.93997558821482</v>
      </c>
      <c r="K631" s="11">
        <f ca="1">MAX($J$55:J631)</f>
        <v>159.05299357917838</v>
      </c>
      <c r="L631" s="13">
        <f t="shared" ca="1" si="91"/>
        <v>0.11388039661099925</v>
      </c>
      <c r="M631" t="str">
        <f t="shared" ca="1" si="94"/>
        <v>BUY</v>
      </c>
      <c r="N631">
        <f t="shared" ca="1" si="95"/>
        <v>7.6829949711305643E-3</v>
      </c>
    </row>
    <row r="632" spans="1:14" x14ac:dyDescent="0.25">
      <c r="A632">
        <v>631</v>
      </c>
      <c r="B632" s="30">
        <v>37446</v>
      </c>
      <c r="C632">
        <f t="shared" si="92"/>
        <v>2002</v>
      </c>
      <c r="D632">
        <v>1080.3</v>
      </c>
      <c r="E632">
        <f t="shared" ca="1" si="93"/>
        <v>1081.175</v>
      </c>
      <c r="F632">
        <f t="shared" ca="1" si="97"/>
        <v>1068.9153846153845</v>
      </c>
      <c r="G632" t="str">
        <f t="shared" ca="1" si="98"/>
        <v/>
      </c>
      <c r="H632">
        <f t="shared" ca="1" si="99"/>
        <v>1068.95</v>
      </c>
      <c r="I632" s="7" t="str">
        <f t="shared" ca="1" si="96"/>
        <v/>
      </c>
      <c r="J632" s="11">
        <f t="shared" ca="1" si="90"/>
        <v>140.93997558821482</v>
      </c>
      <c r="K632" s="11">
        <f ca="1">MAX($J$55:J632)</f>
        <v>159.05299357917838</v>
      </c>
      <c r="L632" s="13">
        <f t="shared" ca="1" si="91"/>
        <v>0.11388039661099925</v>
      </c>
      <c r="M632" t="str">
        <f t="shared" ca="1" si="94"/>
        <v>BUY</v>
      </c>
      <c r="N632">
        <f t="shared" ca="1" si="95"/>
        <v>-1.6173004944318656E-3</v>
      </c>
    </row>
    <row r="633" spans="1:14" x14ac:dyDescent="0.25">
      <c r="A633">
        <v>632</v>
      </c>
      <c r="B633" s="30">
        <v>37447</v>
      </c>
      <c r="C633">
        <f t="shared" si="92"/>
        <v>2002</v>
      </c>
      <c r="D633">
        <v>1071.7</v>
      </c>
      <c r="E633">
        <f t="shared" ca="1" si="93"/>
        <v>1076</v>
      </c>
      <c r="F633">
        <f t="shared" ca="1" si="97"/>
        <v>1069.926923076923</v>
      </c>
      <c r="G633" t="str">
        <f t="shared" ca="1" si="98"/>
        <v/>
      </c>
      <c r="H633">
        <f t="shared" ca="1" si="99"/>
        <v>1068.95</v>
      </c>
      <c r="I633" s="7" t="str">
        <f t="shared" ca="1" si="96"/>
        <v/>
      </c>
      <c r="J633" s="11">
        <f t="shared" ref="J633:J696" ca="1" si="100">IF(I633="",J632,J632*(1+$M$5*I633))</f>
        <v>140.93997558821482</v>
      </c>
      <c r="K633" s="11">
        <f ca="1">MAX($J$55:J633)</f>
        <v>159.05299357917838</v>
      </c>
      <c r="L633" s="13">
        <f t="shared" ref="L633:L696" ca="1" si="101">1-J633/K633</f>
        <v>0.11388039661099925</v>
      </c>
      <c r="M633" t="str">
        <f t="shared" ca="1" si="94"/>
        <v>BUY</v>
      </c>
      <c r="N633">
        <f t="shared" ca="1" si="95"/>
        <v>-7.9607516430620293E-3</v>
      </c>
    </row>
    <row r="634" spans="1:14" x14ac:dyDescent="0.25">
      <c r="A634">
        <v>633</v>
      </c>
      <c r="B634" s="30">
        <v>37448</v>
      </c>
      <c r="C634">
        <f t="shared" si="92"/>
        <v>2002</v>
      </c>
      <c r="D634">
        <v>1056.5999999999999</v>
      </c>
      <c r="E634">
        <f t="shared" ca="1" si="93"/>
        <v>1064.1500000000001</v>
      </c>
      <c r="F634">
        <f t="shared" ca="1" si="97"/>
        <v>1069.6346153846152</v>
      </c>
      <c r="G634" t="str">
        <f t="shared" ca="1" si="98"/>
        <v>SELL</v>
      </c>
      <c r="H634">
        <f t="shared" ca="1" si="99"/>
        <v>1056.5999999999999</v>
      </c>
      <c r="I634" s="7">
        <f t="shared" ca="1" si="96"/>
        <v>-1.1553393517002797E-2</v>
      </c>
      <c r="J634" s="11">
        <f t="shared" ca="1" si="100"/>
        <v>139.31164058796742</v>
      </c>
      <c r="K634" s="11">
        <f ca="1">MAX($J$55:J634)</f>
        <v>159.05299357917838</v>
      </c>
      <c r="L634" s="13">
        <f t="shared" ca="1" si="101"/>
        <v>0.12411808509208277</v>
      </c>
      <c r="M634" t="str">
        <f t="shared" ca="1" si="94"/>
        <v>SELL</v>
      </c>
      <c r="N634">
        <f t="shared" ca="1" si="95"/>
        <v>-1.4089763926472086E-2</v>
      </c>
    </row>
    <row r="635" spans="1:14" x14ac:dyDescent="0.25">
      <c r="A635">
        <v>634</v>
      </c>
      <c r="B635" s="30">
        <v>37449</v>
      </c>
      <c r="C635">
        <f t="shared" si="92"/>
        <v>2002</v>
      </c>
      <c r="D635">
        <v>1058.25</v>
      </c>
      <c r="E635">
        <f t="shared" ca="1" si="93"/>
        <v>1057.425</v>
      </c>
      <c r="F635">
        <f t="shared" ca="1" si="97"/>
        <v>1069.3999999999999</v>
      </c>
      <c r="G635" t="str">
        <f t="shared" ca="1" si="98"/>
        <v/>
      </c>
      <c r="H635">
        <f t="shared" ca="1" si="99"/>
        <v>1056.5999999999999</v>
      </c>
      <c r="I635" s="7" t="str">
        <f t="shared" ca="1" si="96"/>
        <v/>
      </c>
      <c r="J635" s="11">
        <f t="shared" ca="1" si="100"/>
        <v>139.31164058796742</v>
      </c>
      <c r="K635" s="11">
        <f ca="1">MAX($J$55:J635)</f>
        <v>159.05299357917838</v>
      </c>
      <c r="L635" s="13">
        <f t="shared" ca="1" si="101"/>
        <v>0.12411808509208277</v>
      </c>
      <c r="M635" t="str">
        <f t="shared" ca="1" si="94"/>
        <v>SELL</v>
      </c>
      <c r="N635">
        <f t="shared" ca="1" si="95"/>
        <v>-1.5616127200455149E-3</v>
      </c>
    </row>
    <row r="636" spans="1:14" x14ac:dyDescent="0.25">
      <c r="A636">
        <v>635</v>
      </c>
      <c r="B636" s="30">
        <v>37452</v>
      </c>
      <c r="C636">
        <f t="shared" si="92"/>
        <v>2002</v>
      </c>
      <c r="D636">
        <v>1048</v>
      </c>
      <c r="E636">
        <f t="shared" ca="1" si="93"/>
        <v>1053.125</v>
      </c>
      <c r="F636">
        <f t="shared" ca="1" si="97"/>
        <v>1069.3692307692306</v>
      </c>
      <c r="G636" t="str">
        <f t="shared" ca="1" si="98"/>
        <v/>
      </c>
      <c r="H636">
        <f t="shared" ca="1" si="99"/>
        <v>1056.5999999999999</v>
      </c>
      <c r="I636" s="7" t="str">
        <f t="shared" ca="1" si="96"/>
        <v/>
      </c>
      <c r="J636" s="11">
        <f t="shared" ca="1" si="100"/>
        <v>139.31164058796742</v>
      </c>
      <c r="K636" s="11">
        <f ca="1">MAX($J$55:J636)</f>
        <v>159.05299357917838</v>
      </c>
      <c r="L636" s="13">
        <f t="shared" ca="1" si="101"/>
        <v>0.12411808509208277</v>
      </c>
      <c r="M636" t="str">
        <f t="shared" ca="1" si="94"/>
        <v>SELL</v>
      </c>
      <c r="N636">
        <f t="shared" ca="1" si="95"/>
        <v>9.6858020316560357E-3</v>
      </c>
    </row>
    <row r="637" spans="1:14" x14ac:dyDescent="0.25">
      <c r="A637">
        <v>636</v>
      </c>
      <c r="B637" s="30">
        <v>37453</v>
      </c>
      <c r="C637">
        <f t="shared" si="92"/>
        <v>2002</v>
      </c>
      <c r="D637">
        <v>1035.95</v>
      </c>
      <c r="E637">
        <f t="shared" ca="1" si="93"/>
        <v>1041.9749999999999</v>
      </c>
      <c r="F637">
        <f t="shared" ca="1" si="97"/>
        <v>1068.0634615384615</v>
      </c>
      <c r="G637" t="str">
        <f t="shared" ca="1" si="98"/>
        <v/>
      </c>
      <c r="H637">
        <f t="shared" ca="1" si="99"/>
        <v>1056.5999999999999</v>
      </c>
      <c r="I637" s="7" t="str">
        <f t="shared" ca="1" si="96"/>
        <v/>
      </c>
      <c r="J637" s="11">
        <f t="shared" ca="1" si="100"/>
        <v>139.31164058796742</v>
      </c>
      <c r="K637" s="11">
        <f ca="1">MAX($J$55:J637)</f>
        <v>159.05299357917838</v>
      </c>
      <c r="L637" s="13">
        <f t="shared" ca="1" si="101"/>
        <v>0.12411808509208277</v>
      </c>
      <c r="M637" t="str">
        <f t="shared" ca="1" si="94"/>
        <v>SELL</v>
      </c>
      <c r="N637">
        <f t="shared" ca="1" si="95"/>
        <v>1.1498091603053392E-2</v>
      </c>
    </row>
    <row r="638" spans="1:14" x14ac:dyDescent="0.25">
      <c r="A638">
        <v>637</v>
      </c>
      <c r="B638" s="30">
        <v>37454</v>
      </c>
      <c r="C638">
        <f t="shared" si="92"/>
        <v>2002</v>
      </c>
      <c r="D638">
        <v>1032.55</v>
      </c>
      <c r="E638">
        <f t="shared" ca="1" si="93"/>
        <v>1034.25</v>
      </c>
      <c r="F638">
        <f t="shared" ca="1" si="97"/>
        <v>1065.5826923076922</v>
      </c>
      <c r="G638" t="str">
        <f t="shared" ca="1" si="98"/>
        <v/>
      </c>
      <c r="H638">
        <f t="shared" ca="1" si="99"/>
        <v>1056.5999999999999</v>
      </c>
      <c r="I638" s="7" t="str">
        <f t="shared" ca="1" si="96"/>
        <v/>
      </c>
      <c r="J638" s="11">
        <f t="shared" ca="1" si="100"/>
        <v>139.31164058796742</v>
      </c>
      <c r="K638" s="11">
        <f ca="1">MAX($J$55:J638)</f>
        <v>159.05299357917838</v>
      </c>
      <c r="L638" s="13">
        <f t="shared" ca="1" si="101"/>
        <v>0.12411808509208277</v>
      </c>
      <c r="M638" t="str">
        <f t="shared" ca="1" si="94"/>
        <v>SELL</v>
      </c>
      <c r="N638">
        <f t="shared" ca="1" si="95"/>
        <v>3.2820116801004786E-3</v>
      </c>
    </row>
    <row r="639" spans="1:14" x14ac:dyDescent="0.25">
      <c r="A639">
        <v>638</v>
      </c>
      <c r="B639" s="30">
        <v>37455</v>
      </c>
      <c r="C639">
        <f t="shared" si="92"/>
        <v>2002</v>
      </c>
      <c r="D639">
        <v>1041.3</v>
      </c>
      <c r="E639">
        <f t="shared" ca="1" si="93"/>
        <v>1036.925</v>
      </c>
      <c r="F639">
        <f t="shared" ca="1" si="97"/>
        <v>1063.601923076923</v>
      </c>
      <c r="G639" t="str">
        <f t="shared" ca="1" si="98"/>
        <v/>
      </c>
      <c r="H639">
        <f t="shared" ca="1" si="99"/>
        <v>1056.5999999999999</v>
      </c>
      <c r="I639" s="7" t="str">
        <f t="shared" ca="1" si="96"/>
        <v/>
      </c>
      <c r="J639" s="11">
        <f t="shared" ca="1" si="100"/>
        <v>139.31164058796742</v>
      </c>
      <c r="K639" s="11">
        <f ca="1">MAX($J$55:J639)</f>
        <v>159.05299357917838</v>
      </c>
      <c r="L639" s="13">
        <f t="shared" ca="1" si="101"/>
        <v>0.12411808509208277</v>
      </c>
      <c r="M639" t="str">
        <f t="shared" ca="1" si="94"/>
        <v>SELL</v>
      </c>
      <c r="N639">
        <f t="shared" ca="1" si="95"/>
        <v>-8.4741658999564189E-3</v>
      </c>
    </row>
    <row r="640" spans="1:14" x14ac:dyDescent="0.25">
      <c r="A640">
        <v>639</v>
      </c>
      <c r="B640" s="30">
        <v>37456</v>
      </c>
      <c r="C640">
        <f t="shared" si="92"/>
        <v>2002</v>
      </c>
      <c r="D640">
        <v>1035.9000000000001</v>
      </c>
      <c r="E640">
        <f t="shared" ca="1" si="93"/>
        <v>1038.5999999999999</v>
      </c>
      <c r="F640">
        <f t="shared" ca="1" si="97"/>
        <v>1061.7961538461536</v>
      </c>
      <c r="G640" t="str">
        <f t="shared" ca="1" si="98"/>
        <v/>
      </c>
      <c r="H640">
        <f t="shared" ca="1" si="99"/>
        <v>1056.5999999999999</v>
      </c>
      <c r="I640" s="7" t="str">
        <f t="shared" ca="1" si="96"/>
        <v/>
      </c>
      <c r="J640" s="11">
        <f t="shared" ca="1" si="100"/>
        <v>139.31164058796742</v>
      </c>
      <c r="K640" s="11">
        <f ca="1">MAX($J$55:J640)</f>
        <v>159.05299357917838</v>
      </c>
      <c r="L640" s="13">
        <f t="shared" ca="1" si="101"/>
        <v>0.12411808509208277</v>
      </c>
      <c r="M640" t="str">
        <f t="shared" ca="1" si="94"/>
        <v>SELL</v>
      </c>
      <c r="N640">
        <f t="shared" ca="1" si="95"/>
        <v>5.1858254105443813E-3</v>
      </c>
    </row>
    <row r="641" spans="1:14" x14ac:dyDescent="0.25">
      <c r="A641">
        <v>640</v>
      </c>
      <c r="B641" s="30">
        <v>37459</v>
      </c>
      <c r="C641">
        <f t="shared" si="92"/>
        <v>2002</v>
      </c>
      <c r="D641">
        <v>1012</v>
      </c>
      <c r="E641">
        <f t="shared" ca="1" si="93"/>
        <v>1023.95</v>
      </c>
      <c r="F641">
        <f t="shared" ca="1" si="97"/>
        <v>1058.9615384615383</v>
      </c>
      <c r="G641" t="str">
        <f t="shared" ca="1" si="98"/>
        <v/>
      </c>
      <c r="H641">
        <f t="shared" ca="1" si="99"/>
        <v>1056.5999999999999</v>
      </c>
      <c r="I641" s="7" t="str">
        <f t="shared" ca="1" si="96"/>
        <v/>
      </c>
      <c r="J641" s="11">
        <f t="shared" ca="1" si="100"/>
        <v>139.31164058796742</v>
      </c>
      <c r="K641" s="11">
        <f ca="1">MAX($J$55:J641)</f>
        <v>159.05299357917838</v>
      </c>
      <c r="L641" s="13">
        <f t="shared" ca="1" si="101"/>
        <v>0.12411808509208277</v>
      </c>
      <c r="M641" t="str">
        <f t="shared" ca="1" si="94"/>
        <v>SELL</v>
      </c>
      <c r="N641">
        <f t="shared" ca="1" si="95"/>
        <v>2.3071725069987538E-2</v>
      </c>
    </row>
    <row r="642" spans="1:14" x14ac:dyDescent="0.25">
      <c r="A642">
        <v>641</v>
      </c>
      <c r="B642" s="30">
        <v>37460</v>
      </c>
      <c r="C642">
        <f t="shared" si="92"/>
        <v>2002</v>
      </c>
      <c r="D642">
        <v>1021.9</v>
      </c>
      <c r="E642">
        <f t="shared" ca="1" si="93"/>
        <v>1016.95</v>
      </c>
      <c r="F642">
        <f t="shared" ca="1" si="97"/>
        <v>1056.3846153846155</v>
      </c>
      <c r="G642" t="str">
        <f t="shared" ca="1" si="98"/>
        <v/>
      </c>
      <c r="H642">
        <f t="shared" ca="1" si="99"/>
        <v>1056.5999999999999</v>
      </c>
      <c r="I642" s="7" t="str">
        <f t="shared" ca="1" si="96"/>
        <v/>
      </c>
      <c r="J642" s="11">
        <f t="shared" ca="1" si="100"/>
        <v>139.31164058796742</v>
      </c>
      <c r="K642" s="11">
        <f ca="1">MAX($J$55:J642)</f>
        <v>159.05299357917838</v>
      </c>
      <c r="L642" s="13">
        <f t="shared" ca="1" si="101"/>
        <v>0.12411808509208277</v>
      </c>
      <c r="M642" t="str">
        <f t="shared" ca="1" si="94"/>
        <v>SELL</v>
      </c>
      <c r="N642">
        <f t="shared" ca="1" si="95"/>
        <v>-9.7826086956521521E-3</v>
      </c>
    </row>
    <row r="643" spans="1:14" x14ac:dyDescent="0.25">
      <c r="A643">
        <v>642</v>
      </c>
      <c r="B643" s="30">
        <v>37461</v>
      </c>
      <c r="C643">
        <f t="shared" ref="C643:C706" si="102">YEAR(B643)</f>
        <v>2002</v>
      </c>
      <c r="D643">
        <v>1004.05</v>
      </c>
      <c r="E643">
        <f t="shared" ca="1" si="93"/>
        <v>1012.9749999999999</v>
      </c>
      <c r="F643">
        <f t="shared" ca="1" si="97"/>
        <v>1053.6576923076921</v>
      </c>
      <c r="G643" t="str">
        <f t="shared" ca="1" si="98"/>
        <v/>
      </c>
      <c r="H643">
        <f t="shared" ca="1" si="99"/>
        <v>1056.5999999999999</v>
      </c>
      <c r="I643" s="7" t="str">
        <f t="shared" ca="1" si="96"/>
        <v/>
      </c>
      <c r="J643" s="11">
        <f t="shared" ca="1" si="100"/>
        <v>139.31164058796742</v>
      </c>
      <c r="K643" s="11">
        <f ca="1">MAX($J$55:J643)</f>
        <v>159.05299357917838</v>
      </c>
      <c r="L643" s="13">
        <f t="shared" ca="1" si="101"/>
        <v>0.12411808509208277</v>
      </c>
      <c r="M643" t="str">
        <f t="shared" ca="1" si="94"/>
        <v>SELL</v>
      </c>
      <c r="N643">
        <f t="shared" ca="1" si="95"/>
        <v>1.7467462569723088E-2</v>
      </c>
    </row>
    <row r="644" spans="1:14" x14ac:dyDescent="0.25">
      <c r="A644">
        <v>643</v>
      </c>
      <c r="B644" s="30">
        <v>37462</v>
      </c>
      <c r="C644">
        <f t="shared" si="102"/>
        <v>2002</v>
      </c>
      <c r="D644">
        <v>1001.55</v>
      </c>
      <c r="E644">
        <f t="shared" ref="E644:E707" ca="1" si="103">IF(ROW(D644)&gt;$M$3,AVERAGE(OFFSET(D645,-$M$3,0,$M$3,1)),"")</f>
        <v>1002.8</v>
      </c>
      <c r="F644">
        <f t="shared" ca="1" si="97"/>
        <v>1051.2980769230767</v>
      </c>
      <c r="G644" t="str">
        <f t="shared" ca="1" si="98"/>
        <v/>
      </c>
      <c r="H644">
        <f t="shared" ca="1" si="99"/>
        <v>1056.5999999999999</v>
      </c>
      <c r="I644" s="7" t="str">
        <f t="shared" ca="1" si="96"/>
        <v/>
      </c>
      <c r="J644" s="11">
        <f t="shared" ca="1" si="100"/>
        <v>139.31164058796742</v>
      </c>
      <c r="K644" s="11">
        <f ca="1">MAX($J$55:J644)</f>
        <v>159.05299357917838</v>
      </c>
      <c r="L644" s="13">
        <f t="shared" ca="1" si="101"/>
        <v>0.12411808509208277</v>
      </c>
      <c r="M644" t="str">
        <f t="shared" ca="1" si="94"/>
        <v>SELL</v>
      </c>
      <c r="N644">
        <f t="shared" ca="1" si="95"/>
        <v>2.4899158408445794E-3</v>
      </c>
    </row>
    <row r="645" spans="1:14" x14ac:dyDescent="0.25">
      <c r="A645">
        <v>644</v>
      </c>
      <c r="B645" s="30">
        <v>37463</v>
      </c>
      <c r="C645">
        <f t="shared" si="102"/>
        <v>2002</v>
      </c>
      <c r="D645">
        <v>973.5</v>
      </c>
      <c r="E645">
        <f t="shared" ca="1" si="103"/>
        <v>987.52499999999998</v>
      </c>
      <c r="F645">
        <f t="shared" ca="1" si="97"/>
        <v>1047.5846153846155</v>
      </c>
      <c r="G645" t="str">
        <f t="shared" ca="1" si="98"/>
        <v/>
      </c>
      <c r="H645">
        <f t="shared" ca="1" si="99"/>
        <v>1056.5999999999999</v>
      </c>
      <c r="I645" s="7" t="str">
        <f t="shared" ca="1" si="96"/>
        <v/>
      </c>
      <c r="J645" s="11">
        <f t="shared" ca="1" si="100"/>
        <v>139.31164058796742</v>
      </c>
      <c r="K645" s="11">
        <f ca="1">MAX($J$55:J645)</f>
        <v>159.05299357917838</v>
      </c>
      <c r="L645" s="13">
        <f t="shared" ca="1" si="101"/>
        <v>0.12411808509208277</v>
      </c>
      <c r="M645" t="str">
        <f t="shared" ca="1" si="94"/>
        <v>SELL</v>
      </c>
      <c r="N645">
        <f t="shared" ca="1" si="95"/>
        <v>2.8006589785831915E-2</v>
      </c>
    </row>
    <row r="646" spans="1:14" x14ac:dyDescent="0.25">
      <c r="A646">
        <v>645</v>
      </c>
      <c r="B646" s="30">
        <v>37466</v>
      </c>
      <c r="C646">
        <f t="shared" si="102"/>
        <v>2002</v>
      </c>
      <c r="D646">
        <v>971.65</v>
      </c>
      <c r="E646">
        <f t="shared" ca="1" si="103"/>
        <v>972.57500000000005</v>
      </c>
      <c r="F646">
        <f t="shared" ca="1" si="97"/>
        <v>1044.0884615384616</v>
      </c>
      <c r="G646" t="str">
        <f t="shared" ca="1" si="98"/>
        <v/>
      </c>
      <c r="H646">
        <f t="shared" ca="1" si="99"/>
        <v>1056.5999999999999</v>
      </c>
      <c r="I646" s="7" t="str">
        <f t="shared" ca="1" si="96"/>
        <v/>
      </c>
      <c r="J646" s="11">
        <f t="shared" ca="1" si="100"/>
        <v>139.31164058796742</v>
      </c>
      <c r="K646" s="11">
        <f ca="1">MAX($J$55:J646)</f>
        <v>159.05299357917838</v>
      </c>
      <c r="L646" s="13">
        <f t="shared" ca="1" si="101"/>
        <v>0.12411808509208277</v>
      </c>
      <c r="M646" t="str">
        <f t="shared" ref="M646:M709" ca="1" si="104">IF(G646="",M645,G646)</f>
        <v>SELL</v>
      </c>
      <c r="N646">
        <f t="shared" ca="1" si="95"/>
        <v>1.9003595274781949E-3</v>
      </c>
    </row>
    <row r="647" spans="1:14" x14ac:dyDescent="0.25">
      <c r="A647">
        <v>646</v>
      </c>
      <c r="B647" s="30">
        <v>37467</v>
      </c>
      <c r="C647">
        <f t="shared" si="102"/>
        <v>2002</v>
      </c>
      <c r="D647">
        <v>960.65</v>
      </c>
      <c r="E647">
        <f t="shared" ca="1" si="103"/>
        <v>966.15</v>
      </c>
      <c r="F647">
        <f t="shared" ca="1" si="97"/>
        <v>1040.1961538461539</v>
      </c>
      <c r="G647" t="str">
        <f t="shared" ca="1" si="98"/>
        <v/>
      </c>
      <c r="H647">
        <f t="shared" ca="1" si="99"/>
        <v>1056.5999999999999</v>
      </c>
      <c r="I647" s="7" t="str">
        <f t="shared" ca="1" si="96"/>
        <v/>
      </c>
      <c r="J647" s="11">
        <f t="shared" ca="1" si="100"/>
        <v>139.31164058796742</v>
      </c>
      <c r="K647" s="11">
        <f ca="1">MAX($J$55:J647)</f>
        <v>159.05299357917838</v>
      </c>
      <c r="L647" s="13">
        <f t="shared" ca="1" si="101"/>
        <v>0.12411808509208277</v>
      </c>
      <c r="M647" t="str">
        <f t="shared" ca="1" si="104"/>
        <v>SELL</v>
      </c>
      <c r="N647">
        <f t="shared" ref="N647:N710" ca="1" si="105">IF(M646="BUY",(D647-D646)/D646,(D646-D647)/D646)</f>
        <v>1.1320948901353368E-2</v>
      </c>
    </row>
    <row r="648" spans="1:14" x14ac:dyDescent="0.25">
      <c r="A648">
        <v>647</v>
      </c>
      <c r="B648" s="30">
        <v>37468</v>
      </c>
      <c r="C648">
        <f t="shared" si="102"/>
        <v>2002</v>
      </c>
      <c r="D648">
        <v>958.9</v>
      </c>
      <c r="E648">
        <f t="shared" ca="1" si="103"/>
        <v>959.77499999999998</v>
      </c>
      <c r="F648">
        <f t="shared" ca="1" si="97"/>
        <v>1036.4846153846156</v>
      </c>
      <c r="G648" t="str">
        <f t="shared" ca="1" si="98"/>
        <v/>
      </c>
      <c r="H648">
        <f t="shared" ca="1" si="99"/>
        <v>1056.5999999999999</v>
      </c>
      <c r="I648" s="7" t="str">
        <f t="shared" ca="1" si="96"/>
        <v/>
      </c>
      <c r="J648" s="11">
        <f t="shared" ca="1" si="100"/>
        <v>139.31164058796742</v>
      </c>
      <c r="K648" s="11">
        <f ca="1">MAX($J$55:J648)</f>
        <v>159.05299357917838</v>
      </c>
      <c r="L648" s="13">
        <f t="shared" ca="1" si="101"/>
        <v>0.12411808509208277</v>
      </c>
      <c r="M648" t="str">
        <f t="shared" ca="1" si="104"/>
        <v>SELL</v>
      </c>
      <c r="N648">
        <f t="shared" ca="1" si="105"/>
        <v>1.821683235309426E-3</v>
      </c>
    </row>
    <row r="649" spans="1:14" x14ac:dyDescent="0.25">
      <c r="A649">
        <v>648</v>
      </c>
      <c r="B649" s="30">
        <v>37469</v>
      </c>
      <c r="C649">
        <f t="shared" si="102"/>
        <v>2002</v>
      </c>
      <c r="D649">
        <v>957.7</v>
      </c>
      <c r="E649">
        <f t="shared" ca="1" si="103"/>
        <v>958.3</v>
      </c>
      <c r="F649">
        <f t="shared" ca="1" si="97"/>
        <v>1033.1576923076925</v>
      </c>
      <c r="G649" t="str">
        <f t="shared" ca="1" si="98"/>
        <v/>
      </c>
      <c r="H649">
        <f t="shared" ca="1" si="99"/>
        <v>1056.5999999999999</v>
      </c>
      <c r="I649" s="7" t="str">
        <f t="shared" ca="1" si="96"/>
        <v/>
      </c>
      <c r="J649" s="11">
        <f t="shared" ca="1" si="100"/>
        <v>139.31164058796742</v>
      </c>
      <c r="K649" s="11">
        <f ca="1">MAX($J$55:J649)</f>
        <v>159.05299357917838</v>
      </c>
      <c r="L649" s="13">
        <f t="shared" ca="1" si="101"/>
        <v>0.12411808509208277</v>
      </c>
      <c r="M649" t="str">
        <f t="shared" ca="1" si="104"/>
        <v>SELL</v>
      </c>
      <c r="N649">
        <f t="shared" ca="1" si="105"/>
        <v>1.251433934716792E-3</v>
      </c>
    </row>
    <row r="650" spans="1:14" x14ac:dyDescent="0.25">
      <c r="A650">
        <v>649</v>
      </c>
      <c r="B650" s="30">
        <v>37470</v>
      </c>
      <c r="C650">
        <f t="shared" si="102"/>
        <v>2002</v>
      </c>
      <c r="D650">
        <v>954.75</v>
      </c>
      <c r="E650">
        <f t="shared" ca="1" si="103"/>
        <v>956.22500000000002</v>
      </c>
      <c r="F650">
        <f t="shared" ca="1" si="97"/>
        <v>1029.5500000000002</v>
      </c>
      <c r="G650" t="str">
        <f t="shared" ca="1" si="98"/>
        <v/>
      </c>
      <c r="H650">
        <f t="shared" ca="1" si="99"/>
        <v>1056.5999999999999</v>
      </c>
      <c r="I650" s="7" t="str">
        <f t="shared" ca="1" si="96"/>
        <v/>
      </c>
      <c r="J650" s="11">
        <f t="shared" ca="1" si="100"/>
        <v>139.31164058796742</v>
      </c>
      <c r="K650" s="11">
        <f ca="1">MAX($J$55:J650)</f>
        <v>159.05299357917838</v>
      </c>
      <c r="L650" s="13">
        <f t="shared" ca="1" si="101"/>
        <v>0.12411808509208277</v>
      </c>
      <c r="M650" t="str">
        <f t="shared" ca="1" si="104"/>
        <v>SELL</v>
      </c>
      <c r="N650">
        <f t="shared" ca="1" si="105"/>
        <v>3.0802965438029082E-3</v>
      </c>
    </row>
    <row r="651" spans="1:14" x14ac:dyDescent="0.25">
      <c r="A651">
        <v>650</v>
      </c>
      <c r="B651" s="30">
        <v>37473</v>
      </c>
      <c r="C651">
        <f t="shared" si="102"/>
        <v>2002</v>
      </c>
      <c r="D651">
        <v>963.25</v>
      </c>
      <c r="E651">
        <f t="shared" ca="1" si="103"/>
        <v>959</v>
      </c>
      <c r="F651">
        <f t="shared" ca="1" si="97"/>
        <v>1025.9134615384617</v>
      </c>
      <c r="G651" t="str">
        <f t="shared" ca="1" si="98"/>
        <v/>
      </c>
      <c r="H651">
        <f t="shared" ca="1" si="99"/>
        <v>1056.5999999999999</v>
      </c>
      <c r="I651" s="7" t="str">
        <f t="shared" ca="1" si="96"/>
        <v/>
      </c>
      <c r="J651" s="11">
        <f t="shared" ca="1" si="100"/>
        <v>139.31164058796742</v>
      </c>
      <c r="K651" s="11">
        <f ca="1">MAX($J$55:J651)</f>
        <v>159.05299357917838</v>
      </c>
      <c r="L651" s="13">
        <f t="shared" ca="1" si="101"/>
        <v>0.12411808509208277</v>
      </c>
      <c r="M651" t="str">
        <f t="shared" ca="1" si="104"/>
        <v>SELL</v>
      </c>
      <c r="N651">
        <f t="shared" ca="1" si="105"/>
        <v>-8.9028541503011257E-3</v>
      </c>
    </row>
    <row r="652" spans="1:14" x14ac:dyDescent="0.25">
      <c r="A652">
        <v>651</v>
      </c>
      <c r="B652" s="30">
        <v>37474</v>
      </c>
      <c r="C652">
        <f t="shared" si="102"/>
        <v>2002</v>
      </c>
      <c r="D652">
        <v>966.65</v>
      </c>
      <c r="E652">
        <f t="shared" ca="1" si="103"/>
        <v>964.95</v>
      </c>
      <c r="F652">
        <f t="shared" ca="1" si="97"/>
        <v>1021.9788461538463</v>
      </c>
      <c r="G652" t="str">
        <f t="shared" ca="1" si="98"/>
        <v/>
      </c>
      <c r="H652">
        <f t="shared" ca="1" si="99"/>
        <v>1056.5999999999999</v>
      </c>
      <c r="I652" s="7" t="str">
        <f t="shared" ca="1" si="96"/>
        <v/>
      </c>
      <c r="J652" s="11">
        <f t="shared" ca="1" si="100"/>
        <v>139.31164058796742</v>
      </c>
      <c r="K652" s="11">
        <f ca="1">MAX($J$55:J652)</f>
        <v>159.05299357917838</v>
      </c>
      <c r="L652" s="13">
        <f t="shared" ca="1" si="101"/>
        <v>0.12411808509208277</v>
      </c>
      <c r="M652" t="str">
        <f t="shared" ca="1" si="104"/>
        <v>SELL</v>
      </c>
      <c r="N652">
        <f t="shared" ca="1" si="105"/>
        <v>-3.5297171035556475E-3</v>
      </c>
    </row>
    <row r="653" spans="1:14" x14ac:dyDescent="0.25">
      <c r="A653">
        <v>652</v>
      </c>
      <c r="B653" s="30">
        <v>37475</v>
      </c>
      <c r="C653">
        <f t="shared" si="102"/>
        <v>2002</v>
      </c>
      <c r="D653">
        <v>969.1</v>
      </c>
      <c r="E653">
        <f t="shared" ca="1" si="103"/>
        <v>967.875</v>
      </c>
      <c r="F653">
        <f t="shared" ca="1" si="97"/>
        <v>1018.173076923077</v>
      </c>
      <c r="G653" t="str">
        <f t="shared" ca="1" si="98"/>
        <v/>
      </c>
      <c r="H653">
        <f t="shared" ca="1" si="99"/>
        <v>1056.5999999999999</v>
      </c>
      <c r="I653" s="7" t="str">
        <f t="shared" ca="1" si="96"/>
        <v/>
      </c>
      <c r="J653" s="11">
        <f t="shared" ca="1" si="100"/>
        <v>139.31164058796742</v>
      </c>
      <c r="K653" s="11">
        <f ca="1">MAX($J$55:J653)</f>
        <v>159.05299357917838</v>
      </c>
      <c r="L653" s="13">
        <f t="shared" ca="1" si="101"/>
        <v>0.12411808509208277</v>
      </c>
      <c r="M653" t="str">
        <f t="shared" ca="1" si="104"/>
        <v>SELL</v>
      </c>
      <c r="N653">
        <f t="shared" ca="1" si="105"/>
        <v>-2.5345264573527599E-3</v>
      </c>
    </row>
    <row r="654" spans="1:14" x14ac:dyDescent="0.25">
      <c r="A654">
        <v>653</v>
      </c>
      <c r="B654" s="30">
        <v>37476</v>
      </c>
      <c r="C654">
        <f t="shared" si="102"/>
        <v>2002</v>
      </c>
      <c r="D654">
        <v>953.55</v>
      </c>
      <c r="E654">
        <f t="shared" ca="1" si="103"/>
        <v>961.32500000000005</v>
      </c>
      <c r="F654">
        <f t="shared" ca="1" si="97"/>
        <v>1013.698076923077</v>
      </c>
      <c r="G654" t="str">
        <f t="shared" ca="1" si="98"/>
        <v/>
      </c>
      <c r="H654">
        <f t="shared" ca="1" si="99"/>
        <v>1056.5999999999999</v>
      </c>
      <c r="I654" s="7" t="str">
        <f t="shared" ca="1" si="96"/>
        <v/>
      </c>
      <c r="J654" s="11">
        <f t="shared" ca="1" si="100"/>
        <v>139.31164058796742</v>
      </c>
      <c r="K654" s="11">
        <f ca="1">MAX($J$55:J654)</f>
        <v>159.05299357917838</v>
      </c>
      <c r="L654" s="13">
        <f t="shared" ca="1" si="101"/>
        <v>0.12411808509208277</v>
      </c>
      <c r="M654" t="str">
        <f t="shared" ca="1" si="104"/>
        <v>SELL</v>
      </c>
      <c r="N654">
        <f t="shared" ca="1" si="105"/>
        <v>1.6045815705293641E-2</v>
      </c>
    </row>
    <row r="655" spans="1:14" x14ac:dyDescent="0.25">
      <c r="A655">
        <v>654</v>
      </c>
      <c r="B655" s="30">
        <v>37477</v>
      </c>
      <c r="C655">
        <f t="shared" si="102"/>
        <v>2002</v>
      </c>
      <c r="D655">
        <v>961.95</v>
      </c>
      <c r="E655">
        <f t="shared" ca="1" si="103"/>
        <v>957.75</v>
      </c>
      <c r="F655">
        <f t="shared" ca="1" si="97"/>
        <v>1009.5211538461538</v>
      </c>
      <c r="G655" t="str">
        <f t="shared" ca="1" si="98"/>
        <v/>
      </c>
      <c r="H655">
        <f t="shared" ca="1" si="99"/>
        <v>1056.5999999999999</v>
      </c>
      <c r="I655" s="7" t="str">
        <f t="shared" ca="1" si="96"/>
        <v/>
      </c>
      <c r="J655" s="11">
        <f t="shared" ca="1" si="100"/>
        <v>139.31164058796742</v>
      </c>
      <c r="K655" s="11">
        <f ca="1">MAX($J$55:J655)</f>
        <v>159.05299357917838</v>
      </c>
      <c r="L655" s="13">
        <f t="shared" ca="1" si="101"/>
        <v>0.12411808509208277</v>
      </c>
      <c r="M655" t="str">
        <f t="shared" ca="1" si="104"/>
        <v>SELL</v>
      </c>
      <c r="N655">
        <f t="shared" ca="1" si="105"/>
        <v>-8.8091867232972486E-3</v>
      </c>
    </row>
    <row r="656" spans="1:14" x14ac:dyDescent="0.25">
      <c r="A656">
        <v>655</v>
      </c>
      <c r="B656" s="30">
        <v>37480</v>
      </c>
      <c r="C656">
        <f t="shared" si="102"/>
        <v>2002</v>
      </c>
      <c r="D656">
        <v>969.85</v>
      </c>
      <c r="E656">
        <f t="shared" ca="1" si="103"/>
        <v>965.90000000000009</v>
      </c>
      <c r="F656">
        <f t="shared" ca="1" si="97"/>
        <v>1005.5230769230768</v>
      </c>
      <c r="G656" t="str">
        <f t="shared" ca="1" si="98"/>
        <v/>
      </c>
      <c r="H656">
        <f t="shared" ca="1" si="99"/>
        <v>1056.5999999999999</v>
      </c>
      <c r="I656" s="7" t="str">
        <f t="shared" ca="1" si="96"/>
        <v/>
      </c>
      <c r="J656" s="11">
        <f t="shared" ca="1" si="100"/>
        <v>139.31164058796742</v>
      </c>
      <c r="K656" s="11">
        <f ca="1">MAX($J$55:J656)</f>
        <v>159.05299357917838</v>
      </c>
      <c r="L656" s="13">
        <f t="shared" ca="1" si="101"/>
        <v>0.12411808509208277</v>
      </c>
      <c r="M656" t="str">
        <f t="shared" ca="1" si="104"/>
        <v>SELL</v>
      </c>
      <c r="N656">
        <f t="shared" ca="1" si="105"/>
        <v>-8.2124850563958379E-3</v>
      </c>
    </row>
    <row r="657" spans="1:14" x14ac:dyDescent="0.25">
      <c r="A657">
        <v>656</v>
      </c>
      <c r="B657" s="30">
        <v>37481</v>
      </c>
      <c r="C657">
        <f t="shared" si="102"/>
        <v>2002</v>
      </c>
      <c r="D657">
        <v>976.05</v>
      </c>
      <c r="E657">
        <f t="shared" ca="1" si="103"/>
        <v>972.95</v>
      </c>
      <c r="F657">
        <f t="shared" ca="1" si="97"/>
        <v>1001.4461538461538</v>
      </c>
      <c r="G657" t="str">
        <f t="shared" ca="1" si="98"/>
        <v/>
      </c>
      <c r="H657">
        <f t="shared" ca="1" si="99"/>
        <v>1056.5999999999999</v>
      </c>
      <c r="I657" s="7" t="str">
        <f t="shared" ca="1" si="96"/>
        <v/>
      </c>
      <c r="J657" s="11">
        <f t="shared" ca="1" si="100"/>
        <v>139.31164058796742</v>
      </c>
      <c r="K657" s="11">
        <f ca="1">MAX($J$55:J657)</f>
        <v>159.05299357917838</v>
      </c>
      <c r="L657" s="13">
        <f t="shared" ca="1" si="101"/>
        <v>0.12411808509208277</v>
      </c>
      <c r="M657" t="str">
        <f t="shared" ca="1" si="104"/>
        <v>SELL</v>
      </c>
      <c r="N657">
        <f t="shared" ca="1" si="105"/>
        <v>-6.392741145537899E-3</v>
      </c>
    </row>
    <row r="658" spans="1:14" x14ac:dyDescent="0.25">
      <c r="A658">
        <v>657</v>
      </c>
      <c r="B658" s="30">
        <v>37482</v>
      </c>
      <c r="C658">
        <f t="shared" si="102"/>
        <v>2002</v>
      </c>
      <c r="D658">
        <v>969.65</v>
      </c>
      <c r="E658">
        <f t="shared" ca="1" si="103"/>
        <v>972.84999999999991</v>
      </c>
      <c r="F658">
        <f t="shared" ca="1" si="97"/>
        <v>997.19038461538446</v>
      </c>
      <c r="G658" t="str">
        <f t="shared" ca="1" si="98"/>
        <v/>
      </c>
      <c r="H658">
        <f t="shared" ca="1" si="99"/>
        <v>1056.5999999999999</v>
      </c>
      <c r="I658" s="7" t="str">
        <f t="shared" ca="1" si="96"/>
        <v/>
      </c>
      <c r="J658" s="11">
        <f t="shared" ca="1" si="100"/>
        <v>139.31164058796742</v>
      </c>
      <c r="K658" s="11">
        <f ca="1">MAX($J$55:J658)</f>
        <v>159.05299357917838</v>
      </c>
      <c r="L658" s="13">
        <f t="shared" ca="1" si="101"/>
        <v>0.12411808509208277</v>
      </c>
      <c r="M658" t="str">
        <f t="shared" ca="1" si="104"/>
        <v>SELL</v>
      </c>
      <c r="N658">
        <f t="shared" ca="1" si="105"/>
        <v>6.5570411351877234E-3</v>
      </c>
    </row>
    <row r="659" spans="1:14" x14ac:dyDescent="0.25">
      <c r="A659">
        <v>658</v>
      </c>
      <c r="B659" s="30">
        <v>37484</v>
      </c>
      <c r="C659">
        <f t="shared" si="102"/>
        <v>2002</v>
      </c>
      <c r="D659">
        <v>979.25</v>
      </c>
      <c r="E659">
        <f t="shared" ca="1" si="103"/>
        <v>974.45</v>
      </c>
      <c r="F659">
        <f t="shared" ca="1" si="97"/>
        <v>993.63461538461524</v>
      </c>
      <c r="G659" t="str">
        <f t="shared" ca="1" si="98"/>
        <v/>
      </c>
      <c r="H659">
        <f t="shared" ca="1" si="99"/>
        <v>1056.5999999999999</v>
      </c>
      <c r="I659" s="7" t="str">
        <f t="shared" ca="1" si="96"/>
        <v/>
      </c>
      <c r="J659" s="11">
        <f t="shared" ca="1" si="100"/>
        <v>139.31164058796742</v>
      </c>
      <c r="K659" s="11">
        <f ca="1">MAX($J$55:J659)</f>
        <v>159.05299357917838</v>
      </c>
      <c r="L659" s="13">
        <f t="shared" ca="1" si="101"/>
        <v>0.12411808509208277</v>
      </c>
      <c r="M659" t="str">
        <f t="shared" ca="1" si="104"/>
        <v>SELL</v>
      </c>
      <c r="N659">
        <f t="shared" ca="1" si="105"/>
        <v>-9.9004795544784443E-3</v>
      </c>
    </row>
    <row r="660" spans="1:14" x14ac:dyDescent="0.25">
      <c r="A660">
        <v>659</v>
      </c>
      <c r="B660" s="30">
        <v>37487</v>
      </c>
      <c r="C660">
        <f t="shared" si="102"/>
        <v>2002</v>
      </c>
      <c r="D660">
        <v>979.85</v>
      </c>
      <c r="E660">
        <f t="shared" ca="1" si="103"/>
        <v>979.55</v>
      </c>
      <c r="F660">
        <f t="shared" ca="1" si="97"/>
        <v>990.68269230769215</v>
      </c>
      <c r="G660" t="str">
        <f t="shared" ca="1" si="98"/>
        <v/>
      </c>
      <c r="H660">
        <f t="shared" ca="1" si="99"/>
        <v>1056.5999999999999</v>
      </c>
      <c r="I660" s="7" t="str">
        <f t="shared" ref="I660:I723" ca="1" si="106">IF(AND(G660&lt;&gt;"",H659&lt;&gt;0),IF(G660="BUY",1-H660/H659,H660/H659-1),"")</f>
        <v/>
      </c>
      <c r="J660" s="11">
        <f t="shared" ca="1" si="100"/>
        <v>139.31164058796742</v>
      </c>
      <c r="K660" s="11">
        <f ca="1">MAX($J$55:J660)</f>
        <v>159.05299357917838</v>
      </c>
      <c r="L660" s="13">
        <f t="shared" ca="1" si="101"/>
        <v>0.12411808509208277</v>
      </c>
      <c r="M660" t="str">
        <f t="shared" ca="1" si="104"/>
        <v>SELL</v>
      </c>
      <c r="N660">
        <f t="shared" ca="1" si="105"/>
        <v>-6.127138115905262E-4</v>
      </c>
    </row>
    <row r="661" spans="1:14" x14ac:dyDescent="0.25">
      <c r="A661">
        <v>660</v>
      </c>
      <c r="B661" s="30">
        <v>37488</v>
      </c>
      <c r="C661">
        <f t="shared" si="102"/>
        <v>2002</v>
      </c>
      <c r="D661">
        <v>988.55</v>
      </c>
      <c r="E661">
        <f t="shared" ca="1" si="103"/>
        <v>984.2</v>
      </c>
      <c r="F661">
        <f t="shared" ca="1" si="97"/>
        <v>988.00192307692294</v>
      </c>
      <c r="G661" t="str">
        <f t="shared" ca="1" si="98"/>
        <v/>
      </c>
      <c r="H661">
        <f t="shared" ca="1" si="99"/>
        <v>1056.5999999999999</v>
      </c>
      <c r="I661" s="7" t="str">
        <f t="shared" ca="1" si="106"/>
        <v/>
      </c>
      <c r="J661" s="11">
        <f t="shared" ca="1" si="100"/>
        <v>139.31164058796742</v>
      </c>
      <c r="K661" s="11">
        <f ca="1">MAX($J$55:J661)</f>
        <v>159.05299357917838</v>
      </c>
      <c r="L661" s="13">
        <f t="shared" ca="1" si="101"/>
        <v>0.12411808509208277</v>
      </c>
      <c r="M661" t="str">
        <f t="shared" ca="1" si="104"/>
        <v>SELL</v>
      </c>
      <c r="N661">
        <f t="shared" ca="1" si="105"/>
        <v>-8.8789100372505293E-3</v>
      </c>
    </row>
    <row r="662" spans="1:14" x14ac:dyDescent="0.25">
      <c r="A662">
        <v>661</v>
      </c>
      <c r="B662" s="30">
        <v>37489</v>
      </c>
      <c r="C662">
        <f t="shared" si="102"/>
        <v>2002</v>
      </c>
      <c r="D662">
        <v>988.45</v>
      </c>
      <c r="E662">
        <f t="shared" ca="1" si="103"/>
        <v>988.5</v>
      </c>
      <c r="F662">
        <f t="shared" ca="1" si="97"/>
        <v>985.71153846153834</v>
      </c>
      <c r="G662" t="str">
        <f t="shared" ca="1" si="98"/>
        <v>BUY</v>
      </c>
      <c r="H662">
        <f t="shared" ca="1" si="99"/>
        <v>988.45</v>
      </c>
      <c r="I662" s="7">
        <f t="shared" ca="1" si="106"/>
        <v>6.4499337497633813E-2</v>
      </c>
      <c r="J662" s="11">
        <f t="shared" ca="1" si="100"/>
        <v>148.29714911159979</v>
      </c>
      <c r="K662" s="11">
        <f ca="1">MAX($J$55:J662)</f>
        <v>159.05299357917838</v>
      </c>
      <c r="L662" s="13">
        <f t="shared" ca="1" si="101"/>
        <v>6.76242818543632E-2</v>
      </c>
      <c r="M662" t="str">
        <f t="shared" ca="1" si="104"/>
        <v>BUY</v>
      </c>
      <c r="N662">
        <f t="shared" ca="1" si="105"/>
        <v>1.011582621009651E-4</v>
      </c>
    </row>
    <row r="663" spans="1:14" x14ac:dyDescent="0.25">
      <c r="A663">
        <v>662</v>
      </c>
      <c r="B663" s="30">
        <v>37490</v>
      </c>
      <c r="C663">
        <f t="shared" si="102"/>
        <v>2002</v>
      </c>
      <c r="D663">
        <v>985.7</v>
      </c>
      <c r="E663">
        <f t="shared" ca="1" si="103"/>
        <v>987.07500000000005</v>
      </c>
      <c r="F663">
        <f t="shared" ca="1" si="97"/>
        <v>983.77884615384619</v>
      </c>
      <c r="G663" t="str">
        <f t="shared" ca="1" si="98"/>
        <v/>
      </c>
      <c r="H663">
        <f t="shared" ca="1" si="99"/>
        <v>988.45</v>
      </c>
      <c r="I663" s="7" t="str">
        <f t="shared" ca="1" si="106"/>
        <v/>
      </c>
      <c r="J663" s="11">
        <f t="shared" ca="1" si="100"/>
        <v>148.29714911159979</v>
      </c>
      <c r="K663" s="11">
        <f ca="1">MAX($J$55:J663)</f>
        <v>159.05299357917838</v>
      </c>
      <c r="L663" s="13">
        <f t="shared" ca="1" si="101"/>
        <v>6.76242818543632E-2</v>
      </c>
      <c r="M663" t="str">
        <f t="shared" ca="1" si="104"/>
        <v>BUY</v>
      </c>
      <c r="N663">
        <f t="shared" ca="1" si="105"/>
        <v>-2.782133643583388E-3</v>
      </c>
    </row>
    <row r="664" spans="1:14" x14ac:dyDescent="0.25">
      <c r="A664">
        <v>663</v>
      </c>
      <c r="B664" s="30">
        <v>37491</v>
      </c>
      <c r="C664">
        <f t="shared" si="102"/>
        <v>2002</v>
      </c>
      <c r="D664">
        <v>995.2</v>
      </c>
      <c r="E664">
        <f t="shared" ca="1" si="103"/>
        <v>990.45</v>
      </c>
      <c r="F664">
        <f t="shared" ca="1" si="97"/>
        <v>982.3423076923076</v>
      </c>
      <c r="G664" t="str">
        <f t="shared" ca="1" si="98"/>
        <v/>
      </c>
      <c r="H664">
        <f t="shared" ca="1" si="99"/>
        <v>988.45</v>
      </c>
      <c r="I664" s="7" t="str">
        <f t="shared" ca="1" si="106"/>
        <v/>
      </c>
      <c r="J664" s="11">
        <f t="shared" ca="1" si="100"/>
        <v>148.29714911159979</v>
      </c>
      <c r="K664" s="11">
        <f ca="1">MAX($J$55:J664)</f>
        <v>159.05299357917838</v>
      </c>
      <c r="L664" s="13">
        <f t="shared" ca="1" si="101"/>
        <v>6.76242818543632E-2</v>
      </c>
      <c r="M664" t="str">
        <f t="shared" ca="1" si="104"/>
        <v>BUY</v>
      </c>
      <c r="N664">
        <f t="shared" ca="1" si="105"/>
        <v>9.6378208379831586E-3</v>
      </c>
    </row>
    <row r="665" spans="1:14" x14ac:dyDescent="0.25">
      <c r="A665">
        <v>664</v>
      </c>
      <c r="B665" s="30">
        <v>37494</v>
      </c>
      <c r="C665">
        <f t="shared" si="102"/>
        <v>2002</v>
      </c>
      <c r="D665">
        <v>998.85</v>
      </c>
      <c r="E665">
        <f t="shared" ca="1" si="103"/>
        <v>997.02500000000009</v>
      </c>
      <c r="F665">
        <f t="shared" ca="1" si="97"/>
        <v>980.7096153846154</v>
      </c>
      <c r="G665" t="str">
        <f t="shared" ca="1" si="98"/>
        <v/>
      </c>
      <c r="H665">
        <f t="shared" ca="1" si="99"/>
        <v>988.45</v>
      </c>
      <c r="I665" s="7" t="str">
        <f t="shared" ca="1" si="106"/>
        <v/>
      </c>
      <c r="J665" s="11">
        <f t="shared" ca="1" si="100"/>
        <v>148.29714911159979</v>
      </c>
      <c r="K665" s="11">
        <f ca="1">MAX($J$55:J665)</f>
        <v>159.05299357917838</v>
      </c>
      <c r="L665" s="13">
        <f t="shared" ca="1" si="101"/>
        <v>6.76242818543632E-2</v>
      </c>
      <c r="M665" t="str">
        <f t="shared" ca="1" si="104"/>
        <v>BUY</v>
      </c>
      <c r="N665">
        <f t="shared" ca="1" si="105"/>
        <v>3.6676045016076938E-3</v>
      </c>
    </row>
    <row r="666" spans="1:14" x14ac:dyDescent="0.25">
      <c r="A666">
        <v>665</v>
      </c>
      <c r="B666" s="30">
        <v>37495</v>
      </c>
      <c r="C666">
        <f t="shared" si="102"/>
        <v>2002</v>
      </c>
      <c r="D666">
        <v>987.7</v>
      </c>
      <c r="E666">
        <f t="shared" ca="1" si="103"/>
        <v>993.27500000000009</v>
      </c>
      <c r="F666">
        <f t="shared" ca="1" si="97"/>
        <v>978.85576923076928</v>
      </c>
      <c r="G666" t="str">
        <f t="shared" ca="1" si="98"/>
        <v/>
      </c>
      <c r="H666">
        <f t="shared" ca="1" si="99"/>
        <v>988.45</v>
      </c>
      <c r="I666" s="7" t="str">
        <f t="shared" ca="1" si="106"/>
        <v/>
      </c>
      <c r="J666" s="11">
        <f t="shared" ca="1" si="100"/>
        <v>148.29714911159979</v>
      </c>
      <c r="K666" s="11">
        <f ca="1">MAX($J$55:J666)</f>
        <v>159.05299357917838</v>
      </c>
      <c r="L666" s="13">
        <f t="shared" ca="1" si="101"/>
        <v>6.76242818543632E-2</v>
      </c>
      <c r="M666" t="str">
        <f t="shared" ca="1" si="104"/>
        <v>BUY</v>
      </c>
      <c r="N666">
        <f t="shared" ca="1" si="105"/>
        <v>-1.1162837262852257E-2</v>
      </c>
    </row>
    <row r="667" spans="1:14" x14ac:dyDescent="0.25">
      <c r="A667">
        <v>666</v>
      </c>
      <c r="B667" s="30">
        <v>37496</v>
      </c>
      <c r="C667">
        <f t="shared" si="102"/>
        <v>2002</v>
      </c>
      <c r="D667">
        <v>985.7</v>
      </c>
      <c r="E667">
        <f t="shared" ca="1" si="103"/>
        <v>986.7</v>
      </c>
      <c r="F667">
        <f t="shared" ca="1" si="97"/>
        <v>977.84423076923065</v>
      </c>
      <c r="G667" t="str">
        <f t="shared" ca="1" si="98"/>
        <v/>
      </c>
      <c r="H667">
        <f t="shared" ca="1" si="99"/>
        <v>988.45</v>
      </c>
      <c r="I667" s="7" t="str">
        <f t="shared" ca="1" si="106"/>
        <v/>
      </c>
      <c r="J667" s="11">
        <f t="shared" ca="1" si="100"/>
        <v>148.29714911159979</v>
      </c>
      <c r="K667" s="11">
        <f ca="1">MAX($J$55:J667)</f>
        <v>159.05299357917838</v>
      </c>
      <c r="L667" s="13">
        <f t="shared" ca="1" si="101"/>
        <v>6.76242818543632E-2</v>
      </c>
      <c r="M667" t="str">
        <f t="shared" ca="1" si="104"/>
        <v>BUY</v>
      </c>
      <c r="N667">
        <f t="shared" ca="1" si="105"/>
        <v>-2.0249063480814013E-3</v>
      </c>
    </row>
    <row r="668" spans="1:14" x14ac:dyDescent="0.25">
      <c r="A668">
        <v>667</v>
      </c>
      <c r="B668" s="30">
        <v>37497</v>
      </c>
      <c r="C668">
        <f t="shared" si="102"/>
        <v>2002</v>
      </c>
      <c r="D668">
        <v>987.25</v>
      </c>
      <c r="E668">
        <f t="shared" ca="1" si="103"/>
        <v>986.47500000000002</v>
      </c>
      <c r="F668">
        <f t="shared" ref="F668:F731" ca="1" si="107">IF(ROW(D668)&gt;$M$4, AVERAGE(OFFSET(D669,-$M$4,0,$M$4,1)), "")</f>
        <v>976.51153846153841</v>
      </c>
      <c r="G668" t="str">
        <f t="shared" ca="1" si="98"/>
        <v/>
      </c>
      <c r="H668">
        <f t="shared" ca="1" si="99"/>
        <v>988.45</v>
      </c>
      <c r="I668" s="7" t="str">
        <f t="shared" ca="1" si="106"/>
        <v/>
      </c>
      <c r="J668" s="11">
        <f t="shared" ca="1" si="100"/>
        <v>148.29714911159979</v>
      </c>
      <c r="K668" s="11">
        <f ca="1">MAX($J$55:J668)</f>
        <v>159.05299357917838</v>
      </c>
      <c r="L668" s="13">
        <f t="shared" ca="1" si="101"/>
        <v>6.76242818543632E-2</v>
      </c>
      <c r="M668" t="str">
        <f t="shared" ca="1" si="104"/>
        <v>BUY</v>
      </c>
      <c r="N668">
        <f t="shared" ca="1" si="105"/>
        <v>1.5724865577761535E-3</v>
      </c>
    </row>
    <row r="669" spans="1:14" x14ac:dyDescent="0.25">
      <c r="A669">
        <v>668</v>
      </c>
      <c r="B669" s="30">
        <v>37498</v>
      </c>
      <c r="C669">
        <f t="shared" si="102"/>
        <v>2002</v>
      </c>
      <c r="D669">
        <v>1010.6</v>
      </c>
      <c r="E669">
        <f t="shared" ca="1" si="103"/>
        <v>998.92499999999995</v>
      </c>
      <c r="F669">
        <f t="shared" ca="1" si="107"/>
        <v>976.76346153846146</v>
      </c>
      <c r="G669" t="str">
        <f t="shared" ca="1" si="98"/>
        <v/>
      </c>
      <c r="H669">
        <f t="shared" ca="1" si="99"/>
        <v>988.45</v>
      </c>
      <c r="I669" s="7" t="str">
        <f t="shared" ca="1" si="106"/>
        <v/>
      </c>
      <c r="J669" s="11">
        <f t="shared" ca="1" si="100"/>
        <v>148.29714911159979</v>
      </c>
      <c r="K669" s="11">
        <f ca="1">MAX($J$55:J669)</f>
        <v>159.05299357917838</v>
      </c>
      <c r="L669" s="13">
        <f t="shared" ca="1" si="101"/>
        <v>6.76242818543632E-2</v>
      </c>
      <c r="M669" t="str">
        <f t="shared" ca="1" si="104"/>
        <v>BUY</v>
      </c>
      <c r="N669">
        <f t="shared" ca="1" si="105"/>
        <v>2.3651557356292756E-2</v>
      </c>
    </row>
    <row r="670" spans="1:14" x14ac:dyDescent="0.25">
      <c r="A670">
        <v>669</v>
      </c>
      <c r="B670" s="30">
        <v>37501</v>
      </c>
      <c r="C670">
        <f t="shared" si="102"/>
        <v>2002</v>
      </c>
      <c r="D670">
        <v>1013.5</v>
      </c>
      <c r="E670">
        <f t="shared" ca="1" si="103"/>
        <v>1012.05</v>
      </c>
      <c r="F670">
        <f t="shared" ca="1" si="107"/>
        <v>977.22307692307686</v>
      </c>
      <c r="G670" t="str">
        <f t="shared" ca="1" si="98"/>
        <v/>
      </c>
      <c r="H670">
        <f t="shared" ca="1" si="99"/>
        <v>988.45</v>
      </c>
      <c r="I670" s="7" t="str">
        <f t="shared" ca="1" si="106"/>
        <v/>
      </c>
      <c r="J670" s="11">
        <f t="shared" ca="1" si="100"/>
        <v>148.29714911159979</v>
      </c>
      <c r="K670" s="11">
        <f ca="1">MAX($J$55:J670)</f>
        <v>159.05299357917838</v>
      </c>
      <c r="L670" s="13">
        <f t="shared" ca="1" si="101"/>
        <v>6.76242818543632E-2</v>
      </c>
      <c r="M670" t="str">
        <f t="shared" ca="1" si="104"/>
        <v>BUY</v>
      </c>
      <c r="N670">
        <f t="shared" ca="1" si="105"/>
        <v>2.8695824262813946E-3</v>
      </c>
    </row>
    <row r="671" spans="1:14" x14ac:dyDescent="0.25">
      <c r="A671">
        <v>670</v>
      </c>
      <c r="B671" s="30">
        <v>37502</v>
      </c>
      <c r="C671">
        <f t="shared" si="102"/>
        <v>2002</v>
      </c>
      <c r="D671">
        <v>1001.1</v>
      </c>
      <c r="E671">
        <f t="shared" ca="1" si="103"/>
        <v>1007.3</v>
      </c>
      <c r="F671">
        <f t="shared" ca="1" si="107"/>
        <v>978.28461538461534</v>
      </c>
      <c r="G671" t="str">
        <f t="shared" ca="1" si="98"/>
        <v/>
      </c>
      <c r="H671">
        <f t="shared" ca="1" si="99"/>
        <v>988.45</v>
      </c>
      <c r="I671" s="7" t="str">
        <f t="shared" ca="1" si="106"/>
        <v/>
      </c>
      <c r="J671" s="11">
        <f t="shared" ca="1" si="100"/>
        <v>148.29714911159979</v>
      </c>
      <c r="K671" s="11">
        <f ca="1">MAX($J$55:J671)</f>
        <v>159.05299357917838</v>
      </c>
      <c r="L671" s="13">
        <f t="shared" ca="1" si="101"/>
        <v>6.76242818543632E-2</v>
      </c>
      <c r="M671" t="str">
        <f t="shared" ca="1" si="104"/>
        <v>BUY</v>
      </c>
      <c r="N671">
        <f t="shared" ca="1" si="105"/>
        <v>-1.2234829797730613E-2</v>
      </c>
    </row>
    <row r="672" spans="1:14" x14ac:dyDescent="0.25">
      <c r="A672">
        <v>671</v>
      </c>
      <c r="B672" s="30">
        <v>37503</v>
      </c>
      <c r="C672">
        <f t="shared" si="102"/>
        <v>2002</v>
      </c>
      <c r="D672">
        <v>1006.95</v>
      </c>
      <c r="E672">
        <f t="shared" ca="1" si="103"/>
        <v>1004.0250000000001</v>
      </c>
      <c r="F672">
        <f t="shared" ca="1" si="107"/>
        <v>979.64230769230755</v>
      </c>
      <c r="G672" t="str">
        <f t="shared" ca="1" si="98"/>
        <v/>
      </c>
      <c r="H672">
        <f t="shared" ca="1" si="99"/>
        <v>988.45</v>
      </c>
      <c r="I672" s="7" t="str">
        <f t="shared" ca="1" si="106"/>
        <v/>
      </c>
      <c r="J672" s="11">
        <f t="shared" ca="1" si="100"/>
        <v>148.29714911159979</v>
      </c>
      <c r="K672" s="11">
        <f ca="1">MAX($J$55:J672)</f>
        <v>159.05299357917838</v>
      </c>
      <c r="L672" s="13">
        <f t="shared" ca="1" si="101"/>
        <v>6.76242818543632E-2</v>
      </c>
      <c r="M672" t="str">
        <f t="shared" ca="1" si="104"/>
        <v>BUY</v>
      </c>
      <c r="N672">
        <f t="shared" ca="1" si="105"/>
        <v>5.8435720707222284E-3</v>
      </c>
    </row>
    <row r="673" spans="1:14" x14ac:dyDescent="0.25">
      <c r="A673">
        <v>672</v>
      </c>
      <c r="B673" s="30">
        <v>37504</v>
      </c>
      <c r="C673">
        <f t="shared" si="102"/>
        <v>2002</v>
      </c>
      <c r="D673">
        <v>1008.6</v>
      </c>
      <c r="E673">
        <f t="shared" ca="1" si="103"/>
        <v>1007.7750000000001</v>
      </c>
      <c r="F673">
        <f t="shared" ca="1" si="107"/>
        <v>981.48653846153843</v>
      </c>
      <c r="G673" t="str">
        <f t="shared" ca="1" si="98"/>
        <v/>
      </c>
      <c r="H673">
        <f t="shared" ca="1" si="99"/>
        <v>988.45</v>
      </c>
      <c r="I673" s="7" t="str">
        <f t="shared" ca="1" si="106"/>
        <v/>
      </c>
      <c r="J673" s="11">
        <f t="shared" ca="1" si="100"/>
        <v>148.29714911159979</v>
      </c>
      <c r="K673" s="11">
        <f ca="1">MAX($J$55:J673)</f>
        <v>159.05299357917838</v>
      </c>
      <c r="L673" s="13">
        <f t="shared" ca="1" si="101"/>
        <v>6.76242818543632E-2</v>
      </c>
      <c r="M673" t="str">
        <f t="shared" ca="1" si="104"/>
        <v>BUY</v>
      </c>
      <c r="N673">
        <f t="shared" ca="1" si="105"/>
        <v>1.638611649039155E-3</v>
      </c>
    </row>
    <row r="674" spans="1:14" x14ac:dyDescent="0.25">
      <c r="A674">
        <v>673</v>
      </c>
      <c r="B674" s="30">
        <v>37505</v>
      </c>
      <c r="C674">
        <f t="shared" si="102"/>
        <v>2002</v>
      </c>
      <c r="D674">
        <v>995.2</v>
      </c>
      <c r="E674">
        <f t="shared" ca="1" si="103"/>
        <v>1001.9000000000001</v>
      </c>
      <c r="F674">
        <f t="shared" ca="1" si="107"/>
        <v>982.88269230769231</v>
      </c>
      <c r="G674" t="str">
        <f t="shared" ca="1" si="98"/>
        <v/>
      </c>
      <c r="H674">
        <f t="shared" ca="1" si="99"/>
        <v>988.45</v>
      </c>
      <c r="I674" s="7" t="str">
        <f t="shared" ca="1" si="106"/>
        <v/>
      </c>
      <c r="J674" s="11">
        <f t="shared" ca="1" si="100"/>
        <v>148.29714911159979</v>
      </c>
      <c r="K674" s="11">
        <f ca="1">MAX($J$55:J674)</f>
        <v>159.05299357917838</v>
      </c>
      <c r="L674" s="13">
        <f t="shared" ca="1" si="101"/>
        <v>6.76242818543632E-2</v>
      </c>
      <c r="M674" t="str">
        <f t="shared" ca="1" si="104"/>
        <v>BUY</v>
      </c>
      <c r="N674">
        <f t="shared" ca="1" si="105"/>
        <v>-1.3285742613523673E-2</v>
      </c>
    </row>
    <row r="675" spans="1:14" x14ac:dyDescent="0.25">
      <c r="A675">
        <v>674</v>
      </c>
      <c r="B675" s="30">
        <v>37508</v>
      </c>
      <c r="C675">
        <f t="shared" si="102"/>
        <v>2002</v>
      </c>
      <c r="D675">
        <v>998.55</v>
      </c>
      <c r="E675">
        <f t="shared" ca="1" si="103"/>
        <v>996.875</v>
      </c>
      <c r="F675">
        <f t="shared" ca="1" si="107"/>
        <v>984.45384615384614</v>
      </c>
      <c r="G675" t="str">
        <f t="shared" ca="1" si="98"/>
        <v/>
      </c>
      <c r="H675">
        <f t="shared" ca="1" si="99"/>
        <v>988.45</v>
      </c>
      <c r="I675" s="7" t="str">
        <f t="shared" ca="1" si="106"/>
        <v/>
      </c>
      <c r="J675" s="11">
        <f t="shared" ca="1" si="100"/>
        <v>148.29714911159979</v>
      </c>
      <c r="K675" s="11">
        <f ca="1">MAX($J$55:J675)</f>
        <v>159.05299357917838</v>
      </c>
      <c r="L675" s="13">
        <f t="shared" ca="1" si="101"/>
        <v>6.76242818543632E-2</v>
      </c>
      <c r="M675" t="str">
        <f t="shared" ca="1" si="104"/>
        <v>BUY</v>
      </c>
      <c r="N675">
        <f t="shared" ca="1" si="105"/>
        <v>3.3661575562700047E-3</v>
      </c>
    </row>
    <row r="676" spans="1:14" x14ac:dyDescent="0.25">
      <c r="A676">
        <v>675</v>
      </c>
      <c r="B676" s="30">
        <v>37510</v>
      </c>
      <c r="C676">
        <f t="shared" si="102"/>
        <v>2002</v>
      </c>
      <c r="D676">
        <v>998.85</v>
      </c>
      <c r="E676">
        <f t="shared" ca="1" si="103"/>
        <v>998.7</v>
      </c>
      <c r="F676">
        <f t="shared" ca="1" si="107"/>
        <v>986.14999999999986</v>
      </c>
      <c r="G676" t="str">
        <f t="shared" ca="1" si="98"/>
        <v/>
      </c>
      <c r="H676">
        <f t="shared" ca="1" si="99"/>
        <v>988.45</v>
      </c>
      <c r="I676" s="7" t="str">
        <f t="shared" ca="1" si="106"/>
        <v/>
      </c>
      <c r="J676" s="11">
        <f t="shared" ca="1" si="100"/>
        <v>148.29714911159979</v>
      </c>
      <c r="K676" s="11">
        <f ca="1">MAX($J$55:J676)</f>
        <v>159.05299357917838</v>
      </c>
      <c r="L676" s="13">
        <f t="shared" ca="1" si="101"/>
        <v>6.76242818543632E-2</v>
      </c>
      <c r="M676" t="str">
        <f t="shared" ca="1" si="104"/>
        <v>BUY</v>
      </c>
      <c r="N676">
        <f t="shared" ca="1" si="105"/>
        <v>3.0043563166598389E-4</v>
      </c>
    </row>
    <row r="677" spans="1:14" x14ac:dyDescent="0.25">
      <c r="A677">
        <v>676</v>
      </c>
      <c r="B677" s="30">
        <v>37511</v>
      </c>
      <c r="C677">
        <f t="shared" si="102"/>
        <v>2002</v>
      </c>
      <c r="D677">
        <v>1001.65</v>
      </c>
      <c r="E677">
        <f t="shared" ca="1" si="103"/>
        <v>1000.25</v>
      </c>
      <c r="F677">
        <f t="shared" ca="1" si="107"/>
        <v>987.62692307692305</v>
      </c>
      <c r="G677" t="str">
        <f t="shared" ca="1" si="98"/>
        <v/>
      </c>
      <c r="H677">
        <f t="shared" ca="1" si="99"/>
        <v>988.45</v>
      </c>
      <c r="I677" s="7" t="str">
        <f t="shared" ca="1" si="106"/>
        <v/>
      </c>
      <c r="J677" s="11">
        <f t="shared" ca="1" si="100"/>
        <v>148.29714911159979</v>
      </c>
      <c r="K677" s="11">
        <f ca="1">MAX($J$55:J677)</f>
        <v>159.05299357917838</v>
      </c>
      <c r="L677" s="13">
        <f t="shared" ca="1" si="101"/>
        <v>6.76242818543632E-2</v>
      </c>
      <c r="M677" t="str">
        <f t="shared" ca="1" si="104"/>
        <v>BUY</v>
      </c>
      <c r="N677">
        <f t="shared" ca="1" si="105"/>
        <v>2.8032237072633075E-3</v>
      </c>
    </row>
    <row r="678" spans="1:14" x14ac:dyDescent="0.25">
      <c r="A678">
        <v>677</v>
      </c>
      <c r="B678" s="30">
        <v>37512</v>
      </c>
      <c r="C678">
        <f t="shared" si="102"/>
        <v>2002</v>
      </c>
      <c r="D678">
        <v>992</v>
      </c>
      <c r="E678">
        <f t="shared" ca="1" si="103"/>
        <v>996.82500000000005</v>
      </c>
      <c r="F678">
        <f t="shared" ca="1" si="107"/>
        <v>988.60192307692319</v>
      </c>
      <c r="G678" t="str">
        <f t="shared" ca="1" si="98"/>
        <v/>
      </c>
      <c r="H678">
        <f t="shared" ca="1" si="99"/>
        <v>988.45</v>
      </c>
      <c r="I678" s="7" t="str">
        <f t="shared" ca="1" si="106"/>
        <v/>
      </c>
      <c r="J678" s="11">
        <f t="shared" ca="1" si="100"/>
        <v>148.29714911159979</v>
      </c>
      <c r="K678" s="11">
        <f ca="1">MAX($J$55:J678)</f>
        <v>159.05299357917838</v>
      </c>
      <c r="L678" s="13">
        <f t="shared" ca="1" si="101"/>
        <v>6.76242818543632E-2</v>
      </c>
      <c r="M678" t="str">
        <f t="shared" ca="1" si="104"/>
        <v>BUY</v>
      </c>
      <c r="N678">
        <f t="shared" ca="1" si="105"/>
        <v>-9.6341037288473798E-3</v>
      </c>
    </row>
    <row r="679" spans="1:14" x14ac:dyDescent="0.25">
      <c r="A679">
        <v>678</v>
      </c>
      <c r="B679" s="30">
        <v>37515</v>
      </c>
      <c r="C679">
        <f t="shared" si="102"/>
        <v>2002</v>
      </c>
      <c r="D679">
        <v>985.75</v>
      </c>
      <c r="E679">
        <f t="shared" ca="1" si="103"/>
        <v>988.875</v>
      </c>
      <c r="F679">
        <f t="shared" ca="1" si="107"/>
        <v>989.24230769230769</v>
      </c>
      <c r="G679" t="str">
        <f t="shared" ca="1" si="98"/>
        <v>SELL</v>
      </c>
      <c r="H679">
        <f t="shared" ca="1" si="99"/>
        <v>985.75</v>
      </c>
      <c r="I679" s="7">
        <f t="shared" ca="1" si="106"/>
        <v>-2.7315493955182291E-3</v>
      </c>
      <c r="J679" s="11">
        <f t="shared" ca="1" si="100"/>
        <v>147.89206812358694</v>
      </c>
      <c r="K679" s="11">
        <f ca="1">MAX($J$55:J679)</f>
        <v>159.05299357917838</v>
      </c>
      <c r="L679" s="13">
        <f t="shared" ca="1" si="101"/>
        <v>7.017111218365979E-2</v>
      </c>
      <c r="M679" t="str">
        <f t="shared" ca="1" si="104"/>
        <v>SELL</v>
      </c>
      <c r="N679">
        <f t="shared" ca="1" si="105"/>
        <v>-6.3004032258064512E-3</v>
      </c>
    </row>
    <row r="680" spans="1:14" x14ac:dyDescent="0.25">
      <c r="A680">
        <v>679</v>
      </c>
      <c r="B680" s="30">
        <v>37516</v>
      </c>
      <c r="C680">
        <f t="shared" si="102"/>
        <v>2002</v>
      </c>
      <c r="D680">
        <v>994.9</v>
      </c>
      <c r="E680">
        <f t="shared" ca="1" si="103"/>
        <v>990.32500000000005</v>
      </c>
      <c r="F680">
        <f t="shared" ca="1" si="107"/>
        <v>990.83269230769247</v>
      </c>
      <c r="G680" t="str">
        <f t="shared" ca="1" si="98"/>
        <v/>
      </c>
      <c r="H680">
        <f t="shared" ca="1" si="99"/>
        <v>985.75</v>
      </c>
      <c r="I680" s="7" t="str">
        <f t="shared" ca="1" si="106"/>
        <v/>
      </c>
      <c r="J680" s="11">
        <f t="shared" ca="1" si="100"/>
        <v>147.89206812358694</v>
      </c>
      <c r="K680" s="11">
        <f ca="1">MAX($J$55:J680)</f>
        <v>159.05299357917838</v>
      </c>
      <c r="L680" s="13">
        <f t="shared" ca="1" si="101"/>
        <v>7.017111218365979E-2</v>
      </c>
      <c r="M680" t="str">
        <f t="shared" ca="1" si="104"/>
        <v>SELL</v>
      </c>
      <c r="N680">
        <f t="shared" ca="1" si="105"/>
        <v>-9.282272381435433E-3</v>
      </c>
    </row>
    <row r="681" spans="1:14" x14ac:dyDescent="0.25">
      <c r="A681">
        <v>680</v>
      </c>
      <c r="B681" s="30">
        <v>37517</v>
      </c>
      <c r="C681">
        <f t="shared" si="102"/>
        <v>2002</v>
      </c>
      <c r="D681">
        <v>983.6</v>
      </c>
      <c r="E681">
        <f t="shared" ca="1" si="103"/>
        <v>989.25</v>
      </c>
      <c r="F681">
        <f t="shared" ca="1" si="107"/>
        <v>991.66538461538471</v>
      </c>
      <c r="G681" t="str">
        <f t="shared" ca="1" si="98"/>
        <v/>
      </c>
      <c r="H681">
        <f t="shared" ca="1" si="99"/>
        <v>985.75</v>
      </c>
      <c r="I681" s="7" t="str">
        <f t="shared" ca="1" si="106"/>
        <v/>
      </c>
      <c r="J681" s="11">
        <f t="shared" ca="1" si="100"/>
        <v>147.89206812358694</v>
      </c>
      <c r="K681" s="11">
        <f ca="1">MAX($J$55:J681)</f>
        <v>159.05299357917838</v>
      </c>
      <c r="L681" s="13">
        <f t="shared" ca="1" si="101"/>
        <v>7.017111218365979E-2</v>
      </c>
      <c r="M681" t="str">
        <f t="shared" ca="1" si="104"/>
        <v>SELL</v>
      </c>
      <c r="N681">
        <f t="shared" ca="1" si="105"/>
        <v>1.1357925419640119E-2</v>
      </c>
    </row>
    <row r="682" spans="1:14" x14ac:dyDescent="0.25">
      <c r="A682">
        <v>681</v>
      </c>
      <c r="B682" s="30">
        <v>37518</v>
      </c>
      <c r="C682">
        <f t="shared" si="102"/>
        <v>2002</v>
      </c>
      <c r="D682">
        <v>976.05</v>
      </c>
      <c r="E682">
        <f t="shared" ca="1" si="103"/>
        <v>979.82500000000005</v>
      </c>
      <c r="F682">
        <f t="shared" ca="1" si="107"/>
        <v>991.90384615384619</v>
      </c>
      <c r="G682" t="str">
        <f t="shared" ca="1" si="98"/>
        <v/>
      </c>
      <c r="H682">
        <f t="shared" ca="1" si="99"/>
        <v>985.75</v>
      </c>
      <c r="I682" s="7" t="str">
        <f t="shared" ca="1" si="106"/>
        <v/>
      </c>
      <c r="J682" s="11">
        <f t="shared" ca="1" si="100"/>
        <v>147.89206812358694</v>
      </c>
      <c r="K682" s="11">
        <f ca="1">MAX($J$55:J682)</f>
        <v>159.05299357917838</v>
      </c>
      <c r="L682" s="13">
        <f t="shared" ca="1" si="101"/>
        <v>7.017111218365979E-2</v>
      </c>
      <c r="M682" t="str">
        <f t="shared" ca="1" si="104"/>
        <v>SELL</v>
      </c>
      <c r="N682">
        <f t="shared" ca="1" si="105"/>
        <v>7.675884505896775E-3</v>
      </c>
    </row>
    <row r="683" spans="1:14" x14ac:dyDescent="0.25">
      <c r="A683">
        <v>682</v>
      </c>
      <c r="B683" s="30">
        <v>37519</v>
      </c>
      <c r="C683">
        <f t="shared" si="102"/>
        <v>2002</v>
      </c>
      <c r="D683">
        <v>969.6</v>
      </c>
      <c r="E683">
        <f t="shared" ca="1" si="103"/>
        <v>972.82500000000005</v>
      </c>
      <c r="F683">
        <f t="shared" ca="1" si="107"/>
        <v>991.65576923076924</v>
      </c>
      <c r="G683" t="str">
        <f t="shared" ca="1" si="98"/>
        <v/>
      </c>
      <c r="H683">
        <f t="shared" ca="1" si="99"/>
        <v>985.75</v>
      </c>
      <c r="I683" s="7" t="str">
        <f t="shared" ca="1" si="106"/>
        <v/>
      </c>
      <c r="J683" s="11">
        <f t="shared" ca="1" si="100"/>
        <v>147.89206812358694</v>
      </c>
      <c r="K683" s="11">
        <f ca="1">MAX($J$55:J683)</f>
        <v>159.05299357917838</v>
      </c>
      <c r="L683" s="13">
        <f t="shared" ca="1" si="101"/>
        <v>7.017111218365979E-2</v>
      </c>
      <c r="M683" t="str">
        <f t="shared" ca="1" si="104"/>
        <v>SELL</v>
      </c>
      <c r="N683">
        <f t="shared" ca="1" si="105"/>
        <v>6.6082680190563316E-3</v>
      </c>
    </row>
    <row r="684" spans="1:14" x14ac:dyDescent="0.25">
      <c r="A684">
        <v>683</v>
      </c>
      <c r="B684" s="30">
        <v>37522</v>
      </c>
      <c r="C684">
        <f t="shared" si="102"/>
        <v>2002</v>
      </c>
      <c r="D684">
        <v>970.3</v>
      </c>
      <c r="E684">
        <f t="shared" ca="1" si="103"/>
        <v>969.95</v>
      </c>
      <c r="F684">
        <f t="shared" ca="1" si="107"/>
        <v>991.68076923076922</v>
      </c>
      <c r="G684" t="str">
        <f t="shared" ca="1" si="98"/>
        <v/>
      </c>
      <c r="H684">
        <f t="shared" ca="1" si="99"/>
        <v>985.75</v>
      </c>
      <c r="I684" s="7" t="str">
        <f t="shared" ca="1" si="106"/>
        <v/>
      </c>
      <c r="J684" s="11">
        <f t="shared" ca="1" si="100"/>
        <v>147.89206812358694</v>
      </c>
      <c r="K684" s="11">
        <f ca="1">MAX($J$55:J684)</f>
        <v>159.05299357917838</v>
      </c>
      <c r="L684" s="13">
        <f t="shared" ca="1" si="101"/>
        <v>7.017111218365979E-2</v>
      </c>
      <c r="M684" t="str">
        <f t="shared" ca="1" si="104"/>
        <v>SELL</v>
      </c>
      <c r="N684">
        <f t="shared" ca="1" si="105"/>
        <v>-7.2194719471940154E-4</v>
      </c>
    </row>
    <row r="685" spans="1:14" x14ac:dyDescent="0.25">
      <c r="A685">
        <v>684</v>
      </c>
      <c r="B685" s="30">
        <v>37523</v>
      </c>
      <c r="C685">
        <f t="shared" si="102"/>
        <v>2002</v>
      </c>
      <c r="D685">
        <v>966.2</v>
      </c>
      <c r="E685">
        <f t="shared" ca="1" si="103"/>
        <v>968.25</v>
      </c>
      <c r="F685">
        <f t="shared" ca="1" si="107"/>
        <v>991.17884615384617</v>
      </c>
      <c r="G685" t="str">
        <f t="shared" ca="1" si="98"/>
        <v/>
      </c>
      <c r="H685">
        <f t="shared" ca="1" si="99"/>
        <v>985.75</v>
      </c>
      <c r="I685" s="7" t="str">
        <f t="shared" ca="1" si="106"/>
        <v/>
      </c>
      <c r="J685" s="11">
        <f t="shared" ca="1" si="100"/>
        <v>147.89206812358694</v>
      </c>
      <c r="K685" s="11">
        <f ca="1">MAX($J$55:J685)</f>
        <v>159.05299357917838</v>
      </c>
      <c r="L685" s="13">
        <f t="shared" ca="1" si="101"/>
        <v>7.017111218365979E-2</v>
      </c>
      <c r="M685" t="str">
        <f t="shared" ca="1" si="104"/>
        <v>SELL</v>
      </c>
      <c r="N685">
        <f t="shared" ca="1" si="105"/>
        <v>4.2254972688858181E-3</v>
      </c>
    </row>
    <row r="686" spans="1:14" x14ac:dyDescent="0.25">
      <c r="A686">
        <v>685</v>
      </c>
      <c r="B686" s="30">
        <v>37524</v>
      </c>
      <c r="C686">
        <f t="shared" si="102"/>
        <v>2002</v>
      </c>
      <c r="D686">
        <v>970.05</v>
      </c>
      <c r="E686">
        <f t="shared" ca="1" si="103"/>
        <v>968.125</v>
      </c>
      <c r="F686">
        <f t="shared" ca="1" si="107"/>
        <v>990.801923076923</v>
      </c>
      <c r="G686" t="str">
        <f t="shared" ca="1" si="98"/>
        <v/>
      </c>
      <c r="H686">
        <f t="shared" ca="1" si="99"/>
        <v>985.75</v>
      </c>
      <c r="I686" s="7" t="str">
        <f t="shared" ca="1" si="106"/>
        <v/>
      </c>
      <c r="J686" s="11">
        <f t="shared" ca="1" si="100"/>
        <v>147.89206812358694</v>
      </c>
      <c r="K686" s="11">
        <f ca="1">MAX($J$55:J686)</f>
        <v>159.05299357917838</v>
      </c>
      <c r="L686" s="13">
        <f t="shared" ca="1" si="101"/>
        <v>7.017111218365979E-2</v>
      </c>
      <c r="M686" t="str">
        <f t="shared" ca="1" si="104"/>
        <v>SELL</v>
      </c>
      <c r="N686">
        <f t="shared" ca="1" si="105"/>
        <v>-3.9846822604014788E-3</v>
      </c>
    </row>
    <row r="687" spans="1:14" x14ac:dyDescent="0.25">
      <c r="A687">
        <v>686</v>
      </c>
      <c r="B687" s="30">
        <v>37525</v>
      </c>
      <c r="C687">
        <f t="shared" si="102"/>
        <v>2002</v>
      </c>
      <c r="D687">
        <v>969.9</v>
      </c>
      <c r="E687">
        <f t="shared" ca="1" si="103"/>
        <v>969.97499999999991</v>
      </c>
      <c r="F687">
        <f t="shared" ca="1" si="107"/>
        <v>990.0846153846154</v>
      </c>
      <c r="G687" t="str">
        <f t="shared" ca="1" si="98"/>
        <v/>
      </c>
      <c r="H687">
        <f t="shared" ca="1" si="99"/>
        <v>985.75</v>
      </c>
      <c r="I687" s="7" t="str">
        <f t="shared" ca="1" si="106"/>
        <v/>
      </c>
      <c r="J687" s="11">
        <f t="shared" ca="1" si="100"/>
        <v>147.89206812358694</v>
      </c>
      <c r="K687" s="11">
        <f ca="1">MAX($J$55:J687)</f>
        <v>159.05299357917838</v>
      </c>
      <c r="L687" s="13">
        <f t="shared" ca="1" si="101"/>
        <v>7.017111218365979E-2</v>
      </c>
      <c r="M687" t="str">
        <f t="shared" ca="1" si="104"/>
        <v>SELL</v>
      </c>
      <c r="N687">
        <f t="shared" ca="1" si="105"/>
        <v>1.5463120457706023E-4</v>
      </c>
    </row>
    <row r="688" spans="1:14" x14ac:dyDescent="0.25">
      <c r="A688">
        <v>687</v>
      </c>
      <c r="B688" s="30">
        <v>37526</v>
      </c>
      <c r="C688">
        <f t="shared" si="102"/>
        <v>2002</v>
      </c>
      <c r="D688">
        <v>976.45</v>
      </c>
      <c r="E688">
        <f t="shared" ca="1" si="103"/>
        <v>973.17499999999995</v>
      </c>
      <c r="F688">
        <f t="shared" ca="1" si="107"/>
        <v>989.62307692307695</v>
      </c>
      <c r="G688" t="str">
        <f t="shared" ca="1" si="98"/>
        <v/>
      </c>
      <c r="H688">
        <f t="shared" ca="1" si="99"/>
        <v>985.75</v>
      </c>
      <c r="I688" s="7" t="str">
        <f t="shared" ca="1" si="106"/>
        <v/>
      </c>
      <c r="J688" s="11">
        <f t="shared" ca="1" si="100"/>
        <v>147.89206812358694</v>
      </c>
      <c r="K688" s="11">
        <f ca="1">MAX($J$55:J688)</f>
        <v>159.05299357917838</v>
      </c>
      <c r="L688" s="13">
        <f t="shared" ca="1" si="101"/>
        <v>7.017111218365979E-2</v>
      </c>
      <c r="M688" t="str">
        <f t="shared" ca="1" si="104"/>
        <v>SELL</v>
      </c>
      <c r="N688">
        <f t="shared" ca="1" si="105"/>
        <v>-6.7532735333540247E-3</v>
      </c>
    </row>
    <row r="689" spans="1:14" x14ac:dyDescent="0.25">
      <c r="A689">
        <v>688</v>
      </c>
      <c r="B689" s="30">
        <v>37529</v>
      </c>
      <c r="C689">
        <f t="shared" si="102"/>
        <v>2002</v>
      </c>
      <c r="D689">
        <v>963.15</v>
      </c>
      <c r="E689">
        <f t="shared" ca="1" si="103"/>
        <v>969.8</v>
      </c>
      <c r="F689">
        <f t="shared" ca="1" si="107"/>
        <v>988.75576923076926</v>
      </c>
      <c r="G689" t="str">
        <f t="shared" ca="1" si="98"/>
        <v/>
      </c>
      <c r="H689">
        <f t="shared" ca="1" si="99"/>
        <v>985.75</v>
      </c>
      <c r="I689" s="7" t="str">
        <f t="shared" ca="1" si="106"/>
        <v/>
      </c>
      <c r="J689" s="11">
        <f t="shared" ca="1" si="100"/>
        <v>147.89206812358694</v>
      </c>
      <c r="K689" s="11">
        <f ca="1">MAX($J$55:J689)</f>
        <v>159.05299357917838</v>
      </c>
      <c r="L689" s="13">
        <f t="shared" ca="1" si="101"/>
        <v>7.017111218365979E-2</v>
      </c>
      <c r="M689" t="str">
        <f t="shared" ca="1" si="104"/>
        <v>SELL</v>
      </c>
      <c r="N689">
        <f t="shared" ca="1" si="105"/>
        <v>1.3620769112601841E-2</v>
      </c>
    </row>
    <row r="690" spans="1:14" x14ac:dyDescent="0.25">
      <c r="A690">
        <v>689</v>
      </c>
      <c r="B690" s="30">
        <v>37530</v>
      </c>
      <c r="C690">
        <f t="shared" si="102"/>
        <v>2002</v>
      </c>
      <c r="D690">
        <v>955.2</v>
      </c>
      <c r="E690">
        <f t="shared" ca="1" si="103"/>
        <v>959.17499999999995</v>
      </c>
      <c r="F690">
        <f t="shared" ca="1" si="107"/>
        <v>987.21730769230771</v>
      </c>
      <c r="G690" t="str">
        <f t="shared" ca="1" si="98"/>
        <v/>
      </c>
      <c r="H690">
        <f t="shared" ca="1" si="99"/>
        <v>985.75</v>
      </c>
      <c r="I690" s="7" t="str">
        <f t="shared" ca="1" si="106"/>
        <v/>
      </c>
      <c r="J690" s="11">
        <f t="shared" ca="1" si="100"/>
        <v>147.89206812358694</v>
      </c>
      <c r="K690" s="11">
        <f ca="1">MAX($J$55:J690)</f>
        <v>159.05299357917838</v>
      </c>
      <c r="L690" s="13">
        <f t="shared" ca="1" si="101"/>
        <v>7.017111218365979E-2</v>
      </c>
      <c r="M690" t="str">
        <f t="shared" ca="1" si="104"/>
        <v>SELL</v>
      </c>
      <c r="N690">
        <f t="shared" ca="1" si="105"/>
        <v>8.2541660177541734E-3</v>
      </c>
    </row>
    <row r="691" spans="1:14" x14ac:dyDescent="0.25">
      <c r="A691">
        <v>690</v>
      </c>
      <c r="B691" s="30">
        <v>37532</v>
      </c>
      <c r="C691">
        <f t="shared" si="102"/>
        <v>2002</v>
      </c>
      <c r="D691">
        <v>948.2</v>
      </c>
      <c r="E691">
        <f t="shared" ca="1" si="103"/>
        <v>951.7</v>
      </c>
      <c r="F691">
        <f t="shared" ca="1" si="107"/>
        <v>985.26923076923094</v>
      </c>
      <c r="G691" t="str">
        <f t="shared" ca="1" si="98"/>
        <v/>
      </c>
      <c r="H691">
        <f t="shared" ca="1" si="99"/>
        <v>985.75</v>
      </c>
      <c r="I691" s="7" t="str">
        <f t="shared" ca="1" si="106"/>
        <v/>
      </c>
      <c r="J691" s="11">
        <f t="shared" ca="1" si="100"/>
        <v>147.89206812358694</v>
      </c>
      <c r="K691" s="11">
        <f ca="1">MAX($J$55:J691)</f>
        <v>159.05299357917838</v>
      </c>
      <c r="L691" s="13">
        <f t="shared" ca="1" si="101"/>
        <v>7.017111218365979E-2</v>
      </c>
      <c r="M691" t="str">
        <f t="shared" ca="1" si="104"/>
        <v>SELL</v>
      </c>
      <c r="N691">
        <f t="shared" ca="1" si="105"/>
        <v>7.328308207705192E-3</v>
      </c>
    </row>
    <row r="692" spans="1:14" x14ac:dyDescent="0.25">
      <c r="A692">
        <v>691</v>
      </c>
      <c r="B692" s="30">
        <v>37533</v>
      </c>
      <c r="C692">
        <f t="shared" si="102"/>
        <v>2002</v>
      </c>
      <c r="D692">
        <v>948.2</v>
      </c>
      <c r="E692">
        <f t="shared" ca="1" si="103"/>
        <v>948.2</v>
      </c>
      <c r="F692">
        <f t="shared" ca="1" si="107"/>
        <v>983.75000000000011</v>
      </c>
      <c r="G692" t="str">
        <f t="shared" ca="1" si="98"/>
        <v/>
      </c>
      <c r="H692">
        <f t="shared" ca="1" si="99"/>
        <v>985.75</v>
      </c>
      <c r="I692" s="7" t="str">
        <f t="shared" ca="1" si="106"/>
        <v/>
      </c>
      <c r="J692" s="11">
        <f t="shared" ca="1" si="100"/>
        <v>147.89206812358694</v>
      </c>
      <c r="K692" s="11">
        <f ca="1">MAX($J$55:J692)</f>
        <v>159.05299357917838</v>
      </c>
      <c r="L692" s="13">
        <f t="shared" ca="1" si="101"/>
        <v>7.017111218365979E-2</v>
      </c>
      <c r="M692" t="str">
        <f t="shared" ca="1" si="104"/>
        <v>SELL</v>
      </c>
      <c r="N692">
        <f t="shared" ca="1" si="105"/>
        <v>0</v>
      </c>
    </row>
    <row r="693" spans="1:14" x14ac:dyDescent="0.25">
      <c r="A693">
        <v>692</v>
      </c>
      <c r="B693" s="30">
        <v>37536</v>
      </c>
      <c r="C693">
        <f t="shared" si="102"/>
        <v>2002</v>
      </c>
      <c r="D693">
        <v>954.75</v>
      </c>
      <c r="E693">
        <f t="shared" ca="1" si="103"/>
        <v>951.47500000000002</v>
      </c>
      <c r="F693">
        <f t="shared" ca="1" si="107"/>
        <v>982.55961538461565</v>
      </c>
      <c r="G693" t="str">
        <f t="shared" ca="1" si="98"/>
        <v/>
      </c>
      <c r="H693">
        <f t="shared" ca="1" si="99"/>
        <v>985.75</v>
      </c>
      <c r="I693" s="7" t="str">
        <f t="shared" ca="1" si="106"/>
        <v/>
      </c>
      <c r="J693" s="11">
        <f t="shared" ca="1" si="100"/>
        <v>147.89206812358694</v>
      </c>
      <c r="K693" s="11">
        <f ca="1">MAX($J$55:J693)</f>
        <v>159.05299357917838</v>
      </c>
      <c r="L693" s="13">
        <f t="shared" ca="1" si="101"/>
        <v>7.017111218365979E-2</v>
      </c>
      <c r="M693" t="str">
        <f t="shared" ca="1" si="104"/>
        <v>SELL</v>
      </c>
      <c r="N693">
        <f t="shared" ca="1" si="105"/>
        <v>-6.9078253533009434E-3</v>
      </c>
    </row>
    <row r="694" spans="1:14" x14ac:dyDescent="0.25">
      <c r="A694">
        <v>693</v>
      </c>
      <c r="B694" s="30">
        <v>37537</v>
      </c>
      <c r="C694">
        <f t="shared" si="102"/>
        <v>2002</v>
      </c>
      <c r="D694">
        <v>960.8</v>
      </c>
      <c r="E694">
        <f t="shared" ca="1" si="103"/>
        <v>957.77499999999998</v>
      </c>
      <c r="F694">
        <f t="shared" ca="1" si="107"/>
        <v>981.54230769230776</v>
      </c>
      <c r="G694" t="str">
        <f t="shared" ref="G694:G757" ca="1" si="108">IF(AND(E694&gt;F694,E693&lt;F693),"BUY",IF(AND(E694&lt;F694,E693&gt;F693),"SELL",""))</f>
        <v/>
      </c>
      <c r="H694">
        <f t="shared" ca="1" si="99"/>
        <v>985.75</v>
      </c>
      <c r="I694" s="7" t="str">
        <f t="shared" ca="1" si="106"/>
        <v/>
      </c>
      <c r="J694" s="11">
        <f t="shared" ca="1" si="100"/>
        <v>147.89206812358694</v>
      </c>
      <c r="K694" s="11">
        <f ca="1">MAX($J$55:J694)</f>
        <v>159.05299357917838</v>
      </c>
      <c r="L694" s="13">
        <f t="shared" ca="1" si="101"/>
        <v>7.017111218365979E-2</v>
      </c>
      <c r="M694" t="str">
        <f t="shared" ca="1" si="104"/>
        <v>SELL</v>
      </c>
      <c r="N694">
        <f t="shared" ca="1" si="105"/>
        <v>-6.3367373658025188E-3</v>
      </c>
    </row>
    <row r="695" spans="1:14" x14ac:dyDescent="0.25">
      <c r="A695">
        <v>694</v>
      </c>
      <c r="B695" s="30">
        <v>37538</v>
      </c>
      <c r="C695">
        <f t="shared" si="102"/>
        <v>2002</v>
      </c>
      <c r="D695">
        <v>954.75</v>
      </c>
      <c r="E695">
        <f t="shared" ca="1" si="103"/>
        <v>957.77499999999998</v>
      </c>
      <c r="F695">
        <f t="shared" ca="1" si="107"/>
        <v>979.39423076923106</v>
      </c>
      <c r="G695" t="str">
        <f t="shared" ca="1" si="108"/>
        <v/>
      </c>
      <c r="H695">
        <f t="shared" ref="H695:H758" ca="1" si="109">IF(G695&lt;&gt;"",D695,H694)</f>
        <v>985.75</v>
      </c>
      <c r="I695" s="7" t="str">
        <f t="shared" ca="1" si="106"/>
        <v/>
      </c>
      <c r="J695" s="11">
        <f t="shared" ca="1" si="100"/>
        <v>147.89206812358694</v>
      </c>
      <c r="K695" s="11">
        <f ca="1">MAX($J$55:J695)</f>
        <v>159.05299357917838</v>
      </c>
      <c r="L695" s="13">
        <f t="shared" ca="1" si="101"/>
        <v>7.017111218365979E-2</v>
      </c>
      <c r="M695" t="str">
        <f t="shared" ca="1" si="104"/>
        <v>SELL</v>
      </c>
      <c r="N695">
        <f t="shared" ca="1" si="105"/>
        <v>6.2968359700249325E-3</v>
      </c>
    </row>
    <row r="696" spans="1:14" x14ac:dyDescent="0.25">
      <c r="A696">
        <v>695</v>
      </c>
      <c r="B696" s="30">
        <v>37539</v>
      </c>
      <c r="C696">
        <f t="shared" si="102"/>
        <v>2002</v>
      </c>
      <c r="D696">
        <v>958.45</v>
      </c>
      <c r="E696">
        <f t="shared" ca="1" si="103"/>
        <v>956.6</v>
      </c>
      <c r="F696">
        <f t="shared" ca="1" si="107"/>
        <v>977.27692307692325</v>
      </c>
      <c r="G696" t="str">
        <f t="shared" ca="1" si="108"/>
        <v/>
      </c>
      <c r="H696">
        <f t="shared" ca="1" si="109"/>
        <v>985.75</v>
      </c>
      <c r="I696" s="7" t="str">
        <f t="shared" ca="1" si="106"/>
        <v/>
      </c>
      <c r="J696" s="11">
        <f t="shared" ca="1" si="100"/>
        <v>147.89206812358694</v>
      </c>
      <c r="K696" s="11">
        <f ca="1">MAX($J$55:J696)</f>
        <v>159.05299357917838</v>
      </c>
      <c r="L696" s="13">
        <f t="shared" ca="1" si="101"/>
        <v>7.017111218365979E-2</v>
      </c>
      <c r="M696" t="str">
        <f t="shared" ca="1" si="104"/>
        <v>SELL</v>
      </c>
      <c r="N696">
        <f t="shared" ca="1" si="105"/>
        <v>-3.8753600418958319E-3</v>
      </c>
    </row>
    <row r="697" spans="1:14" x14ac:dyDescent="0.25">
      <c r="A697">
        <v>696</v>
      </c>
      <c r="B697" s="30">
        <v>37540</v>
      </c>
      <c r="C697">
        <f t="shared" si="102"/>
        <v>2002</v>
      </c>
      <c r="D697">
        <v>971.05</v>
      </c>
      <c r="E697">
        <f t="shared" ca="1" si="103"/>
        <v>964.75</v>
      </c>
      <c r="F697">
        <f t="shared" ca="1" si="107"/>
        <v>976.1211538461539</v>
      </c>
      <c r="G697" t="str">
        <f t="shared" ca="1" si="108"/>
        <v/>
      </c>
      <c r="H697">
        <f t="shared" ca="1" si="109"/>
        <v>985.75</v>
      </c>
      <c r="I697" s="7" t="str">
        <f t="shared" ca="1" si="106"/>
        <v/>
      </c>
      <c r="J697" s="11">
        <f t="shared" ref="J697:J760" ca="1" si="110">IF(I697="",J696,J696*(1+$M$5*I697))</f>
        <v>147.89206812358694</v>
      </c>
      <c r="K697" s="11">
        <f ca="1">MAX($J$55:J697)</f>
        <v>159.05299357917838</v>
      </c>
      <c r="L697" s="13">
        <f t="shared" ref="L697:L760" ca="1" si="111">1-J697/K697</f>
        <v>7.017111218365979E-2</v>
      </c>
      <c r="M697" t="str">
        <f t="shared" ca="1" si="104"/>
        <v>SELL</v>
      </c>
      <c r="N697">
        <f t="shared" ca="1" si="105"/>
        <v>-1.3146225676874025E-2</v>
      </c>
    </row>
    <row r="698" spans="1:14" x14ac:dyDescent="0.25">
      <c r="A698">
        <v>697</v>
      </c>
      <c r="B698" s="30">
        <v>37543</v>
      </c>
      <c r="C698">
        <f t="shared" si="102"/>
        <v>2002</v>
      </c>
      <c r="D698">
        <v>972.45</v>
      </c>
      <c r="E698">
        <f t="shared" ca="1" si="103"/>
        <v>971.75</v>
      </c>
      <c r="F698">
        <f t="shared" ca="1" si="107"/>
        <v>974.79423076923081</v>
      </c>
      <c r="G698" t="str">
        <f t="shared" ca="1" si="108"/>
        <v/>
      </c>
      <c r="H698">
        <f t="shared" ca="1" si="109"/>
        <v>985.75</v>
      </c>
      <c r="I698" s="7" t="str">
        <f t="shared" ca="1" si="106"/>
        <v/>
      </c>
      <c r="J698" s="11">
        <f t="shared" ca="1" si="110"/>
        <v>147.89206812358694</v>
      </c>
      <c r="K698" s="11">
        <f ca="1">MAX($J$55:J698)</f>
        <v>159.05299357917838</v>
      </c>
      <c r="L698" s="13">
        <f t="shared" ca="1" si="111"/>
        <v>7.017111218365979E-2</v>
      </c>
      <c r="M698" t="str">
        <f t="shared" ca="1" si="104"/>
        <v>SELL</v>
      </c>
      <c r="N698">
        <f t="shared" ca="1" si="105"/>
        <v>-1.4417383244941981E-3</v>
      </c>
    </row>
    <row r="699" spans="1:14" x14ac:dyDescent="0.25">
      <c r="A699">
        <v>698</v>
      </c>
      <c r="B699" s="30">
        <v>37545</v>
      </c>
      <c r="C699">
        <f t="shared" si="102"/>
        <v>2002</v>
      </c>
      <c r="D699">
        <v>973.6</v>
      </c>
      <c r="E699">
        <f t="shared" ca="1" si="103"/>
        <v>973.02500000000009</v>
      </c>
      <c r="F699">
        <f t="shared" ca="1" si="107"/>
        <v>973.44807692307688</v>
      </c>
      <c r="G699" t="str">
        <f t="shared" ca="1" si="108"/>
        <v/>
      </c>
      <c r="H699">
        <f t="shared" ca="1" si="109"/>
        <v>985.75</v>
      </c>
      <c r="I699" s="7" t="str">
        <f t="shared" ca="1" si="106"/>
        <v/>
      </c>
      <c r="J699" s="11">
        <f t="shared" ca="1" si="110"/>
        <v>147.89206812358694</v>
      </c>
      <c r="K699" s="11">
        <f ca="1">MAX($J$55:J699)</f>
        <v>159.05299357917838</v>
      </c>
      <c r="L699" s="13">
        <f t="shared" ca="1" si="111"/>
        <v>7.017111218365979E-2</v>
      </c>
      <c r="M699" t="str">
        <f t="shared" ca="1" si="104"/>
        <v>SELL</v>
      </c>
      <c r="N699">
        <f t="shared" ca="1" si="105"/>
        <v>-1.1825800812380865E-3</v>
      </c>
    </row>
    <row r="700" spans="1:14" x14ac:dyDescent="0.25">
      <c r="A700">
        <v>699</v>
      </c>
      <c r="B700" s="30">
        <v>37546</v>
      </c>
      <c r="C700">
        <f t="shared" si="102"/>
        <v>2002</v>
      </c>
      <c r="D700">
        <v>973.3</v>
      </c>
      <c r="E700">
        <f t="shared" ca="1" si="103"/>
        <v>973.45</v>
      </c>
      <c r="F700">
        <f t="shared" ca="1" si="107"/>
        <v>972.60576923076928</v>
      </c>
      <c r="G700" t="str">
        <f t="shared" ca="1" si="108"/>
        <v>BUY</v>
      </c>
      <c r="H700">
        <f t="shared" ca="1" si="109"/>
        <v>973.3</v>
      </c>
      <c r="I700" s="7">
        <f t="shared" ca="1" si="106"/>
        <v>1.2629977174740126E-2</v>
      </c>
      <c r="J700" s="11">
        <f t="shared" ca="1" si="110"/>
        <v>149.75994156831297</v>
      </c>
      <c r="K700" s="11">
        <f ca="1">MAX($J$55:J700)</f>
        <v>159.05299357917838</v>
      </c>
      <c r="L700" s="13">
        <f t="shared" ca="1" si="111"/>
        <v>5.8427394554125267E-2</v>
      </c>
      <c r="M700" t="str">
        <f t="shared" ca="1" si="104"/>
        <v>BUY</v>
      </c>
      <c r="N700">
        <f t="shared" ca="1" si="105"/>
        <v>3.0813475760072743E-4</v>
      </c>
    </row>
    <row r="701" spans="1:14" x14ac:dyDescent="0.25">
      <c r="A701">
        <v>700</v>
      </c>
      <c r="B701" s="30">
        <v>37547</v>
      </c>
      <c r="C701">
        <f t="shared" si="102"/>
        <v>2002</v>
      </c>
      <c r="D701">
        <v>971.65</v>
      </c>
      <c r="E701">
        <f t="shared" ca="1" si="103"/>
        <v>972.47499999999991</v>
      </c>
      <c r="F701">
        <f t="shared" ca="1" si="107"/>
        <v>971.57115384615395</v>
      </c>
      <c r="G701" t="str">
        <f t="shared" ca="1" si="108"/>
        <v/>
      </c>
      <c r="H701">
        <f t="shared" ca="1" si="109"/>
        <v>973.3</v>
      </c>
      <c r="I701" s="7" t="str">
        <f t="shared" ca="1" si="106"/>
        <v/>
      </c>
      <c r="J701" s="11">
        <f t="shared" ca="1" si="110"/>
        <v>149.75994156831297</v>
      </c>
      <c r="K701" s="11">
        <f ca="1">MAX($J$55:J701)</f>
        <v>159.05299357917838</v>
      </c>
      <c r="L701" s="13">
        <f t="shared" ca="1" si="111"/>
        <v>5.8427394554125267E-2</v>
      </c>
      <c r="M701" t="str">
        <f t="shared" ca="1" si="104"/>
        <v>BUY</v>
      </c>
      <c r="N701">
        <f t="shared" ca="1" si="105"/>
        <v>-1.695263536422457E-3</v>
      </c>
    </row>
    <row r="702" spans="1:14" x14ac:dyDescent="0.25">
      <c r="A702">
        <v>701</v>
      </c>
      <c r="B702" s="30">
        <v>37550</v>
      </c>
      <c r="C702">
        <f t="shared" si="102"/>
        <v>2002</v>
      </c>
      <c r="D702">
        <v>967.35</v>
      </c>
      <c r="E702">
        <f t="shared" ca="1" si="103"/>
        <v>969.5</v>
      </c>
      <c r="F702">
        <f t="shared" ca="1" si="107"/>
        <v>970.35961538461549</v>
      </c>
      <c r="G702" t="str">
        <f t="shared" ca="1" si="108"/>
        <v>SELL</v>
      </c>
      <c r="H702">
        <f t="shared" ca="1" si="109"/>
        <v>967.35</v>
      </c>
      <c r="I702" s="7">
        <f t="shared" ca="1" si="106"/>
        <v>-6.1132230555840383E-3</v>
      </c>
      <c r="J702" s="11">
        <f t="shared" ca="1" si="110"/>
        <v>148.84442564071463</v>
      </c>
      <c r="K702" s="11">
        <f ca="1">MAX($J$55:J702)</f>
        <v>159.05299357917838</v>
      </c>
      <c r="L702" s="13">
        <f t="shared" ca="1" si="111"/>
        <v>6.4183437914243413E-2</v>
      </c>
      <c r="M702" t="str">
        <f t="shared" ca="1" si="104"/>
        <v>SELL</v>
      </c>
      <c r="N702">
        <f t="shared" ca="1" si="105"/>
        <v>-4.4254618432562698E-3</v>
      </c>
    </row>
    <row r="703" spans="1:14" x14ac:dyDescent="0.25">
      <c r="A703">
        <v>702</v>
      </c>
      <c r="B703" s="30">
        <v>37551</v>
      </c>
      <c r="C703">
        <f t="shared" si="102"/>
        <v>2002</v>
      </c>
      <c r="D703">
        <v>962.5</v>
      </c>
      <c r="E703">
        <f t="shared" ca="1" si="103"/>
        <v>964.92499999999995</v>
      </c>
      <c r="F703">
        <f t="shared" ca="1" si="107"/>
        <v>968.85384615384623</v>
      </c>
      <c r="G703" t="str">
        <f t="shared" ca="1" si="108"/>
        <v/>
      </c>
      <c r="H703">
        <f t="shared" ca="1" si="109"/>
        <v>967.35</v>
      </c>
      <c r="I703" s="7" t="str">
        <f t="shared" ca="1" si="106"/>
        <v/>
      </c>
      <c r="J703" s="11">
        <f t="shared" ca="1" si="110"/>
        <v>148.84442564071463</v>
      </c>
      <c r="K703" s="11">
        <f ca="1">MAX($J$55:J703)</f>
        <v>159.05299357917838</v>
      </c>
      <c r="L703" s="13">
        <f t="shared" ca="1" si="111"/>
        <v>6.4183437914243413E-2</v>
      </c>
      <c r="M703" t="str">
        <f t="shared" ca="1" si="104"/>
        <v>SELL</v>
      </c>
      <c r="N703">
        <f t="shared" ca="1" si="105"/>
        <v>5.0136972140383757E-3</v>
      </c>
    </row>
    <row r="704" spans="1:14" x14ac:dyDescent="0.25">
      <c r="A704">
        <v>703</v>
      </c>
      <c r="B704" s="30">
        <v>37552</v>
      </c>
      <c r="C704">
        <f t="shared" si="102"/>
        <v>2002</v>
      </c>
      <c r="D704">
        <v>957.35</v>
      </c>
      <c r="E704">
        <f t="shared" ca="1" si="103"/>
        <v>959.92499999999995</v>
      </c>
      <c r="F704">
        <f t="shared" ca="1" si="107"/>
        <v>967.52115384615377</v>
      </c>
      <c r="G704" t="str">
        <f t="shared" ca="1" si="108"/>
        <v/>
      </c>
      <c r="H704">
        <f t="shared" ca="1" si="109"/>
        <v>967.35</v>
      </c>
      <c r="I704" s="7" t="str">
        <f t="shared" ca="1" si="106"/>
        <v/>
      </c>
      <c r="J704" s="11">
        <f t="shared" ca="1" si="110"/>
        <v>148.84442564071463</v>
      </c>
      <c r="K704" s="11">
        <f ca="1">MAX($J$55:J704)</f>
        <v>159.05299357917838</v>
      </c>
      <c r="L704" s="13">
        <f t="shared" ca="1" si="111"/>
        <v>6.4183437914243413E-2</v>
      </c>
      <c r="M704" t="str">
        <f t="shared" ca="1" si="104"/>
        <v>SELL</v>
      </c>
      <c r="N704">
        <f t="shared" ca="1" si="105"/>
        <v>5.3506493506493271E-3</v>
      </c>
    </row>
    <row r="705" spans="1:14" x14ac:dyDescent="0.25">
      <c r="A705">
        <v>704</v>
      </c>
      <c r="B705" s="30">
        <v>37553</v>
      </c>
      <c r="C705">
        <f t="shared" si="102"/>
        <v>2002</v>
      </c>
      <c r="D705">
        <v>946.9</v>
      </c>
      <c r="E705">
        <f t="shared" ca="1" si="103"/>
        <v>952.125</v>
      </c>
      <c r="F705">
        <f t="shared" ca="1" si="107"/>
        <v>966.02692307692291</v>
      </c>
      <c r="G705" t="str">
        <f t="shared" ca="1" si="108"/>
        <v/>
      </c>
      <c r="H705">
        <f t="shared" ca="1" si="109"/>
        <v>967.35</v>
      </c>
      <c r="I705" s="7" t="str">
        <f t="shared" ca="1" si="106"/>
        <v/>
      </c>
      <c r="J705" s="11">
        <f t="shared" ca="1" si="110"/>
        <v>148.84442564071463</v>
      </c>
      <c r="K705" s="11">
        <f ca="1">MAX($J$55:J705)</f>
        <v>159.05299357917838</v>
      </c>
      <c r="L705" s="13">
        <f t="shared" ca="1" si="111"/>
        <v>6.4183437914243413E-2</v>
      </c>
      <c r="M705" t="str">
        <f t="shared" ca="1" si="104"/>
        <v>SELL</v>
      </c>
      <c r="N705">
        <f t="shared" ca="1" si="105"/>
        <v>1.0915548127644064E-2</v>
      </c>
    </row>
    <row r="706" spans="1:14" x14ac:dyDescent="0.25">
      <c r="A706">
        <v>705</v>
      </c>
      <c r="B706" s="30">
        <v>37554</v>
      </c>
      <c r="C706">
        <f t="shared" si="102"/>
        <v>2002</v>
      </c>
      <c r="D706">
        <v>932.2</v>
      </c>
      <c r="E706">
        <f t="shared" ca="1" si="103"/>
        <v>939.55</v>
      </c>
      <c r="F706">
        <f t="shared" ca="1" si="107"/>
        <v>963.61538461538464</v>
      </c>
      <c r="G706" t="str">
        <f t="shared" ca="1" si="108"/>
        <v/>
      </c>
      <c r="H706">
        <f t="shared" ca="1" si="109"/>
        <v>967.35</v>
      </c>
      <c r="I706" s="7" t="str">
        <f t="shared" ca="1" si="106"/>
        <v/>
      </c>
      <c r="J706" s="11">
        <f t="shared" ca="1" si="110"/>
        <v>148.84442564071463</v>
      </c>
      <c r="K706" s="11">
        <f ca="1">MAX($J$55:J706)</f>
        <v>159.05299357917838</v>
      </c>
      <c r="L706" s="13">
        <f t="shared" ca="1" si="111"/>
        <v>6.4183437914243413E-2</v>
      </c>
      <c r="M706" t="str">
        <f t="shared" ca="1" si="104"/>
        <v>SELL</v>
      </c>
      <c r="N706">
        <f t="shared" ca="1" si="105"/>
        <v>1.552434259161467E-2</v>
      </c>
    </row>
    <row r="707" spans="1:14" x14ac:dyDescent="0.25">
      <c r="A707">
        <v>706</v>
      </c>
      <c r="B707" s="30">
        <v>37557</v>
      </c>
      <c r="C707">
        <f t="shared" ref="C707:C770" si="112">YEAR(B707)</f>
        <v>2002</v>
      </c>
      <c r="D707">
        <v>922.7</v>
      </c>
      <c r="E707">
        <f t="shared" ca="1" si="103"/>
        <v>927.45</v>
      </c>
      <c r="F707">
        <f t="shared" ca="1" si="107"/>
        <v>961.27307692307681</v>
      </c>
      <c r="G707" t="str">
        <f t="shared" ca="1" si="108"/>
        <v/>
      </c>
      <c r="H707">
        <f t="shared" ca="1" si="109"/>
        <v>967.35</v>
      </c>
      <c r="I707" s="7" t="str">
        <f t="shared" ca="1" si="106"/>
        <v/>
      </c>
      <c r="J707" s="11">
        <f t="shared" ca="1" si="110"/>
        <v>148.84442564071463</v>
      </c>
      <c r="K707" s="11">
        <f ca="1">MAX($J$55:J707)</f>
        <v>159.05299357917838</v>
      </c>
      <c r="L707" s="13">
        <f t="shared" ca="1" si="111"/>
        <v>6.4183437914243413E-2</v>
      </c>
      <c r="M707" t="str">
        <f t="shared" ca="1" si="104"/>
        <v>SELL</v>
      </c>
      <c r="N707">
        <f t="shared" ca="1" si="105"/>
        <v>1.0190946148895087E-2</v>
      </c>
    </row>
    <row r="708" spans="1:14" x14ac:dyDescent="0.25">
      <c r="A708">
        <v>707</v>
      </c>
      <c r="B708" s="30">
        <v>37558</v>
      </c>
      <c r="C708">
        <f t="shared" si="112"/>
        <v>2002</v>
      </c>
      <c r="D708">
        <v>936.9</v>
      </c>
      <c r="E708">
        <f t="shared" ref="E708:E771" ca="1" si="113">IF(ROW(D708)&gt;$M$3,AVERAGE(OFFSET(D709,-$M$3,0,$M$3,1)),"")</f>
        <v>929.8</v>
      </c>
      <c r="F708">
        <f t="shared" ca="1" si="107"/>
        <v>959.7673076923079</v>
      </c>
      <c r="G708" t="str">
        <f t="shared" ca="1" si="108"/>
        <v/>
      </c>
      <c r="H708">
        <f t="shared" ca="1" si="109"/>
        <v>967.35</v>
      </c>
      <c r="I708" s="7" t="str">
        <f t="shared" ca="1" si="106"/>
        <v/>
      </c>
      <c r="J708" s="11">
        <f t="shared" ca="1" si="110"/>
        <v>148.84442564071463</v>
      </c>
      <c r="K708" s="11">
        <f ca="1">MAX($J$55:J708)</f>
        <v>159.05299357917838</v>
      </c>
      <c r="L708" s="13">
        <f t="shared" ca="1" si="111"/>
        <v>6.4183437914243413E-2</v>
      </c>
      <c r="M708" t="str">
        <f t="shared" ca="1" si="104"/>
        <v>SELL</v>
      </c>
      <c r="N708">
        <f t="shared" ca="1" si="105"/>
        <v>-1.5389617427115998E-2</v>
      </c>
    </row>
    <row r="709" spans="1:14" x14ac:dyDescent="0.25">
      <c r="A709">
        <v>708</v>
      </c>
      <c r="B709" s="30">
        <v>37559</v>
      </c>
      <c r="C709">
        <f t="shared" si="112"/>
        <v>2002</v>
      </c>
      <c r="D709">
        <v>937.75</v>
      </c>
      <c r="E709">
        <f t="shared" ca="1" si="113"/>
        <v>937.32500000000005</v>
      </c>
      <c r="F709">
        <f t="shared" ca="1" si="107"/>
        <v>958.54230769230776</v>
      </c>
      <c r="G709" t="str">
        <f t="shared" ca="1" si="108"/>
        <v/>
      </c>
      <c r="H709">
        <f t="shared" ca="1" si="109"/>
        <v>967.35</v>
      </c>
      <c r="I709" s="7" t="str">
        <f t="shared" ca="1" si="106"/>
        <v/>
      </c>
      <c r="J709" s="11">
        <f t="shared" ca="1" si="110"/>
        <v>148.84442564071463</v>
      </c>
      <c r="K709" s="11">
        <f ca="1">MAX($J$55:J709)</f>
        <v>159.05299357917838</v>
      </c>
      <c r="L709" s="13">
        <f t="shared" ca="1" si="111"/>
        <v>6.4183437914243413E-2</v>
      </c>
      <c r="M709" t="str">
        <f t="shared" ca="1" si="104"/>
        <v>SELL</v>
      </c>
      <c r="N709">
        <f t="shared" ca="1" si="105"/>
        <v>-9.0724730494185369E-4</v>
      </c>
    </row>
    <row r="710" spans="1:14" x14ac:dyDescent="0.25">
      <c r="A710">
        <v>709</v>
      </c>
      <c r="B710" s="30">
        <v>37560</v>
      </c>
      <c r="C710">
        <f t="shared" si="112"/>
        <v>2002</v>
      </c>
      <c r="D710">
        <v>951.4</v>
      </c>
      <c r="E710">
        <f t="shared" ca="1" si="113"/>
        <v>944.57500000000005</v>
      </c>
      <c r="F710">
        <f t="shared" ca="1" si="107"/>
        <v>957.81538461538469</v>
      </c>
      <c r="G710" t="str">
        <f t="shared" ca="1" si="108"/>
        <v/>
      </c>
      <c r="H710">
        <f t="shared" ca="1" si="109"/>
        <v>967.35</v>
      </c>
      <c r="I710" s="7" t="str">
        <f t="shared" ca="1" si="106"/>
        <v/>
      </c>
      <c r="J710" s="11">
        <f t="shared" ca="1" si="110"/>
        <v>148.84442564071463</v>
      </c>
      <c r="K710" s="11">
        <f ca="1">MAX($J$55:J710)</f>
        <v>159.05299357917838</v>
      </c>
      <c r="L710" s="13">
        <f t="shared" ca="1" si="111"/>
        <v>6.4183437914243413E-2</v>
      </c>
      <c r="M710" t="str">
        <f t="shared" ref="M710:M773" ca="1" si="114">IF(G710="",M709,G710)</f>
        <v>SELL</v>
      </c>
      <c r="N710">
        <f t="shared" ca="1" si="105"/>
        <v>-1.455611836843506E-2</v>
      </c>
    </row>
    <row r="711" spans="1:14" x14ac:dyDescent="0.25">
      <c r="A711">
        <v>710</v>
      </c>
      <c r="B711" s="30">
        <v>37561</v>
      </c>
      <c r="C711">
        <f t="shared" si="112"/>
        <v>2002</v>
      </c>
      <c r="D711">
        <v>951.45</v>
      </c>
      <c r="E711">
        <f t="shared" ca="1" si="113"/>
        <v>951.42499999999995</v>
      </c>
      <c r="F711">
        <f t="shared" ca="1" si="107"/>
        <v>957.24807692307706</v>
      </c>
      <c r="G711" t="str">
        <f t="shared" ca="1" si="108"/>
        <v/>
      </c>
      <c r="H711">
        <f t="shared" ca="1" si="109"/>
        <v>967.35</v>
      </c>
      <c r="I711" s="7" t="str">
        <f t="shared" ca="1" si="106"/>
        <v/>
      </c>
      <c r="J711" s="11">
        <f t="shared" ca="1" si="110"/>
        <v>148.84442564071463</v>
      </c>
      <c r="K711" s="11">
        <f ca="1">MAX($J$55:J711)</f>
        <v>159.05299357917838</v>
      </c>
      <c r="L711" s="13">
        <f t="shared" ca="1" si="111"/>
        <v>6.4183437914243413E-2</v>
      </c>
      <c r="M711" t="str">
        <f t="shared" ca="1" si="114"/>
        <v>SELL</v>
      </c>
      <c r="N711">
        <f t="shared" ref="N711:N774" ca="1" si="115">IF(M710="BUY",(D711-D710)/D710,(D710-D711)/D710)</f>
        <v>-5.2554130754749014E-5</v>
      </c>
    </row>
    <row r="712" spans="1:14" x14ac:dyDescent="0.25">
      <c r="A712">
        <v>711</v>
      </c>
      <c r="B712" s="30">
        <v>37564</v>
      </c>
      <c r="C712">
        <f t="shared" si="112"/>
        <v>2002</v>
      </c>
      <c r="D712">
        <v>962.1</v>
      </c>
      <c r="E712">
        <f t="shared" ca="1" si="113"/>
        <v>956.77500000000009</v>
      </c>
      <c r="F712">
        <f t="shared" ca="1" si="107"/>
        <v>956.94230769230785</v>
      </c>
      <c r="G712" t="str">
        <f t="shared" ca="1" si="108"/>
        <v/>
      </c>
      <c r="H712">
        <f t="shared" ca="1" si="109"/>
        <v>967.35</v>
      </c>
      <c r="I712" s="7" t="str">
        <f t="shared" ca="1" si="106"/>
        <v/>
      </c>
      <c r="J712" s="11">
        <f t="shared" ca="1" si="110"/>
        <v>148.84442564071463</v>
      </c>
      <c r="K712" s="11">
        <f ca="1">MAX($J$55:J712)</f>
        <v>159.05299357917838</v>
      </c>
      <c r="L712" s="13">
        <f t="shared" ca="1" si="111"/>
        <v>6.4183437914243413E-2</v>
      </c>
      <c r="M712" t="str">
        <f t="shared" ca="1" si="114"/>
        <v>SELL</v>
      </c>
      <c r="N712">
        <f t="shared" ca="1" si="115"/>
        <v>-1.1193441589153374E-2</v>
      </c>
    </row>
    <row r="713" spans="1:14" x14ac:dyDescent="0.25">
      <c r="A713">
        <v>712</v>
      </c>
      <c r="B713" s="30">
        <v>37565</v>
      </c>
      <c r="C713">
        <f t="shared" si="112"/>
        <v>2002</v>
      </c>
      <c r="D713">
        <v>962.3</v>
      </c>
      <c r="E713">
        <f t="shared" ca="1" si="113"/>
        <v>962.2</v>
      </c>
      <c r="F713">
        <f t="shared" ca="1" si="107"/>
        <v>956.6500000000002</v>
      </c>
      <c r="G713" t="str">
        <f t="shared" ca="1" si="108"/>
        <v>BUY</v>
      </c>
      <c r="H713">
        <f t="shared" ca="1" si="109"/>
        <v>962.3</v>
      </c>
      <c r="I713" s="7">
        <f t="shared" ca="1" si="106"/>
        <v>5.2204476146173739E-3</v>
      </c>
      <c r="J713" s="11">
        <f t="shared" ca="1" si="110"/>
        <v>149.62146016749981</v>
      </c>
      <c r="K713" s="11">
        <f ca="1">MAX($J$55:J713)</f>
        <v>159.05299357917838</v>
      </c>
      <c r="L713" s="13">
        <f t="shared" ca="1" si="111"/>
        <v>5.9298056574983327E-2</v>
      </c>
      <c r="M713" t="str">
        <f t="shared" ca="1" si="114"/>
        <v>BUY</v>
      </c>
      <c r="N713">
        <f t="shared" ca="1" si="115"/>
        <v>-2.0787859889817253E-4</v>
      </c>
    </row>
    <row r="714" spans="1:14" x14ac:dyDescent="0.25">
      <c r="A714">
        <v>713</v>
      </c>
      <c r="B714" s="30">
        <v>37567</v>
      </c>
      <c r="C714">
        <f t="shared" si="112"/>
        <v>2002</v>
      </c>
      <c r="D714">
        <v>960.7</v>
      </c>
      <c r="E714">
        <f t="shared" ca="1" si="113"/>
        <v>961.5</v>
      </c>
      <c r="F714">
        <f t="shared" ca="1" si="107"/>
        <v>956.04423076923081</v>
      </c>
      <c r="G714" t="str">
        <f t="shared" ca="1" si="108"/>
        <v/>
      </c>
      <c r="H714">
        <f t="shared" ca="1" si="109"/>
        <v>962.3</v>
      </c>
      <c r="I714" s="7" t="str">
        <f t="shared" ca="1" si="106"/>
        <v/>
      </c>
      <c r="J714" s="11">
        <f t="shared" ca="1" si="110"/>
        <v>149.62146016749981</v>
      </c>
      <c r="K714" s="11">
        <f ca="1">MAX($J$55:J714)</f>
        <v>159.05299357917838</v>
      </c>
      <c r="L714" s="13">
        <f t="shared" ca="1" si="111"/>
        <v>5.9298056574983327E-2</v>
      </c>
      <c r="M714" t="str">
        <f t="shared" ca="1" si="114"/>
        <v>BUY</v>
      </c>
      <c r="N714">
        <f t="shared" ca="1" si="115"/>
        <v>-1.6626831549411921E-3</v>
      </c>
    </row>
    <row r="715" spans="1:14" x14ac:dyDescent="0.25">
      <c r="A715">
        <v>714</v>
      </c>
      <c r="B715" s="30">
        <v>37568</v>
      </c>
      <c r="C715">
        <f t="shared" si="112"/>
        <v>2002</v>
      </c>
      <c r="D715">
        <v>956.95</v>
      </c>
      <c r="E715">
        <f t="shared" ca="1" si="113"/>
        <v>958.82500000000005</v>
      </c>
      <c r="F715">
        <f t="shared" ca="1" si="107"/>
        <v>955.80576923076944</v>
      </c>
      <c r="G715" t="str">
        <f t="shared" ca="1" si="108"/>
        <v/>
      </c>
      <c r="H715">
        <f t="shared" ca="1" si="109"/>
        <v>962.3</v>
      </c>
      <c r="I715" s="7" t="str">
        <f t="shared" ca="1" si="106"/>
        <v/>
      </c>
      <c r="J715" s="11">
        <f t="shared" ca="1" si="110"/>
        <v>149.62146016749981</v>
      </c>
      <c r="K715" s="11">
        <f ca="1">MAX($J$55:J715)</f>
        <v>159.05299357917838</v>
      </c>
      <c r="L715" s="13">
        <f t="shared" ca="1" si="111"/>
        <v>5.9298056574983327E-2</v>
      </c>
      <c r="M715" t="str">
        <f t="shared" ca="1" si="114"/>
        <v>BUY</v>
      </c>
      <c r="N715">
        <f t="shared" ca="1" si="115"/>
        <v>-3.9034037680857705E-3</v>
      </c>
    </row>
    <row r="716" spans="1:14" x14ac:dyDescent="0.25">
      <c r="A716">
        <v>715</v>
      </c>
      <c r="B716" s="30">
        <v>37571</v>
      </c>
      <c r="C716">
        <f t="shared" si="112"/>
        <v>2002</v>
      </c>
      <c r="D716">
        <v>954.05</v>
      </c>
      <c r="E716">
        <f t="shared" ca="1" si="113"/>
        <v>955.5</v>
      </c>
      <c r="F716">
        <f t="shared" ca="1" si="107"/>
        <v>955.76153846153852</v>
      </c>
      <c r="G716" t="str">
        <f t="shared" ca="1" si="108"/>
        <v>SELL</v>
      </c>
      <c r="H716">
        <f t="shared" ca="1" si="109"/>
        <v>954.05</v>
      </c>
      <c r="I716" s="7">
        <f t="shared" ca="1" si="106"/>
        <v>-8.5732100176659776E-3</v>
      </c>
      <c r="J716" s="11">
        <f t="shared" ca="1" si="110"/>
        <v>148.33872396633399</v>
      </c>
      <c r="K716" s="11">
        <f ca="1">MAX($J$55:J716)</f>
        <v>159.05299357917838</v>
      </c>
      <c r="L716" s="13">
        <f t="shared" ca="1" si="111"/>
        <v>6.736289189999245E-2</v>
      </c>
      <c r="M716" t="str">
        <f t="shared" ca="1" si="114"/>
        <v>SELL</v>
      </c>
      <c r="N716">
        <f t="shared" ca="1" si="115"/>
        <v>-3.0304613616177344E-3</v>
      </c>
    </row>
    <row r="717" spans="1:14" x14ac:dyDescent="0.25">
      <c r="A717">
        <v>716</v>
      </c>
      <c r="B717" s="30">
        <v>37572</v>
      </c>
      <c r="C717">
        <f t="shared" si="112"/>
        <v>2002</v>
      </c>
      <c r="D717">
        <v>959.85</v>
      </c>
      <c r="E717">
        <f t="shared" ca="1" si="113"/>
        <v>956.95</v>
      </c>
      <c r="F717">
        <f t="shared" ca="1" si="107"/>
        <v>956.2096153846154</v>
      </c>
      <c r="G717" t="str">
        <f t="shared" ca="1" si="108"/>
        <v>BUY</v>
      </c>
      <c r="H717">
        <f t="shared" ca="1" si="109"/>
        <v>959.85</v>
      </c>
      <c r="I717" s="7">
        <f t="shared" ca="1" si="106"/>
        <v>-6.0793459462293864E-3</v>
      </c>
      <c r="J717" s="11">
        <f t="shared" ca="1" si="110"/>
        <v>147.4369215461204</v>
      </c>
      <c r="K717" s="11">
        <f ca="1">MAX($J$55:J717)</f>
        <v>159.05299357917838</v>
      </c>
      <c r="L717" s="13">
        <f t="shared" ca="1" si="111"/>
        <v>7.3032715522423408E-2</v>
      </c>
      <c r="M717" t="str">
        <f t="shared" ca="1" si="114"/>
        <v>BUY</v>
      </c>
      <c r="N717">
        <f t="shared" ca="1" si="115"/>
        <v>-6.0793459462293049E-3</v>
      </c>
    </row>
    <row r="718" spans="1:14" x14ac:dyDescent="0.25">
      <c r="A718">
        <v>717</v>
      </c>
      <c r="B718" s="30">
        <v>37573</v>
      </c>
      <c r="C718">
        <f t="shared" si="112"/>
        <v>2002</v>
      </c>
      <c r="D718">
        <v>962.65</v>
      </c>
      <c r="E718">
        <f t="shared" ca="1" si="113"/>
        <v>961.25</v>
      </c>
      <c r="F718">
        <f t="shared" ca="1" si="107"/>
        <v>956.76538461538462</v>
      </c>
      <c r="G718" t="str">
        <f t="shared" ca="1" si="108"/>
        <v/>
      </c>
      <c r="H718">
        <f t="shared" ca="1" si="109"/>
        <v>959.85</v>
      </c>
      <c r="I718" s="7" t="str">
        <f t="shared" ca="1" si="106"/>
        <v/>
      </c>
      <c r="J718" s="11">
        <f t="shared" ca="1" si="110"/>
        <v>147.4369215461204</v>
      </c>
      <c r="K718" s="11">
        <f ca="1">MAX($J$55:J718)</f>
        <v>159.05299357917838</v>
      </c>
      <c r="L718" s="13">
        <f t="shared" ca="1" si="111"/>
        <v>7.3032715522423408E-2</v>
      </c>
      <c r="M718" t="str">
        <f t="shared" ca="1" si="114"/>
        <v>BUY</v>
      </c>
      <c r="N718">
        <f t="shared" ca="1" si="115"/>
        <v>2.9171224670520961E-3</v>
      </c>
    </row>
    <row r="719" spans="1:14" x14ac:dyDescent="0.25">
      <c r="A719">
        <v>718</v>
      </c>
      <c r="B719" s="30">
        <v>37574</v>
      </c>
      <c r="C719">
        <f t="shared" si="112"/>
        <v>2002</v>
      </c>
      <c r="D719">
        <v>971.9</v>
      </c>
      <c r="E719">
        <f t="shared" ca="1" si="113"/>
        <v>967.27499999999998</v>
      </c>
      <c r="F719">
        <f t="shared" ca="1" si="107"/>
        <v>957.42499999999995</v>
      </c>
      <c r="G719" t="str">
        <f t="shared" ca="1" si="108"/>
        <v/>
      </c>
      <c r="H719">
        <f t="shared" ca="1" si="109"/>
        <v>959.85</v>
      </c>
      <c r="I719" s="7" t="str">
        <f t="shared" ca="1" si="106"/>
        <v/>
      </c>
      <c r="J719" s="11">
        <f t="shared" ca="1" si="110"/>
        <v>147.4369215461204</v>
      </c>
      <c r="K719" s="11">
        <f ca="1">MAX($J$55:J719)</f>
        <v>159.05299357917838</v>
      </c>
      <c r="L719" s="13">
        <f t="shared" ca="1" si="111"/>
        <v>7.3032715522423408E-2</v>
      </c>
      <c r="M719" t="str">
        <f t="shared" ca="1" si="114"/>
        <v>BUY</v>
      </c>
      <c r="N719">
        <f t="shared" ca="1" si="115"/>
        <v>9.6088921207084614E-3</v>
      </c>
    </row>
    <row r="720" spans="1:14" x14ac:dyDescent="0.25">
      <c r="A720">
        <v>719</v>
      </c>
      <c r="B720" s="30">
        <v>37575</v>
      </c>
      <c r="C720">
        <f t="shared" si="112"/>
        <v>2002</v>
      </c>
      <c r="D720">
        <v>990.35</v>
      </c>
      <c r="E720">
        <f t="shared" ca="1" si="113"/>
        <v>981.125</v>
      </c>
      <c r="F720">
        <f t="shared" ca="1" si="107"/>
        <v>958.56153846153859</v>
      </c>
      <c r="G720" t="str">
        <f t="shared" ca="1" si="108"/>
        <v/>
      </c>
      <c r="H720">
        <f t="shared" ca="1" si="109"/>
        <v>959.85</v>
      </c>
      <c r="I720" s="7" t="str">
        <f t="shared" ca="1" si="106"/>
        <v/>
      </c>
      <c r="J720" s="11">
        <f t="shared" ca="1" si="110"/>
        <v>147.4369215461204</v>
      </c>
      <c r="K720" s="11">
        <f ca="1">MAX($J$55:J720)</f>
        <v>159.05299357917838</v>
      </c>
      <c r="L720" s="13">
        <f t="shared" ca="1" si="111"/>
        <v>7.3032715522423408E-2</v>
      </c>
      <c r="M720" t="str">
        <f t="shared" ca="1" si="114"/>
        <v>BUY</v>
      </c>
      <c r="N720">
        <f t="shared" ca="1" si="115"/>
        <v>1.8983434509723271E-2</v>
      </c>
    </row>
    <row r="721" spans="1:14" x14ac:dyDescent="0.25">
      <c r="A721">
        <v>720</v>
      </c>
      <c r="B721" s="30">
        <v>37578</v>
      </c>
      <c r="C721">
        <f t="shared" si="112"/>
        <v>2002</v>
      </c>
      <c r="D721">
        <v>996.85</v>
      </c>
      <c r="E721">
        <f t="shared" ca="1" si="113"/>
        <v>993.6</v>
      </c>
      <c r="F721">
        <f t="shared" ca="1" si="107"/>
        <v>960.18076923076922</v>
      </c>
      <c r="G721" t="str">
        <f t="shared" ca="1" si="108"/>
        <v/>
      </c>
      <c r="H721">
        <f t="shared" ca="1" si="109"/>
        <v>959.85</v>
      </c>
      <c r="I721" s="7" t="str">
        <f t="shared" ca="1" si="106"/>
        <v/>
      </c>
      <c r="J721" s="11">
        <f t="shared" ca="1" si="110"/>
        <v>147.4369215461204</v>
      </c>
      <c r="K721" s="11">
        <f ca="1">MAX($J$55:J721)</f>
        <v>159.05299357917838</v>
      </c>
      <c r="L721" s="13">
        <f t="shared" ca="1" si="111"/>
        <v>7.3032715522423408E-2</v>
      </c>
      <c r="M721" t="str">
        <f t="shared" ca="1" si="114"/>
        <v>BUY</v>
      </c>
      <c r="N721">
        <f t="shared" ca="1" si="115"/>
        <v>6.5633361942747511E-3</v>
      </c>
    </row>
    <row r="722" spans="1:14" x14ac:dyDescent="0.25">
      <c r="A722">
        <v>721</v>
      </c>
      <c r="B722" s="30">
        <v>37580</v>
      </c>
      <c r="C722">
        <f t="shared" si="112"/>
        <v>2002</v>
      </c>
      <c r="D722">
        <v>1001.6</v>
      </c>
      <c r="E722">
        <f t="shared" ca="1" si="113"/>
        <v>999.22500000000002</v>
      </c>
      <c r="F722">
        <f t="shared" ca="1" si="107"/>
        <v>961.84038461538455</v>
      </c>
      <c r="G722" t="str">
        <f t="shared" ca="1" si="108"/>
        <v/>
      </c>
      <c r="H722">
        <f t="shared" ca="1" si="109"/>
        <v>959.85</v>
      </c>
      <c r="I722" s="7" t="str">
        <f t="shared" ca="1" si="106"/>
        <v/>
      </c>
      <c r="J722" s="11">
        <f t="shared" ca="1" si="110"/>
        <v>147.4369215461204</v>
      </c>
      <c r="K722" s="11">
        <f ca="1">MAX($J$55:J722)</f>
        <v>159.05299357917838</v>
      </c>
      <c r="L722" s="13">
        <f t="shared" ca="1" si="111"/>
        <v>7.3032715522423408E-2</v>
      </c>
      <c r="M722" t="str">
        <f t="shared" ca="1" si="114"/>
        <v>BUY</v>
      </c>
      <c r="N722">
        <f t="shared" ca="1" si="115"/>
        <v>4.7650097808095496E-3</v>
      </c>
    </row>
    <row r="723" spans="1:14" x14ac:dyDescent="0.25">
      <c r="A723">
        <v>722</v>
      </c>
      <c r="B723" s="30">
        <v>37581</v>
      </c>
      <c r="C723">
        <f t="shared" si="112"/>
        <v>2002</v>
      </c>
      <c r="D723">
        <v>1008.75</v>
      </c>
      <c r="E723">
        <f t="shared" ca="1" si="113"/>
        <v>1005.175</v>
      </c>
      <c r="F723">
        <f t="shared" ca="1" si="107"/>
        <v>963.2903846153846</v>
      </c>
      <c r="G723" t="str">
        <f t="shared" ca="1" si="108"/>
        <v/>
      </c>
      <c r="H723">
        <f t="shared" ca="1" si="109"/>
        <v>959.85</v>
      </c>
      <c r="I723" s="7" t="str">
        <f t="shared" ca="1" si="106"/>
        <v/>
      </c>
      <c r="J723" s="11">
        <f t="shared" ca="1" si="110"/>
        <v>147.4369215461204</v>
      </c>
      <c r="K723" s="11">
        <f ca="1">MAX($J$55:J723)</f>
        <v>159.05299357917838</v>
      </c>
      <c r="L723" s="13">
        <f t="shared" ca="1" si="111"/>
        <v>7.3032715522423408E-2</v>
      </c>
      <c r="M723" t="str">
        <f t="shared" ca="1" si="114"/>
        <v>BUY</v>
      </c>
      <c r="N723">
        <f t="shared" ca="1" si="115"/>
        <v>7.1385782747603608E-3</v>
      </c>
    </row>
    <row r="724" spans="1:14" x14ac:dyDescent="0.25">
      <c r="A724">
        <v>723</v>
      </c>
      <c r="B724" s="30">
        <v>37582</v>
      </c>
      <c r="C724">
        <f t="shared" si="112"/>
        <v>2002</v>
      </c>
      <c r="D724">
        <v>1020.15</v>
      </c>
      <c r="E724">
        <f t="shared" ca="1" si="113"/>
        <v>1014.45</v>
      </c>
      <c r="F724">
        <f t="shared" ca="1" si="107"/>
        <v>965.125</v>
      </c>
      <c r="G724" t="str">
        <f t="shared" ca="1" si="108"/>
        <v/>
      </c>
      <c r="H724">
        <f t="shared" ca="1" si="109"/>
        <v>959.85</v>
      </c>
      <c r="I724" s="7" t="str">
        <f t="shared" ref="I724:I787" ca="1" si="116">IF(AND(G724&lt;&gt;"",H723&lt;&gt;0),IF(G724="BUY",1-H724/H723,H724/H723-1),"")</f>
        <v/>
      </c>
      <c r="J724" s="11">
        <f t="shared" ca="1" si="110"/>
        <v>147.4369215461204</v>
      </c>
      <c r="K724" s="11">
        <f ca="1">MAX($J$55:J724)</f>
        <v>159.05299357917838</v>
      </c>
      <c r="L724" s="13">
        <f t="shared" ca="1" si="111"/>
        <v>7.3032715522423408E-2</v>
      </c>
      <c r="M724" t="str">
        <f t="shared" ca="1" si="114"/>
        <v>BUY</v>
      </c>
      <c r="N724">
        <f t="shared" ca="1" si="115"/>
        <v>1.1301115241635665E-2</v>
      </c>
    </row>
    <row r="725" spans="1:14" x14ac:dyDescent="0.25">
      <c r="A725">
        <v>724</v>
      </c>
      <c r="B725" s="30">
        <v>37585</v>
      </c>
      <c r="C725">
        <f t="shared" si="112"/>
        <v>2002</v>
      </c>
      <c r="D725">
        <v>1026.2</v>
      </c>
      <c r="E725">
        <f t="shared" ca="1" si="113"/>
        <v>1023.175</v>
      </c>
      <c r="F725">
        <f t="shared" ca="1" si="107"/>
        <v>967.14807692307681</v>
      </c>
      <c r="G725" t="str">
        <f t="shared" ca="1" si="108"/>
        <v/>
      </c>
      <c r="H725">
        <f t="shared" ca="1" si="109"/>
        <v>959.85</v>
      </c>
      <c r="I725" s="7" t="str">
        <f t="shared" ca="1" si="116"/>
        <v/>
      </c>
      <c r="J725" s="11">
        <f t="shared" ca="1" si="110"/>
        <v>147.4369215461204</v>
      </c>
      <c r="K725" s="11">
        <f ca="1">MAX($J$55:J725)</f>
        <v>159.05299357917838</v>
      </c>
      <c r="L725" s="13">
        <f t="shared" ca="1" si="111"/>
        <v>7.3032715522423408E-2</v>
      </c>
      <c r="M725" t="str">
        <f t="shared" ca="1" si="114"/>
        <v>BUY</v>
      </c>
      <c r="N725">
        <f t="shared" ca="1" si="115"/>
        <v>5.930500416605468E-3</v>
      </c>
    </row>
    <row r="726" spans="1:14" x14ac:dyDescent="0.25">
      <c r="A726">
        <v>725</v>
      </c>
      <c r="B726" s="30">
        <v>37586</v>
      </c>
      <c r="C726">
        <f t="shared" si="112"/>
        <v>2002</v>
      </c>
      <c r="D726">
        <v>1036.1500000000001</v>
      </c>
      <c r="E726">
        <f t="shared" ca="1" si="113"/>
        <v>1031.1750000000002</v>
      </c>
      <c r="F726">
        <f t="shared" ca="1" si="107"/>
        <v>969.56538461538469</v>
      </c>
      <c r="G726" t="str">
        <f t="shared" ca="1" si="108"/>
        <v/>
      </c>
      <c r="H726">
        <f t="shared" ca="1" si="109"/>
        <v>959.85</v>
      </c>
      <c r="I726" s="7" t="str">
        <f t="shared" ca="1" si="116"/>
        <v/>
      </c>
      <c r="J726" s="11">
        <f t="shared" ca="1" si="110"/>
        <v>147.4369215461204</v>
      </c>
      <c r="K726" s="11">
        <f ca="1">MAX($J$55:J726)</f>
        <v>159.05299357917838</v>
      </c>
      <c r="L726" s="13">
        <f t="shared" ca="1" si="111"/>
        <v>7.3032715522423408E-2</v>
      </c>
      <c r="M726" t="str">
        <f t="shared" ca="1" si="114"/>
        <v>BUY</v>
      </c>
      <c r="N726">
        <f t="shared" ca="1" si="115"/>
        <v>9.6959656986942561E-3</v>
      </c>
    </row>
    <row r="727" spans="1:14" x14ac:dyDescent="0.25">
      <c r="A727">
        <v>726</v>
      </c>
      <c r="B727" s="30">
        <v>37587</v>
      </c>
      <c r="C727">
        <f t="shared" si="112"/>
        <v>2002</v>
      </c>
      <c r="D727">
        <v>1031.0999999999999</v>
      </c>
      <c r="E727">
        <f t="shared" ca="1" si="113"/>
        <v>1033.625</v>
      </c>
      <c r="F727">
        <f t="shared" ca="1" si="107"/>
        <v>971.85192307692296</v>
      </c>
      <c r="G727" t="str">
        <f t="shared" ca="1" si="108"/>
        <v/>
      </c>
      <c r="H727">
        <f t="shared" ca="1" si="109"/>
        <v>959.85</v>
      </c>
      <c r="I727" s="7" t="str">
        <f t="shared" ca="1" si="116"/>
        <v/>
      </c>
      <c r="J727" s="11">
        <f t="shared" ca="1" si="110"/>
        <v>147.4369215461204</v>
      </c>
      <c r="K727" s="11">
        <f ca="1">MAX($J$55:J727)</f>
        <v>159.05299357917838</v>
      </c>
      <c r="L727" s="13">
        <f t="shared" ca="1" si="111"/>
        <v>7.3032715522423408E-2</v>
      </c>
      <c r="M727" t="str">
        <f t="shared" ca="1" si="114"/>
        <v>BUY</v>
      </c>
      <c r="N727">
        <f t="shared" ca="1" si="115"/>
        <v>-4.8738117067993834E-3</v>
      </c>
    </row>
    <row r="728" spans="1:14" x14ac:dyDescent="0.25">
      <c r="A728">
        <v>727</v>
      </c>
      <c r="B728" s="30">
        <v>37588</v>
      </c>
      <c r="C728">
        <f t="shared" si="112"/>
        <v>2002</v>
      </c>
      <c r="D728">
        <v>1049.7</v>
      </c>
      <c r="E728">
        <f t="shared" ca="1" si="113"/>
        <v>1040.4000000000001</v>
      </c>
      <c r="F728">
        <f t="shared" ca="1" si="107"/>
        <v>975.01923076923072</v>
      </c>
      <c r="G728" t="str">
        <f t="shared" ca="1" si="108"/>
        <v/>
      </c>
      <c r="H728">
        <f t="shared" ca="1" si="109"/>
        <v>959.85</v>
      </c>
      <c r="I728" s="7" t="str">
        <f t="shared" ca="1" si="116"/>
        <v/>
      </c>
      <c r="J728" s="11">
        <f t="shared" ca="1" si="110"/>
        <v>147.4369215461204</v>
      </c>
      <c r="K728" s="11">
        <f ca="1">MAX($J$55:J728)</f>
        <v>159.05299357917838</v>
      </c>
      <c r="L728" s="13">
        <f t="shared" ca="1" si="111"/>
        <v>7.3032715522423408E-2</v>
      </c>
      <c r="M728" t="str">
        <f t="shared" ca="1" si="114"/>
        <v>BUY</v>
      </c>
      <c r="N728">
        <f t="shared" ca="1" si="115"/>
        <v>1.8038987489089456E-2</v>
      </c>
    </row>
    <row r="729" spans="1:14" x14ac:dyDescent="0.25">
      <c r="A729">
        <v>728</v>
      </c>
      <c r="B729" s="30">
        <v>37589</v>
      </c>
      <c r="C729">
        <f t="shared" si="112"/>
        <v>2002</v>
      </c>
      <c r="D729">
        <v>1050.1500000000001</v>
      </c>
      <c r="E729">
        <f t="shared" ca="1" si="113"/>
        <v>1049.9250000000002</v>
      </c>
      <c r="F729">
        <f t="shared" ca="1" si="107"/>
        <v>978.39038461538462</v>
      </c>
      <c r="G729" t="str">
        <f t="shared" ca="1" si="108"/>
        <v/>
      </c>
      <c r="H729">
        <f t="shared" ca="1" si="109"/>
        <v>959.85</v>
      </c>
      <c r="I729" s="7" t="str">
        <f t="shared" ca="1" si="116"/>
        <v/>
      </c>
      <c r="J729" s="11">
        <f t="shared" ca="1" si="110"/>
        <v>147.4369215461204</v>
      </c>
      <c r="K729" s="11">
        <f ca="1">MAX($J$55:J729)</f>
        <v>159.05299357917838</v>
      </c>
      <c r="L729" s="13">
        <f t="shared" ca="1" si="111"/>
        <v>7.3032715522423408E-2</v>
      </c>
      <c r="M729" t="str">
        <f t="shared" ca="1" si="114"/>
        <v>BUY</v>
      </c>
      <c r="N729">
        <f t="shared" ca="1" si="115"/>
        <v>4.2869391254648516E-4</v>
      </c>
    </row>
    <row r="730" spans="1:14" x14ac:dyDescent="0.25">
      <c r="A730">
        <v>729</v>
      </c>
      <c r="B730" s="30">
        <v>37592</v>
      </c>
      <c r="C730">
        <f t="shared" si="112"/>
        <v>2002</v>
      </c>
      <c r="D730">
        <v>1067.9000000000001</v>
      </c>
      <c r="E730">
        <f t="shared" ca="1" si="113"/>
        <v>1059.0250000000001</v>
      </c>
      <c r="F730">
        <f t="shared" ca="1" si="107"/>
        <v>982.64230769230801</v>
      </c>
      <c r="G730" t="str">
        <f t="shared" ca="1" si="108"/>
        <v/>
      </c>
      <c r="H730">
        <f t="shared" ca="1" si="109"/>
        <v>959.85</v>
      </c>
      <c r="I730" s="7" t="str">
        <f t="shared" ca="1" si="116"/>
        <v/>
      </c>
      <c r="J730" s="11">
        <f t="shared" ca="1" si="110"/>
        <v>147.4369215461204</v>
      </c>
      <c r="K730" s="11">
        <f ca="1">MAX($J$55:J730)</f>
        <v>159.05299357917838</v>
      </c>
      <c r="L730" s="13">
        <f t="shared" ca="1" si="111"/>
        <v>7.3032715522423408E-2</v>
      </c>
      <c r="M730" t="str">
        <f t="shared" ca="1" si="114"/>
        <v>BUY</v>
      </c>
      <c r="N730">
        <f t="shared" ca="1" si="115"/>
        <v>1.6902347283721371E-2</v>
      </c>
    </row>
    <row r="731" spans="1:14" x14ac:dyDescent="0.25">
      <c r="A731">
        <v>730</v>
      </c>
      <c r="B731" s="30">
        <v>37593</v>
      </c>
      <c r="C731">
        <f t="shared" si="112"/>
        <v>2002</v>
      </c>
      <c r="D731">
        <v>1055</v>
      </c>
      <c r="E731">
        <f t="shared" ca="1" si="113"/>
        <v>1061.45</v>
      </c>
      <c r="F731">
        <f t="shared" ca="1" si="107"/>
        <v>986.8000000000003</v>
      </c>
      <c r="G731" t="str">
        <f t="shared" ca="1" si="108"/>
        <v/>
      </c>
      <c r="H731">
        <f t="shared" ca="1" si="109"/>
        <v>959.85</v>
      </c>
      <c r="I731" s="7" t="str">
        <f t="shared" ca="1" si="116"/>
        <v/>
      </c>
      <c r="J731" s="11">
        <f t="shared" ca="1" si="110"/>
        <v>147.4369215461204</v>
      </c>
      <c r="K731" s="11">
        <f ca="1">MAX($J$55:J731)</f>
        <v>159.05299357917838</v>
      </c>
      <c r="L731" s="13">
        <f t="shared" ca="1" si="111"/>
        <v>7.3032715522423408E-2</v>
      </c>
      <c r="M731" t="str">
        <f t="shared" ca="1" si="114"/>
        <v>BUY</v>
      </c>
      <c r="N731">
        <f t="shared" ca="1" si="115"/>
        <v>-1.2079782751194016E-2</v>
      </c>
    </row>
    <row r="732" spans="1:14" x14ac:dyDescent="0.25">
      <c r="A732">
        <v>731</v>
      </c>
      <c r="B732" s="30">
        <v>37594</v>
      </c>
      <c r="C732">
        <f t="shared" si="112"/>
        <v>2002</v>
      </c>
      <c r="D732">
        <v>1036.4000000000001</v>
      </c>
      <c r="E732">
        <f t="shared" ca="1" si="113"/>
        <v>1045.7</v>
      </c>
      <c r="F732">
        <f t="shared" ref="F732:F795" ca="1" si="117">IF(ROW(D732)&gt;$M$4, AVERAGE(OFFSET(D733,-$M$4,0,$M$4,1)), "")</f>
        <v>990.80769230769261</v>
      </c>
      <c r="G732" t="str">
        <f t="shared" ca="1" si="108"/>
        <v/>
      </c>
      <c r="H732">
        <f t="shared" ca="1" si="109"/>
        <v>959.85</v>
      </c>
      <c r="I732" s="7" t="str">
        <f t="shared" ca="1" si="116"/>
        <v/>
      </c>
      <c r="J732" s="11">
        <f t="shared" ca="1" si="110"/>
        <v>147.4369215461204</v>
      </c>
      <c r="K732" s="11">
        <f ca="1">MAX($J$55:J732)</f>
        <v>159.05299357917838</v>
      </c>
      <c r="L732" s="13">
        <f t="shared" ca="1" si="111"/>
        <v>7.3032715522423408E-2</v>
      </c>
      <c r="M732" t="str">
        <f t="shared" ca="1" si="114"/>
        <v>BUY</v>
      </c>
      <c r="N732">
        <f t="shared" ca="1" si="115"/>
        <v>-1.7630331753554416E-2</v>
      </c>
    </row>
    <row r="733" spans="1:14" x14ac:dyDescent="0.25">
      <c r="A733">
        <v>732</v>
      </c>
      <c r="B733" s="30">
        <v>37595</v>
      </c>
      <c r="C733">
        <f t="shared" si="112"/>
        <v>2002</v>
      </c>
      <c r="D733">
        <v>1045.95</v>
      </c>
      <c r="E733">
        <f t="shared" ca="1" si="113"/>
        <v>1041.1750000000002</v>
      </c>
      <c r="F733">
        <f t="shared" ca="1" si="117"/>
        <v>995.54807692307725</v>
      </c>
      <c r="G733" t="str">
        <f t="shared" ca="1" si="108"/>
        <v/>
      </c>
      <c r="H733">
        <f t="shared" ca="1" si="109"/>
        <v>959.85</v>
      </c>
      <c r="I733" s="7" t="str">
        <f t="shared" ca="1" si="116"/>
        <v/>
      </c>
      <c r="J733" s="11">
        <f t="shared" ca="1" si="110"/>
        <v>147.4369215461204</v>
      </c>
      <c r="K733" s="11">
        <f ca="1">MAX($J$55:J733)</f>
        <v>159.05299357917838</v>
      </c>
      <c r="L733" s="13">
        <f t="shared" ca="1" si="111"/>
        <v>7.3032715522423408E-2</v>
      </c>
      <c r="M733" t="str">
        <f t="shared" ca="1" si="114"/>
        <v>BUY</v>
      </c>
      <c r="N733">
        <f t="shared" ca="1" si="115"/>
        <v>9.2145889617907695E-3</v>
      </c>
    </row>
    <row r="734" spans="1:14" x14ac:dyDescent="0.25">
      <c r="A734">
        <v>733</v>
      </c>
      <c r="B734" s="30">
        <v>37596</v>
      </c>
      <c r="C734">
        <f t="shared" si="112"/>
        <v>2002</v>
      </c>
      <c r="D734">
        <v>1069.8</v>
      </c>
      <c r="E734">
        <f t="shared" ca="1" si="113"/>
        <v>1057.875</v>
      </c>
      <c r="F734">
        <f t="shared" ca="1" si="117"/>
        <v>1000.6596153846156</v>
      </c>
      <c r="G734" t="str">
        <f t="shared" ca="1" si="108"/>
        <v/>
      </c>
      <c r="H734">
        <f t="shared" ca="1" si="109"/>
        <v>959.85</v>
      </c>
      <c r="I734" s="7" t="str">
        <f t="shared" ca="1" si="116"/>
        <v/>
      </c>
      <c r="J734" s="11">
        <f t="shared" ca="1" si="110"/>
        <v>147.4369215461204</v>
      </c>
      <c r="K734" s="11">
        <f ca="1">MAX($J$55:J734)</f>
        <v>159.05299357917838</v>
      </c>
      <c r="L734" s="13">
        <f t="shared" ca="1" si="111"/>
        <v>7.3032715522423408E-2</v>
      </c>
      <c r="M734" t="str">
        <f t="shared" ca="1" si="114"/>
        <v>BUY</v>
      </c>
      <c r="N734">
        <f t="shared" ca="1" si="115"/>
        <v>2.2802237200630918E-2</v>
      </c>
    </row>
    <row r="735" spans="1:14" x14ac:dyDescent="0.25">
      <c r="A735">
        <v>734</v>
      </c>
      <c r="B735" s="30">
        <v>37599</v>
      </c>
      <c r="C735">
        <f t="shared" si="112"/>
        <v>2002</v>
      </c>
      <c r="D735">
        <v>1058.6500000000001</v>
      </c>
      <c r="E735">
        <f t="shared" ca="1" si="113"/>
        <v>1064.2249999999999</v>
      </c>
      <c r="F735">
        <f t="shared" ca="1" si="117"/>
        <v>1005.3096153846157</v>
      </c>
      <c r="G735" t="str">
        <f t="shared" ca="1" si="108"/>
        <v/>
      </c>
      <c r="H735">
        <f t="shared" ca="1" si="109"/>
        <v>959.85</v>
      </c>
      <c r="I735" s="7" t="str">
        <f t="shared" ca="1" si="116"/>
        <v/>
      </c>
      <c r="J735" s="11">
        <f t="shared" ca="1" si="110"/>
        <v>147.4369215461204</v>
      </c>
      <c r="K735" s="11">
        <f ca="1">MAX($J$55:J735)</f>
        <v>159.05299357917838</v>
      </c>
      <c r="L735" s="13">
        <f t="shared" ca="1" si="111"/>
        <v>7.3032715522423408E-2</v>
      </c>
      <c r="M735" t="str">
        <f t="shared" ca="1" si="114"/>
        <v>BUY</v>
      </c>
      <c r="N735">
        <f t="shared" ca="1" si="115"/>
        <v>-1.042250888016439E-2</v>
      </c>
    </row>
    <row r="736" spans="1:14" x14ac:dyDescent="0.25">
      <c r="A736">
        <v>735</v>
      </c>
      <c r="B736" s="30">
        <v>37600</v>
      </c>
      <c r="C736">
        <f t="shared" si="112"/>
        <v>2002</v>
      </c>
      <c r="D736">
        <v>1063.7</v>
      </c>
      <c r="E736">
        <f t="shared" ca="1" si="113"/>
        <v>1061.1750000000002</v>
      </c>
      <c r="F736">
        <f t="shared" ca="1" si="117"/>
        <v>1009.6288461538466</v>
      </c>
      <c r="G736" t="str">
        <f t="shared" ca="1" si="108"/>
        <v/>
      </c>
      <c r="H736">
        <f t="shared" ca="1" si="109"/>
        <v>959.85</v>
      </c>
      <c r="I736" s="7" t="str">
        <f t="shared" ca="1" si="116"/>
        <v/>
      </c>
      <c r="J736" s="11">
        <f t="shared" ca="1" si="110"/>
        <v>147.4369215461204</v>
      </c>
      <c r="K736" s="11">
        <f ca="1">MAX($J$55:J736)</f>
        <v>159.05299357917838</v>
      </c>
      <c r="L736" s="13">
        <f t="shared" ca="1" si="111"/>
        <v>7.3032715522423408E-2</v>
      </c>
      <c r="M736" t="str">
        <f t="shared" ca="1" si="114"/>
        <v>BUY</v>
      </c>
      <c r="N736">
        <f t="shared" ca="1" si="115"/>
        <v>4.7702262315212334E-3</v>
      </c>
    </row>
    <row r="737" spans="1:14" x14ac:dyDescent="0.25">
      <c r="A737">
        <v>736</v>
      </c>
      <c r="B737" s="30">
        <v>37601</v>
      </c>
      <c r="C737">
        <f t="shared" si="112"/>
        <v>2002</v>
      </c>
      <c r="D737">
        <v>1069.75</v>
      </c>
      <c r="E737">
        <f t="shared" ca="1" si="113"/>
        <v>1066.7249999999999</v>
      </c>
      <c r="F737">
        <f t="shared" ca="1" si="117"/>
        <v>1014.1788461538465</v>
      </c>
      <c r="G737" t="str">
        <f t="shared" ca="1" si="108"/>
        <v/>
      </c>
      <c r="H737">
        <f t="shared" ca="1" si="109"/>
        <v>959.85</v>
      </c>
      <c r="I737" s="7" t="str">
        <f t="shared" ca="1" si="116"/>
        <v/>
      </c>
      <c r="J737" s="11">
        <f t="shared" ca="1" si="110"/>
        <v>147.4369215461204</v>
      </c>
      <c r="K737" s="11">
        <f ca="1">MAX($J$55:J737)</f>
        <v>159.05299357917838</v>
      </c>
      <c r="L737" s="13">
        <f t="shared" ca="1" si="111"/>
        <v>7.3032715522423408E-2</v>
      </c>
      <c r="M737" t="str">
        <f t="shared" ca="1" si="114"/>
        <v>BUY</v>
      </c>
      <c r="N737">
        <f t="shared" ca="1" si="115"/>
        <v>5.6876938986555933E-3</v>
      </c>
    </row>
    <row r="738" spans="1:14" x14ac:dyDescent="0.25">
      <c r="A738">
        <v>737</v>
      </c>
      <c r="B738" s="30">
        <v>37602</v>
      </c>
      <c r="C738">
        <f t="shared" si="112"/>
        <v>2002</v>
      </c>
      <c r="D738">
        <v>1077</v>
      </c>
      <c r="E738">
        <f t="shared" ca="1" si="113"/>
        <v>1073.375</v>
      </c>
      <c r="F738">
        <f t="shared" ca="1" si="117"/>
        <v>1018.5980769230772</v>
      </c>
      <c r="G738" t="str">
        <f t="shared" ca="1" si="108"/>
        <v/>
      </c>
      <c r="H738">
        <f t="shared" ca="1" si="109"/>
        <v>959.85</v>
      </c>
      <c r="I738" s="7" t="str">
        <f t="shared" ca="1" si="116"/>
        <v/>
      </c>
      <c r="J738" s="11">
        <f t="shared" ca="1" si="110"/>
        <v>147.4369215461204</v>
      </c>
      <c r="K738" s="11">
        <f ca="1">MAX($J$55:J738)</f>
        <v>159.05299357917838</v>
      </c>
      <c r="L738" s="13">
        <f t="shared" ca="1" si="111"/>
        <v>7.3032715522423408E-2</v>
      </c>
      <c r="M738" t="str">
        <f t="shared" ca="1" si="114"/>
        <v>BUY</v>
      </c>
      <c r="N738">
        <f t="shared" ca="1" si="115"/>
        <v>6.7772844122458518E-3</v>
      </c>
    </row>
    <row r="739" spans="1:14" x14ac:dyDescent="0.25">
      <c r="A739">
        <v>738</v>
      </c>
      <c r="B739" s="30">
        <v>37603</v>
      </c>
      <c r="C739">
        <f t="shared" si="112"/>
        <v>2002</v>
      </c>
      <c r="D739">
        <v>1086.2</v>
      </c>
      <c r="E739">
        <f t="shared" ca="1" si="113"/>
        <v>1081.5999999999999</v>
      </c>
      <c r="F739">
        <f t="shared" ca="1" si="117"/>
        <v>1023.3634615384617</v>
      </c>
      <c r="G739" t="str">
        <f t="shared" ca="1" si="108"/>
        <v/>
      </c>
      <c r="H739">
        <f t="shared" ca="1" si="109"/>
        <v>959.85</v>
      </c>
      <c r="I739" s="7" t="str">
        <f t="shared" ca="1" si="116"/>
        <v/>
      </c>
      <c r="J739" s="11">
        <f t="shared" ca="1" si="110"/>
        <v>147.4369215461204</v>
      </c>
      <c r="K739" s="11">
        <f ca="1">MAX($J$55:J739)</f>
        <v>159.05299357917838</v>
      </c>
      <c r="L739" s="13">
        <f t="shared" ca="1" si="111"/>
        <v>7.3032715522423408E-2</v>
      </c>
      <c r="M739" t="str">
        <f t="shared" ca="1" si="114"/>
        <v>BUY</v>
      </c>
      <c r="N739">
        <f t="shared" ca="1" si="115"/>
        <v>8.5422469823584445E-3</v>
      </c>
    </row>
    <row r="740" spans="1:14" x14ac:dyDescent="0.25">
      <c r="A740">
        <v>739</v>
      </c>
      <c r="B740" s="30">
        <v>37606</v>
      </c>
      <c r="C740">
        <f t="shared" si="112"/>
        <v>2002</v>
      </c>
      <c r="D740">
        <v>1078.45</v>
      </c>
      <c r="E740">
        <f t="shared" ca="1" si="113"/>
        <v>1082.325</v>
      </c>
      <c r="F740">
        <f t="shared" ca="1" si="117"/>
        <v>1027.8923076923079</v>
      </c>
      <c r="G740" t="str">
        <f t="shared" ca="1" si="108"/>
        <v/>
      </c>
      <c r="H740">
        <f t="shared" ca="1" si="109"/>
        <v>959.85</v>
      </c>
      <c r="I740" s="7" t="str">
        <f t="shared" ca="1" si="116"/>
        <v/>
      </c>
      <c r="J740" s="11">
        <f t="shared" ca="1" si="110"/>
        <v>147.4369215461204</v>
      </c>
      <c r="K740" s="11">
        <f ca="1">MAX($J$55:J740)</f>
        <v>159.05299357917838</v>
      </c>
      <c r="L740" s="13">
        <f t="shared" ca="1" si="111"/>
        <v>7.3032715522423408E-2</v>
      </c>
      <c r="M740" t="str">
        <f t="shared" ca="1" si="114"/>
        <v>BUY</v>
      </c>
      <c r="N740">
        <f t="shared" ca="1" si="115"/>
        <v>-7.1349659362916588E-3</v>
      </c>
    </row>
    <row r="741" spans="1:14" x14ac:dyDescent="0.25">
      <c r="A741">
        <v>740</v>
      </c>
      <c r="B741" s="30">
        <v>37607</v>
      </c>
      <c r="C741">
        <f t="shared" si="112"/>
        <v>2002</v>
      </c>
      <c r="D741">
        <v>1073.25</v>
      </c>
      <c r="E741">
        <f t="shared" ca="1" si="113"/>
        <v>1075.8499999999999</v>
      </c>
      <c r="F741">
        <f t="shared" ca="1" si="117"/>
        <v>1032.365384615385</v>
      </c>
      <c r="G741" t="str">
        <f t="shared" ca="1" si="108"/>
        <v/>
      </c>
      <c r="H741">
        <f t="shared" ca="1" si="109"/>
        <v>959.85</v>
      </c>
      <c r="I741" s="7" t="str">
        <f t="shared" ca="1" si="116"/>
        <v/>
      </c>
      <c r="J741" s="11">
        <f t="shared" ca="1" si="110"/>
        <v>147.4369215461204</v>
      </c>
      <c r="K741" s="11">
        <f ca="1">MAX($J$55:J741)</f>
        <v>159.05299357917838</v>
      </c>
      <c r="L741" s="13">
        <f t="shared" ca="1" si="111"/>
        <v>7.3032715522423408E-2</v>
      </c>
      <c r="M741" t="str">
        <f t="shared" ca="1" si="114"/>
        <v>BUY</v>
      </c>
      <c r="N741">
        <f t="shared" ca="1" si="115"/>
        <v>-4.8217348973063614E-3</v>
      </c>
    </row>
    <row r="742" spans="1:14" x14ac:dyDescent="0.25">
      <c r="A742">
        <v>741</v>
      </c>
      <c r="B742" s="30">
        <v>37608</v>
      </c>
      <c r="C742">
        <f t="shared" si="112"/>
        <v>2002</v>
      </c>
      <c r="D742">
        <v>1077.95</v>
      </c>
      <c r="E742">
        <f t="shared" ca="1" si="113"/>
        <v>1075.5999999999999</v>
      </c>
      <c r="F742">
        <f t="shared" ca="1" si="117"/>
        <v>1037.1307692307694</v>
      </c>
      <c r="G742" t="str">
        <f t="shared" ca="1" si="108"/>
        <v/>
      </c>
      <c r="H742">
        <f t="shared" ca="1" si="109"/>
        <v>959.85</v>
      </c>
      <c r="I742" s="7" t="str">
        <f t="shared" ca="1" si="116"/>
        <v/>
      </c>
      <c r="J742" s="11">
        <f t="shared" ca="1" si="110"/>
        <v>147.4369215461204</v>
      </c>
      <c r="K742" s="11">
        <f ca="1">MAX($J$55:J742)</f>
        <v>159.05299357917838</v>
      </c>
      <c r="L742" s="13">
        <f t="shared" ca="1" si="111"/>
        <v>7.3032715522423408E-2</v>
      </c>
      <c r="M742" t="str">
        <f t="shared" ca="1" si="114"/>
        <v>BUY</v>
      </c>
      <c r="N742">
        <f t="shared" ca="1" si="115"/>
        <v>4.3792219892849248E-3</v>
      </c>
    </row>
    <row r="743" spans="1:14" x14ac:dyDescent="0.25">
      <c r="A743">
        <v>742</v>
      </c>
      <c r="B743" s="30">
        <v>37609</v>
      </c>
      <c r="C743">
        <f t="shared" si="112"/>
        <v>2002</v>
      </c>
      <c r="D743">
        <v>1076</v>
      </c>
      <c r="E743">
        <f t="shared" ca="1" si="113"/>
        <v>1076.9749999999999</v>
      </c>
      <c r="F743">
        <f t="shared" ca="1" si="117"/>
        <v>1041.5980769230771</v>
      </c>
      <c r="G743" t="str">
        <f t="shared" ca="1" si="108"/>
        <v/>
      </c>
      <c r="H743">
        <f t="shared" ca="1" si="109"/>
        <v>959.85</v>
      </c>
      <c r="I743" s="7" t="str">
        <f t="shared" ca="1" si="116"/>
        <v/>
      </c>
      <c r="J743" s="11">
        <f t="shared" ca="1" si="110"/>
        <v>147.4369215461204</v>
      </c>
      <c r="K743" s="11">
        <f ca="1">MAX($J$55:J743)</f>
        <v>159.05299357917838</v>
      </c>
      <c r="L743" s="13">
        <f t="shared" ca="1" si="111"/>
        <v>7.3032715522423408E-2</v>
      </c>
      <c r="M743" t="str">
        <f t="shared" ca="1" si="114"/>
        <v>BUY</v>
      </c>
      <c r="N743">
        <f t="shared" ca="1" si="115"/>
        <v>-1.8089892852173528E-3</v>
      </c>
    </row>
    <row r="744" spans="1:14" x14ac:dyDescent="0.25">
      <c r="A744">
        <v>743</v>
      </c>
      <c r="B744" s="30">
        <v>37610</v>
      </c>
      <c r="C744">
        <f t="shared" si="112"/>
        <v>2002</v>
      </c>
      <c r="D744">
        <v>1079.3</v>
      </c>
      <c r="E744">
        <f t="shared" ca="1" si="113"/>
        <v>1077.6500000000001</v>
      </c>
      <c r="F744">
        <f t="shared" ca="1" si="117"/>
        <v>1046.0846153846155</v>
      </c>
      <c r="G744" t="str">
        <f t="shared" ca="1" si="108"/>
        <v/>
      </c>
      <c r="H744">
        <f t="shared" ca="1" si="109"/>
        <v>959.85</v>
      </c>
      <c r="I744" s="7" t="str">
        <f t="shared" ca="1" si="116"/>
        <v/>
      </c>
      <c r="J744" s="11">
        <f t="shared" ca="1" si="110"/>
        <v>147.4369215461204</v>
      </c>
      <c r="K744" s="11">
        <f ca="1">MAX($J$55:J744)</f>
        <v>159.05299357917838</v>
      </c>
      <c r="L744" s="13">
        <f t="shared" ca="1" si="111"/>
        <v>7.3032715522423408E-2</v>
      </c>
      <c r="M744" t="str">
        <f t="shared" ca="1" si="114"/>
        <v>BUY</v>
      </c>
      <c r="N744">
        <f t="shared" ca="1" si="115"/>
        <v>3.0669144981412219E-3</v>
      </c>
    </row>
    <row r="745" spans="1:14" x14ac:dyDescent="0.25">
      <c r="A745">
        <v>744</v>
      </c>
      <c r="B745" s="30">
        <v>37613</v>
      </c>
      <c r="C745">
        <f t="shared" si="112"/>
        <v>2002</v>
      </c>
      <c r="D745">
        <v>1076</v>
      </c>
      <c r="E745">
        <f t="shared" ca="1" si="113"/>
        <v>1077.6500000000001</v>
      </c>
      <c r="F745">
        <f t="shared" ca="1" si="117"/>
        <v>1050.0884615384616</v>
      </c>
      <c r="G745" t="str">
        <f t="shared" ca="1" si="108"/>
        <v/>
      </c>
      <c r="H745">
        <f t="shared" ca="1" si="109"/>
        <v>959.85</v>
      </c>
      <c r="I745" s="7" t="str">
        <f t="shared" ca="1" si="116"/>
        <v/>
      </c>
      <c r="J745" s="11">
        <f t="shared" ca="1" si="110"/>
        <v>147.4369215461204</v>
      </c>
      <c r="K745" s="11">
        <f ca="1">MAX($J$55:J745)</f>
        <v>159.05299357917838</v>
      </c>
      <c r="L745" s="13">
        <f t="shared" ca="1" si="111"/>
        <v>7.3032715522423408E-2</v>
      </c>
      <c r="M745" t="str">
        <f t="shared" ca="1" si="114"/>
        <v>BUY</v>
      </c>
      <c r="N745">
        <f t="shared" ca="1" si="115"/>
        <v>-3.0575372926896641E-3</v>
      </c>
    </row>
    <row r="746" spans="1:14" x14ac:dyDescent="0.25">
      <c r="A746">
        <v>745</v>
      </c>
      <c r="B746" s="30">
        <v>37614</v>
      </c>
      <c r="C746">
        <f t="shared" si="112"/>
        <v>2002</v>
      </c>
      <c r="D746">
        <v>1085</v>
      </c>
      <c r="E746">
        <f t="shared" ca="1" si="113"/>
        <v>1080.5</v>
      </c>
      <c r="F746">
        <f t="shared" ca="1" si="117"/>
        <v>1053.7288461538462</v>
      </c>
      <c r="G746" t="str">
        <f t="shared" ca="1" si="108"/>
        <v/>
      </c>
      <c r="H746">
        <f t="shared" ca="1" si="109"/>
        <v>959.85</v>
      </c>
      <c r="I746" s="7" t="str">
        <f t="shared" ca="1" si="116"/>
        <v/>
      </c>
      <c r="J746" s="11">
        <f t="shared" ca="1" si="110"/>
        <v>147.4369215461204</v>
      </c>
      <c r="K746" s="11">
        <f ca="1">MAX($J$55:J746)</f>
        <v>159.05299357917838</v>
      </c>
      <c r="L746" s="13">
        <f t="shared" ca="1" si="111"/>
        <v>7.3032715522423408E-2</v>
      </c>
      <c r="M746" t="str">
        <f t="shared" ca="1" si="114"/>
        <v>BUY</v>
      </c>
      <c r="N746">
        <f t="shared" ca="1" si="115"/>
        <v>8.3643122676579917E-3</v>
      </c>
    </row>
    <row r="747" spans="1:14" x14ac:dyDescent="0.25">
      <c r="A747">
        <v>746</v>
      </c>
      <c r="B747" s="30">
        <v>37616</v>
      </c>
      <c r="C747">
        <f t="shared" si="112"/>
        <v>2002</v>
      </c>
      <c r="D747">
        <v>1094.8</v>
      </c>
      <c r="E747">
        <f t="shared" ca="1" si="113"/>
        <v>1089.9000000000001</v>
      </c>
      <c r="F747">
        <f t="shared" ca="1" si="117"/>
        <v>1057.4961538461539</v>
      </c>
      <c r="G747" t="str">
        <f t="shared" ca="1" si="108"/>
        <v/>
      </c>
      <c r="H747">
        <f t="shared" ca="1" si="109"/>
        <v>959.85</v>
      </c>
      <c r="I747" s="7" t="str">
        <f t="shared" ca="1" si="116"/>
        <v/>
      </c>
      <c r="J747" s="11">
        <f t="shared" ca="1" si="110"/>
        <v>147.4369215461204</v>
      </c>
      <c r="K747" s="11">
        <f ca="1">MAX($J$55:J747)</f>
        <v>159.05299357917838</v>
      </c>
      <c r="L747" s="13">
        <f t="shared" ca="1" si="111"/>
        <v>7.3032715522423408E-2</v>
      </c>
      <c r="M747" t="str">
        <f t="shared" ca="1" si="114"/>
        <v>BUY</v>
      </c>
      <c r="N747">
        <f t="shared" ca="1" si="115"/>
        <v>9.0322580645160865E-3</v>
      </c>
    </row>
    <row r="748" spans="1:14" x14ac:dyDescent="0.25">
      <c r="A748">
        <v>747</v>
      </c>
      <c r="B748" s="30">
        <v>37617</v>
      </c>
      <c r="C748">
        <f t="shared" si="112"/>
        <v>2002</v>
      </c>
      <c r="D748">
        <v>1098.4000000000001</v>
      </c>
      <c r="E748">
        <f t="shared" ca="1" si="113"/>
        <v>1096.5999999999999</v>
      </c>
      <c r="F748">
        <f t="shared" ca="1" si="117"/>
        <v>1061.2192307692308</v>
      </c>
      <c r="G748" t="str">
        <f t="shared" ca="1" si="108"/>
        <v/>
      </c>
      <c r="H748">
        <f t="shared" ca="1" si="109"/>
        <v>959.85</v>
      </c>
      <c r="I748" s="7" t="str">
        <f t="shared" ca="1" si="116"/>
        <v/>
      </c>
      <c r="J748" s="11">
        <f t="shared" ca="1" si="110"/>
        <v>147.4369215461204</v>
      </c>
      <c r="K748" s="11">
        <f ca="1">MAX($J$55:J748)</f>
        <v>159.05299357917838</v>
      </c>
      <c r="L748" s="13">
        <f t="shared" ca="1" si="111"/>
        <v>7.3032715522423408E-2</v>
      </c>
      <c r="M748" t="str">
        <f t="shared" ca="1" si="114"/>
        <v>BUY</v>
      </c>
      <c r="N748">
        <f t="shared" ca="1" si="115"/>
        <v>3.2882718304714435E-3</v>
      </c>
    </row>
    <row r="749" spans="1:14" x14ac:dyDescent="0.25">
      <c r="A749">
        <v>748</v>
      </c>
      <c r="B749" s="30">
        <v>37620</v>
      </c>
      <c r="C749">
        <f t="shared" si="112"/>
        <v>2002</v>
      </c>
      <c r="D749">
        <v>1091.95</v>
      </c>
      <c r="E749">
        <f t="shared" ca="1" si="113"/>
        <v>1095.1750000000002</v>
      </c>
      <c r="F749">
        <f t="shared" ca="1" si="117"/>
        <v>1064.4192307692308</v>
      </c>
      <c r="G749" t="str">
        <f t="shared" ca="1" si="108"/>
        <v/>
      </c>
      <c r="H749">
        <f t="shared" ca="1" si="109"/>
        <v>959.85</v>
      </c>
      <c r="I749" s="7" t="str">
        <f t="shared" ca="1" si="116"/>
        <v/>
      </c>
      <c r="J749" s="11">
        <f t="shared" ca="1" si="110"/>
        <v>147.4369215461204</v>
      </c>
      <c r="K749" s="11">
        <f ca="1">MAX($J$55:J749)</f>
        <v>159.05299357917838</v>
      </c>
      <c r="L749" s="13">
        <f t="shared" ca="1" si="111"/>
        <v>7.3032715522423408E-2</v>
      </c>
      <c r="M749" t="str">
        <f t="shared" ca="1" si="114"/>
        <v>BUY</v>
      </c>
      <c r="N749">
        <f t="shared" ca="1" si="115"/>
        <v>-5.8721777130371858E-3</v>
      </c>
    </row>
    <row r="750" spans="1:14" x14ac:dyDescent="0.25">
      <c r="A750">
        <v>749</v>
      </c>
      <c r="B750" s="30">
        <v>37621</v>
      </c>
      <c r="C750">
        <f t="shared" si="112"/>
        <v>2002</v>
      </c>
      <c r="D750">
        <v>1093.5</v>
      </c>
      <c r="E750">
        <f t="shared" ca="1" si="113"/>
        <v>1092.7249999999999</v>
      </c>
      <c r="F750">
        <f t="shared" ca="1" si="117"/>
        <v>1067.2403846153848</v>
      </c>
      <c r="G750" t="str">
        <f t="shared" ca="1" si="108"/>
        <v/>
      </c>
      <c r="H750">
        <f t="shared" ca="1" si="109"/>
        <v>959.85</v>
      </c>
      <c r="I750" s="7" t="str">
        <f t="shared" ca="1" si="116"/>
        <v/>
      </c>
      <c r="J750" s="11">
        <f t="shared" ca="1" si="110"/>
        <v>147.4369215461204</v>
      </c>
      <c r="K750" s="11">
        <f ca="1">MAX($J$55:J750)</f>
        <v>159.05299357917838</v>
      </c>
      <c r="L750" s="13">
        <f t="shared" ca="1" si="111"/>
        <v>7.3032715522423408E-2</v>
      </c>
      <c r="M750" t="str">
        <f t="shared" ca="1" si="114"/>
        <v>BUY</v>
      </c>
      <c r="N750">
        <f t="shared" ca="1" si="115"/>
        <v>1.419478913869641E-3</v>
      </c>
    </row>
    <row r="751" spans="1:14" x14ac:dyDescent="0.25">
      <c r="A751">
        <v>750</v>
      </c>
      <c r="B751" s="30">
        <v>37622</v>
      </c>
      <c r="C751">
        <f t="shared" si="112"/>
        <v>2003</v>
      </c>
      <c r="D751">
        <v>1100.1500000000001</v>
      </c>
      <c r="E751">
        <f t="shared" ca="1" si="113"/>
        <v>1096.825</v>
      </c>
      <c r="F751">
        <f t="shared" ca="1" si="117"/>
        <v>1070.0846153846155</v>
      </c>
      <c r="G751" t="str">
        <f t="shared" ca="1" si="108"/>
        <v/>
      </c>
      <c r="H751">
        <f t="shared" ca="1" si="109"/>
        <v>959.85</v>
      </c>
      <c r="I751" s="7" t="str">
        <f t="shared" ca="1" si="116"/>
        <v/>
      </c>
      <c r="J751" s="11">
        <f t="shared" ca="1" si="110"/>
        <v>147.4369215461204</v>
      </c>
      <c r="K751" s="11">
        <f ca="1">MAX($J$55:J751)</f>
        <v>159.05299357917838</v>
      </c>
      <c r="L751" s="13">
        <f t="shared" ca="1" si="111"/>
        <v>7.3032715522423408E-2</v>
      </c>
      <c r="M751" t="str">
        <f t="shared" ca="1" si="114"/>
        <v>BUY</v>
      </c>
      <c r="N751">
        <f t="shared" ca="1" si="115"/>
        <v>6.0813900320073992E-3</v>
      </c>
    </row>
    <row r="752" spans="1:14" x14ac:dyDescent="0.25">
      <c r="A752">
        <v>751</v>
      </c>
      <c r="B752" s="30">
        <v>37623</v>
      </c>
      <c r="C752">
        <f t="shared" si="112"/>
        <v>2003</v>
      </c>
      <c r="D752">
        <v>1093.05</v>
      </c>
      <c r="E752">
        <f t="shared" ca="1" si="113"/>
        <v>1096.5999999999999</v>
      </c>
      <c r="F752">
        <f t="shared" ca="1" si="117"/>
        <v>1072.273076923077</v>
      </c>
      <c r="G752" t="str">
        <f t="shared" ca="1" si="108"/>
        <v/>
      </c>
      <c r="H752">
        <f t="shared" ca="1" si="109"/>
        <v>959.85</v>
      </c>
      <c r="I752" s="7" t="str">
        <f t="shared" ca="1" si="116"/>
        <v/>
      </c>
      <c r="J752" s="11">
        <f t="shared" ca="1" si="110"/>
        <v>147.4369215461204</v>
      </c>
      <c r="K752" s="11">
        <f ca="1">MAX($J$55:J752)</f>
        <v>159.05299357917838</v>
      </c>
      <c r="L752" s="13">
        <f t="shared" ca="1" si="111"/>
        <v>7.3032715522423408E-2</v>
      </c>
      <c r="M752" t="str">
        <f t="shared" ca="1" si="114"/>
        <v>BUY</v>
      </c>
      <c r="N752">
        <f t="shared" ca="1" si="115"/>
        <v>-6.4536654092624971E-3</v>
      </c>
    </row>
    <row r="753" spans="1:14" x14ac:dyDescent="0.25">
      <c r="A753">
        <v>752</v>
      </c>
      <c r="B753" s="30">
        <v>37624</v>
      </c>
      <c r="C753">
        <f t="shared" si="112"/>
        <v>2003</v>
      </c>
      <c r="D753">
        <v>1089.5999999999999</v>
      </c>
      <c r="E753">
        <f t="shared" ca="1" si="113"/>
        <v>1091.3249999999998</v>
      </c>
      <c r="F753">
        <f t="shared" ca="1" si="117"/>
        <v>1074.523076923077</v>
      </c>
      <c r="G753" t="str">
        <f t="shared" ca="1" si="108"/>
        <v/>
      </c>
      <c r="H753">
        <f t="shared" ca="1" si="109"/>
        <v>959.85</v>
      </c>
      <c r="I753" s="7" t="str">
        <f t="shared" ca="1" si="116"/>
        <v/>
      </c>
      <c r="J753" s="11">
        <f t="shared" ca="1" si="110"/>
        <v>147.4369215461204</v>
      </c>
      <c r="K753" s="11">
        <f ca="1">MAX($J$55:J753)</f>
        <v>159.05299357917838</v>
      </c>
      <c r="L753" s="13">
        <f t="shared" ca="1" si="111"/>
        <v>7.3032715522423408E-2</v>
      </c>
      <c r="M753" t="str">
        <f t="shared" ca="1" si="114"/>
        <v>BUY</v>
      </c>
      <c r="N753">
        <f t="shared" ca="1" si="115"/>
        <v>-3.1563057499657339E-3</v>
      </c>
    </row>
    <row r="754" spans="1:14" x14ac:dyDescent="0.25">
      <c r="A754">
        <v>753</v>
      </c>
      <c r="B754" s="30">
        <v>37627</v>
      </c>
      <c r="C754">
        <f t="shared" si="112"/>
        <v>2003</v>
      </c>
      <c r="D754">
        <v>1084.3499999999999</v>
      </c>
      <c r="E754">
        <f t="shared" ca="1" si="113"/>
        <v>1086.9749999999999</v>
      </c>
      <c r="F754">
        <f t="shared" ca="1" si="117"/>
        <v>1075.8557692307693</v>
      </c>
      <c r="G754" t="str">
        <f t="shared" ca="1" si="108"/>
        <v/>
      </c>
      <c r="H754">
        <f t="shared" ca="1" si="109"/>
        <v>959.85</v>
      </c>
      <c r="I754" s="7" t="str">
        <f t="shared" ca="1" si="116"/>
        <v/>
      </c>
      <c r="J754" s="11">
        <f t="shared" ca="1" si="110"/>
        <v>147.4369215461204</v>
      </c>
      <c r="K754" s="11">
        <f ca="1">MAX($J$55:J754)</f>
        <v>159.05299357917838</v>
      </c>
      <c r="L754" s="13">
        <f t="shared" ca="1" si="111"/>
        <v>7.3032715522423408E-2</v>
      </c>
      <c r="M754" t="str">
        <f t="shared" ca="1" si="114"/>
        <v>BUY</v>
      </c>
      <c r="N754">
        <f t="shared" ca="1" si="115"/>
        <v>-4.8182819383259913E-3</v>
      </c>
    </row>
    <row r="755" spans="1:14" x14ac:dyDescent="0.25">
      <c r="A755">
        <v>754</v>
      </c>
      <c r="B755" s="30">
        <v>37628</v>
      </c>
      <c r="C755">
        <f t="shared" si="112"/>
        <v>2003</v>
      </c>
      <c r="D755">
        <v>1081.8</v>
      </c>
      <c r="E755">
        <f t="shared" ca="1" si="113"/>
        <v>1083.0749999999998</v>
      </c>
      <c r="F755">
        <f t="shared" ca="1" si="117"/>
        <v>1077.073076923077</v>
      </c>
      <c r="G755" t="str">
        <f t="shared" ca="1" si="108"/>
        <v/>
      </c>
      <c r="H755">
        <f t="shared" ca="1" si="109"/>
        <v>959.85</v>
      </c>
      <c r="I755" s="7" t="str">
        <f t="shared" ca="1" si="116"/>
        <v/>
      </c>
      <c r="J755" s="11">
        <f t="shared" ca="1" si="110"/>
        <v>147.4369215461204</v>
      </c>
      <c r="K755" s="11">
        <f ca="1">MAX($J$55:J755)</f>
        <v>159.05299357917838</v>
      </c>
      <c r="L755" s="13">
        <f t="shared" ca="1" si="111"/>
        <v>7.3032715522423408E-2</v>
      </c>
      <c r="M755" t="str">
        <f t="shared" ca="1" si="114"/>
        <v>BUY</v>
      </c>
      <c r="N755">
        <f t="shared" ca="1" si="115"/>
        <v>-2.3516392308755981E-3</v>
      </c>
    </row>
    <row r="756" spans="1:14" x14ac:dyDescent="0.25">
      <c r="A756">
        <v>755</v>
      </c>
      <c r="B756" s="30">
        <v>37629</v>
      </c>
      <c r="C756">
        <f t="shared" si="112"/>
        <v>2003</v>
      </c>
      <c r="D756">
        <v>1089.3499999999999</v>
      </c>
      <c r="E756">
        <f t="shared" ca="1" si="113"/>
        <v>1085.5749999999998</v>
      </c>
      <c r="F756">
        <f t="shared" ca="1" si="117"/>
        <v>1077.8980769230768</v>
      </c>
      <c r="G756" t="str">
        <f t="shared" ca="1" si="108"/>
        <v/>
      </c>
      <c r="H756">
        <f t="shared" ca="1" si="109"/>
        <v>959.85</v>
      </c>
      <c r="I756" s="7" t="str">
        <f t="shared" ca="1" si="116"/>
        <v/>
      </c>
      <c r="J756" s="11">
        <f t="shared" ca="1" si="110"/>
        <v>147.4369215461204</v>
      </c>
      <c r="K756" s="11">
        <f ca="1">MAX($J$55:J756)</f>
        <v>159.05299357917838</v>
      </c>
      <c r="L756" s="13">
        <f t="shared" ca="1" si="111"/>
        <v>7.3032715522423408E-2</v>
      </c>
      <c r="M756" t="str">
        <f t="shared" ca="1" si="114"/>
        <v>BUY</v>
      </c>
      <c r="N756">
        <f t="shared" ca="1" si="115"/>
        <v>6.979108892586388E-3</v>
      </c>
    </row>
    <row r="757" spans="1:14" x14ac:dyDescent="0.25">
      <c r="A757">
        <v>756</v>
      </c>
      <c r="B757" s="30">
        <v>37630</v>
      </c>
      <c r="C757">
        <f t="shared" si="112"/>
        <v>2003</v>
      </c>
      <c r="D757">
        <v>1097.3499999999999</v>
      </c>
      <c r="E757">
        <f t="shared" ca="1" si="113"/>
        <v>1093.3499999999999</v>
      </c>
      <c r="F757">
        <f t="shared" ca="1" si="117"/>
        <v>1079.5269230769229</v>
      </c>
      <c r="G757" t="str">
        <f t="shared" ca="1" si="108"/>
        <v/>
      </c>
      <c r="H757">
        <f t="shared" ca="1" si="109"/>
        <v>959.85</v>
      </c>
      <c r="I757" s="7" t="str">
        <f t="shared" ca="1" si="116"/>
        <v/>
      </c>
      <c r="J757" s="11">
        <f t="shared" ca="1" si="110"/>
        <v>147.4369215461204</v>
      </c>
      <c r="K757" s="11">
        <f ca="1">MAX($J$55:J757)</f>
        <v>159.05299357917838</v>
      </c>
      <c r="L757" s="13">
        <f t="shared" ca="1" si="111"/>
        <v>7.3032715522423408E-2</v>
      </c>
      <c r="M757" t="str">
        <f t="shared" ca="1" si="114"/>
        <v>BUY</v>
      </c>
      <c r="N757">
        <f t="shared" ca="1" si="115"/>
        <v>7.3438288887868915E-3</v>
      </c>
    </row>
    <row r="758" spans="1:14" x14ac:dyDescent="0.25">
      <c r="A758">
        <v>757</v>
      </c>
      <c r="B758" s="30">
        <v>37631</v>
      </c>
      <c r="C758">
        <f t="shared" si="112"/>
        <v>2003</v>
      </c>
      <c r="D758">
        <v>1080.25</v>
      </c>
      <c r="E758">
        <f t="shared" ca="1" si="113"/>
        <v>1088.8</v>
      </c>
      <c r="F758">
        <f t="shared" ca="1" si="117"/>
        <v>1081.2134615384614</v>
      </c>
      <c r="G758" t="str">
        <f t="shared" ref="G758:G821" ca="1" si="118">IF(AND(E758&gt;F758,E757&lt;F757),"BUY",IF(AND(E758&lt;F758,E757&gt;F757),"SELL",""))</f>
        <v/>
      </c>
      <c r="H758">
        <f t="shared" ca="1" si="109"/>
        <v>959.85</v>
      </c>
      <c r="I758" s="7" t="str">
        <f t="shared" ca="1" si="116"/>
        <v/>
      </c>
      <c r="J758" s="11">
        <f t="shared" ca="1" si="110"/>
        <v>147.4369215461204</v>
      </c>
      <c r="K758" s="11">
        <f ca="1">MAX($J$55:J758)</f>
        <v>159.05299357917838</v>
      </c>
      <c r="L758" s="13">
        <f t="shared" ca="1" si="111"/>
        <v>7.3032715522423408E-2</v>
      </c>
      <c r="M758" t="str">
        <f t="shared" ca="1" si="114"/>
        <v>BUY</v>
      </c>
      <c r="N758">
        <f t="shared" ca="1" si="115"/>
        <v>-1.5582995398004201E-2</v>
      </c>
    </row>
    <row r="759" spans="1:14" x14ac:dyDescent="0.25">
      <c r="A759">
        <v>758</v>
      </c>
      <c r="B759" s="30">
        <v>37634</v>
      </c>
      <c r="C759">
        <f t="shared" si="112"/>
        <v>2003</v>
      </c>
      <c r="D759">
        <v>1073.75</v>
      </c>
      <c r="E759">
        <f t="shared" ca="1" si="113"/>
        <v>1077</v>
      </c>
      <c r="F759">
        <f t="shared" ca="1" si="117"/>
        <v>1082.2826923076921</v>
      </c>
      <c r="G759" t="str">
        <f t="shared" ca="1" si="118"/>
        <v>SELL</v>
      </c>
      <c r="H759">
        <f t="shared" ref="H759:H822" ca="1" si="119">IF(G759&lt;&gt;"",D759,H758)</f>
        <v>1073.75</v>
      </c>
      <c r="I759" s="7">
        <f t="shared" ca="1" si="116"/>
        <v>0.11866437464187118</v>
      </c>
      <c r="J759" s="11">
        <f t="shared" ca="1" si="110"/>
        <v>164.93243164051341</v>
      </c>
      <c r="K759" s="11">
        <f ca="1">MAX($J$55:J759)</f>
        <v>164.93243164051341</v>
      </c>
      <c r="L759" s="13">
        <f t="shared" ca="1" si="111"/>
        <v>0</v>
      </c>
      <c r="M759" t="str">
        <f t="shared" ca="1" si="114"/>
        <v>SELL</v>
      </c>
      <c r="N759">
        <f t="shared" ca="1" si="115"/>
        <v>-6.0171256653552422E-3</v>
      </c>
    </row>
    <row r="760" spans="1:14" x14ac:dyDescent="0.25">
      <c r="A760">
        <v>759</v>
      </c>
      <c r="B760" s="30">
        <v>37635</v>
      </c>
      <c r="C760">
        <f t="shared" si="112"/>
        <v>2003</v>
      </c>
      <c r="D760">
        <v>1078.95</v>
      </c>
      <c r="E760">
        <f t="shared" ca="1" si="113"/>
        <v>1076.3499999999999</v>
      </c>
      <c r="F760">
        <f t="shared" ca="1" si="117"/>
        <v>1082.6346153846152</v>
      </c>
      <c r="G760" t="str">
        <f t="shared" ca="1" si="118"/>
        <v/>
      </c>
      <c r="H760">
        <f t="shared" ca="1" si="119"/>
        <v>1073.75</v>
      </c>
      <c r="I760" s="7" t="str">
        <f t="shared" ca="1" si="116"/>
        <v/>
      </c>
      <c r="J760" s="11">
        <f t="shared" ca="1" si="110"/>
        <v>164.93243164051341</v>
      </c>
      <c r="K760" s="11">
        <f ca="1">MAX($J$55:J760)</f>
        <v>164.93243164051341</v>
      </c>
      <c r="L760" s="13">
        <f t="shared" ca="1" si="111"/>
        <v>0</v>
      </c>
      <c r="M760" t="str">
        <f t="shared" ca="1" si="114"/>
        <v>SELL</v>
      </c>
      <c r="N760">
        <f t="shared" ca="1" si="115"/>
        <v>-4.842840512223558E-3</v>
      </c>
    </row>
    <row r="761" spans="1:14" x14ac:dyDescent="0.25">
      <c r="A761">
        <v>760</v>
      </c>
      <c r="B761" s="30">
        <v>37636</v>
      </c>
      <c r="C761">
        <f t="shared" si="112"/>
        <v>2003</v>
      </c>
      <c r="D761">
        <v>1085</v>
      </c>
      <c r="E761">
        <f t="shared" ca="1" si="113"/>
        <v>1081.9749999999999</v>
      </c>
      <c r="F761">
        <f t="shared" ca="1" si="117"/>
        <v>1083.6480769230766</v>
      </c>
      <c r="G761" t="str">
        <f t="shared" ca="1" si="118"/>
        <v/>
      </c>
      <c r="H761">
        <f t="shared" ca="1" si="119"/>
        <v>1073.75</v>
      </c>
      <c r="I761" s="7" t="str">
        <f t="shared" ca="1" si="116"/>
        <v/>
      </c>
      <c r="J761" s="11">
        <f t="shared" ref="J761:J824" ca="1" si="120">IF(I761="",J760,J760*(1+$M$5*I761))</f>
        <v>164.93243164051341</v>
      </c>
      <c r="K761" s="11">
        <f ca="1">MAX($J$55:J761)</f>
        <v>164.93243164051341</v>
      </c>
      <c r="L761" s="13">
        <f t="shared" ref="L761:L824" ca="1" si="121">1-J761/K761</f>
        <v>0</v>
      </c>
      <c r="M761" t="str">
        <f t="shared" ca="1" si="114"/>
        <v>SELL</v>
      </c>
      <c r="N761">
        <f t="shared" ca="1" si="115"/>
        <v>-5.6073033968209408E-3</v>
      </c>
    </row>
    <row r="762" spans="1:14" x14ac:dyDescent="0.25">
      <c r="A762">
        <v>761</v>
      </c>
      <c r="B762" s="30">
        <v>37637</v>
      </c>
      <c r="C762">
        <f t="shared" si="112"/>
        <v>2003</v>
      </c>
      <c r="D762">
        <v>1088.3499999999999</v>
      </c>
      <c r="E762">
        <f t="shared" ca="1" si="113"/>
        <v>1086.675</v>
      </c>
      <c r="F762">
        <f t="shared" ca="1" si="117"/>
        <v>1084.5961538461536</v>
      </c>
      <c r="G762" t="str">
        <f t="shared" ca="1" si="118"/>
        <v>BUY</v>
      </c>
      <c r="H762">
        <f t="shared" ca="1" si="119"/>
        <v>1088.3499999999999</v>
      </c>
      <c r="I762" s="7">
        <f t="shared" ca="1" si="116"/>
        <v>-1.3597206053550526E-2</v>
      </c>
      <c r="J762" s="11">
        <f t="shared" ca="1" si="120"/>
        <v>162.68981138258422</v>
      </c>
      <c r="K762" s="11">
        <f ca="1">MAX($J$55:J762)</f>
        <v>164.93243164051341</v>
      </c>
      <c r="L762" s="13">
        <f t="shared" ca="1" si="121"/>
        <v>1.3597206053550526E-2</v>
      </c>
      <c r="M762" t="str">
        <f t="shared" ca="1" si="114"/>
        <v>BUY</v>
      </c>
      <c r="N762">
        <f t="shared" ca="1" si="115"/>
        <v>-3.087557603686552E-3</v>
      </c>
    </row>
    <row r="763" spans="1:14" x14ac:dyDescent="0.25">
      <c r="A763">
        <v>762</v>
      </c>
      <c r="B763" s="30">
        <v>37638</v>
      </c>
      <c r="C763">
        <f t="shared" si="112"/>
        <v>2003</v>
      </c>
      <c r="D763">
        <v>1086.5</v>
      </c>
      <c r="E763">
        <f t="shared" ca="1" si="113"/>
        <v>1087.425</v>
      </c>
      <c r="F763">
        <f t="shared" ca="1" si="117"/>
        <v>1085.2403846153843</v>
      </c>
      <c r="G763" t="str">
        <f t="shared" ca="1" si="118"/>
        <v/>
      </c>
      <c r="H763">
        <f t="shared" ca="1" si="119"/>
        <v>1088.3499999999999</v>
      </c>
      <c r="I763" s="7" t="str">
        <f t="shared" ca="1" si="116"/>
        <v/>
      </c>
      <c r="J763" s="11">
        <f t="shared" ca="1" si="120"/>
        <v>162.68981138258422</v>
      </c>
      <c r="K763" s="11">
        <f ca="1">MAX($J$55:J763)</f>
        <v>164.93243164051341</v>
      </c>
      <c r="L763" s="13">
        <f t="shared" ca="1" si="121"/>
        <v>1.3597206053550526E-2</v>
      </c>
      <c r="M763" t="str">
        <f t="shared" ca="1" si="114"/>
        <v>BUY</v>
      </c>
      <c r="N763">
        <f t="shared" ca="1" si="115"/>
        <v>-1.6998208296962458E-3</v>
      </c>
    </row>
    <row r="764" spans="1:14" x14ac:dyDescent="0.25">
      <c r="A764">
        <v>763</v>
      </c>
      <c r="B764" s="30">
        <v>37641</v>
      </c>
      <c r="C764">
        <f t="shared" si="112"/>
        <v>2003</v>
      </c>
      <c r="D764">
        <v>1076.3499999999999</v>
      </c>
      <c r="E764">
        <f t="shared" ca="1" si="113"/>
        <v>1081.425</v>
      </c>
      <c r="F764">
        <f t="shared" ca="1" si="117"/>
        <v>1085.2153846153844</v>
      </c>
      <c r="G764" t="str">
        <f t="shared" ca="1" si="118"/>
        <v>SELL</v>
      </c>
      <c r="H764">
        <f t="shared" ca="1" si="119"/>
        <v>1076.3499999999999</v>
      </c>
      <c r="I764" s="7">
        <f t="shared" ca="1" si="116"/>
        <v>-1.1025864841273436E-2</v>
      </c>
      <c r="J764" s="11">
        <f t="shared" ca="1" si="120"/>
        <v>160.89601551122757</v>
      </c>
      <c r="K764" s="11">
        <f ca="1">MAX($J$55:J764)</f>
        <v>164.93243164051341</v>
      </c>
      <c r="L764" s="13">
        <f t="shared" ca="1" si="121"/>
        <v>2.4473149938658567E-2</v>
      </c>
      <c r="M764" t="str">
        <f t="shared" ca="1" si="114"/>
        <v>SELL</v>
      </c>
      <c r="N764">
        <f t="shared" ca="1" si="115"/>
        <v>-9.3419236079154075E-3</v>
      </c>
    </row>
    <row r="765" spans="1:14" x14ac:dyDescent="0.25">
      <c r="A765">
        <v>764</v>
      </c>
      <c r="B765" s="30">
        <v>37642</v>
      </c>
      <c r="C765">
        <f t="shared" si="112"/>
        <v>2003</v>
      </c>
      <c r="D765">
        <v>1077.9000000000001</v>
      </c>
      <c r="E765">
        <f t="shared" ca="1" si="113"/>
        <v>1077.125</v>
      </c>
      <c r="F765">
        <f t="shared" ca="1" si="117"/>
        <v>1084.8961538461538</v>
      </c>
      <c r="G765" t="str">
        <f t="shared" ca="1" si="118"/>
        <v/>
      </c>
      <c r="H765">
        <f t="shared" ca="1" si="119"/>
        <v>1076.3499999999999</v>
      </c>
      <c r="I765" s="7" t="str">
        <f t="shared" ca="1" si="116"/>
        <v/>
      </c>
      <c r="J765" s="11">
        <f t="shared" ca="1" si="120"/>
        <v>160.89601551122757</v>
      </c>
      <c r="K765" s="11">
        <f ca="1">MAX($J$55:J765)</f>
        <v>164.93243164051341</v>
      </c>
      <c r="L765" s="13">
        <f t="shared" ca="1" si="121"/>
        <v>2.4473149938658567E-2</v>
      </c>
      <c r="M765" t="str">
        <f t="shared" ca="1" si="114"/>
        <v>SELL</v>
      </c>
      <c r="N765">
        <f t="shared" ca="1" si="115"/>
        <v>-1.4400520276863307E-3</v>
      </c>
    </row>
    <row r="766" spans="1:14" x14ac:dyDescent="0.25">
      <c r="A766">
        <v>765</v>
      </c>
      <c r="B766" s="30">
        <v>37643</v>
      </c>
      <c r="C766">
        <f t="shared" si="112"/>
        <v>2003</v>
      </c>
      <c r="D766">
        <v>1082.9000000000001</v>
      </c>
      <c r="E766">
        <f t="shared" ca="1" si="113"/>
        <v>1080.4000000000001</v>
      </c>
      <c r="F766">
        <f t="shared" ca="1" si="117"/>
        <v>1085.0673076923076</v>
      </c>
      <c r="G766" t="str">
        <f t="shared" ca="1" si="118"/>
        <v/>
      </c>
      <c r="H766">
        <f t="shared" ca="1" si="119"/>
        <v>1076.3499999999999</v>
      </c>
      <c r="I766" s="7" t="str">
        <f t="shared" ca="1" si="116"/>
        <v/>
      </c>
      <c r="J766" s="11">
        <f t="shared" ca="1" si="120"/>
        <v>160.89601551122757</v>
      </c>
      <c r="K766" s="11">
        <f ca="1">MAX($J$55:J766)</f>
        <v>164.93243164051341</v>
      </c>
      <c r="L766" s="13">
        <f t="shared" ca="1" si="121"/>
        <v>2.4473149938658567E-2</v>
      </c>
      <c r="M766" t="str">
        <f t="shared" ca="1" si="114"/>
        <v>SELL</v>
      </c>
      <c r="N766">
        <f t="shared" ca="1" si="115"/>
        <v>-4.6386492253455789E-3</v>
      </c>
    </row>
    <row r="767" spans="1:14" x14ac:dyDescent="0.25">
      <c r="A767">
        <v>766</v>
      </c>
      <c r="B767" s="30">
        <v>37644</v>
      </c>
      <c r="C767">
        <f t="shared" si="112"/>
        <v>2003</v>
      </c>
      <c r="D767">
        <v>1070.9000000000001</v>
      </c>
      <c r="E767">
        <f t="shared" ca="1" si="113"/>
        <v>1076.9000000000001</v>
      </c>
      <c r="F767">
        <f t="shared" ca="1" si="117"/>
        <v>1084.9769230769232</v>
      </c>
      <c r="G767" t="str">
        <f t="shared" ca="1" si="118"/>
        <v/>
      </c>
      <c r="H767">
        <f t="shared" ca="1" si="119"/>
        <v>1076.3499999999999</v>
      </c>
      <c r="I767" s="7" t="str">
        <f t="shared" ca="1" si="116"/>
        <v/>
      </c>
      <c r="J767" s="11">
        <f t="shared" ca="1" si="120"/>
        <v>160.89601551122757</v>
      </c>
      <c r="K767" s="11">
        <f ca="1">MAX($J$55:J767)</f>
        <v>164.93243164051341</v>
      </c>
      <c r="L767" s="13">
        <f t="shared" ca="1" si="121"/>
        <v>2.4473149938658567E-2</v>
      </c>
      <c r="M767" t="str">
        <f t="shared" ca="1" si="114"/>
        <v>SELL</v>
      </c>
      <c r="N767">
        <f t="shared" ca="1" si="115"/>
        <v>1.1081355619170744E-2</v>
      </c>
    </row>
    <row r="768" spans="1:14" x14ac:dyDescent="0.25">
      <c r="A768">
        <v>767</v>
      </c>
      <c r="B768" s="30">
        <v>37645</v>
      </c>
      <c r="C768">
        <f t="shared" si="112"/>
        <v>2003</v>
      </c>
      <c r="D768">
        <v>1056.05</v>
      </c>
      <c r="E768">
        <f t="shared" ca="1" si="113"/>
        <v>1063.4749999999999</v>
      </c>
      <c r="F768">
        <f t="shared" ca="1" si="117"/>
        <v>1084.1346153846155</v>
      </c>
      <c r="G768" t="str">
        <f t="shared" ca="1" si="118"/>
        <v/>
      </c>
      <c r="H768">
        <f t="shared" ca="1" si="119"/>
        <v>1076.3499999999999</v>
      </c>
      <c r="I768" s="7" t="str">
        <f t="shared" ca="1" si="116"/>
        <v/>
      </c>
      <c r="J768" s="11">
        <f t="shared" ca="1" si="120"/>
        <v>160.89601551122757</v>
      </c>
      <c r="K768" s="11">
        <f ca="1">MAX($J$55:J768)</f>
        <v>164.93243164051341</v>
      </c>
      <c r="L768" s="13">
        <f t="shared" ca="1" si="121"/>
        <v>2.4473149938658567E-2</v>
      </c>
      <c r="M768" t="str">
        <f t="shared" ca="1" si="114"/>
        <v>SELL</v>
      </c>
      <c r="N768">
        <f t="shared" ca="1" si="115"/>
        <v>1.3866840974881068E-2</v>
      </c>
    </row>
    <row r="769" spans="1:14" x14ac:dyDescent="0.25">
      <c r="A769">
        <v>768</v>
      </c>
      <c r="B769" s="30">
        <v>37648</v>
      </c>
      <c r="C769">
        <f t="shared" si="112"/>
        <v>2003</v>
      </c>
      <c r="D769">
        <v>1037.6500000000001</v>
      </c>
      <c r="E769">
        <f t="shared" ca="1" si="113"/>
        <v>1046.8499999999999</v>
      </c>
      <c r="F769">
        <f t="shared" ca="1" si="117"/>
        <v>1082.6596153846153</v>
      </c>
      <c r="G769" t="str">
        <f t="shared" ca="1" si="118"/>
        <v/>
      </c>
      <c r="H769">
        <f t="shared" ca="1" si="119"/>
        <v>1076.3499999999999</v>
      </c>
      <c r="I769" s="7" t="str">
        <f t="shared" ca="1" si="116"/>
        <v/>
      </c>
      <c r="J769" s="11">
        <f t="shared" ca="1" si="120"/>
        <v>160.89601551122757</v>
      </c>
      <c r="K769" s="11">
        <f ca="1">MAX($J$55:J769)</f>
        <v>164.93243164051341</v>
      </c>
      <c r="L769" s="13">
        <f t="shared" ca="1" si="121"/>
        <v>2.4473149938658567E-2</v>
      </c>
      <c r="M769" t="str">
        <f t="shared" ca="1" si="114"/>
        <v>SELL</v>
      </c>
      <c r="N769">
        <f t="shared" ca="1" si="115"/>
        <v>1.742341745182507E-2</v>
      </c>
    </row>
    <row r="770" spans="1:14" x14ac:dyDescent="0.25">
      <c r="A770">
        <v>769</v>
      </c>
      <c r="B770" s="30">
        <v>37649</v>
      </c>
      <c r="C770">
        <f t="shared" si="112"/>
        <v>2003</v>
      </c>
      <c r="D770">
        <v>1046.2</v>
      </c>
      <c r="E770">
        <f t="shared" ca="1" si="113"/>
        <v>1041.9250000000002</v>
      </c>
      <c r="F770">
        <f t="shared" ca="1" si="117"/>
        <v>1081.3865384615385</v>
      </c>
      <c r="G770" t="str">
        <f t="shared" ca="1" si="118"/>
        <v/>
      </c>
      <c r="H770">
        <f t="shared" ca="1" si="119"/>
        <v>1076.3499999999999</v>
      </c>
      <c r="I770" s="7" t="str">
        <f t="shared" ca="1" si="116"/>
        <v/>
      </c>
      <c r="J770" s="11">
        <f t="shared" ca="1" si="120"/>
        <v>160.89601551122757</v>
      </c>
      <c r="K770" s="11">
        <f ca="1">MAX($J$55:J770)</f>
        <v>164.93243164051341</v>
      </c>
      <c r="L770" s="13">
        <f t="shared" ca="1" si="121"/>
        <v>2.4473149938658567E-2</v>
      </c>
      <c r="M770" t="str">
        <f t="shared" ca="1" si="114"/>
        <v>SELL</v>
      </c>
      <c r="N770">
        <f t="shared" ca="1" si="115"/>
        <v>-8.2397725630028954E-3</v>
      </c>
    </row>
    <row r="771" spans="1:14" x14ac:dyDescent="0.25">
      <c r="A771">
        <v>770</v>
      </c>
      <c r="B771" s="30">
        <v>37650</v>
      </c>
      <c r="C771">
        <f t="shared" ref="C771:C834" si="122">YEAR(B771)</f>
        <v>2003</v>
      </c>
      <c r="D771">
        <v>1037.2</v>
      </c>
      <c r="E771">
        <f t="shared" ca="1" si="113"/>
        <v>1041.7</v>
      </c>
      <c r="F771">
        <f t="shared" ca="1" si="117"/>
        <v>1079.8942307692309</v>
      </c>
      <c r="G771" t="str">
        <f t="shared" ca="1" si="118"/>
        <v/>
      </c>
      <c r="H771">
        <f t="shared" ca="1" si="119"/>
        <v>1076.3499999999999</v>
      </c>
      <c r="I771" s="7" t="str">
        <f t="shared" ca="1" si="116"/>
        <v/>
      </c>
      <c r="J771" s="11">
        <f t="shared" ca="1" si="120"/>
        <v>160.89601551122757</v>
      </c>
      <c r="K771" s="11">
        <f ca="1">MAX($J$55:J771)</f>
        <v>164.93243164051341</v>
      </c>
      <c r="L771" s="13">
        <f t="shared" ca="1" si="121"/>
        <v>2.4473149938658567E-2</v>
      </c>
      <c r="M771" t="str">
        <f t="shared" ca="1" si="114"/>
        <v>SELL</v>
      </c>
      <c r="N771">
        <f t="shared" ca="1" si="115"/>
        <v>8.6025616516918375E-3</v>
      </c>
    </row>
    <row r="772" spans="1:14" x14ac:dyDescent="0.25">
      <c r="A772">
        <v>771</v>
      </c>
      <c r="B772" s="30">
        <v>37651</v>
      </c>
      <c r="C772">
        <f t="shared" si="122"/>
        <v>2003</v>
      </c>
      <c r="D772">
        <v>1034.5999999999999</v>
      </c>
      <c r="E772">
        <f t="shared" ref="E772:E835" ca="1" si="123">IF(ROW(D772)&gt;$M$3,AVERAGE(OFFSET(D773,-$M$3,0,$M$3,1)),"")</f>
        <v>1035.9000000000001</v>
      </c>
      <c r="F772">
        <f t="shared" ca="1" si="117"/>
        <v>1077.9557692307694</v>
      </c>
      <c r="G772" t="str">
        <f t="shared" ca="1" si="118"/>
        <v/>
      </c>
      <c r="H772">
        <f t="shared" ca="1" si="119"/>
        <v>1076.3499999999999</v>
      </c>
      <c r="I772" s="7" t="str">
        <f t="shared" ca="1" si="116"/>
        <v/>
      </c>
      <c r="J772" s="11">
        <f t="shared" ca="1" si="120"/>
        <v>160.89601551122757</v>
      </c>
      <c r="K772" s="11">
        <f ca="1">MAX($J$55:J772)</f>
        <v>164.93243164051341</v>
      </c>
      <c r="L772" s="13">
        <f t="shared" ca="1" si="121"/>
        <v>2.4473149938658567E-2</v>
      </c>
      <c r="M772" t="str">
        <f t="shared" ca="1" si="114"/>
        <v>SELL</v>
      </c>
      <c r="N772">
        <f t="shared" ca="1" si="115"/>
        <v>2.5067489394525033E-3</v>
      </c>
    </row>
    <row r="773" spans="1:14" x14ac:dyDescent="0.25">
      <c r="A773">
        <v>772</v>
      </c>
      <c r="B773" s="30">
        <v>37652</v>
      </c>
      <c r="C773">
        <f t="shared" si="122"/>
        <v>2003</v>
      </c>
      <c r="D773">
        <v>1041.8499999999999</v>
      </c>
      <c r="E773">
        <f t="shared" ca="1" si="123"/>
        <v>1038.2249999999999</v>
      </c>
      <c r="F773">
        <f t="shared" ca="1" si="117"/>
        <v>1075.919230769231</v>
      </c>
      <c r="G773" t="str">
        <f t="shared" ca="1" si="118"/>
        <v/>
      </c>
      <c r="H773">
        <f t="shared" ca="1" si="119"/>
        <v>1076.3499999999999</v>
      </c>
      <c r="I773" s="7" t="str">
        <f t="shared" ca="1" si="116"/>
        <v/>
      </c>
      <c r="J773" s="11">
        <f t="shared" ca="1" si="120"/>
        <v>160.89601551122757</v>
      </c>
      <c r="K773" s="11">
        <f ca="1">MAX($J$55:J773)</f>
        <v>164.93243164051341</v>
      </c>
      <c r="L773" s="13">
        <f t="shared" ca="1" si="121"/>
        <v>2.4473149938658567E-2</v>
      </c>
      <c r="M773" t="str">
        <f t="shared" ca="1" si="114"/>
        <v>SELL</v>
      </c>
      <c r="N773">
        <f t="shared" ca="1" si="115"/>
        <v>-7.0075391455635032E-3</v>
      </c>
    </row>
    <row r="774" spans="1:14" x14ac:dyDescent="0.25">
      <c r="A774">
        <v>773</v>
      </c>
      <c r="B774" s="30">
        <v>37655</v>
      </c>
      <c r="C774">
        <f t="shared" si="122"/>
        <v>2003</v>
      </c>
      <c r="D774">
        <v>1055.3</v>
      </c>
      <c r="E774">
        <f t="shared" ca="1" si="123"/>
        <v>1048.5749999999998</v>
      </c>
      <c r="F774">
        <f t="shared" ca="1" si="117"/>
        <v>1074.2615384615385</v>
      </c>
      <c r="G774" t="str">
        <f t="shared" ca="1" si="118"/>
        <v/>
      </c>
      <c r="H774">
        <f t="shared" ca="1" si="119"/>
        <v>1076.3499999999999</v>
      </c>
      <c r="I774" s="7" t="str">
        <f t="shared" ca="1" si="116"/>
        <v/>
      </c>
      <c r="J774" s="11">
        <f t="shared" ca="1" si="120"/>
        <v>160.89601551122757</v>
      </c>
      <c r="K774" s="11">
        <f ca="1">MAX($J$55:J774)</f>
        <v>164.93243164051341</v>
      </c>
      <c r="L774" s="13">
        <f t="shared" ca="1" si="121"/>
        <v>2.4473149938658567E-2</v>
      </c>
      <c r="M774" t="str">
        <f t="shared" ref="M774:M837" ca="1" si="124">IF(G774="",M773,G774)</f>
        <v>SELL</v>
      </c>
      <c r="N774">
        <f t="shared" ca="1" si="115"/>
        <v>-1.2909727887891775E-2</v>
      </c>
    </row>
    <row r="775" spans="1:14" x14ac:dyDescent="0.25">
      <c r="A775">
        <v>774</v>
      </c>
      <c r="B775" s="30">
        <v>37656</v>
      </c>
      <c r="C775">
        <f t="shared" si="122"/>
        <v>2003</v>
      </c>
      <c r="D775">
        <v>1054.8</v>
      </c>
      <c r="E775">
        <f t="shared" ca="1" si="123"/>
        <v>1055.05</v>
      </c>
      <c r="F775">
        <f t="shared" ca="1" si="117"/>
        <v>1072.8326923076925</v>
      </c>
      <c r="G775" t="str">
        <f t="shared" ca="1" si="118"/>
        <v/>
      </c>
      <c r="H775">
        <f t="shared" ca="1" si="119"/>
        <v>1076.3499999999999</v>
      </c>
      <c r="I775" s="7" t="str">
        <f t="shared" ca="1" si="116"/>
        <v/>
      </c>
      <c r="J775" s="11">
        <f t="shared" ca="1" si="120"/>
        <v>160.89601551122757</v>
      </c>
      <c r="K775" s="11">
        <f ca="1">MAX($J$55:J775)</f>
        <v>164.93243164051341</v>
      </c>
      <c r="L775" s="13">
        <f t="shared" ca="1" si="121"/>
        <v>2.4473149938658567E-2</v>
      </c>
      <c r="M775" t="str">
        <f t="shared" ca="1" si="124"/>
        <v>SELL</v>
      </c>
      <c r="N775">
        <f t="shared" ref="N775:N838" ca="1" si="125">IF(M774="BUY",(D775-D774)/D774,(D774-D775)/D774)</f>
        <v>4.7379891973846301E-4</v>
      </c>
    </row>
    <row r="776" spans="1:14" x14ac:dyDescent="0.25">
      <c r="A776">
        <v>775</v>
      </c>
      <c r="B776" s="30">
        <v>37657</v>
      </c>
      <c r="C776">
        <f t="shared" si="122"/>
        <v>2003</v>
      </c>
      <c r="D776">
        <v>1047.4000000000001</v>
      </c>
      <c r="E776">
        <f t="shared" ca="1" si="123"/>
        <v>1051.0999999999999</v>
      </c>
      <c r="F776">
        <f t="shared" ca="1" si="117"/>
        <v>1071.0596153846154</v>
      </c>
      <c r="G776" t="str">
        <f t="shared" ca="1" si="118"/>
        <v/>
      </c>
      <c r="H776">
        <f t="shared" ca="1" si="119"/>
        <v>1076.3499999999999</v>
      </c>
      <c r="I776" s="7" t="str">
        <f t="shared" ca="1" si="116"/>
        <v/>
      </c>
      <c r="J776" s="11">
        <f t="shared" ca="1" si="120"/>
        <v>160.89601551122757</v>
      </c>
      <c r="K776" s="11">
        <f ca="1">MAX($J$55:J776)</f>
        <v>164.93243164051341</v>
      </c>
      <c r="L776" s="13">
        <f t="shared" ca="1" si="121"/>
        <v>2.4473149938658567E-2</v>
      </c>
      <c r="M776" t="str">
        <f t="shared" ca="1" si="124"/>
        <v>SELL</v>
      </c>
      <c r="N776">
        <f t="shared" ca="1" si="125"/>
        <v>7.0155479711792416E-3</v>
      </c>
    </row>
    <row r="777" spans="1:14" x14ac:dyDescent="0.25">
      <c r="A777">
        <v>776</v>
      </c>
      <c r="B777" s="30">
        <v>37658</v>
      </c>
      <c r="C777">
        <f t="shared" si="122"/>
        <v>2003</v>
      </c>
      <c r="D777">
        <v>1063.5999999999999</v>
      </c>
      <c r="E777">
        <f t="shared" ca="1" si="123"/>
        <v>1055.5</v>
      </c>
      <c r="F777">
        <f t="shared" ca="1" si="117"/>
        <v>1069.6538461538462</v>
      </c>
      <c r="G777" t="str">
        <f t="shared" ca="1" si="118"/>
        <v/>
      </c>
      <c r="H777">
        <f t="shared" ca="1" si="119"/>
        <v>1076.3499999999999</v>
      </c>
      <c r="I777" s="7" t="str">
        <f t="shared" ca="1" si="116"/>
        <v/>
      </c>
      <c r="J777" s="11">
        <f t="shared" ca="1" si="120"/>
        <v>160.89601551122757</v>
      </c>
      <c r="K777" s="11">
        <f ca="1">MAX($J$55:J777)</f>
        <v>164.93243164051341</v>
      </c>
      <c r="L777" s="13">
        <f t="shared" ca="1" si="121"/>
        <v>2.4473149938658567E-2</v>
      </c>
      <c r="M777" t="str">
        <f t="shared" ca="1" si="124"/>
        <v>SELL</v>
      </c>
      <c r="N777">
        <f t="shared" ca="1" si="125"/>
        <v>-1.5466870345617546E-2</v>
      </c>
    </row>
    <row r="778" spans="1:14" x14ac:dyDescent="0.25">
      <c r="A778">
        <v>777</v>
      </c>
      <c r="B778" s="30">
        <v>37659</v>
      </c>
      <c r="C778">
        <f t="shared" si="122"/>
        <v>2003</v>
      </c>
      <c r="D778">
        <v>1057.5</v>
      </c>
      <c r="E778">
        <f t="shared" ca="1" si="123"/>
        <v>1060.55</v>
      </c>
      <c r="F778">
        <f t="shared" ca="1" si="117"/>
        <v>1068.2865384615384</v>
      </c>
      <c r="G778" t="str">
        <f t="shared" ca="1" si="118"/>
        <v/>
      </c>
      <c r="H778">
        <f t="shared" ca="1" si="119"/>
        <v>1076.3499999999999</v>
      </c>
      <c r="I778" s="7" t="str">
        <f t="shared" ca="1" si="116"/>
        <v/>
      </c>
      <c r="J778" s="11">
        <f t="shared" ca="1" si="120"/>
        <v>160.89601551122757</v>
      </c>
      <c r="K778" s="11">
        <f ca="1">MAX($J$55:J778)</f>
        <v>164.93243164051341</v>
      </c>
      <c r="L778" s="13">
        <f t="shared" ca="1" si="121"/>
        <v>2.4473149938658567E-2</v>
      </c>
      <c r="M778" t="str">
        <f t="shared" ca="1" si="124"/>
        <v>SELL</v>
      </c>
      <c r="N778">
        <f t="shared" ca="1" si="125"/>
        <v>5.7352388115832166E-3</v>
      </c>
    </row>
    <row r="779" spans="1:14" x14ac:dyDescent="0.25">
      <c r="A779">
        <v>778</v>
      </c>
      <c r="B779" s="30">
        <v>37662</v>
      </c>
      <c r="C779">
        <f t="shared" si="122"/>
        <v>2003</v>
      </c>
      <c r="D779">
        <v>1048.5999999999999</v>
      </c>
      <c r="E779">
        <f t="shared" ca="1" si="123"/>
        <v>1053.05</v>
      </c>
      <c r="F779">
        <f t="shared" ca="1" si="117"/>
        <v>1066.7096153846151</v>
      </c>
      <c r="G779" t="str">
        <f t="shared" ca="1" si="118"/>
        <v/>
      </c>
      <c r="H779">
        <f t="shared" ca="1" si="119"/>
        <v>1076.3499999999999</v>
      </c>
      <c r="I779" s="7" t="str">
        <f t="shared" ca="1" si="116"/>
        <v/>
      </c>
      <c r="J779" s="11">
        <f t="shared" ca="1" si="120"/>
        <v>160.89601551122757</v>
      </c>
      <c r="K779" s="11">
        <f ca="1">MAX($J$55:J779)</f>
        <v>164.93243164051341</v>
      </c>
      <c r="L779" s="13">
        <f t="shared" ca="1" si="121"/>
        <v>2.4473149938658567E-2</v>
      </c>
      <c r="M779" t="str">
        <f t="shared" ca="1" si="124"/>
        <v>SELL</v>
      </c>
      <c r="N779">
        <f t="shared" ca="1" si="125"/>
        <v>8.4160756501182894E-3</v>
      </c>
    </row>
    <row r="780" spans="1:14" x14ac:dyDescent="0.25">
      <c r="A780">
        <v>779</v>
      </c>
      <c r="B780" s="30">
        <v>37663</v>
      </c>
      <c r="C780">
        <f t="shared" si="122"/>
        <v>2003</v>
      </c>
      <c r="D780">
        <v>1048</v>
      </c>
      <c r="E780">
        <f t="shared" ca="1" si="123"/>
        <v>1048.3</v>
      </c>
      <c r="F780">
        <f t="shared" ca="1" si="117"/>
        <v>1065.311538461538</v>
      </c>
      <c r="G780" t="str">
        <f t="shared" ca="1" si="118"/>
        <v/>
      </c>
      <c r="H780">
        <f t="shared" ca="1" si="119"/>
        <v>1076.3499999999999</v>
      </c>
      <c r="I780" s="7" t="str">
        <f t="shared" ca="1" si="116"/>
        <v/>
      </c>
      <c r="J780" s="11">
        <f t="shared" ca="1" si="120"/>
        <v>160.89601551122757</v>
      </c>
      <c r="K780" s="11">
        <f ca="1">MAX($J$55:J780)</f>
        <v>164.93243164051341</v>
      </c>
      <c r="L780" s="13">
        <f t="shared" ca="1" si="121"/>
        <v>2.4473149938658567E-2</v>
      </c>
      <c r="M780" t="str">
        <f t="shared" ca="1" si="124"/>
        <v>SELL</v>
      </c>
      <c r="N780">
        <f t="shared" ca="1" si="125"/>
        <v>5.7219149341971112E-4</v>
      </c>
    </row>
    <row r="781" spans="1:14" x14ac:dyDescent="0.25">
      <c r="A781">
        <v>780</v>
      </c>
      <c r="B781" s="30">
        <v>37664</v>
      </c>
      <c r="C781">
        <f t="shared" si="122"/>
        <v>2003</v>
      </c>
      <c r="D781">
        <v>1044.45</v>
      </c>
      <c r="E781">
        <f t="shared" ca="1" si="123"/>
        <v>1046.2249999999999</v>
      </c>
      <c r="F781">
        <f t="shared" ca="1" si="117"/>
        <v>1063.8749999999998</v>
      </c>
      <c r="G781" t="str">
        <f t="shared" ca="1" si="118"/>
        <v/>
      </c>
      <c r="H781">
        <f t="shared" ca="1" si="119"/>
        <v>1076.3499999999999</v>
      </c>
      <c r="I781" s="7" t="str">
        <f t="shared" ca="1" si="116"/>
        <v/>
      </c>
      <c r="J781" s="11">
        <f t="shared" ca="1" si="120"/>
        <v>160.89601551122757</v>
      </c>
      <c r="K781" s="11">
        <f ca="1">MAX($J$55:J781)</f>
        <v>164.93243164051341</v>
      </c>
      <c r="L781" s="13">
        <f t="shared" ca="1" si="121"/>
        <v>2.4473149938658567E-2</v>
      </c>
      <c r="M781" t="str">
        <f t="shared" ca="1" si="124"/>
        <v>SELL</v>
      </c>
      <c r="N781">
        <f t="shared" ca="1" si="125"/>
        <v>3.3874045801526283E-3</v>
      </c>
    </row>
    <row r="782" spans="1:14" x14ac:dyDescent="0.25">
      <c r="A782">
        <v>781</v>
      </c>
      <c r="B782" s="30">
        <v>37666</v>
      </c>
      <c r="C782">
        <f t="shared" si="122"/>
        <v>2003</v>
      </c>
      <c r="D782">
        <v>1036</v>
      </c>
      <c r="E782">
        <f t="shared" ca="1" si="123"/>
        <v>1040.2249999999999</v>
      </c>
      <c r="F782">
        <f t="shared" ca="1" si="117"/>
        <v>1061.8230769230768</v>
      </c>
      <c r="G782" t="str">
        <f t="shared" ca="1" si="118"/>
        <v/>
      </c>
      <c r="H782">
        <f t="shared" ca="1" si="119"/>
        <v>1076.3499999999999</v>
      </c>
      <c r="I782" s="7" t="str">
        <f t="shared" ca="1" si="116"/>
        <v/>
      </c>
      <c r="J782" s="11">
        <f t="shared" ca="1" si="120"/>
        <v>160.89601551122757</v>
      </c>
      <c r="K782" s="11">
        <f ca="1">MAX($J$55:J782)</f>
        <v>164.93243164051341</v>
      </c>
      <c r="L782" s="13">
        <f t="shared" ca="1" si="121"/>
        <v>2.4473149938658567E-2</v>
      </c>
      <c r="M782" t="str">
        <f t="shared" ca="1" si="124"/>
        <v>SELL</v>
      </c>
      <c r="N782">
        <f t="shared" ca="1" si="125"/>
        <v>8.0903824979654797E-3</v>
      </c>
    </row>
    <row r="783" spans="1:14" x14ac:dyDescent="0.25">
      <c r="A783">
        <v>782</v>
      </c>
      <c r="B783" s="30">
        <v>37669</v>
      </c>
      <c r="C783">
        <f t="shared" si="122"/>
        <v>2003</v>
      </c>
      <c r="D783">
        <v>1058.2</v>
      </c>
      <c r="E783">
        <f t="shared" ca="1" si="123"/>
        <v>1047.0999999999999</v>
      </c>
      <c r="F783">
        <f t="shared" ca="1" si="117"/>
        <v>1060.3173076923076</v>
      </c>
      <c r="G783" t="str">
        <f t="shared" ca="1" si="118"/>
        <v/>
      </c>
      <c r="H783">
        <f t="shared" ca="1" si="119"/>
        <v>1076.3499999999999</v>
      </c>
      <c r="I783" s="7" t="str">
        <f t="shared" ca="1" si="116"/>
        <v/>
      </c>
      <c r="J783" s="11">
        <f t="shared" ca="1" si="120"/>
        <v>160.89601551122757</v>
      </c>
      <c r="K783" s="11">
        <f ca="1">MAX($J$55:J783)</f>
        <v>164.93243164051341</v>
      </c>
      <c r="L783" s="13">
        <f t="shared" ca="1" si="121"/>
        <v>2.4473149938658567E-2</v>
      </c>
      <c r="M783" t="str">
        <f t="shared" ca="1" si="124"/>
        <v>SELL</v>
      </c>
      <c r="N783">
        <f t="shared" ca="1" si="125"/>
        <v>-2.1428571428571474E-2</v>
      </c>
    </row>
    <row r="784" spans="1:14" x14ac:dyDescent="0.25">
      <c r="A784">
        <v>783</v>
      </c>
      <c r="B784" s="30">
        <v>37670</v>
      </c>
      <c r="C784">
        <f t="shared" si="122"/>
        <v>2003</v>
      </c>
      <c r="D784">
        <v>1059.3</v>
      </c>
      <c r="E784">
        <f t="shared" ca="1" si="123"/>
        <v>1058.75</v>
      </c>
      <c r="F784">
        <f t="shared" ca="1" si="117"/>
        <v>1059.5115384615385</v>
      </c>
      <c r="G784" t="str">
        <f t="shared" ca="1" si="118"/>
        <v/>
      </c>
      <c r="H784">
        <f t="shared" ca="1" si="119"/>
        <v>1076.3499999999999</v>
      </c>
      <c r="I784" s="7" t="str">
        <f t="shared" ca="1" si="116"/>
        <v/>
      </c>
      <c r="J784" s="11">
        <f t="shared" ca="1" si="120"/>
        <v>160.89601551122757</v>
      </c>
      <c r="K784" s="11">
        <f ca="1">MAX($J$55:J784)</f>
        <v>164.93243164051341</v>
      </c>
      <c r="L784" s="13">
        <f t="shared" ca="1" si="121"/>
        <v>2.4473149938658567E-2</v>
      </c>
      <c r="M784" t="str">
        <f t="shared" ca="1" si="124"/>
        <v>SELL</v>
      </c>
      <c r="N784">
        <f t="shared" ca="1" si="125"/>
        <v>-1.0395010395009535E-3</v>
      </c>
    </row>
    <row r="785" spans="1:14" x14ac:dyDescent="0.25">
      <c r="A785">
        <v>784</v>
      </c>
      <c r="B785" s="30">
        <v>37671</v>
      </c>
      <c r="C785">
        <f t="shared" si="122"/>
        <v>2003</v>
      </c>
      <c r="D785">
        <v>1064.3</v>
      </c>
      <c r="E785">
        <f t="shared" ca="1" si="123"/>
        <v>1061.8</v>
      </c>
      <c r="F785">
        <f t="shared" ca="1" si="117"/>
        <v>1059.1480769230768</v>
      </c>
      <c r="G785" t="str">
        <f t="shared" ca="1" si="118"/>
        <v>BUY</v>
      </c>
      <c r="H785">
        <f t="shared" ca="1" si="119"/>
        <v>1064.3</v>
      </c>
      <c r="I785" s="7">
        <f t="shared" ca="1" si="116"/>
        <v>1.1195243182979486E-2</v>
      </c>
      <c r="J785" s="11">
        <f t="shared" ca="1" si="120"/>
        <v>162.6972855320482</v>
      </c>
      <c r="K785" s="11">
        <f ca="1">MAX($J$55:J785)</f>
        <v>164.93243164051341</v>
      </c>
      <c r="L785" s="13">
        <f t="shared" ca="1" si="121"/>
        <v>1.3551889620695978E-2</v>
      </c>
      <c r="M785" t="str">
        <f t="shared" ca="1" si="124"/>
        <v>BUY</v>
      </c>
      <c r="N785">
        <f t="shared" ca="1" si="125"/>
        <v>-4.7200981780421035E-3</v>
      </c>
    </row>
    <row r="786" spans="1:14" x14ac:dyDescent="0.25">
      <c r="A786">
        <v>785</v>
      </c>
      <c r="B786" s="30">
        <v>37672</v>
      </c>
      <c r="C786">
        <f t="shared" si="122"/>
        <v>2003</v>
      </c>
      <c r="D786">
        <v>1065.5999999999999</v>
      </c>
      <c r="E786">
        <f t="shared" ca="1" si="123"/>
        <v>1064.9499999999998</v>
      </c>
      <c r="F786">
        <f t="shared" ca="1" si="117"/>
        <v>1058.6346153846152</v>
      </c>
      <c r="G786" t="str">
        <f t="shared" ca="1" si="118"/>
        <v/>
      </c>
      <c r="H786">
        <f t="shared" ca="1" si="119"/>
        <v>1064.3</v>
      </c>
      <c r="I786" s="7" t="str">
        <f t="shared" ca="1" si="116"/>
        <v/>
      </c>
      <c r="J786" s="11">
        <f t="shared" ca="1" si="120"/>
        <v>162.6972855320482</v>
      </c>
      <c r="K786" s="11">
        <f ca="1">MAX($J$55:J786)</f>
        <v>164.93243164051341</v>
      </c>
      <c r="L786" s="13">
        <f t="shared" ca="1" si="121"/>
        <v>1.3551889620695978E-2</v>
      </c>
      <c r="M786" t="str">
        <f t="shared" ca="1" si="124"/>
        <v>BUY</v>
      </c>
      <c r="N786">
        <f t="shared" ca="1" si="125"/>
        <v>1.2214601146292913E-3</v>
      </c>
    </row>
    <row r="787" spans="1:14" x14ac:dyDescent="0.25">
      <c r="A787">
        <v>786</v>
      </c>
      <c r="B787" s="30">
        <v>37673</v>
      </c>
      <c r="C787">
        <f t="shared" si="122"/>
        <v>2003</v>
      </c>
      <c r="D787">
        <v>1066.1500000000001</v>
      </c>
      <c r="E787">
        <f t="shared" ca="1" si="123"/>
        <v>1065.875</v>
      </c>
      <c r="F787">
        <f t="shared" ca="1" si="117"/>
        <v>1057.9096153846153</v>
      </c>
      <c r="G787" t="str">
        <f t="shared" ca="1" si="118"/>
        <v/>
      </c>
      <c r="H787">
        <f t="shared" ca="1" si="119"/>
        <v>1064.3</v>
      </c>
      <c r="I787" s="7" t="str">
        <f t="shared" ca="1" si="116"/>
        <v/>
      </c>
      <c r="J787" s="11">
        <f t="shared" ca="1" si="120"/>
        <v>162.6972855320482</v>
      </c>
      <c r="K787" s="11">
        <f ca="1">MAX($J$55:J787)</f>
        <v>164.93243164051341</v>
      </c>
      <c r="L787" s="13">
        <f t="shared" ca="1" si="121"/>
        <v>1.3551889620695978E-2</v>
      </c>
      <c r="M787" t="str">
        <f t="shared" ca="1" si="124"/>
        <v>BUY</v>
      </c>
      <c r="N787">
        <f t="shared" ca="1" si="125"/>
        <v>5.1614114114131187E-4</v>
      </c>
    </row>
    <row r="788" spans="1:14" x14ac:dyDescent="0.25">
      <c r="A788">
        <v>787</v>
      </c>
      <c r="B788" s="30">
        <v>37676</v>
      </c>
      <c r="C788">
        <f t="shared" si="122"/>
        <v>2003</v>
      </c>
      <c r="D788">
        <v>1070.1500000000001</v>
      </c>
      <c r="E788">
        <f t="shared" ca="1" si="123"/>
        <v>1068.1500000000001</v>
      </c>
      <c r="F788">
        <f t="shared" ca="1" si="117"/>
        <v>1057.2096153846155</v>
      </c>
      <c r="G788" t="str">
        <f t="shared" ca="1" si="118"/>
        <v/>
      </c>
      <c r="H788">
        <f t="shared" ca="1" si="119"/>
        <v>1064.3</v>
      </c>
      <c r="I788" s="7" t="str">
        <f t="shared" ref="I788:I851" ca="1" si="126">IF(AND(G788&lt;&gt;"",H787&lt;&gt;0),IF(G788="BUY",1-H788/H787,H788/H787-1),"")</f>
        <v/>
      </c>
      <c r="J788" s="11">
        <f t="shared" ca="1" si="120"/>
        <v>162.6972855320482</v>
      </c>
      <c r="K788" s="11">
        <f ca="1">MAX($J$55:J788)</f>
        <v>164.93243164051341</v>
      </c>
      <c r="L788" s="13">
        <f t="shared" ca="1" si="121"/>
        <v>1.3551889620695978E-2</v>
      </c>
      <c r="M788" t="str">
        <f t="shared" ca="1" si="124"/>
        <v>BUY</v>
      </c>
      <c r="N788">
        <f t="shared" ca="1" si="125"/>
        <v>3.7518172864981474E-3</v>
      </c>
    </row>
    <row r="789" spans="1:14" x14ac:dyDescent="0.25">
      <c r="A789">
        <v>788</v>
      </c>
      <c r="B789" s="30">
        <v>37677</v>
      </c>
      <c r="C789">
        <f t="shared" si="122"/>
        <v>2003</v>
      </c>
      <c r="D789">
        <v>1055.55</v>
      </c>
      <c r="E789">
        <f t="shared" ca="1" si="123"/>
        <v>1062.8499999999999</v>
      </c>
      <c r="F789">
        <f t="shared" ca="1" si="117"/>
        <v>1056.0192307692307</v>
      </c>
      <c r="G789" t="str">
        <f t="shared" ca="1" si="118"/>
        <v/>
      </c>
      <c r="H789">
        <f t="shared" ca="1" si="119"/>
        <v>1064.3</v>
      </c>
      <c r="I789" s="7" t="str">
        <f t="shared" ca="1" si="126"/>
        <v/>
      </c>
      <c r="J789" s="11">
        <f t="shared" ca="1" si="120"/>
        <v>162.6972855320482</v>
      </c>
      <c r="K789" s="11">
        <f ca="1">MAX($J$55:J789)</f>
        <v>164.93243164051341</v>
      </c>
      <c r="L789" s="13">
        <f t="shared" ca="1" si="121"/>
        <v>1.3551889620695978E-2</v>
      </c>
      <c r="M789" t="str">
        <f t="shared" ca="1" si="124"/>
        <v>BUY</v>
      </c>
      <c r="N789">
        <f t="shared" ca="1" si="125"/>
        <v>-1.3642947250385586E-2</v>
      </c>
    </row>
    <row r="790" spans="1:14" x14ac:dyDescent="0.25">
      <c r="A790">
        <v>789</v>
      </c>
      <c r="B790" s="30">
        <v>37678</v>
      </c>
      <c r="C790">
        <f t="shared" si="122"/>
        <v>2003</v>
      </c>
      <c r="D790">
        <v>1049.6500000000001</v>
      </c>
      <c r="E790">
        <f t="shared" ca="1" si="123"/>
        <v>1052.5999999999999</v>
      </c>
      <c r="F790">
        <f t="shared" ca="1" si="117"/>
        <v>1054.9923076923076</v>
      </c>
      <c r="G790" t="str">
        <f t="shared" ca="1" si="118"/>
        <v>SELL</v>
      </c>
      <c r="H790">
        <f t="shared" ca="1" si="119"/>
        <v>1049.6500000000001</v>
      </c>
      <c r="I790" s="7">
        <f t="shared" ca="1" si="126"/>
        <v>-1.3764915907168884E-2</v>
      </c>
      <c r="J790" s="11">
        <f t="shared" ca="1" si="120"/>
        <v>160.45777107837492</v>
      </c>
      <c r="K790" s="11">
        <f ca="1">MAX($J$55:J790)</f>
        <v>164.93243164051341</v>
      </c>
      <c r="L790" s="13">
        <f t="shared" ca="1" si="121"/>
        <v>2.7130264906852664E-2</v>
      </c>
      <c r="M790" t="str">
        <f t="shared" ca="1" si="124"/>
        <v>SELL</v>
      </c>
      <c r="N790">
        <f t="shared" ca="1" si="125"/>
        <v>-5.58950310264778E-3</v>
      </c>
    </row>
    <row r="791" spans="1:14" x14ac:dyDescent="0.25">
      <c r="A791">
        <v>790</v>
      </c>
      <c r="B791" s="30">
        <v>37679</v>
      </c>
      <c r="C791">
        <f t="shared" si="122"/>
        <v>2003</v>
      </c>
      <c r="D791">
        <v>1052.95</v>
      </c>
      <c r="E791">
        <f t="shared" ca="1" si="123"/>
        <v>1051.3000000000002</v>
      </c>
      <c r="F791">
        <f t="shared" ca="1" si="117"/>
        <v>1054.0326923076923</v>
      </c>
      <c r="G791" t="str">
        <f t="shared" ca="1" si="118"/>
        <v/>
      </c>
      <c r="H791">
        <f t="shared" ca="1" si="119"/>
        <v>1049.6500000000001</v>
      </c>
      <c r="I791" s="7" t="str">
        <f t="shared" ca="1" si="126"/>
        <v/>
      </c>
      <c r="J791" s="11">
        <f t="shared" ca="1" si="120"/>
        <v>160.45777107837492</v>
      </c>
      <c r="K791" s="11">
        <f ca="1">MAX($J$55:J791)</f>
        <v>164.93243164051341</v>
      </c>
      <c r="L791" s="13">
        <f t="shared" ca="1" si="121"/>
        <v>2.7130264906852664E-2</v>
      </c>
      <c r="M791" t="str">
        <f t="shared" ca="1" si="124"/>
        <v>SELL</v>
      </c>
      <c r="N791">
        <f t="shared" ca="1" si="125"/>
        <v>-3.1439051112275083E-3</v>
      </c>
    </row>
    <row r="792" spans="1:14" x14ac:dyDescent="0.25">
      <c r="A792">
        <v>791</v>
      </c>
      <c r="B792" s="30">
        <v>37680</v>
      </c>
      <c r="C792">
        <f t="shared" si="122"/>
        <v>2003</v>
      </c>
      <c r="D792">
        <v>1063.4000000000001</v>
      </c>
      <c r="E792">
        <f t="shared" ca="1" si="123"/>
        <v>1058.1750000000002</v>
      </c>
      <c r="F792">
        <f t="shared" ca="1" si="117"/>
        <v>1053.2826923076923</v>
      </c>
      <c r="G792" t="str">
        <f t="shared" ca="1" si="118"/>
        <v>BUY</v>
      </c>
      <c r="H792">
        <f t="shared" ca="1" si="119"/>
        <v>1063.4000000000001</v>
      </c>
      <c r="I792" s="7">
        <f t="shared" ca="1" si="126"/>
        <v>-1.3099604630114836E-2</v>
      </c>
      <c r="J792" s="11">
        <f t="shared" ca="1" si="120"/>
        <v>158.35583771741872</v>
      </c>
      <c r="K792" s="11">
        <f ca="1">MAX($J$55:J792)</f>
        <v>164.93243164051341</v>
      </c>
      <c r="L792" s="13">
        <f t="shared" ca="1" si="121"/>
        <v>3.9874473793177545E-2</v>
      </c>
      <c r="M792" t="str">
        <f t="shared" ca="1" si="124"/>
        <v>BUY</v>
      </c>
      <c r="N792">
        <f t="shared" ca="1" si="125"/>
        <v>-9.9244978394036239E-3</v>
      </c>
    </row>
    <row r="793" spans="1:14" x14ac:dyDescent="0.25">
      <c r="A793">
        <v>792</v>
      </c>
      <c r="B793" s="30">
        <v>37683</v>
      </c>
      <c r="C793">
        <f t="shared" si="122"/>
        <v>2003</v>
      </c>
      <c r="D793">
        <v>1058.8499999999999</v>
      </c>
      <c r="E793">
        <f t="shared" ca="1" si="123"/>
        <v>1061.125</v>
      </c>
      <c r="F793">
        <f t="shared" ca="1" si="117"/>
        <v>1052.8192307692309</v>
      </c>
      <c r="G793" t="str">
        <f t="shared" ca="1" si="118"/>
        <v/>
      </c>
      <c r="H793">
        <f t="shared" ca="1" si="119"/>
        <v>1063.4000000000001</v>
      </c>
      <c r="I793" s="7" t="str">
        <f t="shared" ca="1" si="126"/>
        <v/>
      </c>
      <c r="J793" s="11">
        <f t="shared" ca="1" si="120"/>
        <v>158.35583771741872</v>
      </c>
      <c r="K793" s="11">
        <f ca="1">MAX($J$55:J793)</f>
        <v>164.93243164051341</v>
      </c>
      <c r="L793" s="13">
        <f t="shared" ca="1" si="121"/>
        <v>3.9874473793177545E-2</v>
      </c>
      <c r="M793" t="str">
        <f t="shared" ca="1" si="124"/>
        <v>BUY</v>
      </c>
      <c r="N793">
        <f t="shared" ca="1" si="125"/>
        <v>-4.2787286063571389E-3</v>
      </c>
    </row>
    <row r="794" spans="1:14" x14ac:dyDescent="0.25">
      <c r="A794">
        <v>793</v>
      </c>
      <c r="B794" s="30">
        <v>37684</v>
      </c>
      <c r="C794">
        <f t="shared" si="122"/>
        <v>2003</v>
      </c>
      <c r="D794">
        <v>1046.5999999999999</v>
      </c>
      <c r="E794">
        <f t="shared" ca="1" si="123"/>
        <v>1052.7249999999999</v>
      </c>
      <c r="F794">
        <f t="shared" ca="1" si="117"/>
        <v>1052.4557692307694</v>
      </c>
      <c r="G794" t="str">
        <f t="shared" ca="1" si="118"/>
        <v/>
      </c>
      <c r="H794">
        <f t="shared" ca="1" si="119"/>
        <v>1063.4000000000001</v>
      </c>
      <c r="I794" s="7" t="str">
        <f t="shared" ca="1" si="126"/>
        <v/>
      </c>
      <c r="J794" s="11">
        <f t="shared" ca="1" si="120"/>
        <v>158.35583771741872</v>
      </c>
      <c r="K794" s="11">
        <f ca="1">MAX($J$55:J794)</f>
        <v>164.93243164051341</v>
      </c>
      <c r="L794" s="13">
        <f t="shared" ca="1" si="121"/>
        <v>3.9874473793177545E-2</v>
      </c>
      <c r="M794" t="str">
        <f t="shared" ca="1" si="124"/>
        <v>BUY</v>
      </c>
      <c r="N794">
        <f t="shared" ca="1" si="125"/>
        <v>-1.1569155215564056E-2</v>
      </c>
    </row>
    <row r="795" spans="1:14" x14ac:dyDescent="0.25">
      <c r="A795">
        <v>794</v>
      </c>
      <c r="B795" s="30">
        <v>37685</v>
      </c>
      <c r="C795">
        <f t="shared" si="122"/>
        <v>2003</v>
      </c>
      <c r="D795">
        <v>1040.7</v>
      </c>
      <c r="E795">
        <f t="shared" ca="1" si="123"/>
        <v>1043.6500000000001</v>
      </c>
      <c r="F795">
        <f t="shared" ca="1" si="117"/>
        <v>1052.5730769230772</v>
      </c>
      <c r="G795" t="str">
        <f t="shared" ca="1" si="118"/>
        <v>SELL</v>
      </c>
      <c r="H795">
        <f t="shared" ca="1" si="119"/>
        <v>1040.7</v>
      </c>
      <c r="I795" s="7">
        <f t="shared" ca="1" si="126"/>
        <v>-2.1346624036110651E-2</v>
      </c>
      <c r="J795" s="11">
        <f t="shared" ca="1" si="120"/>
        <v>154.97547518574163</v>
      </c>
      <c r="K795" s="11">
        <f ca="1">MAX($J$55:J795)</f>
        <v>164.93243164051341</v>
      </c>
      <c r="L795" s="13">
        <f t="shared" ca="1" si="121"/>
        <v>6.0369912428587469E-2</v>
      </c>
      <c r="M795" t="str">
        <f t="shared" ca="1" si="124"/>
        <v>SELL</v>
      </c>
      <c r="N795">
        <f t="shared" ca="1" si="125"/>
        <v>-5.6373017389641355E-3</v>
      </c>
    </row>
    <row r="796" spans="1:14" x14ac:dyDescent="0.25">
      <c r="A796">
        <v>795</v>
      </c>
      <c r="B796" s="30">
        <v>37686</v>
      </c>
      <c r="C796">
        <f t="shared" si="122"/>
        <v>2003</v>
      </c>
      <c r="D796">
        <v>1031.25</v>
      </c>
      <c r="E796">
        <f t="shared" ca="1" si="123"/>
        <v>1035.9749999999999</v>
      </c>
      <c r="F796">
        <f t="shared" ref="F796:F859" ca="1" si="127">IF(ROW(D796)&gt;$M$4, AVERAGE(OFFSET(D797,-$M$4,0,$M$4,1)), "")</f>
        <v>1051.9980769230772</v>
      </c>
      <c r="G796" t="str">
        <f t="shared" ca="1" si="118"/>
        <v/>
      </c>
      <c r="H796">
        <f t="shared" ca="1" si="119"/>
        <v>1040.7</v>
      </c>
      <c r="I796" s="7" t="str">
        <f t="shared" ca="1" si="126"/>
        <v/>
      </c>
      <c r="J796" s="11">
        <f t="shared" ca="1" si="120"/>
        <v>154.97547518574163</v>
      </c>
      <c r="K796" s="11">
        <f ca="1">MAX($J$55:J796)</f>
        <v>164.93243164051341</v>
      </c>
      <c r="L796" s="13">
        <f t="shared" ca="1" si="121"/>
        <v>6.0369912428587469E-2</v>
      </c>
      <c r="M796" t="str">
        <f t="shared" ca="1" si="124"/>
        <v>SELL</v>
      </c>
      <c r="N796">
        <f t="shared" ca="1" si="125"/>
        <v>9.0804266359181748E-3</v>
      </c>
    </row>
    <row r="797" spans="1:14" x14ac:dyDescent="0.25">
      <c r="A797">
        <v>796</v>
      </c>
      <c r="B797" s="30">
        <v>37687</v>
      </c>
      <c r="C797">
        <f t="shared" si="122"/>
        <v>2003</v>
      </c>
      <c r="D797">
        <v>1017.1</v>
      </c>
      <c r="E797">
        <f t="shared" ca="1" si="123"/>
        <v>1024.175</v>
      </c>
      <c r="F797">
        <f t="shared" ca="1" si="127"/>
        <v>1051.2250000000001</v>
      </c>
      <c r="G797" t="str">
        <f t="shared" ca="1" si="118"/>
        <v/>
      </c>
      <c r="H797">
        <f t="shared" ca="1" si="119"/>
        <v>1040.7</v>
      </c>
      <c r="I797" s="7" t="str">
        <f t="shared" ca="1" si="126"/>
        <v/>
      </c>
      <c r="J797" s="11">
        <f t="shared" ca="1" si="120"/>
        <v>154.97547518574163</v>
      </c>
      <c r="K797" s="11">
        <f ca="1">MAX($J$55:J797)</f>
        <v>164.93243164051341</v>
      </c>
      <c r="L797" s="13">
        <f t="shared" ca="1" si="121"/>
        <v>6.0369912428587469E-2</v>
      </c>
      <c r="M797" t="str">
        <f t="shared" ca="1" si="124"/>
        <v>SELL</v>
      </c>
      <c r="N797">
        <f t="shared" ca="1" si="125"/>
        <v>1.3721212121212099E-2</v>
      </c>
    </row>
    <row r="798" spans="1:14" x14ac:dyDescent="0.25">
      <c r="A798">
        <v>797</v>
      </c>
      <c r="B798" s="30">
        <v>37690</v>
      </c>
      <c r="C798">
        <f t="shared" si="122"/>
        <v>2003</v>
      </c>
      <c r="D798">
        <v>1006.7</v>
      </c>
      <c r="E798">
        <f t="shared" ca="1" si="123"/>
        <v>1011.9000000000001</v>
      </c>
      <c r="F798">
        <f t="shared" ca="1" si="127"/>
        <v>1050.1519230769231</v>
      </c>
      <c r="G798" t="str">
        <f t="shared" ca="1" si="118"/>
        <v/>
      </c>
      <c r="H798">
        <f t="shared" ca="1" si="119"/>
        <v>1040.7</v>
      </c>
      <c r="I798" s="7" t="str">
        <f t="shared" ca="1" si="126"/>
        <v/>
      </c>
      <c r="J798" s="11">
        <f t="shared" ca="1" si="120"/>
        <v>154.97547518574163</v>
      </c>
      <c r="K798" s="11">
        <f ca="1">MAX($J$55:J798)</f>
        <v>164.93243164051341</v>
      </c>
      <c r="L798" s="13">
        <f t="shared" ca="1" si="121"/>
        <v>6.0369912428587469E-2</v>
      </c>
      <c r="M798" t="str">
        <f t="shared" ca="1" si="124"/>
        <v>SELL</v>
      </c>
      <c r="N798">
        <f t="shared" ca="1" si="125"/>
        <v>1.0225149936092791E-2</v>
      </c>
    </row>
    <row r="799" spans="1:14" x14ac:dyDescent="0.25">
      <c r="A799">
        <v>798</v>
      </c>
      <c r="B799" s="30">
        <v>37691</v>
      </c>
      <c r="C799">
        <f t="shared" si="122"/>
        <v>2003</v>
      </c>
      <c r="D799">
        <v>1014.55</v>
      </c>
      <c r="E799">
        <f t="shared" ca="1" si="123"/>
        <v>1010.625</v>
      </c>
      <c r="F799">
        <f t="shared" ca="1" si="127"/>
        <v>1049.1019230769232</v>
      </c>
      <c r="G799" t="str">
        <f t="shared" ca="1" si="118"/>
        <v/>
      </c>
      <c r="H799">
        <f t="shared" ca="1" si="119"/>
        <v>1040.7</v>
      </c>
      <c r="I799" s="7" t="str">
        <f t="shared" ca="1" si="126"/>
        <v/>
      </c>
      <c r="J799" s="11">
        <f t="shared" ca="1" si="120"/>
        <v>154.97547518574163</v>
      </c>
      <c r="K799" s="11">
        <f ca="1">MAX($J$55:J799)</f>
        <v>164.93243164051341</v>
      </c>
      <c r="L799" s="13">
        <f t="shared" ca="1" si="121"/>
        <v>6.0369912428587469E-2</v>
      </c>
      <c r="M799" t="str">
        <f t="shared" ca="1" si="124"/>
        <v>SELL</v>
      </c>
      <c r="N799">
        <f t="shared" ca="1" si="125"/>
        <v>-7.7977550412237102E-3</v>
      </c>
    </row>
    <row r="800" spans="1:14" x14ac:dyDescent="0.25">
      <c r="A800">
        <v>799</v>
      </c>
      <c r="B800" s="30">
        <v>37692</v>
      </c>
      <c r="C800">
        <f t="shared" si="122"/>
        <v>2003</v>
      </c>
      <c r="D800">
        <v>1001.7</v>
      </c>
      <c r="E800">
        <f t="shared" ca="1" si="123"/>
        <v>1008.125</v>
      </c>
      <c r="F800">
        <f t="shared" ca="1" si="127"/>
        <v>1047.0403846153845</v>
      </c>
      <c r="G800" t="str">
        <f t="shared" ca="1" si="118"/>
        <v/>
      </c>
      <c r="H800">
        <f t="shared" ca="1" si="119"/>
        <v>1040.7</v>
      </c>
      <c r="I800" s="7" t="str">
        <f t="shared" ca="1" si="126"/>
        <v/>
      </c>
      <c r="J800" s="11">
        <f t="shared" ca="1" si="120"/>
        <v>154.97547518574163</v>
      </c>
      <c r="K800" s="11">
        <f ca="1">MAX($J$55:J800)</f>
        <v>164.93243164051341</v>
      </c>
      <c r="L800" s="13">
        <f t="shared" ca="1" si="121"/>
        <v>6.0369912428587469E-2</v>
      </c>
      <c r="M800" t="str">
        <f t="shared" ca="1" si="124"/>
        <v>SELL</v>
      </c>
      <c r="N800">
        <f t="shared" ca="1" si="125"/>
        <v>1.2665713863289053E-2</v>
      </c>
    </row>
    <row r="801" spans="1:14" x14ac:dyDescent="0.25">
      <c r="A801">
        <v>800</v>
      </c>
      <c r="B801" s="30">
        <v>37693</v>
      </c>
      <c r="C801">
        <f t="shared" si="122"/>
        <v>2003</v>
      </c>
      <c r="D801">
        <v>999.65</v>
      </c>
      <c r="E801">
        <f t="shared" ca="1" si="123"/>
        <v>1000.675</v>
      </c>
      <c r="F801">
        <f t="shared" ca="1" si="127"/>
        <v>1044.9192307692306</v>
      </c>
      <c r="G801" t="str">
        <f t="shared" ca="1" si="118"/>
        <v/>
      </c>
      <c r="H801">
        <f t="shared" ca="1" si="119"/>
        <v>1040.7</v>
      </c>
      <c r="I801" s="7" t="str">
        <f t="shared" ca="1" si="126"/>
        <v/>
      </c>
      <c r="J801" s="11">
        <f t="shared" ca="1" si="120"/>
        <v>154.97547518574163</v>
      </c>
      <c r="K801" s="11">
        <f ca="1">MAX($J$55:J801)</f>
        <v>164.93243164051341</v>
      </c>
      <c r="L801" s="13">
        <f t="shared" ca="1" si="121"/>
        <v>6.0369912428587469E-2</v>
      </c>
      <c r="M801" t="str">
        <f t="shared" ca="1" si="124"/>
        <v>SELL</v>
      </c>
      <c r="N801">
        <f t="shared" ca="1" si="125"/>
        <v>2.0465209144455107E-3</v>
      </c>
    </row>
    <row r="802" spans="1:14" x14ac:dyDescent="0.25">
      <c r="A802">
        <v>801</v>
      </c>
      <c r="B802" s="30">
        <v>37697</v>
      </c>
      <c r="C802">
        <f t="shared" si="122"/>
        <v>2003</v>
      </c>
      <c r="D802">
        <v>993</v>
      </c>
      <c r="E802">
        <f t="shared" ca="1" si="123"/>
        <v>996.32500000000005</v>
      </c>
      <c r="F802">
        <f t="shared" ca="1" si="127"/>
        <v>1042.8269230769229</v>
      </c>
      <c r="G802" t="str">
        <f t="shared" ca="1" si="118"/>
        <v/>
      </c>
      <c r="H802">
        <f t="shared" ca="1" si="119"/>
        <v>1040.7</v>
      </c>
      <c r="I802" s="7" t="str">
        <f t="shared" ca="1" si="126"/>
        <v/>
      </c>
      <c r="J802" s="11">
        <f t="shared" ca="1" si="120"/>
        <v>154.97547518574163</v>
      </c>
      <c r="K802" s="11">
        <f ca="1">MAX($J$55:J802)</f>
        <v>164.93243164051341</v>
      </c>
      <c r="L802" s="13">
        <f t="shared" ca="1" si="121"/>
        <v>6.0369912428587469E-2</v>
      </c>
      <c r="M802" t="str">
        <f t="shared" ca="1" si="124"/>
        <v>SELL</v>
      </c>
      <c r="N802">
        <f t="shared" ca="1" si="125"/>
        <v>6.6523283149101959E-3</v>
      </c>
    </row>
    <row r="803" spans="1:14" x14ac:dyDescent="0.25">
      <c r="A803">
        <v>802</v>
      </c>
      <c r="B803" s="30">
        <v>37699</v>
      </c>
      <c r="C803">
        <f t="shared" si="122"/>
        <v>2003</v>
      </c>
      <c r="D803">
        <v>1003.9</v>
      </c>
      <c r="E803">
        <f t="shared" ca="1" si="123"/>
        <v>998.45</v>
      </c>
      <c r="F803">
        <f t="shared" ca="1" si="127"/>
        <v>1040.5307692307692</v>
      </c>
      <c r="G803" t="str">
        <f t="shared" ca="1" si="118"/>
        <v/>
      </c>
      <c r="H803">
        <f t="shared" ca="1" si="119"/>
        <v>1040.7</v>
      </c>
      <c r="I803" s="7" t="str">
        <f t="shared" ca="1" si="126"/>
        <v/>
      </c>
      <c r="J803" s="11">
        <f t="shared" ca="1" si="120"/>
        <v>154.97547518574163</v>
      </c>
      <c r="K803" s="11">
        <f ca="1">MAX($J$55:J803)</f>
        <v>164.93243164051341</v>
      </c>
      <c r="L803" s="13">
        <f t="shared" ca="1" si="121"/>
        <v>6.0369912428587469E-2</v>
      </c>
      <c r="M803" t="str">
        <f t="shared" ca="1" si="124"/>
        <v>SELL</v>
      </c>
      <c r="N803">
        <f t="shared" ca="1" si="125"/>
        <v>-1.0976837865055366E-2</v>
      </c>
    </row>
    <row r="804" spans="1:14" x14ac:dyDescent="0.25">
      <c r="A804">
        <v>803</v>
      </c>
      <c r="B804" s="30">
        <v>37700</v>
      </c>
      <c r="C804">
        <f t="shared" si="122"/>
        <v>2003</v>
      </c>
      <c r="D804">
        <v>1025.25</v>
      </c>
      <c r="E804">
        <f t="shared" ca="1" si="123"/>
        <v>1014.575</v>
      </c>
      <c r="F804">
        <f t="shared" ca="1" si="127"/>
        <v>1039.2903846153847</v>
      </c>
      <c r="G804" t="str">
        <f t="shared" ca="1" si="118"/>
        <v/>
      </c>
      <c r="H804">
        <f t="shared" ca="1" si="119"/>
        <v>1040.7</v>
      </c>
      <c r="I804" s="7" t="str">
        <f t="shared" ca="1" si="126"/>
        <v/>
      </c>
      <c r="J804" s="11">
        <f t="shared" ca="1" si="120"/>
        <v>154.97547518574163</v>
      </c>
      <c r="K804" s="11">
        <f ca="1">MAX($J$55:J804)</f>
        <v>164.93243164051341</v>
      </c>
      <c r="L804" s="13">
        <f t="shared" ca="1" si="121"/>
        <v>6.0369912428587469E-2</v>
      </c>
      <c r="M804" t="str">
        <f t="shared" ca="1" si="124"/>
        <v>SELL</v>
      </c>
      <c r="N804">
        <f t="shared" ca="1" si="125"/>
        <v>-2.1267058471959383E-2</v>
      </c>
    </row>
    <row r="805" spans="1:14" x14ac:dyDescent="0.25">
      <c r="A805">
        <v>804</v>
      </c>
      <c r="B805" s="30">
        <v>37701</v>
      </c>
      <c r="C805">
        <f t="shared" si="122"/>
        <v>2003</v>
      </c>
      <c r="D805">
        <v>1030.55</v>
      </c>
      <c r="E805">
        <f t="shared" ca="1" si="123"/>
        <v>1027.9000000000001</v>
      </c>
      <c r="F805">
        <f t="shared" ca="1" si="127"/>
        <v>1038.5961538461538</v>
      </c>
      <c r="G805" t="str">
        <f t="shared" ca="1" si="118"/>
        <v/>
      </c>
      <c r="H805">
        <f t="shared" ca="1" si="119"/>
        <v>1040.7</v>
      </c>
      <c r="I805" s="7" t="str">
        <f t="shared" ca="1" si="126"/>
        <v/>
      </c>
      <c r="J805" s="11">
        <f t="shared" ca="1" si="120"/>
        <v>154.97547518574163</v>
      </c>
      <c r="K805" s="11">
        <f ca="1">MAX($J$55:J805)</f>
        <v>164.93243164051341</v>
      </c>
      <c r="L805" s="13">
        <f t="shared" ca="1" si="121"/>
        <v>6.0369912428587469E-2</v>
      </c>
      <c r="M805" t="str">
        <f t="shared" ca="1" si="124"/>
        <v>SELL</v>
      </c>
      <c r="N805">
        <f t="shared" ca="1" si="125"/>
        <v>-5.1694708607656226E-3</v>
      </c>
    </row>
    <row r="806" spans="1:14" x14ac:dyDescent="0.25">
      <c r="A806">
        <v>805</v>
      </c>
      <c r="B806" s="30">
        <v>37702</v>
      </c>
      <c r="C806">
        <f t="shared" si="122"/>
        <v>2003</v>
      </c>
      <c r="D806">
        <v>1037.1500000000001</v>
      </c>
      <c r="E806">
        <f t="shared" ca="1" si="123"/>
        <v>1033.8499999999999</v>
      </c>
      <c r="F806">
        <f t="shared" ca="1" si="127"/>
        <v>1038.1788461538463</v>
      </c>
      <c r="G806" t="str">
        <f t="shared" ca="1" si="118"/>
        <v/>
      </c>
      <c r="H806">
        <f t="shared" ca="1" si="119"/>
        <v>1040.7</v>
      </c>
      <c r="I806" s="7" t="str">
        <f t="shared" ca="1" si="126"/>
        <v/>
      </c>
      <c r="J806" s="11">
        <f t="shared" ca="1" si="120"/>
        <v>154.97547518574163</v>
      </c>
      <c r="K806" s="11">
        <f ca="1">MAX($J$55:J806)</f>
        <v>164.93243164051341</v>
      </c>
      <c r="L806" s="13">
        <f t="shared" ca="1" si="121"/>
        <v>6.0369912428587469E-2</v>
      </c>
      <c r="M806" t="str">
        <f t="shared" ca="1" si="124"/>
        <v>SELL</v>
      </c>
      <c r="N806">
        <f t="shared" ca="1" si="125"/>
        <v>-6.4043471932464574E-3</v>
      </c>
    </row>
    <row r="807" spans="1:14" x14ac:dyDescent="0.25">
      <c r="A807">
        <v>806</v>
      </c>
      <c r="B807" s="30">
        <v>37704</v>
      </c>
      <c r="C807">
        <f t="shared" si="122"/>
        <v>2003</v>
      </c>
      <c r="D807">
        <v>1013.9</v>
      </c>
      <c r="E807">
        <f t="shared" ca="1" si="123"/>
        <v>1025.5250000000001</v>
      </c>
      <c r="F807">
        <f t="shared" ca="1" si="127"/>
        <v>1037.0038461538463</v>
      </c>
      <c r="G807" t="str">
        <f t="shared" ca="1" si="118"/>
        <v/>
      </c>
      <c r="H807">
        <f t="shared" ca="1" si="119"/>
        <v>1040.7</v>
      </c>
      <c r="I807" s="7" t="str">
        <f t="shared" ca="1" si="126"/>
        <v/>
      </c>
      <c r="J807" s="11">
        <f t="shared" ca="1" si="120"/>
        <v>154.97547518574163</v>
      </c>
      <c r="K807" s="11">
        <f ca="1">MAX($J$55:J807)</f>
        <v>164.93243164051341</v>
      </c>
      <c r="L807" s="13">
        <f t="shared" ca="1" si="121"/>
        <v>6.0369912428587469E-2</v>
      </c>
      <c r="M807" t="str">
        <f t="shared" ca="1" si="124"/>
        <v>SELL</v>
      </c>
      <c r="N807">
        <f t="shared" ca="1" si="125"/>
        <v>2.2417200983464409E-2</v>
      </c>
    </row>
    <row r="808" spans="1:14" x14ac:dyDescent="0.25">
      <c r="A808">
        <v>807</v>
      </c>
      <c r="B808" s="30">
        <v>37705</v>
      </c>
      <c r="C808">
        <f t="shared" si="122"/>
        <v>2003</v>
      </c>
      <c r="D808">
        <v>1011.3</v>
      </c>
      <c r="E808">
        <f t="shared" ca="1" si="123"/>
        <v>1012.5999999999999</v>
      </c>
      <c r="F808">
        <f t="shared" ca="1" si="127"/>
        <v>1036.0538461538463</v>
      </c>
      <c r="G808" t="str">
        <f t="shared" ca="1" si="118"/>
        <v/>
      </c>
      <c r="H808">
        <f t="shared" ca="1" si="119"/>
        <v>1040.7</v>
      </c>
      <c r="I808" s="7" t="str">
        <f t="shared" ca="1" si="126"/>
        <v/>
      </c>
      <c r="J808" s="11">
        <f t="shared" ca="1" si="120"/>
        <v>154.97547518574163</v>
      </c>
      <c r="K808" s="11">
        <f ca="1">MAX($J$55:J808)</f>
        <v>164.93243164051341</v>
      </c>
      <c r="L808" s="13">
        <f t="shared" ca="1" si="121"/>
        <v>6.0369912428587469E-2</v>
      </c>
      <c r="M808" t="str">
        <f t="shared" ca="1" si="124"/>
        <v>SELL</v>
      </c>
      <c r="N808">
        <f t="shared" ca="1" si="125"/>
        <v>2.5643554591182789E-3</v>
      </c>
    </row>
    <row r="809" spans="1:14" x14ac:dyDescent="0.25">
      <c r="A809">
        <v>808</v>
      </c>
      <c r="B809" s="30">
        <v>37706</v>
      </c>
      <c r="C809">
        <f t="shared" si="122"/>
        <v>2003</v>
      </c>
      <c r="D809">
        <v>1013.85</v>
      </c>
      <c r="E809">
        <f t="shared" ca="1" si="123"/>
        <v>1012.575</v>
      </c>
      <c r="F809">
        <f t="shared" ca="1" si="127"/>
        <v>1034.3480769230771</v>
      </c>
      <c r="G809" t="str">
        <f t="shared" ca="1" si="118"/>
        <v/>
      </c>
      <c r="H809">
        <f t="shared" ca="1" si="119"/>
        <v>1040.7</v>
      </c>
      <c r="I809" s="7" t="str">
        <f t="shared" ca="1" si="126"/>
        <v/>
      </c>
      <c r="J809" s="11">
        <f t="shared" ca="1" si="120"/>
        <v>154.97547518574163</v>
      </c>
      <c r="K809" s="11">
        <f ca="1">MAX($J$55:J809)</f>
        <v>164.93243164051341</v>
      </c>
      <c r="L809" s="13">
        <f t="shared" ca="1" si="121"/>
        <v>6.0369912428587469E-2</v>
      </c>
      <c r="M809" t="str">
        <f t="shared" ca="1" si="124"/>
        <v>SELL</v>
      </c>
      <c r="N809">
        <f t="shared" ca="1" si="125"/>
        <v>-2.5215069712252233E-3</v>
      </c>
    </row>
    <row r="810" spans="1:14" x14ac:dyDescent="0.25">
      <c r="A810">
        <v>809</v>
      </c>
      <c r="B810" s="30">
        <v>37707</v>
      </c>
      <c r="C810">
        <f t="shared" si="122"/>
        <v>2003</v>
      </c>
      <c r="D810">
        <v>1002.7</v>
      </c>
      <c r="E810">
        <f t="shared" ca="1" si="123"/>
        <v>1008.2750000000001</v>
      </c>
      <c r="F810">
        <f t="shared" ca="1" si="127"/>
        <v>1032.1711538461541</v>
      </c>
      <c r="G810" t="str">
        <f t="shared" ca="1" si="118"/>
        <v/>
      </c>
      <c r="H810">
        <f t="shared" ca="1" si="119"/>
        <v>1040.7</v>
      </c>
      <c r="I810" s="7" t="str">
        <f t="shared" ca="1" si="126"/>
        <v/>
      </c>
      <c r="J810" s="11">
        <f t="shared" ca="1" si="120"/>
        <v>154.97547518574163</v>
      </c>
      <c r="K810" s="11">
        <f ca="1">MAX($J$55:J810)</f>
        <v>164.93243164051341</v>
      </c>
      <c r="L810" s="13">
        <f t="shared" ca="1" si="121"/>
        <v>6.0369912428587469E-2</v>
      </c>
      <c r="M810" t="str">
        <f t="shared" ca="1" si="124"/>
        <v>SELL</v>
      </c>
      <c r="N810">
        <f t="shared" ca="1" si="125"/>
        <v>1.0997682102875156E-2</v>
      </c>
    </row>
    <row r="811" spans="1:14" x14ac:dyDescent="0.25">
      <c r="A811">
        <v>810</v>
      </c>
      <c r="B811" s="30">
        <v>37708</v>
      </c>
      <c r="C811">
        <f t="shared" si="122"/>
        <v>2003</v>
      </c>
      <c r="D811">
        <v>1000.6</v>
      </c>
      <c r="E811">
        <f t="shared" ca="1" si="123"/>
        <v>1001.6500000000001</v>
      </c>
      <c r="F811">
        <f t="shared" ca="1" si="127"/>
        <v>1029.721153846154</v>
      </c>
      <c r="G811" t="str">
        <f t="shared" ca="1" si="118"/>
        <v/>
      </c>
      <c r="H811">
        <f t="shared" ca="1" si="119"/>
        <v>1040.7</v>
      </c>
      <c r="I811" s="7" t="str">
        <f t="shared" ca="1" si="126"/>
        <v/>
      </c>
      <c r="J811" s="11">
        <f t="shared" ca="1" si="120"/>
        <v>154.97547518574163</v>
      </c>
      <c r="K811" s="11">
        <f ca="1">MAX($J$55:J811)</f>
        <v>164.93243164051341</v>
      </c>
      <c r="L811" s="13">
        <f t="shared" ca="1" si="121"/>
        <v>6.0369912428587469E-2</v>
      </c>
      <c r="M811" t="str">
        <f t="shared" ca="1" si="124"/>
        <v>SELL</v>
      </c>
      <c r="N811">
        <f t="shared" ca="1" si="125"/>
        <v>2.0943452677770246E-3</v>
      </c>
    </row>
    <row r="812" spans="1:14" x14ac:dyDescent="0.25">
      <c r="A812">
        <v>811</v>
      </c>
      <c r="B812" s="30">
        <v>37711</v>
      </c>
      <c r="C812">
        <f t="shared" si="122"/>
        <v>2003</v>
      </c>
      <c r="D812">
        <v>978.2</v>
      </c>
      <c r="E812">
        <f t="shared" ca="1" si="123"/>
        <v>989.40000000000009</v>
      </c>
      <c r="F812">
        <f t="shared" ca="1" si="127"/>
        <v>1026.3596153846156</v>
      </c>
      <c r="G812" t="str">
        <f t="shared" ca="1" si="118"/>
        <v/>
      </c>
      <c r="H812">
        <f t="shared" ca="1" si="119"/>
        <v>1040.7</v>
      </c>
      <c r="I812" s="7" t="str">
        <f t="shared" ca="1" si="126"/>
        <v/>
      </c>
      <c r="J812" s="11">
        <f t="shared" ca="1" si="120"/>
        <v>154.97547518574163</v>
      </c>
      <c r="K812" s="11">
        <f ca="1">MAX($J$55:J812)</f>
        <v>164.93243164051341</v>
      </c>
      <c r="L812" s="13">
        <f t="shared" ca="1" si="121"/>
        <v>6.0369912428587469E-2</v>
      </c>
      <c r="M812" t="str">
        <f t="shared" ca="1" si="124"/>
        <v>SELL</v>
      </c>
      <c r="N812">
        <f t="shared" ca="1" si="125"/>
        <v>2.2386568059164478E-2</v>
      </c>
    </row>
    <row r="813" spans="1:14" x14ac:dyDescent="0.25">
      <c r="A813">
        <v>812</v>
      </c>
      <c r="B813" s="30">
        <v>37712</v>
      </c>
      <c r="C813">
        <f t="shared" si="122"/>
        <v>2003</v>
      </c>
      <c r="D813">
        <v>984.3</v>
      </c>
      <c r="E813">
        <f t="shared" ca="1" si="123"/>
        <v>981.25</v>
      </c>
      <c r="F813">
        <f t="shared" ca="1" si="127"/>
        <v>1023.2115384615386</v>
      </c>
      <c r="G813" t="str">
        <f t="shared" ca="1" si="118"/>
        <v/>
      </c>
      <c r="H813">
        <f t="shared" ca="1" si="119"/>
        <v>1040.7</v>
      </c>
      <c r="I813" s="7" t="str">
        <f t="shared" ca="1" si="126"/>
        <v/>
      </c>
      <c r="J813" s="11">
        <f t="shared" ca="1" si="120"/>
        <v>154.97547518574163</v>
      </c>
      <c r="K813" s="11">
        <f ca="1">MAX($J$55:J813)</f>
        <v>164.93243164051341</v>
      </c>
      <c r="L813" s="13">
        <f t="shared" ca="1" si="121"/>
        <v>6.0369912428587469E-2</v>
      </c>
      <c r="M813" t="str">
        <f t="shared" ca="1" si="124"/>
        <v>SELL</v>
      </c>
      <c r="N813">
        <f t="shared" ca="1" si="125"/>
        <v>-6.2359435698220288E-3</v>
      </c>
    </row>
    <row r="814" spans="1:14" x14ac:dyDescent="0.25">
      <c r="A814">
        <v>813</v>
      </c>
      <c r="B814" s="30">
        <v>37713</v>
      </c>
      <c r="C814">
        <f t="shared" si="122"/>
        <v>2003</v>
      </c>
      <c r="D814">
        <v>999.4</v>
      </c>
      <c r="E814">
        <f t="shared" ca="1" si="123"/>
        <v>991.84999999999991</v>
      </c>
      <c r="F814">
        <f t="shared" ca="1" si="127"/>
        <v>1020.4903846153848</v>
      </c>
      <c r="G814" t="str">
        <f t="shared" ca="1" si="118"/>
        <v/>
      </c>
      <c r="H814">
        <f t="shared" ca="1" si="119"/>
        <v>1040.7</v>
      </c>
      <c r="I814" s="7" t="str">
        <f t="shared" ca="1" si="126"/>
        <v/>
      </c>
      <c r="J814" s="11">
        <f t="shared" ca="1" si="120"/>
        <v>154.97547518574163</v>
      </c>
      <c r="K814" s="11">
        <f ca="1">MAX($J$55:J814)</f>
        <v>164.93243164051341</v>
      </c>
      <c r="L814" s="13">
        <f t="shared" ca="1" si="121"/>
        <v>6.0369912428587469E-2</v>
      </c>
      <c r="M814" t="str">
        <f t="shared" ca="1" si="124"/>
        <v>SELL</v>
      </c>
      <c r="N814">
        <f t="shared" ca="1" si="125"/>
        <v>-1.5340851366453341E-2</v>
      </c>
    </row>
    <row r="815" spans="1:14" x14ac:dyDescent="0.25">
      <c r="A815">
        <v>814</v>
      </c>
      <c r="B815" s="30">
        <v>37714</v>
      </c>
      <c r="C815">
        <f t="shared" si="122"/>
        <v>2003</v>
      </c>
      <c r="D815">
        <v>1009.15</v>
      </c>
      <c r="E815">
        <f t="shared" ca="1" si="123"/>
        <v>1004.275</v>
      </c>
      <c r="F815">
        <f t="shared" ca="1" si="127"/>
        <v>1018.7057692307693</v>
      </c>
      <c r="G815" t="str">
        <f t="shared" ca="1" si="118"/>
        <v/>
      </c>
      <c r="H815">
        <f t="shared" ca="1" si="119"/>
        <v>1040.7</v>
      </c>
      <c r="I815" s="7" t="str">
        <f t="shared" ca="1" si="126"/>
        <v/>
      </c>
      <c r="J815" s="11">
        <f t="shared" ca="1" si="120"/>
        <v>154.97547518574163</v>
      </c>
      <c r="K815" s="11">
        <f ca="1">MAX($J$55:J815)</f>
        <v>164.93243164051341</v>
      </c>
      <c r="L815" s="13">
        <f t="shared" ca="1" si="121"/>
        <v>6.0369912428587469E-2</v>
      </c>
      <c r="M815" t="str">
        <f t="shared" ca="1" si="124"/>
        <v>SELL</v>
      </c>
      <c r="N815">
        <f t="shared" ca="1" si="125"/>
        <v>-9.7558535121072647E-3</v>
      </c>
    </row>
    <row r="816" spans="1:14" x14ac:dyDescent="0.25">
      <c r="A816">
        <v>815</v>
      </c>
      <c r="B816" s="30">
        <v>37715</v>
      </c>
      <c r="C816">
        <f t="shared" si="122"/>
        <v>2003</v>
      </c>
      <c r="D816">
        <v>1016.95</v>
      </c>
      <c r="E816">
        <f t="shared" ca="1" si="123"/>
        <v>1013.05</v>
      </c>
      <c r="F816">
        <f t="shared" ca="1" si="127"/>
        <v>1017.448076923077</v>
      </c>
      <c r="G816" t="str">
        <f t="shared" ca="1" si="118"/>
        <v/>
      </c>
      <c r="H816">
        <f t="shared" ca="1" si="119"/>
        <v>1040.7</v>
      </c>
      <c r="I816" s="7" t="str">
        <f t="shared" ca="1" si="126"/>
        <v/>
      </c>
      <c r="J816" s="11">
        <f t="shared" ca="1" si="120"/>
        <v>154.97547518574163</v>
      </c>
      <c r="K816" s="11">
        <f ca="1">MAX($J$55:J816)</f>
        <v>164.93243164051341</v>
      </c>
      <c r="L816" s="13">
        <f t="shared" ca="1" si="121"/>
        <v>6.0369912428587469E-2</v>
      </c>
      <c r="M816" t="str">
        <f t="shared" ca="1" si="124"/>
        <v>SELL</v>
      </c>
      <c r="N816">
        <f t="shared" ca="1" si="125"/>
        <v>-7.7292771144032782E-3</v>
      </c>
    </row>
    <row r="817" spans="1:14" x14ac:dyDescent="0.25">
      <c r="A817">
        <v>816</v>
      </c>
      <c r="B817" s="30">
        <v>37718</v>
      </c>
      <c r="C817">
        <f t="shared" si="122"/>
        <v>2003</v>
      </c>
      <c r="D817">
        <v>1031.5</v>
      </c>
      <c r="E817">
        <f t="shared" ca="1" si="123"/>
        <v>1024.2249999999999</v>
      </c>
      <c r="F817">
        <f t="shared" ca="1" si="127"/>
        <v>1016.623076923077</v>
      </c>
      <c r="G817" t="str">
        <f t="shared" ca="1" si="118"/>
        <v>BUY</v>
      </c>
      <c r="H817">
        <f t="shared" ca="1" si="119"/>
        <v>1031.5</v>
      </c>
      <c r="I817" s="7">
        <f t="shared" ca="1" si="126"/>
        <v>8.8402037090420382E-3</v>
      </c>
      <c r="J817" s="11">
        <f t="shared" ca="1" si="120"/>
        <v>156.34548995628919</v>
      </c>
      <c r="K817" s="11">
        <f ca="1">MAX($J$55:J817)</f>
        <v>164.93243164051341</v>
      </c>
      <c r="L817" s="13">
        <f t="shared" ca="1" si="121"/>
        <v>5.2063391043311147E-2</v>
      </c>
      <c r="M817" t="str">
        <f t="shared" ca="1" si="124"/>
        <v>BUY</v>
      </c>
      <c r="N817">
        <f t="shared" ca="1" si="125"/>
        <v>-1.4307488077093224E-2</v>
      </c>
    </row>
    <row r="818" spans="1:14" x14ac:dyDescent="0.25">
      <c r="A818">
        <v>817</v>
      </c>
      <c r="B818" s="30">
        <v>37719</v>
      </c>
      <c r="C818">
        <f t="shared" si="122"/>
        <v>2003</v>
      </c>
      <c r="D818">
        <v>1018.1</v>
      </c>
      <c r="E818">
        <f t="shared" ca="1" si="123"/>
        <v>1024.8</v>
      </c>
      <c r="F818">
        <f t="shared" ca="1" si="127"/>
        <v>1014.8807692307691</v>
      </c>
      <c r="G818" t="str">
        <f t="shared" ca="1" si="118"/>
        <v/>
      </c>
      <c r="H818">
        <f t="shared" ca="1" si="119"/>
        <v>1031.5</v>
      </c>
      <c r="I818" s="7" t="str">
        <f t="shared" ca="1" si="126"/>
        <v/>
      </c>
      <c r="J818" s="11">
        <f t="shared" ca="1" si="120"/>
        <v>156.34548995628919</v>
      </c>
      <c r="K818" s="11">
        <f ca="1">MAX($J$55:J818)</f>
        <v>164.93243164051341</v>
      </c>
      <c r="L818" s="13">
        <f t="shared" ca="1" si="121"/>
        <v>5.2063391043311147E-2</v>
      </c>
      <c r="M818" t="str">
        <f t="shared" ca="1" si="124"/>
        <v>BUY</v>
      </c>
      <c r="N818">
        <f t="shared" ca="1" si="125"/>
        <v>-1.2990790111488102E-2</v>
      </c>
    </row>
    <row r="819" spans="1:14" x14ac:dyDescent="0.25">
      <c r="A819">
        <v>818</v>
      </c>
      <c r="B819" s="30">
        <v>37720</v>
      </c>
      <c r="C819">
        <f t="shared" si="122"/>
        <v>2003</v>
      </c>
      <c r="D819">
        <v>1004.85</v>
      </c>
      <c r="E819">
        <f t="shared" ca="1" si="123"/>
        <v>1011.475</v>
      </c>
      <c r="F819">
        <f t="shared" ca="1" si="127"/>
        <v>1012.8038461538461</v>
      </c>
      <c r="G819" t="str">
        <f t="shared" ca="1" si="118"/>
        <v>SELL</v>
      </c>
      <c r="H819">
        <f t="shared" ca="1" si="119"/>
        <v>1004.85</v>
      </c>
      <c r="I819" s="7">
        <f t="shared" ca="1" si="126"/>
        <v>-2.5836160930683416E-2</v>
      </c>
      <c r="J819" s="11">
        <f t="shared" ca="1" si="120"/>
        <v>152.30612271699195</v>
      </c>
      <c r="K819" s="11">
        <f ca="1">MAX($J$55:J819)</f>
        <v>164.93243164051341</v>
      </c>
      <c r="L819" s="13">
        <f t="shared" ca="1" si="121"/>
        <v>7.6554433824402413E-2</v>
      </c>
      <c r="M819" t="str">
        <f t="shared" ca="1" si="124"/>
        <v>SELL</v>
      </c>
      <c r="N819">
        <f t="shared" ca="1" si="125"/>
        <v>-1.3014438660249483E-2</v>
      </c>
    </row>
    <row r="820" spans="1:14" x14ac:dyDescent="0.25">
      <c r="A820">
        <v>819</v>
      </c>
      <c r="B820" s="30">
        <v>37721</v>
      </c>
      <c r="C820">
        <f t="shared" si="122"/>
        <v>2003</v>
      </c>
      <c r="D820">
        <v>962.2</v>
      </c>
      <c r="E820">
        <f t="shared" ca="1" si="123"/>
        <v>983.52500000000009</v>
      </c>
      <c r="F820">
        <f t="shared" ca="1" si="127"/>
        <v>1009.5576923076923</v>
      </c>
      <c r="G820" t="str">
        <f t="shared" ca="1" si="118"/>
        <v/>
      </c>
      <c r="H820">
        <f t="shared" ca="1" si="119"/>
        <v>1004.85</v>
      </c>
      <c r="I820" s="7" t="str">
        <f t="shared" ca="1" si="126"/>
        <v/>
      </c>
      <c r="J820" s="11">
        <f t="shared" ca="1" si="120"/>
        <v>152.30612271699195</v>
      </c>
      <c r="K820" s="11">
        <f ca="1">MAX($J$55:J820)</f>
        <v>164.93243164051341</v>
      </c>
      <c r="L820" s="13">
        <f t="shared" ca="1" si="121"/>
        <v>7.6554433824402413E-2</v>
      </c>
      <c r="M820" t="str">
        <f t="shared" ca="1" si="124"/>
        <v>SELL</v>
      </c>
      <c r="N820">
        <f t="shared" ca="1" si="125"/>
        <v>4.2444145892421729E-2</v>
      </c>
    </row>
    <row r="821" spans="1:14" x14ac:dyDescent="0.25">
      <c r="A821">
        <v>820</v>
      </c>
      <c r="B821" s="30">
        <v>37722</v>
      </c>
      <c r="C821">
        <f t="shared" si="122"/>
        <v>2003</v>
      </c>
      <c r="D821">
        <v>949.8</v>
      </c>
      <c r="E821">
        <f t="shared" ca="1" si="123"/>
        <v>956</v>
      </c>
      <c r="F821">
        <f t="shared" ca="1" si="127"/>
        <v>1006.0615384615384</v>
      </c>
      <c r="G821" t="str">
        <f t="shared" ca="1" si="118"/>
        <v/>
      </c>
      <c r="H821">
        <f t="shared" ca="1" si="119"/>
        <v>1004.85</v>
      </c>
      <c r="I821" s="7" t="str">
        <f t="shared" ca="1" si="126"/>
        <v/>
      </c>
      <c r="J821" s="11">
        <f t="shared" ca="1" si="120"/>
        <v>152.30612271699195</v>
      </c>
      <c r="K821" s="11">
        <f ca="1">MAX($J$55:J821)</f>
        <v>164.93243164051341</v>
      </c>
      <c r="L821" s="13">
        <f t="shared" ca="1" si="121"/>
        <v>7.6554433824402413E-2</v>
      </c>
      <c r="M821" t="str">
        <f t="shared" ca="1" si="124"/>
        <v>SELL</v>
      </c>
      <c r="N821">
        <f t="shared" ca="1" si="125"/>
        <v>1.2887133652047486E-2</v>
      </c>
    </row>
    <row r="822" spans="1:14" x14ac:dyDescent="0.25">
      <c r="A822">
        <v>821</v>
      </c>
      <c r="B822" s="30">
        <v>37726</v>
      </c>
      <c r="C822">
        <f t="shared" si="122"/>
        <v>2003</v>
      </c>
      <c r="D822">
        <v>951.2</v>
      </c>
      <c r="E822">
        <f t="shared" ca="1" si="123"/>
        <v>950.5</v>
      </c>
      <c r="F822">
        <f t="shared" ca="1" si="127"/>
        <v>1002.9826923076924</v>
      </c>
      <c r="G822" t="str">
        <f t="shared" ref="G822:G885" ca="1" si="128">IF(AND(E822&gt;F822,E821&lt;F821),"BUY",IF(AND(E822&lt;F822,E821&gt;F821),"SELL",""))</f>
        <v/>
      </c>
      <c r="H822">
        <f t="shared" ca="1" si="119"/>
        <v>1004.85</v>
      </c>
      <c r="I822" s="7" t="str">
        <f t="shared" ca="1" si="126"/>
        <v/>
      </c>
      <c r="J822" s="11">
        <f t="shared" ca="1" si="120"/>
        <v>152.30612271699195</v>
      </c>
      <c r="K822" s="11">
        <f ca="1">MAX($J$55:J822)</f>
        <v>164.93243164051341</v>
      </c>
      <c r="L822" s="13">
        <f t="shared" ca="1" si="121"/>
        <v>7.6554433824402413E-2</v>
      </c>
      <c r="M822" t="str">
        <f t="shared" ca="1" si="124"/>
        <v>SELL</v>
      </c>
      <c r="N822">
        <f t="shared" ca="1" si="125"/>
        <v>-1.473994525163288E-3</v>
      </c>
    </row>
    <row r="823" spans="1:14" x14ac:dyDescent="0.25">
      <c r="A823">
        <v>822</v>
      </c>
      <c r="B823" s="30">
        <v>37727</v>
      </c>
      <c r="C823">
        <f t="shared" si="122"/>
        <v>2003</v>
      </c>
      <c r="D823">
        <v>958.65</v>
      </c>
      <c r="E823">
        <f t="shared" ca="1" si="123"/>
        <v>954.92499999999995</v>
      </c>
      <c r="F823">
        <f t="shared" ca="1" si="127"/>
        <v>1000.7346153846155</v>
      </c>
      <c r="G823" t="str">
        <f t="shared" ca="1" si="128"/>
        <v/>
      </c>
      <c r="H823">
        <f t="shared" ref="H823:H886" ca="1" si="129">IF(G823&lt;&gt;"",D823,H822)</f>
        <v>1004.85</v>
      </c>
      <c r="I823" s="7" t="str">
        <f t="shared" ca="1" si="126"/>
        <v/>
      </c>
      <c r="J823" s="11">
        <f t="shared" ca="1" si="120"/>
        <v>152.30612271699195</v>
      </c>
      <c r="K823" s="11">
        <f ca="1">MAX($J$55:J823)</f>
        <v>164.93243164051341</v>
      </c>
      <c r="L823" s="13">
        <f t="shared" ca="1" si="121"/>
        <v>7.6554433824402413E-2</v>
      </c>
      <c r="M823" t="str">
        <f t="shared" ca="1" si="124"/>
        <v>SELL</v>
      </c>
      <c r="N823">
        <f t="shared" ca="1" si="125"/>
        <v>-7.8322119428090118E-3</v>
      </c>
    </row>
    <row r="824" spans="1:14" x14ac:dyDescent="0.25">
      <c r="A824">
        <v>823</v>
      </c>
      <c r="B824" s="30">
        <v>37728</v>
      </c>
      <c r="C824">
        <f t="shared" si="122"/>
        <v>2003</v>
      </c>
      <c r="D824">
        <v>940.7</v>
      </c>
      <c r="E824">
        <f t="shared" ca="1" si="123"/>
        <v>949.67499999999995</v>
      </c>
      <c r="F824">
        <f t="shared" ca="1" si="127"/>
        <v>998.19615384615395</v>
      </c>
      <c r="G824" t="str">
        <f t="shared" ca="1" si="128"/>
        <v/>
      </c>
      <c r="H824">
        <f t="shared" ca="1" si="129"/>
        <v>1004.85</v>
      </c>
      <c r="I824" s="7" t="str">
        <f t="shared" ca="1" si="126"/>
        <v/>
      </c>
      <c r="J824" s="11">
        <f t="shared" ca="1" si="120"/>
        <v>152.30612271699195</v>
      </c>
      <c r="K824" s="11">
        <f ca="1">MAX($J$55:J824)</f>
        <v>164.93243164051341</v>
      </c>
      <c r="L824" s="13">
        <f t="shared" ca="1" si="121"/>
        <v>7.6554433824402413E-2</v>
      </c>
      <c r="M824" t="str">
        <f t="shared" ca="1" si="124"/>
        <v>SELL</v>
      </c>
      <c r="N824">
        <f t="shared" ca="1" si="125"/>
        <v>1.8724247639910221E-2</v>
      </c>
    </row>
    <row r="825" spans="1:14" x14ac:dyDescent="0.25">
      <c r="A825">
        <v>824</v>
      </c>
      <c r="B825" s="30">
        <v>37732</v>
      </c>
      <c r="C825">
        <f t="shared" si="122"/>
        <v>2003</v>
      </c>
      <c r="D825">
        <v>947.2</v>
      </c>
      <c r="E825">
        <f t="shared" ca="1" si="123"/>
        <v>943.95</v>
      </c>
      <c r="F825">
        <f t="shared" ca="1" si="127"/>
        <v>995.60576923076928</v>
      </c>
      <c r="G825" t="str">
        <f t="shared" ca="1" si="128"/>
        <v/>
      </c>
      <c r="H825">
        <f t="shared" ca="1" si="129"/>
        <v>1004.85</v>
      </c>
      <c r="I825" s="7" t="str">
        <f t="shared" ca="1" si="126"/>
        <v/>
      </c>
      <c r="J825" s="11">
        <f t="shared" ref="J825:J888" ca="1" si="130">IF(I825="",J824,J824*(1+$M$5*I825))</f>
        <v>152.30612271699195</v>
      </c>
      <c r="K825" s="11">
        <f ca="1">MAX($J$55:J825)</f>
        <v>164.93243164051341</v>
      </c>
      <c r="L825" s="13">
        <f t="shared" ref="L825:L888" ca="1" si="131">1-J825/K825</f>
        <v>7.6554433824402413E-2</v>
      </c>
      <c r="M825" t="str">
        <f t="shared" ca="1" si="124"/>
        <v>SELL</v>
      </c>
      <c r="N825">
        <f t="shared" ca="1" si="125"/>
        <v>-6.9097480599553517E-3</v>
      </c>
    </row>
    <row r="826" spans="1:14" x14ac:dyDescent="0.25">
      <c r="A826">
        <v>825</v>
      </c>
      <c r="B826" s="30">
        <v>37733</v>
      </c>
      <c r="C826">
        <f t="shared" si="122"/>
        <v>2003</v>
      </c>
      <c r="D826">
        <v>943.5</v>
      </c>
      <c r="E826">
        <f t="shared" ca="1" si="123"/>
        <v>945.35</v>
      </c>
      <c r="F826">
        <f t="shared" ca="1" si="127"/>
        <v>993.36730769230769</v>
      </c>
      <c r="G826" t="str">
        <f t="shared" ca="1" si="128"/>
        <v/>
      </c>
      <c r="H826">
        <f t="shared" ca="1" si="129"/>
        <v>1004.85</v>
      </c>
      <c r="I826" s="7" t="str">
        <f t="shared" ca="1" si="126"/>
        <v/>
      </c>
      <c r="J826" s="11">
        <f t="shared" ca="1" si="130"/>
        <v>152.30612271699195</v>
      </c>
      <c r="K826" s="11">
        <f ca="1">MAX($J$55:J826)</f>
        <v>164.93243164051341</v>
      </c>
      <c r="L826" s="13">
        <f t="shared" ca="1" si="131"/>
        <v>7.6554433824402413E-2</v>
      </c>
      <c r="M826" t="str">
        <f t="shared" ca="1" si="124"/>
        <v>SELL</v>
      </c>
      <c r="N826">
        <f t="shared" ca="1" si="125"/>
        <v>3.9062500000000477E-3</v>
      </c>
    </row>
    <row r="827" spans="1:14" x14ac:dyDescent="0.25">
      <c r="A827">
        <v>826</v>
      </c>
      <c r="B827" s="30">
        <v>37734</v>
      </c>
      <c r="C827">
        <f t="shared" si="122"/>
        <v>2003</v>
      </c>
      <c r="D827">
        <v>934.2</v>
      </c>
      <c r="E827">
        <f t="shared" ca="1" si="123"/>
        <v>938.85</v>
      </c>
      <c r="F827">
        <f t="shared" ca="1" si="127"/>
        <v>990.85000000000014</v>
      </c>
      <c r="G827" t="str">
        <f t="shared" ca="1" si="128"/>
        <v/>
      </c>
      <c r="H827">
        <f t="shared" ca="1" si="129"/>
        <v>1004.85</v>
      </c>
      <c r="I827" s="7" t="str">
        <f t="shared" ca="1" si="126"/>
        <v/>
      </c>
      <c r="J827" s="11">
        <f t="shared" ca="1" si="130"/>
        <v>152.30612271699195</v>
      </c>
      <c r="K827" s="11">
        <f ca="1">MAX($J$55:J827)</f>
        <v>164.93243164051341</v>
      </c>
      <c r="L827" s="13">
        <f t="shared" ca="1" si="131"/>
        <v>7.6554433824402413E-2</v>
      </c>
      <c r="M827" t="str">
        <f t="shared" ca="1" si="124"/>
        <v>SELL</v>
      </c>
      <c r="N827">
        <f t="shared" ca="1" si="125"/>
        <v>9.8569157392686315E-3</v>
      </c>
    </row>
    <row r="828" spans="1:14" x14ac:dyDescent="0.25">
      <c r="A828">
        <v>827</v>
      </c>
      <c r="B828" s="30">
        <v>37735</v>
      </c>
      <c r="C828">
        <f t="shared" si="122"/>
        <v>2003</v>
      </c>
      <c r="D828">
        <v>929.7</v>
      </c>
      <c r="E828">
        <f t="shared" ca="1" si="123"/>
        <v>931.95</v>
      </c>
      <c r="F828">
        <f t="shared" ca="1" si="127"/>
        <v>988.41538461538482</v>
      </c>
      <c r="G828" t="str">
        <f t="shared" ca="1" si="128"/>
        <v/>
      </c>
      <c r="H828">
        <f t="shared" ca="1" si="129"/>
        <v>1004.85</v>
      </c>
      <c r="I828" s="7" t="str">
        <f t="shared" ca="1" si="126"/>
        <v/>
      </c>
      <c r="J828" s="11">
        <f t="shared" ca="1" si="130"/>
        <v>152.30612271699195</v>
      </c>
      <c r="K828" s="11">
        <f ca="1">MAX($J$55:J828)</f>
        <v>164.93243164051341</v>
      </c>
      <c r="L828" s="13">
        <f t="shared" ca="1" si="131"/>
        <v>7.6554433824402413E-2</v>
      </c>
      <c r="M828" t="str">
        <f t="shared" ca="1" si="124"/>
        <v>SELL</v>
      </c>
      <c r="N828">
        <f t="shared" ca="1" si="125"/>
        <v>4.8169556840077067E-3</v>
      </c>
    </row>
    <row r="829" spans="1:14" x14ac:dyDescent="0.25">
      <c r="A829">
        <v>828</v>
      </c>
      <c r="B829" s="30">
        <v>37736</v>
      </c>
      <c r="C829">
        <f t="shared" si="122"/>
        <v>2003</v>
      </c>
      <c r="D829">
        <v>924.3</v>
      </c>
      <c r="E829">
        <f t="shared" ca="1" si="123"/>
        <v>927</v>
      </c>
      <c r="F829">
        <f t="shared" ca="1" si="127"/>
        <v>985.35384615384635</v>
      </c>
      <c r="G829" t="str">
        <f t="shared" ca="1" si="128"/>
        <v/>
      </c>
      <c r="H829">
        <f t="shared" ca="1" si="129"/>
        <v>1004.85</v>
      </c>
      <c r="I829" s="7" t="str">
        <f t="shared" ca="1" si="126"/>
        <v/>
      </c>
      <c r="J829" s="11">
        <f t="shared" ca="1" si="130"/>
        <v>152.30612271699195</v>
      </c>
      <c r="K829" s="11">
        <f ca="1">MAX($J$55:J829)</f>
        <v>164.93243164051341</v>
      </c>
      <c r="L829" s="13">
        <f t="shared" ca="1" si="131"/>
        <v>7.6554433824402413E-2</v>
      </c>
      <c r="M829" t="str">
        <f t="shared" ca="1" si="124"/>
        <v>SELL</v>
      </c>
      <c r="N829">
        <f t="shared" ca="1" si="125"/>
        <v>5.8083252662150054E-3</v>
      </c>
    </row>
    <row r="830" spans="1:14" x14ac:dyDescent="0.25">
      <c r="A830">
        <v>829</v>
      </c>
      <c r="B830" s="30">
        <v>37739</v>
      </c>
      <c r="C830">
        <f t="shared" si="122"/>
        <v>2003</v>
      </c>
      <c r="D830">
        <v>929.5</v>
      </c>
      <c r="E830">
        <f t="shared" ca="1" si="123"/>
        <v>926.9</v>
      </c>
      <c r="F830">
        <f t="shared" ca="1" si="127"/>
        <v>981.67115384615397</v>
      </c>
      <c r="G830" t="str">
        <f t="shared" ca="1" si="128"/>
        <v/>
      </c>
      <c r="H830">
        <f t="shared" ca="1" si="129"/>
        <v>1004.85</v>
      </c>
      <c r="I830" s="7" t="str">
        <f t="shared" ca="1" si="126"/>
        <v/>
      </c>
      <c r="J830" s="11">
        <f t="shared" ca="1" si="130"/>
        <v>152.30612271699195</v>
      </c>
      <c r="K830" s="11">
        <f ca="1">MAX($J$55:J830)</f>
        <v>164.93243164051341</v>
      </c>
      <c r="L830" s="13">
        <f t="shared" ca="1" si="131"/>
        <v>7.6554433824402413E-2</v>
      </c>
      <c r="M830" t="str">
        <f t="shared" ca="1" si="124"/>
        <v>SELL</v>
      </c>
      <c r="N830">
        <f t="shared" ca="1" si="125"/>
        <v>-5.6258790436006121E-3</v>
      </c>
    </row>
    <row r="831" spans="1:14" x14ac:dyDescent="0.25">
      <c r="A831">
        <v>830</v>
      </c>
      <c r="B831" s="30">
        <v>37740</v>
      </c>
      <c r="C831">
        <f t="shared" si="122"/>
        <v>2003</v>
      </c>
      <c r="D831">
        <v>932.3</v>
      </c>
      <c r="E831">
        <f t="shared" ca="1" si="123"/>
        <v>930.9</v>
      </c>
      <c r="F831">
        <f t="shared" ca="1" si="127"/>
        <v>977.8923076923079</v>
      </c>
      <c r="G831" t="str">
        <f t="shared" ca="1" si="128"/>
        <v/>
      </c>
      <c r="H831">
        <f t="shared" ca="1" si="129"/>
        <v>1004.85</v>
      </c>
      <c r="I831" s="7" t="str">
        <f t="shared" ca="1" si="126"/>
        <v/>
      </c>
      <c r="J831" s="11">
        <f t="shared" ca="1" si="130"/>
        <v>152.30612271699195</v>
      </c>
      <c r="K831" s="11">
        <f ca="1">MAX($J$55:J831)</f>
        <v>164.93243164051341</v>
      </c>
      <c r="L831" s="13">
        <f t="shared" ca="1" si="131"/>
        <v>7.6554433824402413E-2</v>
      </c>
      <c r="M831" t="str">
        <f t="shared" ca="1" si="124"/>
        <v>SELL</v>
      </c>
      <c r="N831">
        <f t="shared" ca="1" si="125"/>
        <v>-3.0123722431414251E-3</v>
      </c>
    </row>
    <row r="832" spans="1:14" x14ac:dyDescent="0.25">
      <c r="A832">
        <v>831</v>
      </c>
      <c r="B832" s="30">
        <v>37741</v>
      </c>
      <c r="C832">
        <f t="shared" si="122"/>
        <v>2003</v>
      </c>
      <c r="D832">
        <v>934.05</v>
      </c>
      <c r="E832">
        <f t="shared" ca="1" si="123"/>
        <v>933.17499999999995</v>
      </c>
      <c r="F832">
        <f t="shared" ca="1" si="127"/>
        <v>973.92692307692312</v>
      </c>
      <c r="G832" t="str">
        <f t="shared" ca="1" si="128"/>
        <v/>
      </c>
      <c r="H832">
        <f t="shared" ca="1" si="129"/>
        <v>1004.85</v>
      </c>
      <c r="I832" s="7" t="str">
        <f t="shared" ca="1" si="126"/>
        <v/>
      </c>
      <c r="J832" s="11">
        <f t="shared" ca="1" si="130"/>
        <v>152.30612271699195</v>
      </c>
      <c r="K832" s="11">
        <f ca="1">MAX($J$55:J832)</f>
        <v>164.93243164051341</v>
      </c>
      <c r="L832" s="13">
        <f t="shared" ca="1" si="131"/>
        <v>7.6554433824402413E-2</v>
      </c>
      <c r="M832" t="str">
        <f t="shared" ca="1" si="124"/>
        <v>SELL</v>
      </c>
      <c r="N832">
        <f t="shared" ca="1" si="125"/>
        <v>-1.8770781937144697E-3</v>
      </c>
    </row>
    <row r="833" spans="1:14" x14ac:dyDescent="0.25">
      <c r="A833">
        <v>832</v>
      </c>
      <c r="B833" s="30">
        <v>37743</v>
      </c>
      <c r="C833">
        <f t="shared" si="122"/>
        <v>2003</v>
      </c>
      <c r="D833">
        <v>938.3</v>
      </c>
      <c r="E833">
        <f t="shared" ca="1" si="123"/>
        <v>936.17499999999995</v>
      </c>
      <c r="F833">
        <f t="shared" ca="1" si="127"/>
        <v>971.01923076923072</v>
      </c>
      <c r="G833" t="str">
        <f t="shared" ca="1" si="128"/>
        <v/>
      </c>
      <c r="H833">
        <f t="shared" ca="1" si="129"/>
        <v>1004.85</v>
      </c>
      <c r="I833" s="7" t="str">
        <f t="shared" ca="1" si="126"/>
        <v/>
      </c>
      <c r="J833" s="11">
        <f t="shared" ca="1" si="130"/>
        <v>152.30612271699195</v>
      </c>
      <c r="K833" s="11">
        <f ca="1">MAX($J$55:J833)</f>
        <v>164.93243164051341</v>
      </c>
      <c r="L833" s="13">
        <f t="shared" ca="1" si="131"/>
        <v>7.6554433824402413E-2</v>
      </c>
      <c r="M833" t="str">
        <f t="shared" ca="1" si="124"/>
        <v>SELL</v>
      </c>
      <c r="N833">
        <f t="shared" ca="1" si="125"/>
        <v>-4.5500776189711474E-3</v>
      </c>
    </row>
    <row r="834" spans="1:14" x14ac:dyDescent="0.25">
      <c r="A834">
        <v>833</v>
      </c>
      <c r="B834" s="30">
        <v>37746</v>
      </c>
      <c r="C834">
        <f t="shared" si="122"/>
        <v>2003</v>
      </c>
      <c r="D834">
        <v>945.4</v>
      </c>
      <c r="E834">
        <f t="shared" ca="1" si="123"/>
        <v>941.84999999999991</v>
      </c>
      <c r="F834">
        <f t="shared" ca="1" si="127"/>
        <v>968.48461538461549</v>
      </c>
      <c r="G834" t="str">
        <f t="shared" ca="1" si="128"/>
        <v/>
      </c>
      <c r="H834">
        <f t="shared" ca="1" si="129"/>
        <v>1004.85</v>
      </c>
      <c r="I834" s="7" t="str">
        <f t="shared" ca="1" si="126"/>
        <v/>
      </c>
      <c r="J834" s="11">
        <f t="shared" ca="1" si="130"/>
        <v>152.30612271699195</v>
      </c>
      <c r="K834" s="11">
        <f ca="1">MAX($J$55:J834)</f>
        <v>164.93243164051341</v>
      </c>
      <c r="L834" s="13">
        <f t="shared" ca="1" si="131"/>
        <v>7.6554433824402413E-2</v>
      </c>
      <c r="M834" t="str">
        <f t="shared" ca="1" si="124"/>
        <v>SELL</v>
      </c>
      <c r="N834">
        <f t="shared" ca="1" si="125"/>
        <v>-7.5668762655867238E-3</v>
      </c>
    </row>
    <row r="835" spans="1:14" x14ac:dyDescent="0.25">
      <c r="A835">
        <v>834</v>
      </c>
      <c r="B835" s="30">
        <v>37747</v>
      </c>
      <c r="C835">
        <f t="shared" ref="C835:C898" si="132">YEAR(B835)</f>
        <v>2003</v>
      </c>
      <c r="D835">
        <v>951.85</v>
      </c>
      <c r="E835">
        <f t="shared" ca="1" si="123"/>
        <v>948.625</v>
      </c>
      <c r="F835">
        <f t="shared" ca="1" si="127"/>
        <v>966.09999999999991</v>
      </c>
      <c r="G835" t="str">
        <f t="shared" ca="1" si="128"/>
        <v/>
      </c>
      <c r="H835">
        <f t="shared" ca="1" si="129"/>
        <v>1004.85</v>
      </c>
      <c r="I835" s="7" t="str">
        <f t="shared" ca="1" si="126"/>
        <v/>
      </c>
      <c r="J835" s="11">
        <f t="shared" ca="1" si="130"/>
        <v>152.30612271699195</v>
      </c>
      <c r="K835" s="11">
        <f ca="1">MAX($J$55:J835)</f>
        <v>164.93243164051341</v>
      </c>
      <c r="L835" s="13">
        <f t="shared" ca="1" si="131"/>
        <v>7.6554433824402413E-2</v>
      </c>
      <c r="M835" t="str">
        <f t="shared" ca="1" si="124"/>
        <v>SELL</v>
      </c>
      <c r="N835">
        <f t="shared" ca="1" si="125"/>
        <v>-6.8225089909033695E-3</v>
      </c>
    </row>
    <row r="836" spans="1:14" x14ac:dyDescent="0.25">
      <c r="A836">
        <v>835</v>
      </c>
      <c r="B836" s="30">
        <v>37748</v>
      </c>
      <c r="C836">
        <f t="shared" si="132"/>
        <v>2003</v>
      </c>
      <c r="D836">
        <v>950.15</v>
      </c>
      <c r="E836">
        <f t="shared" ref="E836:E899" ca="1" si="133">IF(ROW(D836)&gt;$M$3,AVERAGE(OFFSET(D837,-$M$3,0,$M$3,1)),"")</f>
        <v>951</v>
      </c>
      <c r="F836">
        <f t="shared" ca="1" si="127"/>
        <v>964.07884615384626</v>
      </c>
      <c r="G836" t="str">
        <f t="shared" ca="1" si="128"/>
        <v/>
      </c>
      <c r="H836">
        <f t="shared" ca="1" si="129"/>
        <v>1004.85</v>
      </c>
      <c r="I836" s="7" t="str">
        <f t="shared" ca="1" si="126"/>
        <v/>
      </c>
      <c r="J836" s="11">
        <f t="shared" ca="1" si="130"/>
        <v>152.30612271699195</v>
      </c>
      <c r="K836" s="11">
        <f ca="1">MAX($J$55:J836)</f>
        <v>164.93243164051341</v>
      </c>
      <c r="L836" s="13">
        <f t="shared" ca="1" si="131"/>
        <v>7.6554433824402413E-2</v>
      </c>
      <c r="M836" t="str">
        <f t="shared" ca="1" si="124"/>
        <v>SELL</v>
      </c>
      <c r="N836">
        <f t="shared" ca="1" si="125"/>
        <v>1.7859956925986714E-3</v>
      </c>
    </row>
    <row r="837" spans="1:14" x14ac:dyDescent="0.25">
      <c r="A837">
        <v>836</v>
      </c>
      <c r="B837" s="30">
        <v>37749</v>
      </c>
      <c r="C837">
        <f t="shared" si="132"/>
        <v>2003</v>
      </c>
      <c r="D837">
        <v>941.55</v>
      </c>
      <c r="E837">
        <f t="shared" ca="1" si="133"/>
        <v>945.84999999999991</v>
      </c>
      <c r="F837">
        <f t="shared" ca="1" si="127"/>
        <v>961.80769230769226</v>
      </c>
      <c r="G837" t="str">
        <f t="shared" ca="1" si="128"/>
        <v/>
      </c>
      <c r="H837">
        <f t="shared" ca="1" si="129"/>
        <v>1004.85</v>
      </c>
      <c r="I837" s="7" t="str">
        <f t="shared" ca="1" si="126"/>
        <v/>
      </c>
      <c r="J837" s="11">
        <f t="shared" ca="1" si="130"/>
        <v>152.30612271699195</v>
      </c>
      <c r="K837" s="11">
        <f ca="1">MAX($J$55:J837)</f>
        <v>164.93243164051341</v>
      </c>
      <c r="L837" s="13">
        <f t="shared" ca="1" si="131"/>
        <v>7.6554433824402413E-2</v>
      </c>
      <c r="M837" t="str">
        <f t="shared" ca="1" si="124"/>
        <v>SELL</v>
      </c>
      <c r="N837">
        <f t="shared" ca="1" si="125"/>
        <v>9.0512024417197523E-3</v>
      </c>
    </row>
    <row r="838" spans="1:14" x14ac:dyDescent="0.25">
      <c r="A838">
        <v>837</v>
      </c>
      <c r="B838" s="30">
        <v>37750</v>
      </c>
      <c r="C838">
        <f t="shared" si="132"/>
        <v>2003</v>
      </c>
      <c r="D838">
        <v>937.85</v>
      </c>
      <c r="E838">
        <f t="shared" ca="1" si="133"/>
        <v>939.7</v>
      </c>
      <c r="F838">
        <f t="shared" ca="1" si="127"/>
        <v>960.25576923076926</v>
      </c>
      <c r="G838" t="str">
        <f t="shared" ca="1" si="128"/>
        <v/>
      </c>
      <c r="H838">
        <f t="shared" ca="1" si="129"/>
        <v>1004.85</v>
      </c>
      <c r="I838" s="7" t="str">
        <f t="shared" ca="1" si="126"/>
        <v/>
      </c>
      <c r="J838" s="11">
        <f t="shared" ca="1" si="130"/>
        <v>152.30612271699195</v>
      </c>
      <c r="K838" s="11">
        <f ca="1">MAX($J$55:J838)</f>
        <v>164.93243164051341</v>
      </c>
      <c r="L838" s="13">
        <f t="shared" ca="1" si="131"/>
        <v>7.6554433824402413E-2</v>
      </c>
      <c r="M838" t="str">
        <f t="shared" ref="M838:M901" ca="1" si="134">IF(G838="",M837,G838)</f>
        <v>SELL</v>
      </c>
      <c r="N838">
        <f t="shared" ca="1" si="125"/>
        <v>3.929690404120792E-3</v>
      </c>
    </row>
    <row r="839" spans="1:14" x14ac:dyDescent="0.25">
      <c r="A839">
        <v>838</v>
      </c>
      <c r="B839" s="30">
        <v>37753</v>
      </c>
      <c r="C839">
        <f t="shared" si="132"/>
        <v>2003</v>
      </c>
      <c r="D839">
        <v>936</v>
      </c>
      <c r="E839">
        <f t="shared" ca="1" si="133"/>
        <v>936.92499999999995</v>
      </c>
      <c r="F839">
        <f t="shared" ca="1" si="127"/>
        <v>958.39807692307681</v>
      </c>
      <c r="G839" t="str">
        <f t="shared" ca="1" si="128"/>
        <v/>
      </c>
      <c r="H839">
        <f t="shared" ca="1" si="129"/>
        <v>1004.85</v>
      </c>
      <c r="I839" s="7" t="str">
        <f t="shared" ca="1" si="126"/>
        <v/>
      </c>
      <c r="J839" s="11">
        <f t="shared" ca="1" si="130"/>
        <v>152.30612271699195</v>
      </c>
      <c r="K839" s="11">
        <f ca="1">MAX($J$55:J839)</f>
        <v>164.93243164051341</v>
      </c>
      <c r="L839" s="13">
        <f t="shared" ca="1" si="131"/>
        <v>7.6554433824402413E-2</v>
      </c>
      <c r="M839" t="str">
        <f t="shared" ca="1" si="134"/>
        <v>SELL</v>
      </c>
      <c r="N839">
        <f t="shared" ref="N839:N902" ca="1" si="135">IF(M838="BUY",(D839-D838)/D838,(D838-D839)/D838)</f>
        <v>1.9725968971584184E-3</v>
      </c>
    </row>
    <row r="840" spans="1:14" x14ac:dyDescent="0.25">
      <c r="A840">
        <v>839</v>
      </c>
      <c r="B840" s="30">
        <v>37754</v>
      </c>
      <c r="C840">
        <f t="shared" si="132"/>
        <v>2003</v>
      </c>
      <c r="D840">
        <v>944.2</v>
      </c>
      <c r="E840">
        <f t="shared" ca="1" si="133"/>
        <v>940.1</v>
      </c>
      <c r="F840">
        <f t="shared" ca="1" si="127"/>
        <v>956.27500000000009</v>
      </c>
      <c r="G840" t="str">
        <f t="shared" ca="1" si="128"/>
        <v/>
      </c>
      <c r="H840">
        <f t="shared" ca="1" si="129"/>
        <v>1004.85</v>
      </c>
      <c r="I840" s="7" t="str">
        <f t="shared" ca="1" si="126"/>
        <v/>
      </c>
      <c r="J840" s="11">
        <f t="shared" ca="1" si="130"/>
        <v>152.30612271699195</v>
      </c>
      <c r="K840" s="11">
        <f ca="1">MAX($J$55:J840)</f>
        <v>164.93243164051341</v>
      </c>
      <c r="L840" s="13">
        <f t="shared" ca="1" si="131"/>
        <v>7.6554433824402413E-2</v>
      </c>
      <c r="M840" t="str">
        <f t="shared" ca="1" si="134"/>
        <v>SELL</v>
      </c>
      <c r="N840">
        <f t="shared" ca="1" si="135"/>
        <v>-8.7606837606838094E-3</v>
      </c>
    </row>
    <row r="841" spans="1:14" x14ac:dyDescent="0.25">
      <c r="A841">
        <v>840</v>
      </c>
      <c r="B841" s="30">
        <v>37755</v>
      </c>
      <c r="C841">
        <f t="shared" si="132"/>
        <v>2003</v>
      </c>
      <c r="D841">
        <v>952.15</v>
      </c>
      <c r="E841">
        <f t="shared" ca="1" si="133"/>
        <v>948.17499999999995</v>
      </c>
      <c r="F841">
        <f t="shared" ca="1" si="127"/>
        <v>954.08269230769235</v>
      </c>
      <c r="G841" t="str">
        <f t="shared" ca="1" si="128"/>
        <v/>
      </c>
      <c r="H841">
        <f t="shared" ca="1" si="129"/>
        <v>1004.85</v>
      </c>
      <c r="I841" s="7" t="str">
        <f t="shared" ca="1" si="126"/>
        <v/>
      </c>
      <c r="J841" s="11">
        <f t="shared" ca="1" si="130"/>
        <v>152.30612271699195</v>
      </c>
      <c r="K841" s="11">
        <f ca="1">MAX($J$55:J841)</f>
        <v>164.93243164051341</v>
      </c>
      <c r="L841" s="13">
        <f t="shared" ca="1" si="131"/>
        <v>7.6554433824402413E-2</v>
      </c>
      <c r="M841" t="str">
        <f t="shared" ca="1" si="134"/>
        <v>SELL</v>
      </c>
      <c r="N841">
        <f t="shared" ca="1" si="135"/>
        <v>-8.4198263079855243E-3</v>
      </c>
    </row>
    <row r="842" spans="1:14" x14ac:dyDescent="0.25">
      <c r="A842">
        <v>841</v>
      </c>
      <c r="B842" s="30">
        <v>37756</v>
      </c>
      <c r="C842">
        <f t="shared" si="132"/>
        <v>2003</v>
      </c>
      <c r="D842">
        <v>959.85</v>
      </c>
      <c r="E842">
        <f t="shared" ca="1" si="133"/>
        <v>956</v>
      </c>
      <c r="F842">
        <f t="shared" ca="1" si="127"/>
        <v>951.88653846153829</v>
      </c>
      <c r="G842" t="str">
        <f t="shared" ca="1" si="128"/>
        <v>BUY</v>
      </c>
      <c r="H842">
        <f t="shared" ca="1" si="129"/>
        <v>959.85</v>
      </c>
      <c r="I842" s="7">
        <f t="shared" ca="1" si="126"/>
        <v>4.4782803403493054E-2</v>
      </c>
      <c r="J842" s="11">
        <f t="shared" ca="1" si="130"/>
        <v>159.12681786777532</v>
      </c>
      <c r="K842" s="11">
        <f ca="1">MAX($J$55:J842)</f>
        <v>164.93243164051341</v>
      </c>
      <c r="L842" s="13">
        <f t="shared" ca="1" si="131"/>
        <v>3.5199952580533211E-2</v>
      </c>
      <c r="M842" t="str">
        <f t="shared" ca="1" si="134"/>
        <v>BUY</v>
      </c>
      <c r="N842">
        <f t="shared" ca="1" si="135"/>
        <v>-8.0869610880639035E-3</v>
      </c>
    </row>
    <row r="843" spans="1:14" x14ac:dyDescent="0.25">
      <c r="A843">
        <v>842</v>
      </c>
      <c r="B843" s="30">
        <v>37757</v>
      </c>
      <c r="C843">
        <f t="shared" si="132"/>
        <v>2003</v>
      </c>
      <c r="D843">
        <v>973.1</v>
      </c>
      <c r="E843">
        <f t="shared" ca="1" si="133"/>
        <v>966.47500000000002</v>
      </c>
      <c r="F843">
        <f t="shared" ca="1" si="127"/>
        <v>949.64038461538439</v>
      </c>
      <c r="G843" t="str">
        <f t="shared" ca="1" si="128"/>
        <v/>
      </c>
      <c r="H843">
        <f t="shared" ca="1" si="129"/>
        <v>959.85</v>
      </c>
      <c r="I843" s="7" t="str">
        <f t="shared" ca="1" si="126"/>
        <v/>
      </c>
      <c r="J843" s="11">
        <f t="shared" ca="1" si="130"/>
        <v>159.12681786777532</v>
      </c>
      <c r="K843" s="11">
        <f ca="1">MAX($J$55:J843)</f>
        <v>164.93243164051341</v>
      </c>
      <c r="L843" s="13">
        <f t="shared" ca="1" si="131"/>
        <v>3.5199952580533211E-2</v>
      </c>
      <c r="M843" t="str">
        <f t="shared" ca="1" si="134"/>
        <v>BUY</v>
      </c>
      <c r="N843">
        <f t="shared" ca="1" si="135"/>
        <v>1.3804240245871751E-2</v>
      </c>
    </row>
    <row r="844" spans="1:14" x14ac:dyDescent="0.25">
      <c r="A844">
        <v>843</v>
      </c>
      <c r="B844" s="30">
        <v>37760</v>
      </c>
      <c r="C844">
        <f t="shared" si="132"/>
        <v>2003</v>
      </c>
      <c r="D844">
        <v>966.55</v>
      </c>
      <c r="E844">
        <f t="shared" ca="1" si="133"/>
        <v>969.82500000000005</v>
      </c>
      <c r="F844">
        <f t="shared" ca="1" si="127"/>
        <v>947.65769230769206</v>
      </c>
      <c r="G844" t="str">
        <f t="shared" ca="1" si="128"/>
        <v/>
      </c>
      <c r="H844">
        <f t="shared" ca="1" si="129"/>
        <v>959.85</v>
      </c>
      <c r="I844" s="7" t="str">
        <f t="shared" ca="1" si="126"/>
        <v/>
      </c>
      <c r="J844" s="11">
        <f t="shared" ca="1" si="130"/>
        <v>159.12681786777532</v>
      </c>
      <c r="K844" s="11">
        <f ca="1">MAX($J$55:J844)</f>
        <v>164.93243164051341</v>
      </c>
      <c r="L844" s="13">
        <f t="shared" ca="1" si="131"/>
        <v>3.5199952580533211E-2</v>
      </c>
      <c r="M844" t="str">
        <f t="shared" ca="1" si="134"/>
        <v>BUY</v>
      </c>
      <c r="N844">
        <f t="shared" ca="1" si="135"/>
        <v>-6.7310656664269532E-3</v>
      </c>
    </row>
    <row r="845" spans="1:14" x14ac:dyDescent="0.25">
      <c r="A845">
        <v>844</v>
      </c>
      <c r="B845" s="30">
        <v>37761</v>
      </c>
      <c r="C845">
        <f t="shared" si="132"/>
        <v>2003</v>
      </c>
      <c r="D845">
        <v>971.55</v>
      </c>
      <c r="E845">
        <f t="shared" ca="1" si="133"/>
        <v>969.05</v>
      </c>
      <c r="F845">
        <f t="shared" ca="1" si="127"/>
        <v>946.37692307692282</v>
      </c>
      <c r="G845" t="str">
        <f t="shared" ca="1" si="128"/>
        <v/>
      </c>
      <c r="H845">
        <f t="shared" ca="1" si="129"/>
        <v>959.85</v>
      </c>
      <c r="I845" s="7" t="str">
        <f t="shared" ca="1" si="126"/>
        <v/>
      </c>
      <c r="J845" s="11">
        <f t="shared" ca="1" si="130"/>
        <v>159.12681786777532</v>
      </c>
      <c r="K845" s="11">
        <f ca="1">MAX($J$55:J845)</f>
        <v>164.93243164051341</v>
      </c>
      <c r="L845" s="13">
        <f t="shared" ca="1" si="131"/>
        <v>3.5199952580533211E-2</v>
      </c>
      <c r="M845" t="str">
        <f t="shared" ca="1" si="134"/>
        <v>BUY</v>
      </c>
      <c r="N845">
        <f t="shared" ca="1" si="135"/>
        <v>5.1730381252909838E-3</v>
      </c>
    </row>
    <row r="846" spans="1:14" x14ac:dyDescent="0.25">
      <c r="A846">
        <v>845</v>
      </c>
      <c r="B846" s="30">
        <v>37762</v>
      </c>
      <c r="C846">
        <f t="shared" si="132"/>
        <v>2003</v>
      </c>
      <c r="D846">
        <v>968</v>
      </c>
      <c r="E846">
        <f t="shared" ca="1" si="133"/>
        <v>969.77499999999998</v>
      </c>
      <c r="F846">
        <f t="shared" ca="1" si="127"/>
        <v>946.5999999999998</v>
      </c>
      <c r="G846" t="str">
        <f t="shared" ca="1" si="128"/>
        <v/>
      </c>
      <c r="H846">
        <f t="shared" ca="1" si="129"/>
        <v>959.85</v>
      </c>
      <c r="I846" s="7" t="str">
        <f t="shared" ca="1" si="126"/>
        <v/>
      </c>
      <c r="J846" s="11">
        <f t="shared" ca="1" si="130"/>
        <v>159.12681786777532</v>
      </c>
      <c r="K846" s="11">
        <f ca="1">MAX($J$55:J846)</f>
        <v>164.93243164051341</v>
      </c>
      <c r="L846" s="13">
        <f t="shared" ca="1" si="131"/>
        <v>3.5199952580533211E-2</v>
      </c>
      <c r="M846" t="str">
        <f t="shared" ca="1" si="134"/>
        <v>BUY</v>
      </c>
      <c r="N846">
        <f t="shared" ca="1" si="135"/>
        <v>-3.6539550203282946E-3</v>
      </c>
    </row>
    <row r="847" spans="1:14" x14ac:dyDescent="0.25">
      <c r="A847">
        <v>846</v>
      </c>
      <c r="B847" s="30">
        <v>37763</v>
      </c>
      <c r="C847">
        <f t="shared" si="132"/>
        <v>2003</v>
      </c>
      <c r="D847">
        <v>963.25</v>
      </c>
      <c r="E847">
        <f t="shared" ca="1" si="133"/>
        <v>965.625</v>
      </c>
      <c r="F847">
        <f t="shared" ca="1" si="127"/>
        <v>947.11730769230758</v>
      </c>
      <c r="G847" t="str">
        <f t="shared" ca="1" si="128"/>
        <v/>
      </c>
      <c r="H847">
        <f t="shared" ca="1" si="129"/>
        <v>959.85</v>
      </c>
      <c r="I847" s="7" t="str">
        <f t="shared" ca="1" si="126"/>
        <v/>
      </c>
      <c r="J847" s="11">
        <f t="shared" ca="1" si="130"/>
        <v>159.12681786777532</v>
      </c>
      <c r="K847" s="11">
        <f ca="1">MAX($J$55:J847)</f>
        <v>164.93243164051341</v>
      </c>
      <c r="L847" s="13">
        <f t="shared" ca="1" si="131"/>
        <v>3.5199952580533211E-2</v>
      </c>
      <c r="M847" t="str">
        <f t="shared" ca="1" si="134"/>
        <v>BUY</v>
      </c>
      <c r="N847">
        <f t="shared" ca="1" si="135"/>
        <v>-4.9070247933884299E-3</v>
      </c>
    </row>
    <row r="848" spans="1:14" x14ac:dyDescent="0.25">
      <c r="A848">
        <v>847</v>
      </c>
      <c r="B848" s="30">
        <v>37764</v>
      </c>
      <c r="C848">
        <f t="shared" si="132"/>
        <v>2003</v>
      </c>
      <c r="D848">
        <v>967.9</v>
      </c>
      <c r="E848">
        <f t="shared" ca="1" si="133"/>
        <v>965.57500000000005</v>
      </c>
      <c r="F848">
        <f t="shared" ca="1" si="127"/>
        <v>947.75961538461524</v>
      </c>
      <c r="G848" t="str">
        <f t="shared" ca="1" si="128"/>
        <v/>
      </c>
      <c r="H848">
        <f t="shared" ca="1" si="129"/>
        <v>959.85</v>
      </c>
      <c r="I848" s="7" t="str">
        <f t="shared" ca="1" si="126"/>
        <v/>
      </c>
      <c r="J848" s="11">
        <f t="shared" ca="1" si="130"/>
        <v>159.12681786777532</v>
      </c>
      <c r="K848" s="11">
        <f ca="1">MAX($J$55:J848)</f>
        <v>164.93243164051341</v>
      </c>
      <c r="L848" s="13">
        <f t="shared" ca="1" si="131"/>
        <v>3.5199952580533211E-2</v>
      </c>
      <c r="M848" t="str">
        <f t="shared" ca="1" si="134"/>
        <v>BUY</v>
      </c>
      <c r="N848">
        <f t="shared" ca="1" si="135"/>
        <v>4.827407215156997E-3</v>
      </c>
    </row>
    <row r="849" spans="1:14" x14ac:dyDescent="0.25">
      <c r="A849">
        <v>848</v>
      </c>
      <c r="B849" s="30">
        <v>37767</v>
      </c>
      <c r="C849">
        <f t="shared" si="132"/>
        <v>2003</v>
      </c>
      <c r="D849">
        <v>982.45</v>
      </c>
      <c r="E849">
        <f t="shared" ca="1" si="133"/>
        <v>975.17499999999995</v>
      </c>
      <c r="F849">
        <f t="shared" ca="1" si="127"/>
        <v>948.67499999999995</v>
      </c>
      <c r="G849" t="str">
        <f t="shared" ca="1" si="128"/>
        <v/>
      </c>
      <c r="H849">
        <f t="shared" ca="1" si="129"/>
        <v>959.85</v>
      </c>
      <c r="I849" s="7" t="str">
        <f t="shared" ca="1" si="126"/>
        <v/>
      </c>
      <c r="J849" s="11">
        <f t="shared" ca="1" si="130"/>
        <v>159.12681786777532</v>
      </c>
      <c r="K849" s="11">
        <f ca="1">MAX($J$55:J849)</f>
        <v>164.93243164051341</v>
      </c>
      <c r="L849" s="13">
        <f t="shared" ca="1" si="131"/>
        <v>3.5199952580533211E-2</v>
      </c>
      <c r="M849" t="str">
        <f t="shared" ca="1" si="134"/>
        <v>BUY</v>
      </c>
      <c r="N849">
        <f t="shared" ca="1" si="135"/>
        <v>1.5032544684368291E-2</v>
      </c>
    </row>
    <row r="850" spans="1:14" x14ac:dyDescent="0.25">
      <c r="A850">
        <v>849</v>
      </c>
      <c r="B850" s="30">
        <v>37768</v>
      </c>
      <c r="C850">
        <f t="shared" si="132"/>
        <v>2003</v>
      </c>
      <c r="D850">
        <v>976.85</v>
      </c>
      <c r="E850">
        <f t="shared" ca="1" si="133"/>
        <v>979.65000000000009</v>
      </c>
      <c r="F850">
        <f t="shared" ca="1" si="127"/>
        <v>950.06538461538446</v>
      </c>
      <c r="G850" t="str">
        <f t="shared" ca="1" si="128"/>
        <v/>
      </c>
      <c r="H850">
        <f t="shared" ca="1" si="129"/>
        <v>959.85</v>
      </c>
      <c r="I850" s="7" t="str">
        <f t="shared" ca="1" si="126"/>
        <v/>
      </c>
      <c r="J850" s="11">
        <f t="shared" ca="1" si="130"/>
        <v>159.12681786777532</v>
      </c>
      <c r="K850" s="11">
        <f ca="1">MAX($J$55:J850)</f>
        <v>164.93243164051341</v>
      </c>
      <c r="L850" s="13">
        <f t="shared" ca="1" si="131"/>
        <v>3.5199952580533211E-2</v>
      </c>
      <c r="M850" t="str">
        <f t="shared" ca="1" si="134"/>
        <v>BUY</v>
      </c>
      <c r="N850">
        <f t="shared" ca="1" si="135"/>
        <v>-5.7000356252226809E-3</v>
      </c>
    </row>
    <row r="851" spans="1:14" x14ac:dyDescent="0.25">
      <c r="A851">
        <v>850</v>
      </c>
      <c r="B851" s="30">
        <v>37769</v>
      </c>
      <c r="C851">
        <f t="shared" si="132"/>
        <v>2003</v>
      </c>
      <c r="D851">
        <v>990.8</v>
      </c>
      <c r="E851">
        <f t="shared" ca="1" si="133"/>
        <v>983.82500000000005</v>
      </c>
      <c r="F851">
        <f t="shared" ca="1" si="127"/>
        <v>951.74230769230769</v>
      </c>
      <c r="G851" t="str">
        <f t="shared" ca="1" si="128"/>
        <v/>
      </c>
      <c r="H851">
        <f t="shared" ca="1" si="129"/>
        <v>959.85</v>
      </c>
      <c r="I851" s="7" t="str">
        <f t="shared" ca="1" si="126"/>
        <v/>
      </c>
      <c r="J851" s="11">
        <f t="shared" ca="1" si="130"/>
        <v>159.12681786777532</v>
      </c>
      <c r="K851" s="11">
        <f ca="1">MAX($J$55:J851)</f>
        <v>164.93243164051341</v>
      </c>
      <c r="L851" s="13">
        <f t="shared" ca="1" si="131"/>
        <v>3.5199952580533211E-2</v>
      </c>
      <c r="M851" t="str">
        <f t="shared" ca="1" si="134"/>
        <v>BUY</v>
      </c>
      <c r="N851">
        <f t="shared" ca="1" si="135"/>
        <v>1.4280595792598589E-2</v>
      </c>
    </row>
    <row r="852" spans="1:14" x14ac:dyDescent="0.25">
      <c r="A852">
        <v>851</v>
      </c>
      <c r="B852" s="30">
        <v>37770</v>
      </c>
      <c r="C852">
        <f t="shared" si="132"/>
        <v>2003</v>
      </c>
      <c r="D852">
        <v>1002.6</v>
      </c>
      <c r="E852">
        <f t="shared" ca="1" si="133"/>
        <v>996.7</v>
      </c>
      <c r="F852">
        <f t="shared" ca="1" si="127"/>
        <v>954.01538461538451</v>
      </c>
      <c r="G852" t="str">
        <f t="shared" ca="1" si="128"/>
        <v/>
      </c>
      <c r="H852">
        <f t="shared" ca="1" si="129"/>
        <v>959.85</v>
      </c>
      <c r="I852" s="7" t="str">
        <f t="shared" ref="I852:I915" ca="1" si="136">IF(AND(G852&lt;&gt;"",H851&lt;&gt;0),IF(G852="BUY",1-H852/H851,H852/H851-1),"")</f>
        <v/>
      </c>
      <c r="J852" s="11">
        <f t="shared" ca="1" si="130"/>
        <v>159.12681786777532</v>
      </c>
      <c r="K852" s="11">
        <f ca="1">MAX($J$55:J852)</f>
        <v>164.93243164051341</v>
      </c>
      <c r="L852" s="13">
        <f t="shared" ca="1" si="131"/>
        <v>3.5199952580533211E-2</v>
      </c>
      <c r="M852" t="str">
        <f t="shared" ca="1" si="134"/>
        <v>BUY</v>
      </c>
      <c r="N852">
        <f t="shared" ca="1" si="135"/>
        <v>1.1909568025837777E-2</v>
      </c>
    </row>
    <row r="853" spans="1:14" x14ac:dyDescent="0.25">
      <c r="A853">
        <v>852</v>
      </c>
      <c r="B853" s="30">
        <v>37771</v>
      </c>
      <c r="C853">
        <f t="shared" si="132"/>
        <v>2003</v>
      </c>
      <c r="D853">
        <v>1006.8</v>
      </c>
      <c r="E853">
        <f t="shared" ca="1" si="133"/>
        <v>1004.7</v>
      </c>
      <c r="F853">
        <f t="shared" ca="1" si="127"/>
        <v>956.80769230769226</v>
      </c>
      <c r="G853" t="str">
        <f t="shared" ca="1" si="128"/>
        <v/>
      </c>
      <c r="H853">
        <f t="shared" ca="1" si="129"/>
        <v>959.85</v>
      </c>
      <c r="I853" s="7" t="str">
        <f t="shared" ca="1" si="136"/>
        <v/>
      </c>
      <c r="J853" s="11">
        <f t="shared" ca="1" si="130"/>
        <v>159.12681786777532</v>
      </c>
      <c r="K853" s="11">
        <f ca="1">MAX($J$55:J853)</f>
        <v>164.93243164051341</v>
      </c>
      <c r="L853" s="13">
        <f t="shared" ca="1" si="131"/>
        <v>3.5199952580533211E-2</v>
      </c>
      <c r="M853" t="str">
        <f t="shared" ca="1" si="134"/>
        <v>BUY</v>
      </c>
      <c r="N853">
        <f t="shared" ca="1" si="135"/>
        <v>4.1891083183721641E-3</v>
      </c>
    </row>
    <row r="854" spans="1:14" x14ac:dyDescent="0.25">
      <c r="A854">
        <v>853</v>
      </c>
      <c r="B854" s="30">
        <v>37774</v>
      </c>
      <c r="C854">
        <f t="shared" si="132"/>
        <v>2003</v>
      </c>
      <c r="D854">
        <v>1015.15</v>
      </c>
      <c r="E854">
        <f t="shared" ca="1" si="133"/>
        <v>1010.9749999999999</v>
      </c>
      <c r="F854">
        <f t="shared" ca="1" si="127"/>
        <v>960.09423076923076</v>
      </c>
      <c r="G854" t="str">
        <f t="shared" ca="1" si="128"/>
        <v/>
      </c>
      <c r="H854">
        <f t="shared" ca="1" si="129"/>
        <v>959.85</v>
      </c>
      <c r="I854" s="7" t="str">
        <f t="shared" ca="1" si="136"/>
        <v/>
      </c>
      <c r="J854" s="11">
        <f t="shared" ca="1" si="130"/>
        <v>159.12681786777532</v>
      </c>
      <c r="K854" s="11">
        <f ca="1">MAX($J$55:J854)</f>
        <v>164.93243164051341</v>
      </c>
      <c r="L854" s="13">
        <f t="shared" ca="1" si="131"/>
        <v>3.5199952580533211E-2</v>
      </c>
      <c r="M854" t="str">
        <f t="shared" ca="1" si="134"/>
        <v>BUY</v>
      </c>
      <c r="N854">
        <f t="shared" ca="1" si="135"/>
        <v>8.2936034962256891E-3</v>
      </c>
    </row>
    <row r="855" spans="1:14" x14ac:dyDescent="0.25">
      <c r="A855">
        <v>854</v>
      </c>
      <c r="B855" s="30">
        <v>37775</v>
      </c>
      <c r="C855">
        <f t="shared" si="132"/>
        <v>2003</v>
      </c>
      <c r="D855">
        <v>1010.65</v>
      </c>
      <c r="E855">
        <f t="shared" ca="1" si="133"/>
        <v>1012.9</v>
      </c>
      <c r="F855">
        <f t="shared" ca="1" si="127"/>
        <v>963.4153846153846</v>
      </c>
      <c r="G855" t="str">
        <f t="shared" ca="1" si="128"/>
        <v/>
      </c>
      <c r="H855">
        <f t="shared" ca="1" si="129"/>
        <v>959.85</v>
      </c>
      <c r="I855" s="7" t="str">
        <f t="shared" ca="1" si="136"/>
        <v/>
      </c>
      <c r="J855" s="11">
        <f t="shared" ca="1" si="130"/>
        <v>159.12681786777532</v>
      </c>
      <c r="K855" s="11">
        <f ca="1">MAX($J$55:J855)</f>
        <v>164.93243164051341</v>
      </c>
      <c r="L855" s="13">
        <f t="shared" ca="1" si="131"/>
        <v>3.5199952580533211E-2</v>
      </c>
      <c r="M855" t="str">
        <f t="shared" ca="1" si="134"/>
        <v>BUY</v>
      </c>
      <c r="N855">
        <f t="shared" ca="1" si="135"/>
        <v>-4.4328424370782644E-3</v>
      </c>
    </row>
    <row r="856" spans="1:14" x14ac:dyDescent="0.25">
      <c r="A856">
        <v>855</v>
      </c>
      <c r="B856" s="30">
        <v>37776</v>
      </c>
      <c r="C856">
        <f t="shared" si="132"/>
        <v>2003</v>
      </c>
      <c r="D856">
        <v>1021.05</v>
      </c>
      <c r="E856">
        <f t="shared" ca="1" si="133"/>
        <v>1015.8499999999999</v>
      </c>
      <c r="F856">
        <f t="shared" ca="1" si="127"/>
        <v>966.93653846153836</v>
      </c>
      <c r="G856" t="str">
        <f t="shared" ca="1" si="128"/>
        <v/>
      </c>
      <c r="H856">
        <f t="shared" ca="1" si="129"/>
        <v>959.85</v>
      </c>
      <c r="I856" s="7" t="str">
        <f t="shared" ca="1" si="136"/>
        <v/>
      </c>
      <c r="J856" s="11">
        <f t="shared" ca="1" si="130"/>
        <v>159.12681786777532</v>
      </c>
      <c r="K856" s="11">
        <f ca="1">MAX($J$55:J856)</f>
        <v>164.93243164051341</v>
      </c>
      <c r="L856" s="13">
        <f t="shared" ca="1" si="131"/>
        <v>3.5199952580533211E-2</v>
      </c>
      <c r="M856" t="str">
        <f t="shared" ca="1" si="134"/>
        <v>BUY</v>
      </c>
      <c r="N856">
        <f t="shared" ca="1" si="135"/>
        <v>1.0290407163706503E-2</v>
      </c>
    </row>
    <row r="857" spans="1:14" x14ac:dyDescent="0.25">
      <c r="A857">
        <v>856</v>
      </c>
      <c r="B857" s="30">
        <v>37777</v>
      </c>
      <c r="C857">
        <f t="shared" si="132"/>
        <v>2003</v>
      </c>
      <c r="D857">
        <v>1035.05</v>
      </c>
      <c r="E857">
        <f t="shared" ca="1" si="133"/>
        <v>1028.05</v>
      </c>
      <c r="F857">
        <f t="shared" ca="1" si="127"/>
        <v>970.88846153846134</v>
      </c>
      <c r="G857" t="str">
        <f t="shared" ca="1" si="128"/>
        <v/>
      </c>
      <c r="H857">
        <f t="shared" ca="1" si="129"/>
        <v>959.85</v>
      </c>
      <c r="I857" s="7" t="str">
        <f t="shared" ca="1" si="136"/>
        <v/>
      </c>
      <c r="J857" s="11">
        <f t="shared" ca="1" si="130"/>
        <v>159.12681786777532</v>
      </c>
      <c r="K857" s="11">
        <f ca="1">MAX($J$55:J857)</f>
        <v>164.93243164051341</v>
      </c>
      <c r="L857" s="13">
        <f t="shared" ca="1" si="131"/>
        <v>3.5199952580533211E-2</v>
      </c>
      <c r="M857" t="str">
        <f t="shared" ca="1" si="134"/>
        <v>BUY</v>
      </c>
      <c r="N857">
        <f t="shared" ca="1" si="135"/>
        <v>1.3711375544782332E-2</v>
      </c>
    </row>
    <row r="858" spans="1:14" x14ac:dyDescent="0.25">
      <c r="A858">
        <v>857</v>
      </c>
      <c r="B858" s="30">
        <v>37778</v>
      </c>
      <c r="C858">
        <f t="shared" si="132"/>
        <v>2003</v>
      </c>
      <c r="D858">
        <v>1046.4000000000001</v>
      </c>
      <c r="E858">
        <f t="shared" ca="1" si="133"/>
        <v>1040.7249999999999</v>
      </c>
      <c r="F858">
        <f t="shared" ca="1" si="127"/>
        <v>975.2096153846154</v>
      </c>
      <c r="G858" t="str">
        <f t="shared" ca="1" si="128"/>
        <v/>
      </c>
      <c r="H858">
        <f t="shared" ca="1" si="129"/>
        <v>959.85</v>
      </c>
      <c r="I858" s="7" t="str">
        <f t="shared" ca="1" si="136"/>
        <v/>
      </c>
      <c r="J858" s="11">
        <f t="shared" ca="1" si="130"/>
        <v>159.12681786777532</v>
      </c>
      <c r="K858" s="11">
        <f ca="1">MAX($J$55:J858)</f>
        <v>164.93243164051341</v>
      </c>
      <c r="L858" s="13">
        <f t="shared" ca="1" si="131"/>
        <v>3.5199952580533211E-2</v>
      </c>
      <c r="M858" t="str">
        <f t="shared" ca="1" si="134"/>
        <v>BUY</v>
      </c>
      <c r="N858">
        <f t="shared" ca="1" si="135"/>
        <v>1.0965653833148289E-2</v>
      </c>
    </row>
    <row r="859" spans="1:14" x14ac:dyDescent="0.25">
      <c r="A859">
        <v>858</v>
      </c>
      <c r="B859" s="30">
        <v>37781</v>
      </c>
      <c r="C859">
        <f t="shared" si="132"/>
        <v>2003</v>
      </c>
      <c r="D859">
        <v>1052.0999999999999</v>
      </c>
      <c r="E859">
        <f t="shared" ca="1" si="133"/>
        <v>1049.25</v>
      </c>
      <c r="F859">
        <f t="shared" ca="1" si="127"/>
        <v>979.58653846153845</v>
      </c>
      <c r="G859" t="str">
        <f t="shared" ca="1" si="128"/>
        <v/>
      </c>
      <c r="H859">
        <f t="shared" ca="1" si="129"/>
        <v>959.85</v>
      </c>
      <c r="I859" s="7" t="str">
        <f t="shared" ca="1" si="136"/>
        <v/>
      </c>
      <c r="J859" s="11">
        <f t="shared" ca="1" si="130"/>
        <v>159.12681786777532</v>
      </c>
      <c r="K859" s="11">
        <f ca="1">MAX($J$55:J859)</f>
        <v>164.93243164051341</v>
      </c>
      <c r="L859" s="13">
        <f t="shared" ca="1" si="131"/>
        <v>3.5199952580533211E-2</v>
      </c>
      <c r="M859" t="str">
        <f t="shared" ca="1" si="134"/>
        <v>BUY</v>
      </c>
      <c r="N859">
        <f t="shared" ca="1" si="135"/>
        <v>5.4472477064218443E-3</v>
      </c>
    </row>
    <row r="860" spans="1:14" x14ac:dyDescent="0.25">
      <c r="A860">
        <v>859</v>
      </c>
      <c r="B860" s="30">
        <v>37782</v>
      </c>
      <c r="C860">
        <f t="shared" si="132"/>
        <v>2003</v>
      </c>
      <c r="D860">
        <v>1037.8</v>
      </c>
      <c r="E860">
        <f t="shared" ca="1" si="133"/>
        <v>1044.9499999999998</v>
      </c>
      <c r="F860">
        <f t="shared" ref="F860:F923" ca="1" si="137">IF(ROW(D860)&gt;$M$4, AVERAGE(OFFSET(D861,-$M$4,0,$M$4,1)), "")</f>
        <v>983.14038461538451</v>
      </c>
      <c r="G860" t="str">
        <f t="shared" ca="1" si="128"/>
        <v/>
      </c>
      <c r="H860">
        <f t="shared" ca="1" si="129"/>
        <v>959.85</v>
      </c>
      <c r="I860" s="7" t="str">
        <f t="shared" ca="1" si="136"/>
        <v/>
      </c>
      <c r="J860" s="11">
        <f t="shared" ca="1" si="130"/>
        <v>159.12681786777532</v>
      </c>
      <c r="K860" s="11">
        <f ca="1">MAX($J$55:J860)</f>
        <v>164.93243164051341</v>
      </c>
      <c r="L860" s="13">
        <f t="shared" ca="1" si="131"/>
        <v>3.5199952580533211E-2</v>
      </c>
      <c r="M860" t="str">
        <f t="shared" ca="1" si="134"/>
        <v>BUY</v>
      </c>
      <c r="N860">
        <f t="shared" ca="1" si="135"/>
        <v>-1.3591863891265047E-2</v>
      </c>
    </row>
    <row r="861" spans="1:14" x14ac:dyDescent="0.25">
      <c r="A861">
        <v>860</v>
      </c>
      <c r="B861" s="30">
        <v>37783</v>
      </c>
      <c r="C861">
        <f t="shared" si="132"/>
        <v>2003</v>
      </c>
      <c r="D861">
        <v>1044.0999999999999</v>
      </c>
      <c r="E861">
        <f t="shared" ca="1" si="133"/>
        <v>1040.9499999999998</v>
      </c>
      <c r="F861">
        <f t="shared" ca="1" si="137"/>
        <v>986.68846153846141</v>
      </c>
      <c r="G861" t="str">
        <f t="shared" ca="1" si="128"/>
        <v/>
      </c>
      <c r="H861">
        <f t="shared" ca="1" si="129"/>
        <v>959.85</v>
      </c>
      <c r="I861" s="7" t="str">
        <f t="shared" ca="1" si="136"/>
        <v/>
      </c>
      <c r="J861" s="11">
        <f t="shared" ca="1" si="130"/>
        <v>159.12681786777532</v>
      </c>
      <c r="K861" s="11">
        <f ca="1">MAX($J$55:J861)</f>
        <v>164.93243164051341</v>
      </c>
      <c r="L861" s="13">
        <f t="shared" ca="1" si="131"/>
        <v>3.5199952580533211E-2</v>
      </c>
      <c r="M861" t="str">
        <f t="shared" ca="1" si="134"/>
        <v>BUY</v>
      </c>
      <c r="N861">
        <f t="shared" ca="1" si="135"/>
        <v>6.0705338215455333E-3</v>
      </c>
    </row>
    <row r="862" spans="1:14" x14ac:dyDescent="0.25">
      <c r="A862">
        <v>861</v>
      </c>
      <c r="B862" s="30">
        <v>37784</v>
      </c>
      <c r="C862">
        <f t="shared" si="132"/>
        <v>2003</v>
      </c>
      <c r="D862">
        <v>1051.3</v>
      </c>
      <c r="E862">
        <f t="shared" ca="1" si="133"/>
        <v>1047.6999999999998</v>
      </c>
      <c r="F862">
        <f t="shared" ca="1" si="137"/>
        <v>990.57884615384614</v>
      </c>
      <c r="G862" t="str">
        <f t="shared" ca="1" si="128"/>
        <v/>
      </c>
      <c r="H862">
        <f t="shared" ca="1" si="129"/>
        <v>959.85</v>
      </c>
      <c r="I862" s="7" t="str">
        <f t="shared" ca="1" si="136"/>
        <v/>
      </c>
      <c r="J862" s="11">
        <f t="shared" ca="1" si="130"/>
        <v>159.12681786777532</v>
      </c>
      <c r="K862" s="11">
        <f ca="1">MAX($J$55:J862)</f>
        <v>164.93243164051341</v>
      </c>
      <c r="L862" s="13">
        <f t="shared" ca="1" si="131"/>
        <v>3.5199952580533211E-2</v>
      </c>
      <c r="M862" t="str">
        <f t="shared" ca="1" si="134"/>
        <v>BUY</v>
      </c>
      <c r="N862">
        <f t="shared" ca="1" si="135"/>
        <v>6.8958911981611398E-3</v>
      </c>
    </row>
    <row r="863" spans="1:14" x14ac:dyDescent="0.25">
      <c r="A863">
        <v>862</v>
      </c>
      <c r="B863" s="30">
        <v>37785</v>
      </c>
      <c r="C863">
        <f t="shared" si="132"/>
        <v>2003</v>
      </c>
      <c r="D863">
        <v>1056.2</v>
      </c>
      <c r="E863">
        <f t="shared" ca="1" si="133"/>
        <v>1053.75</v>
      </c>
      <c r="F863">
        <f t="shared" ca="1" si="137"/>
        <v>994.98846153846148</v>
      </c>
      <c r="G863" t="str">
        <f t="shared" ca="1" si="128"/>
        <v/>
      </c>
      <c r="H863">
        <f t="shared" ca="1" si="129"/>
        <v>959.85</v>
      </c>
      <c r="I863" s="7" t="str">
        <f t="shared" ca="1" si="136"/>
        <v/>
      </c>
      <c r="J863" s="11">
        <f t="shared" ca="1" si="130"/>
        <v>159.12681786777532</v>
      </c>
      <c r="K863" s="11">
        <f ca="1">MAX($J$55:J863)</f>
        <v>164.93243164051341</v>
      </c>
      <c r="L863" s="13">
        <f t="shared" ca="1" si="131"/>
        <v>3.5199952580533211E-2</v>
      </c>
      <c r="M863" t="str">
        <f t="shared" ca="1" si="134"/>
        <v>BUY</v>
      </c>
      <c r="N863">
        <f t="shared" ca="1" si="135"/>
        <v>4.660896033482442E-3</v>
      </c>
    </row>
    <row r="864" spans="1:14" x14ac:dyDescent="0.25">
      <c r="A864">
        <v>863</v>
      </c>
      <c r="B864" s="30">
        <v>37788</v>
      </c>
      <c r="C864">
        <f t="shared" si="132"/>
        <v>2003</v>
      </c>
      <c r="D864">
        <v>1051.8</v>
      </c>
      <c r="E864">
        <f t="shared" ca="1" si="133"/>
        <v>1054</v>
      </c>
      <c r="F864">
        <f t="shared" ca="1" si="137"/>
        <v>999.37115384615379</v>
      </c>
      <c r="G864" t="str">
        <f t="shared" ca="1" si="128"/>
        <v/>
      </c>
      <c r="H864">
        <f t="shared" ca="1" si="129"/>
        <v>959.85</v>
      </c>
      <c r="I864" s="7" t="str">
        <f t="shared" ca="1" si="136"/>
        <v/>
      </c>
      <c r="J864" s="11">
        <f t="shared" ca="1" si="130"/>
        <v>159.12681786777532</v>
      </c>
      <c r="K864" s="11">
        <f ca="1">MAX($J$55:J864)</f>
        <v>164.93243164051341</v>
      </c>
      <c r="L864" s="13">
        <f t="shared" ca="1" si="131"/>
        <v>3.5199952580533211E-2</v>
      </c>
      <c r="M864" t="str">
        <f t="shared" ca="1" si="134"/>
        <v>BUY</v>
      </c>
      <c r="N864">
        <f t="shared" ca="1" si="135"/>
        <v>-4.1658776746829112E-3</v>
      </c>
    </row>
    <row r="865" spans="1:14" x14ac:dyDescent="0.25">
      <c r="A865">
        <v>864</v>
      </c>
      <c r="B865" s="30">
        <v>37789</v>
      </c>
      <c r="C865">
        <f t="shared" si="132"/>
        <v>2003</v>
      </c>
      <c r="D865">
        <v>1081.95</v>
      </c>
      <c r="E865">
        <f t="shared" ca="1" si="133"/>
        <v>1066.875</v>
      </c>
      <c r="F865">
        <f t="shared" ca="1" si="137"/>
        <v>1004.9846153846152</v>
      </c>
      <c r="G865" t="str">
        <f t="shared" ca="1" si="128"/>
        <v/>
      </c>
      <c r="H865">
        <f t="shared" ca="1" si="129"/>
        <v>959.85</v>
      </c>
      <c r="I865" s="7" t="str">
        <f t="shared" ca="1" si="136"/>
        <v/>
      </c>
      <c r="J865" s="11">
        <f t="shared" ca="1" si="130"/>
        <v>159.12681786777532</v>
      </c>
      <c r="K865" s="11">
        <f ca="1">MAX($J$55:J865)</f>
        <v>164.93243164051341</v>
      </c>
      <c r="L865" s="13">
        <f t="shared" ca="1" si="131"/>
        <v>3.5199952580533211E-2</v>
      </c>
      <c r="M865" t="str">
        <f t="shared" ca="1" si="134"/>
        <v>BUY</v>
      </c>
      <c r="N865">
        <f t="shared" ca="1" si="135"/>
        <v>2.8665145464917371E-2</v>
      </c>
    </row>
    <row r="866" spans="1:14" x14ac:dyDescent="0.25">
      <c r="A866">
        <v>865</v>
      </c>
      <c r="B866" s="30">
        <v>37790</v>
      </c>
      <c r="C866">
        <f t="shared" si="132"/>
        <v>2003</v>
      </c>
      <c r="D866">
        <v>1086.75</v>
      </c>
      <c r="E866">
        <f t="shared" ca="1" si="133"/>
        <v>1084.3499999999999</v>
      </c>
      <c r="F866">
        <f t="shared" ca="1" si="137"/>
        <v>1010.4673076923075</v>
      </c>
      <c r="G866" t="str">
        <f t="shared" ca="1" si="128"/>
        <v/>
      </c>
      <c r="H866">
        <f t="shared" ca="1" si="129"/>
        <v>959.85</v>
      </c>
      <c r="I866" s="7" t="str">
        <f t="shared" ca="1" si="136"/>
        <v/>
      </c>
      <c r="J866" s="11">
        <f t="shared" ca="1" si="130"/>
        <v>159.12681786777532</v>
      </c>
      <c r="K866" s="11">
        <f ca="1">MAX($J$55:J866)</f>
        <v>164.93243164051341</v>
      </c>
      <c r="L866" s="13">
        <f t="shared" ca="1" si="131"/>
        <v>3.5199952580533211E-2</v>
      </c>
      <c r="M866" t="str">
        <f t="shared" ca="1" si="134"/>
        <v>BUY</v>
      </c>
      <c r="N866">
        <f t="shared" ca="1" si="135"/>
        <v>4.4364342159988485E-3</v>
      </c>
    </row>
    <row r="867" spans="1:14" x14ac:dyDescent="0.25">
      <c r="A867">
        <v>866</v>
      </c>
      <c r="B867" s="30">
        <v>37791</v>
      </c>
      <c r="C867">
        <f t="shared" si="132"/>
        <v>2003</v>
      </c>
      <c r="D867">
        <v>1092.55</v>
      </c>
      <c r="E867">
        <f t="shared" ca="1" si="133"/>
        <v>1089.6500000000001</v>
      </c>
      <c r="F867">
        <f t="shared" ca="1" si="137"/>
        <v>1015.8673076923073</v>
      </c>
      <c r="G867" t="str">
        <f t="shared" ca="1" si="128"/>
        <v/>
      </c>
      <c r="H867">
        <f t="shared" ca="1" si="129"/>
        <v>959.85</v>
      </c>
      <c r="I867" s="7" t="str">
        <f t="shared" ca="1" si="136"/>
        <v/>
      </c>
      <c r="J867" s="11">
        <f t="shared" ca="1" si="130"/>
        <v>159.12681786777532</v>
      </c>
      <c r="K867" s="11">
        <f ca="1">MAX($J$55:J867)</f>
        <v>164.93243164051341</v>
      </c>
      <c r="L867" s="13">
        <f t="shared" ca="1" si="131"/>
        <v>3.5199952580533211E-2</v>
      </c>
      <c r="M867" t="str">
        <f t="shared" ca="1" si="134"/>
        <v>BUY</v>
      </c>
      <c r="N867">
        <f t="shared" ca="1" si="135"/>
        <v>5.3370140326661651E-3</v>
      </c>
    </row>
    <row r="868" spans="1:14" x14ac:dyDescent="0.25">
      <c r="A868">
        <v>867</v>
      </c>
      <c r="B868" s="30">
        <v>37792</v>
      </c>
      <c r="C868">
        <f t="shared" si="132"/>
        <v>2003</v>
      </c>
      <c r="D868">
        <v>1100.25</v>
      </c>
      <c r="E868">
        <f t="shared" ca="1" si="133"/>
        <v>1096.4000000000001</v>
      </c>
      <c r="F868">
        <f t="shared" ca="1" si="137"/>
        <v>1021.2673076923074</v>
      </c>
      <c r="G868" t="str">
        <f t="shared" ca="1" si="128"/>
        <v/>
      </c>
      <c r="H868">
        <f t="shared" ca="1" si="129"/>
        <v>959.85</v>
      </c>
      <c r="I868" s="7" t="str">
        <f t="shared" ca="1" si="136"/>
        <v/>
      </c>
      <c r="J868" s="11">
        <f t="shared" ca="1" si="130"/>
        <v>159.12681786777532</v>
      </c>
      <c r="K868" s="11">
        <f ca="1">MAX($J$55:J868)</f>
        <v>164.93243164051341</v>
      </c>
      <c r="L868" s="13">
        <f t="shared" ca="1" si="131"/>
        <v>3.5199952580533211E-2</v>
      </c>
      <c r="M868" t="str">
        <f t="shared" ca="1" si="134"/>
        <v>BUY</v>
      </c>
      <c r="N868">
        <f t="shared" ca="1" si="135"/>
        <v>7.0477323692279947E-3</v>
      </c>
    </row>
    <row r="869" spans="1:14" x14ac:dyDescent="0.25">
      <c r="A869">
        <v>868</v>
      </c>
      <c r="B869" s="30">
        <v>37795</v>
      </c>
      <c r="C869">
        <f t="shared" si="132"/>
        <v>2003</v>
      </c>
      <c r="D869">
        <v>1089.2</v>
      </c>
      <c r="E869">
        <f t="shared" ca="1" si="133"/>
        <v>1094.7249999999999</v>
      </c>
      <c r="F869">
        <f t="shared" ca="1" si="137"/>
        <v>1025.7326923076921</v>
      </c>
      <c r="G869" t="str">
        <f t="shared" ca="1" si="128"/>
        <v/>
      </c>
      <c r="H869">
        <f t="shared" ca="1" si="129"/>
        <v>959.85</v>
      </c>
      <c r="I869" s="7" t="str">
        <f t="shared" ca="1" si="136"/>
        <v/>
      </c>
      <c r="J869" s="11">
        <f t="shared" ca="1" si="130"/>
        <v>159.12681786777532</v>
      </c>
      <c r="K869" s="11">
        <f ca="1">MAX($J$55:J869)</f>
        <v>164.93243164051341</v>
      </c>
      <c r="L869" s="13">
        <f t="shared" ca="1" si="131"/>
        <v>3.5199952580533211E-2</v>
      </c>
      <c r="M869" t="str">
        <f t="shared" ca="1" si="134"/>
        <v>BUY</v>
      </c>
      <c r="N869">
        <f t="shared" ca="1" si="135"/>
        <v>-1.004317200636215E-2</v>
      </c>
    </row>
    <row r="870" spans="1:14" x14ac:dyDescent="0.25">
      <c r="A870">
        <v>869</v>
      </c>
      <c r="B870" s="30">
        <v>37796</v>
      </c>
      <c r="C870">
        <f t="shared" si="132"/>
        <v>2003</v>
      </c>
      <c r="D870">
        <v>1085.3499999999999</v>
      </c>
      <c r="E870">
        <f t="shared" ca="1" si="133"/>
        <v>1087.2750000000001</v>
      </c>
      <c r="F870">
        <f t="shared" ca="1" si="137"/>
        <v>1030.3019230769228</v>
      </c>
      <c r="G870" t="str">
        <f t="shared" ca="1" si="128"/>
        <v/>
      </c>
      <c r="H870">
        <f t="shared" ca="1" si="129"/>
        <v>959.85</v>
      </c>
      <c r="I870" s="7" t="str">
        <f t="shared" ca="1" si="136"/>
        <v/>
      </c>
      <c r="J870" s="11">
        <f t="shared" ca="1" si="130"/>
        <v>159.12681786777532</v>
      </c>
      <c r="K870" s="11">
        <f ca="1">MAX($J$55:J870)</f>
        <v>164.93243164051341</v>
      </c>
      <c r="L870" s="13">
        <f t="shared" ca="1" si="131"/>
        <v>3.5199952580533211E-2</v>
      </c>
      <c r="M870" t="str">
        <f t="shared" ca="1" si="134"/>
        <v>BUY</v>
      </c>
      <c r="N870">
        <f t="shared" ca="1" si="135"/>
        <v>-3.5347043701800737E-3</v>
      </c>
    </row>
    <row r="871" spans="1:14" x14ac:dyDescent="0.25">
      <c r="A871">
        <v>870</v>
      </c>
      <c r="B871" s="30">
        <v>37797</v>
      </c>
      <c r="C871">
        <f t="shared" si="132"/>
        <v>2003</v>
      </c>
      <c r="D871">
        <v>1106.6500000000001</v>
      </c>
      <c r="E871">
        <f t="shared" ca="1" si="133"/>
        <v>1096</v>
      </c>
      <c r="F871">
        <f t="shared" ca="1" si="137"/>
        <v>1035.498076923077</v>
      </c>
      <c r="G871" t="str">
        <f t="shared" ca="1" si="128"/>
        <v/>
      </c>
      <c r="H871">
        <f t="shared" ca="1" si="129"/>
        <v>959.85</v>
      </c>
      <c r="I871" s="7" t="str">
        <f t="shared" ca="1" si="136"/>
        <v/>
      </c>
      <c r="J871" s="11">
        <f t="shared" ca="1" si="130"/>
        <v>159.12681786777532</v>
      </c>
      <c r="K871" s="11">
        <f ca="1">MAX($J$55:J871)</f>
        <v>164.93243164051341</v>
      </c>
      <c r="L871" s="13">
        <f t="shared" ca="1" si="131"/>
        <v>3.5199952580533211E-2</v>
      </c>
      <c r="M871" t="str">
        <f t="shared" ca="1" si="134"/>
        <v>BUY</v>
      </c>
      <c r="N871">
        <f t="shared" ca="1" si="135"/>
        <v>1.9625005758511248E-2</v>
      </c>
    </row>
    <row r="872" spans="1:14" x14ac:dyDescent="0.25">
      <c r="A872">
        <v>871</v>
      </c>
      <c r="B872" s="30">
        <v>37798</v>
      </c>
      <c r="C872">
        <f t="shared" si="132"/>
        <v>2003</v>
      </c>
      <c r="D872">
        <v>1116.3499999999999</v>
      </c>
      <c r="E872">
        <f t="shared" ca="1" si="133"/>
        <v>1111.5</v>
      </c>
      <c r="F872">
        <f t="shared" ca="1" si="137"/>
        <v>1041.2038461538459</v>
      </c>
      <c r="G872" t="str">
        <f t="shared" ca="1" si="128"/>
        <v/>
      </c>
      <c r="H872">
        <f t="shared" ca="1" si="129"/>
        <v>959.85</v>
      </c>
      <c r="I872" s="7" t="str">
        <f t="shared" ca="1" si="136"/>
        <v/>
      </c>
      <c r="J872" s="11">
        <f t="shared" ca="1" si="130"/>
        <v>159.12681786777532</v>
      </c>
      <c r="K872" s="11">
        <f ca="1">MAX($J$55:J872)</f>
        <v>164.93243164051341</v>
      </c>
      <c r="L872" s="13">
        <f t="shared" ca="1" si="131"/>
        <v>3.5199952580533211E-2</v>
      </c>
      <c r="M872" t="str">
        <f t="shared" ca="1" si="134"/>
        <v>BUY</v>
      </c>
      <c r="N872">
        <f t="shared" ca="1" si="135"/>
        <v>8.7651922468710234E-3</v>
      </c>
    </row>
    <row r="873" spans="1:14" x14ac:dyDescent="0.25">
      <c r="A873">
        <v>872</v>
      </c>
      <c r="B873" s="30">
        <v>37799</v>
      </c>
      <c r="C873">
        <f t="shared" si="132"/>
        <v>2003</v>
      </c>
      <c r="D873">
        <v>1125.55</v>
      </c>
      <c r="E873">
        <f t="shared" ca="1" si="133"/>
        <v>1120.9499999999998</v>
      </c>
      <c r="F873">
        <f t="shared" ca="1" si="137"/>
        <v>1047.4461538461537</v>
      </c>
      <c r="G873" t="str">
        <f t="shared" ca="1" si="128"/>
        <v/>
      </c>
      <c r="H873">
        <f t="shared" ca="1" si="129"/>
        <v>959.85</v>
      </c>
      <c r="I873" s="7" t="str">
        <f t="shared" ca="1" si="136"/>
        <v/>
      </c>
      <c r="J873" s="11">
        <f t="shared" ca="1" si="130"/>
        <v>159.12681786777532</v>
      </c>
      <c r="K873" s="11">
        <f ca="1">MAX($J$55:J873)</f>
        <v>164.93243164051341</v>
      </c>
      <c r="L873" s="13">
        <f t="shared" ca="1" si="131"/>
        <v>3.5199952580533211E-2</v>
      </c>
      <c r="M873" t="str">
        <f t="shared" ca="1" si="134"/>
        <v>BUY</v>
      </c>
      <c r="N873">
        <f t="shared" ca="1" si="135"/>
        <v>8.2411430107045703E-3</v>
      </c>
    </row>
    <row r="874" spans="1:14" x14ac:dyDescent="0.25">
      <c r="A874">
        <v>873</v>
      </c>
      <c r="B874" s="30">
        <v>37802</v>
      </c>
      <c r="C874">
        <f t="shared" si="132"/>
        <v>2003</v>
      </c>
      <c r="D874">
        <v>1134.1500000000001</v>
      </c>
      <c r="E874">
        <f t="shared" ca="1" si="133"/>
        <v>1129.8499999999999</v>
      </c>
      <c r="F874">
        <f t="shared" ca="1" si="137"/>
        <v>1053.8403846153847</v>
      </c>
      <c r="G874" t="str">
        <f t="shared" ca="1" si="128"/>
        <v/>
      </c>
      <c r="H874">
        <f t="shared" ca="1" si="129"/>
        <v>959.85</v>
      </c>
      <c r="I874" s="7" t="str">
        <f t="shared" ca="1" si="136"/>
        <v/>
      </c>
      <c r="J874" s="11">
        <f t="shared" ca="1" si="130"/>
        <v>159.12681786777532</v>
      </c>
      <c r="K874" s="11">
        <f ca="1">MAX($J$55:J874)</f>
        <v>164.93243164051341</v>
      </c>
      <c r="L874" s="13">
        <f t="shared" ca="1" si="131"/>
        <v>3.5199952580533211E-2</v>
      </c>
      <c r="M874" t="str">
        <f t="shared" ca="1" si="134"/>
        <v>BUY</v>
      </c>
      <c r="N874">
        <f t="shared" ca="1" si="135"/>
        <v>7.6407089867177262E-3</v>
      </c>
    </row>
    <row r="875" spans="1:14" x14ac:dyDescent="0.25">
      <c r="A875">
        <v>874</v>
      </c>
      <c r="B875" s="30">
        <v>37803</v>
      </c>
      <c r="C875">
        <f t="shared" si="132"/>
        <v>2003</v>
      </c>
      <c r="D875">
        <v>1130.7</v>
      </c>
      <c r="E875">
        <f t="shared" ca="1" si="133"/>
        <v>1132.4250000000002</v>
      </c>
      <c r="F875">
        <f t="shared" ca="1" si="137"/>
        <v>1059.5423076923075</v>
      </c>
      <c r="G875" t="str">
        <f t="shared" ca="1" si="128"/>
        <v/>
      </c>
      <c r="H875">
        <f t="shared" ca="1" si="129"/>
        <v>959.85</v>
      </c>
      <c r="I875" s="7" t="str">
        <f t="shared" ca="1" si="136"/>
        <v/>
      </c>
      <c r="J875" s="11">
        <f t="shared" ca="1" si="130"/>
        <v>159.12681786777532</v>
      </c>
      <c r="K875" s="11">
        <f ca="1">MAX($J$55:J875)</f>
        <v>164.93243164051341</v>
      </c>
      <c r="L875" s="13">
        <f t="shared" ca="1" si="131"/>
        <v>3.5199952580533211E-2</v>
      </c>
      <c r="M875" t="str">
        <f t="shared" ca="1" si="134"/>
        <v>BUY</v>
      </c>
      <c r="N875">
        <f t="shared" ca="1" si="135"/>
        <v>-3.0419256712075522E-3</v>
      </c>
    </row>
    <row r="876" spans="1:14" x14ac:dyDescent="0.25">
      <c r="A876">
        <v>875</v>
      </c>
      <c r="B876" s="30">
        <v>37804</v>
      </c>
      <c r="C876">
        <f t="shared" si="132"/>
        <v>2003</v>
      </c>
      <c r="D876">
        <v>1133.8</v>
      </c>
      <c r="E876">
        <f t="shared" ca="1" si="133"/>
        <v>1132.25</v>
      </c>
      <c r="F876">
        <f t="shared" ca="1" si="137"/>
        <v>1065.5788461538461</v>
      </c>
      <c r="G876" t="str">
        <f t="shared" ca="1" si="128"/>
        <v/>
      </c>
      <c r="H876">
        <f t="shared" ca="1" si="129"/>
        <v>959.85</v>
      </c>
      <c r="I876" s="7" t="str">
        <f t="shared" ca="1" si="136"/>
        <v/>
      </c>
      <c r="J876" s="11">
        <f t="shared" ca="1" si="130"/>
        <v>159.12681786777532</v>
      </c>
      <c r="K876" s="11">
        <f ca="1">MAX($J$55:J876)</f>
        <v>164.93243164051341</v>
      </c>
      <c r="L876" s="13">
        <f t="shared" ca="1" si="131"/>
        <v>3.5199952580533211E-2</v>
      </c>
      <c r="M876" t="str">
        <f t="shared" ca="1" si="134"/>
        <v>BUY</v>
      </c>
      <c r="N876">
        <f t="shared" ca="1" si="135"/>
        <v>2.741664455646864E-3</v>
      </c>
    </row>
    <row r="877" spans="1:14" x14ac:dyDescent="0.25">
      <c r="A877">
        <v>876</v>
      </c>
      <c r="B877" s="30">
        <v>37805</v>
      </c>
      <c r="C877">
        <f t="shared" si="132"/>
        <v>2003</v>
      </c>
      <c r="D877">
        <v>1144.6500000000001</v>
      </c>
      <c r="E877">
        <f t="shared" ca="1" si="133"/>
        <v>1139.2249999999999</v>
      </c>
      <c r="F877">
        <f t="shared" ca="1" si="137"/>
        <v>1071.4961538461539</v>
      </c>
      <c r="G877" t="str">
        <f t="shared" ca="1" si="128"/>
        <v/>
      </c>
      <c r="H877">
        <f t="shared" ca="1" si="129"/>
        <v>959.85</v>
      </c>
      <c r="I877" s="7" t="str">
        <f t="shared" ca="1" si="136"/>
        <v/>
      </c>
      <c r="J877" s="11">
        <f t="shared" ca="1" si="130"/>
        <v>159.12681786777532</v>
      </c>
      <c r="K877" s="11">
        <f ca="1">MAX($J$55:J877)</f>
        <v>164.93243164051341</v>
      </c>
      <c r="L877" s="13">
        <f t="shared" ca="1" si="131"/>
        <v>3.5199952580533211E-2</v>
      </c>
      <c r="M877" t="str">
        <f t="shared" ca="1" si="134"/>
        <v>BUY</v>
      </c>
      <c r="N877">
        <f t="shared" ca="1" si="135"/>
        <v>9.5695889927678041E-3</v>
      </c>
    </row>
    <row r="878" spans="1:14" x14ac:dyDescent="0.25">
      <c r="A878">
        <v>877</v>
      </c>
      <c r="B878" s="30">
        <v>37806</v>
      </c>
      <c r="C878">
        <f t="shared" si="132"/>
        <v>2003</v>
      </c>
      <c r="D878">
        <v>1138.45</v>
      </c>
      <c r="E878">
        <f t="shared" ca="1" si="133"/>
        <v>1141.5500000000002</v>
      </c>
      <c r="F878">
        <f t="shared" ca="1" si="137"/>
        <v>1076.721153846154</v>
      </c>
      <c r="G878" t="str">
        <f t="shared" ca="1" si="128"/>
        <v/>
      </c>
      <c r="H878">
        <f t="shared" ca="1" si="129"/>
        <v>959.85</v>
      </c>
      <c r="I878" s="7" t="str">
        <f t="shared" ca="1" si="136"/>
        <v/>
      </c>
      <c r="J878" s="11">
        <f t="shared" ca="1" si="130"/>
        <v>159.12681786777532</v>
      </c>
      <c r="K878" s="11">
        <f ca="1">MAX($J$55:J878)</f>
        <v>164.93243164051341</v>
      </c>
      <c r="L878" s="13">
        <f t="shared" ca="1" si="131"/>
        <v>3.5199952580533211E-2</v>
      </c>
      <c r="M878" t="str">
        <f t="shared" ca="1" si="134"/>
        <v>BUY</v>
      </c>
      <c r="N878">
        <f t="shared" ca="1" si="135"/>
        <v>-5.4165028611366309E-3</v>
      </c>
    </row>
    <row r="879" spans="1:14" x14ac:dyDescent="0.25">
      <c r="A879">
        <v>878</v>
      </c>
      <c r="B879" s="30">
        <v>37809</v>
      </c>
      <c r="C879">
        <f t="shared" si="132"/>
        <v>2003</v>
      </c>
      <c r="D879">
        <v>1140.55</v>
      </c>
      <c r="E879">
        <f t="shared" ca="1" si="133"/>
        <v>1139.5</v>
      </c>
      <c r="F879">
        <f t="shared" ca="1" si="137"/>
        <v>1081.8653846153845</v>
      </c>
      <c r="G879" t="str">
        <f t="shared" ca="1" si="128"/>
        <v/>
      </c>
      <c r="H879">
        <f t="shared" ca="1" si="129"/>
        <v>959.85</v>
      </c>
      <c r="I879" s="7" t="str">
        <f t="shared" ca="1" si="136"/>
        <v/>
      </c>
      <c r="J879" s="11">
        <f t="shared" ca="1" si="130"/>
        <v>159.12681786777532</v>
      </c>
      <c r="K879" s="11">
        <f ca="1">MAX($J$55:J879)</f>
        <v>164.93243164051341</v>
      </c>
      <c r="L879" s="13">
        <f t="shared" ca="1" si="131"/>
        <v>3.5199952580533211E-2</v>
      </c>
      <c r="M879" t="str">
        <f t="shared" ca="1" si="134"/>
        <v>BUY</v>
      </c>
      <c r="N879">
        <f t="shared" ca="1" si="135"/>
        <v>1.8446132899994807E-3</v>
      </c>
    </row>
    <row r="880" spans="1:14" x14ac:dyDescent="0.25">
      <c r="A880">
        <v>879</v>
      </c>
      <c r="B880" s="30">
        <v>37810</v>
      </c>
      <c r="C880">
        <f t="shared" si="132"/>
        <v>2003</v>
      </c>
      <c r="D880">
        <v>1145.9000000000001</v>
      </c>
      <c r="E880">
        <f t="shared" ca="1" si="133"/>
        <v>1143.2249999999999</v>
      </c>
      <c r="F880">
        <f t="shared" ca="1" si="137"/>
        <v>1086.8942307692309</v>
      </c>
      <c r="G880" t="str">
        <f t="shared" ca="1" si="128"/>
        <v/>
      </c>
      <c r="H880">
        <f t="shared" ca="1" si="129"/>
        <v>959.85</v>
      </c>
      <c r="I880" s="7" t="str">
        <f t="shared" ca="1" si="136"/>
        <v/>
      </c>
      <c r="J880" s="11">
        <f t="shared" ca="1" si="130"/>
        <v>159.12681786777532</v>
      </c>
      <c r="K880" s="11">
        <f ca="1">MAX($J$55:J880)</f>
        <v>164.93243164051341</v>
      </c>
      <c r="L880" s="13">
        <f t="shared" ca="1" si="131"/>
        <v>3.5199952580533211E-2</v>
      </c>
      <c r="M880" t="str">
        <f t="shared" ca="1" si="134"/>
        <v>BUY</v>
      </c>
      <c r="N880">
        <f t="shared" ca="1" si="135"/>
        <v>4.6907193897682145E-3</v>
      </c>
    </row>
    <row r="881" spans="1:14" x14ac:dyDescent="0.25">
      <c r="A881">
        <v>880</v>
      </c>
      <c r="B881" s="30">
        <v>37811</v>
      </c>
      <c r="C881">
        <f t="shared" si="132"/>
        <v>2003</v>
      </c>
      <c r="D881">
        <v>1141.05</v>
      </c>
      <c r="E881">
        <f t="shared" ca="1" si="133"/>
        <v>1143.4749999999999</v>
      </c>
      <c r="F881">
        <f t="shared" ca="1" si="137"/>
        <v>1091.9096153846153</v>
      </c>
      <c r="G881" t="str">
        <f t="shared" ca="1" si="128"/>
        <v/>
      </c>
      <c r="H881">
        <f t="shared" ca="1" si="129"/>
        <v>959.85</v>
      </c>
      <c r="I881" s="7" t="str">
        <f t="shared" ca="1" si="136"/>
        <v/>
      </c>
      <c r="J881" s="11">
        <f t="shared" ca="1" si="130"/>
        <v>159.12681786777532</v>
      </c>
      <c r="K881" s="11">
        <f ca="1">MAX($J$55:J881)</f>
        <v>164.93243164051341</v>
      </c>
      <c r="L881" s="13">
        <f t="shared" ca="1" si="131"/>
        <v>3.5199952580533211E-2</v>
      </c>
      <c r="M881" t="str">
        <f t="shared" ca="1" si="134"/>
        <v>BUY</v>
      </c>
      <c r="N881">
        <f t="shared" ca="1" si="135"/>
        <v>-4.2324810192862694E-3</v>
      </c>
    </row>
    <row r="882" spans="1:14" x14ac:dyDescent="0.25">
      <c r="A882">
        <v>881</v>
      </c>
      <c r="B882" s="30">
        <v>37812</v>
      </c>
      <c r="C882">
        <f t="shared" si="132"/>
        <v>2003</v>
      </c>
      <c r="D882">
        <v>1162.3499999999999</v>
      </c>
      <c r="E882">
        <f t="shared" ca="1" si="133"/>
        <v>1151.6999999999998</v>
      </c>
      <c r="F882">
        <f t="shared" ca="1" si="137"/>
        <v>1097.3442307692308</v>
      </c>
      <c r="G882" t="str">
        <f t="shared" ca="1" si="128"/>
        <v/>
      </c>
      <c r="H882">
        <f t="shared" ca="1" si="129"/>
        <v>959.85</v>
      </c>
      <c r="I882" s="7" t="str">
        <f t="shared" ca="1" si="136"/>
        <v/>
      </c>
      <c r="J882" s="11">
        <f t="shared" ca="1" si="130"/>
        <v>159.12681786777532</v>
      </c>
      <c r="K882" s="11">
        <f ca="1">MAX($J$55:J882)</f>
        <v>164.93243164051341</v>
      </c>
      <c r="L882" s="13">
        <f t="shared" ca="1" si="131"/>
        <v>3.5199952580533211E-2</v>
      </c>
      <c r="M882" t="str">
        <f t="shared" ca="1" si="134"/>
        <v>BUY</v>
      </c>
      <c r="N882">
        <f t="shared" ca="1" si="135"/>
        <v>1.8667017220980638E-2</v>
      </c>
    </row>
    <row r="883" spans="1:14" x14ac:dyDescent="0.25">
      <c r="A883">
        <v>882</v>
      </c>
      <c r="B883" s="30">
        <v>37813</v>
      </c>
      <c r="C883">
        <f t="shared" si="132"/>
        <v>2003</v>
      </c>
      <c r="D883">
        <v>1161.6500000000001</v>
      </c>
      <c r="E883">
        <f t="shared" ca="1" si="133"/>
        <v>1162</v>
      </c>
      <c r="F883">
        <f t="shared" ca="1" si="137"/>
        <v>1102.2134615384616</v>
      </c>
      <c r="G883" t="str">
        <f t="shared" ca="1" si="128"/>
        <v/>
      </c>
      <c r="H883">
        <f t="shared" ca="1" si="129"/>
        <v>959.85</v>
      </c>
      <c r="I883" s="7" t="str">
        <f t="shared" ca="1" si="136"/>
        <v/>
      </c>
      <c r="J883" s="11">
        <f t="shared" ca="1" si="130"/>
        <v>159.12681786777532</v>
      </c>
      <c r="K883" s="11">
        <f ca="1">MAX($J$55:J883)</f>
        <v>164.93243164051341</v>
      </c>
      <c r="L883" s="13">
        <f t="shared" ca="1" si="131"/>
        <v>3.5199952580533211E-2</v>
      </c>
      <c r="M883" t="str">
        <f t="shared" ca="1" si="134"/>
        <v>BUY</v>
      </c>
      <c r="N883">
        <f t="shared" ca="1" si="135"/>
        <v>-6.0222824450451083E-4</v>
      </c>
    </row>
    <row r="884" spans="1:14" x14ac:dyDescent="0.25">
      <c r="A884">
        <v>883</v>
      </c>
      <c r="B884" s="30">
        <v>37816</v>
      </c>
      <c r="C884">
        <f t="shared" si="132"/>
        <v>2003</v>
      </c>
      <c r="D884">
        <v>1171.5</v>
      </c>
      <c r="E884">
        <f t="shared" ca="1" si="133"/>
        <v>1166.575</v>
      </c>
      <c r="F884">
        <f t="shared" ca="1" si="137"/>
        <v>1107.0250000000001</v>
      </c>
      <c r="G884" t="str">
        <f t="shared" ca="1" si="128"/>
        <v/>
      </c>
      <c r="H884">
        <f t="shared" ca="1" si="129"/>
        <v>959.85</v>
      </c>
      <c r="I884" s="7" t="str">
        <f t="shared" ca="1" si="136"/>
        <v/>
      </c>
      <c r="J884" s="11">
        <f t="shared" ca="1" si="130"/>
        <v>159.12681786777532</v>
      </c>
      <c r="K884" s="11">
        <f ca="1">MAX($J$55:J884)</f>
        <v>164.93243164051341</v>
      </c>
      <c r="L884" s="13">
        <f t="shared" ca="1" si="131"/>
        <v>3.5199952580533211E-2</v>
      </c>
      <c r="M884" t="str">
        <f t="shared" ca="1" si="134"/>
        <v>BUY</v>
      </c>
      <c r="N884">
        <f t="shared" ca="1" si="135"/>
        <v>8.4793182111650746E-3</v>
      </c>
    </row>
    <row r="885" spans="1:14" x14ac:dyDescent="0.25">
      <c r="A885">
        <v>884</v>
      </c>
      <c r="B885" s="30">
        <v>37817</v>
      </c>
      <c r="C885">
        <f t="shared" si="132"/>
        <v>2003</v>
      </c>
      <c r="D885">
        <v>1159.8499999999999</v>
      </c>
      <c r="E885">
        <f t="shared" ca="1" si="133"/>
        <v>1165.675</v>
      </c>
      <c r="F885">
        <f t="shared" ca="1" si="137"/>
        <v>1111.1692307692306</v>
      </c>
      <c r="G885" t="str">
        <f t="shared" ca="1" si="128"/>
        <v/>
      </c>
      <c r="H885">
        <f t="shared" ca="1" si="129"/>
        <v>959.85</v>
      </c>
      <c r="I885" s="7" t="str">
        <f t="shared" ca="1" si="136"/>
        <v/>
      </c>
      <c r="J885" s="11">
        <f t="shared" ca="1" si="130"/>
        <v>159.12681786777532</v>
      </c>
      <c r="K885" s="11">
        <f ca="1">MAX($J$55:J885)</f>
        <v>164.93243164051341</v>
      </c>
      <c r="L885" s="13">
        <f t="shared" ca="1" si="131"/>
        <v>3.5199952580533211E-2</v>
      </c>
      <c r="M885" t="str">
        <f t="shared" ca="1" si="134"/>
        <v>BUY</v>
      </c>
      <c r="N885">
        <f t="shared" ca="1" si="135"/>
        <v>-9.9445155783184722E-3</v>
      </c>
    </row>
    <row r="886" spans="1:14" x14ac:dyDescent="0.25">
      <c r="A886">
        <v>885</v>
      </c>
      <c r="B886" s="30">
        <v>37818</v>
      </c>
      <c r="C886">
        <f t="shared" si="132"/>
        <v>2003</v>
      </c>
      <c r="D886">
        <v>1168.75</v>
      </c>
      <c r="E886">
        <f t="shared" ca="1" si="133"/>
        <v>1164.3</v>
      </c>
      <c r="F886">
        <f t="shared" ca="1" si="137"/>
        <v>1116.2057692307694</v>
      </c>
      <c r="G886" t="str">
        <f t="shared" ref="G886:G949" ca="1" si="138">IF(AND(E886&gt;F886,E885&lt;F885),"BUY",IF(AND(E886&lt;F886,E885&gt;F885),"SELL",""))</f>
        <v/>
      </c>
      <c r="H886">
        <f t="shared" ca="1" si="129"/>
        <v>959.85</v>
      </c>
      <c r="I886" s="7" t="str">
        <f t="shared" ca="1" si="136"/>
        <v/>
      </c>
      <c r="J886" s="11">
        <f t="shared" ca="1" si="130"/>
        <v>159.12681786777532</v>
      </c>
      <c r="K886" s="11">
        <f ca="1">MAX($J$55:J886)</f>
        <v>164.93243164051341</v>
      </c>
      <c r="L886" s="13">
        <f t="shared" ca="1" si="131"/>
        <v>3.5199952580533211E-2</v>
      </c>
      <c r="M886" t="str">
        <f t="shared" ca="1" si="134"/>
        <v>BUY</v>
      </c>
      <c r="N886">
        <f t="shared" ca="1" si="135"/>
        <v>7.6734060438850638E-3</v>
      </c>
    </row>
    <row r="887" spans="1:14" x14ac:dyDescent="0.25">
      <c r="A887">
        <v>886</v>
      </c>
      <c r="B887" s="30">
        <v>37819</v>
      </c>
      <c r="C887">
        <f t="shared" si="132"/>
        <v>2003</v>
      </c>
      <c r="D887">
        <v>1152</v>
      </c>
      <c r="E887">
        <f t="shared" ca="1" si="133"/>
        <v>1160.375</v>
      </c>
      <c r="F887">
        <f t="shared" ca="1" si="137"/>
        <v>1120.3557692307693</v>
      </c>
      <c r="G887" t="str">
        <f t="shared" ca="1" si="138"/>
        <v/>
      </c>
      <c r="H887">
        <f t="shared" ref="H887:H950" ca="1" si="139">IF(G887&lt;&gt;"",D887,H886)</f>
        <v>959.85</v>
      </c>
      <c r="I887" s="7" t="str">
        <f t="shared" ca="1" si="136"/>
        <v/>
      </c>
      <c r="J887" s="11">
        <f t="shared" ca="1" si="130"/>
        <v>159.12681786777532</v>
      </c>
      <c r="K887" s="11">
        <f ca="1">MAX($J$55:J887)</f>
        <v>164.93243164051341</v>
      </c>
      <c r="L887" s="13">
        <f t="shared" ca="1" si="131"/>
        <v>3.5199952580533211E-2</v>
      </c>
      <c r="M887" t="str">
        <f t="shared" ca="1" si="134"/>
        <v>BUY</v>
      </c>
      <c r="N887">
        <f t="shared" ca="1" si="135"/>
        <v>-1.4331550802139038E-2</v>
      </c>
    </row>
    <row r="888" spans="1:14" x14ac:dyDescent="0.25">
      <c r="A888">
        <v>887</v>
      </c>
      <c r="B888" s="30">
        <v>37820</v>
      </c>
      <c r="C888">
        <f t="shared" si="132"/>
        <v>2003</v>
      </c>
      <c r="D888">
        <v>1140</v>
      </c>
      <c r="E888">
        <f t="shared" ca="1" si="133"/>
        <v>1146</v>
      </c>
      <c r="F888">
        <f t="shared" ca="1" si="137"/>
        <v>1123.7673076923077</v>
      </c>
      <c r="G888" t="str">
        <f t="shared" ca="1" si="138"/>
        <v/>
      </c>
      <c r="H888">
        <f t="shared" ca="1" si="139"/>
        <v>959.85</v>
      </c>
      <c r="I888" s="7" t="str">
        <f t="shared" ca="1" si="136"/>
        <v/>
      </c>
      <c r="J888" s="11">
        <f t="shared" ca="1" si="130"/>
        <v>159.12681786777532</v>
      </c>
      <c r="K888" s="11">
        <f ca="1">MAX($J$55:J888)</f>
        <v>164.93243164051341</v>
      </c>
      <c r="L888" s="13">
        <f t="shared" ca="1" si="131"/>
        <v>3.5199952580533211E-2</v>
      </c>
      <c r="M888" t="str">
        <f t="shared" ca="1" si="134"/>
        <v>BUY</v>
      </c>
      <c r="N888">
        <f t="shared" ca="1" si="135"/>
        <v>-1.0416666666666666E-2</v>
      </c>
    </row>
    <row r="889" spans="1:14" x14ac:dyDescent="0.25">
      <c r="A889">
        <v>888</v>
      </c>
      <c r="B889" s="30">
        <v>37823</v>
      </c>
      <c r="C889">
        <f t="shared" si="132"/>
        <v>2003</v>
      </c>
      <c r="D889">
        <v>1115.8</v>
      </c>
      <c r="E889">
        <f t="shared" ca="1" si="133"/>
        <v>1127.9000000000001</v>
      </c>
      <c r="F889">
        <f t="shared" ca="1" si="137"/>
        <v>1126.0596153846152</v>
      </c>
      <c r="G889" t="str">
        <f t="shared" ca="1" si="138"/>
        <v/>
      </c>
      <c r="H889">
        <f t="shared" ca="1" si="139"/>
        <v>959.85</v>
      </c>
      <c r="I889" s="7" t="str">
        <f t="shared" ca="1" si="136"/>
        <v/>
      </c>
      <c r="J889" s="11">
        <f t="shared" ref="J889:J952" ca="1" si="140">IF(I889="",J888,J888*(1+$M$5*I889))</f>
        <v>159.12681786777532</v>
      </c>
      <c r="K889" s="11">
        <f ca="1">MAX($J$55:J889)</f>
        <v>164.93243164051341</v>
      </c>
      <c r="L889" s="13">
        <f t="shared" ref="L889:L952" ca="1" si="141">1-J889/K889</f>
        <v>3.5199952580533211E-2</v>
      </c>
      <c r="M889" t="str">
        <f t="shared" ca="1" si="134"/>
        <v>BUY</v>
      </c>
      <c r="N889">
        <f t="shared" ca="1" si="135"/>
        <v>-2.1228070175438638E-2</v>
      </c>
    </row>
    <row r="890" spans="1:14" x14ac:dyDescent="0.25">
      <c r="A890">
        <v>889</v>
      </c>
      <c r="B890" s="30">
        <v>37824</v>
      </c>
      <c r="C890">
        <f t="shared" si="132"/>
        <v>2003</v>
      </c>
      <c r="D890">
        <v>1109.2</v>
      </c>
      <c r="E890">
        <f t="shared" ca="1" si="133"/>
        <v>1112.5</v>
      </c>
      <c r="F890">
        <f t="shared" ca="1" si="137"/>
        <v>1128.2673076923077</v>
      </c>
      <c r="G890" t="str">
        <f t="shared" ca="1" si="138"/>
        <v>SELL</v>
      </c>
      <c r="H890">
        <f t="shared" ca="1" si="139"/>
        <v>1109.2</v>
      </c>
      <c r="I890" s="7">
        <f t="shared" ca="1" si="136"/>
        <v>0.15559722873365622</v>
      </c>
      <c r="J890" s="11">
        <f t="shared" ca="1" si="140"/>
        <v>183.88650974520641</v>
      </c>
      <c r="K890" s="11">
        <f ca="1">MAX($J$55:J890)</f>
        <v>183.88650974520641</v>
      </c>
      <c r="L890" s="13">
        <f t="shared" ca="1" si="141"/>
        <v>0</v>
      </c>
      <c r="M890" t="str">
        <f t="shared" ca="1" si="134"/>
        <v>SELL</v>
      </c>
      <c r="N890">
        <f t="shared" ca="1" si="135"/>
        <v>-5.9150385373722076E-3</v>
      </c>
    </row>
    <row r="891" spans="1:14" x14ac:dyDescent="0.25">
      <c r="A891">
        <v>890</v>
      </c>
      <c r="B891" s="30">
        <v>37825</v>
      </c>
      <c r="C891">
        <f t="shared" si="132"/>
        <v>2003</v>
      </c>
      <c r="D891">
        <v>1119.05</v>
      </c>
      <c r="E891">
        <f t="shared" ca="1" si="133"/>
        <v>1114.125</v>
      </c>
      <c r="F891">
        <f t="shared" ca="1" si="137"/>
        <v>1129.6942307692307</v>
      </c>
      <c r="G891" t="str">
        <f t="shared" ca="1" si="138"/>
        <v/>
      </c>
      <c r="H891">
        <f t="shared" ca="1" si="139"/>
        <v>1109.2</v>
      </c>
      <c r="I891" s="7" t="str">
        <f t="shared" ca="1" si="136"/>
        <v/>
      </c>
      <c r="J891" s="11">
        <f t="shared" ca="1" si="140"/>
        <v>183.88650974520641</v>
      </c>
      <c r="K891" s="11">
        <f ca="1">MAX($J$55:J891)</f>
        <v>183.88650974520641</v>
      </c>
      <c r="L891" s="13">
        <f t="shared" ca="1" si="141"/>
        <v>0</v>
      </c>
      <c r="M891" t="str">
        <f t="shared" ca="1" si="134"/>
        <v>SELL</v>
      </c>
      <c r="N891">
        <f t="shared" ca="1" si="135"/>
        <v>-8.8802740714027297E-3</v>
      </c>
    </row>
    <row r="892" spans="1:14" x14ac:dyDescent="0.25">
      <c r="A892">
        <v>891</v>
      </c>
      <c r="B892" s="30">
        <v>37826</v>
      </c>
      <c r="C892">
        <f t="shared" si="132"/>
        <v>2003</v>
      </c>
      <c r="D892">
        <v>1139.45</v>
      </c>
      <c r="E892">
        <f t="shared" ca="1" si="133"/>
        <v>1129.25</v>
      </c>
      <c r="F892">
        <f t="shared" ca="1" si="137"/>
        <v>1131.7211538461538</v>
      </c>
      <c r="G892" t="str">
        <f t="shared" ca="1" si="138"/>
        <v/>
      </c>
      <c r="H892">
        <f t="shared" ca="1" si="139"/>
        <v>1109.2</v>
      </c>
      <c r="I892" s="7" t="str">
        <f t="shared" ca="1" si="136"/>
        <v/>
      </c>
      <c r="J892" s="11">
        <f t="shared" ca="1" si="140"/>
        <v>183.88650974520641</v>
      </c>
      <c r="K892" s="11">
        <f ca="1">MAX($J$55:J892)</f>
        <v>183.88650974520641</v>
      </c>
      <c r="L892" s="13">
        <f t="shared" ca="1" si="141"/>
        <v>0</v>
      </c>
      <c r="M892" t="str">
        <f t="shared" ca="1" si="134"/>
        <v>SELL</v>
      </c>
      <c r="N892">
        <f t="shared" ca="1" si="135"/>
        <v>-1.8229748447343812E-2</v>
      </c>
    </row>
    <row r="893" spans="1:14" x14ac:dyDescent="0.25">
      <c r="A893">
        <v>892</v>
      </c>
      <c r="B893" s="30">
        <v>37827</v>
      </c>
      <c r="C893">
        <f t="shared" si="132"/>
        <v>2003</v>
      </c>
      <c r="D893">
        <v>1162.75</v>
      </c>
      <c r="E893">
        <f t="shared" ca="1" si="133"/>
        <v>1151.0999999999999</v>
      </c>
      <c r="F893">
        <f t="shared" ca="1" si="137"/>
        <v>1134.4211538461536</v>
      </c>
      <c r="G893" t="str">
        <f t="shared" ca="1" si="138"/>
        <v>BUY</v>
      </c>
      <c r="H893">
        <f t="shared" ca="1" si="139"/>
        <v>1162.75</v>
      </c>
      <c r="I893" s="7">
        <f t="shared" ca="1" si="136"/>
        <v>-4.8278038225748166E-2</v>
      </c>
      <c r="J893" s="11">
        <f t="shared" ca="1" si="140"/>
        <v>175.00882979852793</v>
      </c>
      <c r="K893" s="11">
        <f ca="1">MAX($J$55:J893)</f>
        <v>183.88650974520641</v>
      </c>
      <c r="L893" s="13">
        <f t="shared" ca="1" si="141"/>
        <v>4.8278038225748166E-2</v>
      </c>
      <c r="M893" t="str">
        <f t="shared" ca="1" si="134"/>
        <v>BUY</v>
      </c>
      <c r="N893">
        <f t="shared" ca="1" si="135"/>
        <v>-2.0448461977269693E-2</v>
      </c>
    </row>
    <row r="894" spans="1:14" x14ac:dyDescent="0.25">
      <c r="A894">
        <v>893</v>
      </c>
      <c r="B894" s="30">
        <v>37830</v>
      </c>
      <c r="C894">
        <f t="shared" si="132"/>
        <v>2003</v>
      </c>
      <c r="D894">
        <v>1169.2</v>
      </c>
      <c r="E894">
        <f t="shared" ca="1" si="133"/>
        <v>1165.9749999999999</v>
      </c>
      <c r="F894">
        <f t="shared" ca="1" si="137"/>
        <v>1137.0730769230768</v>
      </c>
      <c r="G894" t="str">
        <f t="shared" ca="1" si="138"/>
        <v/>
      </c>
      <c r="H894">
        <f t="shared" ca="1" si="139"/>
        <v>1162.75</v>
      </c>
      <c r="I894" s="7" t="str">
        <f t="shared" ca="1" si="136"/>
        <v/>
      </c>
      <c r="J894" s="11">
        <f t="shared" ca="1" si="140"/>
        <v>175.00882979852793</v>
      </c>
      <c r="K894" s="11">
        <f ca="1">MAX($J$55:J894)</f>
        <v>183.88650974520641</v>
      </c>
      <c r="L894" s="13">
        <f t="shared" ca="1" si="141"/>
        <v>4.8278038225748166E-2</v>
      </c>
      <c r="M894" t="str">
        <f t="shared" ca="1" si="134"/>
        <v>BUY</v>
      </c>
      <c r="N894">
        <f t="shared" ca="1" si="135"/>
        <v>5.5471941517953515E-3</v>
      </c>
    </row>
    <row r="895" spans="1:14" x14ac:dyDescent="0.25">
      <c r="A895">
        <v>894</v>
      </c>
      <c r="B895" s="30">
        <v>37831</v>
      </c>
      <c r="C895">
        <f t="shared" si="132"/>
        <v>2003</v>
      </c>
      <c r="D895">
        <v>1174.75</v>
      </c>
      <c r="E895">
        <f t="shared" ca="1" si="133"/>
        <v>1171.9749999999999</v>
      </c>
      <c r="F895">
        <f t="shared" ca="1" si="137"/>
        <v>1140.3634615384615</v>
      </c>
      <c r="G895" t="str">
        <f t="shared" ca="1" si="138"/>
        <v/>
      </c>
      <c r="H895">
        <f t="shared" ca="1" si="139"/>
        <v>1162.75</v>
      </c>
      <c r="I895" s="7" t="str">
        <f t="shared" ca="1" si="136"/>
        <v/>
      </c>
      <c r="J895" s="11">
        <f t="shared" ca="1" si="140"/>
        <v>175.00882979852793</v>
      </c>
      <c r="K895" s="11">
        <f ca="1">MAX($J$55:J895)</f>
        <v>183.88650974520641</v>
      </c>
      <c r="L895" s="13">
        <f t="shared" ca="1" si="141"/>
        <v>4.8278038225748166E-2</v>
      </c>
      <c r="M895" t="str">
        <f t="shared" ca="1" si="134"/>
        <v>BUY</v>
      </c>
      <c r="N895">
        <f t="shared" ca="1" si="135"/>
        <v>4.7468354430379358E-3</v>
      </c>
    </row>
    <row r="896" spans="1:14" x14ac:dyDescent="0.25">
      <c r="A896">
        <v>895</v>
      </c>
      <c r="B896" s="30">
        <v>37832</v>
      </c>
      <c r="C896">
        <f t="shared" si="132"/>
        <v>2003</v>
      </c>
      <c r="D896">
        <v>1183</v>
      </c>
      <c r="E896">
        <f t="shared" ca="1" si="133"/>
        <v>1178.875</v>
      </c>
      <c r="F896">
        <f t="shared" ca="1" si="137"/>
        <v>1144.1192307692306</v>
      </c>
      <c r="G896" t="str">
        <f t="shared" ca="1" si="138"/>
        <v/>
      </c>
      <c r="H896">
        <f t="shared" ca="1" si="139"/>
        <v>1162.75</v>
      </c>
      <c r="I896" s="7" t="str">
        <f t="shared" ca="1" si="136"/>
        <v/>
      </c>
      <c r="J896" s="11">
        <f t="shared" ca="1" si="140"/>
        <v>175.00882979852793</v>
      </c>
      <c r="K896" s="11">
        <f ca="1">MAX($J$55:J896)</f>
        <v>183.88650974520641</v>
      </c>
      <c r="L896" s="13">
        <f t="shared" ca="1" si="141"/>
        <v>4.8278038225748166E-2</v>
      </c>
      <c r="M896" t="str">
        <f t="shared" ca="1" si="134"/>
        <v>BUY</v>
      </c>
      <c r="N896">
        <f t="shared" ca="1" si="135"/>
        <v>7.0227708022983617E-3</v>
      </c>
    </row>
    <row r="897" spans="1:14" x14ac:dyDescent="0.25">
      <c r="A897">
        <v>896</v>
      </c>
      <c r="B897" s="30">
        <v>37833</v>
      </c>
      <c r="C897">
        <f t="shared" si="132"/>
        <v>2003</v>
      </c>
      <c r="D897">
        <v>1185.8499999999999</v>
      </c>
      <c r="E897">
        <f t="shared" ca="1" si="133"/>
        <v>1184.425</v>
      </c>
      <c r="F897">
        <f t="shared" ca="1" si="137"/>
        <v>1147.1653846153845</v>
      </c>
      <c r="G897" t="str">
        <f t="shared" ca="1" si="138"/>
        <v/>
      </c>
      <c r="H897">
        <f t="shared" ca="1" si="139"/>
        <v>1162.75</v>
      </c>
      <c r="I897" s="7" t="str">
        <f t="shared" ca="1" si="136"/>
        <v/>
      </c>
      <c r="J897" s="11">
        <f t="shared" ca="1" si="140"/>
        <v>175.00882979852793</v>
      </c>
      <c r="K897" s="11">
        <f ca="1">MAX($J$55:J897)</f>
        <v>183.88650974520641</v>
      </c>
      <c r="L897" s="13">
        <f t="shared" ca="1" si="141"/>
        <v>4.8278038225748166E-2</v>
      </c>
      <c r="M897" t="str">
        <f t="shared" ca="1" si="134"/>
        <v>BUY</v>
      </c>
      <c r="N897">
        <f t="shared" ca="1" si="135"/>
        <v>2.4091293322061782E-3</v>
      </c>
    </row>
    <row r="898" spans="1:14" x14ac:dyDescent="0.25">
      <c r="A898">
        <v>897</v>
      </c>
      <c r="B898" s="30">
        <v>37834</v>
      </c>
      <c r="C898">
        <f t="shared" si="132"/>
        <v>2003</v>
      </c>
      <c r="D898">
        <v>1195.75</v>
      </c>
      <c r="E898">
        <f t="shared" ca="1" si="133"/>
        <v>1190.8</v>
      </c>
      <c r="F898">
        <f t="shared" ca="1" si="137"/>
        <v>1150.2192307692308</v>
      </c>
      <c r="G898" t="str">
        <f t="shared" ca="1" si="138"/>
        <v/>
      </c>
      <c r="H898">
        <f t="shared" ca="1" si="139"/>
        <v>1162.75</v>
      </c>
      <c r="I898" s="7" t="str">
        <f t="shared" ca="1" si="136"/>
        <v/>
      </c>
      <c r="J898" s="11">
        <f t="shared" ca="1" si="140"/>
        <v>175.00882979852793</v>
      </c>
      <c r="K898" s="11">
        <f ca="1">MAX($J$55:J898)</f>
        <v>183.88650974520641</v>
      </c>
      <c r="L898" s="13">
        <f t="shared" ca="1" si="141"/>
        <v>4.8278038225748166E-2</v>
      </c>
      <c r="M898" t="str">
        <f t="shared" ca="1" si="134"/>
        <v>BUY</v>
      </c>
      <c r="N898">
        <f t="shared" ca="1" si="135"/>
        <v>8.3484420457900169E-3</v>
      </c>
    </row>
    <row r="899" spans="1:14" x14ac:dyDescent="0.25">
      <c r="A899">
        <v>898</v>
      </c>
      <c r="B899" s="30">
        <v>37837</v>
      </c>
      <c r="C899">
        <f t="shared" ref="C899:C962" si="142">YEAR(B899)</f>
        <v>2003</v>
      </c>
      <c r="D899">
        <v>1203.5999999999999</v>
      </c>
      <c r="E899">
        <f t="shared" ca="1" si="133"/>
        <v>1199.675</v>
      </c>
      <c r="F899">
        <f t="shared" ca="1" si="137"/>
        <v>1153.2211538461538</v>
      </c>
      <c r="G899" t="str">
        <f t="shared" ca="1" si="138"/>
        <v/>
      </c>
      <c r="H899">
        <f t="shared" ca="1" si="139"/>
        <v>1162.75</v>
      </c>
      <c r="I899" s="7" t="str">
        <f t="shared" ca="1" si="136"/>
        <v/>
      </c>
      <c r="J899" s="11">
        <f t="shared" ca="1" si="140"/>
        <v>175.00882979852793</v>
      </c>
      <c r="K899" s="11">
        <f ca="1">MAX($J$55:J899)</f>
        <v>183.88650974520641</v>
      </c>
      <c r="L899" s="13">
        <f t="shared" ca="1" si="141"/>
        <v>4.8278038225748166E-2</v>
      </c>
      <c r="M899" t="str">
        <f t="shared" ca="1" si="134"/>
        <v>BUY</v>
      </c>
      <c r="N899">
        <f t="shared" ca="1" si="135"/>
        <v>6.5649174158477182E-3</v>
      </c>
    </row>
    <row r="900" spans="1:14" x14ac:dyDescent="0.25">
      <c r="A900">
        <v>899</v>
      </c>
      <c r="B900" s="30">
        <v>37838</v>
      </c>
      <c r="C900">
        <f t="shared" si="142"/>
        <v>2003</v>
      </c>
      <c r="D900">
        <v>1184.45</v>
      </c>
      <c r="E900">
        <f t="shared" ref="E900:E963" ca="1" si="143">IF(ROW(D900)&gt;$M$3,AVERAGE(OFFSET(D901,-$M$3,0,$M$3,1)),"")</f>
        <v>1194.0250000000001</v>
      </c>
      <c r="F900">
        <f t="shared" ca="1" si="137"/>
        <v>1155.1557692307692</v>
      </c>
      <c r="G900" t="str">
        <f t="shared" ca="1" si="138"/>
        <v/>
      </c>
      <c r="H900">
        <f t="shared" ca="1" si="139"/>
        <v>1162.75</v>
      </c>
      <c r="I900" s="7" t="str">
        <f t="shared" ca="1" si="136"/>
        <v/>
      </c>
      <c r="J900" s="11">
        <f t="shared" ca="1" si="140"/>
        <v>175.00882979852793</v>
      </c>
      <c r="K900" s="11">
        <f ca="1">MAX($J$55:J900)</f>
        <v>183.88650974520641</v>
      </c>
      <c r="L900" s="13">
        <f t="shared" ca="1" si="141"/>
        <v>4.8278038225748166E-2</v>
      </c>
      <c r="M900" t="str">
        <f t="shared" ca="1" si="134"/>
        <v>BUY</v>
      </c>
      <c r="N900">
        <f t="shared" ca="1" si="135"/>
        <v>-1.591060152874698E-2</v>
      </c>
    </row>
    <row r="901" spans="1:14" x14ac:dyDescent="0.25">
      <c r="A901">
        <v>900</v>
      </c>
      <c r="B901" s="30">
        <v>37839</v>
      </c>
      <c r="C901">
        <f t="shared" si="142"/>
        <v>2003</v>
      </c>
      <c r="D901">
        <v>1171.05</v>
      </c>
      <c r="E901">
        <f t="shared" ca="1" si="143"/>
        <v>1177.75</v>
      </c>
      <c r="F901">
        <f t="shared" ca="1" si="137"/>
        <v>1156.7076923076922</v>
      </c>
      <c r="G901" t="str">
        <f t="shared" ca="1" si="138"/>
        <v/>
      </c>
      <c r="H901">
        <f t="shared" ca="1" si="139"/>
        <v>1162.75</v>
      </c>
      <c r="I901" s="7" t="str">
        <f t="shared" ca="1" si="136"/>
        <v/>
      </c>
      <c r="J901" s="11">
        <f t="shared" ca="1" si="140"/>
        <v>175.00882979852793</v>
      </c>
      <c r="K901" s="11">
        <f ca="1">MAX($J$55:J901)</f>
        <v>183.88650974520641</v>
      </c>
      <c r="L901" s="13">
        <f t="shared" ca="1" si="141"/>
        <v>4.8278038225748166E-2</v>
      </c>
      <c r="M901" t="str">
        <f t="shared" ca="1" si="134"/>
        <v>BUY</v>
      </c>
      <c r="N901">
        <f t="shared" ca="1" si="135"/>
        <v>-1.1313267761408325E-2</v>
      </c>
    </row>
    <row r="902" spans="1:14" x14ac:dyDescent="0.25">
      <c r="A902">
        <v>901</v>
      </c>
      <c r="B902" s="30">
        <v>37840</v>
      </c>
      <c r="C902">
        <f t="shared" si="142"/>
        <v>2003</v>
      </c>
      <c r="D902">
        <v>1196.95</v>
      </c>
      <c r="E902">
        <f t="shared" ca="1" si="143"/>
        <v>1184</v>
      </c>
      <c r="F902">
        <f t="shared" ca="1" si="137"/>
        <v>1159.1365384615385</v>
      </c>
      <c r="G902" t="str">
        <f t="shared" ca="1" si="138"/>
        <v/>
      </c>
      <c r="H902">
        <f t="shared" ca="1" si="139"/>
        <v>1162.75</v>
      </c>
      <c r="I902" s="7" t="str">
        <f t="shared" ca="1" si="136"/>
        <v/>
      </c>
      <c r="J902" s="11">
        <f t="shared" ca="1" si="140"/>
        <v>175.00882979852793</v>
      </c>
      <c r="K902" s="11">
        <f ca="1">MAX($J$55:J902)</f>
        <v>183.88650974520641</v>
      </c>
      <c r="L902" s="13">
        <f t="shared" ca="1" si="141"/>
        <v>4.8278038225748166E-2</v>
      </c>
      <c r="M902" t="str">
        <f t="shared" ref="M902:M965" ca="1" si="144">IF(G902="",M901,G902)</f>
        <v>BUY</v>
      </c>
      <c r="N902">
        <f t="shared" ca="1" si="135"/>
        <v>2.2116903633491388E-2</v>
      </c>
    </row>
    <row r="903" spans="1:14" x14ac:dyDescent="0.25">
      <c r="A903">
        <v>902</v>
      </c>
      <c r="B903" s="30">
        <v>37841</v>
      </c>
      <c r="C903">
        <f t="shared" si="142"/>
        <v>2003</v>
      </c>
      <c r="D903">
        <v>1222.6500000000001</v>
      </c>
      <c r="E903">
        <f t="shared" ca="1" si="143"/>
        <v>1209.8000000000002</v>
      </c>
      <c r="F903">
        <f t="shared" ca="1" si="137"/>
        <v>1162.1365384615385</v>
      </c>
      <c r="G903" t="str">
        <f t="shared" ca="1" si="138"/>
        <v/>
      </c>
      <c r="H903">
        <f t="shared" ca="1" si="139"/>
        <v>1162.75</v>
      </c>
      <c r="I903" s="7" t="str">
        <f t="shared" ca="1" si="136"/>
        <v/>
      </c>
      <c r="J903" s="11">
        <f t="shared" ca="1" si="140"/>
        <v>175.00882979852793</v>
      </c>
      <c r="K903" s="11">
        <f ca="1">MAX($J$55:J903)</f>
        <v>183.88650974520641</v>
      </c>
      <c r="L903" s="13">
        <f t="shared" ca="1" si="141"/>
        <v>4.8278038225748166E-2</v>
      </c>
      <c r="M903" t="str">
        <f t="shared" ca="1" si="144"/>
        <v>BUY</v>
      </c>
      <c r="N903">
        <f t="shared" ref="N903:N966" ca="1" si="145">IF(M902="BUY",(D903-D902)/D902,(D902-D903)/D902)</f>
        <v>2.1471239400142065E-2</v>
      </c>
    </row>
    <row r="904" spans="1:14" x14ac:dyDescent="0.25">
      <c r="A904">
        <v>903</v>
      </c>
      <c r="B904" s="30">
        <v>37844</v>
      </c>
      <c r="C904">
        <f t="shared" si="142"/>
        <v>2003</v>
      </c>
      <c r="D904">
        <v>1232.8499999999999</v>
      </c>
      <c r="E904">
        <f t="shared" ca="1" si="143"/>
        <v>1227.75</v>
      </c>
      <c r="F904">
        <f t="shared" ca="1" si="137"/>
        <v>1165.7673076923077</v>
      </c>
      <c r="G904" t="str">
        <f t="shared" ca="1" si="138"/>
        <v/>
      </c>
      <c r="H904">
        <f t="shared" ca="1" si="139"/>
        <v>1162.75</v>
      </c>
      <c r="I904" s="7" t="str">
        <f t="shared" ca="1" si="136"/>
        <v/>
      </c>
      <c r="J904" s="11">
        <f t="shared" ca="1" si="140"/>
        <v>175.00882979852793</v>
      </c>
      <c r="K904" s="11">
        <f ca="1">MAX($J$55:J904)</f>
        <v>183.88650974520641</v>
      </c>
      <c r="L904" s="13">
        <f t="shared" ca="1" si="141"/>
        <v>4.8278038225748166E-2</v>
      </c>
      <c r="M904" t="str">
        <f t="shared" ca="1" si="144"/>
        <v>BUY</v>
      </c>
      <c r="N904">
        <f t="shared" ca="1" si="145"/>
        <v>8.3425346583239825E-3</v>
      </c>
    </row>
    <row r="905" spans="1:14" x14ac:dyDescent="0.25">
      <c r="A905">
        <v>904</v>
      </c>
      <c r="B905" s="30">
        <v>37845</v>
      </c>
      <c r="C905">
        <f t="shared" si="142"/>
        <v>2003</v>
      </c>
      <c r="D905">
        <v>1234.75</v>
      </c>
      <c r="E905">
        <f t="shared" ca="1" si="143"/>
        <v>1233.8</v>
      </c>
      <c r="F905">
        <f t="shared" ca="1" si="137"/>
        <v>1169.3903846153846</v>
      </c>
      <c r="G905" t="str">
        <f t="shared" ca="1" si="138"/>
        <v/>
      </c>
      <c r="H905">
        <f t="shared" ca="1" si="139"/>
        <v>1162.75</v>
      </c>
      <c r="I905" s="7" t="str">
        <f t="shared" ca="1" si="136"/>
        <v/>
      </c>
      <c r="J905" s="11">
        <f t="shared" ca="1" si="140"/>
        <v>175.00882979852793</v>
      </c>
      <c r="K905" s="11">
        <f ca="1">MAX($J$55:J905)</f>
        <v>183.88650974520641</v>
      </c>
      <c r="L905" s="13">
        <f t="shared" ca="1" si="141"/>
        <v>4.8278038225748166E-2</v>
      </c>
      <c r="M905" t="str">
        <f t="shared" ca="1" si="144"/>
        <v>BUY</v>
      </c>
      <c r="N905">
        <f t="shared" ca="1" si="145"/>
        <v>1.5411445025754074E-3</v>
      </c>
    </row>
    <row r="906" spans="1:14" x14ac:dyDescent="0.25">
      <c r="A906">
        <v>905</v>
      </c>
      <c r="B906" s="30">
        <v>37846</v>
      </c>
      <c r="C906">
        <f t="shared" si="142"/>
        <v>2003</v>
      </c>
      <c r="D906">
        <v>1246.9000000000001</v>
      </c>
      <c r="E906">
        <f t="shared" ca="1" si="143"/>
        <v>1240.825</v>
      </c>
      <c r="F906">
        <f t="shared" ca="1" si="137"/>
        <v>1173.2749999999999</v>
      </c>
      <c r="G906" t="str">
        <f t="shared" ca="1" si="138"/>
        <v/>
      </c>
      <c r="H906">
        <f t="shared" ca="1" si="139"/>
        <v>1162.75</v>
      </c>
      <c r="I906" s="7" t="str">
        <f t="shared" ca="1" si="136"/>
        <v/>
      </c>
      <c r="J906" s="11">
        <f t="shared" ca="1" si="140"/>
        <v>175.00882979852793</v>
      </c>
      <c r="K906" s="11">
        <f ca="1">MAX($J$55:J906)</f>
        <v>183.88650974520641</v>
      </c>
      <c r="L906" s="13">
        <f t="shared" ca="1" si="141"/>
        <v>4.8278038225748166E-2</v>
      </c>
      <c r="M906" t="str">
        <f t="shared" ca="1" si="144"/>
        <v>BUY</v>
      </c>
      <c r="N906">
        <f t="shared" ca="1" si="145"/>
        <v>9.8400485928326308E-3</v>
      </c>
    </row>
    <row r="907" spans="1:14" x14ac:dyDescent="0.25">
      <c r="A907">
        <v>906</v>
      </c>
      <c r="B907" s="30">
        <v>37847</v>
      </c>
      <c r="C907">
        <f t="shared" si="142"/>
        <v>2003</v>
      </c>
      <c r="D907">
        <v>1247.75</v>
      </c>
      <c r="E907">
        <f t="shared" ca="1" si="143"/>
        <v>1247.325</v>
      </c>
      <c r="F907">
        <f t="shared" ca="1" si="137"/>
        <v>1177.3788461538463</v>
      </c>
      <c r="G907" t="str">
        <f t="shared" ca="1" si="138"/>
        <v/>
      </c>
      <c r="H907">
        <f t="shared" ca="1" si="139"/>
        <v>1162.75</v>
      </c>
      <c r="I907" s="7" t="str">
        <f t="shared" ca="1" si="136"/>
        <v/>
      </c>
      <c r="J907" s="11">
        <f t="shared" ca="1" si="140"/>
        <v>175.00882979852793</v>
      </c>
      <c r="K907" s="11">
        <f ca="1">MAX($J$55:J907)</f>
        <v>183.88650974520641</v>
      </c>
      <c r="L907" s="13">
        <f t="shared" ca="1" si="141"/>
        <v>4.8278038225748166E-2</v>
      </c>
      <c r="M907" t="str">
        <f t="shared" ca="1" si="144"/>
        <v>BUY</v>
      </c>
      <c r="N907">
        <f t="shared" ca="1" si="145"/>
        <v>6.8169059266974812E-4</v>
      </c>
    </row>
    <row r="908" spans="1:14" x14ac:dyDescent="0.25">
      <c r="A908">
        <v>907</v>
      </c>
      <c r="B908" s="30">
        <v>37851</v>
      </c>
      <c r="C908">
        <f t="shared" si="142"/>
        <v>2003</v>
      </c>
      <c r="D908">
        <v>1281.4000000000001</v>
      </c>
      <c r="E908">
        <f t="shared" ca="1" si="143"/>
        <v>1264.575</v>
      </c>
      <c r="F908">
        <f t="shared" ca="1" si="137"/>
        <v>1181.9576923076925</v>
      </c>
      <c r="G908" t="str">
        <f t="shared" ca="1" si="138"/>
        <v/>
      </c>
      <c r="H908">
        <f t="shared" ca="1" si="139"/>
        <v>1162.75</v>
      </c>
      <c r="I908" s="7" t="str">
        <f t="shared" ca="1" si="136"/>
        <v/>
      </c>
      <c r="J908" s="11">
        <f t="shared" ca="1" si="140"/>
        <v>175.00882979852793</v>
      </c>
      <c r="K908" s="11">
        <f ca="1">MAX($J$55:J908)</f>
        <v>183.88650974520641</v>
      </c>
      <c r="L908" s="13">
        <f t="shared" ca="1" si="141"/>
        <v>4.8278038225748166E-2</v>
      </c>
      <c r="M908" t="str">
        <f t="shared" ca="1" si="144"/>
        <v>BUY</v>
      </c>
      <c r="N908">
        <f t="shared" ca="1" si="145"/>
        <v>2.6968543378080616E-2</v>
      </c>
    </row>
    <row r="909" spans="1:14" x14ac:dyDescent="0.25">
      <c r="A909">
        <v>908</v>
      </c>
      <c r="B909" s="30">
        <v>37852</v>
      </c>
      <c r="C909">
        <f t="shared" si="142"/>
        <v>2003</v>
      </c>
      <c r="D909">
        <v>1277.7</v>
      </c>
      <c r="E909">
        <f t="shared" ca="1" si="143"/>
        <v>1279.5500000000002</v>
      </c>
      <c r="F909">
        <f t="shared" ca="1" si="137"/>
        <v>1186.4211538461541</v>
      </c>
      <c r="G909" t="str">
        <f t="shared" ca="1" si="138"/>
        <v/>
      </c>
      <c r="H909">
        <f t="shared" ca="1" si="139"/>
        <v>1162.75</v>
      </c>
      <c r="I909" s="7" t="str">
        <f t="shared" ca="1" si="136"/>
        <v/>
      </c>
      <c r="J909" s="11">
        <f t="shared" ca="1" si="140"/>
        <v>175.00882979852793</v>
      </c>
      <c r="K909" s="11">
        <f ca="1">MAX($J$55:J909)</f>
        <v>183.88650974520641</v>
      </c>
      <c r="L909" s="13">
        <f t="shared" ca="1" si="141"/>
        <v>4.8278038225748166E-2</v>
      </c>
      <c r="M909" t="str">
        <f t="shared" ca="1" si="144"/>
        <v>BUY</v>
      </c>
      <c r="N909">
        <f t="shared" ca="1" si="145"/>
        <v>-2.8874668331512763E-3</v>
      </c>
    </row>
    <row r="910" spans="1:14" x14ac:dyDescent="0.25">
      <c r="A910">
        <v>909</v>
      </c>
      <c r="B910" s="30">
        <v>37853</v>
      </c>
      <c r="C910">
        <f t="shared" si="142"/>
        <v>2003</v>
      </c>
      <c r="D910">
        <v>1287.4000000000001</v>
      </c>
      <c r="E910">
        <f t="shared" ca="1" si="143"/>
        <v>1282.5500000000002</v>
      </c>
      <c r="F910">
        <f t="shared" ca="1" si="137"/>
        <v>1190.8788461538463</v>
      </c>
      <c r="G910" t="str">
        <f t="shared" ca="1" si="138"/>
        <v/>
      </c>
      <c r="H910">
        <f t="shared" ca="1" si="139"/>
        <v>1162.75</v>
      </c>
      <c r="I910" s="7" t="str">
        <f t="shared" ca="1" si="136"/>
        <v/>
      </c>
      <c r="J910" s="11">
        <f t="shared" ca="1" si="140"/>
        <v>175.00882979852793</v>
      </c>
      <c r="K910" s="11">
        <f ca="1">MAX($J$55:J910)</f>
        <v>183.88650974520641</v>
      </c>
      <c r="L910" s="13">
        <f t="shared" ca="1" si="141"/>
        <v>4.8278038225748166E-2</v>
      </c>
      <c r="M910" t="str">
        <f t="shared" ca="1" si="144"/>
        <v>BUY</v>
      </c>
      <c r="N910">
        <f t="shared" ca="1" si="145"/>
        <v>7.5917664553494914E-3</v>
      </c>
    </row>
    <row r="911" spans="1:14" x14ac:dyDescent="0.25">
      <c r="A911">
        <v>910</v>
      </c>
      <c r="B911" s="30">
        <v>37854</v>
      </c>
      <c r="C911">
        <f t="shared" si="142"/>
        <v>2003</v>
      </c>
      <c r="D911">
        <v>1300.95</v>
      </c>
      <c r="E911">
        <f t="shared" ca="1" si="143"/>
        <v>1294.1750000000002</v>
      </c>
      <c r="F911">
        <f t="shared" ca="1" si="137"/>
        <v>1196.3057692307696</v>
      </c>
      <c r="G911" t="str">
        <f t="shared" ca="1" si="138"/>
        <v/>
      </c>
      <c r="H911">
        <f t="shared" ca="1" si="139"/>
        <v>1162.75</v>
      </c>
      <c r="I911" s="7" t="str">
        <f t="shared" ca="1" si="136"/>
        <v/>
      </c>
      <c r="J911" s="11">
        <f t="shared" ca="1" si="140"/>
        <v>175.00882979852793</v>
      </c>
      <c r="K911" s="11">
        <f ca="1">MAX($J$55:J911)</f>
        <v>183.88650974520641</v>
      </c>
      <c r="L911" s="13">
        <f t="shared" ca="1" si="141"/>
        <v>4.8278038225748166E-2</v>
      </c>
      <c r="M911" t="str">
        <f t="shared" ca="1" si="144"/>
        <v>BUY</v>
      </c>
      <c r="N911">
        <f t="shared" ca="1" si="145"/>
        <v>1.0525089327326358E-2</v>
      </c>
    </row>
    <row r="912" spans="1:14" x14ac:dyDescent="0.25">
      <c r="A912">
        <v>911</v>
      </c>
      <c r="B912" s="30">
        <v>37855</v>
      </c>
      <c r="C912">
        <f t="shared" si="142"/>
        <v>2003</v>
      </c>
      <c r="D912">
        <v>1311.15</v>
      </c>
      <c r="E912">
        <f t="shared" ca="1" si="143"/>
        <v>1306.0500000000002</v>
      </c>
      <c r="F912">
        <f t="shared" ca="1" si="137"/>
        <v>1201.7826923076927</v>
      </c>
      <c r="G912" t="str">
        <f t="shared" ca="1" si="138"/>
        <v/>
      </c>
      <c r="H912">
        <f t="shared" ca="1" si="139"/>
        <v>1162.75</v>
      </c>
      <c r="I912" s="7" t="str">
        <f t="shared" ca="1" si="136"/>
        <v/>
      </c>
      <c r="J912" s="11">
        <f t="shared" ca="1" si="140"/>
        <v>175.00882979852793</v>
      </c>
      <c r="K912" s="11">
        <f ca="1">MAX($J$55:J912)</f>
        <v>183.88650974520641</v>
      </c>
      <c r="L912" s="13">
        <f t="shared" ca="1" si="141"/>
        <v>4.8278038225748166E-2</v>
      </c>
      <c r="M912" t="str">
        <f t="shared" ca="1" si="144"/>
        <v>BUY</v>
      </c>
      <c r="N912">
        <f t="shared" ca="1" si="145"/>
        <v>7.840424305315381E-3</v>
      </c>
    </row>
    <row r="913" spans="1:14" x14ac:dyDescent="0.25">
      <c r="A913">
        <v>912</v>
      </c>
      <c r="B913" s="30">
        <v>37858</v>
      </c>
      <c r="C913">
        <f t="shared" si="142"/>
        <v>2003</v>
      </c>
      <c r="D913">
        <v>1271.0999999999999</v>
      </c>
      <c r="E913">
        <f t="shared" ca="1" si="143"/>
        <v>1291.125</v>
      </c>
      <c r="F913">
        <f t="shared" ca="1" si="137"/>
        <v>1206.3634615384619</v>
      </c>
      <c r="G913" t="str">
        <f t="shared" ca="1" si="138"/>
        <v/>
      </c>
      <c r="H913">
        <f t="shared" ca="1" si="139"/>
        <v>1162.75</v>
      </c>
      <c r="I913" s="7" t="str">
        <f t="shared" ca="1" si="136"/>
        <v/>
      </c>
      <c r="J913" s="11">
        <f t="shared" ca="1" si="140"/>
        <v>175.00882979852793</v>
      </c>
      <c r="K913" s="11">
        <f ca="1">MAX($J$55:J913)</f>
        <v>183.88650974520641</v>
      </c>
      <c r="L913" s="13">
        <f t="shared" ca="1" si="141"/>
        <v>4.8278038225748166E-2</v>
      </c>
      <c r="M913" t="str">
        <f t="shared" ca="1" si="144"/>
        <v>BUY</v>
      </c>
      <c r="N913">
        <f t="shared" ca="1" si="145"/>
        <v>-3.0545704152843061E-2</v>
      </c>
    </row>
    <row r="914" spans="1:14" x14ac:dyDescent="0.25">
      <c r="A914">
        <v>913</v>
      </c>
      <c r="B914" s="30">
        <v>37859</v>
      </c>
      <c r="C914">
        <f t="shared" si="142"/>
        <v>2003</v>
      </c>
      <c r="D914">
        <v>1318.2</v>
      </c>
      <c r="E914">
        <f t="shared" ca="1" si="143"/>
        <v>1294.6500000000001</v>
      </c>
      <c r="F914">
        <f t="shared" ca="1" si="137"/>
        <v>1213.2173076923079</v>
      </c>
      <c r="G914" t="str">
        <f t="shared" ca="1" si="138"/>
        <v/>
      </c>
      <c r="H914">
        <f t="shared" ca="1" si="139"/>
        <v>1162.75</v>
      </c>
      <c r="I914" s="7" t="str">
        <f t="shared" ca="1" si="136"/>
        <v/>
      </c>
      <c r="J914" s="11">
        <f t="shared" ca="1" si="140"/>
        <v>175.00882979852793</v>
      </c>
      <c r="K914" s="11">
        <f ca="1">MAX($J$55:J914)</f>
        <v>183.88650974520641</v>
      </c>
      <c r="L914" s="13">
        <f t="shared" ca="1" si="141"/>
        <v>4.8278038225748166E-2</v>
      </c>
      <c r="M914" t="str">
        <f t="shared" ca="1" si="144"/>
        <v>BUY</v>
      </c>
      <c r="N914">
        <f t="shared" ca="1" si="145"/>
        <v>3.7054519707340208E-2</v>
      </c>
    </row>
    <row r="915" spans="1:14" x14ac:dyDescent="0.25">
      <c r="A915">
        <v>914</v>
      </c>
      <c r="B915" s="30">
        <v>37860</v>
      </c>
      <c r="C915">
        <f t="shared" si="142"/>
        <v>2003</v>
      </c>
      <c r="D915">
        <v>1340.3</v>
      </c>
      <c r="E915">
        <f t="shared" ca="1" si="143"/>
        <v>1329.25</v>
      </c>
      <c r="F915">
        <f t="shared" ca="1" si="137"/>
        <v>1221.8519230769232</v>
      </c>
      <c r="G915" t="str">
        <f t="shared" ca="1" si="138"/>
        <v/>
      </c>
      <c r="H915">
        <f t="shared" ca="1" si="139"/>
        <v>1162.75</v>
      </c>
      <c r="I915" s="7" t="str">
        <f t="shared" ca="1" si="136"/>
        <v/>
      </c>
      <c r="J915" s="11">
        <f t="shared" ca="1" si="140"/>
        <v>175.00882979852793</v>
      </c>
      <c r="K915" s="11">
        <f ca="1">MAX($J$55:J915)</f>
        <v>183.88650974520641</v>
      </c>
      <c r="L915" s="13">
        <f t="shared" ca="1" si="141"/>
        <v>4.8278038225748166E-2</v>
      </c>
      <c r="M915" t="str">
        <f t="shared" ca="1" si="144"/>
        <v>BUY</v>
      </c>
      <c r="N915">
        <f t="shared" ca="1" si="145"/>
        <v>1.6765285996055156E-2</v>
      </c>
    </row>
    <row r="916" spans="1:14" x14ac:dyDescent="0.25">
      <c r="A916">
        <v>915</v>
      </c>
      <c r="B916" s="30">
        <v>37861</v>
      </c>
      <c r="C916">
        <f t="shared" si="142"/>
        <v>2003</v>
      </c>
      <c r="D916">
        <v>1341.05</v>
      </c>
      <c r="E916">
        <f t="shared" ca="1" si="143"/>
        <v>1340.675</v>
      </c>
      <c r="F916">
        <f t="shared" ca="1" si="137"/>
        <v>1230.7692307692309</v>
      </c>
      <c r="G916" t="str">
        <f t="shared" ca="1" si="138"/>
        <v/>
      </c>
      <c r="H916">
        <f t="shared" ca="1" si="139"/>
        <v>1162.75</v>
      </c>
      <c r="I916" s="7" t="str">
        <f t="shared" ref="I916:I979" ca="1" si="146">IF(AND(G916&lt;&gt;"",H915&lt;&gt;0),IF(G916="BUY",1-H916/H915,H916/H915-1),"")</f>
        <v/>
      </c>
      <c r="J916" s="11">
        <f t="shared" ca="1" si="140"/>
        <v>175.00882979852793</v>
      </c>
      <c r="K916" s="11">
        <f ca="1">MAX($J$55:J916)</f>
        <v>183.88650974520641</v>
      </c>
      <c r="L916" s="13">
        <f t="shared" ca="1" si="141"/>
        <v>4.8278038225748166E-2</v>
      </c>
      <c r="M916" t="str">
        <f t="shared" ca="1" si="144"/>
        <v>BUY</v>
      </c>
      <c r="N916">
        <f t="shared" ca="1" si="145"/>
        <v>5.5957621428038499E-4</v>
      </c>
    </row>
    <row r="917" spans="1:14" x14ac:dyDescent="0.25">
      <c r="A917">
        <v>916</v>
      </c>
      <c r="B917" s="30">
        <v>37862</v>
      </c>
      <c r="C917">
        <f t="shared" si="142"/>
        <v>2003</v>
      </c>
      <c r="D917">
        <v>1356.55</v>
      </c>
      <c r="E917">
        <f t="shared" ca="1" si="143"/>
        <v>1348.8</v>
      </c>
      <c r="F917">
        <f t="shared" ca="1" si="137"/>
        <v>1239.9038461538464</v>
      </c>
      <c r="G917" t="str">
        <f t="shared" ca="1" si="138"/>
        <v/>
      </c>
      <c r="H917">
        <f t="shared" ca="1" si="139"/>
        <v>1162.75</v>
      </c>
      <c r="I917" s="7" t="str">
        <f t="shared" ca="1" si="146"/>
        <v/>
      </c>
      <c r="J917" s="11">
        <f t="shared" ca="1" si="140"/>
        <v>175.00882979852793</v>
      </c>
      <c r="K917" s="11">
        <f ca="1">MAX($J$55:J917)</f>
        <v>183.88650974520641</v>
      </c>
      <c r="L917" s="13">
        <f t="shared" ca="1" si="141"/>
        <v>4.8278038225748166E-2</v>
      </c>
      <c r="M917" t="str">
        <f t="shared" ca="1" si="144"/>
        <v>BUY</v>
      </c>
      <c r="N917">
        <f t="shared" ca="1" si="145"/>
        <v>1.1558107453115097E-2</v>
      </c>
    </row>
    <row r="918" spans="1:14" x14ac:dyDescent="0.25">
      <c r="A918">
        <v>917</v>
      </c>
      <c r="B918" s="30">
        <v>37865</v>
      </c>
      <c r="C918">
        <f t="shared" si="142"/>
        <v>2003</v>
      </c>
      <c r="D918">
        <v>1375.95</v>
      </c>
      <c r="E918">
        <f t="shared" ca="1" si="143"/>
        <v>1366.25</v>
      </c>
      <c r="F918">
        <f t="shared" ca="1" si="137"/>
        <v>1249.0000000000002</v>
      </c>
      <c r="G918" t="str">
        <f t="shared" ca="1" si="138"/>
        <v/>
      </c>
      <c r="H918">
        <f t="shared" ca="1" si="139"/>
        <v>1162.75</v>
      </c>
      <c r="I918" s="7" t="str">
        <f t="shared" ca="1" si="146"/>
        <v/>
      </c>
      <c r="J918" s="11">
        <f t="shared" ca="1" si="140"/>
        <v>175.00882979852793</v>
      </c>
      <c r="K918" s="11">
        <f ca="1">MAX($J$55:J918)</f>
        <v>183.88650974520641</v>
      </c>
      <c r="L918" s="13">
        <f t="shared" ca="1" si="141"/>
        <v>4.8278038225748166E-2</v>
      </c>
      <c r="M918" t="str">
        <f t="shared" ca="1" si="144"/>
        <v>BUY</v>
      </c>
      <c r="N918">
        <f t="shared" ca="1" si="145"/>
        <v>1.4300984114113074E-2</v>
      </c>
    </row>
    <row r="919" spans="1:14" x14ac:dyDescent="0.25">
      <c r="A919">
        <v>918</v>
      </c>
      <c r="B919" s="30">
        <v>37866</v>
      </c>
      <c r="C919">
        <f t="shared" si="142"/>
        <v>2003</v>
      </c>
      <c r="D919">
        <v>1385.45</v>
      </c>
      <c r="E919">
        <f t="shared" ca="1" si="143"/>
        <v>1380.7</v>
      </c>
      <c r="F919">
        <f t="shared" ca="1" si="137"/>
        <v>1257.5653846153848</v>
      </c>
      <c r="G919" t="str">
        <f t="shared" ca="1" si="138"/>
        <v/>
      </c>
      <c r="H919">
        <f t="shared" ca="1" si="139"/>
        <v>1162.75</v>
      </c>
      <c r="I919" s="7" t="str">
        <f t="shared" ca="1" si="146"/>
        <v/>
      </c>
      <c r="J919" s="11">
        <f t="shared" ca="1" si="140"/>
        <v>175.00882979852793</v>
      </c>
      <c r="K919" s="11">
        <f ca="1">MAX($J$55:J919)</f>
        <v>183.88650974520641</v>
      </c>
      <c r="L919" s="13">
        <f t="shared" ca="1" si="141"/>
        <v>4.8278038225748166E-2</v>
      </c>
      <c r="M919" t="str">
        <f t="shared" ca="1" si="144"/>
        <v>BUY</v>
      </c>
      <c r="N919">
        <f t="shared" ca="1" si="145"/>
        <v>6.9043206511864531E-3</v>
      </c>
    </row>
    <row r="920" spans="1:14" x14ac:dyDescent="0.25">
      <c r="A920">
        <v>919</v>
      </c>
      <c r="B920" s="30">
        <v>37867</v>
      </c>
      <c r="C920">
        <f t="shared" si="142"/>
        <v>2003</v>
      </c>
      <c r="D920">
        <v>1359.35</v>
      </c>
      <c r="E920">
        <f t="shared" ca="1" si="143"/>
        <v>1372.4</v>
      </c>
      <c r="F920">
        <f t="shared" ca="1" si="137"/>
        <v>1264.8788461538463</v>
      </c>
      <c r="G920" t="str">
        <f t="shared" ca="1" si="138"/>
        <v/>
      </c>
      <c r="H920">
        <f t="shared" ca="1" si="139"/>
        <v>1162.75</v>
      </c>
      <c r="I920" s="7" t="str">
        <f t="shared" ca="1" si="146"/>
        <v/>
      </c>
      <c r="J920" s="11">
        <f t="shared" ca="1" si="140"/>
        <v>175.00882979852793</v>
      </c>
      <c r="K920" s="11">
        <f ca="1">MAX($J$55:J920)</f>
        <v>183.88650974520641</v>
      </c>
      <c r="L920" s="13">
        <f t="shared" ca="1" si="141"/>
        <v>4.8278038225748166E-2</v>
      </c>
      <c r="M920" t="str">
        <f t="shared" ca="1" si="144"/>
        <v>BUY</v>
      </c>
      <c r="N920">
        <f t="shared" ca="1" si="145"/>
        <v>-1.8838644483741843E-2</v>
      </c>
    </row>
    <row r="921" spans="1:14" x14ac:dyDescent="0.25">
      <c r="A921">
        <v>920</v>
      </c>
      <c r="B921" s="30">
        <v>37868</v>
      </c>
      <c r="C921">
        <f t="shared" si="142"/>
        <v>2003</v>
      </c>
      <c r="D921">
        <v>1372.7</v>
      </c>
      <c r="E921">
        <f t="shared" ca="1" si="143"/>
        <v>1366.0250000000001</v>
      </c>
      <c r="F921">
        <f t="shared" ca="1" si="137"/>
        <v>1272.4923076923076</v>
      </c>
      <c r="G921" t="str">
        <f t="shared" ca="1" si="138"/>
        <v/>
      </c>
      <c r="H921">
        <f t="shared" ca="1" si="139"/>
        <v>1162.75</v>
      </c>
      <c r="I921" s="7" t="str">
        <f t="shared" ca="1" si="146"/>
        <v/>
      </c>
      <c r="J921" s="11">
        <f t="shared" ca="1" si="140"/>
        <v>175.00882979852793</v>
      </c>
      <c r="K921" s="11">
        <f ca="1">MAX($J$55:J921)</f>
        <v>183.88650974520641</v>
      </c>
      <c r="L921" s="13">
        <f t="shared" ca="1" si="141"/>
        <v>4.8278038225748166E-2</v>
      </c>
      <c r="M921" t="str">
        <f t="shared" ca="1" si="144"/>
        <v>BUY</v>
      </c>
      <c r="N921">
        <f t="shared" ca="1" si="145"/>
        <v>9.8208702688786093E-3</v>
      </c>
    </row>
    <row r="922" spans="1:14" x14ac:dyDescent="0.25">
      <c r="A922">
        <v>921</v>
      </c>
      <c r="B922" s="30">
        <v>37869</v>
      </c>
      <c r="C922">
        <f t="shared" si="142"/>
        <v>2003</v>
      </c>
      <c r="D922">
        <v>1398.4</v>
      </c>
      <c r="E922">
        <f t="shared" ca="1" si="143"/>
        <v>1385.5500000000002</v>
      </c>
      <c r="F922">
        <f t="shared" ca="1" si="137"/>
        <v>1280.7769230769229</v>
      </c>
      <c r="G922" t="str">
        <f t="shared" ca="1" si="138"/>
        <v/>
      </c>
      <c r="H922">
        <f t="shared" ca="1" si="139"/>
        <v>1162.75</v>
      </c>
      <c r="I922" s="7" t="str">
        <f t="shared" ca="1" si="146"/>
        <v/>
      </c>
      <c r="J922" s="11">
        <f t="shared" ca="1" si="140"/>
        <v>175.00882979852793</v>
      </c>
      <c r="K922" s="11">
        <f ca="1">MAX($J$55:J922)</f>
        <v>183.88650974520641</v>
      </c>
      <c r="L922" s="13">
        <f t="shared" ca="1" si="141"/>
        <v>4.8278038225748166E-2</v>
      </c>
      <c r="M922" t="str">
        <f t="shared" ca="1" si="144"/>
        <v>BUY</v>
      </c>
      <c r="N922">
        <f t="shared" ca="1" si="145"/>
        <v>1.8722226269396115E-2</v>
      </c>
    </row>
    <row r="923" spans="1:14" x14ac:dyDescent="0.25">
      <c r="A923">
        <v>922</v>
      </c>
      <c r="B923" s="30">
        <v>37872</v>
      </c>
      <c r="C923">
        <f t="shared" si="142"/>
        <v>2003</v>
      </c>
      <c r="D923">
        <v>1417.35</v>
      </c>
      <c r="E923">
        <f t="shared" ca="1" si="143"/>
        <v>1407.875</v>
      </c>
      <c r="F923">
        <f t="shared" ca="1" si="137"/>
        <v>1289.6807692307693</v>
      </c>
      <c r="G923" t="str">
        <f t="shared" ca="1" si="138"/>
        <v/>
      </c>
      <c r="H923">
        <f t="shared" ca="1" si="139"/>
        <v>1162.75</v>
      </c>
      <c r="I923" s="7" t="str">
        <f t="shared" ca="1" si="146"/>
        <v/>
      </c>
      <c r="J923" s="11">
        <f t="shared" ca="1" si="140"/>
        <v>175.00882979852793</v>
      </c>
      <c r="K923" s="11">
        <f ca="1">MAX($J$55:J923)</f>
        <v>183.88650974520641</v>
      </c>
      <c r="L923" s="13">
        <f t="shared" ca="1" si="141"/>
        <v>4.8278038225748166E-2</v>
      </c>
      <c r="M923" t="str">
        <f t="shared" ca="1" si="144"/>
        <v>BUY</v>
      </c>
      <c r="N923">
        <f t="shared" ca="1" si="145"/>
        <v>1.3551201372997581E-2</v>
      </c>
    </row>
    <row r="924" spans="1:14" x14ac:dyDescent="0.25">
      <c r="A924">
        <v>923</v>
      </c>
      <c r="B924" s="30">
        <v>37873</v>
      </c>
      <c r="C924">
        <f t="shared" si="142"/>
        <v>2003</v>
      </c>
      <c r="D924">
        <v>1407.05</v>
      </c>
      <c r="E924">
        <f t="shared" ca="1" si="143"/>
        <v>1412.1999999999998</v>
      </c>
      <c r="F924">
        <f t="shared" ref="F924:F987" ca="1" si="147">IF(ROW(D924)&gt;$M$4, AVERAGE(OFFSET(D925,-$M$4,0,$M$4,1)), "")</f>
        <v>1297.8076923076924</v>
      </c>
      <c r="G924" t="str">
        <f t="shared" ca="1" si="138"/>
        <v/>
      </c>
      <c r="H924">
        <f t="shared" ca="1" si="139"/>
        <v>1162.75</v>
      </c>
      <c r="I924" s="7" t="str">
        <f t="shared" ca="1" si="146"/>
        <v/>
      </c>
      <c r="J924" s="11">
        <f t="shared" ca="1" si="140"/>
        <v>175.00882979852793</v>
      </c>
      <c r="K924" s="11">
        <f ca="1">MAX($J$55:J924)</f>
        <v>183.88650974520641</v>
      </c>
      <c r="L924" s="13">
        <f t="shared" ca="1" si="141"/>
        <v>4.8278038225748166E-2</v>
      </c>
      <c r="M924" t="str">
        <f t="shared" ca="1" si="144"/>
        <v>BUY</v>
      </c>
      <c r="N924">
        <f t="shared" ca="1" si="145"/>
        <v>-7.2670829364659085E-3</v>
      </c>
    </row>
    <row r="925" spans="1:14" x14ac:dyDescent="0.25">
      <c r="A925">
        <v>924</v>
      </c>
      <c r="B925" s="30">
        <v>37874</v>
      </c>
      <c r="C925">
        <f t="shared" si="142"/>
        <v>2003</v>
      </c>
      <c r="D925">
        <v>1409.55</v>
      </c>
      <c r="E925">
        <f t="shared" ca="1" si="143"/>
        <v>1408.3</v>
      </c>
      <c r="F925">
        <f t="shared" ca="1" si="147"/>
        <v>1305.728846153846</v>
      </c>
      <c r="G925" t="str">
        <f t="shared" ca="1" si="138"/>
        <v/>
      </c>
      <c r="H925">
        <f t="shared" ca="1" si="139"/>
        <v>1162.75</v>
      </c>
      <c r="I925" s="7" t="str">
        <f t="shared" ca="1" si="146"/>
        <v/>
      </c>
      <c r="J925" s="11">
        <f t="shared" ca="1" si="140"/>
        <v>175.00882979852793</v>
      </c>
      <c r="K925" s="11">
        <f ca="1">MAX($J$55:J925)</f>
        <v>183.88650974520641</v>
      </c>
      <c r="L925" s="13">
        <f t="shared" ca="1" si="141"/>
        <v>4.8278038225748166E-2</v>
      </c>
      <c r="M925" t="str">
        <f t="shared" ca="1" si="144"/>
        <v>BUY</v>
      </c>
      <c r="N925">
        <f t="shared" ca="1" si="145"/>
        <v>1.7767669947763051E-3</v>
      </c>
    </row>
    <row r="926" spans="1:14" x14ac:dyDescent="0.25">
      <c r="A926">
        <v>925</v>
      </c>
      <c r="B926" s="30">
        <v>37875</v>
      </c>
      <c r="C926">
        <f t="shared" si="142"/>
        <v>2003</v>
      </c>
      <c r="D926">
        <v>1403.15</v>
      </c>
      <c r="E926">
        <f t="shared" ca="1" si="143"/>
        <v>1406.35</v>
      </c>
      <c r="F926">
        <f t="shared" ca="1" si="147"/>
        <v>1314.1403846153844</v>
      </c>
      <c r="G926" t="str">
        <f t="shared" ca="1" si="138"/>
        <v/>
      </c>
      <c r="H926">
        <f t="shared" ca="1" si="139"/>
        <v>1162.75</v>
      </c>
      <c r="I926" s="7" t="str">
        <f t="shared" ca="1" si="146"/>
        <v/>
      </c>
      <c r="J926" s="11">
        <f t="shared" ca="1" si="140"/>
        <v>175.00882979852793</v>
      </c>
      <c r="K926" s="11">
        <f ca="1">MAX($J$55:J926)</f>
        <v>183.88650974520641</v>
      </c>
      <c r="L926" s="13">
        <f t="shared" ca="1" si="141"/>
        <v>4.8278038225748166E-2</v>
      </c>
      <c r="M926" t="str">
        <f t="shared" ca="1" si="144"/>
        <v>BUY</v>
      </c>
      <c r="N926">
        <f t="shared" ca="1" si="145"/>
        <v>-4.5404561739561308E-3</v>
      </c>
    </row>
    <row r="927" spans="1:14" x14ac:dyDescent="0.25">
      <c r="A927">
        <v>926</v>
      </c>
      <c r="B927" s="30">
        <v>37876</v>
      </c>
      <c r="C927">
        <f t="shared" si="142"/>
        <v>2003</v>
      </c>
      <c r="D927">
        <v>1372.1</v>
      </c>
      <c r="E927">
        <f t="shared" ca="1" si="143"/>
        <v>1387.625</v>
      </c>
      <c r="F927">
        <f t="shared" ca="1" si="147"/>
        <v>1321.8730769230767</v>
      </c>
      <c r="G927" t="str">
        <f t="shared" ca="1" si="138"/>
        <v/>
      </c>
      <c r="H927">
        <f t="shared" ca="1" si="139"/>
        <v>1162.75</v>
      </c>
      <c r="I927" s="7" t="str">
        <f t="shared" ca="1" si="146"/>
        <v/>
      </c>
      <c r="J927" s="11">
        <f t="shared" ca="1" si="140"/>
        <v>175.00882979852793</v>
      </c>
      <c r="K927" s="11">
        <f ca="1">MAX($J$55:J927)</f>
        <v>183.88650974520641</v>
      </c>
      <c r="L927" s="13">
        <f t="shared" ca="1" si="141"/>
        <v>4.8278038225748166E-2</v>
      </c>
      <c r="M927" t="str">
        <f t="shared" ca="1" si="144"/>
        <v>BUY</v>
      </c>
      <c r="N927">
        <f t="shared" ca="1" si="145"/>
        <v>-2.2128781669814475E-2</v>
      </c>
    </row>
    <row r="928" spans="1:14" x14ac:dyDescent="0.25">
      <c r="A928">
        <v>927</v>
      </c>
      <c r="B928" s="30">
        <v>37879</v>
      </c>
      <c r="C928">
        <f t="shared" si="142"/>
        <v>2003</v>
      </c>
      <c r="D928">
        <v>1329.25</v>
      </c>
      <c r="E928">
        <f t="shared" ca="1" si="143"/>
        <v>1350.675</v>
      </c>
      <c r="F928">
        <f t="shared" ca="1" si="147"/>
        <v>1326.9615384615386</v>
      </c>
      <c r="G928" t="str">
        <f t="shared" ca="1" si="138"/>
        <v/>
      </c>
      <c r="H928">
        <f t="shared" ca="1" si="139"/>
        <v>1162.75</v>
      </c>
      <c r="I928" s="7" t="str">
        <f t="shared" ca="1" si="146"/>
        <v/>
      </c>
      <c r="J928" s="11">
        <f t="shared" ca="1" si="140"/>
        <v>175.00882979852793</v>
      </c>
      <c r="K928" s="11">
        <f ca="1">MAX($J$55:J928)</f>
        <v>183.88650974520641</v>
      </c>
      <c r="L928" s="13">
        <f t="shared" ca="1" si="141"/>
        <v>4.8278038225748166E-2</v>
      </c>
      <c r="M928" t="str">
        <f t="shared" ca="1" si="144"/>
        <v>BUY</v>
      </c>
      <c r="N928">
        <f t="shared" ca="1" si="145"/>
        <v>-3.1229502222869989E-2</v>
      </c>
    </row>
    <row r="929" spans="1:14" x14ac:dyDescent="0.25">
      <c r="A929">
        <v>928</v>
      </c>
      <c r="B929" s="30">
        <v>37880</v>
      </c>
      <c r="C929">
        <f t="shared" si="142"/>
        <v>2003</v>
      </c>
      <c r="D929">
        <v>1357.95</v>
      </c>
      <c r="E929">
        <f t="shared" ca="1" si="143"/>
        <v>1343.6</v>
      </c>
      <c r="F929">
        <f t="shared" ca="1" si="147"/>
        <v>1332.1653846153845</v>
      </c>
      <c r="G929" t="str">
        <f t="shared" ca="1" si="138"/>
        <v/>
      </c>
      <c r="H929">
        <f t="shared" ca="1" si="139"/>
        <v>1162.75</v>
      </c>
      <c r="I929" s="7" t="str">
        <f t="shared" ca="1" si="146"/>
        <v/>
      </c>
      <c r="J929" s="11">
        <f t="shared" ca="1" si="140"/>
        <v>175.00882979852793</v>
      </c>
      <c r="K929" s="11">
        <f ca="1">MAX($J$55:J929)</f>
        <v>183.88650974520641</v>
      </c>
      <c r="L929" s="13">
        <f t="shared" ca="1" si="141"/>
        <v>4.8278038225748166E-2</v>
      </c>
      <c r="M929" t="str">
        <f t="shared" ca="1" si="144"/>
        <v>BUY</v>
      </c>
      <c r="N929">
        <f t="shared" ca="1" si="145"/>
        <v>2.1591122813616734E-2</v>
      </c>
    </row>
    <row r="930" spans="1:14" x14ac:dyDescent="0.25">
      <c r="A930">
        <v>929</v>
      </c>
      <c r="B930" s="30">
        <v>37881</v>
      </c>
      <c r="C930">
        <f t="shared" si="142"/>
        <v>2003</v>
      </c>
      <c r="D930">
        <v>1341.6</v>
      </c>
      <c r="E930">
        <f t="shared" ca="1" si="143"/>
        <v>1349.7750000000001</v>
      </c>
      <c r="F930">
        <f t="shared" ca="1" si="147"/>
        <v>1336.3480769230769</v>
      </c>
      <c r="G930" t="str">
        <f t="shared" ca="1" si="138"/>
        <v/>
      </c>
      <c r="H930">
        <f t="shared" ca="1" si="139"/>
        <v>1162.75</v>
      </c>
      <c r="I930" s="7" t="str">
        <f t="shared" ca="1" si="146"/>
        <v/>
      </c>
      <c r="J930" s="11">
        <f t="shared" ca="1" si="140"/>
        <v>175.00882979852793</v>
      </c>
      <c r="K930" s="11">
        <f ca="1">MAX($J$55:J930)</f>
        <v>183.88650974520641</v>
      </c>
      <c r="L930" s="13">
        <f t="shared" ca="1" si="141"/>
        <v>4.8278038225748166E-2</v>
      </c>
      <c r="M930" t="str">
        <f t="shared" ca="1" si="144"/>
        <v>BUY</v>
      </c>
      <c r="N930">
        <f t="shared" ca="1" si="145"/>
        <v>-1.2040207665967183E-2</v>
      </c>
    </row>
    <row r="931" spans="1:14" x14ac:dyDescent="0.25">
      <c r="A931">
        <v>930</v>
      </c>
      <c r="B931" s="30">
        <v>37882</v>
      </c>
      <c r="C931">
        <f t="shared" si="142"/>
        <v>2003</v>
      </c>
      <c r="D931">
        <v>1302.3499999999999</v>
      </c>
      <c r="E931">
        <f t="shared" ca="1" si="143"/>
        <v>1321.9749999999999</v>
      </c>
      <c r="F931">
        <f t="shared" ca="1" si="147"/>
        <v>1338.9480769230768</v>
      </c>
      <c r="G931" t="str">
        <f t="shared" ca="1" si="138"/>
        <v>SELL</v>
      </c>
      <c r="H931">
        <f t="shared" ca="1" si="139"/>
        <v>1302.3499999999999</v>
      </c>
      <c r="I931" s="7">
        <f t="shared" ca="1" si="146"/>
        <v>0.12006020210707358</v>
      </c>
      <c r="J931" s="11">
        <f t="shared" ca="1" si="140"/>
        <v>196.02042527466162</v>
      </c>
      <c r="K931" s="11">
        <f ca="1">MAX($J$55:J931)</f>
        <v>196.02042527466162</v>
      </c>
      <c r="L931" s="13">
        <f t="shared" ca="1" si="141"/>
        <v>0</v>
      </c>
      <c r="M931" t="str">
        <f t="shared" ca="1" si="144"/>
        <v>SELL</v>
      </c>
      <c r="N931">
        <f t="shared" ca="1" si="145"/>
        <v>-2.9256112104949317E-2</v>
      </c>
    </row>
    <row r="932" spans="1:14" x14ac:dyDescent="0.25">
      <c r="A932">
        <v>931</v>
      </c>
      <c r="B932" s="30">
        <v>37883</v>
      </c>
      <c r="C932">
        <f t="shared" si="142"/>
        <v>2003</v>
      </c>
      <c r="D932">
        <v>1322.15</v>
      </c>
      <c r="E932">
        <f t="shared" ca="1" si="143"/>
        <v>1312.25</v>
      </c>
      <c r="F932">
        <f t="shared" ca="1" si="147"/>
        <v>1341.8423076923077</v>
      </c>
      <c r="G932" t="str">
        <f t="shared" ca="1" si="138"/>
        <v/>
      </c>
      <c r="H932">
        <f t="shared" ca="1" si="139"/>
        <v>1302.3499999999999</v>
      </c>
      <c r="I932" s="7" t="str">
        <f t="shared" ca="1" si="146"/>
        <v/>
      </c>
      <c r="J932" s="11">
        <f t="shared" ca="1" si="140"/>
        <v>196.02042527466162</v>
      </c>
      <c r="K932" s="11">
        <f ca="1">MAX($J$55:J932)</f>
        <v>196.02042527466162</v>
      </c>
      <c r="L932" s="13">
        <f t="shared" ca="1" si="141"/>
        <v>0</v>
      </c>
      <c r="M932" t="str">
        <f t="shared" ca="1" si="144"/>
        <v>SELL</v>
      </c>
      <c r="N932">
        <f t="shared" ca="1" si="145"/>
        <v>-1.5203286366952189E-2</v>
      </c>
    </row>
    <row r="933" spans="1:14" x14ac:dyDescent="0.25">
      <c r="A933">
        <v>932</v>
      </c>
      <c r="B933" s="30">
        <v>37886</v>
      </c>
      <c r="C933">
        <f t="shared" si="142"/>
        <v>2003</v>
      </c>
      <c r="D933">
        <v>1302.9000000000001</v>
      </c>
      <c r="E933">
        <f t="shared" ca="1" si="143"/>
        <v>1312.5250000000001</v>
      </c>
      <c r="F933">
        <f t="shared" ca="1" si="147"/>
        <v>1343.9634615384614</v>
      </c>
      <c r="G933" t="str">
        <f t="shared" ca="1" si="138"/>
        <v/>
      </c>
      <c r="H933">
        <f t="shared" ca="1" si="139"/>
        <v>1302.3499999999999</v>
      </c>
      <c r="I933" s="7" t="str">
        <f t="shared" ca="1" si="146"/>
        <v/>
      </c>
      <c r="J933" s="11">
        <f t="shared" ca="1" si="140"/>
        <v>196.02042527466162</v>
      </c>
      <c r="K933" s="11">
        <f ca="1">MAX($J$55:J933)</f>
        <v>196.02042527466162</v>
      </c>
      <c r="L933" s="13">
        <f t="shared" ca="1" si="141"/>
        <v>0</v>
      </c>
      <c r="M933" t="str">
        <f t="shared" ca="1" si="144"/>
        <v>SELL</v>
      </c>
      <c r="N933">
        <f t="shared" ca="1" si="145"/>
        <v>1.4559618802707709E-2</v>
      </c>
    </row>
    <row r="934" spans="1:14" x14ac:dyDescent="0.25">
      <c r="A934">
        <v>933</v>
      </c>
      <c r="B934" s="30">
        <v>37887</v>
      </c>
      <c r="C934">
        <f t="shared" si="142"/>
        <v>2003</v>
      </c>
      <c r="D934">
        <v>1328.2</v>
      </c>
      <c r="E934">
        <f t="shared" ca="1" si="143"/>
        <v>1315.5500000000002</v>
      </c>
      <c r="F934">
        <f t="shared" ca="1" si="147"/>
        <v>1345.7634615384616</v>
      </c>
      <c r="G934" t="str">
        <f t="shared" ca="1" si="138"/>
        <v/>
      </c>
      <c r="H934">
        <f t="shared" ca="1" si="139"/>
        <v>1302.3499999999999</v>
      </c>
      <c r="I934" s="7" t="str">
        <f t="shared" ca="1" si="146"/>
        <v/>
      </c>
      <c r="J934" s="11">
        <f t="shared" ca="1" si="140"/>
        <v>196.02042527466162</v>
      </c>
      <c r="K934" s="11">
        <f ca="1">MAX($J$55:J934)</f>
        <v>196.02042527466162</v>
      </c>
      <c r="L934" s="13">
        <f t="shared" ca="1" si="141"/>
        <v>0</v>
      </c>
      <c r="M934" t="str">
        <f t="shared" ca="1" si="144"/>
        <v>SELL</v>
      </c>
      <c r="N934">
        <f t="shared" ca="1" si="145"/>
        <v>-1.9418220891856592E-2</v>
      </c>
    </row>
    <row r="935" spans="1:14" x14ac:dyDescent="0.25">
      <c r="A935">
        <v>934</v>
      </c>
      <c r="B935" s="30">
        <v>37888</v>
      </c>
      <c r="C935">
        <f t="shared" si="142"/>
        <v>2003</v>
      </c>
      <c r="D935">
        <v>1372.05</v>
      </c>
      <c r="E935">
        <f t="shared" ca="1" si="143"/>
        <v>1350.125</v>
      </c>
      <c r="F935">
        <f t="shared" ca="1" si="147"/>
        <v>1349.3923076923079</v>
      </c>
      <c r="G935" t="str">
        <f t="shared" ca="1" si="138"/>
        <v>BUY</v>
      </c>
      <c r="H935">
        <f t="shared" ca="1" si="139"/>
        <v>1372.05</v>
      </c>
      <c r="I935" s="7">
        <f t="shared" ca="1" si="146"/>
        <v>-5.3518639382654554E-2</v>
      </c>
      <c r="J935" s="11">
        <f t="shared" ca="1" si="140"/>
        <v>185.52967882275243</v>
      </c>
      <c r="K935" s="11">
        <f ca="1">MAX($J$55:J935)</f>
        <v>196.02042527466162</v>
      </c>
      <c r="L935" s="13">
        <f t="shared" ca="1" si="141"/>
        <v>5.3518639382654554E-2</v>
      </c>
      <c r="M935" t="str">
        <f t="shared" ca="1" si="144"/>
        <v>BUY</v>
      </c>
      <c r="N935">
        <f t="shared" ca="1" si="145"/>
        <v>-3.3014606234000834E-2</v>
      </c>
    </row>
    <row r="936" spans="1:14" x14ac:dyDescent="0.25">
      <c r="A936">
        <v>935</v>
      </c>
      <c r="B936" s="30">
        <v>37889</v>
      </c>
      <c r="C936">
        <f t="shared" si="142"/>
        <v>2003</v>
      </c>
      <c r="D936">
        <v>1357.2</v>
      </c>
      <c r="E936">
        <f t="shared" ca="1" si="143"/>
        <v>1364.625</v>
      </c>
      <c r="F936">
        <f t="shared" ca="1" si="147"/>
        <v>1352.0769230769231</v>
      </c>
      <c r="G936" t="str">
        <f t="shared" ca="1" si="138"/>
        <v/>
      </c>
      <c r="H936">
        <f t="shared" ca="1" si="139"/>
        <v>1372.05</v>
      </c>
      <c r="I936" s="7" t="str">
        <f t="shared" ca="1" si="146"/>
        <v/>
      </c>
      <c r="J936" s="11">
        <f t="shared" ca="1" si="140"/>
        <v>185.52967882275243</v>
      </c>
      <c r="K936" s="11">
        <f ca="1">MAX($J$55:J936)</f>
        <v>196.02042527466162</v>
      </c>
      <c r="L936" s="13">
        <f t="shared" ca="1" si="141"/>
        <v>5.3518639382654554E-2</v>
      </c>
      <c r="M936" t="str">
        <f t="shared" ca="1" si="144"/>
        <v>BUY</v>
      </c>
      <c r="N936">
        <f t="shared" ca="1" si="145"/>
        <v>-1.082322072810751E-2</v>
      </c>
    </row>
    <row r="937" spans="1:14" x14ac:dyDescent="0.25">
      <c r="A937">
        <v>936</v>
      </c>
      <c r="B937" s="30">
        <v>37890</v>
      </c>
      <c r="C937">
        <f t="shared" si="142"/>
        <v>2003</v>
      </c>
      <c r="D937">
        <v>1386.95</v>
      </c>
      <c r="E937">
        <f t="shared" ca="1" si="143"/>
        <v>1372.075</v>
      </c>
      <c r="F937">
        <f t="shared" ca="1" si="147"/>
        <v>1355.3846153846155</v>
      </c>
      <c r="G937" t="str">
        <f t="shared" ca="1" si="138"/>
        <v/>
      </c>
      <c r="H937">
        <f t="shared" ca="1" si="139"/>
        <v>1372.05</v>
      </c>
      <c r="I937" s="7" t="str">
        <f t="shared" ca="1" si="146"/>
        <v/>
      </c>
      <c r="J937" s="11">
        <f t="shared" ca="1" si="140"/>
        <v>185.52967882275243</v>
      </c>
      <c r="K937" s="11">
        <f ca="1">MAX($J$55:J937)</f>
        <v>196.02042527466162</v>
      </c>
      <c r="L937" s="13">
        <f t="shared" ca="1" si="141"/>
        <v>5.3518639382654554E-2</v>
      </c>
      <c r="M937" t="str">
        <f t="shared" ca="1" si="144"/>
        <v>BUY</v>
      </c>
      <c r="N937">
        <f t="shared" ca="1" si="145"/>
        <v>2.1920129678750368E-2</v>
      </c>
    </row>
    <row r="938" spans="1:14" x14ac:dyDescent="0.25">
      <c r="A938">
        <v>937</v>
      </c>
      <c r="B938" s="30">
        <v>37893</v>
      </c>
      <c r="C938">
        <f t="shared" si="142"/>
        <v>2003</v>
      </c>
      <c r="D938">
        <v>1399.95</v>
      </c>
      <c r="E938">
        <f t="shared" ca="1" si="143"/>
        <v>1393.45</v>
      </c>
      <c r="F938">
        <f t="shared" ca="1" si="147"/>
        <v>1358.7999999999997</v>
      </c>
      <c r="G938" t="str">
        <f t="shared" ca="1" si="138"/>
        <v/>
      </c>
      <c r="H938">
        <f t="shared" ca="1" si="139"/>
        <v>1372.05</v>
      </c>
      <c r="I938" s="7" t="str">
        <f t="shared" ca="1" si="146"/>
        <v/>
      </c>
      <c r="J938" s="11">
        <f t="shared" ca="1" si="140"/>
        <v>185.52967882275243</v>
      </c>
      <c r="K938" s="11">
        <f ca="1">MAX($J$55:J938)</f>
        <v>196.02042527466162</v>
      </c>
      <c r="L938" s="13">
        <f t="shared" ca="1" si="141"/>
        <v>5.3518639382654554E-2</v>
      </c>
      <c r="M938" t="str">
        <f t="shared" ca="1" si="144"/>
        <v>BUY</v>
      </c>
      <c r="N938">
        <f t="shared" ca="1" si="145"/>
        <v>9.3730848264176794E-3</v>
      </c>
    </row>
    <row r="939" spans="1:14" x14ac:dyDescent="0.25">
      <c r="A939">
        <v>938</v>
      </c>
      <c r="B939" s="30">
        <v>37894</v>
      </c>
      <c r="C939">
        <f t="shared" si="142"/>
        <v>2003</v>
      </c>
      <c r="D939">
        <v>1417.1</v>
      </c>
      <c r="E939">
        <f t="shared" ca="1" si="143"/>
        <v>1408.5250000000001</v>
      </c>
      <c r="F939">
        <f t="shared" ca="1" si="147"/>
        <v>1364.4153846153847</v>
      </c>
      <c r="G939" t="str">
        <f t="shared" ca="1" si="138"/>
        <v/>
      </c>
      <c r="H939">
        <f t="shared" ca="1" si="139"/>
        <v>1372.05</v>
      </c>
      <c r="I939" s="7" t="str">
        <f t="shared" ca="1" si="146"/>
        <v/>
      </c>
      <c r="J939" s="11">
        <f t="shared" ca="1" si="140"/>
        <v>185.52967882275243</v>
      </c>
      <c r="K939" s="11">
        <f ca="1">MAX($J$55:J939)</f>
        <v>196.02042527466162</v>
      </c>
      <c r="L939" s="13">
        <f t="shared" ca="1" si="141"/>
        <v>5.3518639382654554E-2</v>
      </c>
      <c r="M939" t="str">
        <f t="shared" ca="1" si="144"/>
        <v>BUY</v>
      </c>
      <c r="N939">
        <f t="shared" ca="1" si="145"/>
        <v>1.225043751562546E-2</v>
      </c>
    </row>
    <row r="940" spans="1:14" x14ac:dyDescent="0.25">
      <c r="A940">
        <v>939</v>
      </c>
      <c r="B940" s="30">
        <v>37895</v>
      </c>
      <c r="C940">
        <f t="shared" si="142"/>
        <v>2003</v>
      </c>
      <c r="D940">
        <v>1420.85</v>
      </c>
      <c r="E940">
        <f t="shared" ca="1" si="143"/>
        <v>1418.9749999999999</v>
      </c>
      <c r="F940">
        <f t="shared" ca="1" si="147"/>
        <v>1368.3634615384615</v>
      </c>
      <c r="G940" t="str">
        <f t="shared" ca="1" si="138"/>
        <v/>
      </c>
      <c r="H940">
        <f t="shared" ca="1" si="139"/>
        <v>1372.05</v>
      </c>
      <c r="I940" s="7" t="str">
        <f t="shared" ca="1" si="146"/>
        <v/>
      </c>
      <c r="J940" s="11">
        <f t="shared" ca="1" si="140"/>
        <v>185.52967882275243</v>
      </c>
      <c r="K940" s="11">
        <f ca="1">MAX($J$55:J940)</f>
        <v>196.02042527466162</v>
      </c>
      <c r="L940" s="13">
        <f t="shared" ca="1" si="141"/>
        <v>5.3518639382654554E-2</v>
      </c>
      <c r="M940" t="str">
        <f t="shared" ca="1" si="144"/>
        <v>BUY</v>
      </c>
      <c r="N940">
        <f t="shared" ca="1" si="145"/>
        <v>2.646249382541811E-3</v>
      </c>
    </row>
    <row r="941" spans="1:14" x14ac:dyDescent="0.25">
      <c r="A941">
        <v>940</v>
      </c>
      <c r="B941" s="30">
        <v>37897</v>
      </c>
      <c r="C941">
        <f t="shared" si="142"/>
        <v>2003</v>
      </c>
      <c r="D941">
        <v>1449.3</v>
      </c>
      <c r="E941">
        <f t="shared" ca="1" si="143"/>
        <v>1435.0749999999998</v>
      </c>
      <c r="F941">
        <f t="shared" ca="1" si="147"/>
        <v>1372.5557692307693</v>
      </c>
      <c r="G941" t="str">
        <f t="shared" ca="1" si="138"/>
        <v/>
      </c>
      <c r="H941">
        <f t="shared" ca="1" si="139"/>
        <v>1372.05</v>
      </c>
      <c r="I941" s="7" t="str">
        <f t="shared" ca="1" si="146"/>
        <v/>
      </c>
      <c r="J941" s="11">
        <f t="shared" ca="1" si="140"/>
        <v>185.52967882275243</v>
      </c>
      <c r="K941" s="11">
        <f ca="1">MAX($J$55:J941)</f>
        <v>196.02042527466162</v>
      </c>
      <c r="L941" s="13">
        <f t="shared" ca="1" si="141"/>
        <v>5.3518639382654554E-2</v>
      </c>
      <c r="M941" t="str">
        <f t="shared" ca="1" si="144"/>
        <v>BUY</v>
      </c>
      <c r="N941">
        <f t="shared" ca="1" si="145"/>
        <v>2.0023225534011365E-2</v>
      </c>
    </row>
    <row r="942" spans="1:14" x14ac:dyDescent="0.25">
      <c r="A942">
        <v>941</v>
      </c>
      <c r="B942" s="30">
        <v>37900</v>
      </c>
      <c r="C942">
        <f t="shared" si="142"/>
        <v>2003</v>
      </c>
      <c r="D942">
        <v>1478.9</v>
      </c>
      <c r="E942">
        <f t="shared" ca="1" si="143"/>
        <v>1464.1</v>
      </c>
      <c r="F942">
        <f t="shared" ca="1" si="147"/>
        <v>1377.8576923076923</v>
      </c>
      <c r="G942" t="str">
        <f t="shared" ca="1" si="138"/>
        <v/>
      </c>
      <c r="H942">
        <f t="shared" ca="1" si="139"/>
        <v>1372.05</v>
      </c>
      <c r="I942" s="7" t="str">
        <f t="shared" ca="1" si="146"/>
        <v/>
      </c>
      <c r="J942" s="11">
        <f t="shared" ca="1" si="140"/>
        <v>185.52967882275243</v>
      </c>
      <c r="K942" s="11">
        <f ca="1">MAX($J$55:J942)</f>
        <v>196.02042527466162</v>
      </c>
      <c r="L942" s="13">
        <f t="shared" ca="1" si="141"/>
        <v>5.3518639382654554E-2</v>
      </c>
      <c r="M942" t="str">
        <f t="shared" ca="1" si="144"/>
        <v>BUY</v>
      </c>
      <c r="N942">
        <f t="shared" ca="1" si="145"/>
        <v>2.0423652797902529E-2</v>
      </c>
    </row>
    <row r="943" spans="1:14" x14ac:dyDescent="0.25">
      <c r="A943">
        <v>942</v>
      </c>
      <c r="B943" s="30">
        <v>37901</v>
      </c>
      <c r="C943">
        <f t="shared" si="142"/>
        <v>2003</v>
      </c>
      <c r="D943">
        <v>1477.85</v>
      </c>
      <c r="E943">
        <f t="shared" ca="1" si="143"/>
        <v>1478.375</v>
      </c>
      <c r="F943">
        <f t="shared" ca="1" si="147"/>
        <v>1382.5230769230768</v>
      </c>
      <c r="G943" t="str">
        <f t="shared" ca="1" si="138"/>
        <v/>
      </c>
      <c r="H943">
        <f t="shared" ca="1" si="139"/>
        <v>1372.05</v>
      </c>
      <c r="I943" s="7" t="str">
        <f t="shared" ca="1" si="146"/>
        <v/>
      </c>
      <c r="J943" s="11">
        <f t="shared" ca="1" si="140"/>
        <v>185.52967882275243</v>
      </c>
      <c r="K943" s="11">
        <f ca="1">MAX($J$55:J943)</f>
        <v>196.02042527466162</v>
      </c>
      <c r="L943" s="13">
        <f t="shared" ca="1" si="141"/>
        <v>5.3518639382654554E-2</v>
      </c>
      <c r="M943" t="str">
        <f t="shared" ca="1" si="144"/>
        <v>BUY</v>
      </c>
      <c r="N943">
        <f t="shared" ca="1" si="145"/>
        <v>-7.0998715261355182E-4</v>
      </c>
    </row>
    <row r="944" spans="1:14" x14ac:dyDescent="0.25">
      <c r="A944">
        <v>943</v>
      </c>
      <c r="B944" s="30">
        <v>37902</v>
      </c>
      <c r="C944">
        <f t="shared" si="142"/>
        <v>2003</v>
      </c>
      <c r="D944">
        <v>1478.6</v>
      </c>
      <c r="E944">
        <f t="shared" ca="1" si="143"/>
        <v>1478.2249999999999</v>
      </c>
      <c r="F944">
        <f t="shared" ca="1" si="147"/>
        <v>1386.4711538461536</v>
      </c>
      <c r="G944" t="str">
        <f t="shared" ca="1" si="138"/>
        <v/>
      </c>
      <c r="H944">
        <f t="shared" ca="1" si="139"/>
        <v>1372.05</v>
      </c>
      <c r="I944" s="7" t="str">
        <f t="shared" ca="1" si="146"/>
        <v/>
      </c>
      <c r="J944" s="11">
        <f t="shared" ca="1" si="140"/>
        <v>185.52967882275243</v>
      </c>
      <c r="K944" s="11">
        <f ca="1">MAX($J$55:J944)</f>
        <v>196.02042527466162</v>
      </c>
      <c r="L944" s="13">
        <f t="shared" ca="1" si="141"/>
        <v>5.3518639382654554E-2</v>
      </c>
      <c r="M944" t="str">
        <f t="shared" ca="1" si="144"/>
        <v>BUY</v>
      </c>
      <c r="N944">
        <f t="shared" ca="1" si="145"/>
        <v>5.0749399465439664E-4</v>
      </c>
    </row>
    <row r="945" spans="1:14" x14ac:dyDescent="0.25">
      <c r="A945">
        <v>944</v>
      </c>
      <c r="B945" s="30">
        <v>37903</v>
      </c>
      <c r="C945">
        <f t="shared" si="142"/>
        <v>2003</v>
      </c>
      <c r="D945">
        <v>1502.1</v>
      </c>
      <c r="E945">
        <f t="shared" ca="1" si="143"/>
        <v>1490.35</v>
      </c>
      <c r="F945">
        <f t="shared" ca="1" si="147"/>
        <v>1390.9576923076925</v>
      </c>
      <c r="G945" t="str">
        <f t="shared" ca="1" si="138"/>
        <v/>
      </c>
      <c r="H945">
        <f t="shared" ca="1" si="139"/>
        <v>1372.05</v>
      </c>
      <c r="I945" s="7" t="str">
        <f t="shared" ca="1" si="146"/>
        <v/>
      </c>
      <c r="J945" s="11">
        <f t="shared" ca="1" si="140"/>
        <v>185.52967882275243</v>
      </c>
      <c r="K945" s="11">
        <f ca="1">MAX($J$55:J945)</f>
        <v>196.02042527466162</v>
      </c>
      <c r="L945" s="13">
        <f t="shared" ca="1" si="141"/>
        <v>5.3518639382654554E-2</v>
      </c>
      <c r="M945" t="str">
        <f t="shared" ca="1" si="144"/>
        <v>BUY</v>
      </c>
      <c r="N945">
        <f t="shared" ca="1" si="145"/>
        <v>1.5893412687677532E-2</v>
      </c>
    </row>
    <row r="946" spans="1:14" x14ac:dyDescent="0.25">
      <c r="A946">
        <v>945</v>
      </c>
      <c r="B946" s="30">
        <v>37904</v>
      </c>
      <c r="C946">
        <f t="shared" si="142"/>
        <v>2003</v>
      </c>
      <c r="D946">
        <v>1523.1</v>
      </c>
      <c r="E946">
        <f t="shared" ca="1" si="143"/>
        <v>1512.6</v>
      </c>
      <c r="F946">
        <f t="shared" ca="1" si="147"/>
        <v>1397.2557692307694</v>
      </c>
      <c r="G946" t="str">
        <f t="shared" ca="1" si="138"/>
        <v/>
      </c>
      <c r="H946">
        <f t="shared" ca="1" si="139"/>
        <v>1372.05</v>
      </c>
      <c r="I946" s="7" t="str">
        <f t="shared" ca="1" si="146"/>
        <v/>
      </c>
      <c r="J946" s="11">
        <f t="shared" ca="1" si="140"/>
        <v>185.52967882275243</v>
      </c>
      <c r="K946" s="11">
        <f ca="1">MAX($J$55:J946)</f>
        <v>196.02042527466162</v>
      </c>
      <c r="L946" s="13">
        <f t="shared" ca="1" si="141"/>
        <v>5.3518639382654554E-2</v>
      </c>
      <c r="M946" t="str">
        <f t="shared" ca="1" si="144"/>
        <v>BUY</v>
      </c>
      <c r="N946">
        <f t="shared" ca="1" si="145"/>
        <v>1.3980427401637708E-2</v>
      </c>
    </row>
    <row r="947" spans="1:14" x14ac:dyDescent="0.25">
      <c r="A947">
        <v>946</v>
      </c>
      <c r="B947" s="30">
        <v>37907</v>
      </c>
      <c r="C947">
        <f t="shared" si="142"/>
        <v>2003</v>
      </c>
      <c r="D947">
        <v>1546.75</v>
      </c>
      <c r="E947">
        <f t="shared" ca="1" si="143"/>
        <v>1534.925</v>
      </c>
      <c r="F947">
        <f t="shared" ca="1" si="147"/>
        <v>1403.9499999999998</v>
      </c>
      <c r="G947" t="str">
        <f t="shared" ca="1" si="138"/>
        <v/>
      </c>
      <c r="H947">
        <f t="shared" ca="1" si="139"/>
        <v>1372.05</v>
      </c>
      <c r="I947" s="7" t="str">
        <f t="shared" ca="1" si="146"/>
        <v/>
      </c>
      <c r="J947" s="11">
        <f t="shared" ca="1" si="140"/>
        <v>185.52967882275243</v>
      </c>
      <c r="K947" s="11">
        <f ca="1">MAX($J$55:J947)</f>
        <v>196.02042527466162</v>
      </c>
      <c r="L947" s="13">
        <f t="shared" ca="1" si="141"/>
        <v>5.3518639382654554E-2</v>
      </c>
      <c r="M947" t="str">
        <f t="shared" ca="1" si="144"/>
        <v>BUY</v>
      </c>
      <c r="N947">
        <f t="shared" ca="1" si="145"/>
        <v>1.5527542511982202E-2</v>
      </c>
    </row>
    <row r="948" spans="1:14" x14ac:dyDescent="0.25">
      <c r="A948">
        <v>947</v>
      </c>
      <c r="B948" s="30">
        <v>37908</v>
      </c>
      <c r="C948">
        <f t="shared" si="142"/>
        <v>2003</v>
      </c>
      <c r="D948">
        <v>1520.8</v>
      </c>
      <c r="E948">
        <f t="shared" ca="1" si="143"/>
        <v>1533.7750000000001</v>
      </c>
      <c r="F948">
        <f t="shared" ca="1" si="147"/>
        <v>1408.6576923076923</v>
      </c>
      <c r="G948" t="str">
        <f t="shared" ca="1" si="138"/>
        <v/>
      </c>
      <c r="H948">
        <f t="shared" ca="1" si="139"/>
        <v>1372.05</v>
      </c>
      <c r="I948" s="7" t="str">
        <f t="shared" ca="1" si="146"/>
        <v/>
      </c>
      <c r="J948" s="11">
        <f t="shared" ca="1" si="140"/>
        <v>185.52967882275243</v>
      </c>
      <c r="K948" s="11">
        <f ca="1">MAX($J$55:J948)</f>
        <v>196.02042527466162</v>
      </c>
      <c r="L948" s="13">
        <f t="shared" ca="1" si="141"/>
        <v>5.3518639382654554E-2</v>
      </c>
      <c r="M948" t="str">
        <f t="shared" ca="1" si="144"/>
        <v>BUY</v>
      </c>
      <c r="N948">
        <f t="shared" ca="1" si="145"/>
        <v>-1.6777113302085048E-2</v>
      </c>
    </row>
    <row r="949" spans="1:14" x14ac:dyDescent="0.25">
      <c r="A949">
        <v>948</v>
      </c>
      <c r="B949" s="30">
        <v>37909</v>
      </c>
      <c r="C949">
        <f t="shared" si="142"/>
        <v>2003</v>
      </c>
      <c r="D949">
        <v>1537</v>
      </c>
      <c r="E949">
        <f t="shared" ca="1" si="143"/>
        <v>1528.9</v>
      </c>
      <c r="F949">
        <f t="shared" ca="1" si="147"/>
        <v>1413.2596153846155</v>
      </c>
      <c r="G949" t="str">
        <f t="shared" ca="1" si="138"/>
        <v/>
      </c>
      <c r="H949">
        <f t="shared" ca="1" si="139"/>
        <v>1372.05</v>
      </c>
      <c r="I949" s="7" t="str">
        <f t="shared" ca="1" si="146"/>
        <v/>
      </c>
      <c r="J949" s="11">
        <f t="shared" ca="1" si="140"/>
        <v>185.52967882275243</v>
      </c>
      <c r="K949" s="11">
        <f ca="1">MAX($J$55:J949)</f>
        <v>196.02042527466162</v>
      </c>
      <c r="L949" s="13">
        <f t="shared" ca="1" si="141"/>
        <v>5.3518639382654554E-2</v>
      </c>
      <c r="M949" t="str">
        <f t="shared" ca="1" si="144"/>
        <v>BUY</v>
      </c>
      <c r="N949">
        <f t="shared" ca="1" si="145"/>
        <v>1.0652288269331961E-2</v>
      </c>
    </row>
    <row r="950" spans="1:14" x14ac:dyDescent="0.25">
      <c r="A950">
        <v>949</v>
      </c>
      <c r="B950" s="30">
        <v>37910</v>
      </c>
      <c r="C950">
        <f t="shared" si="142"/>
        <v>2003</v>
      </c>
      <c r="D950">
        <v>1555.7</v>
      </c>
      <c r="E950">
        <f t="shared" ca="1" si="143"/>
        <v>1546.35</v>
      </c>
      <c r="F950">
        <f t="shared" ca="1" si="147"/>
        <v>1418.9769230769225</v>
      </c>
      <c r="G950" t="str">
        <f t="shared" ref="G950:G1013" ca="1" si="148">IF(AND(E950&gt;F950,E949&lt;F949),"BUY",IF(AND(E950&lt;F950,E949&gt;F949),"SELL",""))</f>
        <v/>
      </c>
      <c r="H950">
        <f t="shared" ca="1" si="139"/>
        <v>1372.05</v>
      </c>
      <c r="I950" s="7" t="str">
        <f t="shared" ca="1" si="146"/>
        <v/>
      </c>
      <c r="J950" s="11">
        <f t="shared" ca="1" si="140"/>
        <v>185.52967882275243</v>
      </c>
      <c r="K950" s="11">
        <f ca="1">MAX($J$55:J950)</f>
        <v>196.02042527466162</v>
      </c>
      <c r="L950" s="13">
        <f t="shared" ca="1" si="141"/>
        <v>5.3518639382654554E-2</v>
      </c>
      <c r="M950" t="str">
        <f t="shared" ca="1" si="144"/>
        <v>BUY</v>
      </c>
      <c r="N950">
        <f t="shared" ca="1" si="145"/>
        <v>1.2166558230318833E-2</v>
      </c>
    </row>
    <row r="951" spans="1:14" x14ac:dyDescent="0.25">
      <c r="A951">
        <v>950</v>
      </c>
      <c r="B951" s="30">
        <v>37911</v>
      </c>
      <c r="C951">
        <f t="shared" si="142"/>
        <v>2003</v>
      </c>
      <c r="D951">
        <v>1569.45</v>
      </c>
      <c r="E951">
        <f t="shared" ca="1" si="143"/>
        <v>1562.575</v>
      </c>
      <c r="F951">
        <f t="shared" ca="1" si="147"/>
        <v>1425.1269230769226</v>
      </c>
      <c r="G951" t="str">
        <f t="shared" ca="1" si="148"/>
        <v/>
      </c>
      <c r="H951">
        <f t="shared" ref="H951:H1014" ca="1" si="149">IF(G951&lt;&gt;"",D951,H950)</f>
        <v>1372.05</v>
      </c>
      <c r="I951" s="7" t="str">
        <f t="shared" ca="1" si="146"/>
        <v/>
      </c>
      <c r="J951" s="11">
        <f t="shared" ca="1" si="140"/>
        <v>185.52967882275243</v>
      </c>
      <c r="K951" s="11">
        <f ca="1">MAX($J$55:J951)</f>
        <v>196.02042527466162</v>
      </c>
      <c r="L951" s="13">
        <f t="shared" ca="1" si="141"/>
        <v>5.3518639382654554E-2</v>
      </c>
      <c r="M951" t="str">
        <f t="shared" ca="1" si="144"/>
        <v>BUY</v>
      </c>
      <c r="N951">
        <f t="shared" ca="1" si="145"/>
        <v>8.8384649996786011E-3</v>
      </c>
    </row>
    <row r="952" spans="1:14" x14ac:dyDescent="0.25">
      <c r="A952">
        <v>951</v>
      </c>
      <c r="B952" s="30">
        <v>37914</v>
      </c>
      <c r="C952">
        <f t="shared" si="142"/>
        <v>2003</v>
      </c>
      <c r="D952">
        <v>1542.7</v>
      </c>
      <c r="E952">
        <f t="shared" ca="1" si="143"/>
        <v>1556.075</v>
      </c>
      <c r="F952">
        <f t="shared" ca="1" si="147"/>
        <v>1430.4942307692302</v>
      </c>
      <c r="G952" t="str">
        <f t="shared" ca="1" si="148"/>
        <v/>
      </c>
      <c r="H952">
        <f t="shared" ca="1" si="149"/>
        <v>1372.05</v>
      </c>
      <c r="I952" s="7" t="str">
        <f t="shared" ca="1" si="146"/>
        <v/>
      </c>
      <c r="J952" s="11">
        <f t="shared" ca="1" si="140"/>
        <v>185.52967882275243</v>
      </c>
      <c r="K952" s="11">
        <f ca="1">MAX($J$55:J952)</f>
        <v>196.02042527466162</v>
      </c>
      <c r="L952" s="13">
        <f t="shared" ca="1" si="141"/>
        <v>5.3518639382654554E-2</v>
      </c>
      <c r="M952" t="str">
        <f t="shared" ca="1" si="144"/>
        <v>BUY</v>
      </c>
      <c r="N952">
        <f t="shared" ca="1" si="145"/>
        <v>-1.7044187454203701E-2</v>
      </c>
    </row>
    <row r="953" spans="1:14" x14ac:dyDescent="0.25">
      <c r="A953">
        <v>952</v>
      </c>
      <c r="B953" s="30">
        <v>37915</v>
      </c>
      <c r="C953">
        <f t="shared" si="142"/>
        <v>2003</v>
      </c>
      <c r="D953">
        <v>1506.5</v>
      </c>
      <c r="E953">
        <f t="shared" ca="1" si="143"/>
        <v>1524.6</v>
      </c>
      <c r="F953">
        <f t="shared" ca="1" si="147"/>
        <v>1435.6634615384612</v>
      </c>
      <c r="G953" t="str">
        <f t="shared" ca="1" si="148"/>
        <v/>
      </c>
      <c r="H953">
        <f t="shared" ca="1" si="149"/>
        <v>1372.05</v>
      </c>
      <c r="I953" s="7" t="str">
        <f t="shared" ca="1" si="146"/>
        <v/>
      </c>
      <c r="J953" s="11">
        <f t="shared" ref="J953:J1016" ca="1" si="150">IF(I953="",J952,J952*(1+$M$5*I953))</f>
        <v>185.52967882275243</v>
      </c>
      <c r="K953" s="11">
        <f ca="1">MAX($J$55:J953)</f>
        <v>196.02042527466162</v>
      </c>
      <c r="L953" s="13">
        <f t="shared" ref="L953:L1016" ca="1" si="151">1-J953/K953</f>
        <v>5.3518639382654554E-2</v>
      </c>
      <c r="M953" t="str">
        <f t="shared" ca="1" si="144"/>
        <v>BUY</v>
      </c>
      <c r="N953">
        <f t="shared" ca="1" si="145"/>
        <v>-2.3465352952615572E-2</v>
      </c>
    </row>
    <row r="954" spans="1:14" x14ac:dyDescent="0.25">
      <c r="A954">
        <v>953</v>
      </c>
      <c r="B954" s="30">
        <v>37916</v>
      </c>
      <c r="C954">
        <f t="shared" si="142"/>
        <v>2003</v>
      </c>
      <c r="D954">
        <v>1494.1</v>
      </c>
      <c r="E954">
        <f t="shared" ca="1" si="143"/>
        <v>1500.3</v>
      </c>
      <c r="F954">
        <f t="shared" ca="1" si="147"/>
        <v>1442.0038461538459</v>
      </c>
      <c r="G954" t="str">
        <f t="shared" ca="1" si="148"/>
        <v/>
      </c>
      <c r="H954">
        <f t="shared" ca="1" si="149"/>
        <v>1372.05</v>
      </c>
      <c r="I954" s="7" t="str">
        <f t="shared" ca="1" si="146"/>
        <v/>
      </c>
      <c r="J954" s="11">
        <f t="shared" ca="1" si="150"/>
        <v>185.52967882275243</v>
      </c>
      <c r="K954" s="11">
        <f ca="1">MAX($J$55:J954)</f>
        <v>196.02042527466162</v>
      </c>
      <c r="L954" s="13">
        <f t="shared" ca="1" si="151"/>
        <v>5.3518639382654554E-2</v>
      </c>
      <c r="M954" t="str">
        <f t="shared" ca="1" si="144"/>
        <v>BUY</v>
      </c>
      <c r="N954">
        <f t="shared" ca="1" si="145"/>
        <v>-8.2309990043146972E-3</v>
      </c>
    </row>
    <row r="955" spans="1:14" x14ac:dyDescent="0.25">
      <c r="A955">
        <v>954</v>
      </c>
      <c r="B955" s="30">
        <v>37917</v>
      </c>
      <c r="C955">
        <f t="shared" si="142"/>
        <v>2003</v>
      </c>
      <c r="D955">
        <v>1470.45</v>
      </c>
      <c r="E955">
        <f t="shared" ca="1" si="143"/>
        <v>1482.2750000000001</v>
      </c>
      <c r="F955">
        <f t="shared" ca="1" si="147"/>
        <v>1446.330769230769</v>
      </c>
      <c r="G955" t="str">
        <f t="shared" ca="1" si="148"/>
        <v/>
      </c>
      <c r="H955">
        <f t="shared" ca="1" si="149"/>
        <v>1372.05</v>
      </c>
      <c r="I955" s="7" t="str">
        <f t="shared" ca="1" si="146"/>
        <v/>
      </c>
      <c r="J955" s="11">
        <f t="shared" ca="1" si="150"/>
        <v>185.52967882275243</v>
      </c>
      <c r="K955" s="11">
        <f ca="1">MAX($J$55:J955)</f>
        <v>196.02042527466162</v>
      </c>
      <c r="L955" s="13">
        <f t="shared" ca="1" si="151"/>
        <v>5.3518639382654554E-2</v>
      </c>
      <c r="M955" t="str">
        <f t="shared" ca="1" si="144"/>
        <v>BUY</v>
      </c>
      <c r="N955">
        <f t="shared" ca="1" si="145"/>
        <v>-1.5828927113312272E-2</v>
      </c>
    </row>
    <row r="956" spans="1:14" x14ac:dyDescent="0.25">
      <c r="A956">
        <v>955</v>
      </c>
      <c r="B956" s="30">
        <v>37918</v>
      </c>
      <c r="C956">
        <f t="shared" si="142"/>
        <v>2003</v>
      </c>
      <c r="D956">
        <v>1506.05</v>
      </c>
      <c r="E956">
        <f t="shared" ca="1" si="143"/>
        <v>1488.25</v>
      </c>
      <c r="F956">
        <f t="shared" ca="1" si="147"/>
        <v>1452.655769230769</v>
      </c>
      <c r="G956" t="str">
        <f t="shared" ca="1" si="148"/>
        <v/>
      </c>
      <c r="H956">
        <f t="shared" ca="1" si="149"/>
        <v>1372.05</v>
      </c>
      <c r="I956" s="7" t="str">
        <f t="shared" ca="1" si="146"/>
        <v/>
      </c>
      <c r="J956" s="11">
        <f t="shared" ca="1" si="150"/>
        <v>185.52967882275243</v>
      </c>
      <c r="K956" s="11">
        <f ca="1">MAX($J$55:J956)</f>
        <v>196.02042527466162</v>
      </c>
      <c r="L956" s="13">
        <f t="shared" ca="1" si="151"/>
        <v>5.3518639382654554E-2</v>
      </c>
      <c r="M956" t="str">
        <f t="shared" ca="1" si="144"/>
        <v>BUY</v>
      </c>
      <c r="N956">
        <f t="shared" ca="1" si="145"/>
        <v>2.4210275765921933E-2</v>
      </c>
    </row>
    <row r="957" spans="1:14" x14ac:dyDescent="0.25">
      <c r="A957">
        <v>956</v>
      </c>
      <c r="B957" s="30">
        <v>37919</v>
      </c>
      <c r="C957">
        <f t="shared" si="142"/>
        <v>2003</v>
      </c>
      <c r="D957">
        <v>1521.95</v>
      </c>
      <c r="E957">
        <f t="shared" ca="1" si="143"/>
        <v>1514</v>
      </c>
      <c r="F957">
        <f t="shared" ca="1" si="147"/>
        <v>1461.101923076923</v>
      </c>
      <c r="G957" t="str">
        <f t="shared" ca="1" si="148"/>
        <v/>
      </c>
      <c r="H957">
        <f t="shared" ca="1" si="149"/>
        <v>1372.05</v>
      </c>
      <c r="I957" s="7" t="str">
        <f t="shared" ca="1" si="146"/>
        <v/>
      </c>
      <c r="J957" s="11">
        <f t="shared" ca="1" si="150"/>
        <v>185.52967882275243</v>
      </c>
      <c r="K957" s="11">
        <f ca="1">MAX($J$55:J957)</f>
        <v>196.02042527466162</v>
      </c>
      <c r="L957" s="13">
        <f t="shared" ca="1" si="151"/>
        <v>5.3518639382654554E-2</v>
      </c>
      <c r="M957" t="str">
        <f t="shared" ca="1" si="144"/>
        <v>BUY</v>
      </c>
      <c r="N957">
        <f t="shared" ca="1" si="145"/>
        <v>1.0557418412403367E-2</v>
      </c>
    </row>
    <row r="958" spans="1:14" x14ac:dyDescent="0.25">
      <c r="A958">
        <v>957</v>
      </c>
      <c r="B958" s="30">
        <v>37921</v>
      </c>
      <c r="C958">
        <f t="shared" si="142"/>
        <v>2003</v>
      </c>
      <c r="D958">
        <v>1485.3</v>
      </c>
      <c r="E958">
        <f t="shared" ca="1" si="143"/>
        <v>1503.625</v>
      </c>
      <c r="F958">
        <f t="shared" ca="1" si="147"/>
        <v>1467.3769230769228</v>
      </c>
      <c r="G958" t="str">
        <f t="shared" ca="1" si="148"/>
        <v/>
      </c>
      <c r="H958">
        <f t="shared" ca="1" si="149"/>
        <v>1372.05</v>
      </c>
      <c r="I958" s="7" t="str">
        <f t="shared" ca="1" si="146"/>
        <v/>
      </c>
      <c r="J958" s="11">
        <f t="shared" ca="1" si="150"/>
        <v>185.52967882275243</v>
      </c>
      <c r="K958" s="11">
        <f ca="1">MAX($J$55:J958)</f>
        <v>196.02042527466162</v>
      </c>
      <c r="L958" s="13">
        <f t="shared" ca="1" si="151"/>
        <v>5.3518639382654554E-2</v>
      </c>
      <c r="M958" t="str">
        <f t="shared" ca="1" si="144"/>
        <v>BUY</v>
      </c>
      <c r="N958">
        <f t="shared" ca="1" si="145"/>
        <v>-2.4080948782811584E-2</v>
      </c>
    </row>
    <row r="959" spans="1:14" x14ac:dyDescent="0.25">
      <c r="A959">
        <v>958</v>
      </c>
      <c r="B959" s="30">
        <v>37922</v>
      </c>
      <c r="C959">
        <f t="shared" si="142"/>
        <v>2003</v>
      </c>
      <c r="D959">
        <v>1481.75</v>
      </c>
      <c r="E959">
        <f t="shared" ca="1" si="143"/>
        <v>1483.5250000000001</v>
      </c>
      <c r="F959">
        <f t="shared" ca="1" si="147"/>
        <v>1474.2557692307694</v>
      </c>
      <c r="G959" t="str">
        <f t="shared" ca="1" si="148"/>
        <v/>
      </c>
      <c r="H959">
        <f t="shared" ca="1" si="149"/>
        <v>1372.05</v>
      </c>
      <c r="I959" s="7" t="str">
        <f t="shared" ca="1" si="146"/>
        <v/>
      </c>
      <c r="J959" s="11">
        <f t="shared" ca="1" si="150"/>
        <v>185.52967882275243</v>
      </c>
      <c r="K959" s="11">
        <f ca="1">MAX($J$55:J959)</f>
        <v>196.02042527466162</v>
      </c>
      <c r="L959" s="13">
        <f t="shared" ca="1" si="151"/>
        <v>5.3518639382654554E-2</v>
      </c>
      <c r="M959" t="str">
        <f t="shared" ca="1" si="144"/>
        <v>BUY</v>
      </c>
      <c r="N959">
        <f t="shared" ca="1" si="145"/>
        <v>-2.3900895441997944E-3</v>
      </c>
    </row>
    <row r="960" spans="1:14" x14ac:dyDescent="0.25">
      <c r="A960">
        <v>959</v>
      </c>
      <c r="B960" s="30">
        <v>37923</v>
      </c>
      <c r="C960">
        <f t="shared" si="142"/>
        <v>2003</v>
      </c>
      <c r="D960">
        <v>1498.45</v>
      </c>
      <c r="E960">
        <f t="shared" ca="1" si="143"/>
        <v>1490.1</v>
      </c>
      <c r="F960">
        <f t="shared" ca="1" si="147"/>
        <v>1480.8038461538463</v>
      </c>
      <c r="G960" t="str">
        <f t="shared" ca="1" si="148"/>
        <v/>
      </c>
      <c r="H960">
        <f t="shared" ca="1" si="149"/>
        <v>1372.05</v>
      </c>
      <c r="I960" s="7" t="str">
        <f t="shared" ca="1" si="146"/>
        <v/>
      </c>
      <c r="J960" s="11">
        <f t="shared" ca="1" si="150"/>
        <v>185.52967882275243</v>
      </c>
      <c r="K960" s="11">
        <f ca="1">MAX($J$55:J960)</f>
        <v>196.02042527466162</v>
      </c>
      <c r="L960" s="13">
        <f t="shared" ca="1" si="151"/>
        <v>5.3518639382654554E-2</v>
      </c>
      <c r="M960" t="str">
        <f t="shared" ca="1" si="144"/>
        <v>BUY</v>
      </c>
      <c r="N960">
        <f t="shared" ca="1" si="145"/>
        <v>1.127045722962716E-2</v>
      </c>
    </row>
    <row r="961" spans="1:14" x14ac:dyDescent="0.25">
      <c r="A961">
        <v>960</v>
      </c>
      <c r="B961" s="30">
        <v>37924</v>
      </c>
      <c r="C961">
        <f t="shared" si="142"/>
        <v>2003</v>
      </c>
      <c r="D961">
        <v>1516.85</v>
      </c>
      <c r="E961">
        <f t="shared" ca="1" si="143"/>
        <v>1507.65</v>
      </c>
      <c r="F961">
        <f t="shared" ca="1" si="147"/>
        <v>1486.3730769230767</v>
      </c>
      <c r="G961" t="str">
        <f t="shared" ca="1" si="148"/>
        <v/>
      </c>
      <c r="H961">
        <f t="shared" ca="1" si="149"/>
        <v>1372.05</v>
      </c>
      <c r="I961" s="7" t="str">
        <f t="shared" ca="1" si="146"/>
        <v/>
      </c>
      <c r="J961" s="11">
        <f t="shared" ca="1" si="150"/>
        <v>185.52967882275243</v>
      </c>
      <c r="K961" s="11">
        <f ca="1">MAX($J$55:J961)</f>
        <v>196.02042527466162</v>
      </c>
      <c r="L961" s="13">
        <f t="shared" ca="1" si="151"/>
        <v>5.3518639382654554E-2</v>
      </c>
      <c r="M961" t="str">
        <f t="shared" ca="1" si="144"/>
        <v>BUY</v>
      </c>
      <c r="N961">
        <f t="shared" ca="1" si="145"/>
        <v>1.2279355333844881E-2</v>
      </c>
    </row>
    <row r="962" spans="1:14" x14ac:dyDescent="0.25">
      <c r="A962">
        <v>961</v>
      </c>
      <c r="B962" s="30">
        <v>37925</v>
      </c>
      <c r="C962">
        <f t="shared" si="142"/>
        <v>2003</v>
      </c>
      <c r="D962">
        <v>1555.9</v>
      </c>
      <c r="E962">
        <f t="shared" ca="1" si="143"/>
        <v>1536.375</v>
      </c>
      <c r="F962">
        <f t="shared" ca="1" si="147"/>
        <v>1494.0153846153846</v>
      </c>
      <c r="G962" t="str">
        <f t="shared" ca="1" si="148"/>
        <v/>
      </c>
      <c r="H962">
        <f t="shared" ca="1" si="149"/>
        <v>1372.05</v>
      </c>
      <c r="I962" s="7" t="str">
        <f t="shared" ca="1" si="146"/>
        <v/>
      </c>
      <c r="J962" s="11">
        <f t="shared" ca="1" si="150"/>
        <v>185.52967882275243</v>
      </c>
      <c r="K962" s="11">
        <f ca="1">MAX($J$55:J962)</f>
        <v>196.02042527466162</v>
      </c>
      <c r="L962" s="13">
        <f t="shared" ca="1" si="151"/>
        <v>5.3518639382654554E-2</v>
      </c>
      <c r="M962" t="str">
        <f t="shared" ca="1" si="144"/>
        <v>BUY</v>
      </c>
      <c r="N962">
        <f t="shared" ca="1" si="145"/>
        <v>2.5744140818142983E-2</v>
      </c>
    </row>
    <row r="963" spans="1:14" x14ac:dyDescent="0.25">
      <c r="A963">
        <v>962</v>
      </c>
      <c r="B963" s="30">
        <v>37928</v>
      </c>
      <c r="C963">
        <f t="shared" ref="C963:C1026" si="152">YEAR(B963)</f>
        <v>2003</v>
      </c>
      <c r="D963">
        <v>1601.65</v>
      </c>
      <c r="E963">
        <f t="shared" ca="1" si="143"/>
        <v>1578.7750000000001</v>
      </c>
      <c r="F963">
        <f t="shared" ca="1" si="147"/>
        <v>1502.2730769230768</v>
      </c>
      <c r="G963" t="str">
        <f t="shared" ca="1" si="148"/>
        <v/>
      </c>
      <c r="H963">
        <f t="shared" ca="1" si="149"/>
        <v>1372.05</v>
      </c>
      <c r="I963" s="7" t="str">
        <f t="shared" ca="1" si="146"/>
        <v/>
      </c>
      <c r="J963" s="11">
        <f t="shared" ca="1" si="150"/>
        <v>185.52967882275243</v>
      </c>
      <c r="K963" s="11">
        <f ca="1">MAX($J$55:J963)</f>
        <v>196.02042527466162</v>
      </c>
      <c r="L963" s="13">
        <f t="shared" ca="1" si="151"/>
        <v>5.3518639382654554E-2</v>
      </c>
      <c r="M963" t="str">
        <f t="shared" ca="1" si="144"/>
        <v>BUY</v>
      </c>
      <c r="N963">
        <f t="shared" ca="1" si="145"/>
        <v>2.9404203354971396E-2</v>
      </c>
    </row>
    <row r="964" spans="1:14" x14ac:dyDescent="0.25">
      <c r="A964">
        <v>963</v>
      </c>
      <c r="B964" s="30">
        <v>37929</v>
      </c>
      <c r="C964">
        <f t="shared" si="152"/>
        <v>2003</v>
      </c>
      <c r="D964">
        <v>1618.7</v>
      </c>
      <c r="E964">
        <f t="shared" ref="E964:E1027" ca="1" si="153">IF(ROW(D964)&gt;$M$3,AVERAGE(OFFSET(D965,-$M$3,0,$M$3,1)),"")</f>
        <v>1610.1750000000002</v>
      </c>
      <c r="F964">
        <f t="shared" ca="1" si="147"/>
        <v>1510.6865384615385</v>
      </c>
      <c r="G964" t="str">
        <f t="shared" ca="1" si="148"/>
        <v/>
      </c>
      <c r="H964">
        <f t="shared" ca="1" si="149"/>
        <v>1372.05</v>
      </c>
      <c r="I964" s="7" t="str">
        <f t="shared" ca="1" si="146"/>
        <v/>
      </c>
      <c r="J964" s="11">
        <f t="shared" ca="1" si="150"/>
        <v>185.52967882275243</v>
      </c>
      <c r="K964" s="11">
        <f ca="1">MAX($J$55:J964)</f>
        <v>196.02042527466162</v>
      </c>
      <c r="L964" s="13">
        <f t="shared" ca="1" si="151"/>
        <v>5.3518639382654554E-2</v>
      </c>
      <c r="M964" t="str">
        <f t="shared" ca="1" si="144"/>
        <v>BUY</v>
      </c>
      <c r="N964">
        <f t="shared" ca="1" si="145"/>
        <v>1.0645272063184812E-2</v>
      </c>
    </row>
    <row r="965" spans="1:14" x14ac:dyDescent="0.25">
      <c r="A965">
        <v>964</v>
      </c>
      <c r="B965" s="30">
        <v>37930</v>
      </c>
      <c r="C965">
        <f t="shared" si="152"/>
        <v>2003</v>
      </c>
      <c r="D965">
        <v>1609.15</v>
      </c>
      <c r="E965">
        <f t="shared" ca="1" si="153"/>
        <v>1613.9250000000002</v>
      </c>
      <c r="F965">
        <f t="shared" ca="1" si="147"/>
        <v>1518.073076923077</v>
      </c>
      <c r="G965" t="str">
        <f t="shared" ca="1" si="148"/>
        <v/>
      </c>
      <c r="H965">
        <f t="shared" ca="1" si="149"/>
        <v>1372.05</v>
      </c>
      <c r="I965" s="7" t="str">
        <f t="shared" ca="1" si="146"/>
        <v/>
      </c>
      <c r="J965" s="11">
        <f t="shared" ca="1" si="150"/>
        <v>185.52967882275243</v>
      </c>
      <c r="K965" s="11">
        <f ca="1">MAX($J$55:J965)</f>
        <v>196.02042527466162</v>
      </c>
      <c r="L965" s="13">
        <f t="shared" ca="1" si="151"/>
        <v>5.3518639382654554E-2</v>
      </c>
      <c r="M965" t="str">
        <f t="shared" ca="1" si="144"/>
        <v>BUY</v>
      </c>
      <c r="N965">
        <f t="shared" ca="1" si="145"/>
        <v>-5.8997961326990511E-3</v>
      </c>
    </row>
    <row r="966" spans="1:14" x14ac:dyDescent="0.25">
      <c r="A966">
        <v>965</v>
      </c>
      <c r="B966" s="30">
        <v>37931</v>
      </c>
      <c r="C966">
        <f t="shared" si="152"/>
        <v>2003</v>
      </c>
      <c r="D966">
        <v>1612.2</v>
      </c>
      <c r="E966">
        <f t="shared" ca="1" si="153"/>
        <v>1610.6750000000002</v>
      </c>
      <c r="F966">
        <f t="shared" ca="1" si="147"/>
        <v>1525.4326923076919</v>
      </c>
      <c r="G966" t="str">
        <f t="shared" ca="1" si="148"/>
        <v/>
      </c>
      <c r="H966">
        <f t="shared" ca="1" si="149"/>
        <v>1372.05</v>
      </c>
      <c r="I966" s="7" t="str">
        <f t="shared" ca="1" si="146"/>
        <v/>
      </c>
      <c r="J966" s="11">
        <f t="shared" ca="1" si="150"/>
        <v>185.52967882275243</v>
      </c>
      <c r="K966" s="11">
        <f ca="1">MAX($J$55:J966)</f>
        <v>196.02042527466162</v>
      </c>
      <c r="L966" s="13">
        <f t="shared" ca="1" si="151"/>
        <v>5.3518639382654554E-2</v>
      </c>
      <c r="M966" t="str">
        <f t="shared" ref="M966:M1029" ca="1" si="154">IF(G966="",M965,G966)</f>
        <v>BUY</v>
      </c>
      <c r="N966">
        <f t="shared" ca="1" si="145"/>
        <v>1.8954106205139076E-3</v>
      </c>
    </row>
    <row r="967" spans="1:14" x14ac:dyDescent="0.25">
      <c r="A967">
        <v>966</v>
      </c>
      <c r="B967" s="30">
        <v>37932</v>
      </c>
      <c r="C967">
        <f t="shared" si="152"/>
        <v>2003</v>
      </c>
      <c r="D967">
        <v>1592.05</v>
      </c>
      <c r="E967">
        <f t="shared" ca="1" si="153"/>
        <v>1602.125</v>
      </c>
      <c r="F967">
        <f t="shared" ca="1" si="147"/>
        <v>1530.9230769230769</v>
      </c>
      <c r="G967" t="str">
        <f t="shared" ca="1" si="148"/>
        <v/>
      </c>
      <c r="H967">
        <f t="shared" ca="1" si="149"/>
        <v>1372.05</v>
      </c>
      <c r="I967" s="7" t="str">
        <f t="shared" ca="1" si="146"/>
        <v/>
      </c>
      <c r="J967" s="11">
        <f t="shared" ca="1" si="150"/>
        <v>185.52967882275243</v>
      </c>
      <c r="K967" s="11">
        <f ca="1">MAX($J$55:J967)</f>
        <v>196.02042527466162</v>
      </c>
      <c r="L967" s="13">
        <f t="shared" ca="1" si="151"/>
        <v>5.3518639382654554E-2</v>
      </c>
      <c r="M967" t="str">
        <f t="shared" ca="1" si="154"/>
        <v>BUY</v>
      </c>
      <c r="N967">
        <f t="shared" ref="N967:N1030" ca="1" si="155">IF(M966="BUY",(D967-D966)/D966,(D966-D967)/D966)</f>
        <v>-1.2498449323905279E-2</v>
      </c>
    </row>
    <row r="968" spans="1:14" x14ac:dyDescent="0.25">
      <c r="A968">
        <v>967</v>
      </c>
      <c r="B968" s="30">
        <v>37935</v>
      </c>
      <c r="C968">
        <f t="shared" si="152"/>
        <v>2003</v>
      </c>
      <c r="D968">
        <v>1594.5</v>
      </c>
      <c r="E968">
        <f t="shared" ca="1" si="153"/>
        <v>1593.2750000000001</v>
      </c>
      <c r="F968">
        <f t="shared" ca="1" si="147"/>
        <v>1535.3692307692311</v>
      </c>
      <c r="G968" t="str">
        <f t="shared" ca="1" si="148"/>
        <v/>
      </c>
      <c r="H968">
        <f t="shared" ca="1" si="149"/>
        <v>1372.05</v>
      </c>
      <c r="I968" s="7" t="str">
        <f t="shared" ca="1" si="146"/>
        <v/>
      </c>
      <c r="J968" s="11">
        <f t="shared" ca="1" si="150"/>
        <v>185.52967882275243</v>
      </c>
      <c r="K968" s="11">
        <f ca="1">MAX($J$55:J968)</f>
        <v>196.02042527466162</v>
      </c>
      <c r="L968" s="13">
        <f t="shared" ca="1" si="151"/>
        <v>5.3518639382654554E-2</v>
      </c>
      <c r="M968" t="str">
        <f t="shared" ca="1" si="154"/>
        <v>BUY</v>
      </c>
      <c r="N968">
        <f t="shared" ca="1" si="155"/>
        <v>1.5388963914450208E-3</v>
      </c>
    </row>
    <row r="969" spans="1:14" x14ac:dyDescent="0.25">
      <c r="A969">
        <v>968</v>
      </c>
      <c r="B969" s="30">
        <v>37936</v>
      </c>
      <c r="C969">
        <f t="shared" si="152"/>
        <v>2003</v>
      </c>
      <c r="D969">
        <v>1601.15</v>
      </c>
      <c r="E969">
        <f t="shared" ca="1" si="153"/>
        <v>1597.825</v>
      </c>
      <c r="F969">
        <f t="shared" ca="1" si="147"/>
        <v>1540.1115384615384</v>
      </c>
      <c r="G969" t="str">
        <f t="shared" ca="1" si="148"/>
        <v/>
      </c>
      <c r="H969">
        <f t="shared" ca="1" si="149"/>
        <v>1372.05</v>
      </c>
      <c r="I969" s="7" t="str">
        <f t="shared" ca="1" si="146"/>
        <v/>
      </c>
      <c r="J969" s="11">
        <f t="shared" ca="1" si="150"/>
        <v>185.52967882275243</v>
      </c>
      <c r="K969" s="11">
        <f ca="1">MAX($J$55:J969)</f>
        <v>196.02042527466162</v>
      </c>
      <c r="L969" s="13">
        <f t="shared" ca="1" si="151"/>
        <v>5.3518639382654554E-2</v>
      </c>
      <c r="M969" t="str">
        <f t="shared" ca="1" si="154"/>
        <v>BUY</v>
      </c>
      <c r="N969">
        <f t="shared" ca="1" si="155"/>
        <v>4.1705863907181501E-3</v>
      </c>
    </row>
    <row r="970" spans="1:14" x14ac:dyDescent="0.25">
      <c r="A970">
        <v>969</v>
      </c>
      <c r="B970" s="30">
        <v>37937</v>
      </c>
      <c r="C970">
        <f t="shared" si="152"/>
        <v>2003</v>
      </c>
      <c r="D970">
        <v>1603.8</v>
      </c>
      <c r="E970">
        <f t="shared" ca="1" si="153"/>
        <v>1602.4749999999999</v>
      </c>
      <c r="F970">
        <f t="shared" ca="1" si="147"/>
        <v>1544.9269230769237</v>
      </c>
      <c r="G970" t="str">
        <f t="shared" ca="1" si="148"/>
        <v/>
      </c>
      <c r="H970">
        <f t="shared" ca="1" si="149"/>
        <v>1372.05</v>
      </c>
      <c r="I970" s="7" t="str">
        <f t="shared" ca="1" si="146"/>
        <v/>
      </c>
      <c r="J970" s="11">
        <f t="shared" ca="1" si="150"/>
        <v>185.52967882275243</v>
      </c>
      <c r="K970" s="11">
        <f ca="1">MAX($J$55:J970)</f>
        <v>196.02042527466162</v>
      </c>
      <c r="L970" s="13">
        <f t="shared" ca="1" si="151"/>
        <v>5.3518639382654554E-2</v>
      </c>
      <c r="M970" t="str">
        <f t="shared" ca="1" si="154"/>
        <v>BUY</v>
      </c>
      <c r="N970">
        <f t="shared" ca="1" si="155"/>
        <v>1.6550604253192166E-3</v>
      </c>
    </row>
    <row r="971" spans="1:14" x14ac:dyDescent="0.25">
      <c r="A971">
        <v>970</v>
      </c>
      <c r="B971" s="30">
        <v>37938</v>
      </c>
      <c r="C971">
        <f t="shared" si="152"/>
        <v>2003</v>
      </c>
      <c r="D971">
        <v>1579.95</v>
      </c>
      <c r="E971">
        <f t="shared" ca="1" si="153"/>
        <v>1591.875</v>
      </c>
      <c r="F971">
        <f t="shared" ca="1" si="147"/>
        <v>1547.9211538461543</v>
      </c>
      <c r="G971" t="str">
        <f t="shared" ca="1" si="148"/>
        <v/>
      </c>
      <c r="H971">
        <f t="shared" ca="1" si="149"/>
        <v>1372.05</v>
      </c>
      <c r="I971" s="7" t="str">
        <f t="shared" ca="1" si="146"/>
        <v/>
      </c>
      <c r="J971" s="11">
        <f t="shared" ca="1" si="150"/>
        <v>185.52967882275243</v>
      </c>
      <c r="K971" s="11">
        <f ca="1">MAX($J$55:J971)</f>
        <v>196.02042527466162</v>
      </c>
      <c r="L971" s="13">
        <f t="shared" ca="1" si="151"/>
        <v>5.3518639382654554E-2</v>
      </c>
      <c r="M971" t="str">
        <f t="shared" ca="1" si="154"/>
        <v>BUY</v>
      </c>
      <c r="N971">
        <f t="shared" ca="1" si="155"/>
        <v>-1.4870931537598149E-2</v>
      </c>
    </row>
    <row r="972" spans="1:14" x14ac:dyDescent="0.25">
      <c r="A972">
        <v>971</v>
      </c>
      <c r="B972" s="30">
        <v>37939</v>
      </c>
      <c r="C972">
        <f t="shared" si="152"/>
        <v>2003</v>
      </c>
      <c r="D972">
        <v>1550.45</v>
      </c>
      <c r="E972">
        <f t="shared" ca="1" si="153"/>
        <v>1565.2</v>
      </c>
      <c r="F972">
        <f t="shared" ca="1" si="147"/>
        <v>1548.9730769230771</v>
      </c>
      <c r="G972" t="str">
        <f t="shared" ca="1" si="148"/>
        <v/>
      </c>
      <c r="H972">
        <f t="shared" ca="1" si="149"/>
        <v>1372.05</v>
      </c>
      <c r="I972" s="7" t="str">
        <f t="shared" ca="1" si="146"/>
        <v/>
      </c>
      <c r="J972" s="11">
        <f t="shared" ca="1" si="150"/>
        <v>185.52967882275243</v>
      </c>
      <c r="K972" s="11">
        <f ca="1">MAX($J$55:J972)</f>
        <v>196.02042527466162</v>
      </c>
      <c r="L972" s="13">
        <f t="shared" ca="1" si="151"/>
        <v>5.3518639382654554E-2</v>
      </c>
      <c r="M972" t="str">
        <f t="shared" ca="1" si="154"/>
        <v>BUY</v>
      </c>
      <c r="N972">
        <f t="shared" ca="1" si="155"/>
        <v>-1.8671476945472956E-2</v>
      </c>
    </row>
    <row r="973" spans="1:14" x14ac:dyDescent="0.25">
      <c r="A973">
        <v>972</v>
      </c>
      <c r="B973" s="30">
        <v>37940</v>
      </c>
      <c r="C973">
        <f t="shared" si="152"/>
        <v>2003</v>
      </c>
      <c r="D973">
        <v>1562.8</v>
      </c>
      <c r="E973">
        <f t="shared" ca="1" si="153"/>
        <v>1556.625</v>
      </c>
      <c r="F973">
        <f t="shared" ca="1" si="147"/>
        <v>1549.5903846153849</v>
      </c>
      <c r="G973" t="str">
        <f t="shared" ca="1" si="148"/>
        <v/>
      </c>
      <c r="H973">
        <f t="shared" ca="1" si="149"/>
        <v>1372.05</v>
      </c>
      <c r="I973" s="7" t="str">
        <f t="shared" ca="1" si="146"/>
        <v/>
      </c>
      <c r="J973" s="11">
        <f t="shared" ca="1" si="150"/>
        <v>185.52967882275243</v>
      </c>
      <c r="K973" s="11">
        <f ca="1">MAX($J$55:J973)</f>
        <v>196.02042527466162</v>
      </c>
      <c r="L973" s="13">
        <f t="shared" ca="1" si="151"/>
        <v>5.3518639382654554E-2</v>
      </c>
      <c r="M973" t="str">
        <f t="shared" ca="1" si="154"/>
        <v>BUY</v>
      </c>
      <c r="N973">
        <f t="shared" ca="1" si="155"/>
        <v>7.9654293914669348E-3</v>
      </c>
    </row>
    <row r="974" spans="1:14" x14ac:dyDescent="0.25">
      <c r="A974">
        <v>973</v>
      </c>
      <c r="B974" s="30">
        <v>37942</v>
      </c>
      <c r="C974">
        <f t="shared" si="152"/>
        <v>2003</v>
      </c>
      <c r="D974">
        <v>1579.9</v>
      </c>
      <c r="E974">
        <f t="shared" ca="1" si="153"/>
        <v>1571.35</v>
      </c>
      <c r="F974">
        <f t="shared" ca="1" si="147"/>
        <v>1551.8634615384617</v>
      </c>
      <c r="G974" t="str">
        <f t="shared" ca="1" si="148"/>
        <v/>
      </c>
      <c r="H974">
        <f t="shared" ca="1" si="149"/>
        <v>1372.05</v>
      </c>
      <c r="I974" s="7" t="str">
        <f t="shared" ca="1" si="146"/>
        <v/>
      </c>
      <c r="J974" s="11">
        <f t="shared" ca="1" si="150"/>
        <v>185.52967882275243</v>
      </c>
      <c r="K974" s="11">
        <f ca="1">MAX($J$55:J974)</f>
        <v>196.02042527466162</v>
      </c>
      <c r="L974" s="13">
        <f t="shared" ca="1" si="151"/>
        <v>5.3518639382654554E-2</v>
      </c>
      <c r="M974" t="str">
        <f t="shared" ca="1" si="154"/>
        <v>BUY</v>
      </c>
      <c r="N974">
        <f t="shared" ca="1" si="155"/>
        <v>1.0941899155362258E-2</v>
      </c>
    </row>
    <row r="975" spans="1:14" x14ac:dyDescent="0.25">
      <c r="A975">
        <v>974</v>
      </c>
      <c r="B975" s="30">
        <v>37943</v>
      </c>
      <c r="C975">
        <f t="shared" si="152"/>
        <v>2003</v>
      </c>
      <c r="D975">
        <v>1564.4</v>
      </c>
      <c r="E975">
        <f t="shared" ca="1" si="153"/>
        <v>1572.15</v>
      </c>
      <c r="F975">
        <f t="shared" ca="1" si="147"/>
        <v>1552.917307692308</v>
      </c>
      <c r="G975" t="str">
        <f t="shared" ca="1" si="148"/>
        <v/>
      </c>
      <c r="H975">
        <f t="shared" ca="1" si="149"/>
        <v>1372.05</v>
      </c>
      <c r="I975" s="7" t="str">
        <f t="shared" ca="1" si="146"/>
        <v/>
      </c>
      <c r="J975" s="11">
        <f t="shared" ca="1" si="150"/>
        <v>185.52967882275243</v>
      </c>
      <c r="K975" s="11">
        <f ca="1">MAX($J$55:J975)</f>
        <v>196.02042527466162</v>
      </c>
      <c r="L975" s="13">
        <f t="shared" ca="1" si="151"/>
        <v>5.3518639382654554E-2</v>
      </c>
      <c r="M975" t="str">
        <f t="shared" ca="1" si="154"/>
        <v>BUY</v>
      </c>
      <c r="N975">
        <f t="shared" ca="1" si="155"/>
        <v>-9.8107475156655483E-3</v>
      </c>
    </row>
    <row r="976" spans="1:14" x14ac:dyDescent="0.25">
      <c r="A976">
        <v>975</v>
      </c>
      <c r="B976" s="30">
        <v>37944</v>
      </c>
      <c r="C976">
        <f t="shared" si="152"/>
        <v>2003</v>
      </c>
      <c r="D976">
        <v>1540.6</v>
      </c>
      <c r="E976">
        <f t="shared" ca="1" si="153"/>
        <v>1552.5</v>
      </c>
      <c r="F976">
        <f t="shared" ca="1" si="147"/>
        <v>1552.3365384615388</v>
      </c>
      <c r="G976" t="str">
        <f t="shared" ca="1" si="148"/>
        <v/>
      </c>
      <c r="H976">
        <f t="shared" ca="1" si="149"/>
        <v>1372.05</v>
      </c>
      <c r="I976" s="7" t="str">
        <f t="shared" ca="1" si="146"/>
        <v/>
      </c>
      <c r="J976" s="11">
        <f t="shared" ca="1" si="150"/>
        <v>185.52967882275243</v>
      </c>
      <c r="K976" s="11">
        <f ca="1">MAX($J$55:J976)</f>
        <v>196.02042527466162</v>
      </c>
      <c r="L976" s="13">
        <f t="shared" ca="1" si="151"/>
        <v>5.3518639382654554E-2</v>
      </c>
      <c r="M976" t="str">
        <f t="shared" ca="1" si="154"/>
        <v>BUY</v>
      </c>
      <c r="N976">
        <f t="shared" ca="1" si="155"/>
        <v>-1.5213500383533739E-2</v>
      </c>
    </row>
    <row r="977" spans="1:14" x14ac:dyDescent="0.25">
      <c r="A977">
        <v>976</v>
      </c>
      <c r="B977" s="30">
        <v>37945</v>
      </c>
      <c r="C977">
        <f t="shared" si="152"/>
        <v>2003</v>
      </c>
      <c r="D977">
        <v>1522.3</v>
      </c>
      <c r="E977">
        <f t="shared" ca="1" si="153"/>
        <v>1531.4499999999998</v>
      </c>
      <c r="F977">
        <f t="shared" ca="1" si="147"/>
        <v>1550.5230769230775</v>
      </c>
      <c r="G977" t="str">
        <f t="shared" ca="1" si="148"/>
        <v>SELL</v>
      </c>
      <c r="H977">
        <f t="shared" ca="1" si="149"/>
        <v>1522.3</v>
      </c>
      <c r="I977" s="7">
        <f t="shared" ca="1" si="146"/>
        <v>0.10950767100324343</v>
      </c>
      <c r="J977" s="11">
        <f t="shared" ca="1" si="150"/>
        <v>205.84660185261183</v>
      </c>
      <c r="K977" s="11">
        <f ca="1">MAX($J$55:J977)</f>
        <v>205.84660185261183</v>
      </c>
      <c r="L977" s="13">
        <f t="shared" ca="1" si="151"/>
        <v>0</v>
      </c>
      <c r="M977" t="str">
        <f t="shared" ca="1" si="154"/>
        <v>SELL</v>
      </c>
      <c r="N977">
        <f t="shared" ca="1" si="155"/>
        <v>-1.1878488900428376E-2</v>
      </c>
    </row>
    <row r="978" spans="1:14" x14ac:dyDescent="0.25">
      <c r="A978">
        <v>977</v>
      </c>
      <c r="B978" s="30">
        <v>37946</v>
      </c>
      <c r="C978">
        <f t="shared" si="152"/>
        <v>2003</v>
      </c>
      <c r="D978">
        <v>1540.7</v>
      </c>
      <c r="E978">
        <f t="shared" ca="1" si="153"/>
        <v>1531.5</v>
      </c>
      <c r="F978">
        <f t="shared" ca="1" si="147"/>
        <v>1550.4461538461542</v>
      </c>
      <c r="G978" t="str">
        <f t="shared" ca="1" si="148"/>
        <v/>
      </c>
      <c r="H978">
        <f t="shared" ca="1" si="149"/>
        <v>1522.3</v>
      </c>
      <c r="I978" s="7" t="str">
        <f t="shared" ca="1" si="146"/>
        <v/>
      </c>
      <c r="J978" s="11">
        <f t="shared" ca="1" si="150"/>
        <v>205.84660185261183</v>
      </c>
      <c r="K978" s="11">
        <f ca="1">MAX($J$55:J978)</f>
        <v>205.84660185261183</v>
      </c>
      <c r="L978" s="13">
        <f t="shared" ca="1" si="151"/>
        <v>0</v>
      </c>
      <c r="M978" t="str">
        <f t="shared" ca="1" si="154"/>
        <v>SELL</v>
      </c>
      <c r="N978">
        <f t="shared" ca="1" si="155"/>
        <v>-1.2086973658280294E-2</v>
      </c>
    </row>
    <row r="979" spans="1:14" x14ac:dyDescent="0.25">
      <c r="A979">
        <v>978</v>
      </c>
      <c r="B979" s="30">
        <v>37949</v>
      </c>
      <c r="C979">
        <f t="shared" si="152"/>
        <v>2003</v>
      </c>
      <c r="D979">
        <v>1543.9</v>
      </c>
      <c r="E979">
        <f t="shared" ca="1" si="153"/>
        <v>1542.3000000000002</v>
      </c>
      <c r="F979">
        <f t="shared" ca="1" si="147"/>
        <v>1551.8846153846157</v>
      </c>
      <c r="G979" t="str">
        <f t="shared" ca="1" si="148"/>
        <v/>
      </c>
      <c r="H979">
        <f t="shared" ca="1" si="149"/>
        <v>1522.3</v>
      </c>
      <c r="I979" s="7" t="str">
        <f t="shared" ca="1" si="146"/>
        <v/>
      </c>
      <c r="J979" s="11">
        <f t="shared" ca="1" si="150"/>
        <v>205.84660185261183</v>
      </c>
      <c r="K979" s="11">
        <f ca="1">MAX($J$55:J979)</f>
        <v>205.84660185261183</v>
      </c>
      <c r="L979" s="13">
        <f t="shared" ca="1" si="151"/>
        <v>0</v>
      </c>
      <c r="M979" t="str">
        <f t="shared" ca="1" si="154"/>
        <v>SELL</v>
      </c>
      <c r="N979">
        <f t="shared" ca="1" si="155"/>
        <v>-2.0769779970143737E-3</v>
      </c>
    </row>
    <row r="980" spans="1:14" x14ac:dyDescent="0.25">
      <c r="A980">
        <v>979</v>
      </c>
      <c r="B980" s="30">
        <v>37950</v>
      </c>
      <c r="C980">
        <f t="shared" si="152"/>
        <v>2003</v>
      </c>
      <c r="D980">
        <v>1568.65</v>
      </c>
      <c r="E980">
        <f t="shared" ca="1" si="153"/>
        <v>1556.2750000000001</v>
      </c>
      <c r="F980">
        <f t="shared" ca="1" si="147"/>
        <v>1554.7519230769235</v>
      </c>
      <c r="G980" t="str">
        <f t="shared" ca="1" si="148"/>
        <v>BUY</v>
      </c>
      <c r="H980">
        <f t="shared" ca="1" si="149"/>
        <v>1568.65</v>
      </c>
      <c r="I980" s="7">
        <f t="shared" ref="I980:I1043" ca="1" si="156">IF(AND(G980&lt;&gt;"",H979&lt;&gt;0),IF(G980="BUY",1-H980/H979,H980/H979-1),"")</f>
        <v>-3.0447349405504864E-2</v>
      </c>
      <c r="J980" s="11">
        <f t="shared" ca="1" si="150"/>
        <v>199.5791184420695</v>
      </c>
      <c r="K980" s="11">
        <f ca="1">MAX($J$55:J980)</f>
        <v>205.84660185261183</v>
      </c>
      <c r="L980" s="13">
        <f t="shared" ca="1" si="151"/>
        <v>3.0447349405504864E-2</v>
      </c>
      <c r="M980" t="str">
        <f t="shared" ca="1" si="154"/>
        <v>BUY</v>
      </c>
      <c r="N980">
        <f t="shared" ca="1" si="155"/>
        <v>-1.6030831012371266E-2</v>
      </c>
    </row>
    <row r="981" spans="1:14" x14ac:dyDescent="0.25">
      <c r="A981">
        <v>980</v>
      </c>
      <c r="B981" s="30">
        <v>37952</v>
      </c>
      <c r="C981">
        <f t="shared" si="152"/>
        <v>2003</v>
      </c>
      <c r="D981">
        <v>1598.35</v>
      </c>
      <c r="E981">
        <f t="shared" ca="1" si="153"/>
        <v>1583.5</v>
      </c>
      <c r="F981">
        <f t="shared" ca="1" si="147"/>
        <v>1559.6711538461541</v>
      </c>
      <c r="G981" t="str">
        <f t="shared" ca="1" si="148"/>
        <v/>
      </c>
      <c r="H981">
        <f t="shared" ca="1" si="149"/>
        <v>1568.65</v>
      </c>
      <c r="I981" s="7" t="str">
        <f t="shared" ca="1" si="156"/>
        <v/>
      </c>
      <c r="J981" s="11">
        <f t="shared" ca="1" si="150"/>
        <v>199.5791184420695</v>
      </c>
      <c r="K981" s="11">
        <f ca="1">MAX($J$55:J981)</f>
        <v>205.84660185261183</v>
      </c>
      <c r="L981" s="13">
        <f t="shared" ca="1" si="151"/>
        <v>3.0447349405504864E-2</v>
      </c>
      <c r="M981" t="str">
        <f t="shared" ca="1" si="154"/>
        <v>BUY</v>
      </c>
      <c r="N981">
        <f t="shared" ca="1" si="155"/>
        <v>1.8933477831256058E-2</v>
      </c>
    </row>
    <row r="982" spans="1:14" x14ac:dyDescent="0.25">
      <c r="A982">
        <v>981</v>
      </c>
      <c r="B982" s="30">
        <v>37953</v>
      </c>
      <c r="C982">
        <f t="shared" si="152"/>
        <v>2003</v>
      </c>
      <c r="D982">
        <v>1615.25</v>
      </c>
      <c r="E982">
        <f t="shared" ca="1" si="153"/>
        <v>1606.8</v>
      </c>
      <c r="F982">
        <f t="shared" ca="1" si="147"/>
        <v>1563.8711538461539</v>
      </c>
      <c r="G982" t="str">
        <f t="shared" ca="1" si="148"/>
        <v/>
      </c>
      <c r="H982">
        <f t="shared" ca="1" si="149"/>
        <v>1568.65</v>
      </c>
      <c r="I982" s="7" t="str">
        <f t="shared" ca="1" si="156"/>
        <v/>
      </c>
      <c r="J982" s="11">
        <f t="shared" ca="1" si="150"/>
        <v>199.5791184420695</v>
      </c>
      <c r="K982" s="11">
        <f ca="1">MAX($J$55:J982)</f>
        <v>205.84660185261183</v>
      </c>
      <c r="L982" s="13">
        <f t="shared" ca="1" si="151"/>
        <v>3.0447349405504864E-2</v>
      </c>
      <c r="M982" t="str">
        <f t="shared" ca="1" si="154"/>
        <v>BUY</v>
      </c>
      <c r="N982">
        <f t="shared" ca="1" si="155"/>
        <v>1.0573403822692208E-2</v>
      </c>
    </row>
    <row r="983" spans="1:14" x14ac:dyDescent="0.25">
      <c r="A983">
        <v>982</v>
      </c>
      <c r="B983" s="30">
        <v>37956</v>
      </c>
      <c r="C983">
        <f t="shared" si="152"/>
        <v>2003</v>
      </c>
      <c r="D983">
        <v>1657.65</v>
      </c>
      <c r="E983">
        <f t="shared" ca="1" si="153"/>
        <v>1636.45</v>
      </c>
      <c r="F983">
        <f t="shared" ca="1" si="147"/>
        <v>1569.0903846153849</v>
      </c>
      <c r="G983" t="str">
        <f t="shared" ca="1" si="148"/>
        <v/>
      </c>
      <c r="H983">
        <f t="shared" ca="1" si="149"/>
        <v>1568.65</v>
      </c>
      <c r="I983" s="7" t="str">
        <f t="shared" ca="1" si="156"/>
        <v/>
      </c>
      <c r="J983" s="11">
        <f t="shared" ca="1" si="150"/>
        <v>199.5791184420695</v>
      </c>
      <c r="K983" s="11">
        <f ca="1">MAX($J$55:J983)</f>
        <v>205.84660185261183</v>
      </c>
      <c r="L983" s="13">
        <f t="shared" ca="1" si="151"/>
        <v>3.0447349405504864E-2</v>
      </c>
      <c r="M983" t="str">
        <f t="shared" ca="1" si="154"/>
        <v>BUY</v>
      </c>
      <c r="N983">
        <f t="shared" ca="1" si="155"/>
        <v>2.6249806531496729E-2</v>
      </c>
    </row>
    <row r="984" spans="1:14" x14ac:dyDescent="0.25">
      <c r="A984">
        <v>983</v>
      </c>
      <c r="B984" s="30">
        <v>37957</v>
      </c>
      <c r="C984">
        <f t="shared" si="152"/>
        <v>2003</v>
      </c>
      <c r="D984">
        <v>1658.5</v>
      </c>
      <c r="E984">
        <f t="shared" ca="1" si="153"/>
        <v>1658.075</v>
      </c>
      <c r="F984">
        <f t="shared" ca="1" si="147"/>
        <v>1575.7519230769233</v>
      </c>
      <c r="G984" t="str">
        <f t="shared" ca="1" si="148"/>
        <v/>
      </c>
      <c r="H984">
        <f t="shared" ca="1" si="149"/>
        <v>1568.65</v>
      </c>
      <c r="I984" s="7" t="str">
        <f t="shared" ca="1" si="156"/>
        <v/>
      </c>
      <c r="J984" s="11">
        <f t="shared" ca="1" si="150"/>
        <v>199.5791184420695</v>
      </c>
      <c r="K984" s="11">
        <f ca="1">MAX($J$55:J984)</f>
        <v>205.84660185261183</v>
      </c>
      <c r="L984" s="13">
        <f t="shared" ca="1" si="151"/>
        <v>3.0447349405504864E-2</v>
      </c>
      <c r="M984" t="str">
        <f t="shared" ca="1" si="154"/>
        <v>BUY</v>
      </c>
      <c r="N984">
        <f t="shared" ca="1" si="155"/>
        <v>5.1277410792381324E-4</v>
      </c>
    </row>
    <row r="985" spans="1:14" x14ac:dyDescent="0.25">
      <c r="A985">
        <v>984</v>
      </c>
      <c r="B985" s="30">
        <v>37958</v>
      </c>
      <c r="C985">
        <f t="shared" si="152"/>
        <v>2003</v>
      </c>
      <c r="D985">
        <v>1670.5</v>
      </c>
      <c r="E985">
        <f t="shared" ca="1" si="153"/>
        <v>1664.5</v>
      </c>
      <c r="F985">
        <f t="shared" ca="1" si="147"/>
        <v>1583.0115384615385</v>
      </c>
      <c r="G985" t="str">
        <f t="shared" ca="1" si="148"/>
        <v/>
      </c>
      <c r="H985">
        <f t="shared" ca="1" si="149"/>
        <v>1568.65</v>
      </c>
      <c r="I985" s="7" t="str">
        <f t="shared" ca="1" si="156"/>
        <v/>
      </c>
      <c r="J985" s="11">
        <f t="shared" ca="1" si="150"/>
        <v>199.5791184420695</v>
      </c>
      <c r="K985" s="11">
        <f ca="1">MAX($J$55:J985)</f>
        <v>205.84660185261183</v>
      </c>
      <c r="L985" s="13">
        <f t="shared" ca="1" si="151"/>
        <v>3.0447349405504864E-2</v>
      </c>
      <c r="M985" t="str">
        <f t="shared" ca="1" si="154"/>
        <v>BUY</v>
      </c>
      <c r="N985">
        <f t="shared" ca="1" si="155"/>
        <v>7.2354537232438947E-3</v>
      </c>
    </row>
    <row r="986" spans="1:14" x14ac:dyDescent="0.25">
      <c r="A986">
        <v>985</v>
      </c>
      <c r="B986" s="30">
        <v>37959</v>
      </c>
      <c r="C986">
        <f t="shared" si="152"/>
        <v>2003</v>
      </c>
      <c r="D986">
        <v>1675.2</v>
      </c>
      <c r="E986">
        <f t="shared" ca="1" si="153"/>
        <v>1672.85</v>
      </c>
      <c r="F986">
        <f t="shared" ca="1" si="147"/>
        <v>1589.8096153846154</v>
      </c>
      <c r="G986" t="str">
        <f t="shared" ca="1" si="148"/>
        <v/>
      </c>
      <c r="H986">
        <f t="shared" ca="1" si="149"/>
        <v>1568.65</v>
      </c>
      <c r="I986" s="7" t="str">
        <f t="shared" ca="1" si="156"/>
        <v/>
      </c>
      <c r="J986" s="11">
        <f t="shared" ca="1" si="150"/>
        <v>199.5791184420695</v>
      </c>
      <c r="K986" s="11">
        <f ca="1">MAX($J$55:J986)</f>
        <v>205.84660185261183</v>
      </c>
      <c r="L986" s="13">
        <f t="shared" ca="1" si="151"/>
        <v>3.0447349405504864E-2</v>
      </c>
      <c r="M986" t="str">
        <f t="shared" ca="1" si="154"/>
        <v>BUY</v>
      </c>
      <c r="N986">
        <f t="shared" ca="1" si="155"/>
        <v>2.8135288835678214E-3</v>
      </c>
    </row>
    <row r="987" spans="1:14" x14ac:dyDescent="0.25">
      <c r="A987">
        <v>986</v>
      </c>
      <c r="B987" s="30">
        <v>37960</v>
      </c>
      <c r="C987">
        <f t="shared" si="152"/>
        <v>2003</v>
      </c>
      <c r="D987">
        <v>1645.8</v>
      </c>
      <c r="E987">
        <f t="shared" ca="1" si="153"/>
        <v>1660.5</v>
      </c>
      <c r="F987">
        <f t="shared" ca="1" si="147"/>
        <v>1594.7692307692309</v>
      </c>
      <c r="G987" t="str">
        <f t="shared" ca="1" si="148"/>
        <v/>
      </c>
      <c r="H987">
        <f t="shared" ca="1" si="149"/>
        <v>1568.65</v>
      </c>
      <c r="I987" s="7" t="str">
        <f t="shared" ca="1" si="156"/>
        <v/>
      </c>
      <c r="J987" s="11">
        <f t="shared" ca="1" si="150"/>
        <v>199.5791184420695</v>
      </c>
      <c r="K987" s="11">
        <f ca="1">MAX($J$55:J987)</f>
        <v>205.84660185261183</v>
      </c>
      <c r="L987" s="13">
        <f t="shared" ca="1" si="151"/>
        <v>3.0447349405504864E-2</v>
      </c>
      <c r="M987" t="str">
        <f t="shared" ca="1" si="154"/>
        <v>BUY</v>
      </c>
      <c r="N987">
        <f t="shared" ca="1" si="155"/>
        <v>-1.75501432664757E-2</v>
      </c>
    </row>
    <row r="988" spans="1:14" x14ac:dyDescent="0.25">
      <c r="A988">
        <v>987</v>
      </c>
      <c r="B988" s="30">
        <v>37963</v>
      </c>
      <c r="C988">
        <f t="shared" si="152"/>
        <v>2003</v>
      </c>
      <c r="D988">
        <v>1646.25</v>
      </c>
      <c r="E988">
        <f t="shared" ca="1" si="153"/>
        <v>1646.0250000000001</v>
      </c>
      <c r="F988">
        <f t="shared" ref="F988:F1051" ca="1" si="157">IF(ROW(D988)&gt;$M$4, AVERAGE(OFFSET(D989,-$M$4,0,$M$4,1)), "")</f>
        <v>1598.2442307692311</v>
      </c>
      <c r="G988" t="str">
        <f t="shared" ca="1" si="148"/>
        <v/>
      </c>
      <c r="H988">
        <f t="shared" ca="1" si="149"/>
        <v>1568.65</v>
      </c>
      <c r="I988" s="7" t="str">
        <f t="shared" ca="1" si="156"/>
        <v/>
      </c>
      <c r="J988" s="11">
        <f t="shared" ca="1" si="150"/>
        <v>199.5791184420695</v>
      </c>
      <c r="K988" s="11">
        <f ca="1">MAX($J$55:J988)</f>
        <v>205.84660185261183</v>
      </c>
      <c r="L988" s="13">
        <f t="shared" ca="1" si="151"/>
        <v>3.0447349405504864E-2</v>
      </c>
      <c r="M988" t="str">
        <f t="shared" ca="1" si="154"/>
        <v>BUY</v>
      </c>
      <c r="N988">
        <f t="shared" ca="1" si="155"/>
        <v>2.7342325920527737E-4</v>
      </c>
    </row>
    <row r="989" spans="1:14" x14ac:dyDescent="0.25">
      <c r="A989">
        <v>988</v>
      </c>
      <c r="B989" s="30">
        <v>37964</v>
      </c>
      <c r="C989">
        <f t="shared" si="152"/>
        <v>2003</v>
      </c>
      <c r="D989">
        <v>1675.85</v>
      </c>
      <c r="E989">
        <f t="shared" ca="1" si="153"/>
        <v>1661.05</v>
      </c>
      <c r="F989">
        <f t="shared" ca="1" si="157"/>
        <v>1601.0980769230771</v>
      </c>
      <c r="G989" t="str">
        <f t="shared" ca="1" si="148"/>
        <v/>
      </c>
      <c r="H989">
        <f t="shared" ca="1" si="149"/>
        <v>1568.65</v>
      </c>
      <c r="I989" s="7" t="str">
        <f t="shared" ca="1" si="156"/>
        <v/>
      </c>
      <c r="J989" s="11">
        <f t="shared" ca="1" si="150"/>
        <v>199.5791184420695</v>
      </c>
      <c r="K989" s="11">
        <f ca="1">MAX($J$55:J989)</f>
        <v>205.84660185261183</v>
      </c>
      <c r="L989" s="13">
        <f t="shared" ca="1" si="151"/>
        <v>3.0447349405504864E-2</v>
      </c>
      <c r="M989" t="str">
        <f t="shared" ca="1" si="154"/>
        <v>BUY</v>
      </c>
      <c r="N989">
        <f t="shared" ca="1" si="155"/>
        <v>1.7980258162490454E-2</v>
      </c>
    </row>
    <row r="990" spans="1:14" x14ac:dyDescent="0.25">
      <c r="A990">
        <v>989</v>
      </c>
      <c r="B990" s="30">
        <v>37965</v>
      </c>
      <c r="C990">
        <f t="shared" si="152"/>
        <v>2003</v>
      </c>
      <c r="D990">
        <v>1686.9</v>
      </c>
      <c r="E990">
        <f t="shared" ca="1" si="153"/>
        <v>1681.375</v>
      </c>
      <c r="F990">
        <f t="shared" ca="1" si="157"/>
        <v>1603.7211538461538</v>
      </c>
      <c r="G990" t="str">
        <f t="shared" ca="1" si="148"/>
        <v/>
      </c>
      <c r="H990">
        <f t="shared" ca="1" si="149"/>
        <v>1568.65</v>
      </c>
      <c r="I990" s="7" t="str">
        <f t="shared" ca="1" si="156"/>
        <v/>
      </c>
      <c r="J990" s="11">
        <f t="shared" ca="1" si="150"/>
        <v>199.5791184420695</v>
      </c>
      <c r="K990" s="11">
        <f ca="1">MAX($J$55:J990)</f>
        <v>205.84660185261183</v>
      </c>
      <c r="L990" s="13">
        <f t="shared" ca="1" si="151"/>
        <v>3.0447349405504864E-2</v>
      </c>
      <c r="M990" t="str">
        <f t="shared" ca="1" si="154"/>
        <v>BUY</v>
      </c>
      <c r="N990">
        <f t="shared" ca="1" si="155"/>
        <v>6.5936688844468079E-3</v>
      </c>
    </row>
    <row r="991" spans="1:14" x14ac:dyDescent="0.25">
      <c r="A991">
        <v>990</v>
      </c>
      <c r="B991" s="30">
        <v>37966</v>
      </c>
      <c r="C991">
        <f t="shared" si="152"/>
        <v>2003</v>
      </c>
      <c r="D991">
        <v>1695.4</v>
      </c>
      <c r="E991">
        <f t="shared" ca="1" si="153"/>
        <v>1691.15</v>
      </c>
      <c r="F991">
        <f t="shared" ca="1" si="157"/>
        <v>1607.0384615384619</v>
      </c>
      <c r="G991" t="str">
        <f t="shared" ca="1" si="148"/>
        <v/>
      </c>
      <c r="H991">
        <f t="shared" ca="1" si="149"/>
        <v>1568.65</v>
      </c>
      <c r="I991" s="7" t="str">
        <f t="shared" ca="1" si="156"/>
        <v/>
      </c>
      <c r="J991" s="11">
        <f t="shared" ca="1" si="150"/>
        <v>199.5791184420695</v>
      </c>
      <c r="K991" s="11">
        <f ca="1">MAX($J$55:J991)</f>
        <v>205.84660185261183</v>
      </c>
      <c r="L991" s="13">
        <f t="shared" ca="1" si="151"/>
        <v>3.0447349405504864E-2</v>
      </c>
      <c r="M991" t="str">
        <f t="shared" ca="1" si="154"/>
        <v>BUY</v>
      </c>
      <c r="N991">
        <f t="shared" ca="1" si="155"/>
        <v>5.0388286205465642E-3</v>
      </c>
    </row>
    <row r="992" spans="1:14" x14ac:dyDescent="0.25">
      <c r="A992">
        <v>991</v>
      </c>
      <c r="B992" s="30">
        <v>37967</v>
      </c>
      <c r="C992">
        <f t="shared" si="152"/>
        <v>2003</v>
      </c>
      <c r="D992">
        <v>1698.9</v>
      </c>
      <c r="E992">
        <f t="shared" ca="1" si="153"/>
        <v>1697.15</v>
      </c>
      <c r="F992">
        <f t="shared" ca="1" si="157"/>
        <v>1610.3730769230774</v>
      </c>
      <c r="G992" t="str">
        <f t="shared" ca="1" si="148"/>
        <v/>
      </c>
      <c r="H992">
        <f t="shared" ca="1" si="149"/>
        <v>1568.65</v>
      </c>
      <c r="I992" s="7" t="str">
        <f t="shared" ca="1" si="156"/>
        <v/>
      </c>
      <c r="J992" s="11">
        <f t="shared" ca="1" si="150"/>
        <v>199.5791184420695</v>
      </c>
      <c r="K992" s="11">
        <f ca="1">MAX($J$55:J992)</f>
        <v>205.84660185261183</v>
      </c>
      <c r="L992" s="13">
        <f t="shared" ca="1" si="151"/>
        <v>3.0447349405504864E-2</v>
      </c>
      <c r="M992" t="str">
        <f t="shared" ca="1" si="154"/>
        <v>BUY</v>
      </c>
      <c r="N992">
        <f t="shared" ca="1" si="155"/>
        <v>2.0644095788604458E-3</v>
      </c>
    </row>
    <row r="993" spans="1:14" x14ac:dyDescent="0.25">
      <c r="A993">
        <v>992</v>
      </c>
      <c r="B993" s="30">
        <v>37970</v>
      </c>
      <c r="C993">
        <f t="shared" si="152"/>
        <v>2003</v>
      </c>
      <c r="D993">
        <v>1723.95</v>
      </c>
      <c r="E993">
        <f t="shared" ca="1" si="153"/>
        <v>1711.4250000000002</v>
      </c>
      <c r="F993">
        <f t="shared" ca="1" si="157"/>
        <v>1615.4461538461542</v>
      </c>
      <c r="G993" t="str">
        <f t="shared" ca="1" si="148"/>
        <v/>
      </c>
      <c r="H993">
        <f t="shared" ca="1" si="149"/>
        <v>1568.65</v>
      </c>
      <c r="I993" s="7" t="str">
        <f t="shared" ca="1" si="156"/>
        <v/>
      </c>
      <c r="J993" s="11">
        <f t="shared" ca="1" si="150"/>
        <v>199.5791184420695</v>
      </c>
      <c r="K993" s="11">
        <f ca="1">MAX($J$55:J993)</f>
        <v>205.84660185261183</v>
      </c>
      <c r="L993" s="13">
        <f t="shared" ca="1" si="151"/>
        <v>3.0447349405504864E-2</v>
      </c>
      <c r="M993" t="str">
        <f t="shared" ca="1" si="154"/>
        <v>BUY</v>
      </c>
      <c r="N993">
        <f t="shared" ca="1" si="155"/>
        <v>1.4744834893166138E-2</v>
      </c>
    </row>
    <row r="994" spans="1:14" x14ac:dyDescent="0.25">
      <c r="A994">
        <v>993</v>
      </c>
      <c r="B994" s="30">
        <v>37971</v>
      </c>
      <c r="C994">
        <f t="shared" si="152"/>
        <v>2003</v>
      </c>
      <c r="D994">
        <v>1736.25</v>
      </c>
      <c r="E994">
        <f t="shared" ca="1" si="153"/>
        <v>1730.1</v>
      </c>
      <c r="F994">
        <f t="shared" ca="1" si="157"/>
        <v>1620.898076923077</v>
      </c>
      <c r="G994" t="str">
        <f t="shared" ca="1" si="148"/>
        <v/>
      </c>
      <c r="H994">
        <f t="shared" ca="1" si="149"/>
        <v>1568.65</v>
      </c>
      <c r="I994" s="7" t="str">
        <f t="shared" ca="1" si="156"/>
        <v/>
      </c>
      <c r="J994" s="11">
        <f t="shared" ca="1" si="150"/>
        <v>199.5791184420695</v>
      </c>
      <c r="K994" s="11">
        <f ca="1">MAX($J$55:J994)</f>
        <v>205.84660185261183</v>
      </c>
      <c r="L994" s="13">
        <f t="shared" ca="1" si="151"/>
        <v>3.0447349405504864E-2</v>
      </c>
      <c r="M994" t="str">
        <f t="shared" ca="1" si="154"/>
        <v>BUY</v>
      </c>
      <c r="N994">
        <f t="shared" ca="1" si="155"/>
        <v>7.1347776907682674E-3</v>
      </c>
    </row>
    <row r="995" spans="1:14" x14ac:dyDescent="0.25">
      <c r="A995">
        <v>994</v>
      </c>
      <c r="B995" s="30">
        <v>37972</v>
      </c>
      <c r="C995">
        <f t="shared" si="152"/>
        <v>2003</v>
      </c>
      <c r="D995">
        <v>1733.25</v>
      </c>
      <c r="E995">
        <f t="shared" ca="1" si="153"/>
        <v>1734.75</v>
      </c>
      <c r="F995">
        <f t="shared" ca="1" si="157"/>
        <v>1625.978846153846</v>
      </c>
      <c r="G995" t="str">
        <f t="shared" ca="1" si="148"/>
        <v/>
      </c>
      <c r="H995">
        <f t="shared" ca="1" si="149"/>
        <v>1568.65</v>
      </c>
      <c r="I995" s="7" t="str">
        <f t="shared" ca="1" si="156"/>
        <v/>
      </c>
      <c r="J995" s="11">
        <f t="shared" ca="1" si="150"/>
        <v>199.5791184420695</v>
      </c>
      <c r="K995" s="11">
        <f ca="1">MAX($J$55:J995)</f>
        <v>205.84660185261183</v>
      </c>
      <c r="L995" s="13">
        <f t="shared" ca="1" si="151"/>
        <v>3.0447349405504864E-2</v>
      </c>
      <c r="M995" t="str">
        <f t="shared" ca="1" si="154"/>
        <v>BUY</v>
      </c>
      <c r="N995">
        <f t="shared" ca="1" si="155"/>
        <v>-1.7278617710583153E-3</v>
      </c>
    </row>
    <row r="996" spans="1:14" x14ac:dyDescent="0.25">
      <c r="A996">
        <v>995</v>
      </c>
      <c r="B996" s="30">
        <v>37973</v>
      </c>
      <c r="C996">
        <f t="shared" si="152"/>
        <v>2003</v>
      </c>
      <c r="D996">
        <v>1756.1</v>
      </c>
      <c r="E996">
        <f t="shared" ca="1" si="153"/>
        <v>1744.675</v>
      </c>
      <c r="F996">
        <f t="shared" ca="1" si="157"/>
        <v>1631.8365384615386</v>
      </c>
      <c r="G996" t="str">
        <f t="shared" ca="1" si="148"/>
        <v/>
      </c>
      <c r="H996">
        <f t="shared" ca="1" si="149"/>
        <v>1568.65</v>
      </c>
      <c r="I996" s="7" t="str">
        <f t="shared" ca="1" si="156"/>
        <v/>
      </c>
      <c r="J996" s="11">
        <f t="shared" ca="1" si="150"/>
        <v>199.5791184420695</v>
      </c>
      <c r="K996" s="11">
        <f ca="1">MAX($J$55:J996)</f>
        <v>205.84660185261183</v>
      </c>
      <c r="L996" s="13">
        <f t="shared" ca="1" si="151"/>
        <v>3.0447349405504864E-2</v>
      </c>
      <c r="M996" t="str">
        <f t="shared" ca="1" si="154"/>
        <v>BUY</v>
      </c>
      <c r="N996">
        <f t="shared" ca="1" si="155"/>
        <v>1.3183326121448093E-2</v>
      </c>
    </row>
    <row r="997" spans="1:14" x14ac:dyDescent="0.25">
      <c r="A997">
        <v>996</v>
      </c>
      <c r="B997" s="30">
        <v>37974</v>
      </c>
      <c r="C997">
        <f t="shared" si="152"/>
        <v>2003</v>
      </c>
      <c r="D997">
        <v>1778.55</v>
      </c>
      <c r="E997">
        <f t="shared" ca="1" si="153"/>
        <v>1767.3249999999998</v>
      </c>
      <c r="F997">
        <f t="shared" ca="1" si="157"/>
        <v>1639.4749999999999</v>
      </c>
      <c r="G997" t="str">
        <f t="shared" ca="1" si="148"/>
        <v/>
      </c>
      <c r="H997">
        <f t="shared" ca="1" si="149"/>
        <v>1568.65</v>
      </c>
      <c r="I997" s="7" t="str">
        <f t="shared" ca="1" si="156"/>
        <v/>
      </c>
      <c r="J997" s="11">
        <f t="shared" ca="1" si="150"/>
        <v>199.5791184420695</v>
      </c>
      <c r="K997" s="11">
        <f ca="1">MAX($J$55:J997)</f>
        <v>205.84660185261183</v>
      </c>
      <c r="L997" s="13">
        <f t="shared" ca="1" si="151"/>
        <v>3.0447349405504864E-2</v>
      </c>
      <c r="M997" t="str">
        <f t="shared" ca="1" si="154"/>
        <v>BUY</v>
      </c>
      <c r="N997">
        <f t="shared" ca="1" si="155"/>
        <v>1.2784010022208329E-2</v>
      </c>
    </row>
    <row r="998" spans="1:14" x14ac:dyDescent="0.25">
      <c r="A998">
        <v>997</v>
      </c>
      <c r="B998" s="30">
        <v>37977</v>
      </c>
      <c r="C998">
        <f t="shared" si="152"/>
        <v>2003</v>
      </c>
      <c r="D998">
        <v>1789.15</v>
      </c>
      <c r="E998">
        <f t="shared" ca="1" si="153"/>
        <v>1783.85</v>
      </c>
      <c r="F998">
        <f t="shared" ca="1" si="157"/>
        <v>1648.6557692307692</v>
      </c>
      <c r="G998" t="str">
        <f t="shared" ca="1" si="148"/>
        <v/>
      </c>
      <c r="H998">
        <f t="shared" ca="1" si="149"/>
        <v>1568.65</v>
      </c>
      <c r="I998" s="7" t="str">
        <f t="shared" ca="1" si="156"/>
        <v/>
      </c>
      <c r="J998" s="11">
        <f t="shared" ca="1" si="150"/>
        <v>199.5791184420695</v>
      </c>
      <c r="K998" s="11">
        <f ca="1">MAX($J$55:J998)</f>
        <v>205.84660185261183</v>
      </c>
      <c r="L998" s="13">
        <f t="shared" ca="1" si="151"/>
        <v>3.0447349405504864E-2</v>
      </c>
      <c r="M998" t="str">
        <f t="shared" ca="1" si="154"/>
        <v>BUY</v>
      </c>
      <c r="N998">
        <f t="shared" ca="1" si="155"/>
        <v>5.9599111635883929E-3</v>
      </c>
    </row>
    <row r="999" spans="1:14" x14ac:dyDescent="0.25">
      <c r="A999">
        <v>998</v>
      </c>
      <c r="B999" s="30">
        <v>37978</v>
      </c>
      <c r="C999">
        <f t="shared" si="152"/>
        <v>2003</v>
      </c>
      <c r="D999">
        <v>1780.3</v>
      </c>
      <c r="E999">
        <f t="shared" ca="1" si="153"/>
        <v>1784.7249999999999</v>
      </c>
      <c r="F999">
        <f t="shared" ca="1" si="157"/>
        <v>1657.021153846154</v>
      </c>
      <c r="G999" t="str">
        <f t="shared" ca="1" si="148"/>
        <v/>
      </c>
      <c r="H999">
        <f t="shared" ca="1" si="149"/>
        <v>1568.65</v>
      </c>
      <c r="I999" s="7" t="str">
        <f t="shared" ca="1" si="156"/>
        <v/>
      </c>
      <c r="J999" s="11">
        <f t="shared" ca="1" si="150"/>
        <v>199.5791184420695</v>
      </c>
      <c r="K999" s="11">
        <f ca="1">MAX($J$55:J999)</f>
        <v>205.84660185261183</v>
      </c>
      <c r="L999" s="13">
        <f t="shared" ca="1" si="151"/>
        <v>3.0447349405504864E-2</v>
      </c>
      <c r="M999" t="str">
        <f t="shared" ca="1" si="154"/>
        <v>BUY</v>
      </c>
      <c r="N999">
        <f t="shared" ca="1" si="155"/>
        <v>-4.9464829667720065E-3</v>
      </c>
    </row>
    <row r="1000" spans="1:14" x14ac:dyDescent="0.25">
      <c r="A1000">
        <v>999</v>
      </c>
      <c r="B1000" s="30">
        <v>37979</v>
      </c>
      <c r="C1000">
        <f t="shared" si="152"/>
        <v>2003</v>
      </c>
      <c r="D1000">
        <v>1808.7</v>
      </c>
      <c r="E1000">
        <f t="shared" ca="1" si="153"/>
        <v>1794.5</v>
      </c>
      <c r="F1000">
        <f t="shared" ca="1" si="157"/>
        <v>1665.8211538461542</v>
      </c>
      <c r="G1000" t="str">
        <f t="shared" ca="1" si="148"/>
        <v/>
      </c>
      <c r="H1000">
        <f t="shared" ca="1" si="149"/>
        <v>1568.65</v>
      </c>
      <c r="I1000" s="7" t="str">
        <f t="shared" ca="1" si="156"/>
        <v/>
      </c>
      <c r="J1000" s="11">
        <f t="shared" ca="1" si="150"/>
        <v>199.5791184420695</v>
      </c>
      <c r="K1000" s="11">
        <f ca="1">MAX($J$55:J1000)</f>
        <v>205.84660185261183</v>
      </c>
      <c r="L1000" s="13">
        <f t="shared" ca="1" si="151"/>
        <v>3.0447349405504864E-2</v>
      </c>
      <c r="M1000" t="str">
        <f t="shared" ca="1" si="154"/>
        <v>BUY</v>
      </c>
      <c r="N1000">
        <f t="shared" ca="1" si="155"/>
        <v>1.5952367578498057E-2</v>
      </c>
    </row>
    <row r="1001" spans="1:14" x14ac:dyDescent="0.25">
      <c r="A1001">
        <v>1000</v>
      </c>
      <c r="B1001" s="30">
        <v>37981</v>
      </c>
      <c r="C1001">
        <f t="shared" si="152"/>
        <v>2003</v>
      </c>
      <c r="D1001">
        <v>1837.05</v>
      </c>
      <c r="E1001">
        <f t="shared" ca="1" si="153"/>
        <v>1822.875</v>
      </c>
      <c r="F1001">
        <f t="shared" ca="1" si="157"/>
        <v>1676.3076923076926</v>
      </c>
      <c r="G1001" t="str">
        <f t="shared" ca="1" si="148"/>
        <v/>
      </c>
      <c r="H1001">
        <f t="shared" ca="1" si="149"/>
        <v>1568.65</v>
      </c>
      <c r="I1001" s="7" t="str">
        <f t="shared" ca="1" si="156"/>
        <v/>
      </c>
      <c r="J1001" s="11">
        <f t="shared" ca="1" si="150"/>
        <v>199.5791184420695</v>
      </c>
      <c r="K1001" s="11">
        <f ca="1">MAX($J$55:J1001)</f>
        <v>205.84660185261183</v>
      </c>
      <c r="L1001" s="13">
        <f t="shared" ca="1" si="151"/>
        <v>3.0447349405504864E-2</v>
      </c>
      <c r="M1001" t="str">
        <f t="shared" ca="1" si="154"/>
        <v>BUY</v>
      </c>
      <c r="N1001">
        <f t="shared" ca="1" si="155"/>
        <v>1.5674241167689451E-2</v>
      </c>
    </row>
    <row r="1002" spans="1:14" x14ac:dyDescent="0.25">
      <c r="A1002">
        <v>1001</v>
      </c>
      <c r="B1002" s="30">
        <v>37984</v>
      </c>
      <c r="C1002">
        <f t="shared" si="152"/>
        <v>2003</v>
      </c>
      <c r="D1002">
        <v>1874.05</v>
      </c>
      <c r="E1002">
        <f t="shared" ca="1" si="153"/>
        <v>1855.55</v>
      </c>
      <c r="F1002">
        <f t="shared" ca="1" si="157"/>
        <v>1689.1326923076927</v>
      </c>
      <c r="G1002" t="str">
        <f t="shared" ca="1" si="148"/>
        <v/>
      </c>
      <c r="H1002">
        <f t="shared" ca="1" si="149"/>
        <v>1568.65</v>
      </c>
      <c r="I1002" s="7" t="str">
        <f t="shared" ca="1" si="156"/>
        <v/>
      </c>
      <c r="J1002" s="11">
        <f t="shared" ca="1" si="150"/>
        <v>199.5791184420695</v>
      </c>
      <c r="K1002" s="11">
        <f ca="1">MAX($J$55:J1002)</f>
        <v>205.84660185261183</v>
      </c>
      <c r="L1002" s="13">
        <f t="shared" ca="1" si="151"/>
        <v>3.0447349405504864E-2</v>
      </c>
      <c r="M1002" t="str">
        <f t="shared" ca="1" si="154"/>
        <v>BUY</v>
      </c>
      <c r="N1002">
        <f t="shared" ca="1" si="155"/>
        <v>2.014098690835851E-2</v>
      </c>
    </row>
    <row r="1003" spans="1:14" x14ac:dyDescent="0.25">
      <c r="A1003">
        <v>1002</v>
      </c>
      <c r="B1003" s="30">
        <v>37985</v>
      </c>
      <c r="C1003">
        <f t="shared" si="152"/>
        <v>2003</v>
      </c>
      <c r="D1003">
        <v>1873.25</v>
      </c>
      <c r="E1003">
        <f t="shared" ca="1" si="153"/>
        <v>1873.65</v>
      </c>
      <c r="F1003">
        <f t="shared" ca="1" si="157"/>
        <v>1702.6307692307696</v>
      </c>
      <c r="G1003" t="str">
        <f t="shared" ca="1" si="148"/>
        <v/>
      </c>
      <c r="H1003">
        <f t="shared" ca="1" si="149"/>
        <v>1568.65</v>
      </c>
      <c r="I1003" s="7" t="str">
        <f t="shared" ca="1" si="156"/>
        <v/>
      </c>
      <c r="J1003" s="11">
        <f t="shared" ca="1" si="150"/>
        <v>199.5791184420695</v>
      </c>
      <c r="K1003" s="11">
        <f ca="1">MAX($J$55:J1003)</f>
        <v>205.84660185261183</v>
      </c>
      <c r="L1003" s="13">
        <f t="shared" ca="1" si="151"/>
        <v>3.0447349405504864E-2</v>
      </c>
      <c r="M1003" t="str">
        <f t="shared" ca="1" si="154"/>
        <v>BUY</v>
      </c>
      <c r="N1003">
        <f t="shared" ca="1" si="155"/>
        <v>-4.2688295403001765E-4</v>
      </c>
    </row>
    <row r="1004" spans="1:14" x14ac:dyDescent="0.25">
      <c r="A1004">
        <v>1003</v>
      </c>
      <c r="B1004" s="30">
        <v>37986</v>
      </c>
      <c r="C1004">
        <f t="shared" si="152"/>
        <v>2003</v>
      </c>
      <c r="D1004">
        <v>1879.75</v>
      </c>
      <c r="E1004">
        <f t="shared" ca="1" si="153"/>
        <v>1876.5</v>
      </c>
      <c r="F1004">
        <f t="shared" ca="1" si="157"/>
        <v>1715.6711538461541</v>
      </c>
      <c r="G1004" t="str">
        <f t="shared" ca="1" si="148"/>
        <v/>
      </c>
      <c r="H1004">
        <f t="shared" ca="1" si="149"/>
        <v>1568.65</v>
      </c>
      <c r="I1004" s="7" t="str">
        <f t="shared" ca="1" si="156"/>
        <v/>
      </c>
      <c r="J1004" s="11">
        <f t="shared" ca="1" si="150"/>
        <v>199.5791184420695</v>
      </c>
      <c r="K1004" s="11">
        <f ca="1">MAX($J$55:J1004)</f>
        <v>205.84660185261183</v>
      </c>
      <c r="L1004" s="13">
        <f t="shared" ca="1" si="151"/>
        <v>3.0447349405504864E-2</v>
      </c>
      <c r="M1004" t="str">
        <f t="shared" ca="1" si="154"/>
        <v>BUY</v>
      </c>
      <c r="N1004">
        <f t="shared" ca="1" si="155"/>
        <v>3.4699052448952357E-3</v>
      </c>
    </row>
    <row r="1005" spans="1:14" x14ac:dyDescent="0.25">
      <c r="A1005">
        <v>1004</v>
      </c>
      <c r="B1005" s="30">
        <v>37987</v>
      </c>
      <c r="C1005">
        <f t="shared" si="152"/>
        <v>2004</v>
      </c>
      <c r="D1005">
        <v>1912.25</v>
      </c>
      <c r="E1005">
        <f t="shared" ca="1" si="153"/>
        <v>1896</v>
      </c>
      <c r="F1005">
        <f t="shared" ca="1" si="157"/>
        <v>1729.8384615384618</v>
      </c>
      <c r="G1005" t="str">
        <f t="shared" ca="1" si="148"/>
        <v/>
      </c>
      <c r="H1005">
        <f t="shared" ca="1" si="149"/>
        <v>1568.65</v>
      </c>
      <c r="I1005" s="7" t="str">
        <f t="shared" ca="1" si="156"/>
        <v/>
      </c>
      <c r="J1005" s="11">
        <f t="shared" ca="1" si="150"/>
        <v>199.5791184420695</v>
      </c>
      <c r="K1005" s="11">
        <f ca="1">MAX($J$55:J1005)</f>
        <v>205.84660185261183</v>
      </c>
      <c r="L1005" s="13">
        <f t="shared" ca="1" si="151"/>
        <v>3.0447349405504864E-2</v>
      </c>
      <c r="M1005" t="str">
        <f t="shared" ca="1" si="154"/>
        <v>BUY</v>
      </c>
      <c r="N1005">
        <f t="shared" ca="1" si="155"/>
        <v>1.728953318260407E-2</v>
      </c>
    </row>
    <row r="1006" spans="1:14" x14ac:dyDescent="0.25">
      <c r="A1006">
        <v>1005</v>
      </c>
      <c r="B1006" s="30">
        <v>37988</v>
      </c>
      <c r="C1006">
        <f t="shared" si="152"/>
        <v>2004</v>
      </c>
      <c r="D1006">
        <v>1946.05</v>
      </c>
      <c r="E1006">
        <f t="shared" ca="1" si="153"/>
        <v>1929.15</v>
      </c>
      <c r="F1006">
        <f t="shared" ca="1" si="157"/>
        <v>1744.3538461538467</v>
      </c>
      <c r="G1006" t="str">
        <f t="shared" ca="1" si="148"/>
        <v/>
      </c>
      <c r="H1006">
        <f t="shared" ca="1" si="149"/>
        <v>1568.65</v>
      </c>
      <c r="I1006" s="7" t="str">
        <f t="shared" ca="1" si="156"/>
        <v/>
      </c>
      <c r="J1006" s="11">
        <f t="shared" ca="1" si="150"/>
        <v>199.5791184420695</v>
      </c>
      <c r="K1006" s="11">
        <f ca="1">MAX($J$55:J1006)</f>
        <v>205.84660185261183</v>
      </c>
      <c r="L1006" s="13">
        <f t="shared" ca="1" si="151"/>
        <v>3.0447349405504864E-2</v>
      </c>
      <c r="M1006" t="str">
        <f t="shared" ca="1" si="154"/>
        <v>BUY</v>
      </c>
      <c r="N1006">
        <f t="shared" ca="1" si="155"/>
        <v>1.7675513138972389E-2</v>
      </c>
    </row>
    <row r="1007" spans="1:14" x14ac:dyDescent="0.25">
      <c r="A1007">
        <v>1006</v>
      </c>
      <c r="B1007" s="30">
        <v>37991</v>
      </c>
      <c r="C1007">
        <f t="shared" si="152"/>
        <v>2004</v>
      </c>
      <c r="D1007">
        <v>1955</v>
      </c>
      <c r="E1007">
        <f t="shared" ca="1" si="153"/>
        <v>1950.5250000000001</v>
      </c>
      <c r="F1007">
        <f t="shared" ca="1" si="157"/>
        <v>1758.0711538461542</v>
      </c>
      <c r="G1007" t="str">
        <f t="shared" ca="1" si="148"/>
        <v/>
      </c>
      <c r="H1007">
        <f t="shared" ca="1" si="149"/>
        <v>1568.65</v>
      </c>
      <c r="I1007" s="7" t="str">
        <f t="shared" ca="1" si="156"/>
        <v/>
      </c>
      <c r="J1007" s="11">
        <f t="shared" ca="1" si="150"/>
        <v>199.5791184420695</v>
      </c>
      <c r="K1007" s="11">
        <f ca="1">MAX($J$55:J1007)</f>
        <v>205.84660185261183</v>
      </c>
      <c r="L1007" s="13">
        <f t="shared" ca="1" si="151"/>
        <v>3.0447349405504864E-2</v>
      </c>
      <c r="M1007" t="str">
        <f t="shared" ca="1" si="154"/>
        <v>BUY</v>
      </c>
      <c r="N1007">
        <f t="shared" ca="1" si="155"/>
        <v>4.5990596336168369E-3</v>
      </c>
    </row>
    <row r="1008" spans="1:14" x14ac:dyDescent="0.25">
      <c r="A1008">
        <v>1007</v>
      </c>
      <c r="B1008" s="30">
        <v>37992</v>
      </c>
      <c r="C1008">
        <f t="shared" si="152"/>
        <v>2004</v>
      </c>
      <c r="D1008">
        <v>1926.7</v>
      </c>
      <c r="E1008">
        <f t="shared" ca="1" si="153"/>
        <v>1940.85</v>
      </c>
      <c r="F1008">
        <f t="shared" ca="1" si="157"/>
        <v>1770.0500000000002</v>
      </c>
      <c r="G1008" t="str">
        <f t="shared" ca="1" si="148"/>
        <v/>
      </c>
      <c r="H1008">
        <f t="shared" ca="1" si="149"/>
        <v>1568.65</v>
      </c>
      <c r="I1008" s="7" t="str">
        <f t="shared" ca="1" si="156"/>
        <v/>
      </c>
      <c r="J1008" s="11">
        <f t="shared" ca="1" si="150"/>
        <v>199.5791184420695</v>
      </c>
      <c r="K1008" s="11">
        <f ca="1">MAX($J$55:J1008)</f>
        <v>205.84660185261183</v>
      </c>
      <c r="L1008" s="13">
        <f t="shared" ca="1" si="151"/>
        <v>3.0447349405504864E-2</v>
      </c>
      <c r="M1008" t="str">
        <f t="shared" ca="1" si="154"/>
        <v>BUY</v>
      </c>
      <c r="N1008">
        <f t="shared" ca="1" si="155"/>
        <v>-1.4475703324808161E-2</v>
      </c>
    </row>
    <row r="1009" spans="1:14" x14ac:dyDescent="0.25">
      <c r="A1009">
        <v>1008</v>
      </c>
      <c r="B1009" s="30">
        <v>37993</v>
      </c>
      <c r="C1009">
        <f t="shared" si="152"/>
        <v>2004</v>
      </c>
      <c r="D1009">
        <v>1916.75</v>
      </c>
      <c r="E1009">
        <f t="shared" ca="1" si="153"/>
        <v>1921.7249999999999</v>
      </c>
      <c r="F1009">
        <f t="shared" ca="1" si="157"/>
        <v>1780.0153846153846</v>
      </c>
      <c r="G1009" t="str">
        <f t="shared" ca="1" si="148"/>
        <v/>
      </c>
      <c r="H1009">
        <f t="shared" ca="1" si="149"/>
        <v>1568.65</v>
      </c>
      <c r="I1009" s="7" t="str">
        <f t="shared" ca="1" si="156"/>
        <v/>
      </c>
      <c r="J1009" s="11">
        <f t="shared" ca="1" si="150"/>
        <v>199.5791184420695</v>
      </c>
      <c r="K1009" s="11">
        <f ca="1">MAX($J$55:J1009)</f>
        <v>205.84660185261183</v>
      </c>
      <c r="L1009" s="13">
        <f t="shared" ca="1" si="151"/>
        <v>3.0447349405504864E-2</v>
      </c>
      <c r="M1009" t="str">
        <f t="shared" ca="1" si="154"/>
        <v>BUY</v>
      </c>
      <c r="N1009">
        <f t="shared" ca="1" si="155"/>
        <v>-5.1642705143509866E-3</v>
      </c>
    </row>
    <row r="1010" spans="1:14" x14ac:dyDescent="0.25">
      <c r="A1010">
        <v>1009</v>
      </c>
      <c r="B1010" s="30">
        <v>37994</v>
      </c>
      <c r="C1010">
        <f t="shared" si="152"/>
        <v>2004</v>
      </c>
      <c r="D1010">
        <v>1968.55</v>
      </c>
      <c r="E1010">
        <f t="shared" ca="1" si="153"/>
        <v>1942.65</v>
      </c>
      <c r="F1010">
        <f t="shared" ca="1" si="157"/>
        <v>1791.9403846153846</v>
      </c>
      <c r="G1010" t="str">
        <f t="shared" ca="1" si="148"/>
        <v/>
      </c>
      <c r="H1010">
        <f t="shared" ca="1" si="149"/>
        <v>1568.65</v>
      </c>
      <c r="I1010" s="7" t="str">
        <f t="shared" ca="1" si="156"/>
        <v/>
      </c>
      <c r="J1010" s="11">
        <f t="shared" ca="1" si="150"/>
        <v>199.5791184420695</v>
      </c>
      <c r="K1010" s="11">
        <f ca="1">MAX($J$55:J1010)</f>
        <v>205.84660185261183</v>
      </c>
      <c r="L1010" s="13">
        <f t="shared" ca="1" si="151"/>
        <v>3.0447349405504864E-2</v>
      </c>
      <c r="M1010" t="str">
        <f t="shared" ca="1" si="154"/>
        <v>BUY</v>
      </c>
      <c r="N1010">
        <f t="shared" ca="1" si="155"/>
        <v>2.7024911960349528E-2</v>
      </c>
    </row>
    <row r="1011" spans="1:14" x14ac:dyDescent="0.25">
      <c r="A1011">
        <v>1010</v>
      </c>
      <c r="B1011" s="30">
        <v>37995</v>
      </c>
      <c r="C1011">
        <f t="shared" si="152"/>
        <v>2004</v>
      </c>
      <c r="D1011">
        <v>1971.9</v>
      </c>
      <c r="E1011">
        <f t="shared" ca="1" si="153"/>
        <v>1970.2249999999999</v>
      </c>
      <c r="F1011">
        <f t="shared" ca="1" si="157"/>
        <v>1803.5326923076923</v>
      </c>
      <c r="G1011" t="str">
        <f t="shared" ca="1" si="148"/>
        <v/>
      </c>
      <c r="H1011">
        <f t="shared" ca="1" si="149"/>
        <v>1568.65</v>
      </c>
      <c r="I1011" s="7" t="str">
        <f t="shared" ca="1" si="156"/>
        <v/>
      </c>
      <c r="J1011" s="11">
        <f t="shared" ca="1" si="150"/>
        <v>199.5791184420695</v>
      </c>
      <c r="K1011" s="11">
        <f ca="1">MAX($J$55:J1011)</f>
        <v>205.84660185261183</v>
      </c>
      <c r="L1011" s="13">
        <f t="shared" ca="1" si="151"/>
        <v>3.0447349405504864E-2</v>
      </c>
      <c r="M1011" t="str">
        <f t="shared" ca="1" si="154"/>
        <v>BUY</v>
      </c>
      <c r="N1011">
        <f t="shared" ca="1" si="155"/>
        <v>1.7017601788118851E-3</v>
      </c>
    </row>
    <row r="1012" spans="1:14" x14ac:dyDescent="0.25">
      <c r="A1012">
        <v>1011</v>
      </c>
      <c r="B1012" s="30">
        <v>37998</v>
      </c>
      <c r="C1012">
        <f t="shared" si="152"/>
        <v>2004</v>
      </c>
      <c r="D1012">
        <v>1945.6</v>
      </c>
      <c r="E1012">
        <f t="shared" ca="1" si="153"/>
        <v>1958.75</v>
      </c>
      <c r="F1012">
        <f t="shared" ca="1" si="157"/>
        <v>1813.9326923076924</v>
      </c>
      <c r="G1012" t="str">
        <f t="shared" ca="1" si="148"/>
        <v/>
      </c>
      <c r="H1012">
        <f t="shared" ca="1" si="149"/>
        <v>1568.65</v>
      </c>
      <c r="I1012" s="7" t="str">
        <f t="shared" ca="1" si="156"/>
        <v/>
      </c>
      <c r="J1012" s="11">
        <f t="shared" ca="1" si="150"/>
        <v>199.5791184420695</v>
      </c>
      <c r="K1012" s="11">
        <f ca="1">MAX($J$55:J1012)</f>
        <v>205.84660185261183</v>
      </c>
      <c r="L1012" s="13">
        <f t="shared" ca="1" si="151"/>
        <v>3.0447349405504864E-2</v>
      </c>
      <c r="M1012" t="str">
        <f t="shared" ca="1" si="154"/>
        <v>BUY</v>
      </c>
      <c r="N1012">
        <f t="shared" ca="1" si="155"/>
        <v>-1.3337390334195537E-2</v>
      </c>
    </row>
    <row r="1013" spans="1:14" x14ac:dyDescent="0.25">
      <c r="A1013">
        <v>1012</v>
      </c>
      <c r="B1013" s="30">
        <v>37999</v>
      </c>
      <c r="C1013">
        <f t="shared" si="152"/>
        <v>2004</v>
      </c>
      <c r="D1013">
        <v>1963.6</v>
      </c>
      <c r="E1013">
        <f t="shared" ca="1" si="153"/>
        <v>1954.6</v>
      </c>
      <c r="F1013">
        <f t="shared" ca="1" si="157"/>
        <v>1826.1557692307692</v>
      </c>
      <c r="G1013" t="str">
        <f t="shared" ca="1" si="148"/>
        <v/>
      </c>
      <c r="H1013">
        <f t="shared" ca="1" si="149"/>
        <v>1568.65</v>
      </c>
      <c r="I1013" s="7" t="str">
        <f t="shared" ca="1" si="156"/>
        <v/>
      </c>
      <c r="J1013" s="11">
        <f t="shared" ca="1" si="150"/>
        <v>199.5791184420695</v>
      </c>
      <c r="K1013" s="11">
        <f ca="1">MAX($J$55:J1013)</f>
        <v>205.84660185261183</v>
      </c>
      <c r="L1013" s="13">
        <f t="shared" ca="1" si="151"/>
        <v>3.0447349405504864E-2</v>
      </c>
      <c r="M1013" t="str">
        <f t="shared" ca="1" si="154"/>
        <v>BUY</v>
      </c>
      <c r="N1013">
        <f t="shared" ca="1" si="155"/>
        <v>9.2516447368421063E-3</v>
      </c>
    </row>
    <row r="1014" spans="1:14" x14ac:dyDescent="0.25">
      <c r="A1014">
        <v>1013</v>
      </c>
      <c r="B1014" s="30">
        <v>38000</v>
      </c>
      <c r="C1014">
        <f t="shared" si="152"/>
        <v>2004</v>
      </c>
      <c r="D1014">
        <v>1982.15</v>
      </c>
      <c r="E1014">
        <f t="shared" ca="1" si="153"/>
        <v>1972.875</v>
      </c>
      <c r="F1014">
        <f t="shared" ca="1" si="157"/>
        <v>1839.0749999999998</v>
      </c>
      <c r="G1014" t="str">
        <f t="shared" ref="G1014:G1077" ca="1" si="158">IF(AND(E1014&gt;F1014,E1013&lt;F1013),"BUY",IF(AND(E1014&lt;F1014,E1013&gt;F1013),"SELL",""))</f>
        <v/>
      </c>
      <c r="H1014">
        <f t="shared" ca="1" si="149"/>
        <v>1568.65</v>
      </c>
      <c r="I1014" s="7" t="str">
        <f t="shared" ca="1" si="156"/>
        <v/>
      </c>
      <c r="J1014" s="11">
        <f t="shared" ca="1" si="150"/>
        <v>199.5791184420695</v>
      </c>
      <c r="K1014" s="11">
        <f ca="1">MAX($J$55:J1014)</f>
        <v>205.84660185261183</v>
      </c>
      <c r="L1014" s="13">
        <f t="shared" ca="1" si="151"/>
        <v>3.0447349405504864E-2</v>
      </c>
      <c r="M1014" t="str">
        <f t="shared" ca="1" si="154"/>
        <v>BUY</v>
      </c>
      <c r="N1014">
        <f t="shared" ca="1" si="155"/>
        <v>9.4469342024853242E-3</v>
      </c>
    </row>
    <row r="1015" spans="1:14" x14ac:dyDescent="0.25">
      <c r="A1015">
        <v>1014</v>
      </c>
      <c r="B1015" s="30">
        <v>38001</v>
      </c>
      <c r="C1015">
        <f t="shared" si="152"/>
        <v>2004</v>
      </c>
      <c r="D1015">
        <v>1944.45</v>
      </c>
      <c r="E1015">
        <f t="shared" ca="1" si="153"/>
        <v>1963.3000000000002</v>
      </c>
      <c r="F1015">
        <f t="shared" ca="1" si="157"/>
        <v>1849.405769230769</v>
      </c>
      <c r="G1015" t="str">
        <f t="shared" ca="1" si="158"/>
        <v/>
      </c>
      <c r="H1015">
        <f t="shared" ref="H1015:H1078" ca="1" si="159">IF(G1015&lt;&gt;"",D1015,H1014)</f>
        <v>1568.65</v>
      </c>
      <c r="I1015" s="7" t="str">
        <f t="shared" ca="1" si="156"/>
        <v/>
      </c>
      <c r="J1015" s="11">
        <f t="shared" ca="1" si="150"/>
        <v>199.5791184420695</v>
      </c>
      <c r="K1015" s="11">
        <f ca="1">MAX($J$55:J1015)</f>
        <v>205.84660185261183</v>
      </c>
      <c r="L1015" s="13">
        <f t="shared" ca="1" si="151"/>
        <v>3.0447349405504864E-2</v>
      </c>
      <c r="M1015" t="str">
        <f t="shared" ca="1" si="154"/>
        <v>BUY</v>
      </c>
      <c r="N1015">
        <f t="shared" ca="1" si="155"/>
        <v>-1.9019751280175589E-2</v>
      </c>
    </row>
    <row r="1016" spans="1:14" x14ac:dyDescent="0.25">
      <c r="A1016">
        <v>1015</v>
      </c>
      <c r="B1016" s="30">
        <v>38002</v>
      </c>
      <c r="C1016">
        <f t="shared" si="152"/>
        <v>2004</v>
      </c>
      <c r="D1016">
        <v>1900.65</v>
      </c>
      <c r="E1016">
        <f t="shared" ca="1" si="153"/>
        <v>1922.5500000000002</v>
      </c>
      <c r="F1016">
        <f t="shared" ca="1" si="157"/>
        <v>1857.6269230769228</v>
      </c>
      <c r="G1016" t="str">
        <f t="shared" ca="1" si="158"/>
        <v/>
      </c>
      <c r="H1016">
        <f t="shared" ca="1" si="159"/>
        <v>1568.65</v>
      </c>
      <c r="I1016" s="7" t="str">
        <f t="shared" ca="1" si="156"/>
        <v/>
      </c>
      <c r="J1016" s="11">
        <f t="shared" ca="1" si="150"/>
        <v>199.5791184420695</v>
      </c>
      <c r="K1016" s="11">
        <f ca="1">MAX($J$55:J1016)</f>
        <v>205.84660185261183</v>
      </c>
      <c r="L1016" s="13">
        <f t="shared" ca="1" si="151"/>
        <v>3.0447349405504864E-2</v>
      </c>
      <c r="M1016" t="str">
        <f t="shared" ca="1" si="154"/>
        <v>BUY</v>
      </c>
      <c r="N1016">
        <f t="shared" ca="1" si="155"/>
        <v>-2.2525649926714471E-2</v>
      </c>
    </row>
    <row r="1017" spans="1:14" x14ac:dyDescent="0.25">
      <c r="A1017">
        <v>1016</v>
      </c>
      <c r="B1017" s="30">
        <v>38005</v>
      </c>
      <c r="C1017">
        <f t="shared" si="152"/>
        <v>2004</v>
      </c>
      <c r="D1017">
        <v>1935.35</v>
      </c>
      <c r="E1017">
        <f t="shared" ca="1" si="153"/>
        <v>1918</v>
      </c>
      <c r="F1017">
        <f t="shared" ca="1" si="157"/>
        <v>1866.8557692307693</v>
      </c>
      <c r="G1017" t="str">
        <f t="shared" ca="1" si="158"/>
        <v/>
      </c>
      <c r="H1017">
        <f t="shared" ca="1" si="159"/>
        <v>1568.65</v>
      </c>
      <c r="I1017" s="7" t="str">
        <f t="shared" ca="1" si="156"/>
        <v/>
      </c>
      <c r="J1017" s="11">
        <f t="shared" ref="J1017:J1080" ca="1" si="160">IF(I1017="",J1016,J1016*(1+$M$5*I1017))</f>
        <v>199.5791184420695</v>
      </c>
      <c r="K1017" s="11">
        <f ca="1">MAX($J$55:J1017)</f>
        <v>205.84660185261183</v>
      </c>
      <c r="L1017" s="13">
        <f t="shared" ref="L1017:L1080" ca="1" si="161">1-J1017/K1017</f>
        <v>3.0447349405504864E-2</v>
      </c>
      <c r="M1017" t="str">
        <f t="shared" ca="1" si="154"/>
        <v>BUY</v>
      </c>
      <c r="N1017">
        <f t="shared" ca="1" si="155"/>
        <v>1.8256912109015241E-2</v>
      </c>
    </row>
    <row r="1018" spans="1:14" x14ac:dyDescent="0.25">
      <c r="A1018">
        <v>1017</v>
      </c>
      <c r="B1018" s="30">
        <v>38006</v>
      </c>
      <c r="C1018">
        <f t="shared" si="152"/>
        <v>2004</v>
      </c>
      <c r="D1018">
        <v>1893.25</v>
      </c>
      <c r="E1018">
        <f t="shared" ca="1" si="153"/>
        <v>1914.3</v>
      </c>
      <c r="F1018">
        <f t="shared" ca="1" si="157"/>
        <v>1874.3307692307692</v>
      </c>
      <c r="G1018" t="str">
        <f t="shared" ca="1" si="158"/>
        <v/>
      </c>
      <c r="H1018">
        <f t="shared" ca="1" si="159"/>
        <v>1568.65</v>
      </c>
      <c r="I1018" s="7" t="str">
        <f t="shared" ca="1" si="156"/>
        <v/>
      </c>
      <c r="J1018" s="11">
        <f t="shared" ca="1" si="160"/>
        <v>199.5791184420695</v>
      </c>
      <c r="K1018" s="11">
        <f ca="1">MAX($J$55:J1018)</f>
        <v>205.84660185261183</v>
      </c>
      <c r="L1018" s="13">
        <f t="shared" ca="1" si="161"/>
        <v>3.0447349405504864E-2</v>
      </c>
      <c r="M1018" t="str">
        <f t="shared" ca="1" si="154"/>
        <v>BUY</v>
      </c>
      <c r="N1018">
        <f t="shared" ca="1" si="155"/>
        <v>-2.1753171261012175E-2</v>
      </c>
    </row>
    <row r="1019" spans="1:14" x14ac:dyDescent="0.25">
      <c r="A1019">
        <v>1018</v>
      </c>
      <c r="B1019" s="30">
        <v>38007</v>
      </c>
      <c r="C1019">
        <f t="shared" si="152"/>
        <v>2004</v>
      </c>
      <c r="D1019">
        <v>1824.6</v>
      </c>
      <c r="E1019">
        <f t="shared" ca="1" si="153"/>
        <v>1858.925</v>
      </c>
      <c r="F1019">
        <f t="shared" ca="1" si="157"/>
        <v>1878.2019230769229</v>
      </c>
      <c r="G1019" t="str">
        <f t="shared" ca="1" si="158"/>
        <v>SELL</v>
      </c>
      <c r="H1019">
        <f t="shared" ca="1" si="159"/>
        <v>1824.6</v>
      </c>
      <c r="I1019" s="7">
        <f t="shared" ca="1" si="156"/>
        <v>0.16316577949191968</v>
      </c>
      <c r="J1019" s="11">
        <f t="shared" ca="1" si="160"/>
        <v>232.14360087297993</v>
      </c>
      <c r="K1019" s="11">
        <f ca="1">MAX($J$55:J1019)</f>
        <v>232.14360087297993</v>
      </c>
      <c r="L1019" s="13">
        <f t="shared" ca="1" si="161"/>
        <v>0</v>
      </c>
      <c r="M1019" t="str">
        <f t="shared" ca="1" si="154"/>
        <v>SELL</v>
      </c>
      <c r="N1019">
        <f t="shared" ca="1" si="155"/>
        <v>-3.6260398785157848E-2</v>
      </c>
    </row>
    <row r="1020" spans="1:14" x14ac:dyDescent="0.25">
      <c r="A1020">
        <v>1019</v>
      </c>
      <c r="B1020" s="30">
        <v>38008</v>
      </c>
      <c r="C1020">
        <f t="shared" si="152"/>
        <v>2004</v>
      </c>
      <c r="D1020">
        <v>1770.5</v>
      </c>
      <c r="E1020">
        <f t="shared" ca="1" si="153"/>
        <v>1797.55</v>
      </c>
      <c r="F1020">
        <f t="shared" ca="1" si="157"/>
        <v>1879.5192307692305</v>
      </c>
      <c r="G1020" t="str">
        <f t="shared" ca="1" si="158"/>
        <v/>
      </c>
      <c r="H1020">
        <f t="shared" ca="1" si="159"/>
        <v>1824.6</v>
      </c>
      <c r="I1020" s="7" t="str">
        <f t="shared" ca="1" si="156"/>
        <v/>
      </c>
      <c r="J1020" s="11">
        <f t="shared" ca="1" si="160"/>
        <v>232.14360087297993</v>
      </c>
      <c r="K1020" s="11">
        <f ca="1">MAX($J$55:J1020)</f>
        <v>232.14360087297993</v>
      </c>
      <c r="L1020" s="13">
        <f t="shared" ca="1" si="161"/>
        <v>0</v>
      </c>
      <c r="M1020" t="str">
        <f t="shared" ca="1" si="154"/>
        <v>SELL</v>
      </c>
      <c r="N1020">
        <f t="shared" ca="1" si="155"/>
        <v>2.9650334319850879E-2</v>
      </c>
    </row>
    <row r="1021" spans="1:14" x14ac:dyDescent="0.25">
      <c r="A1021">
        <v>1020</v>
      </c>
      <c r="B1021" s="30">
        <v>38009</v>
      </c>
      <c r="C1021">
        <f t="shared" si="152"/>
        <v>2004</v>
      </c>
      <c r="D1021">
        <v>1847.55</v>
      </c>
      <c r="E1021">
        <f t="shared" ca="1" si="153"/>
        <v>1809.0250000000001</v>
      </c>
      <c r="F1021">
        <f t="shared" ca="1" si="157"/>
        <v>1883.9153846153845</v>
      </c>
      <c r="G1021" t="str">
        <f t="shared" ca="1" si="158"/>
        <v/>
      </c>
      <c r="H1021">
        <f t="shared" ca="1" si="159"/>
        <v>1824.6</v>
      </c>
      <c r="I1021" s="7" t="str">
        <f t="shared" ca="1" si="156"/>
        <v/>
      </c>
      <c r="J1021" s="11">
        <f t="shared" ca="1" si="160"/>
        <v>232.14360087297993</v>
      </c>
      <c r="K1021" s="11">
        <f ca="1">MAX($J$55:J1021)</f>
        <v>232.14360087297993</v>
      </c>
      <c r="L1021" s="13">
        <f t="shared" ca="1" si="161"/>
        <v>0</v>
      </c>
      <c r="M1021" t="str">
        <f t="shared" ca="1" si="154"/>
        <v>SELL</v>
      </c>
      <c r="N1021">
        <f t="shared" ca="1" si="155"/>
        <v>-4.3518780005648093E-2</v>
      </c>
    </row>
    <row r="1022" spans="1:14" x14ac:dyDescent="0.25">
      <c r="A1022">
        <v>1021</v>
      </c>
      <c r="B1022" s="30">
        <v>38013</v>
      </c>
      <c r="C1022">
        <f t="shared" si="152"/>
        <v>2004</v>
      </c>
      <c r="D1022">
        <v>1904.7</v>
      </c>
      <c r="E1022">
        <f t="shared" ca="1" si="153"/>
        <v>1876.125</v>
      </c>
      <c r="F1022">
        <f t="shared" ca="1" si="157"/>
        <v>1889.6307692307689</v>
      </c>
      <c r="G1022" t="str">
        <f t="shared" ca="1" si="158"/>
        <v/>
      </c>
      <c r="H1022">
        <f t="shared" ca="1" si="159"/>
        <v>1824.6</v>
      </c>
      <c r="I1022" s="7" t="str">
        <f t="shared" ca="1" si="156"/>
        <v/>
      </c>
      <c r="J1022" s="11">
        <f t="shared" ca="1" si="160"/>
        <v>232.14360087297993</v>
      </c>
      <c r="K1022" s="11">
        <f ca="1">MAX($J$55:J1022)</f>
        <v>232.14360087297993</v>
      </c>
      <c r="L1022" s="13">
        <f t="shared" ca="1" si="161"/>
        <v>0</v>
      </c>
      <c r="M1022" t="str">
        <f t="shared" ca="1" si="154"/>
        <v>SELL</v>
      </c>
      <c r="N1022">
        <f t="shared" ca="1" si="155"/>
        <v>-3.0932857026873477E-2</v>
      </c>
    </row>
    <row r="1023" spans="1:14" x14ac:dyDescent="0.25">
      <c r="A1023">
        <v>1022</v>
      </c>
      <c r="B1023" s="30">
        <v>38014</v>
      </c>
      <c r="C1023">
        <f t="shared" si="152"/>
        <v>2004</v>
      </c>
      <c r="D1023">
        <v>1863.1</v>
      </c>
      <c r="E1023">
        <f t="shared" ca="1" si="153"/>
        <v>1883.9</v>
      </c>
      <c r="F1023">
        <f t="shared" ca="1" si="157"/>
        <v>1892.8826923076922</v>
      </c>
      <c r="G1023" t="str">
        <f t="shared" ca="1" si="158"/>
        <v/>
      </c>
      <c r="H1023">
        <f t="shared" ca="1" si="159"/>
        <v>1824.6</v>
      </c>
      <c r="I1023" s="7" t="str">
        <f t="shared" ca="1" si="156"/>
        <v/>
      </c>
      <c r="J1023" s="11">
        <f t="shared" ca="1" si="160"/>
        <v>232.14360087297993</v>
      </c>
      <c r="K1023" s="11">
        <f ca="1">MAX($J$55:J1023)</f>
        <v>232.14360087297993</v>
      </c>
      <c r="L1023" s="13">
        <f t="shared" ca="1" si="161"/>
        <v>0</v>
      </c>
      <c r="M1023" t="str">
        <f t="shared" ca="1" si="154"/>
        <v>SELL</v>
      </c>
      <c r="N1023">
        <f t="shared" ca="1" si="155"/>
        <v>2.1840709823069321E-2</v>
      </c>
    </row>
    <row r="1024" spans="1:14" x14ac:dyDescent="0.25">
      <c r="A1024">
        <v>1023</v>
      </c>
      <c r="B1024" s="30">
        <v>38015</v>
      </c>
      <c r="C1024">
        <f t="shared" si="152"/>
        <v>2004</v>
      </c>
      <c r="D1024">
        <v>1843.6</v>
      </c>
      <c r="E1024">
        <f t="shared" ca="1" si="153"/>
        <v>1853.35</v>
      </c>
      <c r="F1024">
        <f t="shared" ca="1" si="157"/>
        <v>1894.976923076923</v>
      </c>
      <c r="G1024" t="str">
        <f t="shared" ca="1" si="158"/>
        <v/>
      </c>
      <c r="H1024">
        <f t="shared" ca="1" si="159"/>
        <v>1824.6</v>
      </c>
      <c r="I1024" s="7" t="str">
        <f t="shared" ca="1" si="156"/>
        <v/>
      </c>
      <c r="J1024" s="11">
        <f t="shared" ca="1" si="160"/>
        <v>232.14360087297993</v>
      </c>
      <c r="K1024" s="11">
        <f ca="1">MAX($J$55:J1024)</f>
        <v>232.14360087297993</v>
      </c>
      <c r="L1024" s="13">
        <f t="shared" ca="1" si="161"/>
        <v>0</v>
      </c>
      <c r="M1024" t="str">
        <f t="shared" ca="1" si="154"/>
        <v>SELL</v>
      </c>
      <c r="N1024">
        <f t="shared" ca="1" si="155"/>
        <v>1.0466426922870486E-2</v>
      </c>
    </row>
    <row r="1025" spans="1:14" x14ac:dyDescent="0.25">
      <c r="A1025">
        <v>1024</v>
      </c>
      <c r="B1025" s="30">
        <v>38016</v>
      </c>
      <c r="C1025">
        <f t="shared" si="152"/>
        <v>2004</v>
      </c>
      <c r="D1025">
        <v>1809.75</v>
      </c>
      <c r="E1025">
        <f t="shared" ca="1" si="153"/>
        <v>1826.675</v>
      </c>
      <c r="F1025">
        <f t="shared" ca="1" si="157"/>
        <v>1896.1096153846154</v>
      </c>
      <c r="G1025" t="str">
        <f t="shared" ca="1" si="158"/>
        <v/>
      </c>
      <c r="H1025">
        <f t="shared" ca="1" si="159"/>
        <v>1824.6</v>
      </c>
      <c r="I1025" s="7" t="str">
        <f t="shared" ca="1" si="156"/>
        <v/>
      </c>
      <c r="J1025" s="11">
        <f t="shared" ca="1" si="160"/>
        <v>232.14360087297993</v>
      </c>
      <c r="K1025" s="11">
        <f ca="1">MAX($J$55:J1025)</f>
        <v>232.14360087297993</v>
      </c>
      <c r="L1025" s="13">
        <f t="shared" ca="1" si="161"/>
        <v>0</v>
      </c>
      <c r="M1025" t="str">
        <f t="shared" ca="1" si="154"/>
        <v>SELL</v>
      </c>
      <c r="N1025">
        <f t="shared" ca="1" si="155"/>
        <v>1.836081579518329E-2</v>
      </c>
    </row>
    <row r="1026" spans="1:14" x14ac:dyDescent="0.25">
      <c r="A1026">
        <v>1025</v>
      </c>
      <c r="B1026" s="30">
        <v>38020</v>
      </c>
      <c r="C1026">
        <f t="shared" si="152"/>
        <v>2004</v>
      </c>
      <c r="D1026">
        <v>1769</v>
      </c>
      <c r="E1026">
        <f t="shared" ca="1" si="153"/>
        <v>1789.375</v>
      </c>
      <c r="F1026">
        <f t="shared" ca="1" si="157"/>
        <v>1894.582692307692</v>
      </c>
      <c r="G1026" t="str">
        <f t="shared" ca="1" si="158"/>
        <v/>
      </c>
      <c r="H1026">
        <f t="shared" ca="1" si="159"/>
        <v>1824.6</v>
      </c>
      <c r="I1026" s="7" t="str">
        <f t="shared" ca="1" si="156"/>
        <v/>
      </c>
      <c r="J1026" s="11">
        <f t="shared" ca="1" si="160"/>
        <v>232.14360087297993</v>
      </c>
      <c r="K1026" s="11">
        <f ca="1">MAX($J$55:J1026)</f>
        <v>232.14360087297993</v>
      </c>
      <c r="L1026" s="13">
        <f t="shared" ca="1" si="161"/>
        <v>0</v>
      </c>
      <c r="M1026" t="str">
        <f t="shared" ca="1" si="154"/>
        <v>SELL</v>
      </c>
      <c r="N1026">
        <f t="shared" ca="1" si="155"/>
        <v>2.251692222682691E-2</v>
      </c>
    </row>
    <row r="1027" spans="1:14" x14ac:dyDescent="0.25">
      <c r="A1027">
        <v>1026</v>
      </c>
      <c r="B1027" s="30">
        <v>38021</v>
      </c>
      <c r="C1027">
        <f t="shared" ref="C1027:C1090" si="162">YEAR(B1027)</f>
        <v>2004</v>
      </c>
      <c r="D1027">
        <v>1822.2</v>
      </c>
      <c r="E1027">
        <f t="shared" ca="1" si="153"/>
        <v>1795.6</v>
      </c>
      <c r="F1027">
        <f t="shared" ca="1" si="157"/>
        <v>1894.0115384615383</v>
      </c>
      <c r="G1027" t="str">
        <f t="shared" ca="1" si="158"/>
        <v/>
      </c>
      <c r="H1027">
        <f t="shared" ca="1" si="159"/>
        <v>1824.6</v>
      </c>
      <c r="I1027" s="7" t="str">
        <f t="shared" ca="1" si="156"/>
        <v/>
      </c>
      <c r="J1027" s="11">
        <f t="shared" ca="1" si="160"/>
        <v>232.14360087297993</v>
      </c>
      <c r="K1027" s="11">
        <f ca="1">MAX($J$55:J1027)</f>
        <v>232.14360087297993</v>
      </c>
      <c r="L1027" s="13">
        <f t="shared" ca="1" si="161"/>
        <v>0</v>
      </c>
      <c r="M1027" t="str">
        <f t="shared" ca="1" si="154"/>
        <v>SELL</v>
      </c>
      <c r="N1027">
        <f t="shared" ca="1" si="155"/>
        <v>-3.0073487846240841E-2</v>
      </c>
    </row>
    <row r="1028" spans="1:14" x14ac:dyDescent="0.25">
      <c r="A1028">
        <v>1027</v>
      </c>
      <c r="B1028" s="30">
        <v>38022</v>
      </c>
      <c r="C1028">
        <f t="shared" si="162"/>
        <v>2004</v>
      </c>
      <c r="D1028">
        <v>1804.5</v>
      </c>
      <c r="E1028">
        <f t="shared" ref="E1028:E1091" ca="1" si="163">IF(ROW(D1028)&gt;$M$3,AVERAGE(OFFSET(D1029,-$M$3,0,$M$3,1)),"")</f>
        <v>1813.35</v>
      </c>
      <c r="F1028">
        <f t="shared" ca="1" si="157"/>
        <v>1891.3365384615381</v>
      </c>
      <c r="G1028" t="str">
        <f t="shared" ca="1" si="158"/>
        <v/>
      </c>
      <c r="H1028">
        <f t="shared" ca="1" si="159"/>
        <v>1824.6</v>
      </c>
      <c r="I1028" s="7" t="str">
        <f t="shared" ca="1" si="156"/>
        <v/>
      </c>
      <c r="J1028" s="11">
        <f t="shared" ca="1" si="160"/>
        <v>232.14360087297993</v>
      </c>
      <c r="K1028" s="11">
        <f ca="1">MAX($J$55:J1028)</f>
        <v>232.14360087297993</v>
      </c>
      <c r="L1028" s="13">
        <f t="shared" ca="1" si="161"/>
        <v>0</v>
      </c>
      <c r="M1028" t="str">
        <f t="shared" ca="1" si="154"/>
        <v>SELL</v>
      </c>
      <c r="N1028">
        <f t="shared" ca="1" si="155"/>
        <v>9.7135330918669983E-3</v>
      </c>
    </row>
    <row r="1029" spans="1:14" x14ac:dyDescent="0.25">
      <c r="A1029">
        <v>1028</v>
      </c>
      <c r="B1029" s="30">
        <v>38023</v>
      </c>
      <c r="C1029">
        <f t="shared" si="162"/>
        <v>2004</v>
      </c>
      <c r="D1029">
        <v>1833.65</v>
      </c>
      <c r="E1029">
        <f t="shared" ca="1" si="163"/>
        <v>1819.075</v>
      </c>
      <c r="F1029">
        <f t="shared" ca="1" si="157"/>
        <v>1889.8134615384613</v>
      </c>
      <c r="G1029" t="str">
        <f t="shared" ca="1" si="158"/>
        <v/>
      </c>
      <c r="H1029">
        <f t="shared" ca="1" si="159"/>
        <v>1824.6</v>
      </c>
      <c r="I1029" s="7" t="str">
        <f t="shared" ca="1" si="156"/>
        <v/>
      </c>
      <c r="J1029" s="11">
        <f t="shared" ca="1" si="160"/>
        <v>232.14360087297993</v>
      </c>
      <c r="K1029" s="11">
        <f ca="1">MAX($J$55:J1029)</f>
        <v>232.14360087297993</v>
      </c>
      <c r="L1029" s="13">
        <f t="shared" ca="1" si="161"/>
        <v>0</v>
      </c>
      <c r="M1029" t="str">
        <f t="shared" ca="1" si="154"/>
        <v>SELL</v>
      </c>
      <c r="N1029">
        <f t="shared" ca="1" si="155"/>
        <v>-1.6154059296203983E-2</v>
      </c>
    </row>
    <row r="1030" spans="1:14" x14ac:dyDescent="0.25">
      <c r="A1030">
        <v>1029</v>
      </c>
      <c r="B1030" s="30">
        <v>38026</v>
      </c>
      <c r="C1030">
        <f t="shared" si="162"/>
        <v>2004</v>
      </c>
      <c r="D1030">
        <v>1880.7</v>
      </c>
      <c r="E1030">
        <f t="shared" ca="1" si="163"/>
        <v>1857.1750000000002</v>
      </c>
      <c r="F1030">
        <f t="shared" ca="1" si="157"/>
        <v>1889.8499999999997</v>
      </c>
      <c r="G1030" t="str">
        <f t="shared" ca="1" si="158"/>
        <v/>
      </c>
      <c r="H1030">
        <f t="shared" ca="1" si="159"/>
        <v>1824.6</v>
      </c>
      <c r="I1030" s="7" t="str">
        <f t="shared" ca="1" si="156"/>
        <v/>
      </c>
      <c r="J1030" s="11">
        <f t="shared" ca="1" si="160"/>
        <v>232.14360087297993</v>
      </c>
      <c r="K1030" s="11">
        <f ca="1">MAX($J$55:J1030)</f>
        <v>232.14360087297993</v>
      </c>
      <c r="L1030" s="13">
        <f t="shared" ca="1" si="161"/>
        <v>0</v>
      </c>
      <c r="M1030" t="str">
        <f t="shared" ref="M1030:M1093" ca="1" si="164">IF(G1030="",M1029,G1030)</f>
        <v>SELL</v>
      </c>
      <c r="N1030">
        <f t="shared" ca="1" si="155"/>
        <v>-2.565920431925392E-2</v>
      </c>
    </row>
    <row r="1031" spans="1:14" x14ac:dyDescent="0.25">
      <c r="A1031">
        <v>1030</v>
      </c>
      <c r="B1031" s="30">
        <v>38027</v>
      </c>
      <c r="C1031">
        <f t="shared" si="162"/>
        <v>2004</v>
      </c>
      <c r="D1031">
        <v>1880.75</v>
      </c>
      <c r="E1031">
        <f t="shared" ca="1" si="163"/>
        <v>1880.7249999999999</v>
      </c>
      <c r="F1031">
        <f t="shared" ca="1" si="157"/>
        <v>1888.6384615384611</v>
      </c>
      <c r="G1031" t="str">
        <f t="shared" ca="1" si="158"/>
        <v/>
      </c>
      <c r="H1031">
        <f t="shared" ca="1" si="159"/>
        <v>1824.6</v>
      </c>
      <c r="I1031" s="7" t="str">
        <f t="shared" ca="1" si="156"/>
        <v/>
      </c>
      <c r="J1031" s="11">
        <f t="shared" ca="1" si="160"/>
        <v>232.14360087297993</v>
      </c>
      <c r="K1031" s="11">
        <f ca="1">MAX($J$55:J1031)</f>
        <v>232.14360087297993</v>
      </c>
      <c r="L1031" s="13">
        <f t="shared" ca="1" si="161"/>
        <v>0</v>
      </c>
      <c r="M1031" t="str">
        <f t="shared" ca="1" si="164"/>
        <v>SELL</v>
      </c>
      <c r="N1031">
        <f t="shared" ref="N1031:N1094" ca="1" si="165">IF(M1030="BUY",(D1031-D1030)/D1030,(D1030-D1031)/D1030)</f>
        <v>-2.6585845695727403E-5</v>
      </c>
    </row>
    <row r="1032" spans="1:14" x14ac:dyDescent="0.25">
      <c r="A1032">
        <v>1031</v>
      </c>
      <c r="B1032" s="30">
        <v>38028</v>
      </c>
      <c r="C1032">
        <f t="shared" si="162"/>
        <v>2004</v>
      </c>
      <c r="D1032">
        <v>1891.5</v>
      </c>
      <c r="E1032">
        <f t="shared" ca="1" si="163"/>
        <v>1886.125</v>
      </c>
      <c r="F1032">
        <f t="shared" ca="1" si="157"/>
        <v>1886.5403846153845</v>
      </c>
      <c r="G1032" t="str">
        <f t="shared" ca="1" si="158"/>
        <v/>
      </c>
      <c r="H1032">
        <f t="shared" ca="1" si="159"/>
        <v>1824.6</v>
      </c>
      <c r="I1032" s="7" t="str">
        <f t="shared" ca="1" si="156"/>
        <v/>
      </c>
      <c r="J1032" s="11">
        <f t="shared" ca="1" si="160"/>
        <v>232.14360087297993</v>
      </c>
      <c r="K1032" s="11">
        <f ca="1">MAX($J$55:J1032)</f>
        <v>232.14360087297993</v>
      </c>
      <c r="L1032" s="13">
        <f t="shared" ca="1" si="161"/>
        <v>0</v>
      </c>
      <c r="M1032" t="str">
        <f t="shared" ca="1" si="164"/>
        <v>SELL</v>
      </c>
      <c r="N1032">
        <f t="shared" ca="1" si="165"/>
        <v>-5.7158048650804202E-3</v>
      </c>
    </row>
    <row r="1033" spans="1:14" x14ac:dyDescent="0.25">
      <c r="A1033">
        <v>1032</v>
      </c>
      <c r="B1033" s="30">
        <v>38029</v>
      </c>
      <c r="C1033">
        <f t="shared" si="162"/>
        <v>2004</v>
      </c>
      <c r="D1033">
        <v>1885.3</v>
      </c>
      <c r="E1033">
        <f t="shared" ca="1" si="163"/>
        <v>1888.4</v>
      </c>
      <c r="F1033">
        <f t="shared" ca="1" si="157"/>
        <v>1883.8596153846154</v>
      </c>
      <c r="G1033" t="str">
        <f t="shared" ca="1" si="158"/>
        <v>BUY</v>
      </c>
      <c r="H1033">
        <f t="shared" ca="1" si="159"/>
        <v>1885.3</v>
      </c>
      <c r="I1033" s="7">
        <f t="shared" ca="1" si="156"/>
        <v>-3.3267565493806828E-2</v>
      </c>
      <c r="J1033" s="11">
        <f t="shared" ca="1" si="160"/>
        <v>224.42074842696991</v>
      </c>
      <c r="K1033" s="11">
        <f ca="1">MAX($J$55:J1033)</f>
        <v>232.14360087297993</v>
      </c>
      <c r="L1033" s="13">
        <f t="shared" ca="1" si="161"/>
        <v>3.3267565493806828E-2</v>
      </c>
      <c r="M1033" t="str">
        <f t="shared" ca="1" si="164"/>
        <v>BUY</v>
      </c>
      <c r="N1033">
        <f t="shared" ca="1" si="165"/>
        <v>3.2778218345228894E-3</v>
      </c>
    </row>
    <row r="1034" spans="1:14" x14ac:dyDescent="0.25">
      <c r="A1034">
        <v>1033</v>
      </c>
      <c r="B1034" s="30">
        <v>38030</v>
      </c>
      <c r="C1034">
        <f t="shared" si="162"/>
        <v>2004</v>
      </c>
      <c r="D1034">
        <v>1913.6</v>
      </c>
      <c r="E1034">
        <f t="shared" ca="1" si="163"/>
        <v>1899.4499999999998</v>
      </c>
      <c r="F1034">
        <f t="shared" ca="1" si="157"/>
        <v>1883.3557692307691</v>
      </c>
      <c r="G1034" t="str">
        <f t="shared" ca="1" si="158"/>
        <v/>
      </c>
      <c r="H1034">
        <f t="shared" ca="1" si="159"/>
        <v>1885.3</v>
      </c>
      <c r="I1034" s="7" t="str">
        <f t="shared" ca="1" si="156"/>
        <v/>
      </c>
      <c r="J1034" s="11">
        <f t="shared" ca="1" si="160"/>
        <v>224.42074842696991</v>
      </c>
      <c r="K1034" s="11">
        <f ca="1">MAX($J$55:J1034)</f>
        <v>232.14360087297993</v>
      </c>
      <c r="L1034" s="13">
        <f t="shared" ca="1" si="161"/>
        <v>3.3267565493806828E-2</v>
      </c>
      <c r="M1034" t="str">
        <f t="shared" ca="1" si="164"/>
        <v>BUY</v>
      </c>
      <c r="N1034">
        <f t="shared" ca="1" si="165"/>
        <v>1.5010873601018382E-2</v>
      </c>
    </row>
    <row r="1035" spans="1:14" x14ac:dyDescent="0.25">
      <c r="A1035">
        <v>1034</v>
      </c>
      <c r="B1035" s="30">
        <v>38033</v>
      </c>
      <c r="C1035">
        <f t="shared" si="162"/>
        <v>2004</v>
      </c>
      <c r="D1035">
        <v>1913.55</v>
      </c>
      <c r="E1035">
        <f t="shared" ca="1" si="163"/>
        <v>1913.5749999999998</v>
      </c>
      <c r="F1035">
        <f t="shared" ca="1" si="157"/>
        <v>1883.2326923076921</v>
      </c>
      <c r="G1035" t="str">
        <f t="shared" ca="1" si="158"/>
        <v/>
      </c>
      <c r="H1035">
        <f t="shared" ca="1" si="159"/>
        <v>1885.3</v>
      </c>
      <c r="I1035" s="7" t="str">
        <f t="shared" ca="1" si="156"/>
        <v/>
      </c>
      <c r="J1035" s="11">
        <f t="shared" ca="1" si="160"/>
        <v>224.42074842696991</v>
      </c>
      <c r="K1035" s="11">
        <f ca="1">MAX($J$55:J1035)</f>
        <v>232.14360087297993</v>
      </c>
      <c r="L1035" s="13">
        <f t="shared" ca="1" si="161"/>
        <v>3.3267565493806828E-2</v>
      </c>
      <c r="M1035" t="str">
        <f t="shared" ca="1" si="164"/>
        <v>BUY</v>
      </c>
      <c r="N1035">
        <f t="shared" ca="1" si="165"/>
        <v>-2.6128762541782259E-5</v>
      </c>
    </row>
    <row r="1036" spans="1:14" x14ac:dyDescent="0.25">
      <c r="A1036">
        <v>1035</v>
      </c>
      <c r="B1036" s="30">
        <v>38034</v>
      </c>
      <c r="C1036">
        <f t="shared" si="162"/>
        <v>2004</v>
      </c>
      <c r="D1036">
        <v>1920.1</v>
      </c>
      <c r="E1036">
        <f t="shared" ca="1" si="163"/>
        <v>1916.8249999999998</v>
      </c>
      <c r="F1036">
        <f t="shared" ca="1" si="157"/>
        <v>1881.3692307692306</v>
      </c>
      <c r="G1036" t="str">
        <f t="shared" ca="1" si="158"/>
        <v/>
      </c>
      <c r="H1036">
        <f t="shared" ca="1" si="159"/>
        <v>1885.3</v>
      </c>
      <c r="I1036" s="7" t="str">
        <f t="shared" ca="1" si="156"/>
        <v/>
      </c>
      <c r="J1036" s="11">
        <f t="shared" ca="1" si="160"/>
        <v>224.42074842696991</v>
      </c>
      <c r="K1036" s="11">
        <f ca="1">MAX($J$55:J1036)</f>
        <v>232.14360087297993</v>
      </c>
      <c r="L1036" s="13">
        <f t="shared" ca="1" si="161"/>
        <v>3.3267565493806828E-2</v>
      </c>
      <c r="M1036" t="str">
        <f t="shared" ca="1" si="164"/>
        <v>BUY</v>
      </c>
      <c r="N1036">
        <f t="shared" ca="1" si="165"/>
        <v>3.4229573306158475E-3</v>
      </c>
    </row>
    <row r="1037" spans="1:14" x14ac:dyDescent="0.25">
      <c r="A1037">
        <v>1036</v>
      </c>
      <c r="B1037" s="30">
        <v>38035</v>
      </c>
      <c r="C1037">
        <f t="shared" si="162"/>
        <v>2004</v>
      </c>
      <c r="D1037">
        <v>1916.45</v>
      </c>
      <c r="E1037">
        <f t="shared" ca="1" si="163"/>
        <v>1918.2750000000001</v>
      </c>
      <c r="F1037">
        <f t="shared" ca="1" si="157"/>
        <v>1879.2365384615382</v>
      </c>
      <c r="G1037" t="str">
        <f t="shared" ca="1" si="158"/>
        <v/>
      </c>
      <c r="H1037">
        <f t="shared" ca="1" si="159"/>
        <v>1885.3</v>
      </c>
      <c r="I1037" s="7" t="str">
        <f t="shared" ca="1" si="156"/>
        <v/>
      </c>
      <c r="J1037" s="11">
        <f t="shared" ca="1" si="160"/>
        <v>224.42074842696991</v>
      </c>
      <c r="K1037" s="11">
        <f ca="1">MAX($J$55:J1037)</f>
        <v>232.14360087297993</v>
      </c>
      <c r="L1037" s="13">
        <f t="shared" ca="1" si="161"/>
        <v>3.3267565493806828E-2</v>
      </c>
      <c r="M1037" t="str">
        <f t="shared" ca="1" si="164"/>
        <v>BUY</v>
      </c>
      <c r="N1037">
        <f t="shared" ca="1" si="165"/>
        <v>-1.900942659236427E-3</v>
      </c>
    </row>
    <row r="1038" spans="1:14" x14ac:dyDescent="0.25">
      <c r="A1038">
        <v>1037</v>
      </c>
      <c r="B1038" s="30">
        <v>38036</v>
      </c>
      <c r="C1038">
        <f t="shared" si="162"/>
        <v>2004</v>
      </c>
      <c r="D1038">
        <v>1858.3</v>
      </c>
      <c r="E1038">
        <f t="shared" ca="1" si="163"/>
        <v>1887.375</v>
      </c>
      <c r="F1038">
        <f t="shared" ca="1" si="157"/>
        <v>1875.8788461538463</v>
      </c>
      <c r="G1038" t="str">
        <f t="shared" ca="1" si="158"/>
        <v/>
      </c>
      <c r="H1038">
        <f t="shared" ca="1" si="159"/>
        <v>1885.3</v>
      </c>
      <c r="I1038" s="7" t="str">
        <f t="shared" ca="1" si="156"/>
        <v/>
      </c>
      <c r="J1038" s="11">
        <f t="shared" ca="1" si="160"/>
        <v>224.42074842696991</v>
      </c>
      <c r="K1038" s="11">
        <f ca="1">MAX($J$55:J1038)</f>
        <v>232.14360087297993</v>
      </c>
      <c r="L1038" s="13">
        <f t="shared" ca="1" si="161"/>
        <v>3.3267565493806828E-2</v>
      </c>
      <c r="M1038" t="str">
        <f t="shared" ca="1" si="164"/>
        <v>BUY</v>
      </c>
      <c r="N1038">
        <f t="shared" ca="1" si="165"/>
        <v>-3.0342560463356774E-2</v>
      </c>
    </row>
    <row r="1039" spans="1:14" x14ac:dyDescent="0.25">
      <c r="A1039">
        <v>1038</v>
      </c>
      <c r="B1039" s="30">
        <v>38037</v>
      </c>
      <c r="C1039">
        <f t="shared" si="162"/>
        <v>2004</v>
      </c>
      <c r="D1039">
        <v>1852.65</v>
      </c>
      <c r="E1039">
        <f t="shared" ca="1" si="163"/>
        <v>1855.4749999999999</v>
      </c>
      <c r="F1039">
        <f t="shared" ca="1" si="157"/>
        <v>1871.6115384615384</v>
      </c>
      <c r="G1039" t="str">
        <f t="shared" ca="1" si="158"/>
        <v>SELL</v>
      </c>
      <c r="H1039">
        <f t="shared" ca="1" si="159"/>
        <v>1852.65</v>
      </c>
      <c r="I1039" s="7">
        <f t="shared" ca="1" si="156"/>
        <v>-1.7318198695167819E-2</v>
      </c>
      <c r="J1039" s="11">
        <f t="shared" ca="1" si="160"/>
        <v>220.53418531439337</v>
      </c>
      <c r="K1039" s="11">
        <f ca="1">MAX($J$55:J1039)</f>
        <v>232.14360087297993</v>
      </c>
      <c r="L1039" s="13">
        <f t="shared" ca="1" si="161"/>
        <v>5.000962987964841E-2</v>
      </c>
      <c r="M1039" t="str">
        <f t="shared" ca="1" si="164"/>
        <v>SELL</v>
      </c>
      <c r="N1039">
        <f t="shared" ca="1" si="165"/>
        <v>-3.040413280955639E-3</v>
      </c>
    </row>
    <row r="1040" spans="1:14" x14ac:dyDescent="0.25">
      <c r="A1040">
        <v>1039</v>
      </c>
      <c r="B1040" s="30">
        <v>38040</v>
      </c>
      <c r="C1040">
        <f t="shared" si="162"/>
        <v>2004</v>
      </c>
      <c r="D1040">
        <v>1808.2</v>
      </c>
      <c r="E1040">
        <f t="shared" ca="1" si="163"/>
        <v>1830.4250000000002</v>
      </c>
      <c r="F1040">
        <f t="shared" ca="1" si="157"/>
        <v>1864.9211538461541</v>
      </c>
      <c r="G1040" t="str">
        <f t="shared" ca="1" si="158"/>
        <v/>
      </c>
      <c r="H1040">
        <f t="shared" ca="1" si="159"/>
        <v>1852.65</v>
      </c>
      <c r="I1040" s="7" t="str">
        <f t="shared" ca="1" si="156"/>
        <v/>
      </c>
      <c r="J1040" s="11">
        <f t="shared" ca="1" si="160"/>
        <v>220.53418531439337</v>
      </c>
      <c r="K1040" s="11">
        <f ca="1">MAX($J$55:J1040)</f>
        <v>232.14360087297993</v>
      </c>
      <c r="L1040" s="13">
        <f t="shared" ca="1" si="161"/>
        <v>5.000962987964841E-2</v>
      </c>
      <c r="M1040" t="str">
        <f t="shared" ca="1" si="164"/>
        <v>SELL</v>
      </c>
      <c r="N1040">
        <f t="shared" ca="1" si="165"/>
        <v>2.3992659163900382E-2</v>
      </c>
    </row>
    <row r="1041" spans="1:14" x14ac:dyDescent="0.25">
      <c r="A1041">
        <v>1040</v>
      </c>
      <c r="B1041" s="30">
        <v>38041</v>
      </c>
      <c r="C1041">
        <f t="shared" si="162"/>
        <v>2004</v>
      </c>
      <c r="D1041">
        <v>1821.35</v>
      </c>
      <c r="E1041">
        <f t="shared" ca="1" si="163"/>
        <v>1814.7750000000001</v>
      </c>
      <c r="F1041">
        <f t="shared" ca="1" si="157"/>
        <v>1860.1865384615385</v>
      </c>
      <c r="G1041" t="str">
        <f t="shared" ca="1" si="158"/>
        <v/>
      </c>
      <c r="H1041">
        <f t="shared" ca="1" si="159"/>
        <v>1852.65</v>
      </c>
      <c r="I1041" s="7" t="str">
        <f t="shared" ca="1" si="156"/>
        <v/>
      </c>
      <c r="J1041" s="11">
        <f t="shared" ca="1" si="160"/>
        <v>220.53418531439337</v>
      </c>
      <c r="K1041" s="11">
        <f ca="1">MAX($J$55:J1041)</f>
        <v>232.14360087297993</v>
      </c>
      <c r="L1041" s="13">
        <f t="shared" ca="1" si="161"/>
        <v>5.000962987964841E-2</v>
      </c>
      <c r="M1041" t="str">
        <f t="shared" ca="1" si="164"/>
        <v>SELL</v>
      </c>
      <c r="N1041">
        <f t="shared" ca="1" si="165"/>
        <v>-7.2724256166352523E-3</v>
      </c>
    </row>
    <row r="1042" spans="1:14" x14ac:dyDescent="0.25">
      <c r="A1042">
        <v>1041</v>
      </c>
      <c r="B1042" s="30">
        <v>38042</v>
      </c>
      <c r="C1042">
        <f t="shared" si="162"/>
        <v>2004</v>
      </c>
      <c r="D1042">
        <v>1786.8</v>
      </c>
      <c r="E1042">
        <f t="shared" ca="1" si="163"/>
        <v>1804.0749999999998</v>
      </c>
      <c r="F1042">
        <f t="shared" ca="1" si="157"/>
        <v>1855.8076923076926</v>
      </c>
      <c r="G1042" t="str">
        <f t="shared" ca="1" si="158"/>
        <v/>
      </c>
      <c r="H1042">
        <f t="shared" ca="1" si="159"/>
        <v>1852.65</v>
      </c>
      <c r="I1042" s="7" t="str">
        <f t="shared" ca="1" si="156"/>
        <v/>
      </c>
      <c r="J1042" s="11">
        <f t="shared" ca="1" si="160"/>
        <v>220.53418531439337</v>
      </c>
      <c r="K1042" s="11">
        <f ca="1">MAX($J$55:J1042)</f>
        <v>232.14360087297993</v>
      </c>
      <c r="L1042" s="13">
        <f t="shared" ca="1" si="161"/>
        <v>5.000962987964841E-2</v>
      </c>
      <c r="M1042" t="str">
        <f t="shared" ca="1" si="164"/>
        <v>SELL</v>
      </c>
      <c r="N1042">
        <f t="shared" ca="1" si="165"/>
        <v>1.8969445740796637E-2</v>
      </c>
    </row>
    <row r="1043" spans="1:14" x14ac:dyDescent="0.25">
      <c r="A1043">
        <v>1042</v>
      </c>
      <c r="B1043" s="30">
        <v>38043</v>
      </c>
      <c r="C1043">
        <f t="shared" si="162"/>
        <v>2004</v>
      </c>
      <c r="D1043">
        <v>1765.8</v>
      </c>
      <c r="E1043">
        <f t="shared" ca="1" si="163"/>
        <v>1776.3</v>
      </c>
      <c r="F1043">
        <f t="shared" ca="1" si="157"/>
        <v>1849.2865384615386</v>
      </c>
      <c r="G1043" t="str">
        <f t="shared" ca="1" si="158"/>
        <v/>
      </c>
      <c r="H1043">
        <f t="shared" ca="1" si="159"/>
        <v>1852.65</v>
      </c>
      <c r="I1043" s="7" t="str">
        <f t="shared" ca="1" si="156"/>
        <v/>
      </c>
      <c r="J1043" s="11">
        <f t="shared" ca="1" si="160"/>
        <v>220.53418531439337</v>
      </c>
      <c r="K1043" s="11">
        <f ca="1">MAX($J$55:J1043)</f>
        <v>232.14360087297993</v>
      </c>
      <c r="L1043" s="13">
        <f t="shared" ca="1" si="161"/>
        <v>5.000962987964841E-2</v>
      </c>
      <c r="M1043" t="str">
        <f t="shared" ca="1" si="164"/>
        <v>SELL</v>
      </c>
      <c r="N1043">
        <f t="shared" ca="1" si="165"/>
        <v>1.1752854264607119E-2</v>
      </c>
    </row>
    <row r="1044" spans="1:14" x14ac:dyDescent="0.25">
      <c r="A1044">
        <v>1043</v>
      </c>
      <c r="B1044" s="30">
        <v>38044</v>
      </c>
      <c r="C1044">
        <f t="shared" si="162"/>
        <v>2004</v>
      </c>
      <c r="D1044">
        <v>1800.3</v>
      </c>
      <c r="E1044">
        <f t="shared" ca="1" si="163"/>
        <v>1783.05</v>
      </c>
      <c r="F1044">
        <f t="shared" ca="1" si="157"/>
        <v>1845.7115384615388</v>
      </c>
      <c r="G1044" t="str">
        <f t="shared" ca="1" si="158"/>
        <v/>
      </c>
      <c r="H1044">
        <f t="shared" ca="1" si="159"/>
        <v>1852.65</v>
      </c>
      <c r="I1044" s="7" t="str">
        <f t="shared" ref="I1044:I1107" ca="1" si="166">IF(AND(G1044&lt;&gt;"",H1043&lt;&gt;0),IF(G1044="BUY",1-H1044/H1043,H1044/H1043-1),"")</f>
        <v/>
      </c>
      <c r="J1044" s="11">
        <f t="shared" ca="1" si="160"/>
        <v>220.53418531439337</v>
      </c>
      <c r="K1044" s="11">
        <f ca="1">MAX($J$55:J1044)</f>
        <v>232.14360087297993</v>
      </c>
      <c r="L1044" s="13">
        <f t="shared" ca="1" si="161"/>
        <v>5.000962987964841E-2</v>
      </c>
      <c r="M1044" t="str">
        <f t="shared" ca="1" si="164"/>
        <v>SELL</v>
      </c>
      <c r="N1044">
        <f t="shared" ca="1" si="165"/>
        <v>-1.9537886510363575E-2</v>
      </c>
    </row>
    <row r="1045" spans="1:14" x14ac:dyDescent="0.25">
      <c r="A1045">
        <v>1044</v>
      </c>
      <c r="B1045" s="30">
        <v>38047</v>
      </c>
      <c r="C1045">
        <f t="shared" si="162"/>
        <v>2004</v>
      </c>
      <c r="D1045">
        <v>1852.7</v>
      </c>
      <c r="E1045">
        <f t="shared" ca="1" si="163"/>
        <v>1826.5</v>
      </c>
      <c r="F1045">
        <f t="shared" ca="1" si="157"/>
        <v>1846.792307692308</v>
      </c>
      <c r="G1045" t="str">
        <f t="shared" ca="1" si="158"/>
        <v/>
      </c>
      <c r="H1045">
        <f t="shared" ca="1" si="159"/>
        <v>1852.65</v>
      </c>
      <c r="I1045" s="7" t="str">
        <f t="shared" ca="1" si="166"/>
        <v/>
      </c>
      <c r="J1045" s="11">
        <f t="shared" ca="1" si="160"/>
        <v>220.53418531439337</v>
      </c>
      <c r="K1045" s="11">
        <f ca="1">MAX($J$55:J1045)</f>
        <v>232.14360087297993</v>
      </c>
      <c r="L1045" s="13">
        <f t="shared" ca="1" si="161"/>
        <v>5.000962987964841E-2</v>
      </c>
      <c r="M1045" t="str">
        <f t="shared" ca="1" si="164"/>
        <v>SELL</v>
      </c>
      <c r="N1045">
        <f t="shared" ca="1" si="165"/>
        <v>-2.9106260067766534E-2</v>
      </c>
    </row>
    <row r="1046" spans="1:14" x14ac:dyDescent="0.25">
      <c r="A1046">
        <v>1045</v>
      </c>
      <c r="B1046" s="30">
        <v>38049</v>
      </c>
      <c r="C1046">
        <f t="shared" si="162"/>
        <v>2004</v>
      </c>
      <c r="D1046">
        <v>1860.4</v>
      </c>
      <c r="E1046">
        <f t="shared" ca="1" si="163"/>
        <v>1856.5500000000002</v>
      </c>
      <c r="F1046">
        <f t="shared" ca="1" si="157"/>
        <v>1850.2500000000002</v>
      </c>
      <c r="G1046" t="str">
        <f t="shared" ca="1" si="158"/>
        <v>BUY</v>
      </c>
      <c r="H1046">
        <f t="shared" ca="1" si="159"/>
        <v>1860.4</v>
      </c>
      <c r="I1046" s="7">
        <f t="shared" ca="1" si="166"/>
        <v>-4.1831970420749265E-3</v>
      </c>
      <c r="J1046" s="11">
        <f t="shared" ca="1" si="160"/>
        <v>219.61164736270979</v>
      </c>
      <c r="K1046" s="11">
        <f ca="1">MAX($J$55:J1046)</f>
        <v>232.14360087297993</v>
      </c>
      <c r="L1046" s="13">
        <f t="shared" ca="1" si="161"/>
        <v>5.3983626785935601E-2</v>
      </c>
      <c r="M1046" t="str">
        <f t="shared" ca="1" si="164"/>
        <v>BUY</v>
      </c>
      <c r="N1046">
        <f t="shared" ca="1" si="165"/>
        <v>-4.1560965077994524E-3</v>
      </c>
    </row>
    <row r="1047" spans="1:14" x14ac:dyDescent="0.25">
      <c r="A1047">
        <v>1046</v>
      </c>
      <c r="B1047" s="30">
        <v>38050</v>
      </c>
      <c r="C1047">
        <f t="shared" si="162"/>
        <v>2004</v>
      </c>
      <c r="D1047">
        <v>1843.85</v>
      </c>
      <c r="E1047">
        <f t="shared" ca="1" si="163"/>
        <v>1852.125</v>
      </c>
      <c r="F1047">
        <f t="shared" ca="1" si="157"/>
        <v>1850.1076923076921</v>
      </c>
      <c r="G1047" t="str">
        <f t="shared" ca="1" si="158"/>
        <v/>
      </c>
      <c r="H1047">
        <f t="shared" ca="1" si="159"/>
        <v>1860.4</v>
      </c>
      <c r="I1047" s="7" t="str">
        <f t="shared" ca="1" si="166"/>
        <v/>
      </c>
      <c r="J1047" s="11">
        <f t="shared" ca="1" si="160"/>
        <v>219.61164736270979</v>
      </c>
      <c r="K1047" s="11">
        <f ca="1">MAX($J$55:J1047)</f>
        <v>232.14360087297993</v>
      </c>
      <c r="L1047" s="13">
        <f t="shared" ca="1" si="161"/>
        <v>5.3983626785935601E-2</v>
      </c>
      <c r="M1047" t="str">
        <f t="shared" ca="1" si="164"/>
        <v>BUY</v>
      </c>
      <c r="N1047">
        <f t="shared" ca="1" si="165"/>
        <v>-8.8959363577726189E-3</v>
      </c>
    </row>
    <row r="1048" spans="1:14" x14ac:dyDescent="0.25">
      <c r="A1048">
        <v>1047</v>
      </c>
      <c r="B1048" s="30">
        <v>38051</v>
      </c>
      <c r="C1048">
        <f t="shared" si="162"/>
        <v>2004</v>
      </c>
      <c r="D1048">
        <v>1867.7</v>
      </c>
      <c r="E1048">
        <f t="shared" ca="1" si="163"/>
        <v>1855.7750000000001</v>
      </c>
      <c r="F1048">
        <f t="shared" ca="1" si="157"/>
        <v>1848.6846153846152</v>
      </c>
      <c r="G1048" t="str">
        <f t="shared" ca="1" si="158"/>
        <v/>
      </c>
      <c r="H1048">
        <f t="shared" ca="1" si="159"/>
        <v>1860.4</v>
      </c>
      <c r="I1048" s="7" t="str">
        <f t="shared" ca="1" si="166"/>
        <v/>
      </c>
      <c r="J1048" s="11">
        <f t="shared" ca="1" si="160"/>
        <v>219.61164736270979</v>
      </c>
      <c r="K1048" s="11">
        <f ca="1">MAX($J$55:J1048)</f>
        <v>232.14360087297993</v>
      </c>
      <c r="L1048" s="13">
        <f t="shared" ca="1" si="161"/>
        <v>5.3983626785935601E-2</v>
      </c>
      <c r="M1048" t="str">
        <f t="shared" ca="1" si="164"/>
        <v>BUY</v>
      </c>
      <c r="N1048">
        <f t="shared" ca="1" si="165"/>
        <v>1.2934891666892719E-2</v>
      </c>
    </row>
    <row r="1049" spans="1:14" x14ac:dyDescent="0.25">
      <c r="A1049">
        <v>1048</v>
      </c>
      <c r="B1049" s="30">
        <v>38054</v>
      </c>
      <c r="C1049">
        <f t="shared" si="162"/>
        <v>2004</v>
      </c>
      <c r="D1049">
        <v>1885.25</v>
      </c>
      <c r="E1049">
        <f t="shared" ca="1" si="163"/>
        <v>1876.4749999999999</v>
      </c>
      <c r="F1049">
        <f t="shared" ca="1" si="157"/>
        <v>1849.5365384615386</v>
      </c>
      <c r="G1049" t="str">
        <f t="shared" ca="1" si="158"/>
        <v/>
      </c>
      <c r="H1049">
        <f t="shared" ca="1" si="159"/>
        <v>1860.4</v>
      </c>
      <c r="I1049" s="7" t="str">
        <f t="shared" ca="1" si="166"/>
        <v/>
      </c>
      <c r="J1049" s="11">
        <f t="shared" ca="1" si="160"/>
        <v>219.61164736270979</v>
      </c>
      <c r="K1049" s="11">
        <f ca="1">MAX($J$55:J1049)</f>
        <v>232.14360087297993</v>
      </c>
      <c r="L1049" s="13">
        <f t="shared" ca="1" si="161"/>
        <v>5.3983626785935601E-2</v>
      </c>
      <c r="M1049" t="str">
        <f t="shared" ca="1" si="164"/>
        <v>BUY</v>
      </c>
      <c r="N1049">
        <f t="shared" ca="1" si="165"/>
        <v>9.3965840338383864E-3</v>
      </c>
    </row>
    <row r="1050" spans="1:14" x14ac:dyDescent="0.25">
      <c r="A1050">
        <v>1049</v>
      </c>
      <c r="B1050" s="30">
        <v>38055</v>
      </c>
      <c r="C1050">
        <f t="shared" si="162"/>
        <v>2004</v>
      </c>
      <c r="D1050">
        <v>1866.05</v>
      </c>
      <c r="E1050">
        <f t="shared" ca="1" si="163"/>
        <v>1875.65</v>
      </c>
      <c r="F1050">
        <f t="shared" ca="1" si="157"/>
        <v>1850.4</v>
      </c>
      <c r="G1050" t="str">
        <f t="shared" ca="1" si="158"/>
        <v/>
      </c>
      <c r="H1050">
        <f t="shared" ca="1" si="159"/>
        <v>1860.4</v>
      </c>
      <c r="I1050" s="7" t="str">
        <f t="shared" ca="1" si="166"/>
        <v/>
      </c>
      <c r="J1050" s="11">
        <f t="shared" ca="1" si="160"/>
        <v>219.61164736270979</v>
      </c>
      <c r="K1050" s="11">
        <f ca="1">MAX($J$55:J1050)</f>
        <v>232.14360087297993</v>
      </c>
      <c r="L1050" s="13">
        <f t="shared" ca="1" si="161"/>
        <v>5.3983626785935601E-2</v>
      </c>
      <c r="M1050" t="str">
        <f t="shared" ca="1" si="164"/>
        <v>BUY</v>
      </c>
      <c r="N1050">
        <f t="shared" ca="1" si="165"/>
        <v>-1.0184325686248533E-2</v>
      </c>
    </row>
    <row r="1051" spans="1:14" x14ac:dyDescent="0.25">
      <c r="A1051">
        <v>1050</v>
      </c>
      <c r="B1051" s="30">
        <v>38056</v>
      </c>
      <c r="C1051">
        <f t="shared" si="162"/>
        <v>2004</v>
      </c>
      <c r="D1051">
        <v>1844.35</v>
      </c>
      <c r="E1051">
        <f t="shared" ca="1" si="163"/>
        <v>1855.1999999999998</v>
      </c>
      <c r="F1051">
        <f t="shared" ca="1" si="157"/>
        <v>1851.7307692307693</v>
      </c>
      <c r="G1051" t="str">
        <f t="shared" ca="1" si="158"/>
        <v/>
      </c>
      <c r="H1051">
        <f t="shared" ca="1" si="159"/>
        <v>1860.4</v>
      </c>
      <c r="I1051" s="7" t="str">
        <f t="shared" ca="1" si="166"/>
        <v/>
      </c>
      <c r="J1051" s="11">
        <f t="shared" ca="1" si="160"/>
        <v>219.61164736270979</v>
      </c>
      <c r="K1051" s="11">
        <f ca="1">MAX($J$55:J1051)</f>
        <v>232.14360087297993</v>
      </c>
      <c r="L1051" s="13">
        <f t="shared" ca="1" si="161"/>
        <v>5.3983626785935601E-2</v>
      </c>
      <c r="M1051" t="str">
        <f t="shared" ca="1" si="164"/>
        <v>BUY</v>
      </c>
      <c r="N1051">
        <f t="shared" ca="1" si="165"/>
        <v>-1.1628841670909164E-2</v>
      </c>
    </row>
    <row r="1052" spans="1:14" x14ac:dyDescent="0.25">
      <c r="A1052">
        <v>1051</v>
      </c>
      <c r="B1052" s="30">
        <v>38057</v>
      </c>
      <c r="C1052">
        <f t="shared" si="162"/>
        <v>2004</v>
      </c>
      <c r="D1052">
        <v>1805.4</v>
      </c>
      <c r="E1052">
        <f t="shared" ca="1" si="163"/>
        <v>1824.875</v>
      </c>
      <c r="F1052">
        <f t="shared" ref="F1052:F1115" ca="1" si="167">IF(ROW(D1052)&gt;$M$4, AVERAGE(OFFSET(D1053,-$M$4,0,$M$4,1)), "")</f>
        <v>1853.1307692307689</v>
      </c>
      <c r="G1052" t="str">
        <f t="shared" ca="1" si="158"/>
        <v>SELL</v>
      </c>
      <c r="H1052">
        <f t="shared" ca="1" si="159"/>
        <v>1805.4</v>
      </c>
      <c r="I1052" s="7">
        <f t="shared" ca="1" si="166"/>
        <v>-2.9563534723715312E-2</v>
      </c>
      <c r="J1052" s="11">
        <f t="shared" ca="1" si="160"/>
        <v>213.11915080016999</v>
      </c>
      <c r="K1052" s="11">
        <f ca="1">MAX($J$55:J1052)</f>
        <v>232.14360087297993</v>
      </c>
      <c r="L1052" s="13">
        <f t="shared" ca="1" si="161"/>
        <v>8.1951214684652829E-2</v>
      </c>
      <c r="M1052" t="str">
        <f t="shared" ca="1" si="164"/>
        <v>SELL</v>
      </c>
      <c r="N1052">
        <f t="shared" ca="1" si="165"/>
        <v>-2.1118551251118181E-2</v>
      </c>
    </row>
    <row r="1053" spans="1:14" x14ac:dyDescent="0.25">
      <c r="A1053">
        <v>1052</v>
      </c>
      <c r="B1053" s="30">
        <v>38058</v>
      </c>
      <c r="C1053">
        <f t="shared" si="162"/>
        <v>2004</v>
      </c>
      <c r="D1053">
        <v>1812.2</v>
      </c>
      <c r="E1053">
        <f t="shared" ca="1" si="163"/>
        <v>1808.8000000000002</v>
      </c>
      <c r="F1053">
        <f t="shared" ca="1" si="167"/>
        <v>1852.7461538461537</v>
      </c>
      <c r="G1053" t="str">
        <f t="shared" ca="1" si="158"/>
        <v/>
      </c>
      <c r="H1053">
        <f t="shared" ca="1" si="159"/>
        <v>1805.4</v>
      </c>
      <c r="I1053" s="7" t="str">
        <f t="shared" ca="1" si="166"/>
        <v/>
      </c>
      <c r="J1053" s="11">
        <f t="shared" ca="1" si="160"/>
        <v>213.11915080016999</v>
      </c>
      <c r="K1053" s="11">
        <f ca="1">MAX($J$55:J1053)</f>
        <v>232.14360087297993</v>
      </c>
      <c r="L1053" s="13">
        <f t="shared" ca="1" si="161"/>
        <v>8.1951214684652829E-2</v>
      </c>
      <c r="M1053" t="str">
        <f t="shared" ca="1" si="164"/>
        <v>SELL</v>
      </c>
      <c r="N1053">
        <f t="shared" ca="1" si="165"/>
        <v>-3.7664783427495039E-3</v>
      </c>
    </row>
    <row r="1054" spans="1:14" x14ac:dyDescent="0.25">
      <c r="A1054">
        <v>1053</v>
      </c>
      <c r="B1054" s="30">
        <v>38061</v>
      </c>
      <c r="C1054">
        <f t="shared" si="162"/>
        <v>2004</v>
      </c>
      <c r="D1054">
        <v>1763.4</v>
      </c>
      <c r="E1054">
        <f t="shared" ca="1" si="163"/>
        <v>1787.8000000000002</v>
      </c>
      <c r="F1054">
        <f t="shared" ca="1" si="167"/>
        <v>1851.1653846153845</v>
      </c>
      <c r="G1054" t="str">
        <f t="shared" ca="1" si="158"/>
        <v/>
      </c>
      <c r="H1054">
        <f t="shared" ca="1" si="159"/>
        <v>1805.4</v>
      </c>
      <c r="I1054" s="7" t="str">
        <f t="shared" ca="1" si="166"/>
        <v/>
      </c>
      <c r="J1054" s="11">
        <f t="shared" ca="1" si="160"/>
        <v>213.11915080016999</v>
      </c>
      <c r="K1054" s="11">
        <f ca="1">MAX($J$55:J1054)</f>
        <v>232.14360087297993</v>
      </c>
      <c r="L1054" s="13">
        <f t="shared" ca="1" si="161"/>
        <v>8.1951214684652829E-2</v>
      </c>
      <c r="M1054" t="str">
        <f t="shared" ca="1" si="164"/>
        <v>SELL</v>
      </c>
      <c r="N1054">
        <f t="shared" ca="1" si="165"/>
        <v>2.6928595077805956E-2</v>
      </c>
    </row>
    <row r="1055" spans="1:14" x14ac:dyDescent="0.25">
      <c r="A1055">
        <v>1054</v>
      </c>
      <c r="B1055" s="30">
        <v>38062</v>
      </c>
      <c r="C1055">
        <f t="shared" si="162"/>
        <v>2004</v>
      </c>
      <c r="D1055">
        <v>1749.35</v>
      </c>
      <c r="E1055">
        <f t="shared" ca="1" si="163"/>
        <v>1756.375</v>
      </c>
      <c r="F1055">
        <f t="shared" ca="1" si="167"/>
        <v>1847.9230769230769</v>
      </c>
      <c r="G1055" t="str">
        <f t="shared" ca="1" si="158"/>
        <v/>
      </c>
      <c r="H1055">
        <f t="shared" ca="1" si="159"/>
        <v>1805.4</v>
      </c>
      <c r="I1055" s="7" t="str">
        <f t="shared" ca="1" si="166"/>
        <v/>
      </c>
      <c r="J1055" s="11">
        <f t="shared" ca="1" si="160"/>
        <v>213.11915080016999</v>
      </c>
      <c r="K1055" s="11">
        <f ca="1">MAX($J$55:J1055)</f>
        <v>232.14360087297993</v>
      </c>
      <c r="L1055" s="13">
        <f t="shared" ca="1" si="161"/>
        <v>8.1951214684652829E-2</v>
      </c>
      <c r="M1055" t="str">
        <f t="shared" ca="1" si="164"/>
        <v>SELL</v>
      </c>
      <c r="N1055">
        <f t="shared" ca="1" si="165"/>
        <v>7.9675626630374176E-3</v>
      </c>
    </row>
    <row r="1056" spans="1:14" x14ac:dyDescent="0.25">
      <c r="A1056">
        <v>1055</v>
      </c>
      <c r="B1056" s="30">
        <v>38063</v>
      </c>
      <c r="C1056">
        <f t="shared" si="162"/>
        <v>2004</v>
      </c>
      <c r="D1056">
        <v>1749.85</v>
      </c>
      <c r="E1056">
        <f t="shared" ca="1" si="163"/>
        <v>1749.6</v>
      </c>
      <c r="F1056">
        <f t="shared" ca="1" si="167"/>
        <v>1842.8903846153844</v>
      </c>
      <c r="G1056" t="str">
        <f t="shared" ca="1" si="158"/>
        <v/>
      </c>
      <c r="H1056">
        <f t="shared" ca="1" si="159"/>
        <v>1805.4</v>
      </c>
      <c r="I1056" s="7" t="str">
        <f t="shared" ca="1" si="166"/>
        <v/>
      </c>
      <c r="J1056" s="11">
        <f t="shared" ca="1" si="160"/>
        <v>213.11915080016999</v>
      </c>
      <c r="K1056" s="11">
        <f ca="1">MAX($J$55:J1056)</f>
        <v>232.14360087297993</v>
      </c>
      <c r="L1056" s="13">
        <f t="shared" ca="1" si="161"/>
        <v>8.1951214684652829E-2</v>
      </c>
      <c r="M1056" t="str">
        <f t="shared" ca="1" si="164"/>
        <v>SELL</v>
      </c>
      <c r="N1056">
        <f t="shared" ca="1" si="165"/>
        <v>-2.8582044759482096E-4</v>
      </c>
    </row>
    <row r="1057" spans="1:14" x14ac:dyDescent="0.25">
      <c r="A1057">
        <v>1056</v>
      </c>
      <c r="B1057" s="30">
        <v>38064</v>
      </c>
      <c r="C1057">
        <f t="shared" si="162"/>
        <v>2004</v>
      </c>
      <c r="D1057">
        <v>1716.65</v>
      </c>
      <c r="E1057">
        <f t="shared" ca="1" si="163"/>
        <v>1733.25</v>
      </c>
      <c r="F1057">
        <f t="shared" ca="1" si="167"/>
        <v>1836.5788461538459</v>
      </c>
      <c r="G1057" t="str">
        <f t="shared" ca="1" si="158"/>
        <v/>
      </c>
      <c r="H1057">
        <f t="shared" ca="1" si="159"/>
        <v>1805.4</v>
      </c>
      <c r="I1057" s="7" t="str">
        <f t="shared" ca="1" si="166"/>
        <v/>
      </c>
      <c r="J1057" s="11">
        <f t="shared" ca="1" si="160"/>
        <v>213.11915080016999</v>
      </c>
      <c r="K1057" s="11">
        <f ca="1">MAX($J$55:J1057)</f>
        <v>232.14360087297993</v>
      </c>
      <c r="L1057" s="13">
        <f t="shared" ca="1" si="161"/>
        <v>8.1951214684652829E-2</v>
      </c>
      <c r="M1057" t="str">
        <f t="shared" ca="1" si="164"/>
        <v>SELL</v>
      </c>
      <c r="N1057">
        <f t="shared" ca="1" si="165"/>
        <v>1.897305483327132E-2</v>
      </c>
    </row>
    <row r="1058" spans="1:14" x14ac:dyDescent="0.25">
      <c r="A1058">
        <v>1057</v>
      </c>
      <c r="B1058" s="30">
        <v>38065</v>
      </c>
      <c r="C1058">
        <f t="shared" si="162"/>
        <v>2004</v>
      </c>
      <c r="D1058">
        <v>1725.1</v>
      </c>
      <c r="E1058">
        <f t="shared" ca="1" si="163"/>
        <v>1720.875</v>
      </c>
      <c r="F1058">
        <f t="shared" ca="1" si="167"/>
        <v>1830.1788461538458</v>
      </c>
      <c r="G1058" t="str">
        <f t="shared" ca="1" si="158"/>
        <v/>
      </c>
      <c r="H1058">
        <f t="shared" ca="1" si="159"/>
        <v>1805.4</v>
      </c>
      <c r="I1058" s="7" t="str">
        <f t="shared" ca="1" si="166"/>
        <v/>
      </c>
      <c r="J1058" s="11">
        <f t="shared" ca="1" si="160"/>
        <v>213.11915080016999</v>
      </c>
      <c r="K1058" s="11">
        <f ca="1">MAX($J$55:J1058)</f>
        <v>232.14360087297993</v>
      </c>
      <c r="L1058" s="13">
        <f t="shared" ca="1" si="161"/>
        <v>8.1951214684652829E-2</v>
      </c>
      <c r="M1058" t="str">
        <f t="shared" ca="1" si="164"/>
        <v>SELL</v>
      </c>
      <c r="N1058">
        <f t="shared" ca="1" si="165"/>
        <v>-4.9223778871638471E-3</v>
      </c>
    </row>
    <row r="1059" spans="1:14" x14ac:dyDescent="0.25">
      <c r="A1059">
        <v>1058</v>
      </c>
      <c r="B1059" s="30">
        <v>38068</v>
      </c>
      <c r="C1059">
        <f t="shared" si="162"/>
        <v>2004</v>
      </c>
      <c r="D1059">
        <v>1685</v>
      </c>
      <c r="E1059">
        <f t="shared" ca="1" si="163"/>
        <v>1705.05</v>
      </c>
      <c r="F1059">
        <f t="shared" ca="1" si="167"/>
        <v>1822.4749999999999</v>
      </c>
      <c r="G1059" t="str">
        <f t="shared" ca="1" si="158"/>
        <v/>
      </c>
      <c r="H1059">
        <f t="shared" ca="1" si="159"/>
        <v>1805.4</v>
      </c>
      <c r="I1059" s="7" t="str">
        <f t="shared" ca="1" si="166"/>
        <v/>
      </c>
      <c r="J1059" s="11">
        <f t="shared" ca="1" si="160"/>
        <v>213.11915080016999</v>
      </c>
      <c r="K1059" s="11">
        <f ca="1">MAX($J$55:J1059)</f>
        <v>232.14360087297993</v>
      </c>
      <c r="L1059" s="13">
        <f t="shared" ca="1" si="161"/>
        <v>8.1951214684652829E-2</v>
      </c>
      <c r="M1059" t="str">
        <f t="shared" ca="1" si="164"/>
        <v>SELL</v>
      </c>
      <c r="N1059">
        <f t="shared" ca="1" si="165"/>
        <v>2.3245029273665244E-2</v>
      </c>
    </row>
    <row r="1060" spans="1:14" x14ac:dyDescent="0.25">
      <c r="A1060">
        <v>1059</v>
      </c>
      <c r="B1060" s="30">
        <v>38069</v>
      </c>
      <c r="C1060">
        <f t="shared" si="162"/>
        <v>2004</v>
      </c>
      <c r="D1060">
        <v>1696.4</v>
      </c>
      <c r="E1060">
        <f t="shared" ca="1" si="163"/>
        <v>1690.7</v>
      </c>
      <c r="F1060">
        <f t="shared" ca="1" si="167"/>
        <v>1814.1211538461537</v>
      </c>
      <c r="G1060" t="str">
        <f t="shared" ca="1" si="158"/>
        <v/>
      </c>
      <c r="H1060">
        <f t="shared" ca="1" si="159"/>
        <v>1805.4</v>
      </c>
      <c r="I1060" s="7" t="str">
        <f t="shared" ca="1" si="166"/>
        <v/>
      </c>
      <c r="J1060" s="11">
        <f t="shared" ca="1" si="160"/>
        <v>213.11915080016999</v>
      </c>
      <c r="K1060" s="11">
        <f ca="1">MAX($J$55:J1060)</f>
        <v>232.14360087297993</v>
      </c>
      <c r="L1060" s="13">
        <f t="shared" ca="1" si="161"/>
        <v>8.1951214684652829E-2</v>
      </c>
      <c r="M1060" t="str">
        <f t="shared" ca="1" si="164"/>
        <v>SELL</v>
      </c>
      <c r="N1060">
        <f t="shared" ca="1" si="165"/>
        <v>-6.7655786350148909E-3</v>
      </c>
    </row>
    <row r="1061" spans="1:14" x14ac:dyDescent="0.25">
      <c r="A1061">
        <v>1060</v>
      </c>
      <c r="B1061" s="30">
        <v>38070</v>
      </c>
      <c r="C1061">
        <f t="shared" si="162"/>
        <v>2004</v>
      </c>
      <c r="D1061">
        <v>1692.1</v>
      </c>
      <c r="E1061">
        <f t="shared" ca="1" si="163"/>
        <v>1694.25</v>
      </c>
      <c r="F1061">
        <f t="shared" ca="1" si="167"/>
        <v>1805.603846153846</v>
      </c>
      <c r="G1061" t="str">
        <f t="shared" ca="1" si="158"/>
        <v/>
      </c>
      <c r="H1061">
        <f t="shared" ca="1" si="159"/>
        <v>1805.4</v>
      </c>
      <c r="I1061" s="7" t="str">
        <f t="shared" ca="1" si="166"/>
        <v/>
      </c>
      <c r="J1061" s="11">
        <f t="shared" ca="1" si="160"/>
        <v>213.11915080016999</v>
      </c>
      <c r="K1061" s="11">
        <f ca="1">MAX($J$55:J1061)</f>
        <v>232.14360087297993</v>
      </c>
      <c r="L1061" s="13">
        <f t="shared" ca="1" si="161"/>
        <v>8.1951214684652829E-2</v>
      </c>
      <c r="M1061" t="str">
        <f t="shared" ca="1" si="164"/>
        <v>SELL</v>
      </c>
      <c r="N1061">
        <f t="shared" ca="1" si="165"/>
        <v>2.534779533129086E-3</v>
      </c>
    </row>
    <row r="1062" spans="1:14" x14ac:dyDescent="0.25">
      <c r="A1062">
        <v>1061</v>
      </c>
      <c r="B1062" s="30">
        <v>38071</v>
      </c>
      <c r="C1062">
        <f t="shared" si="162"/>
        <v>2004</v>
      </c>
      <c r="D1062">
        <v>1704.45</v>
      </c>
      <c r="E1062">
        <f t="shared" ca="1" si="163"/>
        <v>1698.2750000000001</v>
      </c>
      <c r="F1062">
        <f t="shared" ca="1" si="167"/>
        <v>1797.309615384615</v>
      </c>
      <c r="G1062" t="str">
        <f t="shared" ca="1" si="158"/>
        <v/>
      </c>
      <c r="H1062">
        <f t="shared" ca="1" si="159"/>
        <v>1805.4</v>
      </c>
      <c r="I1062" s="7" t="str">
        <f t="shared" ca="1" si="166"/>
        <v/>
      </c>
      <c r="J1062" s="11">
        <f t="shared" ca="1" si="160"/>
        <v>213.11915080016999</v>
      </c>
      <c r="K1062" s="11">
        <f ca="1">MAX($J$55:J1062)</f>
        <v>232.14360087297993</v>
      </c>
      <c r="L1062" s="13">
        <f t="shared" ca="1" si="161"/>
        <v>8.1951214684652829E-2</v>
      </c>
      <c r="M1062" t="str">
        <f t="shared" ca="1" si="164"/>
        <v>SELL</v>
      </c>
      <c r="N1062">
        <f t="shared" ca="1" si="165"/>
        <v>-7.2986230128243819E-3</v>
      </c>
    </row>
    <row r="1063" spans="1:14" x14ac:dyDescent="0.25">
      <c r="A1063">
        <v>1062</v>
      </c>
      <c r="B1063" s="30">
        <v>38072</v>
      </c>
      <c r="C1063">
        <f t="shared" si="162"/>
        <v>2004</v>
      </c>
      <c r="D1063">
        <v>1747.5</v>
      </c>
      <c r="E1063">
        <f t="shared" ca="1" si="163"/>
        <v>1725.9749999999999</v>
      </c>
      <c r="F1063">
        <f t="shared" ca="1" si="167"/>
        <v>1790.8115384615385</v>
      </c>
      <c r="G1063" t="str">
        <f t="shared" ca="1" si="158"/>
        <v/>
      </c>
      <c r="H1063">
        <f t="shared" ca="1" si="159"/>
        <v>1805.4</v>
      </c>
      <c r="I1063" s="7" t="str">
        <f t="shared" ca="1" si="166"/>
        <v/>
      </c>
      <c r="J1063" s="11">
        <f t="shared" ca="1" si="160"/>
        <v>213.11915080016999</v>
      </c>
      <c r="K1063" s="11">
        <f ca="1">MAX($J$55:J1063)</f>
        <v>232.14360087297993</v>
      </c>
      <c r="L1063" s="13">
        <f t="shared" ca="1" si="161"/>
        <v>8.1951214684652829E-2</v>
      </c>
      <c r="M1063" t="str">
        <f t="shared" ca="1" si="164"/>
        <v>SELL</v>
      </c>
      <c r="N1063">
        <f t="shared" ca="1" si="165"/>
        <v>-2.5257414415207225E-2</v>
      </c>
    </row>
    <row r="1064" spans="1:14" x14ac:dyDescent="0.25">
      <c r="A1064">
        <v>1063</v>
      </c>
      <c r="B1064" s="30">
        <v>38075</v>
      </c>
      <c r="C1064">
        <f t="shared" si="162"/>
        <v>2004</v>
      </c>
      <c r="D1064">
        <v>1762.05</v>
      </c>
      <c r="E1064">
        <f t="shared" ca="1" si="163"/>
        <v>1754.7750000000001</v>
      </c>
      <c r="F1064">
        <f t="shared" ca="1" si="167"/>
        <v>1787.1096153846154</v>
      </c>
      <c r="G1064" t="str">
        <f t="shared" ca="1" si="158"/>
        <v/>
      </c>
      <c r="H1064">
        <f t="shared" ca="1" si="159"/>
        <v>1805.4</v>
      </c>
      <c r="I1064" s="7" t="str">
        <f t="shared" ca="1" si="166"/>
        <v/>
      </c>
      <c r="J1064" s="11">
        <f t="shared" ca="1" si="160"/>
        <v>213.11915080016999</v>
      </c>
      <c r="K1064" s="11">
        <f ca="1">MAX($J$55:J1064)</f>
        <v>232.14360087297993</v>
      </c>
      <c r="L1064" s="13">
        <f t="shared" ca="1" si="161"/>
        <v>8.1951214684652829E-2</v>
      </c>
      <c r="M1064" t="str">
        <f t="shared" ca="1" si="164"/>
        <v>SELL</v>
      </c>
      <c r="N1064">
        <f t="shared" ca="1" si="165"/>
        <v>-8.3261802575107027E-3</v>
      </c>
    </row>
    <row r="1065" spans="1:14" x14ac:dyDescent="0.25">
      <c r="A1065">
        <v>1064</v>
      </c>
      <c r="B1065" s="30">
        <v>38076</v>
      </c>
      <c r="C1065">
        <f t="shared" si="162"/>
        <v>2004</v>
      </c>
      <c r="D1065">
        <v>1750.15</v>
      </c>
      <c r="E1065">
        <f t="shared" ca="1" si="163"/>
        <v>1756.1</v>
      </c>
      <c r="F1065">
        <f t="shared" ca="1" si="167"/>
        <v>1783.167307692308</v>
      </c>
      <c r="G1065" t="str">
        <f t="shared" ca="1" si="158"/>
        <v/>
      </c>
      <c r="H1065">
        <f t="shared" ca="1" si="159"/>
        <v>1805.4</v>
      </c>
      <c r="I1065" s="7" t="str">
        <f t="shared" ca="1" si="166"/>
        <v/>
      </c>
      <c r="J1065" s="11">
        <f t="shared" ca="1" si="160"/>
        <v>213.11915080016999</v>
      </c>
      <c r="K1065" s="11">
        <f ca="1">MAX($J$55:J1065)</f>
        <v>232.14360087297993</v>
      </c>
      <c r="L1065" s="13">
        <f t="shared" ca="1" si="161"/>
        <v>8.1951214684652829E-2</v>
      </c>
      <c r="M1065" t="str">
        <f t="shared" ca="1" si="164"/>
        <v>SELL</v>
      </c>
      <c r="N1065">
        <f t="shared" ca="1" si="165"/>
        <v>6.7534973468402508E-3</v>
      </c>
    </row>
    <row r="1066" spans="1:14" x14ac:dyDescent="0.25">
      <c r="A1066">
        <v>1065</v>
      </c>
      <c r="B1066" s="30">
        <v>38077</v>
      </c>
      <c r="C1066">
        <f t="shared" si="162"/>
        <v>2004</v>
      </c>
      <c r="D1066">
        <v>1771.9</v>
      </c>
      <c r="E1066">
        <f t="shared" ca="1" si="163"/>
        <v>1761.0250000000001</v>
      </c>
      <c r="F1066">
        <f t="shared" ca="1" si="167"/>
        <v>1781.771153846154</v>
      </c>
      <c r="G1066" t="str">
        <f t="shared" ca="1" si="158"/>
        <v/>
      </c>
      <c r="H1066">
        <f t="shared" ca="1" si="159"/>
        <v>1805.4</v>
      </c>
      <c r="I1066" s="7" t="str">
        <f t="shared" ca="1" si="166"/>
        <v/>
      </c>
      <c r="J1066" s="11">
        <f t="shared" ca="1" si="160"/>
        <v>213.11915080016999</v>
      </c>
      <c r="K1066" s="11">
        <f ca="1">MAX($J$55:J1066)</f>
        <v>232.14360087297993</v>
      </c>
      <c r="L1066" s="13">
        <f t="shared" ca="1" si="161"/>
        <v>8.1951214684652829E-2</v>
      </c>
      <c r="M1066" t="str">
        <f t="shared" ca="1" si="164"/>
        <v>SELL</v>
      </c>
      <c r="N1066">
        <f t="shared" ca="1" si="165"/>
        <v>-1.2427506213753107E-2</v>
      </c>
    </row>
    <row r="1067" spans="1:14" x14ac:dyDescent="0.25">
      <c r="A1067">
        <v>1066</v>
      </c>
      <c r="B1067" s="30">
        <v>38078</v>
      </c>
      <c r="C1067">
        <f t="shared" si="162"/>
        <v>2004</v>
      </c>
      <c r="D1067">
        <v>1819.65</v>
      </c>
      <c r="E1067">
        <f t="shared" ca="1" si="163"/>
        <v>1795.7750000000001</v>
      </c>
      <c r="F1067">
        <f t="shared" ca="1" si="167"/>
        <v>1781.7057692307694</v>
      </c>
      <c r="G1067" t="str">
        <f t="shared" ca="1" si="158"/>
        <v>BUY</v>
      </c>
      <c r="H1067">
        <f t="shared" ca="1" si="159"/>
        <v>1819.65</v>
      </c>
      <c r="I1067" s="7">
        <f t="shared" ca="1" si="166"/>
        <v>-7.8929877035560647E-3</v>
      </c>
      <c r="J1067" s="11">
        <f t="shared" ca="1" si="160"/>
        <v>211.43700396351193</v>
      </c>
      <c r="K1067" s="11">
        <f ca="1">MAX($J$55:J1067)</f>
        <v>232.14360087297993</v>
      </c>
      <c r="L1067" s="13">
        <f t="shared" ca="1" si="161"/>
        <v>8.9197362458411478E-2</v>
      </c>
      <c r="M1067" t="str">
        <f t="shared" ca="1" si="164"/>
        <v>BUY</v>
      </c>
      <c r="N1067">
        <f t="shared" ca="1" si="165"/>
        <v>-2.6948473390146169E-2</v>
      </c>
    </row>
    <row r="1068" spans="1:14" x14ac:dyDescent="0.25">
      <c r="A1068">
        <v>1067</v>
      </c>
      <c r="B1068" s="30">
        <v>38079</v>
      </c>
      <c r="C1068">
        <f t="shared" si="162"/>
        <v>2004</v>
      </c>
      <c r="D1068">
        <v>1841.1</v>
      </c>
      <c r="E1068">
        <f t="shared" ca="1" si="163"/>
        <v>1830.375</v>
      </c>
      <c r="F1068">
        <f t="shared" ca="1" si="167"/>
        <v>1783.794230769231</v>
      </c>
      <c r="G1068" t="str">
        <f t="shared" ca="1" si="158"/>
        <v/>
      </c>
      <c r="H1068">
        <f t="shared" ca="1" si="159"/>
        <v>1819.65</v>
      </c>
      <c r="I1068" s="7" t="str">
        <f t="shared" ca="1" si="166"/>
        <v/>
      </c>
      <c r="J1068" s="11">
        <f t="shared" ca="1" si="160"/>
        <v>211.43700396351193</v>
      </c>
      <c r="K1068" s="11">
        <f ca="1">MAX($J$55:J1068)</f>
        <v>232.14360087297993</v>
      </c>
      <c r="L1068" s="13">
        <f t="shared" ca="1" si="161"/>
        <v>8.9197362458411478E-2</v>
      </c>
      <c r="M1068" t="str">
        <f t="shared" ca="1" si="164"/>
        <v>BUY</v>
      </c>
      <c r="N1068">
        <f t="shared" ca="1" si="165"/>
        <v>1.1787981205176719E-2</v>
      </c>
    </row>
    <row r="1069" spans="1:14" x14ac:dyDescent="0.25">
      <c r="A1069">
        <v>1068</v>
      </c>
      <c r="B1069" s="30">
        <v>38082</v>
      </c>
      <c r="C1069">
        <f t="shared" si="162"/>
        <v>2004</v>
      </c>
      <c r="D1069">
        <v>1856.6</v>
      </c>
      <c r="E1069">
        <f t="shared" ca="1" si="163"/>
        <v>1848.85</v>
      </c>
      <c r="F1069">
        <f t="shared" ca="1" si="167"/>
        <v>1787.2865384615386</v>
      </c>
      <c r="G1069" t="str">
        <f t="shared" ca="1" si="158"/>
        <v/>
      </c>
      <c r="H1069">
        <f t="shared" ca="1" si="159"/>
        <v>1819.65</v>
      </c>
      <c r="I1069" s="7" t="str">
        <f t="shared" ca="1" si="166"/>
        <v/>
      </c>
      <c r="J1069" s="11">
        <f t="shared" ca="1" si="160"/>
        <v>211.43700396351193</v>
      </c>
      <c r="K1069" s="11">
        <f ca="1">MAX($J$55:J1069)</f>
        <v>232.14360087297993</v>
      </c>
      <c r="L1069" s="13">
        <f t="shared" ca="1" si="161"/>
        <v>8.9197362458411478E-2</v>
      </c>
      <c r="M1069" t="str">
        <f t="shared" ca="1" si="164"/>
        <v>BUY</v>
      </c>
      <c r="N1069">
        <f t="shared" ca="1" si="165"/>
        <v>8.4188800173809145E-3</v>
      </c>
    </row>
    <row r="1070" spans="1:14" x14ac:dyDescent="0.25">
      <c r="A1070">
        <v>1069</v>
      </c>
      <c r="B1070" s="30">
        <v>38083</v>
      </c>
      <c r="C1070">
        <f t="shared" si="162"/>
        <v>2004</v>
      </c>
      <c r="D1070">
        <v>1851.15</v>
      </c>
      <c r="E1070">
        <f t="shared" ca="1" si="163"/>
        <v>1853.875</v>
      </c>
      <c r="F1070">
        <f t="shared" ca="1" si="167"/>
        <v>1789.2423076923078</v>
      </c>
      <c r="G1070" t="str">
        <f t="shared" ca="1" si="158"/>
        <v/>
      </c>
      <c r="H1070">
        <f t="shared" ca="1" si="159"/>
        <v>1819.65</v>
      </c>
      <c r="I1070" s="7" t="str">
        <f t="shared" ca="1" si="166"/>
        <v/>
      </c>
      <c r="J1070" s="11">
        <f t="shared" ca="1" si="160"/>
        <v>211.43700396351193</v>
      </c>
      <c r="K1070" s="11">
        <f ca="1">MAX($J$55:J1070)</f>
        <v>232.14360087297993</v>
      </c>
      <c r="L1070" s="13">
        <f t="shared" ca="1" si="161"/>
        <v>8.9197362458411478E-2</v>
      </c>
      <c r="M1070" t="str">
        <f t="shared" ca="1" si="164"/>
        <v>BUY</v>
      </c>
      <c r="N1070">
        <f t="shared" ca="1" si="165"/>
        <v>-2.9354734460841424E-3</v>
      </c>
    </row>
    <row r="1071" spans="1:14" x14ac:dyDescent="0.25">
      <c r="A1071">
        <v>1070</v>
      </c>
      <c r="B1071" s="30">
        <v>38084</v>
      </c>
      <c r="C1071">
        <f t="shared" si="162"/>
        <v>2004</v>
      </c>
      <c r="D1071">
        <v>1848.7</v>
      </c>
      <c r="E1071">
        <f t="shared" ca="1" si="163"/>
        <v>1849.9250000000002</v>
      </c>
      <c r="F1071">
        <f t="shared" ca="1" si="167"/>
        <v>1789.0884615384616</v>
      </c>
      <c r="G1071" t="str">
        <f t="shared" ca="1" si="158"/>
        <v/>
      </c>
      <c r="H1071">
        <f t="shared" ca="1" si="159"/>
        <v>1819.65</v>
      </c>
      <c r="I1071" s="7" t="str">
        <f t="shared" ca="1" si="166"/>
        <v/>
      </c>
      <c r="J1071" s="11">
        <f t="shared" ca="1" si="160"/>
        <v>211.43700396351193</v>
      </c>
      <c r="K1071" s="11">
        <f ca="1">MAX($J$55:J1071)</f>
        <v>232.14360087297993</v>
      </c>
      <c r="L1071" s="13">
        <f t="shared" ca="1" si="161"/>
        <v>8.9197362458411478E-2</v>
      </c>
      <c r="M1071" t="str">
        <f t="shared" ca="1" si="164"/>
        <v>BUY</v>
      </c>
      <c r="N1071">
        <f t="shared" ca="1" si="165"/>
        <v>-1.3235016071091188E-3</v>
      </c>
    </row>
    <row r="1072" spans="1:14" x14ac:dyDescent="0.25">
      <c r="A1072">
        <v>1071</v>
      </c>
      <c r="B1072" s="30">
        <v>38085</v>
      </c>
      <c r="C1072">
        <f t="shared" si="162"/>
        <v>2004</v>
      </c>
      <c r="D1072">
        <v>1853.55</v>
      </c>
      <c r="E1072">
        <f t="shared" ca="1" si="163"/>
        <v>1851.125</v>
      </c>
      <c r="F1072">
        <f t="shared" ca="1" si="167"/>
        <v>1788.8249999999998</v>
      </c>
      <c r="G1072" t="str">
        <f t="shared" ca="1" si="158"/>
        <v/>
      </c>
      <c r="H1072">
        <f t="shared" ca="1" si="159"/>
        <v>1819.65</v>
      </c>
      <c r="I1072" s="7" t="str">
        <f t="shared" ca="1" si="166"/>
        <v/>
      </c>
      <c r="J1072" s="11">
        <f t="shared" ca="1" si="160"/>
        <v>211.43700396351193</v>
      </c>
      <c r="K1072" s="11">
        <f ca="1">MAX($J$55:J1072)</f>
        <v>232.14360087297993</v>
      </c>
      <c r="L1072" s="13">
        <f t="shared" ca="1" si="161"/>
        <v>8.9197362458411478E-2</v>
      </c>
      <c r="M1072" t="str">
        <f t="shared" ca="1" si="164"/>
        <v>BUY</v>
      </c>
      <c r="N1072">
        <f t="shared" ca="1" si="165"/>
        <v>2.6234651376642556E-3</v>
      </c>
    </row>
    <row r="1073" spans="1:14" x14ac:dyDescent="0.25">
      <c r="A1073">
        <v>1072</v>
      </c>
      <c r="B1073" s="30">
        <v>38089</v>
      </c>
      <c r="C1073">
        <f t="shared" si="162"/>
        <v>2004</v>
      </c>
      <c r="D1073">
        <v>1838.2</v>
      </c>
      <c r="E1073">
        <f t="shared" ca="1" si="163"/>
        <v>1845.875</v>
      </c>
      <c r="F1073">
        <f t="shared" ca="1" si="167"/>
        <v>1788.6076923076921</v>
      </c>
      <c r="G1073" t="str">
        <f t="shared" ca="1" si="158"/>
        <v/>
      </c>
      <c r="H1073">
        <f t="shared" ca="1" si="159"/>
        <v>1819.65</v>
      </c>
      <c r="I1073" s="7" t="str">
        <f t="shared" ca="1" si="166"/>
        <v/>
      </c>
      <c r="J1073" s="11">
        <f t="shared" ca="1" si="160"/>
        <v>211.43700396351193</v>
      </c>
      <c r="K1073" s="11">
        <f ca="1">MAX($J$55:J1073)</f>
        <v>232.14360087297993</v>
      </c>
      <c r="L1073" s="13">
        <f t="shared" ca="1" si="161"/>
        <v>8.9197362458411478E-2</v>
      </c>
      <c r="M1073" t="str">
        <f t="shared" ca="1" si="164"/>
        <v>BUY</v>
      </c>
      <c r="N1073">
        <f t="shared" ca="1" si="165"/>
        <v>-8.28140595074312E-3</v>
      </c>
    </row>
    <row r="1074" spans="1:14" x14ac:dyDescent="0.25">
      <c r="A1074">
        <v>1073</v>
      </c>
      <c r="B1074" s="30">
        <v>38090</v>
      </c>
      <c r="C1074">
        <f t="shared" si="162"/>
        <v>2004</v>
      </c>
      <c r="D1074">
        <v>1878.45</v>
      </c>
      <c r="E1074">
        <f t="shared" ca="1" si="163"/>
        <v>1858.325</v>
      </c>
      <c r="F1074">
        <f t="shared" ca="1" si="167"/>
        <v>1789.0211538461538</v>
      </c>
      <c r="G1074" t="str">
        <f t="shared" ca="1" si="158"/>
        <v/>
      </c>
      <c r="H1074">
        <f t="shared" ca="1" si="159"/>
        <v>1819.65</v>
      </c>
      <c r="I1074" s="7" t="str">
        <f t="shared" ca="1" si="166"/>
        <v/>
      </c>
      <c r="J1074" s="11">
        <f t="shared" ca="1" si="160"/>
        <v>211.43700396351193</v>
      </c>
      <c r="K1074" s="11">
        <f ca="1">MAX($J$55:J1074)</f>
        <v>232.14360087297993</v>
      </c>
      <c r="L1074" s="13">
        <f t="shared" ca="1" si="161"/>
        <v>8.9197362458411478E-2</v>
      </c>
      <c r="M1074" t="str">
        <f t="shared" ca="1" si="164"/>
        <v>BUY</v>
      </c>
      <c r="N1074">
        <f t="shared" ca="1" si="165"/>
        <v>2.1896420411271895E-2</v>
      </c>
    </row>
    <row r="1075" spans="1:14" x14ac:dyDescent="0.25">
      <c r="A1075">
        <v>1074</v>
      </c>
      <c r="B1075" s="30">
        <v>38092</v>
      </c>
      <c r="C1075">
        <f t="shared" si="162"/>
        <v>2004</v>
      </c>
      <c r="D1075">
        <v>1861.95</v>
      </c>
      <c r="E1075">
        <f t="shared" ca="1" si="163"/>
        <v>1870.2</v>
      </c>
      <c r="F1075">
        <f t="shared" ca="1" si="167"/>
        <v>1788.1249999999998</v>
      </c>
      <c r="G1075" t="str">
        <f t="shared" ca="1" si="158"/>
        <v/>
      </c>
      <c r="H1075">
        <f t="shared" ca="1" si="159"/>
        <v>1819.65</v>
      </c>
      <c r="I1075" s="7" t="str">
        <f t="shared" ca="1" si="166"/>
        <v/>
      </c>
      <c r="J1075" s="11">
        <f t="shared" ca="1" si="160"/>
        <v>211.43700396351193</v>
      </c>
      <c r="K1075" s="11">
        <f ca="1">MAX($J$55:J1075)</f>
        <v>232.14360087297993</v>
      </c>
      <c r="L1075" s="13">
        <f t="shared" ca="1" si="161"/>
        <v>8.9197362458411478E-2</v>
      </c>
      <c r="M1075" t="str">
        <f t="shared" ca="1" si="164"/>
        <v>BUY</v>
      </c>
      <c r="N1075">
        <f t="shared" ca="1" si="165"/>
        <v>-8.7838377385610483E-3</v>
      </c>
    </row>
    <row r="1076" spans="1:14" x14ac:dyDescent="0.25">
      <c r="A1076">
        <v>1075</v>
      </c>
      <c r="B1076" s="30">
        <v>38093</v>
      </c>
      <c r="C1076">
        <f t="shared" si="162"/>
        <v>2004</v>
      </c>
      <c r="D1076">
        <v>1868.95</v>
      </c>
      <c r="E1076">
        <f t="shared" ca="1" si="163"/>
        <v>1865.45</v>
      </c>
      <c r="F1076">
        <f t="shared" ca="1" si="167"/>
        <v>1788.2365384615382</v>
      </c>
      <c r="G1076" t="str">
        <f t="shared" ca="1" si="158"/>
        <v/>
      </c>
      <c r="H1076">
        <f t="shared" ca="1" si="159"/>
        <v>1819.65</v>
      </c>
      <c r="I1076" s="7" t="str">
        <f t="shared" ca="1" si="166"/>
        <v/>
      </c>
      <c r="J1076" s="11">
        <f t="shared" ca="1" si="160"/>
        <v>211.43700396351193</v>
      </c>
      <c r="K1076" s="11">
        <f ca="1">MAX($J$55:J1076)</f>
        <v>232.14360087297993</v>
      </c>
      <c r="L1076" s="13">
        <f t="shared" ca="1" si="161"/>
        <v>8.9197362458411478E-2</v>
      </c>
      <c r="M1076" t="str">
        <f t="shared" ca="1" si="164"/>
        <v>BUY</v>
      </c>
      <c r="N1076">
        <f t="shared" ca="1" si="165"/>
        <v>3.7594994495018662E-3</v>
      </c>
    </row>
    <row r="1077" spans="1:14" x14ac:dyDescent="0.25">
      <c r="A1077">
        <v>1076</v>
      </c>
      <c r="B1077" s="30">
        <v>38094</v>
      </c>
      <c r="C1077">
        <f t="shared" si="162"/>
        <v>2004</v>
      </c>
      <c r="D1077">
        <v>1868.1</v>
      </c>
      <c r="E1077">
        <f t="shared" ca="1" si="163"/>
        <v>1868.5250000000001</v>
      </c>
      <c r="F1077">
        <f t="shared" ca="1" si="167"/>
        <v>1789.1499999999994</v>
      </c>
      <c r="G1077" t="str">
        <f t="shared" ca="1" si="158"/>
        <v/>
      </c>
      <c r="H1077">
        <f t="shared" ca="1" si="159"/>
        <v>1819.65</v>
      </c>
      <c r="I1077" s="7" t="str">
        <f t="shared" ca="1" si="166"/>
        <v/>
      </c>
      <c r="J1077" s="11">
        <f t="shared" ca="1" si="160"/>
        <v>211.43700396351193</v>
      </c>
      <c r="K1077" s="11">
        <f ca="1">MAX($J$55:J1077)</f>
        <v>232.14360087297993</v>
      </c>
      <c r="L1077" s="13">
        <f t="shared" ca="1" si="161"/>
        <v>8.9197362458411478E-2</v>
      </c>
      <c r="M1077" t="str">
        <f t="shared" ca="1" si="164"/>
        <v>BUY</v>
      </c>
      <c r="N1077">
        <f t="shared" ca="1" si="165"/>
        <v>-4.5480082399215407E-4</v>
      </c>
    </row>
    <row r="1078" spans="1:14" x14ac:dyDescent="0.25">
      <c r="A1078">
        <v>1077</v>
      </c>
      <c r="B1078" s="30">
        <v>38096</v>
      </c>
      <c r="C1078">
        <f t="shared" si="162"/>
        <v>2004</v>
      </c>
      <c r="D1078">
        <v>1844.05</v>
      </c>
      <c r="E1078">
        <f t="shared" ca="1" si="163"/>
        <v>1856.0749999999998</v>
      </c>
      <c r="F1078">
        <f t="shared" ca="1" si="167"/>
        <v>1790.6365384615383</v>
      </c>
      <c r="G1078" t="str">
        <f t="shared" ref="G1078:G1141" ca="1" si="168">IF(AND(E1078&gt;F1078,E1077&lt;F1077),"BUY",IF(AND(E1078&lt;F1078,E1077&gt;F1077),"SELL",""))</f>
        <v/>
      </c>
      <c r="H1078">
        <f t="shared" ca="1" si="159"/>
        <v>1819.65</v>
      </c>
      <c r="I1078" s="7" t="str">
        <f t="shared" ca="1" si="166"/>
        <v/>
      </c>
      <c r="J1078" s="11">
        <f t="shared" ca="1" si="160"/>
        <v>211.43700396351193</v>
      </c>
      <c r="K1078" s="11">
        <f ca="1">MAX($J$55:J1078)</f>
        <v>232.14360087297993</v>
      </c>
      <c r="L1078" s="13">
        <f t="shared" ca="1" si="161"/>
        <v>8.9197362458411478E-2</v>
      </c>
      <c r="M1078" t="str">
        <f t="shared" ca="1" si="164"/>
        <v>BUY</v>
      </c>
      <c r="N1078">
        <f t="shared" ca="1" si="165"/>
        <v>-1.2874043145441869E-2</v>
      </c>
    </row>
    <row r="1079" spans="1:14" x14ac:dyDescent="0.25">
      <c r="A1079">
        <v>1078</v>
      </c>
      <c r="B1079" s="30">
        <v>38097</v>
      </c>
      <c r="C1079">
        <f t="shared" si="162"/>
        <v>2004</v>
      </c>
      <c r="D1079">
        <v>1844.25</v>
      </c>
      <c r="E1079">
        <f t="shared" ca="1" si="163"/>
        <v>1844.15</v>
      </c>
      <c r="F1079">
        <f t="shared" ca="1" si="167"/>
        <v>1791.8692307692306</v>
      </c>
      <c r="G1079" t="str">
        <f t="shared" ca="1" si="168"/>
        <v/>
      </c>
      <c r="H1079">
        <f t="shared" ref="H1079:H1142" ca="1" si="169">IF(G1079&lt;&gt;"",D1079,H1078)</f>
        <v>1819.65</v>
      </c>
      <c r="I1079" s="7" t="str">
        <f t="shared" ca="1" si="166"/>
        <v/>
      </c>
      <c r="J1079" s="11">
        <f t="shared" ca="1" si="160"/>
        <v>211.43700396351193</v>
      </c>
      <c r="K1079" s="11">
        <f ca="1">MAX($J$55:J1079)</f>
        <v>232.14360087297993</v>
      </c>
      <c r="L1079" s="13">
        <f t="shared" ca="1" si="161"/>
        <v>8.9197362458411478E-2</v>
      </c>
      <c r="M1079" t="str">
        <f t="shared" ca="1" si="164"/>
        <v>BUY</v>
      </c>
      <c r="N1079">
        <f t="shared" ca="1" si="165"/>
        <v>1.0845692904207884E-4</v>
      </c>
    </row>
    <row r="1080" spans="1:14" x14ac:dyDescent="0.25">
      <c r="A1080">
        <v>1079</v>
      </c>
      <c r="B1080" s="30">
        <v>38098</v>
      </c>
      <c r="C1080">
        <f t="shared" si="162"/>
        <v>2004</v>
      </c>
      <c r="D1080">
        <v>1873.35</v>
      </c>
      <c r="E1080">
        <f t="shared" ca="1" si="163"/>
        <v>1858.8</v>
      </c>
      <c r="F1080">
        <f t="shared" ca="1" si="167"/>
        <v>1796.0980769230769</v>
      </c>
      <c r="G1080" t="str">
        <f t="shared" ca="1" si="168"/>
        <v/>
      </c>
      <c r="H1080">
        <f t="shared" ca="1" si="169"/>
        <v>1819.65</v>
      </c>
      <c r="I1080" s="7" t="str">
        <f t="shared" ca="1" si="166"/>
        <v/>
      </c>
      <c r="J1080" s="11">
        <f t="shared" ca="1" si="160"/>
        <v>211.43700396351193</v>
      </c>
      <c r="K1080" s="11">
        <f ca="1">MAX($J$55:J1080)</f>
        <v>232.14360087297993</v>
      </c>
      <c r="L1080" s="13">
        <f t="shared" ca="1" si="161"/>
        <v>8.9197362458411478E-2</v>
      </c>
      <c r="M1080" t="str">
        <f t="shared" ca="1" si="164"/>
        <v>BUY</v>
      </c>
      <c r="N1080">
        <f t="shared" ca="1" si="165"/>
        <v>1.5778771858479007E-2</v>
      </c>
    </row>
    <row r="1081" spans="1:14" x14ac:dyDescent="0.25">
      <c r="A1081">
        <v>1080</v>
      </c>
      <c r="B1081" s="30">
        <v>38099</v>
      </c>
      <c r="C1081">
        <f t="shared" si="162"/>
        <v>2004</v>
      </c>
      <c r="D1081">
        <v>1889.55</v>
      </c>
      <c r="E1081">
        <f t="shared" ca="1" si="163"/>
        <v>1881.4499999999998</v>
      </c>
      <c r="F1081">
        <f t="shared" ca="1" si="167"/>
        <v>1801.4903846153845</v>
      </c>
      <c r="G1081" t="str">
        <f t="shared" ca="1" si="168"/>
        <v/>
      </c>
      <c r="H1081">
        <f t="shared" ca="1" si="169"/>
        <v>1819.65</v>
      </c>
      <c r="I1081" s="7" t="str">
        <f t="shared" ca="1" si="166"/>
        <v/>
      </c>
      <c r="J1081" s="11">
        <f t="shared" ref="J1081:J1144" ca="1" si="170">IF(I1081="",J1080,J1080*(1+$M$5*I1081))</f>
        <v>211.43700396351193</v>
      </c>
      <c r="K1081" s="11">
        <f ca="1">MAX($J$55:J1081)</f>
        <v>232.14360087297993</v>
      </c>
      <c r="L1081" s="13">
        <f t="shared" ref="L1081:L1144" ca="1" si="171">1-J1081/K1081</f>
        <v>8.9197362458411478E-2</v>
      </c>
      <c r="M1081" t="str">
        <f t="shared" ca="1" si="164"/>
        <v>BUY</v>
      </c>
      <c r="N1081">
        <f t="shared" ca="1" si="165"/>
        <v>8.6476098967091294E-3</v>
      </c>
    </row>
    <row r="1082" spans="1:14" x14ac:dyDescent="0.25">
      <c r="A1082">
        <v>1081</v>
      </c>
      <c r="B1082" s="30">
        <v>38100</v>
      </c>
      <c r="C1082">
        <f t="shared" si="162"/>
        <v>2004</v>
      </c>
      <c r="D1082">
        <v>1892.45</v>
      </c>
      <c r="E1082">
        <f t="shared" ca="1" si="163"/>
        <v>1891</v>
      </c>
      <c r="F1082">
        <f t="shared" ca="1" si="167"/>
        <v>1806.9749999999999</v>
      </c>
      <c r="G1082" t="str">
        <f t="shared" ca="1" si="168"/>
        <v/>
      </c>
      <c r="H1082">
        <f t="shared" ca="1" si="169"/>
        <v>1819.65</v>
      </c>
      <c r="I1082" s="7" t="str">
        <f t="shared" ca="1" si="166"/>
        <v/>
      </c>
      <c r="J1082" s="11">
        <f t="shared" ca="1" si="170"/>
        <v>211.43700396351193</v>
      </c>
      <c r="K1082" s="11">
        <f ca="1">MAX($J$55:J1082)</f>
        <v>232.14360087297993</v>
      </c>
      <c r="L1082" s="13">
        <f t="shared" ca="1" si="171"/>
        <v>8.9197362458411478E-2</v>
      </c>
      <c r="M1082" t="str">
        <f t="shared" ca="1" si="164"/>
        <v>BUY</v>
      </c>
      <c r="N1082">
        <f t="shared" ca="1" si="165"/>
        <v>1.5347569527136573E-3</v>
      </c>
    </row>
    <row r="1083" spans="1:14" x14ac:dyDescent="0.25">
      <c r="A1083">
        <v>1082</v>
      </c>
      <c r="B1083" s="30">
        <v>38104</v>
      </c>
      <c r="C1083">
        <f t="shared" si="162"/>
        <v>2004</v>
      </c>
      <c r="D1083">
        <v>1817.25</v>
      </c>
      <c r="E1083">
        <f t="shared" ca="1" si="163"/>
        <v>1854.85</v>
      </c>
      <c r="F1083">
        <f t="shared" ca="1" si="167"/>
        <v>1810.8442307692308</v>
      </c>
      <c r="G1083" t="str">
        <f t="shared" ca="1" si="168"/>
        <v/>
      </c>
      <c r="H1083">
        <f t="shared" ca="1" si="169"/>
        <v>1819.65</v>
      </c>
      <c r="I1083" s="7" t="str">
        <f t="shared" ca="1" si="166"/>
        <v/>
      </c>
      <c r="J1083" s="11">
        <f t="shared" ca="1" si="170"/>
        <v>211.43700396351193</v>
      </c>
      <c r="K1083" s="11">
        <f ca="1">MAX($J$55:J1083)</f>
        <v>232.14360087297993</v>
      </c>
      <c r="L1083" s="13">
        <f t="shared" ca="1" si="171"/>
        <v>8.9197362458411478E-2</v>
      </c>
      <c r="M1083" t="str">
        <f t="shared" ca="1" si="164"/>
        <v>BUY</v>
      </c>
      <c r="N1083">
        <f t="shared" ca="1" si="165"/>
        <v>-3.9736849058099315E-2</v>
      </c>
    </row>
    <row r="1084" spans="1:14" x14ac:dyDescent="0.25">
      <c r="A1084">
        <v>1083</v>
      </c>
      <c r="B1084" s="30">
        <v>38105</v>
      </c>
      <c r="C1084">
        <f t="shared" si="162"/>
        <v>2004</v>
      </c>
      <c r="D1084">
        <v>1816.55</v>
      </c>
      <c r="E1084">
        <f t="shared" ca="1" si="163"/>
        <v>1816.9</v>
      </c>
      <c r="F1084">
        <f t="shared" ca="1" si="167"/>
        <v>1814.3615384615389</v>
      </c>
      <c r="G1084" t="str">
        <f t="shared" ca="1" si="168"/>
        <v/>
      </c>
      <c r="H1084">
        <f t="shared" ca="1" si="169"/>
        <v>1819.65</v>
      </c>
      <c r="I1084" s="7" t="str">
        <f t="shared" ca="1" si="166"/>
        <v/>
      </c>
      <c r="J1084" s="11">
        <f t="shared" ca="1" si="170"/>
        <v>211.43700396351193</v>
      </c>
      <c r="K1084" s="11">
        <f ca="1">MAX($J$55:J1084)</f>
        <v>232.14360087297993</v>
      </c>
      <c r="L1084" s="13">
        <f t="shared" ca="1" si="171"/>
        <v>8.9197362458411478E-2</v>
      </c>
      <c r="M1084" t="str">
        <f t="shared" ca="1" si="164"/>
        <v>BUY</v>
      </c>
      <c r="N1084">
        <f t="shared" ca="1" si="165"/>
        <v>-3.8519741367453321E-4</v>
      </c>
    </row>
    <row r="1085" spans="1:14" x14ac:dyDescent="0.25">
      <c r="A1085">
        <v>1084</v>
      </c>
      <c r="B1085" s="30">
        <v>38106</v>
      </c>
      <c r="C1085">
        <f t="shared" si="162"/>
        <v>2004</v>
      </c>
      <c r="D1085">
        <v>1808.95</v>
      </c>
      <c r="E1085">
        <f t="shared" ca="1" si="163"/>
        <v>1812.75</v>
      </c>
      <c r="F1085">
        <f t="shared" ca="1" si="167"/>
        <v>1819.1288461538461</v>
      </c>
      <c r="G1085" t="str">
        <f t="shared" ca="1" si="168"/>
        <v>SELL</v>
      </c>
      <c r="H1085">
        <f t="shared" ca="1" si="169"/>
        <v>1808.95</v>
      </c>
      <c r="I1085" s="7">
        <f t="shared" ca="1" si="166"/>
        <v>-5.880251696754879E-3</v>
      </c>
      <c r="J1085" s="11">
        <f t="shared" ca="1" si="170"/>
        <v>210.19370116219872</v>
      </c>
      <c r="K1085" s="11">
        <f ca="1">MAX($J$55:J1085)</f>
        <v>232.14360087297993</v>
      </c>
      <c r="L1085" s="13">
        <f t="shared" ca="1" si="171"/>
        <v>9.4553111213224184E-2</v>
      </c>
      <c r="M1085" t="str">
        <f t="shared" ca="1" si="164"/>
        <v>SELL</v>
      </c>
      <c r="N1085">
        <f t="shared" ca="1" si="165"/>
        <v>-4.1837549200406865E-3</v>
      </c>
    </row>
    <row r="1086" spans="1:14" x14ac:dyDescent="0.25">
      <c r="A1086">
        <v>1085</v>
      </c>
      <c r="B1086" s="30">
        <v>38107</v>
      </c>
      <c r="C1086">
        <f t="shared" si="162"/>
        <v>2004</v>
      </c>
      <c r="D1086">
        <v>1796.1</v>
      </c>
      <c r="E1086">
        <f t="shared" ca="1" si="163"/>
        <v>1802.5250000000001</v>
      </c>
      <c r="F1086">
        <f t="shared" ca="1" si="167"/>
        <v>1822.9634615384616</v>
      </c>
      <c r="G1086" t="str">
        <f t="shared" ca="1" si="168"/>
        <v/>
      </c>
      <c r="H1086">
        <f t="shared" ca="1" si="169"/>
        <v>1808.95</v>
      </c>
      <c r="I1086" s="7" t="str">
        <f t="shared" ca="1" si="166"/>
        <v/>
      </c>
      <c r="J1086" s="11">
        <f t="shared" ca="1" si="170"/>
        <v>210.19370116219872</v>
      </c>
      <c r="K1086" s="11">
        <f ca="1">MAX($J$55:J1086)</f>
        <v>232.14360087297993</v>
      </c>
      <c r="L1086" s="13">
        <f t="shared" ca="1" si="171"/>
        <v>9.4553111213224184E-2</v>
      </c>
      <c r="M1086" t="str">
        <f t="shared" ca="1" si="164"/>
        <v>SELL</v>
      </c>
      <c r="N1086">
        <f t="shared" ca="1" si="165"/>
        <v>7.1035683683905778E-3</v>
      </c>
    </row>
    <row r="1087" spans="1:14" x14ac:dyDescent="0.25">
      <c r="A1087">
        <v>1086</v>
      </c>
      <c r="B1087" s="30">
        <v>38110</v>
      </c>
      <c r="C1087">
        <f t="shared" si="162"/>
        <v>2004</v>
      </c>
      <c r="D1087">
        <v>1766.7</v>
      </c>
      <c r="E1087">
        <f t="shared" ca="1" si="163"/>
        <v>1781.4</v>
      </c>
      <c r="F1087">
        <f t="shared" ca="1" si="167"/>
        <v>1825.832692307692</v>
      </c>
      <c r="G1087" t="str">
        <f t="shared" ca="1" si="168"/>
        <v/>
      </c>
      <c r="H1087">
        <f t="shared" ca="1" si="169"/>
        <v>1808.95</v>
      </c>
      <c r="I1087" s="7" t="str">
        <f t="shared" ca="1" si="166"/>
        <v/>
      </c>
      <c r="J1087" s="11">
        <f t="shared" ca="1" si="170"/>
        <v>210.19370116219872</v>
      </c>
      <c r="K1087" s="11">
        <f ca="1">MAX($J$55:J1087)</f>
        <v>232.14360087297993</v>
      </c>
      <c r="L1087" s="13">
        <f t="shared" ca="1" si="171"/>
        <v>9.4553111213224184E-2</v>
      </c>
      <c r="M1087" t="str">
        <f t="shared" ca="1" si="164"/>
        <v>SELL</v>
      </c>
      <c r="N1087">
        <f t="shared" ca="1" si="165"/>
        <v>1.6368799064639977E-2</v>
      </c>
    </row>
    <row r="1088" spans="1:14" x14ac:dyDescent="0.25">
      <c r="A1088">
        <v>1087</v>
      </c>
      <c r="B1088" s="30">
        <v>38111</v>
      </c>
      <c r="C1088">
        <f t="shared" si="162"/>
        <v>2004</v>
      </c>
      <c r="D1088">
        <v>1793.1</v>
      </c>
      <c r="E1088">
        <f t="shared" ca="1" si="163"/>
        <v>1779.9</v>
      </c>
      <c r="F1088">
        <f t="shared" ca="1" si="167"/>
        <v>1829.2423076923076</v>
      </c>
      <c r="G1088" t="str">
        <f t="shared" ca="1" si="168"/>
        <v/>
      </c>
      <c r="H1088">
        <f t="shared" ca="1" si="169"/>
        <v>1808.95</v>
      </c>
      <c r="I1088" s="7" t="str">
        <f t="shared" ca="1" si="166"/>
        <v/>
      </c>
      <c r="J1088" s="11">
        <f t="shared" ca="1" si="170"/>
        <v>210.19370116219872</v>
      </c>
      <c r="K1088" s="11">
        <f ca="1">MAX($J$55:J1088)</f>
        <v>232.14360087297993</v>
      </c>
      <c r="L1088" s="13">
        <f t="shared" ca="1" si="171"/>
        <v>9.4553111213224184E-2</v>
      </c>
      <c r="M1088" t="str">
        <f t="shared" ca="1" si="164"/>
        <v>SELL</v>
      </c>
      <c r="N1088">
        <f t="shared" ca="1" si="165"/>
        <v>-1.4943114280862547E-2</v>
      </c>
    </row>
    <row r="1089" spans="1:14" x14ac:dyDescent="0.25">
      <c r="A1089">
        <v>1088</v>
      </c>
      <c r="B1089" s="30">
        <v>38112</v>
      </c>
      <c r="C1089">
        <f t="shared" si="162"/>
        <v>2004</v>
      </c>
      <c r="D1089">
        <v>1809.9</v>
      </c>
      <c r="E1089">
        <f t="shared" ca="1" si="163"/>
        <v>1801.5</v>
      </c>
      <c r="F1089">
        <f t="shared" ca="1" si="167"/>
        <v>1831.6423076923072</v>
      </c>
      <c r="G1089" t="str">
        <f t="shared" ca="1" si="168"/>
        <v/>
      </c>
      <c r="H1089">
        <f t="shared" ca="1" si="169"/>
        <v>1808.95</v>
      </c>
      <c r="I1089" s="7" t="str">
        <f t="shared" ca="1" si="166"/>
        <v/>
      </c>
      <c r="J1089" s="11">
        <f t="shared" ca="1" si="170"/>
        <v>210.19370116219872</v>
      </c>
      <c r="K1089" s="11">
        <f ca="1">MAX($J$55:J1089)</f>
        <v>232.14360087297993</v>
      </c>
      <c r="L1089" s="13">
        <f t="shared" ca="1" si="171"/>
        <v>9.4553111213224184E-2</v>
      </c>
      <c r="M1089" t="str">
        <f t="shared" ca="1" si="164"/>
        <v>SELL</v>
      </c>
      <c r="N1089">
        <f t="shared" ca="1" si="165"/>
        <v>-9.3692487870170003E-3</v>
      </c>
    </row>
    <row r="1090" spans="1:14" x14ac:dyDescent="0.25">
      <c r="A1090">
        <v>1089</v>
      </c>
      <c r="B1090" s="30">
        <v>38113</v>
      </c>
      <c r="C1090">
        <f t="shared" si="162"/>
        <v>2004</v>
      </c>
      <c r="D1090">
        <v>1832.8</v>
      </c>
      <c r="E1090">
        <f t="shared" ca="1" si="163"/>
        <v>1821.35</v>
      </c>
      <c r="F1090">
        <f t="shared" ca="1" si="167"/>
        <v>1834.3634615384615</v>
      </c>
      <c r="G1090" t="str">
        <f t="shared" ca="1" si="168"/>
        <v/>
      </c>
      <c r="H1090">
        <f t="shared" ca="1" si="169"/>
        <v>1808.95</v>
      </c>
      <c r="I1090" s="7" t="str">
        <f t="shared" ca="1" si="166"/>
        <v/>
      </c>
      <c r="J1090" s="11">
        <f t="shared" ca="1" si="170"/>
        <v>210.19370116219872</v>
      </c>
      <c r="K1090" s="11">
        <f ca="1">MAX($J$55:J1090)</f>
        <v>232.14360087297993</v>
      </c>
      <c r="L1090" s="13">
        <f t="shared" ca="1" si="171"/>
        <v>9.4553111213224184E-2</v>
      </c>
      <c r="M1090" t="str">
        <f t="shared" ca="1" si="164"/>
        <v>SELL</v>
      </c>
      <c r="N1090">
        <f t="shared" ca="1" si="165"/>
        <v>-1.2652632742140374E-2</v>
      </c>
    </row>
    <row r="1091" spans="1:14" x14ac:dyDescent="0.25">
      <c r="A1091">
        <v>1090</v>
      </c>
      <c r="B1091" s="30">
        <v>38114</v>
      </c>
      <c r="C1091">
        <f t="shared" ref="C1091:C1154" si="172">YEAR(B1091)</f>
        <v>2004</v>
      </c>
      <c r="D1091">
        <v>1804.45</v>
      </c>
      <c r="E1091">
        <f t="shared" ca="1" si="163"/>
        <v>1818.625</v>
      </c>
      <c r="F1091">
        <f t="shared" ca="1" si="167"/>
        <v>1836.4519230769229</v>
      </c>
      <c r="G1091" t="str">
        <f t="shared" ca="1" si="168"/>
        <v/>
      </c>
      <c r="H1091">
        <f t="shared" ca="1" si="169"/>
        <v>1808.95</v>
      </c>
      <c r="I1091" s="7" t="str">
        <f t="shared" ca="1" si="166"/>
        <v/>
      </c>
      <c r="J1091" s="11">
        <f t="shared" ca="1" si="170"/>
        <v>210.19370116219872</v>
      </c>
      <c r="K1091" s="11">
        <f ca="1">MAX($J$55:J1091)</f>
        <v>232.14360087297993</v>
      </c>
      <c r="L1091" s="13">
        <f t="shared" ca="1" si="171"/>
        <v>9.4553111213224184E-2</v>
      </c>
      <c r="M1091" t="str">
        <f t="shared" ca="1" si="164"/>
        <v>SELL</v>
      </c>
      <c r="N1091">
        <f t="shared" ca="1" si="165"/>
        <v>1.5468136185071972E-2</v>
      </c>
    </row>
    <row r="1092" spans="1:14" x14ac:dyDescent="0.25">
      <c r="A1092">
        <v>1091</v>
      </c>
      <c r="B1092" s="30">
        <v>38117</v>
      </c>
      <c r="C1092">
        <f t="shared" si="172"/>
        <v>2004</v>
      </c>
      <c r="D1092">
        <v>1769.1</v>
      </c>
      <c r="E1092">
        <f t="shared" ref="E1092:E1155" ca="1" si="173">IF(ROW(D1092)&gt;$M$3,AVERAGE(OFFSET(D1093,-$M$3,0,$M$3,1)),"")</f>
        <v>1786.7750000000001</v>
      </c>
      <c r="F1092">
        <f t="shared" ca="1" si="167"/>
        <v>1836.3442307692303</v>
      </c>
      <c r="G1092" t="str">
        <f t="shared" ca="1" si="168"/>
        <v/>
      </c>
      <c r="H1092">
        <f t="shared" ca="1" si="169"/>
        <v>1808.95</v>
      </c>
      <c r="I1092" s="7" t="str">
        <f t="shared" ca="1" si="166"/>
        <v/>
      </c>
      <c r="J1092" s="11">
        <f t="shared" ca="1" si="170"/>
        <v>210.19370116219872</v>
      </c>
      <c r="K1092" s="11">
        <f ca="1">MAX($J$55:J1092)</f>
        <v>232.14360087297993</v>
      </c>
      <c r="L1092" s="13">
        <f t="shared" ca="1" si="171"/>
        <v>9.4553111213224184E-2</v>
      </c>
      <c r="M1092" t="str">
        <f t="shared" ca="1" si="164"/>
        <v>SELL</v>
      </c>
      <c r="N1092">
        <f t="shared" ca="1" si="165"/>
        <v>1.9590456925933183E-2</v>
      </c>
    </row>
    <row r="1093" spans="1:14" x14ac:dyDescent="0.25">
      <c r="A1093">
        <v>1092</v>
      </c>
      <c r="B1093" s="30">
        <v>38118</v>
      </c>
      <c r="C1093">
        <f t="shared" si="172"/>
        <v>2004</v>
      </c>
      <c r="D1093">
        <v>1699.45</v>
      </c>
      <c r="E1093">
        <f t="shared" ca="1" si="173"/>
        <v>1734.2750000000001</v>
      </c>
      <c r="F1093">
        <f t="shared" ca="1" si="167"/>
        <v>1831.7211538461534</v>
      </c>
      <c r="G1093" t="str">
        <f t="shared" ca="1" si="168"/>
        <v/>
      </c>
      <c r="H1093">
        <f t="shared" ca="1" si="169"/>
        <v>1808.95</v>
      </c>
      <c r="I1093" s="7" t="str">
        <f t="shared" ca="1" si="166"/>
        <v/>
      </c>
      <c r="J1093" s="11">
        <f t="shared" ca="1" si="170"/>
        <v>210.19370116219872</v>
      </c>
      <c r="K1093" s="11">
        <f ca="1">MAX($J$55:J1093)</f>
        <v>232.14360087297993</v>
      </c>
      <c r="L1093" s="13">
        <f t="shared" ca="1" si="171"/>
        <v>9.4553111213224184E-2</v>
      </c>
      <c r="M1093" t="str">
        <f t="shared" ca="1" si="164"/>
        <v>SELL</v>
      </c>
      <c r="N1093">
        <f t="shared" ca="1" si="165"/>
        <v>3.9370301283138245E-2</v>
      </c>
    </row>
    <row r="1094" spans="1:14" x14ac:dyDescent="0.25">
      <c r="A1094">
        <v>1093</v>
      </c>
      <c r="B1094" s="30">
        <v>38119</v>
      </c>
      <c r="C1094">
        <f t="shared" si="172"/>
        <v>2004</v>
      </c>
      <c r="D1094">
        <v>1711.1</v>
      </c>
      <c r="E1094">
        <f t="shared" ca="1" si="173"/>
        <v>1705.2750000000001</v>
      </c>
      <c r="F1094">
        <f t="shared" ca="1" si="167"/>
        <v>1826.7211538461536</v>
      </c>
      <c r="G1094" t="str">
        <f t="shared" ca="1" si="168"/>
        <v/>
      </c>
      <c r="H1094">
        <f t="shared" ca="1" si="169"/>
        <v>1808.95</v>
      </c>
      <c r="I1094" s="7" t="str">
        <f t="shared" ca="1" si="166"/>
        <v/>
      </c>
      <c r="J1094" s="11">
        <f t="shared" ca="1" si="170"/>
        <v>210.19370116219872</v>
      </c>
      <c r="K1094" s="11">
        <f ca="1">MAX($J$55:J1094)</f>
        <v>232.14360087297993</v>
      </c>
      <c r="L1094" s="13">
        <f t="shared" ca="1" si="171"/>
        <v>9.4553111213224184E-2</v>
      </c>
      <c r="M1094" t="str">
        <f t="shared" ref="M1094:M1157" ca="1" si="174">IF(G1094="",M1093,G1094)</f>
        <v>SELL</v>
      </c>
      <c r="N1094">
        <f t="shared" ca="1" si="165"/>
        <v>-6.8551590220364608E-3</v>
      </c>
    </row>
    <row r="1095" spans="1:14" x14ac:dyDescent="0.25">
      <c r="A1095">
        <v>1094</v>
      </c>
      <c r="B1095" s="30">
        <v>38120</v>
      </c>
      <c r="C1095">
        <f t="shared" si="172"/>
        <v>2004</v>
      </c>
      <c r="D1095">
        <v>1717.5</v>
      </c>
      <c r="E1095">
        <f t="shared" ca="1" si="173"/>
        <v>1714.3</v>
      </c>
      <c r="F1095">
        <f t="shared" ca="1" si="167"/>
        <v>1821.3711538461537</v>
      </c>
      <c r="G1095" t="str">
        <f t="shared" ca="1" si="168"/>
        <v/>
      </c>
      <c r="H1095">
        <f t="shared" ca="1" si="169"/>
        <v>1808.95</v>
      </c>
      <c r="I1095" s="7" t="str">
        <f t="shared" ca="1" si="166"/>
        <v/>
      </c>
      <c r="J1095" s="11">
        <f t="shared" ca="1" si="170"/>
        <v>210.19370116219872</v>
      </c>
      <c r="K1095" s="11">
        <f ca="1">MAX($J$55:J1095)</f>
        <v>232.14360087297993</v>
      </c>
      <c r="L1095" s="13">
        <f t="shared" ca="1" si="171"/>
        <v>9.4553111213224184E-2</v>
      </c>
      <c r="M1095" t="str">
        <f t="shared" ca="1" si="174"/>
        <v>SELL</v>
      </c>
      <c r="N1095">
        <f t="shared" ref="N1095:N1158" ca="1" si="175">IF(M1094="BUY",(D1095-D1094)/D1094,(D1094-D1095)/D1094)</f>
        <v>-3.7402840278184159E-3</v>
      </c>
    </row>
    <row r="1096" spans="1:14" x14ac:dyDescent="0.25">
      <c r="A1096">
        <v>1095</v>
      </c>
      <c r="B1096" s="30">
        <v>38121</v>
      </c>
      <c r="C1096">
        <f t="shared" si="172"/>
        <v>2004</v>
      </c>
      <c r="D1096">
        <v>1582.4</v>
      </c>
      <c r="E1096">
        <f t="shared" ca="1" si="173"/>
        <v>1649.95</v>
      </c>
      <c r="F1096">
        <f t="shared" ca="1" si="167"/>
        <v>1811.0346153846151</v>
      </c>
      <c r="G1096" t="str">
        <f t="shared" ca="1" si="168"/>
        <v/>
      </c>
      <c r="H1096">
        <f t="shared" ca="1" si="169"/>
        <v>1808.95</v>
      </c>
      <c r="I1096" s="7" t="str">
        <f t="shared" ca="1" si="166"/>
        <v/>
      </c>
      <c r="J1096" s="11">
        <f t="shared" ca="1" si="170"/>
        <v>210.19370116219872</v>
      </c>
      <c r="K1096" s="11">
        <f ca="1">MAX($J$55:J1096)</f>
        <v>232.14360087297993</v>
      </c>
      <c r="L1096" s="13">
        <f t="shared" ca="1" si="171"/>
        <v>9.4553111213224184E-2</v>
      </c>
      <c r="M1096" t="str">
        <f t="shared" ca="1" si="174"/>
        <v>SELL</v>
      </c>
      <c r="N1096">
        <f t="shared" ca="1" si="175"/>
        <v>7.8660844250363848E-2</v>
      </c>
    </row>
    <row r="1097" spans="1:14" x14ac:dyDescent="0.25">
      <c r="A1097">
        <v>1096</v>
      </c>
      <c r="B1097" s="30">
        <v>38124</v>
      </c>
      <c r="C1097">
        <f t="shared" si="172"/>
        <v>2004</v>
      </c>
      <c r="D1097">
        <v>1388.75</v>
      </c>
      <c r="E1097">
        <f t="shared" ca="1" si="173"/>
        <v>1485.575</v>
      </c>
      <c r="F1097">
        <f t="shared" ca="1" si="167"/>
        <v>1793.3442307692303</v>
      </c>
      <c r="G1097" t="str">
        <f t="shared" ca="1" si="168"/>
        <v/>
      </c>
      <c r="H1097">
        <f t="shared" ca="1" si="169"/>
        <v>1808.95</v>
      </c>
      <c r="I1097" s="7" t="str">
        <f t="shared" ca="1" si="166"/>
        <v/>
      </c>
      <c r="J1097" s="11">
        <f t="shared" ca="1" si="170"/>
        <v>210.19370116219872</v>
      </c>
      <c r="K1097" s="11">
        <f ca="1">MAX($J$55:J1097)</f>
        <v>232.14360087297993</v>
      </c>
      <c r="L1097" s="13">
        <f t="shared" ca="1" si="171"/>
        <v>9.4553111213224184E-2</v>
      </c>
      <c r="M1097" t="str">
        <f t="shared" ca="1" si="174"/>
        <v>SELL</v>
      </c>
      <c r="N1097">
        <f t="shared" ca="1" si="175"/>
        <v>0.12237740141557134</v>
      </c>
    </row>
    <row r="1098" spans="1:14" x14ac:dyDescent="0.25">
      <c r="A1098">
        <v>1097</v>
      </c>
      <c r="B1098" s="30">
        <v>38125</v>
      </c>
      <c r="C1098">
        <f t="shared" si="172"/>
        <v>2004</v>
      </c>
      <c r="D1098">
        <v>1503.95</v>
      </c>
      <c r="E1098">
        <f t="shared" ca="1" si="173"/>
        <v>1446.35</v>
      </c>
      <c r="F1098">
        <f t="shared" ca="1" si="167"/>
        <v>1779.8980769230766</v>
      </c>
      <c r="G1098" t="str">
        <f t="shared" ca="1" si="168"/>
        <v/>
      </c>
      <c r="H1098">
        <f t="shared" ca="1" si="169"/>
        <v>1808.95</v>
      </c>
      <c r="I1098" s="7" t="str">
        <f t="shared" ca="1" si="166"/>
        <v/>
      </c>
      <c r="J1098" s="11">
        <f t="shared" ca="1" si="170"/>
        <v>210.19370116219872</v>
      </c>
      <c r="K1098" s="11">
        <f ca="1">MAX($J$55:J1098)</f>
        <v>232.14360087297993</v>
      </c>
      <c r="L1098" s="13">
        <f t="shared" ca="1" si="171"/>
        <v>9.4553111213224184E-2</v>
      </c>
      <c r="M1098" t="str">
        <f t="shared" ca="1" si="174"/>
        <v>SELL</v>
      </c>
      <c r="N1098">
        <f t="shared" ca="1" si="175"/>
        <v>-8.2952295229522979E-2</v>
      </c>
    </row>
    <row r="1099" spans="1:14" x14ac:dyDescent="0.25">
      <c r="A1099">
        <v>1098</v>
      </c>
      <c r="B1099" s="30">
        <v>38126</v>
      </c>
      <c r="C1099">
        <f t="shared" si="172"/>
        <v>2004</v>
      </c>
      <c r="D1099">
        <v>1567.85</v>
      </c>
      <c r="E1099">
        <f t="shared" ca="1" si="173"/>
        <v>1535.9</v>
      </c>
      <c r="F1099">
        <f t="shared" ca="1" si="167"/>
        <v>1769.4999999999995</v>
      </c>
      <c r="G1099" t="str">
        <f t="shared" ca="1" si="168"/>
        <v/>
      </c>
      <c r="H1099">
        <f t="shared" ca="1" si="169"/>
        <v>1808.95</v>
      </c>
      <c r="I1099" s="7" t="str">
        <f t="shared" ca="1" si="166"/>
        <v/>
      </c>
      <c r="J1099" s="11">
        <f t="shared" ca="1" si="170"/>
        <v>210.19370116219872</v>
      </c>
      <c r="K1099" s="11">
        <f ca="1">MAX($J$55:J1099)</f>
        <v>232.14360087297993</v>
      </c>
      <c r="L1099" s="13">
        <f t="shared" ca="1" si="171"/>
        <v>9.4553111213224184E-2</v>
      </c>
      <c r="M1099" t="str">
        <f t="shared" ca="1" si="174"/>
        <v>SELL</v>
      </c>
      <c r="N1099">
        <f t="shared" ca="1" si="175"/>
        <v>-4.2488114631470369E-2</v>
      </c>
    </row>
    <row r="1100" spans="1:14" x14ac:dyDescent="0.25">
      <c r="A1100">
        <v>1099</v>
      </c>
      <c r="B1100" s="30">
        <v>38127</v>
      </c>
      <c r="C1100">
        <f t="shared" si="172"/>
        <v>2004</v>
      </c>
      <c r="D1100">
        <v>1543.85</v>
      </c>
      <c r="E1100">
        <f t="shared" ca="1" si="173"/>
        <v>1555.85</v>
      </c>
      <c r="F1100">
        <f t="shared" ca="1" si="167"/>
        <v>1756.6307692307689</v>
      </c>
      <c r="G1100" t="str">
        <f t="shared" ca="1" si="168"/>
        <v/>
      </c>
      <c r="H1100">
        <f t="shared" ca="1" si="169"/>
        <v>1808.95</v>
      </c>
      <c r="I1100" s="7" t="str">
        <f t="shared" ca="1" si="166"/>
        <v/>
      </c>
      <c r="J1100" s="11">
        <f t="shared" ca="1" si="170"/>
        <v>210.19370116219872</v>
      </c>
      <c r="K1100" s="11">
        <f ca="1">MAX($J$55:J1100)</f>
        <v>232.14360087297993</v>
      </c>
      <c r="L1100" s="13">
        <f t="shared" ca="1" si="171"/>
        <v>9.4553111213224184E-2</v>
      </c>
      <c r="M1100" t="str">
        <f t="shared" ca="1" si="174"/>
        <v>SELL</v>
      </c>
      <c r="N1100">
        <f t="shared" ca="1" si="175"/>
        <v>1.5307586822719011E-2</v>
      </c>
    </row>
    <row r="1101" spans="1:14" x14ac:dyDescent="0.25">
      <c r="A1101">
        <v>1100</v>
      </c>
      <c r="B1101" s="30">
        <v>38128</v>
      </c>
      <c r="C1101">
        <f t="shared" si="172"/>
        <v>2004</v>
      </c>
      <c r="D1101">
        <v>1560.2</v>
      </c>
      <c r="E1101">
        <f t="shared" ca="1" si="173"/>
        <v>1552.0250000000001</v>
      </c>
      <c r="F1101">
        <f t="shared" ca="1" si="167"/>
        <v>1745.0249999999994</v>
      </c>
      <c r="G1101" t="str">
        <f t="shared" ca="1" si="168"/>
        <v/>
      </c>
      <c r="H1101">
        <f t="shared" ca="1" si="169"/>
        <v>1808.95</v>
      </c>
      <c r="I1101" s="7" t="str">
        <f t="shared" ca="1" si="166"/>
        <v/>
      </c>
      <c r="J1101" s="11">
        <f t="shared" ca="1" si="170"/>
        <v>210.19370116219872</v>
      </c>
      <c r="K1101" s="11">
        <f ca="1">MAX($J$55:J1101)</f>
        <v>232.14360087297993</v>
      </c>
      <c r="L1101" s="13">
        <f t="shared" ca="1" si="171"/>
        <v>9.4553111213224184E-2</v>
      </c>
      <c r="M1101" t="str">
        <f t="shared" ca="1" si="174"/>
        <v>SELL</v>
      </c>
      <c r="N1101">
        <f t="shared" ca="1" si="175"/>
        <v>-1.0590407099135368E-2</v>
      </c>
    </row>
    <row r="1102" spans="1:14" x14ac:dyDescent="0.25">
      <c r="A1102">
        <v>1101</v>
      </c>
      <c r="B1102" s="30">
        <v>38131</v>
      </c>
      <c r="C1102">
        <f t="shared" si="172"/>
        <v>2004</v>
      </c>
      <c r="D1102">
        <v>1608.85</v>
      </c>
      <c r="E1102">
        <f t="shared" ca="1" si="173"/>
        <v>1584.5250000000001</v>
      </c>
      <c r="F1102">
        <f t="shared" ca="1" si="167"/>
        <v>1735.0211538461533</v>
      </c>
      <c r="G1102" t="str">
        <f t="shared" ca="1" si="168"/>
        <v/>
      </c>
      <c r="H1102">
        <f t="shared" ca="1" si="169"/>
        <v>1808.95</v>
      </c>
      <c r="I1102" s="7" t="str">
        <f t="shared" ca="1" si="166"/>
        <v/>
      </c>
      <c r="J1102" s="11">
        <f t="shared" ca="1" si="170"/>
        <v>210.19370116219872</v>
      </c>
      <c r="K1102" s="11">
        <f ca="1">MAX($J$55:J1102)</f>
        <v>232.14360087297993</v>
      </c>
      <c r="L1102" s="13">
        <f t="shared" ca="1" si="171"/>
        <v>9.4553111213224184E-2</v>
      </c>
      <c r="M1102" t="str">
        <f t="shared" ca="1" si="174"/>
        <v>SELL</v>
      </c>
      <c r="N1102">
        <f t="shared" ca="1" si="175"/>
        <v>-3.1181899756441395E-2</v>
      </c>
    </row>
    <row r="1103" spans="1:14" x14ac:dyDescent="0.25">
      <c r="A1103">
        <v>1102</v>
      </c>
      <c r="B1103" s="30">
        <v>38132</v>
      </c>
      <c r="C1103">
        <f t="shared" si="172"/>
        <v>2004</v>
      </c>
      <c r="D1103">
        <v>1606.7</v>
      </c>
      <c r="E1103">
        <f t="shared" ca="1" si="173"/>
        <v>1607.7750000000001</v>
      </c>
      <c r="F1103">
        <f t="shared" ca="1" si="167"/>
        <v>1724.9673076923073</v>
      </c>
      <c r="G1103" t="str">
        <f t="shared" ca="1" si="168"/>
        <v/>
      </c>
      <c r="H1103">
        <f t="shared" ca="1" si="169"/>
        <v>1808.95</v>
      </c>
      <c r="I1103" s="7" t="str">
        <f t="shared" ca="1" si="166"/>
        <v/>
      </c>
      <c r="J1103" s="11">
        <f t="shared" ca="1" si="170"/>
        <v>210.19370116219872</v>
      </c>
      <c r="K1103" s="11">
        <f ca="1">MAX($J$55:J1103)</f>
        <v>232.14360087297993</v>
      </c>
      <c r="L1103" s="13">
        <f t="shared" ca="1" si="171"/>
        <v>9.4553111213224184E-2</v>
      </c>
      <c r="M1103" t="str">
        <f t="shared" ca="1" si="174"/>
        <v>SELL</v>
      </c>
      <c r="N1103">
        <f t="shared" ca="1" si="175"/>
        <v>1.3363582683282244E-3</v>
      </c>
    </row>
    <row r="1104" spans="1:14" x14ac:dyDescent="0.25">
      <c r="A1104">
        <v>1103</v>
      </c>
      <c r="B1104" s="30">
        <v>38133</v>
      </c>
      <c r="C1104">
        <f t="shared" si="172"/>
        <v>2004</v>
      </c>
      <c r="D1104">
        <v>1598.8</v>
      </c>
      <c r="E1104">
        <f t="shared" ca="1" si="173"/>
        <v>1602.75</v>
      </c>
      <c r="F1104">
        <f t="shared" ca="1" si="167"/>
        <v>1715.5346153846149</v>
      </c>
      <c r="G1104" t="str">
        <f t="shared" ca="1" si="168"/>
        <v/>
      </c>
      <c r="H1104">
        <f t="shared" ca="1" si="169"/>
        <v>1808.95</v>
      </c>
      <c r="I1104" s="7" t="str">
        <f t="shared" ca="1" si="166"/>
        <v/>
      </c>
      <c r="J1104" s="11">
        <f t="shared" ca="1" si="170"/>
        <v>210.19370116219872</v>
      </c>
      <c r="K1104" s="11">
        <f ca="1">MAX($J$55:J1104)</f>
        <v>232.14360087297993</v>
      </c>
      <c r="L1104" s="13">
        <f t="shared" ca="1" si="171"/>
        <v>9.4553111213224184E-2</v>
      </c>
      <c r="M1104" t="str">
        <f t="shared" ca="1" si="174"/>
        <v>SELL</v>
      </c>
      <c r="N1104">
        <f t="shared" ca="1" si="175"/>
        <v>4.9169104375428457E-3</v>
      </c>
    </row>
    <row r="1105" spans="1:14" x14ac:dyDescent="0.25">
      <c r="A1105">
        <v>1104</v>
      </c>
      <c r="B1105" s="30">
        <v>38134</v>
      </c>
      <c r="C1105">
        <f t="shared" si="172"/>
        <v>2004</v>
      </c>
      <c r="D1105">
        <v>1586.4</v>
      </c>
      <c r="E1105">
        <f t="shared" ca="1" si="173"/>
        <v>1592.6</v>
      </c>
      <c r="F1105">
        <f t="shared" ca="1" si="167"/>
        <v>1705.6173076923076</v>
      </c>
      <c r="G1105" t="str">
        <f t="shared" ca="1" si="168"/>
        <v/>
      </c>
      <c r="H1105">
        <f t="shared" ca="1" si="169"/>
        <v>1808.95</v>
      </c>
      <c r="I1105" s="7" t="str">
        <f t="shared" ca="1" si="166"/>
        <v/>
      </c>
      <c r="J1105" s="11">
        <f t="shared" ca="1" si="170"/>
        <v>210.19370116219872</v>
      </c>
      <c r="K1105" s="11">
        <f ca="1">MAX($J$55:J1105)</f>
        <v>232.14360087297993</v>
      </c>
      <c r="L1105" s="13">
        <f t="shared" ca="1" si="171"/>
        <v>9.4553111213224184E-2</v>
      </c>
      <c r="M1105" t="str">
        <f t="shared" ca="1" si="174"/>
        <v>SELL</v>
      </c>
      <c r="N1105">
        <f t="shared" ca="1" si="175"/>
        <v>7.7558168626469005E-3</v>
      </c>
    </row>
    <row r="1106" spans="1:14" x14ac:dyDescent="0.25">
      <c r="A1106">
        <v>1105</v>
      </c>
      <c r="B1106" s="30">
        <v>38135</v>
      </c>
      <c r="C1106">
        <f t="shared" si="172"/>
        <v>2004</v>
      </c>
      <c r="D1106">
        <v>1508.75</v>
      </c>
      <c r="E1106">
        <f t="shared" ca="1" si="173"/>
        <v>1547.575</v>
      </c>
      <c r="F1106">
        <f t="shared" ca="1" si="167"/>
        <v>1691.5942307692308</v>
      </c>
      <c r="G1106" t="str">
        <f t="shared" ca="1" si="168"/>
        <v/>
      </c>
      <c r="H1106">
        <f t="shared" ca="1" si="169"/>
        <v>1808.95</v>
      </c>
      <c r="I1106" s="7" t="str">
        <f t="shared" ca="1" si="166"/>
        <v/>
      </c>
      <c r="J1106" s="11">
        <f t="shared" ca="1" si="170"/>
        <v>210.19370116219872</v>
      </c>
      <c r="K1106" s="11">
        <f ca="1">MAX($J$55:J1106)</f>
        <v>232.14360087297993</v>
      </c>
      <c r="L1106" s="13">
        <f t="shared" ca="1" si="171"/>
        <v>9.4553111213224184E-2</v>
      </c>
      <c r="M1106" t="str">
        <f t="shared" ca="1" si="174"/>
        <v>SELL</v>
      </c>
      <c r="N1106">
        <f t="shared" ca="1" si="175"/>
        <v>4.8947302067574437E-2</v>
      </c>
    </row>
    <row r="1107" spans="1:14" x14ac:dyDescent="0.25">
      <c r="A1107">
        <v>1106</v>
      </c>
      <c r="B1107" s="30">
        <v>38138</v>
      </c>
      <c r="C1107">
        <f t="shared" si="172"/>
        <v>2004</v>
      </c>
      <c r="D1107">
        <v>1483.6</v>
      </c>
      <c r="E1107">
        <f t="shared" ca="1" si="173"/>
        <v>1496.175</v>
      </c>
      <c r="F1107">
        <f t="shared" ca="1" si="167"/>
        <v>1675.9807692307691</v>
      </c>
      <c r="G1107" t="str">
        <f t="shared" ca="1" si="168"/>
        <v/>
      </c>
      <c r="H1107">
        <f t="shared" ca="1" si="169"/>
        <v>1808.95</v>
      </c>
      <c r="I1107" s="7" t="str">
        <f t="shared" ca="1" si="166"/>
        <v/>
      </c>
      <c r="J1107" s="11">
        <f t="shared" ca="1" si="170"/>
        <v>210.19370116219872</v>
      </c>
      <c r="K1107" s="11">
        <f ca="1">MAX($J$55:J1107)</f>
        <v>232.14360087297993</v>
      </c>
      <c r="L1107" s="13">
        <f t="shared" ca="1" si="171"/>
        <v>9.4553111213224184E-2</v>
      </c>
      <c r="M1107" t="str">
        <f t="shared" ca="1" si="174"/>
        <v>SELL</v>
      </c>
      <c r="N1107">
        <f t="shared" ca="1" si="175"/>
        <v>1.6669428334714229E-2</v>
      </c>
    </row>
    <row r="1108" spans="1:14" x14ac:dyDescent="0.25">
      <c r="A1108">
        <v>1107</v>
      </c>
      <c r="B1108" s="30">
        <v>38139</v>
      </c>
      <c r="C1108">
        <f t="shared" si="172"/>
        <v>2004</v>
      </c>
      <c r="D1108">
        <v>1507.9</v>
      </c>
      <c r="E1108">
        <f t="shared" ca="1" si="173"/>
        <v>1495.75</v>
      </c>
      <c r="F1108">
        <f t="shared" ca="1" si="167"/>
        <v>1661.1903846153848</v>
      </c>
      <c r="G1108" t="str">
        <f t="shared" ca="1" si="168"/>
        <v/>
      </c>
      <c r="H1108">
        <f t="shared" ca="1" si="169"/>
        <v>1808.95</v>
      </c>
      <c r="I1108" s="7" t="str">
        <f t="shared" ref="I1108:I1171" ca="1" si="176">IF(AND(G1108&lt;&gt;"",H1107&lt;&gt;0),IF(G1108="BUY",1-H1108/H1107,H1108/H1107-1),"")</f>
        <v/>
      </c>
      <c r="J1108" s="11">
        <f t="shared" ca="1" si="170"/>
        <v>210.19370116219872</v>
      </c>
      <c r="K1108" s="11">
        <f ca="1">MAX($J$55:J1108)</f>
        <v>232.14360087297993</v>
      </c>
      <c r="L1108" s="13">
        <f t="shared" ca="1" si="171"/>
        <v>9.4553111213224184E-2</v>
      </c>
      <c r="M1108" t="str">
        <f t="shared" ca="1" si="174"/>
        <v>SELL</v>
      </c>
      <c r="N1108">
        <f t="shared" ca="1" si="175"/>
        <v>-1.6379077918576561E-2</v>
      </c>
    </row>
    <row r="1109" spans="1:14" x14ac:dyDescent="0.25">
      <c r="A1109">
        <v>1108</v>
      </c>
      <c r="B1109" s="30">
        <v>38140</v>
      </c>
      <c r="C1109">
        <f t="shared" si="172"/>
        <v>2004</v>
      </c>
      <c r="D1109">
        <v>1535.2</v>
      </c>
      <c r="E1109">
        <f t="shared" ca="1" si="173"/>
        <v>1521.5500000000002</v>
      </c>
      <c r="F1109">
        <f t="shared" ca="1" si="167"/>
        <v>1650.3423076923075</v>
      </c>
      <c r="G1109" t="str">
        <f t="shared" ca="1" si="168"/>
        <v/>
      </c>
      <c r="H1109">
        <f t="shared" ca="1" si="169"/>
        <v>1808.95</v>
      </c>
      <c r="I1109" s="7" t="str">
        <f t="shared" ca="1" si="176"/>
        <v/>
      </c>
      <c r="J1109" s="11">
        <f t="shared" ca="1" si="170"/>
        <v>210.19370116219872</v>
      </c>
      <c r="K1109" s="11">
        <f ca="1">MAX($J$55:J1109)</f>
        <v>232.14360087297993</v>
      </c>
      <c r="L1109" s="13">
        <f t="shared" ca="1" si="171"/>
        <v>9.4553111213224184E-2</v>
      </c>
      <c r="M1109" t="str">
        <f t="shared" ca="1" si="174"/>
        <v>SELL</v>
      </c>
      <c r="N1109">
        <f t="shared" ca="1" si="175"/>
        <v>-1.8104648849393164E-2</v>
      </c>
    </row>
    <row r="1110" spans="1:14" x14ac:dyDescent="0.25">
      <c r="A1110">
        <v>1109</v>
      </c>
      <c r="B1110" s="30">
        <v>38141</v>
      </c>
      <c r="C1110">
        <f t="shared" si="172"/>
        <v>2004</v>
      </c>
      <c r="D1110">
        <v>1495.1</v>
      </c>
      <c r="E1110">
        <f t="shared" ca="1" si="173"/>
        <v>1515.15</v>
      </c>
      <c r="F1110">
        <f t="shared" ca="1" si="167"/>
        <v>1637.978846153846</v>
      </c>
      <c r="G1110" t="str">
        <f t="shared" ca="1" si="168"/>
        <v/>
      </c>
      <c r="H1110">
        <f t="shared" ca="1" si="169"/>
        <v>1808.95</v>
      </c>
      <c r="I1110" s="7" t="str">
        <f t="shared" ca="1" si="176"/>
        <v/>
      </c>
      <c r="J1110" s="11">
        <f t="shared" ca="1" si="170"/>
        <v>210.19370116219872</v>
      </c>
      <c r="K1110" s="11">
        <f ca="1">MAX($J$55:J1110)</f>
        <v>232.14360087297993</v>
      </c>
      <c r="L1110" s="13">
        <f t="shared" ca="1" si="171"/>
        <v>9.4553111213224184E-2</v>
      </c>
      <c r="M1110" t="str">
        <f t="shared" ca="1" si="174"/>
        <v>SELL</v>
      </c>
      <c r="N1110">
        <f t="shared" ca="1" si="175"/>
        <v>2.6120375195414366E-2</v>
      </c>
    </row>
    <row r="1111" spans="1:14" x14ac:dyDescent="0.25">
      <c r="A1111">
        <v>1110</v>
      </c>
      <c r="B1111" s="30">
        <v>38142</v>
      </c>
      <c r="C1111">
        <f t="shared" si="172"/>
        <v>2004</v>
      </c>
      <c r="D1111">
        <v>1521.1</v>
      </c>
      <c r="E1111">
        <f t="shared" ca="1" si="173"/>
        <v>1508.1</v>
      </c>
      <c r="F1111">
        <f t="shared" ca="1" si="167"/>
        <v>1626.9076923076921</v>
      </c>
      <c r="G1111" t="str">
        <f t="shared" ca="1" si="168"/>
        <v/>
      </c>
      <c r="H1111">
        <f t="shared" ca="1" si="169"/>
        <v>1808.95</v>
      </c>
      <c r="I1111" s="7" t="str">
        <f t="shared" ca="1" si="176"/>
        <v/>
      </c>
      <c r="J1111" s="11">
        <f t="shared" ca="1" si="170"/>
        <v>210.19370116219872</v>
      </c>
      <c r="K1111" s="11">
        <f ca="1">MAX($J$55:J1111)</f>
        <v>232.14360087297993</v>
      </c>
      <c r="L1111" s="13">
        <f t="shared" ca="1" si="171"/>
        <v>9.4553111213224184E-2</v>
      </c>
      <c r="M1111" t="str">
        <f t="shared" ca="1" si="174"/>
        <v>SELL</v>
      </c>
      <c r="N1111">
        <f t="shared" ca="1" si="175"/>
        <v>-1.7390141127683768E-2</v>
      </c>
    </row>
    <row r="1112" spans="1:14" x14ac:dyDescent="0.25">
      <c r="A1112">
        <v>1111</v>
      </c>
      <c r="B1112" s="30">
        <v>38145</v>
      </c>
      <c r="C1112">
        <f t="shared" si="172"/>
        <v>2004</v>
      </c>
      <c r="D1112">
        <v>1542.55</v>
      </c>
      <c r="E1112">
        <f t="shared" ca="1" si="173"/>
        <v>1531.8249999999998</v>
      </c>
      <c r="F1112">
        <f t="shared" ca="1" si="167"/>
        <v>1617.1557692307692</v>
      </c>
      <c r="G1112" t="str">
        <f t="shared" ca="1" si="168"/>
        <v/>
      </c>
      <c r="H1112">
        <f t="shared" ca="1" si="169"/>
        <v>1808.95</v>
      </c>
      <c r="I1112" s="7" t="str">
        <f t="shared" ca="1" si="176"/>
        <v/>
      </c>
      <c r="J1112" s="11">
        <f t="shared" ca="1" si="170"/>
        <v>210.19370116219872</v>
      </c>
      <c r="K1112" s="11">
        <f ca="1">MAX($J$55:J1112)</f>
        <v>232.14360087297993</v>
      </c>
      <c r="L1112" s="13">
        <f t="shared" ca="1" si="171"/>
        <v>9.4553111213224184E-2</v>
      </c>
      <c r="M1112" t="str">
        <f t="shared" ca="1" si="174"/>
        <v>SELL</v>
      </c>
      <c r="N1112">
        <f t="shared" ca="1" si="175"/>
        <v>-1.4101636973243079E-2</v>
      </c>
    </row>
    <row r="1113" spans="1:14" x14ac:dyDescent="0.25">
      <c r="A1113">
        <v>1112</v>
      </c>
      <c r="B1113" s="30">
        <v>38146</v>
      </c>
      <c r="C1113">
        <f t="shared" si="172"/>
        <v>2004</v>
      </c>
      <c r="D1113">
        <v>1550.55</v>
      </c>
      <c r="E1113">
        <f t="shared" ca="1" si="173"/>
        <v>1546.55</v>
      </c>
      <c r="F1113">
        <f t="shared" ca="1" si="167"/>
        <v>1608.8423076923077</v>
      </c>
      <c r="G1113" t="str">
        <f t="shared" ca="1" si="168"/>
        <v/>
      </c>
      <c r="H1113">
        <f t="shared" ca="1" si="169"/>
        <v>1808.95</v>
      </c>
      <c r="I1113" s="7" t="str">
        <f t="shared" ca="1" si="176"/>
        <v/>
      </c>
      <c r="J1113" s="11">
        <f t="shared" ca="1" si="170"/>
        <v>210.19370116219872</v>
      </c>
      <c r="K1113" s="11">
        <f ca="1">MAX($J$55:J1113)</f>
        <v>232.14360087297993</v>
      </c>
      <c r="L1113" s="13">
        <f t="shared" ca="1" si="171"/>
        <v>9.4553111213224184E-2</v>
      </c>
      <c r="M1113" t="str">
        <f t="shared" ca="1" si="174"/>
        <v>SELL</v>
      </c>
      <c r="N1113">
        <f t="shared" ca="1" si="175"/>
        <v>-5.1862176266571584E-3</v>
      </c>
    </row>
    <row r="1114" spans="1:14" x14ac:dyDescent="0.25">
      <c r="A1114">
        <v>1113</v>
      </c>
      <c r="B1114" s="30">
        <v>38147</v>
      </c>
      <c r="C1114">
        <f t="shared" si="172"/>
        <v>2004</v>
      </c>
      <c r="D1114">
        <v>1548.3</v>
      </c>
      <c r="E1114">
        <f t="shared" ca="1" si="173"/>
        <v>1549.425</v>
      </c>
      <c r="F1114">
        <f t="shared" ca="1" si="167"/>
        <v>1599.4269230769232</v>
      </c>
      <c r="G1114" t="str">
        <f t="shared" ca="1" si="168"/>
        <v/>
      </c>
      <c r="H1114">
        <f t="shared" ca="1" si="169"/>
        <v>1808.95</v>
      </c>
      <c r="I1114" s="7" t="str">
        <f t="shared" ca="1" si="176"/>
        <v/>
      </c>
      <c r="J1114" s="11">
        <f t="shared" ca="1" si="170"/>
        <v>210.19370116219872</v>
      </c>
      <c r="K1114" s="11">
        <f ca="1">MAX($J$55:J1114)</f>
        <v>232.14360087297993</v>
      </c>
      <c r="L1114" s="13">
        <f t="shared" ca="1" si="171"/>
        <v>9.4553111213224184E-2</v>
      </c>
      <c r="M1114" t="str">
        <f t="shared" ca="1" si="174"/>
        <v>SELL</v>
      </c>
      <c r="N1114">
        <f t="shared" ca="1" si="175"/>
        <v>1.4510979974847636E-3</v>
      </c>
    </row>
    <row r="1115" spans="1:14" x14ac:dyDescent="0.25">
      <c r="A1115">
        <v>1114</v>
      </c>
      <c r="B1115" s="30">
        <v>38148</v>
      </c>
      <c r="C1115">
        <f t="shared" si="172"/>
        <v>2004</v>
      </c>
      <c r="D1115">
        <v>1544.75</v>
      </c>
      <c r="E1115">
        <f t="shared" ca="1" si="173"/>
        <v>1546.5250000000001</v>
      </c>
      <c r="F1115">
        <f t="shared" ca="1" si="167"/>
        <v>1589.2288461538462</v>
      </c>
      <c r="G1115" t="str">
        <f t="shared" ca="1" si="168"/>
        <v/>
      </c>
      <c r="H1115">
        <f t="shared" ca="1" si="169"/>
        <v>1808.95</v>
      </c>
      <c r="I1115" s="7" t="str">
        <f t="shared" ca="1" si="176"/>
        <v/>
      </c>
      <c r="J1115" s="11">
        <f t="shared" ca="1" si="170"/>
        <v>210.19370116219872</v>
      </c>
      <c r="K1115" s="11">
        <f ca="1">MAX($J$55:J1115)</f>
        <v>232.14360087297993</v>
      </c>
      <c r="L1115" s="13">
        <f t="shared" ca="1" si="171"/>
        <v>9.4553111213224184E-2</v>
      </c>
      <c r="M1115" t="str">
        <f t="shared" ca="1" si="174"/>
        <v>SELL</v>
      </c>
      <c r="N1115">
        <f t="shared" ca="1" si="175"/>
        <v>2.2928373054317344E-3</v>
      </c>
    </row>
    <row r="1116" spans="1:14" x14ac:dyDescent="0.25">
      <c r="A1116">
        <v>1115</v>
      </c>
      <c r="B1116" s="30">
        <v>38149</v>
      </c>
      <c r="C1116">
        <f t="shared" si="172"/>
        <v>2004</v>
      </c>
      <c r="D1116">
        <v>1508.45</v>
      </c>
      <c r="E1116">
        <f t="shared" ca="1" si="173"/>
        <v>1526.6</v>
      </c>
      <c r="F1116">
        <f t="shared" ref="F1116:F1179" ca="1" si="177">IF(ROW(D1116)&gt;$M$4, AVERAGE(OFFSET(D1117,-$M$4,0,$M$4,1)), "")</f>
        <v>1576.7538461538463</v>
      </c>
      <c r="G1116" t="str">
        <f t="shared" ca="1" si="168"/>
        <v/>
      </c>
      <c r="H1116">
        <f t="shared" ca="1" si="169"/>
        <v>1808.95</v>
      </c>
      <c r="I1116" s="7" t="str">
        <f t="shared" ca="1" si="176"/>
        <v/>
      </c>
      <c r="J1116" s="11">
        <f t="shared" ca="1" si="170"/>
        <v>210.19370116219872</v>
      </c>
      <c r="K1116" s="11">
        <f ca="1">MAX($J$55:J1116)</f>
        <v>232.14360087297993</v>
      </c>
      <c r="L1116" s="13">
        <f t="shared" ca="1" si="171"/>
        <v>9.4553111213224184E-2</v>
      </c>
      <c r="M1116" t="str">
        <f t="shared" ca="1" si="174"/>
        <v>SELL</v>
      </c>
      <c r="N1116">
        <f t="shared" ca="1" si="175"/>
        <v>2.3498948049846223E-2</v>
      </c>
    </row>
    <row r="1117" spans="1:14" x14ac:dyDescent="0.25">
      <c r="A1117">
        <v>1116</v>
      </c>
      <c r="B1117" s="30">
        <v>38152</v>
      </c>
      <c r="C1117">
        <f t="shared" si="172"/>
        <v>2004</v>
      </c>
      <c r="D1117">
        <v>1481.35</v>
      </c>
      <c r="E1117">
        <f t="shared" ca="1" si="173"/>
        <v>1494.9</v>
      </c>
      <c r="F1117">
        <f t="shared" ca="1" si="177"/>
        <v>1564.3269230769231</v>
      </c>
      <c r="G1117" t="str">
        <f t="shared" ca="1" si="168"/>
        <v/>
      </c>
      <c r="H1117">
        <f t="shared" ca="1" si="169"/>
        <v>1808.95</v>
      </c>
      <c r="I1117" s="7" t="str">
        <f t="shared" ca="1" si="176"/>
        <v/>
      </c>
      <c r="J1117" s="11">
        <f t="shared" ca="1" si="170"/>
        <v>210.19370116219872</v>
      </c>
      <c r="K1117" s="11">
        <f ca="1">MAX($J$55:J1117)</f>
        <v>232.14360087297993</v>
      </c>
      <c r="L1117" s="13">
        <f t="shared" ca="1" si="171"/>
        <v>9.4553111213224184E-2</v>
      </c>
      <c r="M1117" t="str">
        <f t="shared" ca="1" si="174"/>
        <v>SELL</v>
      </c>
      <c r="N1117">
        <f t="shared" ca="1" si="175"/>
        <v>1.7965461235042682E-2</v>
      </c>
    </row>
    <row r="1118" spans="1:14" x14ac:dyDescent="0.25">
      <c r="A1118">
        <v>1117</v>
      </c>
      <c r="B1118" s="30">
        <v>38153</v>
      </c>
      <c r="C1118">
        <f t="shared" si="172"/>
        <v>2004</v>
      </c>
      <c r="D1118">
        <v>1501</v>
      </c>
      <c r="E1118">
        <f t="shared" ca="1" si="173"/>
        <v>1491.175</v>
      </c>
      <c r="F1118">
        <f t="shared" ca="1" si="177"/>
        <v>1554.0153846153846</v>
      </c>
      <c r="G1118" t="str">
        <f t="shared" ca="1" si="168"/>
        <v/>
      </c>
      <c r="H1118">
        <f t="shared" ca="1" si="169"/>
        <v>1808.95</v>
      </c>
      <c r="I1118" s="7" t="str">
        <f t="shared" ca="1" si="176"/>
        <v/>
      </c>
      <c r="J1118" s="11">
        <f t="shared" ca="1" si="170"/>
        <v>210.19370116219872</v>
      </c>
      <c r="K1118" s="11">
        <f ca="1">MAX($J$55:J1118)</f>
        <v>232.14360087297993</v>
      </c>
      <c r="L1118" s="13">
        <f t="shared" ca="1" si="171"/>
        <v>9.4553111213224184E-2</v>
      </c>
      <c r="M1118" t="str">
        <f t="shared" ca="1" si="174"/>
        <v>SELL</v>
      </c>
      <c r="N1118">
        <f t="shared" ca="1" si="175"/>
        <v>-1.3264927262294592E-2</v>
      </c>
    </row>
    <row r="1119" spans="1:14" x14ac:dyDescent="0.25">
      <c r="A1119">
        <v>1118</v>
      </c>
      <c r="B1119" s="30">
        <v>38154</v>
      </c>
      <c r="C1119">
        <f t="shared" si="172"/>
        <v>2004</v>
      </c>
      <c r="D1119">
        <v>1494.75</v>
      </c>
      <c r="E1119">
        <f t="shared" ca="1" si="173"/>
        <v>1497.875</v>
      </c>
      <c r="F1119">
        <f t="shared" ca="1" si="177"/>
        <v>1546.1423076923072</v>
      </c>
      <c r="G1119" t="str">
        <f t="shared" ca="1" si="168"/>
        <v/>
      </c>
      <c r="H1119">
        <f t="shared" ca="1" si="169"/>
        <v>1808.95</v>
      </c>
      <c r="I1119" s="7" t="str">
        <f t="shared" ca="1" si="176"/>
        <v/>
      </c>
      <c r="J1119" s="11">
        <f t="shared" ca="1" si="170"/>
        <v>210.19370116219872</v>
      </c>
      <c r="K1119" s="11">
        <f ca="1">MAX($J$55:J1119)</f>
        <v>232.14360087297993</v>
      </c>
      <c r="L1119" s="13">
        <f t="shared" ca="1" si="171"/>
        <v>9.4553111213224184E-2</v>
      </c>
      <c r="M1119" t="str">
        <f t="shared" ca="1" si="174"/>
        <v>SELL</v>
      </c>
      <c r="N1119">
        <f t="shared" ca="1" si="175"/>
        <v>4.1638907395069955E-3</v>
      </c>
    </row>
    <row r="1120" spans="1:14" x14ac:dyDescent="0.25">
      <c r="A1120">
        <v>1119</v>
      </c>
      <c r="B1120" s="30">
        <v>38155</v>
      </c>
      <c r="C1120">
        <f t="shared" si="172"/>
        <v>2004</v>
      </c>
      <c r="D1120">
        <v>1512.05</v>
      </c>
      <c r="E1120">
        <f t="shared" ca="1" si="173"/>
        <v>1503.4</v>
      </c>
      <c r="F1120">
        <f t="shared" ca="1" si="177"/>
        <v>1538.4865384615382</v>
      </c>
      <c r="G1120" t="str">
        <f t="shared" ca="1" si="168"/>
        <v/>
      </c>
      <c r="H1120">
        <f t="shared" ca="1" si="169"/>
        <v>1808.95</v>
      </c>
      <c r="I1120" s="7" t="str">
        <f t="shared" ca="1" si="176"/>
        <v/>
      </c>
      <c r="J1120" s="11">
        <f t="shared" ca="1" si="170"/>
        <v>210.19370116219872</v>
      </c>
      <c r="K1120" s="11">
        <f ca="1">MAX($J$55:J1120)</f>
        <v>232.14360087297993</v>
      </c>
      <c r="L1120" s="13">
        <f t="shared" ca="1" si="171"/>
        <v>9.4553111213224184E-2</v>
      </c>
      <c r="M1120" t="str">
        <f t="shared" ca="1" si="174"/>
        <v>SELL</v>
      </c>
      <c r="N1120">
        <f t="shared" ca="1" si="175"/>
        <v>-1.1573841779561769E-2</v>
      </c>
    </row>
    <row r="1121" spans="1:14" x14ac:dyDescent="0.25">
      <c r="A1121">
        <v>1120</v>
      </c>
      <c r="B1121" s="30">
        <v>38156</v>
      </c>
      <c r="C1121">
        <f t="shared" si="172"/>
        <v>2004</v>
      </c>
      <c r="D1121">
        <v>1491.2</v>
      </c>
      <c r="E1121">
        <f t="shared" ca="1" si="173"/>
        <v>1501.625</v>
      </c>
      <c r="F1121">
        <f t="shared" ca="1" si="177"/>
        <v>1529.7826923076923</v>
      </c>
      <c r="G1121" t="str">
        <f t="shared" ca="1" si="168"/>
        <v/>
      </c>
      <c r="H1121">
        <f t="shared" ca="1" si="169"/>
        <v>1808.95</v>
      </c>
      <c r="I1121" s="7" t="str">
        <f t="shared" ca="1" si="176"/>
        <v/>
      </c>
      <c r="J1121" s="11">
        <f t="shared" ca="1" si="170"/>
        <v>210.19370116219872</v>
      </c>
      <c r="K1121" s="11">
        <f ca="1">MAX($J$55:J1121)</f>
        <v>232.14360087297993</v>
      </c>
      <c r="L1121" s="13">
        <f t="shared" ca="1" si="171"/>
        <v>9.4553111213224184E-2</v>
      </c>
      <c r="M1121" t="str">
        <f t="shared" ca="1" si="174"/>
        <v>SELL</v>
      </c>
      <c r="N1121">
        <f t="shared" ca="1" si="175"/>
        <v>1.3789226546741119E-2</v>
      </c>
    </row>
    <row r="1122" spans="1:14" x14ac:dyDescent="0.25">
      <c r="A1122">
        <v>1121</v>
      </c>
      <c r="B1122" s="30">
        <v>38159</v>
      </c>
      <c r="C1122">
        <f t="shared" si="172"/>
        <v>2004</v>
      </c>
      <c r="D1122">
        <v>1482</v>
      </c>
      <c r="E1122">
        <f t="shared" ca="1" si="173"/>
        <v>1486.6</v>
      </c>
      <c r="F1122">
        <f t="shared" ca="1" si="177"/>
        <v>1525.9211538461536</v>
      </c>
      <c r="G1122" t="str">
        <f t="shared" ca="1" si="168"/>
        <v/>
      </c>
      <c r="H1122">
        <f t="shared" ca="1" si="169"/>
        <v>1808.95</v>
      </c>
      <c r="I1122" s="7" t="str">
        <f t="shared" ca="1" si="176"/>
        <v/>
      </c>
      <c r="J1122" s="11">
        <f t="shared" ca="1" si="170"/>
        <v>210.19370116219872</v>
      </c>
      <c r="K1122" s="11">
        <f ca="1">MAX($J$55:J1122)</f>
        <v>232.14360087297993</v>
      </c>
      <c r="L1122" s="13">
        <f t="shared" ca="1" si="171"/>
        <v>9.4553111213224184E-2</v>
      </c>
      <c r="M1122" t="str">
        <f t="shared" ca="1" si="174"/>
        <v>SELL</v>
      </c>
      <c r="N1122">
        <f t="shared" ca="1" si="175"/>
        <v>6.1695278969957383E-3</v>
      </c>
    </row>
    <row r="1123" spans="1:14" x14ac:dyDescent="0.25">
      <c r="A1123">
        <v>1122</v>
      </c>
      <c r="B1123" s="30">
        <v>38160</v>
      </c>
      <c r="C1123">
        <f t="shared" si="172"/>
        <v>2004</v>
      </c>
      <c r="D1123">
        <v>1474.7</v>
      </c>
      <c r="E1123">
        <f t="shared" ca="1" si="173"/>
        <v>1478.35</v>
      </c>
      <c r="F1123">
        <f t="shared" ca="1" si="177"/>
        <v>1529.226923076923</v>
      </c>
      <c r="G1123" t="str">
        <f t="shared" ca="1" si="168"/>
        <v/>
      </c>
      <c r="H1123">
        <f t="shared" ca="1" si="169"/>
        <v>1808.95</v>
      </c>
      <c r="I1123" s="7" t="str">
        <f t="shared" ca="1" si="176"/>
        <v/>
      </c>
      <c r="J1123" s="11">
        <f t="shared" ca="1" si="170"/>
        <v>210.19370116219872</v>
      </c>
      <c r="K1123" s="11">
        <f ca="1">MAX($J$55:J1123)</f>
        <v>232.14360087297993</v>
      </c>
      <c r="L1123" s="13">
        <f t="shared" ca="1" si="171"/>
        <v>9.4553111213224184E-2</v>
      </c>
      <c r="M1123" t="str">
        <f t="shared" ca="1" si="174"/>
        <v>SELL</v>
      </c>
      <c r="N1123">
        <f t="shared" ca="1" si="175"/>
        <v>4.9257759784075263E-3</v>
      </c>
    </row>
    <row r="1124" spans="1:14" x14ac:dyDescent="0.25">
      <c r="A1124">
        <v>1123</v>
      </c>
      <c r="B1124" s="30">
        <v>38161</v>
      </c>
      <c r="C1124">
        <f t="shared" si="172"/>
        <v>2004</v>
      </c>
      <c r="D1124">
        <v>1446.1</v>
      </c>
      <c r="E1124">
        <f t="shared" ca="1" si="173"/>
        <v>1460.4</v>
      </c>
      <c r="F1124">
        <f t="shared" ca="1" si="177"/>
        <v>1527.0019230769226</v>
      </c>
      <c r="G1124" t="str">
        <f t="shared" ca="1" si="168"/>
        <v/>
      </c>
      <c r="H1124">
        <f t="shared" ca="1" si="169"/>
        <v>1808.95</v>
      </c>
      <c r="I1124" s="7" t="str">
        <f t="shared" ca="1" si="176"/>
        <v/>
      </c>
      <c r="J1124" s="11">
        <f t="shared" ca="1" si="170"/>
        <v>210.19370116219872</v>
      </c>
      <c r="K1124" s="11">
        <f ca="1">MAX($J$55:J1124)</f>
        <v>232.14360087297993</v>
      </c>
      <c r="L1124" s="13">
        <f t="shared" ca="1" si="171"/>
        <v>9.4553111213224184E-2</v>
      </c>
      <c r="M1124" t="str">
        <f t="shared" ca="1" si="174"/>
        <v>SELL</v>
      </c>
      <c r="N1124">
        <f t="shared" ca="1" si="175"/>
        <v>1.9393775005085871E-2</v>
      </c>
    </row>
    <row r="1125" spans="1:14" x14ac:dyDescent="0.25">
      <c r="A1125">
        <v>1124</v>
      </c>
      <c r="B1125" s="30">
        <v>38162</v>
      </c>
      <c r="C1125">
        <f t="shared" si="172"/>
        <v>2004</v>
      </c>
      <c r="D1125">
        <v>1470.75</v>
      </c>
      <c r="E1125">
        <f t="shared" ca="1" si="173"/>
        <v>1458.425</v>
      </c>
      <c r="F1125">
        <f t="shared" ca="1" si="177"/>
        <v>1523.2673076923072</v>
      </c>
      <c r="G1125" t="str">
        <f t="shared" ca="1" si="168"/>
        <v/>
      </c>
      <c r="H1125">
        <f t="shared" ca="1" si="169"/>
        <v>1808.95</v>
      </c>
      <c r="I1125" s="7" t="str">
        <f t="shared" ca="1" si="176"/>
        <v/>
      </c>
      <c r="J1125" s="11">
        <f t="shared" ca="1" si="170"/>
        <v>210.19370116219872</v>
      </c>
      <c r="K1125" s="11">
        <f ca="1">MAX($J$55:J1125)</f>
        <v>232.14360087297993</v>
      </c>
      <c r="L1125" s="13">
        <f t="shared" ca="1" si="171"/>
        <v>9.4553111213224184E-2</v>
      </c>
      <c r="M1125" t="str">
        <f t="shared" ca="1" si="174"/>
        <v>SELL</v>
      </c>
      <c r="N1125">
        <f t="shared" ca="1" si="175"/>
        <v>-1.7045847451766884E-2</v>
      </c>
    </row>
    <row r="1126" spans="1:14" x14ac:dyDescent="0.25">
      <c r="A1126">
        <v>1125</v>
      </c>
      <c r="B1126" s="30">
        <v>38163</v>
      </c>
      <c r="C1126">
        <f t="shared" si="172"/>
        <v>2004</v>
      </c>
      <c r="D1126">
        <v>1488.5</v>
      </c>
      <c r="E1126">
        <f t="shared" ca="1" si="173"/>
        <v>1479.625</v>
      </c>
      <c r="F1126">
        <f t="shared" ca="1" si="177"/>
        <v>1521.1384615384616</v>
      </c>
      <c r="G1126" t="str">
        <f t="shared" ca="1" si="168"/>
        <v/>
      </c>
      <c r="H1126">
        <f t="shared" ca="1" si="169"/>
        <v>1808.95</v>
      </c>
      <c r="I1126" s="7" t="str">
        <f t="shared" ca="1" si="176"/>
        <v/>
      </c>
      <c r="J1126" s="11">
        <f t="shared" ca="1" si="170"/>
        <v>210.19370116219872</v>
      </c>
      <c r="K1126" s="11">
        <f ca="1">MAX($J$55:J1126)</f>
        <v>232.14360087297993</v>
      </c>
      <c r="L1126" s="13">
        <f t="shared" ca="1" si="171"/>
        <v>9.4553111213224184E-2</v>
      </c>
      <c r="M1126" t="str">
        <f t="shared" ca="1" si="174"/>
        <v>SELL</v>
      </c>
      <c r="N1126">
        <f t="shared" ca="1" si="175"/>
        <v>-1.2068672446030937E-2</v>
      </c>
    </row>
    <row r="1127" spans="1:14" x14ac:dyDescent="0.25">
      <c r="A1127">
        <v>1126</v>
      </c>
      <c r="B1127" s="30">
        <v>38166</v>
      </c>
      <c r="C1127">
        <f t="shared" si="172"/>
        <v>2004</v>
      </c>
      <c r="D1127">
        <v>1514.35</v>
      </c>
      <c r="E1127">
        <f t="shared" ca="1" si="173"/>
        <v>1501.425</v>
      </c>
      <c r="F1127">
        <f t="shared" ca="1" si="177"/>
        <v>1519.3749999999998</v>
      </c>
      <c r="G1127" t="str">
        <f t="shared" ca="1" si="168"/>
        <v/>
      </c>
      <c r="H1127">
        <f t="shared" ca="1" si="169"/>
        <v>1808.95</v>
      </c>
      <c r="I1127" s="7" t="str">
        <f t="shared" ca="1" si="176"/>
        <v/>
      </c>
      <c r="J1127" s="11">
        <f t="shared" ca="1" si="170"/>
        <v>210.19370116219872</v>
      </c>
      <c r="K1127" s="11">
        <f ca="1">MAX($J$55:J1127)</f>
        <v>232.14360087297993</v>
      </c>
      <c r="L1127" s="13">
        <f t="shared" ca="1" si="171"/>
        <v>9.4553111213224184E-2</v>
      </c>
      <c r="M1127" t="str">
        <f t="shared" ca="1" si="174"/>
        <v>SELL</v>
      </c>
      <c r="N1127">
        <f t="shared" ca="1" si="175"/>
        <v>-1.7366476318441324E-2</v>
      </c>
    </row>
    <row r="1128" spans="1:14" x14ac:dyDescent="0.25">
      <c r="A1128">
        <v>1127</v>
      </c>
      <c r="B1128" s="30">
        <v>38167</v>
      </c>
      <c r="C1128">
        <f t="shared" si="172"/>
        <v>2004</v>
      </c>
      <c r="D1128">
        <v>1518.3</v>
      </c>
      <c r="E1128">
        <f t="shared" ca="1" si="173"/>
        <v>1516.3249999999998</v>
      </c>
      <c r="F1128">
        <f t="shared" ca="1" si="177"/>
        <v>1515.8923076923079</v>
      </c>
      <c r="G1128" t="str">
        <f t="shared" ca="1" si="168"/>
        <v>BUY</v>
      </c>
      <c r="H1128">
        <f t="shared" ca="1" si="169"/>
        <v>1518.3</v>
      </c>
      <c r="I1128" s="7">
        <f t="shared" ca="1" si="176"/>
        <v>0.16067331877608559</v>
      </c>
      <c r="J1128" s="11">
        <f t="shared" ca="1" si="170"/>
        <v>243.96622071375796</v>
      </c>
      <c r="K1128" s="11">
        <f ca="1">MAX($J$55:J1128)</f>
        <v>243.96622071375796</v>
      </c>
      <c r="L1128" s="13">
        <f t="shared" ca="1" si="171"/>
        <v>0</v>
      </c>
      <c r="M1128" t="str">
        <f t="shared" ca="1" si="174"/>
        <v>BUY</v>
      </c>
      <c r="N1128">
        <f t="shared" ca="1" si="175"/>
        <v>-2.6083798329316508E-3</v>
      </c>
    </row>
    <row r="1129" spans="1:14" x14ac:dyDescent="0.25">
      <c r="A1129">
        <v>1128</v>
      </c>
      <c r="B1129" s="30">
        <v>38168</v>
      </c>
      <c r="C1129">
        <f t="shared" si="172"/>
        <v>2004</v>
      </c>
      <c r="D1129">
        <v>1505.6</v>
      </c>
      <c r="E1129">
        <f t="shared" ca="1" si="173"/>
        <v>1511.9499999999998</v>
      </c>
      <c r="F1129">
        <f t="shared" ca="1" si="177"/>
        <v>1512.0038461538461</v>
      </c>
      <c r="G1129" t="str">
        <f t="shared" ca="1" si="168"/>
        <v>SELL</v>
      </c>
      <c r="H1129">
        <f t="shared" ca="1" si="169"/>
        <v>1505.6</v>
      </c>
      <c r="I1129" s="7">
        <f t="shared" ca="1" si="176"/>
        <v>-8.3646183231246285E-3</v>
      </c>
      <c r="J1129" s="11">
        <f t="shared" ca="1" si="170"/>
        <v>241.9255363937522</v>
      </c>
      <c r="K1129" s="11">
        <f ca="1">MAX($J$55:J1129)</f>
        <v>243.96622071375796</v>
      </c>
      <c r="L1129" s="13">
        <f t="shared" ca="1" si="171"/>
        <v>8.3646183231246285E-3</v>
      </c>
      <c r="M1129" t="str">
        <f t="shared" ca="1" si="174"/>
        <v>SELL</v>
      </c>
      <c r="N1129">
        <f t="shared" ca="1" si="175"/>
        <v>-8.3646183231245782E-3</v>
      </c>
    </row>
    <row r="1130" spans="1:14" x14ac:dyDescent="0.25">
      <c r="A1130">
        <v>1129</v>
      </c>
      <c r="B1130" s="30">
        <v>38169</v>
      </c>
      <c r="C1130">
        <f t="shared" si="172"/>
        <v>2004</v>
      </c>
      <c r="D1130">
        <v>1537.2</v>
      </c>
      <c r="E1130">
        <f t="shared" ca="1" si="173"/>
        <v>1521.4</v>
      </c>
      <c r="F1130">
        <f t="shared" ca="1" si="177"/>
        <v>1509.634615384615</v>
      </c>
      <c r="G1130" t="str">
        <f t="shared" ca="1" si="168"/>
        <v>BUY</v>
      </c>
      <c r="H1130">
        <f t="shared" ca="1" si="169"/>
        <v>1537.2</v>
      </c>
      <c r="I1130" s="7">
        <f t="shared" ca="1" si="176"/>
        <v>-2.0988310308182934E-2</v>
      </c>
      <c r="J1130" s="11">
        <f t="shared" ca="1" si="170"/>
        <v>236.84792816444653</v>
      </c>
      <c r="K1130" s="11">
        <f ca="1">MAX($J$55:J1130)</f>
        <v>243.96622071375796</v>
      </c>
      <c r="L1130" s="13">
        <f t="shared" ca="1" si="171"/>
        <v>2.9177369426332311E-2</v>
      </c>
      <c r="M1130" t="str">
        <f t="shared" ca="1" si="174"/>
        <v>BUY</v>
      </c>
      <c r="N1130">
        <f t="shared" ca="1" si="175"/>
        <v>-2.0988310308182875E-2</v>
      </c>
    </row>
    <row r="1131" spans="1:14" x14ac:dyDescent="0.25">
      <c r="A1131">
        <v>1130</v>
      </c>
      <c r="B1131" s="30">
        <v>38170</v>
      </c>
      <c r="C1131">
        <f t="shared" si="172"/>
        <v>2004</v>
      </c>
      <c r="D1131">
        <v>1537.5</v>
      </c>
      <c r="E1131">
        <f t="shared" ca="1" si="173"/>
        <v>1537.35</v>
      </c>
      <c r="F1131">
        <f t="shared" ca="1" si="177"/>
        <v>1507.7538461538459</v>
      </c>
      <c r="G1131" t="str">
        <f t="shared" ca="1" si="168"/>
        <v/>
      </c>
      <c r="H1131">
        <f t="shared" ca="1" si="169"/>
        <v>1537.2</v>
      </c>
      <c r="I1131" s="7" t="str">
        <f t="shared" ca="1" si="176"/>
        <v/>
      </c>
      <c r="J1131" s="11">
        <f t="shared" ca="1" si="170"/>
        <v>236.84792816444653</v>
      </c>
      <c r="K1131" s="11">
        <f ca="1">MAX($J$55:J1131)</f>
        <v>243.96622071375796</v>
      </c>
      <c r="L1131" s="13">
        <f t="shared" ca="1" si="171"/>
        <v>2.9177369426332311E-2</v>
      </c>
      <c r="M1131" t="str">
        <f t="shared" ca="1" si="174"/>
        <v>BUY</v>
      </c>
      <c r="N1131">
        <f t="shared" ca="1" si="175"/>
        <v>1.951600312255754E-4</v>
      </c>
    </row>
    <row r="1132" spans="1:14" x14ac:dyDescent="0.25">
      <c r="A1132">
        <v>1131</v>
      </c>
      <c r="B1132" s="30">
        <v>38173</v>
      </c>
      <c r="C1132">
        <f t="shared" si="172"/>
        <v>2004</v>
      </c>
      <c r="D1132">
        <v>1526.85</v>
      </c>
      <c r="E1132">
        <f t="shared" ca="1" si="173"/>
        <v>1532.175</v>
      </c>
      <c r="F1132">
        <f t="shared" ca="1" si="177"/>
        <v>1508.4499999999996</v>
      </c>
      <c r="G1132" t="str">
        <f t="shared" ca="1" si="168"/>
        <v/>
      </c>
      <c r="H1132">
        <f t="shared" ca="1" si="169"/>
        <v>1537.2</v>
      </c>
      <c r="I1132" s="7" t="str">
        <f t="shared" ca="1" si="176"/>
        <v/>
      </c>
      <c r="J1132" s="11">
        <f t="shared" ca="1" si="170"/>
        <v>236.84792816444653</v>
      </c>
      <c r="K1132" s="11">
        <f ca="1">MAX($J$55:J1132)</f>
        <v>243.96622071375796</v>
      </c>
      <c r="L1132" s="13">
        <f t="shared" ca="1" si="171"/>
        <v>2.9177369426332311E-2</v>
      </c>
      <c r="M1132" t="str">
        <f t="shared" ca="1" si="174"/>
        <v>BUY</v>
      </c>
      <c r="N1132">
        <f t="shared" ca="1" si="175"/>
        <v>-6.926829268292742E-3</v>
      </c>
    </row>
    <row r="1133" spans="1:14" x14ac:dyDescent="0.25">
      <c r="A1133">
        <v>1132</v>
      </c>
      <c r="B1133" s="30">
        <v>38174</v>
      </c>
      <c r="C1133">
        <f t="shared" si="172"/>
        <v>2004</v>
      </c>
      <c r="D1133">
        <v>1558.25</v>
      </c>
      <c r="E1133">
        <f t="shared" ca="1" si="173"/>
        <v>1542.55</v>
      </c>
      <c r="F1133">
        <f t="shared" ca="1" si="177"/>
        <v>1511.3211538461535</v>
      </c>
      <c r="G1133" t="str">
        <f t="shared" ca="1" si="168"/>
        <v/>
      </c>
      <c r="H1133">
        <f t="shared" ca="1" si="169"/>
        <v>1537.2</v>
      </c>
      <c r="I1133" s="7" t="str">
        <f t="shared" ca="1" si="176"/>
        <v/>
      </c>
      <c r="J1133" s="11">
        <f t="shared" ca="1" si="170"/>
        <v>236.84792816444653</v>
      </c>
      <c r="K1133" s="11">
        <f ca="1">MAX($J$55:J1133)</f>
        <v>243.96622071375796</v>
      </c>
      <c r="L1133" s="13">
        <f t="shared" ca="1" si="171"/>
        <v>2.9177369426332311E-2</v>
      </c>
      <c r="M1133" t="str">
        <f t="shared" ca="1" si="174"/>
        <v>BUY</v>
      </c>
      <c r="N1133">
        <f t="shared" ca="1" si="175"/>
        <v>2.0565215967514879E-2</v>
      </c>
    </row>
    <row r="1134" spans="1:14" x14ac:dyDescent="0.25">
      <c r="A1134">
        <v>1133</v>
      </c>
      <c r="B1134" s="30">
        <v>38175</v>
      </c>
      <c r="C1134">
        <f t="shared" si="172"/>
        <v>2004</v>
      </c>
      <c r="D1134">
        <v>1566.8</v>
      </c>
      <c r="E1134">
        <f t="shared" ca="1" si="173"/>
        <v>1562.5250000000001</v>
      </c>
      <c r="F1134">
        <f t="shared" ca="1" si="177"/>
        <v>1513.5865384615381</v>
      </c>
      <c r="G1134" t="str">
        <f t="shared" ca="1" si="168"/>
        <v/>
      </c>
      <c r="H1134">
        <f t="shared" ca="1" si="169"/>
        <v>1537.2</v>
      </c>
      <c r="I1134" s="7" t="str">
        <f t="shared" ca="1" si="176"/>
        <v/>
      </c>
      <c r="J1134" s="11">
        <f t="shared" ca="1" si="170"/>
        <v>236.84792816444653</v>
      </c>
      <c r="K1134" s="11">
        <f ca="1">MAX($J$55:J1134)</f>
        <v>243.96622071375796</v>
      </c>
      <c r="L1134" s="13">
        <f t="shared" ca="1" si="171"/>
        <v>2.9177369426332311E-2</v>
      </c>
      <c r="M1134" t="str">
        <f t="shared" ca="1" si="174"/>
        <v>BUY</v>
      </c>
      <c r="N1134">
        <f t="shared" ca="1" si="175"/>
        <v>5.4869244344617069E-3</v>
      </c>
    </row>
    <row r="1135" spans="1:14" x14ac:dyDescent="0.25">
      <c r="A1135">
        <v>1134</v>
      </c>
      <c r="B1135" s="30">
        <v>38176</v>
      </c>
      <c r="C1135">
        <f t="shared" si="172"/>
        <v>2004</v>
      </c>
      <c r="D1135">
        <v>1518.15</v>
      </c>
      <c r="E1135">
        <f t="shared" ca="1" si="173"/>
        <v>1542.4749999999999</v>
      </c>
      <c r="F1135">
        <f t="shared" ca="1" si="177"/>
        <v>1512.9307692307691</v>
      </c>
      <c r="G1135" t="str">
        <f t="shared" ca="1" si="168"/>
        <v/>
      </c>
      <c r="H1135">
        <f t="shared" ca="1" si="169"/>
        <v>1537.2</v>
      </c>
      <c r="I1135" s="7" t="str">
        <f t="shared" ca="1" si="176"/>
        <v/>
      </c>
      <c r="J1135" s="11">
        <f t="shared" ca="1" si="170"/>
        <v>236.84792816444653</v>
      </c>
      <c r="K1135" s="11">
        <f ca="1">MAX($J$55:J1135)</f>
        <v>243.96622071375796</v>
      </c>
      <c r="L1135" s="13">
        <f t="shared" ca="1" si="171"/>
        <v>2.9177369426332311E-2</v>
      </c>
      <c r="M1135" t="str">
        <f t="shared" ca="1" si="174"/>
        <v>BUY</v>
      </c>
      <c r="N1135">
        <f t="shared" ca="1" si="175"/>
        <v>-3.1050548889456131E-2</v>
      </c>
    </row>
    <row r="1136" spans="1:14" x14ac:dyDescent="0.25">
      <c r="A1136">
        <v>1135</v>
      </c>
      <c r="B1136" s="30">
        <v>38177</v>
      </c>
      <c r="C1136">
        <f t="shared" si="172"/>
        <v>2004</v>
      </c>
      <c r="D1136">
        <v>1553.2</v>
      </c>
      <c r="E1136">
        <f t="shared" ca="1" si="173"/>
        <v>1535.6750000000002</v>
      </c>
      <c r="F1136">
        <f t="shared" ca="1" si="177"/>
        <v>1515.1653846153845</v>
      </c>
      <c r="G1136" t="str">
        <f t="shared" ca="1" si="168"/>
        <v/>
      </c>
      <c r="H1136">
        <f t="shared" ca="1" si="169"/>
        <v>1537.2</v>
      </c>
      <c r="I1136" s="7" t="str">
        <f t="shared" ca="1" si="176"/>
        <v/>
      </c>
      <c r="J1136" s="11">
        <f t="shared" ca="1" si="170"/>
        <v>236.84792816444653</v>
      </c>
      <c r="K1136" s="11">
        <f ca="1">MAX($J$55:J1136)</f>
        <v>243.96622071375796</v>
      </c>
      <c r="L1136" s="13">
        <f t="shared" ca="1" si="171"/>
        <v>2.9177369426332311E-2</v>
      </c>
      <c r="M1136" t="str">
        <f t="shared" ca="1" si="174"/>
        <v>BUY</v>
      </c>
      <c r="N1136">
        <f t="shared" ca="1" si="175"/>
        <v>2.3087310213088266E-2</v>
      </c>
    </row>
    <row r="1137" spans="1:14" x14ac:dyDescent="0.25">
      <c r="A1137">
        <v>1136</v>
      </c>
      <c r="B1137" s="30">
        <v>38180</v>
      </c>
      <c r="C1137">
        <f t="shared" si="172"/>
        <v>2004</v>
      </c>
      <c r="D1137">
        <v>1556.95</v>
      </c>
      <c r="E1137">
        <f t="shared" ca="1" si="173"/>
        <v>1555.075</v>
      </c>
      <c r="F1137">
        <f t="shared" ca="1" si="177"/>
        <v>1516.5442307692304</v>
      </c>
      <c r="G1137" t="str">
        <f t="shared" ca="1" si="168"/>
        <v/>
      </c>
      <c r="H1137">
        <f t="shared" ca="1" si="169"/>
        <v>1537.2</v>
      </c>
      <c r="I1137" s="7" t="str">
        <f t="shared" ca="1" si="176"/>
        <v/>
      </c>
      <c r="J1137" s="11">
        <f t="shared" ca="1" si="170"/>
        <v>236.84792816444653</v>
      </c>
      <c r="K1137" s="11">
        <f ca="1">MAX($J$55:J1137)</f>
        <v>243.96622071375796</v>
      </c>
      <c r="L1137" s="13">
        <f t="shared" ca="1" si="171"/>
        <v>2.9177369426332311E-2</v>
      </c>
      <c r="M1137" t="str">
        <f t="shared" ca="1" si="174"/>
        <v>BUY</v>
      </c>
      <c r="N1137">
        <f t="shared" ca="1" si="175"/>
        <v>2.4143703322173577E-3</v>
      </c>
    </row>
    <row r="1138" spans="1:14" x14ac:dyDescent="0.25">
      <c r="A1138">
        <v>1137</v>
      </c>
      <c r="B1138" s="30">
        <v>38181</v>
      </c>
      <c r="C1138">
        <f t="shared" si="172"/>
        <v>2004</v>
      </c>
      <c r="D1138">
        <v>1539.3</v>
      </c>
      <c r="E1138">
        <f t="shared" ca="1" si="173"/>
        <v>1548.125</v>
      </c>
      <c r="F1138">
        <f t="shared" ca="1" si="177"/>
        <v>1516.4192307692306</v>
      </c>
      <c r="G1138" t="str">
        <f t="shared" ca="1" si="168"/>
        <v/>
      </c>
      <c r="H1138">
        <f t="shared" ca="1" si="169"/>
        <v>1537.2</v>
      </c>
      <c r="I1138" s="7" t="str">
        <f t="shared" ca="1" si="176"/>
        <v/>
      </c>
      <c r="J1138" s="11">
        <f t="shared" ca="1" si="170"/>
        <v>236.84792816444653</v>
      </c>
      <c r="K1138" s="11">
        <f ca="1">MAX($J$55:J1138)</f>
        <v>243.96622071375796</v>
      </c>
      <c r="L1138" s="13">
        <f t="shared" ca="1" si="171"/>
        <v>2.9177369426332311E-2</v>
      </c>
      <c r="M1138" t="str">
        <f t="shared" ca="1" si="174"/>
        <v>BUY</v>
      </c>
      <c r="N1138">
        <f t="shared" ca="1" si="175"/>
        <v>-1.1336266418317923E-2</v>
      </c>
    </row>
    <row r="1139" spans="1:14" x14ac:dyDescent="0.25">
      <c r="A1139">
        <v>1138</v>
      </c>
      <c r="B1139" s="30">
        <v>38182</v>
      </c>
      <c r="C1139">
        <f t="shared" si="172"/>
        <v>2004</v>
      </c>
      <c r="D1139">
        <v>1522.75</v>
      </c>
      <c r="E1139">
        <f t="shared" ca="1" si="173"/>
        <v>1531.0250000000001</v>
      </c>
      <c r="F1139">
        <f t="shared" ca="1" si="177"/>
        <v>1515.3499999999997</v>
      </c>
      <c r="G1139" t="str">
        <f t="shared" ca="1" si="168"/>
        <v/>
      </c>
      <c r="H1139">
        <f t="shared" ca="1" si="169"/>
        <v>1537.2</v>
      </c>
      <c r="I1139" s="7" t="str">
        <f t="shared" ca="1" si="176"/>
        <v/>
      </c>
      <c r="J1139" s="11">
        <f t="shared" ca="1" si="170"/>
        <v>236.84792816444653</v>
      </c>
      <c r="K1139" s="11">
        <f ca="1">MAX($J$55:J1139)</f>
        <v>243.96622071375796</v>
      </c>
      <c r="L1139" s="13">
        <f t="shared" ca="1" si="171"/>
        <v>2.9177369426332311E-2</v>
      </c>
      <c r="M1139" t="str">
        <f t="shared" ca="1" si="174"/>
        <v>BUY</v>
      </c>
      <c r="N1139">
        <f t="shared" ca="1" si="175"/>
        <v>-1.0751640356005947E-2</v>
      </c>
    </row>
    <row r="1140" spans="1:14" x14ac:dyDescent="0.25">
      <c r="A1140">
        <v>1139</v>
      </c>
      <c r="B1140" s="30">
        <v>38183</v>
      </c>
      <c r="C1140">
        <f t="shared" si="172"/>
        <v>2004</v>
      </c>
      <c r="D1140">
        <v>1539.4</v>
      </c>
      <c r="E1140">
        <f t="shared" ca="1" si="173"/>
        <v>1531.075</v>
      </c>
      <c r="F1140">
        <f t="shared" ca="1" si="177"/>
        <v>1515.0076923076922</v>
      </c>
      <c r="G1140" t="str">
        <f t="shared" ca="1" si="168"/>
        <v/>
      </c>
      <c r="H1140">
        <f t="shared" ca="1" si="169"/>
        <v>1537.2</v>
      </c>
      <c r="I1140" s="7" t="str">
        <f t="shared" ca="1" si="176"/>
        <v/>
      </c>
      <c r="J1140" s="11">
        <f t="shared" ca="1" si="170"/>
        <v>236.84792816444653</v>
      </c>
      <c r="K1140" s="11">
        <f ca="1">MAX($J$55:J1140)</f>
        <v>243.96622071375796</v>
      </c>
      <c r="L1140" s="13">
        <f t="shared" ca="1" si="171"/>
        <v>2.9177369426332311E-2</v>
      </c>
      <c r="M1140" t="str">
        <f t="shared" ca="1" si="174"/>
        <v>BUY</v>
      </c>
      <c r="N1140">
        <f t="shared" ca="1" si="175"/>
        <v>1.0934165161714063E-2</v>
      </c>
    </row>
    <row r="1141" spans="1:14" x14ac:dyDescent="0.25">
      <c r="A1141">
        <v>1140</v>
      </c>
      <c r="B1141" s="30">
        <v>38184</v>
      </c>
      <c r="C1141">
        <f t="shared" si="172"/>
        <v>2004</v>
      </c>
      <c r="D1141">
        <v>1558.8</v>
      </c>
      <c r="E1141">
        <f t="shared" ca="1" si="173"/>
        <v>1549.1</v>
      </c>
      <c r="F1141">
        <f t="shared" ca="1" si="177"/>
        <v>1515.5480769230771</v>
      </c>
      <c r="G1141" t="str">
        <f t="shared" ca="1" si="168"/>
        <v/>
      </c>
      <c r="H1141">
        <f t="shared" ca="1" si="169"/>
        <v>1537.2</v>
      </c>
      <c r="I1141" s="7" t="str">
        <f t="shared" ca="1" si="176"/>
        <v/>
      </c>
      <c r="J1141" s="11">
        <f t="shared" ca="1" si="170"/>
        <v>236.84792816444653</v>
      </c>
      <c r="K1141" s="11">
        <f ca="1">MAX($J$55:J1141)</f>
        <v>243.96622071375796</v>
      </c>
      <c r="L1141" s="13">
        <f t="shared" ca="1" si="171"/>
        <v>2.9177369426332311E-2</v>
      </c>
      <c r="M1141" t="str">
        <f t="shared" ca="1" si="174"/>
        <v>BUY</v>
      </c>
      <c r="N1141">
        <f t="shared" ca="1" si="175"/>
        <v>1.2602312589320425E-2</v>
      </c>
    </row>
    <row r="1142" spans="1:14" x14ac:dyDescent="0.25">
      <c r="A1142">
        <v>1141</v>
      </c>
      <c r="B1142" s="30">
        <v>38187</v>
      </c>
      <c r="C1142">
        <f t="shared" si="172"/>
        <v>2004</v>
      </c>
      <c r="D1142">
        <v>1571.6</v>
      </c>
      <c r="E1142">
        <f t="shared" ca="1" si="173"/>
        <v>1565.1999999999998</v>
      </c>
      <c r="F1142">
        <f t="shared" ca="1" si="177"/>
        <v>1517.9769230769234</v>
      </c>
      <c r="G1142" t="str">
        <f t="shared" ref="G1142:G1205" ca="1" si="178">IF(AND(E1142&gt;F1142,E1141&lt;F1141),"BUY",IF(AND(E1142&lt;F1142,E1141&gt;F1141),"SELL",""))</f>
        <v/>
      </c>
      <c r="H1142">
        <f t="shared" ca="1" si="169"/>
        <v>1537.2</v>
      </c>
      <c r="I1142" s="7" t="str">
        <f t="shared" ca="1" si="176"/>
        <v/>
      </c>
      <c r="J1142" s="11">
        <f t="shared" ca="1" si="170"/>
        <v>236.84792816444653</v>
      </c>
      <c r="K1142" s="11">
        <f ca="1">MAX($J$55:J1142)</f>
        <v>243.96622071375796</v>
      </c>
      <c r="L1142" s="13">
        <f t="shared" ca="1" si="171"/>
        <v>2.9177369426332311E-2</v>
      </c>
      <c r="M1142" t="str">
        <f t="shared" ca="1" si="174"/>
        <v>BUY</v>
      </c>
      <c r="N1142">
        <f t="shared" ca="1" si="175"/>
        <v>8.2114447010520619E-3</v>
      </c>
    </row>
    <row r="1143" spans="1:14" x14ac:dyDescent="0.25">
      <c r="A1143">
        <v>1142</v>
      </c>
      <c r="B1143" s="30">
        <v>38188</v>
      </c>
      <c r="C1143">
        <f t="shared" si="172"/>
        <v>2004</v>
      </c>
      <c r="D1143">
        <v>1566.1</v>
      </c>
      <c r="E1143">
        <f t="shared" ca="1" si="173"/>
        <v>1568.85</v>
      </c>
      <c r="F1143">
        <f t="shared" ca="1" si="177"/>
        <v>1521.2365384615384</v>
      </c>
      <c r="G1143" t="str">
        <f t="shared" ca="1" si="178"/>
        <v/>
      </c>
      <c r="H1143">
        <f t="shared" ref="H1143:H1206" ca="1" si="179">IF(G1143&lt;&gt;"",D1143,H1142)</f>
        <v>1537.2</v>
      </c>
      <c r="I1143" s="7" t="str">
        <f t="shared" ca="1" si="176"/>
        <v/>
      </c>
      <c r="J1143" s="11">
        <f t="shared" ca="1" si="170"/>
        <v>236.84792816444653</v>
      </c>
      <c r="K1143" s="11">
        <f ca="1">MAX($J$55:J1143)</f>
        <v>243.96622071375796</v>
      </c>
      <c r="L1143" s="13">
        <f t="shared" ca="1" si="171"/>
        <v>2.9177369426332311E-2</v>
      </c>
      <c r="M1143" t="str">
        <f t="shared" ca="1" si="174"/>
        <v>BUY</v>
      </c>
      <c r="N1143">
        <f t="shared" ca="1" si="175"/>
        <v>-3.4996182234665312E-3</v>
      </c>
    </row>
    <row r="1144" spans="1:14" x14ac:dyDescent="0.25">
      <c r="A1144">
        <v>1143</v>
      </c>
      <c r="B1144" s="30">
        <v>38189</v>
      </c>
      <c r="C1144">
        <f t="shared" si="172"/>
        <v>2004</v>
      </c>
      <c r="D1144">
        <v>1581.4</v>
      </c>
      <c r="E1144">
        <f t="shared" ca="1" si="173"/>
        <v>1573.75</v>
      </c>
      <c r="F1144">
        <f t="shared" ca="1" si="177"/>
        <v>1524.3288461538464</v>
      </c>
      <c r="G1144" t="str">
        <f t="shared" ca="1" si="178"/>
        <v/>
      </c>
      <c r="H1144">
        <f t="shared" ca="1" si="179"/>
        <v>1537.2</v>
      </c>
      <c r="I1144" s="7" t="str">
        <f t="shared" ca="1" si="176"/>
        <v/>
      </c>
      <c r="J1144" s="11">
        <f t="shared" ca="1" si="170"/>
        <v>236.84792816444653</v>
      </c>
      <c r="K1144" s="11">
        <f ca="1">MAX($J$55:J1144)</f>
        <v>243.96622071375796</v>
      </c>
      <c r="L1144" s="13">
        <f t="shared" ca="1" si="171"/>
        <v>2.9177369426332311E-2</v>
      </c>
      <c r="M1144" t="str">
        <f t="shared" ca="1" si="174"/>
        <v>BUY</v>
      </c>
      <c r="N1144">
        <f t="shared" ca="1" si="175"/>
        <v>9.7694910925229441E-3</v>
      </c>
    </row>
    <row r="1145" spans="1:14" x14ac:dyDescent="0.25">
      <c r="A1145">
        <v>1144</v>
      </c>
      <c r="B1145" s="30">
        <v>38190</v>
      </c>
      <c r="C1145">
        <f t="shared" si="172"/>
        <v>2004</v>
      </c>
      <c r="D1145">
        <v>1598.1</v>
      </c>
      <c r="E1145">
        <f t="shared" ca="1" si="173"/>
        <v>1589.75</v>
      </c>
      <c r="F1145">
        <f t="shared" ca="1" si="177"/>
        <v>1528.3038461538463</v>
      </c>
      <c r="G1145" t="str">
        <f t="shared" ca="1" si="178"/>
        <v/>
      </c>
      <c r="H1145">
        <f t="shared" ca="1" si="179"/>
        <v>1537.2</v>
      </c>
      <c r="I1145" s="7" t="str">
        <f t="shared" ca="1" si="176"/>
        <v/>
      </c>
      <c r="J1145" s="11">
        <f t="shared" ref="J1145:J1208" ca="1" si="180">IF(I1145="",J1144,J1144*(1+$M$5*I1145))</f>
        <v>236.84792816444653</v>
      </c>
      <c r="K1145" s="11">
        <f ca="1">MAX($J$55:J1145)</f>
        <v>243.96622071375796</v>
      </c>
      <c r="L1145" s="13">
        <f t="shared" ref="L1145:L1208" ca="1" si="181">1-J1145/K1145</f>
        <v>2.9177369426332311E-2</v>
      </c>
      <c r="M1145" t="str">
        <f t="shared" ca="1" si="174"/>
        <v>BUY</v>
      </c>
      <c r="N1145">
        <f t="shared" ca="1" si="175"/>
        <v>1.0560263058049713E-2</v>
      </c>
    </row>
    <row r="1146" spans="1:14" x14ac:dyDescent="0.25">
      <c r="A1146">
        <v>1145</v>
      </c>
      <c r="B1146" s="30">
        <v>38191</v>
      </c>
      <c r="C1146">
        <f t="shared" si="172"/>
        <v>2004</v>
      </c>
      <c r="D1146">
        <v>1601.6</v>
      </c>
      <c r="E1146">
        <f t="shared" ca="1" si="173"/>
        <v>1599.85</v>
      </c>
      <c r="F1146">
        <f t="shared" ca="1" si="177"/>
        <v>1531.7480769230767</v>
      </c>
      <c r="G1146" t="str">
        <f t="shared" ca="1" si="178"/>
        <v/>
      </c>
      <c r="H1146">
        <f t="shared" ca="1" si="179"/>
        <v>1537.2</v>
      </c>
      <c r="I1146" s="7" t="str">
        <f t="shared" ca="1" si="176"/>
        <v/>
      </c>
      <c r="J1146" s="11">
        <f t="shared" ca="1" si="180"/>
        <v>236.84792816444653</v>
      </c>
      <c r="K1146" s="11">
        <f ca="1">MAX($J$55:J1146)</f>
        <v>243.96622071375796</v>
      </c>
      <c r="L1146" s="13">
        <f t="shared" ca="1" si="181"/>
        <v>2.9177369426332311E-2</v>
      </c>
      <c r="M1146" t="str">
        <f t="shared" ca="1" si="174"/>
        <v>BUY</v>
      </c>
      <c r="N1146">
        <f t="shared" ca="1" si="175"/>
        <v>2.1901007446342535E-3</v>
      </c>
    </row>
    <row r="1147" spans="1:14" x14ac:dyDescent="0.25">
      <c r="A1147">
        <v>1146</v>
      </c>
      <c r="B1147" s="30">
        <v>38194</v>
      </c>
      <c r="C1147">
        <f t="shared" si="172"/>
        <v>2004</v>
      </c>
      <c r="D1147">
        <v>1618</v>
      </c>
      <c r="E1147">
        <f t="shared" ca="1" si="173"/>
        <v>1609.8</v>
      </c>
      <c r="F1147">
        <f t="shared" ca="1" si="177"/>
        <v>1536.625</v>
      </c>
      <c r="G1147" t="str">
        <f t="shared" ca="1" si="178"/>
        <v/>
      </c>
      <c r="H1147">
        <f t="shared" ca="1" si="179"/>
        <v>1537.2</v>
      </c>
      <c r="I1147" s="7" t="str">
        <f t="shared" ca="1" si="176"/>
        <v/>
      </c>
      <c r="J1147" s="11">
        <f t="shared" ca="1" si="180"/>
        <v>236.84792816444653</v>
      </c>
      <c r="K1147" s="11">
        <f ca="1">MAX($J$55:J1147)</f>
        <v>243.96622071375796</v>
      </c>
      <c r="L1147" s="13">
        <f t="shared" ca="1" si="181"/>
        <v>2.9177369426332311E-2</v>
      </c>
      <c r="M1147" t="str">
        <f t="shared" ca="1" si="174"/>
        <v>BUY</v>
      </c>
      <c r="N1147">
        <f t="shared" ca="1" si="175"/>
        <v>1.0239760239760297E-2</v>
      </c>
    </row>
    <row r="1148" spans="1:14" x14ac:dyDescent="0.25">
      <c r="A1148">
        <v>1147</v>
      </c>
      <c r="B1148" s="30">
        <v>38195</v>
      </c>
      <c r="C1148">
        <f t="shared" si="172"/>
        <v>2004</v>
      </c>
      <c r="D1148">
        <v>1600.75</v>
      </c>
      <c r="E1148">
        <f t="shared" ca="1" si="173"/>
        <v>1609.375</v>
      </c>
      <c r="F1148">
        <f t="shared" ca="1" si="177"/>
        <v>1541.1923076923074</v>
      </c>
      <c r="G1148" t="str">
        <f t="shared" ca="1" si="178"/>
        <v/>
      </c>
      <c r="H1148">
        <f t="shared" ca="1" si="179"/>
        <v>1537.2</v>
      </c>
      <c r="I1148" s="7" t="str">
        <f t="shared" ca="1" si="176"/>
        <v/>
      </c>
      <c r="J1148" s="11">
        <f t="shared" ca="1" si="180"/>
        <v>236.84792816444653</v>
      </c>
      <c r="K1148" s="11">
        <f ca="1">MAX($J$55:J1148)</f>
        <v>243.96622071375796</v>
      </c>
      <c r="L1148" s="13">
        <f t="shared" ca="1" si="181"/>
        <v>2.9177369426332311E-2</v>
      </c>
      <c r="M1148" t="str">
        <f t="shared" ca="1" si="174"/>
        <v>BUY</v>
      </c>
      <c r="N1148">
        <f t="shared" ca="1" si="175"/>
        <v>-1.0661310259579728E-2</v>
      </c>
    </row>
    <row r="1149" spans="1:14" x14ac:dyDescent="0.25">
      <c r="A1149">
        <v>1148</v>
      </c>
      <c r="B1149" s="30">
        <v>38196</v>
      </c>
      <c r="C1149">
        <f t="shared" si="172"/>
        <v>2004</v>
      </c>
      <c r="D1149">
        <v>1594.15</v>
      </c>
      <c r="E1149">
        <f t="shared" ca="1" si="173"/>
        <v>1597.45</v>
      </c>
      <c r="F1149">
        <f t="shared" ca="1" si="177"/>
        <v>1545.7865384615386</v>
      </c>
      <c r="G1149" t="str">
        <f t="shared" ca="1" si="178"/>
        <v/>
      </c>
      <c r="H1149">
        <f t="shared" ca="1" si="179"/>
        <v>1537.2</v>
      </c>
      <c r="I1149" s="7" t="str">
        <f t="shared" ca="1" si="176"/>
        <v/>
      </c>
      <c r="J1149" s="11">
        <f t="shared" ca="1" si="180"/>
        <v>236.84792816444653</v>
      </c>
      <c r="K1149" s="11">
        <f ca="1">MAX($J$55:J1149)</f>
        <v>243.96622071375796</v>
      </c>
      <c r="L1149" s="13">
        <f t="shared" ca="1" si="181"/>
        <v>2.9177369426332311E-2</v>
      </c>
      <c r="M1149" t="str">
        <f t="shared" ca="1" si="174"/>
        <v>BUY</v>
      </c>
      <c r="N1149">
        <f t="shared" ca="1" si="175"/>
        <v>-4.1230673121973507E-3</v>
      </c>
    </row>
    <row r="1150" spans="1:14" x14ac:dyDescent="0.25">
      <c r="A1150">
        <v>1149</v>
      </c>
      <c r="B1150" s="30">
        <v>38197</v>
      </c>
      <c r="C1150">
        <f t="shared" si="172"/>
        <v>2004</v>
      </c>
      <c r="D1150">
        <v>1618.7</v>
      </c>
      <c r="E1150">
        <f t="shared" ca="1" si="173"/>
        <v>1606.4250000000002</v>
      </c>
      <c r="F1150">
        <f t="shared" ca="1" si="177"/>
        <v>1552.4249999999997</v>
      </c>
      <c r="G1150" t="str">
        <f t="shared" ca="1" si="178"/>
        <v/>
      </c>
      <c r="H1150">
        <f t="shared" ca="1" si="179"/>
        <v>1537.2</v>
      </c>
      <c r="I1150" s="7" t="str">
        <f t="shared" ca="1" si="176"/>
        <v/>
      </c>
      <c r="J1150" s="11">
        <f t="shared" ca="1" si="180"/>
        <v>236.84792816444653</v>
      </c>
      <c r="K1150" s="11">
        <f ca="1">MAX($J$55:J1150)</f>
        <v>243.96622071375796</v>
      </c>
      <c r="L1150" s="13">
        <f t="shared" ca="1" si="181"/>
        <v>2.9177369426332311E-2</v>
      </c>
      <c r="M1150" t="str">
        <f t="shared" ca="1" si="174"/>
        <v>BUY</v>
      </c>
      <c r="N1150">
        <f t="shared" ca="1" si="175"/>
        <v>1.5400056456418752E-2</v>
      </c>
    </row>
    <row r="1151" spans="1:14" x14ac:dyDescent="0.25">
      <c r="A1151">
        <v>1150</v>
      </c>
      <c r="B1151" s="30">
        <v>38198</v>
      </c>
      <c r="C1151">
        <f t="shared" si="172"/>
        <v>2004</v>
      </c>
      <c r="D1151">
        <v>1632.3</v>
      </c>
      <c r="E1151">
        <f t="shared" ca="1" si="173"/>
        <v>1625.5</v>
      </c>
      <c r="F1151">
        <f t="shared" ca="1" si="177"/>
        <v>1558.6384615384616</v>
      </c>
      <c r="G1151" t="str">
        <f t="shared" ca="1" si="178"/>
        <v/>
      </c>
      <c r="H1151">
        <f t="shared" ca="1" si="179"/>
        <v>1537.2</v>
      </c>
      <c r="I1151" s="7" t="str">
        <f t="shared" ca="1" si="176"/>
        <v/>
      </c>
      <c r="J1151" s="11">
        <f t="shared" ca="1" si="180"/>
        <v>236.84792816444653</v>
      </c>
      <c r="K1151" s="11">
        <f ca="1">MAX($J$55:J1151)</f>
        <v>243.96622071375796</v>
      </c>
      <c r="L1151" s="13">
        <f t="shared" ca="1" si="181"/>
        <v>2.9177369426332311E-2</v>
      </c>
      <c r="M1151" t="str">
        <f t="shared" ca="1" si="174"/>
        <v>BUY</v>
      </c>
      <c r="N1151">
        <f t="shared" ca="1" si="175"/>
        <v>8.4018039167232401E-3</v>
      </c>
    </row>
    <row r="1152" spans="1:14" x14ac:dyDescent="0.25">
      <c r="A1152">
        <v>1151</v>
      </c>
      <c r="B1152" s="30">
        <v>38201</v>
      </c>
      <c r="C1152">
        <f t="shared" si="172"/>
        <v>2004</v>
      </c>
      <c r="D1152">
        <v>1639.05</v>
      </c>
      <c r="E1152">
        <f t="shared" ca="1" si="173"/>
        <v>1635.675</v>
      </c>
      <c r="F1152">
        <f t="shared" ca="1" si="177"/>
        <v>1564.4288461538463</v>
      </c>
      <c r="G1152" t="str">
        <f t="shared" ca="1" si="178"/>
        <v/>
      </c>
      <c r="H1152">
        <f t="shared" ca="1" si="179"/>
        <v>1537.2</v>
      </c>
      <c r="I1152" s="7" t="str">
        <f t="shared" ca="1" si="176"/>
        <v/>
      </c>
      <c r="J1152" s="11">
        <f t="shared" ca="1" si="180"/>
        <v>236.84792816444653</v>
      </c>
      <c r="K1152" s="11">
        <f ca="1">MAX($J$55:J1152)</f>
        <v>243.96622071375796</v>
      </c>
      <c r="L1152" s="13">
        <f t="shared" ca="1" si="181"/>
        <v>2.9177369426332311E-2</v>
      </c>
      <c r="M1152" t="str">
        <f t="shared" ca="1" si="174"/>
        <v>BUY</v>
      </c>
      <c r="N1152">
        <f t="shared" ca="1" si="175"/>
        <v>4.1352692519757402E-3</v>
      </c>
    </row>
    <row r="1153" spans="1:14" x14ac:dyDescent="0.25">
      <c r="A1153">
        <v>1152</v>
      </c>
      <c r="B1153" s="30">
        <v>38202</v>
      </c>
      <c r="C1153">
        <f t="shared" si="172"/>
        <v>2004</v>
      </c>
      <c r="D1153">
        <v>1630.6</v>
      </c>
      <c r="E1153">
        <f t="shared" ca="1" si="173"/>
        <v>1634.8249999999998</v>
      </c>
      <c r="F1153">
        <f t="shared" ca="1" si="177"/>
        <v>1568.8999999999999</v>
      </c>
      <c r="G1153" t="str">
        <f t="shared" ca="1" si="178"/>
        <v/>
      </c>
      <c r="H1153">
        <f t="shared" ca="1" si="179"/>
        <v>1537.2</v>
      </c>
      <c r="I1153" s="7" t="str">
        <f t="shared" ca="1" si="176"/>
        <v/>
      </c>
      <c r="J1153" s="11">
        <f t="shared" ca="1" si="180"/>
        <v>236.84792816444653</v>
      </c>
      <c r="K1153" s="11">
        <f ca="1">MAX($J$55:J1153)</f>
        <v>243.96622071375796</v>
      </c>
      <c r="L1153" s="13">
        <f t="shared" ca="1" si="181"/>
        <v>2.9177369426332311E-2</v>
      </c>
      <c r="M1153" t="str">
        <f t="shared" ca="1" si="174"/>
        <v>BUY</v>
      </c>
      <c r="N1153">
        <f t="shared" ca="1" si="175"/>
        <v>-5.1554253988591228E-3</v>
      </c>
    </row>
    <row r="1154" spans="1:14" x14ac:dyDescent="0.25">
      <c r="A1154">
        <v>1153</v>
      </c>
      <c r="B1154" s="30">
        <v>38203</v>
      </c>
      <c r="C1154">
        <f t="shared" si="172"/>
        <v>2004</v>
      </c>
      <c r="D1154">
        <v>1626.55</v>
      </c>
      <c r="E1154">
        <f t="shared" ca="1" si="173"/>
        <v>1628.5749999999998</v>
      </c>
      <c r="F1154">
        <f t="shared" ca="1" si="177"/>
        <v>1573.0634615384615</v>
      </c>
      <c r="G1154" t="str">
        <f t="shared" ca="1" si="178"/>
        <v/>
      </c>
      <c r="H1154">
        <f t="shared" ca="1" si="179"/>
        <v>1537.2</v>
      </c>
      <c r="I1154" s="7" t="str">
        <f t="shared" ca="1" si="176"/>
        <v/>
      </c>
      <c r="J1154" s="11">
        <f t="shared" ca="1" si="180"/>
        <v>236.84792816444653</v>
      </c>
      <c r="K1154" s="11">
        <f ca="1">MAX($J$55:J1154)</f>
        <v>243.96622071375796</v>
      </c>
      <c r="L1154" s="13">
        <f t="shared" ca="1" si="181"/>
        <v>2.9177369426332311E-2</v>
      </c>
      <c r="M1154" t="str">
        <f t="shared" ca="1" si="174"/>
        <v>BUY</v>
      </c>
      <c r="N1154">
        <f t="shared" ca="1" si="175"/>
        <v>-2.483748313504204E-3</v>
      </c>
    </row>
    <row r="1155" spans="1:14" x14ac:dyDescent="0.25">
      <c r="A1155">
        <v>1154</v>
      </c>
      <c r="B1155" s="30">
        <v>38204</v>
      </c>
      <c r="C1155">
        <f t="shared" ref="C1155:C1218" si="182">YEAR(B1155)</f>
        <v>2004</v>
      </c>
      <c r="D1155">
        <v>1654.95</v>
      </c>
      <c r="E1155">
        <f t="shared" ca="1" si="173"/>
        <v>1640.75</v>
      </c>
      <c r="F1155">
        <f t="shared" ca="1" si="177"/>
        <v>1578.8076923076924</v>
      </c>
      <c r="G1155" t="str">
        <f t="shared" ca="1" si="178"/>
        <v/>
      </c>
      <c r="H1155">
        <f t="shared" ca="1" si="179"/>
        <v>1537.2</v>
      </c>
      <c r="I1155" s="7" t="str">
        <f t="shared" ca="1" si="176"/>
        <v/>
      </c>
      <c r="J1155" s="11">
        <f t="shared" ca="1" si="180"/>
        <v>236.84792816444653</v>
      </c>
      <c r="K1155" s="11">
        <f ca="1">MAX($J$55:J1155)</f>
        <v>243.96622071375796</v>
      </c>
      <c r="L1155" s="13">
        <f t="shared" ca="1" si="181"/>
        <v>2.9177369426332311E-2</v>
      </c>
      <c r="M1155" t="str">
        <f t="shared" ca="1" si="174"/>
        <v>BUY</v>
      </c>
      <c r="N1155">
        <f t="shared" ca="1" si="175"/>
        <v>1.7460268666810178E-2</v>
      </c>
    </row>
    <row r="1156" spans="1:14" x14ac:dyDescent="0.25">
      <c r="A1156">
        <v>1155</v>
      </c>
      <c r="B1156" s="30">
        <v>38205</v>
      </c>
      <c r="C1156">
        <f t="shared" si="182"/>
        <v>2004</v>
      </c>
      <c r="D1156">
        <v>1633.4</v>
      </c>
      <c r="E1156">
        <f t="shared" ref="E1156:E1219" ca="1" si="183">IF(ROW(D1156)&gt;$M$3,AVERAGE(OFFSET(D1157,-$M$3,0,$M$3,1)),"")</f>
        <v>1644.1750000000002</v>
      </c>
      <c r="F1156">
        <f t="shared" ca="1" si="177"/>
        <v>1582.5076923076924</v>
      </c>
      <c r="G1156" t="str">
        <f t="shared" ca="1" si="178"/>
        <v/>
      </c>
      <c r="H1156">
        <f t="shared" ca="1" si="179"/>
        <v>1537.2</v>
      </c>
      <c r="I1156" s="7" t="str">
        <f t="shared" ca="1" si="176"/>
        <v/>
      </c>
      <c r="J1156" s="11">
        <f t="shared" ca="1" si="180"/>
        <v>236.84792816444653</v>
      </c>
      <c r="K1156" s="11">
        <f ca="1">MAX($J$55:J1156)</f>
        <v>243.96622071375796</v>
      </c>
      <c r="L1156" s="13">
        <f t="shared" ca="1" si="181"/>
        <v>2.9177369426332311E-2</v>
      </c>
      <c r="M1156" t="str">
        <f t="shared" ca="1" si="174"/>
        <v>BUY</v>
      </c>
      <c r="N1156">
        <f t="shared" ca="1" si="175"/>
        <v>-1.3021541436297142E-2</v>
      </c>
    </row>
    <row r="1157" spans="1:14" x14ac:dyDescent="0.25">
      <c r="A1157">
        <v>1156</v>
      </c>
      <c r="B1157" s="30">
        <v>38208</v>
      </c>
      <c r="C1157">
        <f t="shared" si="182"/>
        <v>2004</v>
      </c>
      <c r="D1157">
        <v>1642.6</v>
      </c>
      <c r="E1157">
        <f t="shared" ca="1" si="183"/>
        <v>1638</v>
      </c>
      <c r="F1157">
        <f t="shared" ca="1" si="177"/>
        <v>1586.5499999999997</v>
      </c>
      <c r="G1157" t="str">
        <f t="shared" ca="1" si="178"/>
        <v/>
      </c>
      <c r="H1157">
        <f t="shared" ca="1" si="179"/>
        <v>1537.2</v>
      </c>
      <c r="I1157" s="7" t="str">
        <f t="shared" ca="1" si="176"/>
        <v/>
      </c>
      <c r="J1157" s="11">
        <f t="shared" ca="1" si="180"/>
        <v>236.84792816444653</v>
      </c>
      <c r="K1157" s="11">
        <f ca="1">MAX($J$55:J1157)</f>
        <v>243.96622071375796</v>
      </c>
      <c r="L1157" s="13">
        <f t="shared" ca="1" si="181"/>
        <v>2.9177369426332311E-2</v>
      </c>
      <c r="M1157" t="str">
        <f t="shared" ca="1" si="174"/>
        <v>BUY</v>
      </c>
      <c r="N1157">
        <f t="shared" ca="1" si="175"/>
        <v>5.6324231664012601E-3</v>
      </c>
    </row>
    <row r="1158" spans="1:14" x14ac:dyDescent="0.25">
      <c r="A1158">
        <v>1157</v>
      </c>
      <c r="B1158" s="30">
        <v>38209</v>
      </c>
      <c r="C1158">
        <f t="shared" si="182"/>
        <v>2004</v>
      </c>
      <c r="D1158">
        <v>1652.15</v>
      </c>
      <c r="E1158">
        <f t="shared" ca="1" si="183"/>
        <v>1647.375</v>
      </c>
      <c r="F1158">
        <f t="shared" ca="1" si="177"/>
        <v>1591.3692307692306</v>
      </c>
      <c r="G1158" t="str">
        <f t="shared" ca="1" si="178"/>
        <v/>
      </c>
      <c r="H1158">
        <f t="shared" ca="1" si="179"/>
        <v>1537.2</v>
      </c>
      <c r="I1158" s="7" t="str">
        <f t="shared" ca="1" si="176"/>
        <v/>
      </c>
      <c r="J1158" s="11">
        <f t="shared" ca="1" si="180"/>
        <v>236.84792816444653</v>
      </c>
      <c r="K1158" s="11">
        <f ca="1">MAX($J$55:J1158)</f>
        <v>243.96622071375796</v>
      </c>
      <c r="L1158" s="13">
        <f t="shared" ca="1" si="181"/>
        <v>2.9177369426332311E-2</v>
      </c>
      <c r="M1158" t="str">
        <f t="shared" ref="M1158:M1221" ca="1" si="184">IF(G1158="",M1157,G1158)</f>
        <v>BUY</v>
      </c>
      <c r="N1158">
        <f t="shared" ca="1" si="175"/>
        <v>5.813953488372204E-3</v>
      </c>
    </row>
    <row r="1159" spans="1:14" x14ac:dyDescent="0.25">
      <c r="A1159">
        <v>1158</v>
      </c>
      <c r="B1159" s="30">
        <v>38210</v>
      </c>
      <c r="C1159">
        <f t="shared" si="182"/>
        <v>2004</v>
      </c>
      <c r="D1159">
        <v>1621.6</v>
      </c>
      <c r="E1159">
        <f t="shared" ca="1" si="183"/>
        <v>1636.875</v>
      </c>
      <c r="F1159">
        <f t="shared" ca="1" si="177"/>
        <v>1593.8057692307691</v>
      </c>
      <c r="G1159" t="str">
        <f t="shared" ca="1" si="178"/>
        <v/>
      </c>
      <c r="H1159">
        <f t="shared" ca="1" si="179"/>
        <v>1537.2</v>
      </c>
      <c r="I1159" s="7" t="str">
        <f t="shared" ca="1" si="176"/>
        <v/>
      </c>
      <c r="J1159" s="11">
        <f t="shared" ca="1" si="180"/>
        <v>236.84792816444653</v>
      </c>
      <c r="K1159" s="11">
        <f ca="1">MAX($J$55:J1159)</f>
        <v>243.96622071375796</v>
      </c>
      <c r="L1159" s="13">
        <f t="shared" ca="1" si="181"/>
        <v>2.9177369426332311E-2</v>
      </c>
      <c r="M1159" t="str">
        <f t="shared" ca="1" si="184"/>
        <v>BUY</v>
      </c>
      <c r="N1159">
        <f t="shared" ref="N1159:N1222" ca="1" si="185">IF(M1158="BUY",(D1159-D1158)/D1158,(D1158-D1159)/D1158)</f>
        <v>-1.849105710740561E-2</v>
      </c>
    </row>
    <row r="1160" spans="1:14" x14ac:dyDescent="0.25">
      <c r="A1160">
        <v>1159</v>
      </c>
      <c r="B1160" s="30">
        <v>38211</v>
      </c>
      <c r="C1160">
        <f t="shared" si="182"/>
        <v>2004</v>
      </c>
      <c r="D1160">
        <v>1607.2</v>
      </c>
      <c r="E1160">
        <f t="shared" ca="1" si="183"/>
        <v>1614.4</v>
      </c>
      <c r="F1160">
        <f t="shared" ca="1" si="177"/>
        <v>1595.3596153846152</v>
      </c>
      <c r="G1160" t="str">
        <f t="shared" ca="1" si="178"/>
        <v/>
      </c>
      <c r="H1160">
        <f t="shared" ca="1" si="179"/>
        <v>1537.2</v>
      </c>
      <c r="I1160" s="7" t="str">
        <f t="shared" ca="1" si="176"/>
        <v/>
      </c>
      <c r="J1160" s="11">
        <f t="shared" ca="1" si="180"/>
        <v>236.84792816444653</v>
      </c>
      <c r="K1160" s="11">
        <f ca="1">MAX($J$55:J1160)</f>
        <v>243.96622071375796</v>
      </c>
      <c r="L1160" s="13">
        <f t="shared" ca="1" si="181"/>
        <v>2.9177369426332311E-2</v>
      </c>
      <c r="M1160" t="str">
        <f t="shared" ca="1" si="184"/>
        <v>BUY</v>
      </c>
      <c r="N1160">
        <f t="shared" ca="1" si="185"/>
        <v>-8.8801184015786048E-3</v>
      </c>
    </row>
    <row r="1161" spans="1:14" x14ac:dyDescent="0.25">
      <c r="A1161">
        <v>1160</v>
      </c>
      <c r="B1161" s="30">
        <v>38212</v>
      </c>
      <c r="C1161">
        <f t="shared" si="182"/>
        <v>2004</v>
      </c>
      <c r="D1161">
        <v>1598.2</v>
      </c>
      <c r="E1161">
        <f t="shared" ca="1" si="183"/>
        <v>1602.7</v>
      </c>
      <c r="F1161">
        <f t="shared" ca="1" si="177"/>
        <v>1598.4384615384613</v>
      </c>
      <c r="G1161" t="str">
        <f t="shared" ca="1" si="178"/>
        <v/>
      </c>
      <c r="H1161">
        <f t="shared" ca="1" si="179"/>
        <v>1537.2</v>
      </c>
      <c r="I1161" s="7" t="str">
        <f t="shared" ca="1" si="176"/>
        <v/>
      </c>
      <c r="J1161" s="11">
        <f t="shared" ca="1" si="180"/>
        <v>236.84792816444653</v>
      </c>
      <c r="K1161" s="11">
        <f ca="1">MAX($J$55:J1161)</f>
        <v>243.96622071375796</v>
      </c>
      <c r="L1161" s="13">
        <f t="shared" ca="1" si="181"/>
        <v>2.9177369426332311E-2</v>
      </c>
      <c r="M1161" t="str">
        <f t="shared" ca="1" si="184"/>
        <v>BUY</v>
      </c>
      <c r="N1161">
        <f t="shared" ca="1" si="185"/>
        <v>-5.5998008959681428E-3</v>
      </c>
    </row>
    <row r="1162" spans="1:14" x14ac:dyDescent="0.25">
      <c r="A1162">
        <v>1161</v>
      </c>
      <c r="B1162" s="30">
        <v>38215</v>
      </c>
      <c r="C1162">
        <f t="shared" si="182"/>
        <v>2004</v>
      </c>
      <c r="D1162">
        <v>1599.15</v>
      </c>
      <c r="E1162">
        <f t="shared" ca="1" si="183"/>
        <v>1598.6750000000002</v>
      </c>
      <c r="F1162">
        <f t="shared" ca="1" si="177"/>
        <v>1600.2057692307692</v>
      </c>
      <c r="G1162" t="str">
        <f t="shared" ca="1" si="178"/>
        <v>SELL</v>
      </c>
      <c r="H1162">
        <f t="shared" ca="1" si="179"/>
        <v>1599.15</v>
      </c>
      <c r="I1162" s="7">
        <f t="shared" ca="1" si="176"/>
        <v>4.0300546448087449E-2</v>
      </c>
      <c r="J1162" s="11">
        <f t="shared" ca="1" si="180"/>
        <v>246.39302909457109</v>
      </c>
      <c r="K1162" s="11">
        <f ca="1">MAX($J$55:J1162)</f>
        <v>246.39302909457109</v>
      </c>
      <c r="L1162" s="13">
        <f t="shared" ca="1" si="181"/>
        <v>0</v>
      </c>
      <c r="M1162" t="str">
        <f t="shared" ca="1" si="184"/>
        <v>SELL</v>
      </c>
      <c r="N1162">
        <f t="shared" ca="1" si="185"/>
        <v>5.9441872106122233E-4</v>
      </c>
    </row>
    <row r="1163" spans="1:14" x14ac:dyDescent="0.25">
      <c r="A1163">
        <v>1162</v>
      </c>
      <c r="B1163" s="30">
        <v>38216</v>
      </c>
      <c r="C1163">
        <f t="shared" si="182"/>
        <v>2004</v>
      </c>
      <c r="D1163">
        <v>1604.35</v>
      </c>
      <c r="E1163">
        <f t="shared" ca="1" si="183"/>
        <v>1601.75</v>
      </c>
      <c r="F1163">
        <f t="shared" ca="1" si="177"/>
        <v>1602.028846153846</v>
      </c>
      <c r="G1163" t="str">
        <f t="shared" ca="1" si="178"/>
        <v/>
      </c>
      <c r="H1163">
        <f t="shared" ca="1" si="179"/>
        <v>1599.15</v>
      </c>
      <c r="I1163" s="7" t="str">
        <f t="shared" ca="1" si="176"/>
        <v/>
      </c>
      <c r="J1163" s="11">
        <f t="shared" ca="1" si="180"/>
        <v>246.39302909457109</v>
      </c>
      <c r="K1163" s="11">
        <f ca="1">MAX($J$55:J1163)</f>
        <v>246.39302909457109</v>
      </c>
      <c r="L1163" s="13">
        <f t="shared" ca="1" si="181"/>
        <v>0</v>
      </c>
      <c r="M1163" t="str">
        <f t="shared" ca="1" si="184"/>
        <v>SELL</v>
      </c>
      <c r="N1163">
        <f t="shared" ca="1" si="185"/>
        <v>-3.2517274802237551E-3</v>
      </c>
    </row>
    <row r="1164" spans="1:14" x14ac:dyDescent="0.25">
      <c r="A1164">
        <v>1163</v>
      </c>
      <c r="B1164" s="30">
        <v>38217</v>
      </c>
      <c r="C1164">
        <f t="shared" si="182"/>
        <v>2004</v>
      </c>
      <c r="D1164">
        <v>1581.8</v>
      </c>
      <c r="E1164">
        <f t="shared" ca="1" si="183"/>
        <v>1593.0749999999998</v>
      </c>
      <c r="F1164">
        <f t="shared" ca="1" si="177"/>
        <v>1603.6634615384614</v>
      </c>
      <c r="G1164" t="str">
        <f t="shared" ca="1" si="178"/>
        <v/>
      </c>
      <c r="H1164">
        <f t="shared" ca="1" si="179"/>
        <v>1599.15</v>
      </c>
      <c r="I1164" s="7" t="str">
        <f t="shared" ca="1" si="176"/>
        <v/>
      </c>
      <c r="J1164" s="11">
        <f t="shared" ca="1" si="180"/>
        <v>246.39302909457109</v>
      </c>
      <c r="K1164" s="11">
        <f ca="1">MAX($J$55:J1164)</f>
        <v>246.39302909457109</v>
      </c>
      <c r="L1164" s="13">
        <f t="shared" ca="1" si="181"/>
        <v>0</v>
      </c>
      <c r="M1164" t="str">
        <f t="shared" ca="1" si="184"/>
        <v>SELL</v>
      </c>
      <c r="N1164">
        <f t="shared" ca="1" si="185"/>
        <v>1.4055536510113103E-2</v>
      </c>
    </row>
    <row r="1165" spans="1:14" x14ac:dyDescent="0.25">
      <c r="A1165">
        <v>1164</v>
      </c>
      <c r="B1165" s="30">
        <v>38218</v>
      </c>
      <c r="C1165">
        <f t="shared" si="182"/>
        <v>2004</v>
      </c>
      <c r="D1165">
        <v>1609.2</v>
      </c>
      <c r="E1165">
        <f t="shared" ca="1" si="183"/>
        <v>1595.5</v>
      </c>
      <c r="F1165">
        <f t="shared" ca="1" si="177"/>
        <v>1606.9884615384613</v>
      </c>
      <c r="G1165" t="str">
        <f t="shared" ca="1" si="178"/>
        <v/>
      </c>
      <c r="H1165">
        <f t="shared" ca="1" si="179"/>
        <v>1599.15</v>
      </c>
      <c r="I1165" s="7" t="str">
        <f t="shared" ca="1" si="176"/>
        <v/>
      </c>
      <c r="J1165" s="11">
        <f t="shared" ca="1" si="180"/>
        <v>246.39302909457109</v>
      </c>
      <c r="K1165" s="11">
        <f ca="1">MAX($J$55:J1165)</f>
        <v>246.39302909457109</v>
      </c>
      <c r="L1165" s="13">
        <f t="shared" ca="1" si="181"/>
        <v>0</v>
      </c>
      <c r="M1165" t="str">
        <f t="shared" ca="1" si="184"/>
        <v>SELL</v>
      </c>
      <c r="N1165">
        <f t="shared" ca="1" si="185"/>
        <v>-1.7322038184347004E-2</v>
      </c>
    </row>
    <row r="1166" spans="1:14" x14ac:dyDescent="0.25">
      <c r="A1166">
        <v>1165</v>
      </c>
      <c r="B1166" s="30">
        <v>38219</v>
      </c>
      <c r="C1166">
        <f t="shared" si="182"/>
        <v>2004</v>
      </c>
      <c r="D1166">
        <v>1590.35</v>
      </c>
      <c r="E1166">
        <f t="shared" ca="1" si="183"/>
        <v>1599.7750000000001</v>
      </c>
      <c r="F1166">
        <f t="shared" ca="1" si="177"/>
        <v>1608.9480769230768</v>
      </c>
      <c r="G1166" t="str">
        <f t="shared" ca="1" si="178"/>
        <v/>
      </c>
      <c r="H1166">
        <f t="shared" ca="1" si="179"/>
        <v>1599.15</v>
      </c>
      <c r="I1166" s="7" t="str">
        <f t="shared" ca="1" si="176"/>
        <v/>
      </c>
      <c r="J1166" s="11">
        <f t="shared" ca="1" si="180"/>
        <v>246.39302909457109</v>
      </c>
      <c r="K1166" s="11">
        <f ca="1">MAX($J$55:J1166)</f>
        <v>246.39302909457109</v>
      </c>
      <c r="L1166" s="13">
        <f t="shared" ca="1" si="181"/>
        <v>0</v>
      </c>
      <c r="M1166" t="str">
        <f t="shared" ca="1" si="184"/>
        <v>SELL</v>
      </c>
      <c r="N1166">
        <f t="shared" ca="1" si="185"/>
        <v>1.1713895103156933E-2</v>
      </c>
    </row>
    <row r="1167" spans="1:14" x14ac:dyDescent="0.25">
      <c r="A1167">
        <v>1166</v>
      </c>
      <c r="B1167" s="30">
        <v>38222</v>
      </c>
      <c r="C1167">
        <f t="shared" si="182"/>
        <v>2004</v>
      </c>
      <c r="D1167">
        <v>1578.2</v>
      </c>
      <c r="E1167">
        <f t="shared" ca="1" si="183"/>
        <v>1584.2750000000001</v>
      </c>
      <c r="F1167">
        <f t="shared" ca="1" si="177"/>
        <v>1609.6942307692307</v>
      </c>
      <c r="G1167" t="str">
        <f t="shared" ca="1" si="178"/>
        <v/>
      </c>
      <c r="H1167">
        <f t="shared" ca="1" si="179"/>
        <v>1599.15</v>
      </c>
      <c r="I1167" s="7" t="str">
        <f t="shared" ca="1" si="176"/>
        <v/>
      </c>
      <c r="J1167" s="11">
        <f t="shared" ca="1" si="180"/>
        <v>246.39302909457109</v>
      </c>
      <c r="K1167" s="11">
        <f ca="1">MAX($J$55:J1167)</f>
        <v>246.39302909457109</v>
      </c>
      <c r="L1167" s="13">
        <f t="shared" ca="1" si="181"/>
        <v>0</v>
      </c>
      <c r="M1167" t="str">
        <f t="shared" ca="1" si="184"/>
        <v>SELL</v>
      </c>
      <c r="N1167">
        <f t="shared" ca="1" si="185"/>
        <v>7.6398277108811674E-3</v>
      </c>
    </row>
    <row r="1168" spans="1:14" x14ac:dyDescent="0.25">
      <c r="A1168">
        <v>1167</v>
      </c>
      <c r="B1168" s="30">
        <v>38223</v>
      </c>
      <c r="C1168">
        <f t="shared" si="182"/>
        <v>2004</v>
      </c>
      <c r="D1168">
        <v>1591.6</v>
      </c>
      <c r="E1168">
        <f t="shared" ca="1" si="183"/>
        <v>1584.9</v>
      </c>
      <c r="F1168">
        <f t="shared" ca="1" si="177"/>
        <v>1610.4634615384614</v>
      </c>
      <c r="G1168" t="str">
        <f t="shared" ca="1" si="178"/>
        <v/>
      </c>
      <c r="H1168">
        <f t="shared" ca="1" si="179"/>
        <v>1599.15</v>
      </c>
      <c r="I1168" s="7" t="str">
        <f t="shared" ca="1" si="176"/>
        <v/>
      </c>
      <c r="J1168" s="11">
        <f t="shared" ca="1" si="180"/>
        <v>246.39302909457109</v>
      </c>
      <c r="K1168" s="11">
        <f ca="1">MAX($J$55:J1168)</f>
        <v>246.39302909457109</v>
      </c>
      <c r="L1168" s="13">
        <f t="shared" ca="1" si="181"/>
        <v>0</v>
      </c>
      <c r="M1168" t="str">
        <f t="shared" ca="1" si="184"/>
        <v>SELL</v>
      </c>
      <c r="N1168">
        <f t="shared" ca="1" si="185"/>
        <v>-8.4906855911797384E-3</v>
      </c>
    </row>
    <row r="1169" spans="1:14" x14ac:dyDescent="0.25">
      <c r="A1169">
        <v>1168</v>
      </c>
      <c r="B1169" s="30">
        <v>38224</v>
      </c>
      <c r="C1169">
        <f t="shared" si="182"/>
        <v>2004</v>
      </c>
      <c r="D1169">
        <v>1595.7</v>
      </c>
      <c r="E1169">
        <f t="shared" ca="1" si="183"/>
        <v>1593.65</v>
      </c>
      <c r="F1169">
        <f t="shared" ca="1" si="177"/>
        <v>1611.601923076923</v>
      </c>
      <c r="G1169" t="str">
        <f t="shared" ca="1" si="178"/>
        <v/>
      </c>
      <c r="H1169">
        <f t="shared" ca="1" si="179"/>
        <v>1599.15</v>
      </c>
      <c r="I1169" s="7" t="str">
        <f t="shared" ca="1" si="176"/>
        <v/>
      </c>
      <c r="J1169" s="11">
        <f t="shared" ca="1" si="180"/>
        <v>246.39302909457109</v>
      </c>
      <c r="K1169" s="11">
        <f ca="1">MAX($J$55:J1169)</f>
        <v>246.39302909457109</v>
      </c>
      <c r="L1169" s="13">
        <f t="shared" ca="1" si="181"/>
        <v>0</v>
      </c>
      <c r="M1169" t="str">
        <f t="shared" ca="1" si="184"/>
        <v>SELL</v>
      </c>
      <c r="N1169">
        <f t="shared" ca="1" si="185"/>
        <v>-2.576024126665077E-3</v>
      </c>
    </row>
    <row r="1170" spans="1:14" x14ac:dyDescent="0.25">
      <c r="A1170">
        <v>1169</v>
      </c>
      <c r="B1170" s="30">
        <v>38225</v>
      </c>
      <c r="C1170">
        <f t="shared" si="182"/>
        <v>2004</v>
      </c>
      <c r="D1170">
        <v>1610.75</v>
      </c>
      <c r="E1170">
        <f t="shared" ca="1" si="183"/>
        <v>1603.2249999999999</v>
      </c>
      <c r="F1170">
        <f t="shared" ca="1" si="177"/>
        <v>1612.7307692307691</v>
      </c>
      <c r="G1170" t="str">
        <f t="shared" ca="1" si="178"/>
        <v/>
      </c>
      <c r="H1170">
        <f t="shared" ca="1" si="179"/>
        <v>1599.15</v>
      </c>
      <c r="I1170" s="7" t="str">
        <f t="shared" ca="1" si="176"/>
        <v/>
      </c>
      <c r="J1170" s="11">
        <f t="shared" ca="1" si="180"/>
        <v>246.39302909457109</v>
      </c>
      <c r="K1170" s="11">
        <f ca="1">MAX($J$55:J1170)</f>
        <v>246.39302909457109</v>
      </c>
      <c r="L1170" s="13">
        <f t="shared" ca="1" si="181"/>
        <v>0</v>
      </c>
      <c r="M1170" t="str">
        <f t="shared" ca="1" si="184"/>
        <v>SELL</v>
      </c>
      <c r="N1170">
        <f t="shared" ca="1" si="185"/>
        <v>-9.4315974180610111E-3</v>
      </c>
    </row>
    <row r="1171" spans="1:14" x14ac:dyDescent="0.25">
      <c r="A1171">
        <v>1170</v>
      </c>
      <c r="B1171" s="30">
        <v>38226</v>
      </c>
      <c r="C1171">
        <f t="shared" si="182"/>
        <v>2004</v>
      </c>
      <c r="D1171">
        <v>1609</v>
      </c>
      <c r="E1171">
        <f t="shared" ca="1" si="183"/>
        <v>1609.875</v>
      </c>
      <c r="F1171">
        <f t="shared" ca="1" si="177"/>
        <v>1613.1499999999999</v>
      </c>
      <c r="G1171" t="str">
        <f t="shared" ca="1" si="178"/>
        <v/>
      </c>
      <c r="H1171">
        <f t="shared" ca="1" si="179"/>
        <v>1599.15</v>
      </c>
      <c r="I1171" s="7" t="str">
        <f t="shared" ca="1" si="176"/>
        <v/>
      </c>
      <c r="J1171" s="11">
        <f t="shared" ca="1" si="180"/>
        <v>246.39302909457109</v>
      </c>
      <c r="K1171" s="11">
        <f ca="1">MAX($J$55:J1171)</f>
        <v>246.39302909457109</v>
      </c>
      <c r="L1171" s="13">
        <f t="shared" ca="1" si="181"/>
        <v>0</v>
      </c>
      <c r="M1171" t="str">
        <f t="shared" ca="1" si="184"/>
        <v>SELL</v>
      </c>
      <c r="N1171">
        <f t="shared" ca="1" si="185"/>
        <v>1.0864504112990843E-3</v>
      </c>
    </row>
    <row r="1172" spans="1:14" x14ac:dyDescent="0.25">
      <c r="A1172">
        <v>1171</v>
      </c>
      <c r="B1172" s="30">
        <v>38229</v>
      </c>
      <c r="C1172">
        <f t="shared" si="182"/>
        <v>2004</v>
      </c>
      <c r="D1172">
        <v>1628.45</v>
      </c>
      <c r="E1172">
        <f t="shared" ca="1" si="183"/>
        <v>1618.7249999999999</v>
      </c>
      <c r="F1172">
        <f t="shared" ca="1" si="177"/>
        <v>1614.1826923076919</v>
      </c>
      <c r="G1172" t="str">
        <f t="shared" ca="1" si="178"/>
        <v>BUY</v>
      </c>
      <c r="H1172">
        <f t="shared" ca="1" si="179"/>
        <v>1628.45</v>
      </c>
      <c r="I1172" s="7">
        <f t="shared" ref="I1172:I1235" ca="1" si="186">IF(AND(G1172&lt;&gt;"",H1171&lt;&gt;0),IF(G1172="BUY",1-H1172/H1171,H1172/H1171-1),"")</f>
        <v>-1.8322233686645983E-2</v>
      </c>
      <c r="J1172" s="11">
        <f t="shared" ca="1" si="180"/>
        <v>241.87855843673981</v>
      </c>
      <c r="K1172" s="11">
        <f ca="1">MAX($J$55:J1172)</f>
        <v>246.39302909457109</v>
      </c>
      <c r="L1172" s="13">
        <f t="shared" ca="1" si="181"/>
        <v>1.8322233686645983E-2</v>
      </c>
      <c r="M1172" t="str">
        <f t="shared" ca="1" si="184"/>
        <v>BUY</v>
      </c>
      <c r="N1172">
        <f t="shared" ca="1" si="185"/>
        <v>-1.2088253573648258E-2</v>
      </c>
    </row>
    <row r="1173" spans="1:14" x14ac:dyDescent="0.25">
      <c r="A1173">
        <v>1172</v>
      </c>
      <c r="B1173" s="30">
        <v>38230</v>
      </c>
      <c r="C1173">
        <f t="shared" si="182"/>
        <v>2004</v>
      </c>
      <c r="D1173">
        <v>1631.75</v>
      </c>
      <c r="E1173">
        <f t="shared" ca="1" si="183"/>
        <v>1630.1</v>
      </c>
      <c r="F1173">
        <f t="shared" ca="1" si="177"/>
        <v>1614.7115384615381</v>
      </c>
      <c r="G1173" t="str">
        <f t="shared" ca="1" si="178"/>
        <v/>
      </c>
      <c r="H1173">
        <f t="shared" ca="1" si="179"/>
        <v>1628.45</v>
      </c>
      <c r="I1173" s="7" t="str">
        <f t="shared" ca="1" si="186"/>
        <v/>
      </c>
      <c r="J1173" s="11">
        <f t="shared" ca="1" si="180"/>
        <v>241.87855843673981</v>
      </c>
      <c r="K1173" s="11">
        <f ca="1">MAX($J$55:J1173)</f>
        <v>246.39302909457109</v>
      </c>
      <c r="L1173" s="13">
        <f t="shared" ca="1" si="181"/>
        <v>1.8322233686645983E-2</v>
      </c>
      <c r="M1173" t="str">
        <f t="shared" ca="1" si="184"/>
        <v>BUY</v>
      </c>
      <c r="N1173">
        <f t="shared" ca="1" si="185"/>
        <v>2.0264668856888172E-3</v>
      </c>
    </row>
    <row r="1174" spans="1:14" x14ac:dyDescent="0.25">
      <c r="A1174">
        <v>1173</v>
      </c>
      <c r="B1174" s="30">
        <v>38231</v>
      </c>
      <c r="C1174">
        <f t="shared" si="182"/>
        <v>2004</v>
      </c>
      <c r="D1174">
        <v>1635.45</v>
      </c>
      <c r="E1174">
        <f t="shared" ca="1" si="183"/>
        <v>1633.6</v>
      </c>
      <c r="F1174">
        <f t="shared" ca="1" si="177"/>
        <v>1616.0461538461534</v>
      </c>
      <c r="G1174" t="str">
        <f t="shared" ca="1" si="178"/>
        <v/>
      </c>
      <c r="H1174">
        <f t="shared" ca="1" si="179"/>
        <v>1628.45</v>
      </c>
      <c r="I1174" s="7" t="str">
        <f t="shared" ca="1" si="186"/>
        <v/>
      </c>
      <c r="J1174" s="11">
        <f t="shared" ca="1" si="180"/>
        <v>241.87855843673981</v>
      </c>
      <c r="K1174" s="11">
        <f ca="1">MAX($J$55:J1174)</f>
        <v>246.39302909457109</v>
      </c>
      <c r="L1174" s="13">
        <f t="shared" ca="1" si="181"/>
        <v>1.8322233686645983E-2</v>
      </c>
      <c r="M1174" t="str">
        <f t="shared" ca="1" si="184"/>
        <v>BUY</v>
      </c>
      <c r="N1174">
        <f t="shared" ca="1" si="185"/>
        <v>2.2675042132679919E-3</v>
      </c>
    </row>
    <row r="1175" spans="1:14" x14ac:dyDescent="0.25">
      <c r="A1175">
        <v>1174</v>
      </c>
      <c r="B1175" s="30">
        <v>38232</v>
      </c>
      <c r="C1175">
        <f t="shared" si="182"/>
        <v>2004</v>
      </c>
      <c r="D1175">
        <v>1629.3</v>
      </c>
      <c r="E1175">
        <f t="shared" ca="1" si="183"/>
        <v>1632.375</v>
      </c>
      <c r="F1175">
        <f t="shared" ca="1" si="177"/>
        <v>1617.3980769230766</v>
      </c>
      <c r="G1175" t="str">
        <f t="shared" ca="1" si="178"/>
        <v/>
      </c>
      <c r="H1175">
        <f t="shared" ca="1" si="179"/>
        <v>1628.45</v>
      </c>
      <c r="I1175" s="7" t="str">
        <f t="shared" ca="1" si="186"/>
        <v/>
      </c>
      <c r="J1175" s="11">
        <f t="shared" ca="1" si="180"/>
        <v>241.87855843673981</v>
      </c>
      <c r="K1175" s="11">
        <f ca="1">MAX($J$55:J1175)</f>
        <v>246.39302909457109</v>
      </c>
      <c r="L1175" s="13">
        <f t="shared" ca="1" si="181"/>
        <v>1.8322233686645983E-2</v>
      </c>
      <c r="M1175" t="str">
        <f t="shared" ca="1" si="184"/>
        <v>BUY</v>
      </c>
      <c r="N1175">
        <f t="shared" ca="1" si="185"/>
        <v>-3.7604329083738976E-3</v>
      </c>
    </row>
    <row r="1176" spans="1:14" x14ac:dyDescent="0.25">
      <c r="A1176">
        <v>1175</v>
      </c>
      <c r="B1176" s="30">
        <v>38233</v>
      </c>
      <c r="C1176">
        <f t="shared" si="182"/>
        <v>2004</v>
      </c>
      <c r="D1176">
        <v>1634.1</v>
      </c>
      <c r="E1176">
        <f t="shared" ca="1" si="183"/>
        <v>1631.6999999999998</v>
      </c>
      <c r="F1176">
        <f t="shared" ca="1" si="177"/>
        <v>1617.9903846153843</v>
      </c>
      <c r="G1176" t="str">
        <f t="shared" ca="1" si="178"/>
        <v/>
      </c>
      <c r="H1176">
        <f t="shared" ca="1" si="179"/>
        <v>1628.45</v>
      </c>
      <c r="I1176" s="7" t="str">
        <f t="shared" ca="1" si="186"/>
        <v/>
      </c>
      <c r="J1176" s="11">
        <f t="shared" ca="1" si="180"/>
        <v>241.87855843673981</v>
      </c>
      <c r="K1176" s="11">
        <f ca="1">MAX($J$55:J1176)</f>
        <v>246.39302909457109</v>
      </c>
      <c r="L1176" s="13">
        <f t="shared" ca="1" si="181"/>
        <v>1.8322233686645983E-2</v>
      </c>
      <c r="M1176" t="str">
        <f t="shared" ca="1" si="184"/>
        <v>BUY</v>
      </c>
      <c r="N1176">
        <f t="shared" ca="1" si="185"/>
        <v>2.9460504511139474E-3</v>
      </c>
    </row>
    <row r="1177" spans="1:14" x14ac:dyDescent="0.25">
      <c r="A1177">
        <v>1176</v>
      </c>
      <c r="B1177" s="30">
        <v>38236</v>
      </c>
      <c r="C1177">
        <f t="shared" si="182"/>
        <v>2004</v>
      </c>
      <c r="D1177">
        <v>1644</v>
      </c>
      <c r="E1177">
        <f t="shared" ca="1" si="183"/>
        <v>1639.05</v>
      </c>
      <c r="F1177">
        <f t="shared" ca="1" si="177"/>
        <v>1618.4403846153846</v>
      </c>
      <c r="G1177" t="str">
        <f t="shared" ca="1" si="178"/>
        <v/>
      </c>
      <c r="H1177">
        <f t="shared" ca="1" si="179"/>
        <v>1628.45</v>
      </c>
      <c r="I1177" s="7" t="str">
        <f t="shared" ca="1" si="186"/>
        <v/>
      </c>
      <c r="J1177" s="11">
        <f t="shared" ca="1" si="180"/>
        <v>241.87855843673981</v>
      </c>
      <c r="K1177" s="11">
        <f ca="1">MAX($J$55:J1177)</f>
        <v>246.39302909457109</v>
      </c>
      <c r="L1177" s="13">
        <f t="shared" ca="1" si="181"/>
        <v>1.8322233686645983E-2</v>
      </c>
      <c r="M1177" t="str">
        <f t="shared" ca="1" si="184"/>
        <v>BUY</v>
      </c>
      <c r="N1177">
        <f t="shared" ca="1" si="185"/>
        <v>6.0583807600514605E-3</v>
      </c>
    </row>
    <row r="1178" spans="1:14" x14ac:dyDescent="0.25">
      <c r="A1178">
        <v>1177</v>
      </c>
      <c r="B1178" s="30">
        <v>38237</v>
      </c>
      <c r="C1178">
        <f t="shared" si="182"/>
        <v>2004</v>
      </c>
      <c r="D1178">
        <v>1650.15</v>
      </c>
      <c r="E1178">
        <f t="shared" ca="1" si="183"/>
        <v>1647.075</v>
      </c>
      <c r="F1178">
        <f t="shared" ca="1" si="177"/>
        <v>1618.8673076923078</v>
      </c>
      <c r="G1178" t="str">
        <f t="shared" ca="1" si="178"/>
        <v/>
      </c>
      <c r="H1178">
        <f t="shared" ca="1" si="179"/>
        <v>1628.45</v>
      </c>
      <c r="I1178" s="7" t="str">
        <f t="shared" ca="1" si="186"/>
        <v/>
      </c>
      <c r="J1178" s="11">
        <f t="shared" ca="1" si="180"/>
        <v>241.87855843673981</v>
      </c>
      <c r="K1178" s="11">
        <f ca="1">MAX($J$55:J1178)</f>
        <v>246.39302909457109</v>
      </c>
      <c r="L1178" s="13">
        <f t="shared" ca="1" si="181"/>
        <v>1.8322233686645983E-2</v>
      </c>
      <c r="M1178" t="str">
        <f t="shared" ca="1" si="184"/>
        <v>BUY</v>
      </c>
      <c r="N1178">
        <f t="shared" ca="1" si="185"/>
        <v>3.7408759124088146E-3</v>
      </c>
    </row>
    <row r="1179" spans="1:14" x14ac:dyDescent="0.25">
      <c r="A1179">
        <v>1178</v>
      </c>
      <c r="B1179" s="30">
        <v>38238</v>
      </c>
      <c r="C1179">
        <f t="shared" si="182"/>
        <v>2004</v>
      </c>
      <c r="D1179">
        <v>1656.25</v>
      </c>
      <c r="E1179">
        <f t="shared" ca="1" si="183"/>
        <v>1653.2</v>
      </c>
      <c r="F1179">
        <f t="shared" ca="1" si="177"/>
        <v>1619.8538461538462</v>
      </c>
      <c r="G1179" t="str">
        <f t="shared" ca="1" si="178"/>
        <v/>
      </c>
      <c r="H1179">
        <f t="shared" ca="1" si="179"/>
        <v>1628.45</v>
      </c>
      <c r="I1179" s="7" t="str">
        <f t="shared" ca="1" si="186"/>
        <v/>
      </c>
      <c r="J1179" s="11">
        <f t="shared" ca="1" si="180"/>
        <v>241.87855843673981</v>
      </c>
      <c r="K1179" s="11">
        <f ca="1">MAX($J$55:J1179)</f>
        <v>246.39302909457109</v>
      </c>
      <c r="L1179" s="13">
        <f t="shared" ca="1" si="181"/>
        <v>1.8322233686645983E-2</v>
      </c>
      <c r="M1179" t="str">
        <f t="shared" ca="1" si="184"/>
        <v>BUY</v>
      </c>
      <c r="N1179">
        <f t="shared" ca="1" si="185"/>
        <v>3.6966336393660631E-3</v>
      </c>
    </row>
    <row r="1180" spans="1:14" x14ac:dyDescent="0.25">
      <c r="A1180">
        <v>1179</v>
      </c>
      <c r="B1180" s="30">
        <v>38239</v>
      </c>
      <c r="C1180">
        <f t="shared" si="182"/>
        <v>2004</v>
      </c>
      <c r="D1180">
        <v>1649</v>
      </c>
      <c r="E1180">
        <f t="shared" ca="1" si="183"/>
        <v>1652.625</v>
      </c>
      <c r="F1180">
        <f t="shared" ref="F1180:F1243" ca="1" si="187">IF(ROW(D1180)&gt;$M$4, AVERAGE(OFFSET(D1181,-$M$4,0,$M$4,1)), "")</f>
        <v>1620.7173076923077</v>
      </c>
      <c r="G1180" t="str">
        <f t="shared" ca="1" si="178"/>
        <v/>
      </c>
      <c r="H1180">
        <f t="shared" ca="1" si="179"/>
        <v>1628.45</v>
      </c>
      <c r="I1180" s="7" t="str">
        <f t="shared" ca="1" si="186"/>
        <v/>
      </c>
      <c r="J1180" s="11">
        <f t="shared" ca="1" si="180"/>
        <v>241.87855843673981</v>
      </c>
      <c r="K1180" s="11">
        <f ca="1">MAX($J$55:J1180)</f>
        <v>246.39302909457109</v>
      </c>
      <c r="L1180" s="13">
        <f t="shared" ca="1" si="181"/>
        <v>1.8322233686645983E-2</v>
      </c>
      <c r="M1180" t="str">
        <f t="shared" ca="1" si="184"/>
        <v>BUY</v>
      </c>
      <c r="N1180">
        <f t="shared" ca="1" si="185"/>
        <v>-4.3773584905660379E-3</v>
      </c>
    </row>
    <row r="1181" spans="1:14" x14ac:dyDescent="0.25">
      <c r="A1181">
        <v>1180</v>
      </c>
      <c r="B1181" s="30">
        <v>38240</v>
      </c>
      <c r="C1181">
        <f t="shared" si="182"/>
        <v>2004</v>
      </c>
      <c r="D1181">
        <v>1668.75</v>
      </c>
      <c r="E1181">
        <f t="shared" ca="1" si="183"/>
        <v>1658.875</v>
      </c>
      <c r="F1181">
        <f t="shared" ca="1" si="187"/>
        <v>1621.2480769230772</v>
      </c>
      <c r="G1181" t="str">
        <f t="shared" ca="1" si="178"/>
        <v/>
      </c>
      <c r="H1181">
        <f t="shared" ca="1" si="179"/>
        <v>1628.45</v>
      </c>
      <c r="I1181" s="7" t="str">
        <f t="shared" ca="1" si="186"/>
        <v/>
      </c>
      <c r="J1181" s="11">
        <f t="shared" ca="1" si="180"/>
        <v>241.87855843673981</v>
      </c>
      <c r="K1181" s="11">
        <f ca="1">MAX($J$55:J1181)</f>
        <v>246.39302909457109</v>
      </c>
      <c r="L1181" s="13">
        <f t="shared" ca="1" si="181"/>
        <v>1.8322233686645983E-2</v>
      </c>
      <c r="M1181" t="str">
        <f t="shared" ca="1" si="184"/>
        <v>BUY</v>
      </c>
      <c r="N1181">
        <f t="shared" ca="1" si="185"/>
        <v>1.1976955730745907E-2</v>
      </c>
    </row>
    <row r="1182" spans="1:14" x14ac:dyDescent="0.25">
      <c r="A1182">
        <v>1181</v>
      </c>
      <c r="B1182" s="30">
        <v>38243</v>
      </c>
      <c r="C1182">
        <f t="shared" si="182"/>
        <v>2004</v>
      </c>
      <c r="D1182">
        <v>1675.2</v>
      </c>
      <c r="E1182">
        <f t="shared" ca="1" si="183"/>
        <v>1671.9749999999999</v>
      </c>
      <c r="F1182">
        <f t="shared" ca="1" si="187"/>
        <v>1622.8557692307691</v>
      </c>
      <c r="G1182" t="str">
        <f t="shared" ca="1" si="178"/>
        <v/>
      </c>
      <c r="H1182">
        <f t="shared" ca="1" si="179"/>
        <v>1628.45</v>
      </c>
      <c r="I1182" s="7" t="str">
        <f t="shared" ca="1" si="186"/>
        <v/>
      </c>
      <c r="J1182" s="11">
        <f t="shared" ca="1" si="180"/>
        <v>241.87855843673981</v>
      </c>
      <c r="K1182" s="11">
        <f ca="1">MAX($J$55:J1182)</f>
        <v>246.39302909457109</v>
      </c>
      <c r="L1182" s="13">
        <f t="shared" ca="1" si="181"/>
        <v>1.8322233686645983E-2</v>
      </c>
      <c r="M1182" t="str">
        <f t="shared" ca="1" si="184"/>
        <v>BUY</v>
      </c>
      <c r="N1182">
        <f t="shared" ca="1" si="185"/>
        <v>3.86516853932587E-3</v>
      </c>
    </row>
    <row r="1183" spans="1:14" x14ac:dyDescent="0.25">
      <c r="A1183">
        <v>1182</v>
      </c>
      <c r="B1183" s="30">
        <v>38244</v>
      </c>
      <c r="C1183">
        <f t="shared" si="182"/>
        <v>2004</v>
      </c>
      <c r="D1183">
        <v>1685.55</v>
      </c>
      <c r="E1183">
        <f t="shared" ca="1" si="183"/>
        <v>1680.375</v>
      </c>
      <c r="F1183">
        <f t="shared" ca="1" si="187"/>
        <v>1624.5076923076922</v>
      </c>
      <c r="G1183" t="str">
        <f t="shared" ca="1" si="178"/>
        <v/>
      </c>
      <c r="H1183">
        <f t="shared" ca="1" si="179"/>
        <v>1628.45</v>
      </c>
      <c r="I1183" s="7" t="str">
        <f t="shared" ca="1" si="186"/>
        <v/>
      </c>
      <c r="J1183" s="11">
        <f t="shared" ca="1" si="180"/>
        <v>241.87855843673981</v>
      </c>
      <c r="K1183" s="11">
        <f ca="1">MAX($J$55:J1183)</f>
        <v>246.39302909457109</v>
      </c>
      <c r="L1183" s="13">
        <f t="shared" ca="1" si="181"/>
        <v>1.8322233686645983E-2</v>
      </c>
      <c r="M1183" t="str">
        <f t="shared" ca="1" si="184"/>
        <v>BUY</v>
      </c>
      <c r="N1183">
        <f t="shared" ca="1" si="185"/>
        <v>6.1783667621775956E-3</v>
      </c>
    </row>
    <row r="1184" spans="1:14" x14ac:dyDescent="0.25">
      <c r="A1184">
        <v>1183</v>
      </c>
      <c r="B1184" s="30">
        <v>38245</v>
      </c>
      <c r="C1184">
        <f t="shared" si="182"/>
        <v>2004</v>
      </c>
      <c r="D1184">
        <v>1683.2</v>
      </c>
      <c r="E1184">
        <f t="shared" ca="1" si="183"/>
        <v>1684.375</v>
      </c>
      <c r="F1184">
        <f t="shared" ca="1" si="187"/>
        <v>1625.7019230769231</v>
      </c>
      <c r="G1184" t="str">
        <f t="shared" ca="1" si="178"/>
        <v/>
      </c>
      <c r="H1184">
        <f t="shared" ca="1" si="179"/>
        <v>1628.45</v>
      </c>
      <c r="I1184" s="7" t="str">
        <f t="shared" ca="1" si="186"/>
        <v/>
      </c>
      <c r="J1184" s="11">
        <f t="shared" ca="1" si="180"/>
        <v>241.87855843673981</v>
      </c>
      <c r="K1184" s="11">
        <f ca="1">MAX($J$55:J1184)</f>
        <v>246.39302909457109</v>
      </c>
      <c r="L1184" s="13">
        <f t="shared" ca="1" si="181"/>
        <v>1.8322233686645983E-2</v>
      </c>
      <c r="M1184" t="str">
        <f t="shared" ca="1" si="184"/>
        <v>BUY</v>
      </c>
      <c r="N1184">
        <f t="shared" ca="1" si="185"/>
        <v>-1.394203672391747E-3</v>
      </c>
    </row>
    <row r="1185" spans="1:14" x14ac:dyDescent="0.25">
      <c r="A1185">
        <v>1184</v>
      </c>
      <c r="B1185" s="30">
        <v>38246</v>
      </c>
      <c r="C1185">
        <f t="shared" si="182"/>
        <v>2004</v>
      </c>
      <c r="D1185">
        <v>1705.7</v>
      </c>
      <c r="E1185">
        <f t="shared" ca="1" si="183"/>
        <v>1694.45</v>
      </c>
      <c r="F1185">
        <f t="shared" ca="1" si="187"/>
        <v>1628.936538461538</v>
      </c>
      <c r="G1185" t="str">
        <f t="shared" ca="1" si="178"/>
        <v/>
      </c>
      <c r="H1185">
        <f t="shared" ca="1" si="179"/>
        <v>1628.45</v>
      </c>
      <c r="I1185" s="7" t="str">
        <f t="shared" ca="1" si="186"/>
        <v/>
      </c>
      <c r="J1185" s="11">
        <f t="shared" ca="1" si="180"/>
        <v>241.87855843673981</v>
      </c>
      <c r="K1185" s="11">
        <f ca="1">MAX($J$55:J1185)</f>
        <v>246.39302909457109</v>
      </c>
      <c r="L1185" s="13">
        <f t="shared" ca="1" si="181"/>
        <v>1.8322233686645983E-2</v>
      </c>
      <c r="M1185" t="str">
        <f t="shared" ca="1" si="184"/>
        <v>BUY</v>
      </c>
      <c r="N1185">
        <f t="shared" ca="1" si="185"/>
        <v>1.3367395437262357E-2</v>
      </c>
    </row>
    <row r="1186" spans="1:14" x14ac:dyDescent="0.25">
      <c r="A1186">
        <v>1185</v>
      </c>
      <c r="B1186" s="30">
        <v>38247</v>
      </c>
      <c r="C1186">
        <f t="shared" si="182"/>
        <v>2004</v>
      </c>
      <c r="D1186">
        <v>1733.65</v>
      </c>
      <c r="E1186">
        <f t="shared" ca="1" si="183"/>
        <v>1719.6750000000002</v>
      </c>
      <c r="F1186">
        <f t="shared" ca="1" si="187"/>
        <v>1633.7999999999997</v>
      </c>
      <c r="G1186" t="str">
        <f t="shared" ca="1" si="178"/>
        <v/>
      </c>
      <c r="H1186">
        <f t="shared" ca="1" si="179"/>
        <v>1628.45</v>
      </c>
      <c r="I1186" s="7" t="str">
        <f t="shared" ca="1" si="186"/>
        <v/>
      </c>
      <c r="J1186" s="11">
        <f t="shared" ca="1" si="180"/>
        <v>241.87855843673981</v>
      </c>
      <c r="K1186" s="11">
        <f ca="1">MAX($J$55:J1186)</f>
        <v>246.39302909457109</v>
      </c>
      <c r="L1186" s="13">
        <f t="shared" ca="1" si="181"/>
        <v>1.8322233686645983E-2</v>
      </c>
      <c r="M1186" t="str">
        <f t="shared" ca="1" si="184"/>
        <v>BUY</v>
      </c>
      <c r="N1186">
        <f t="shared" ca="1" si="185"/>
        <v>1.6386234390572813E-2</v>
      </c>
    </row>
    <row r="1187" spans="1:14" x14ac:dyDescent="0.25">
      <c r="A1187">
        <v>1186</v>
      </c>
      <c r="B1187" s="30">
        <v>38250</v>
      </c>
      <c r="C1187">
        <f t="shared" si="182"/>
        <v>2004</v>
      </c>
      <c r="D1187">
        <v>1728.8</v>
      </c>
      <c r="E1187">
        <f t="shared" ca="1" si="183"/>
        <v>1731.2249999999999</v>
      </c>
      <c r="F1187">
        <f t="shared" ca="1" si="187"/>
        <v>1638.823076923077</v>
      </c>
      <c r="G1187" t="str">
        <f t="shared" ca="1" si="178"/>
        <v/>
      </c>
      <c r="H1187">
        <f t="shared" ca="1" si="179"/>
        <v>1628.45</v>
      </c>
      <c r="I1187" s="7" t="str">
        <f t="shared" ca="1" si="186"/>
        <v/>
      </c>
      <c r="J1187" s="11">
        <f t="shared" ca="1" si="180"/>
        <v>241.87855843673981</v>
      </c>
      <c r="K1187" s="11">
        <f ca="1">MAX($J$55:J1187)</f>
        <v>246.39302909457109</v>
      </c>
      <c r="L1187" s="13">
        <f t="shared" ca="1" si="181"/>
        <v>1.8322233686645983E-2</v>
      </c>
      <c r="M1187" t="str">
        <f t="shared" ca="1" si="184"/>
        <v>BUY</v>
      </c>
      <c r="N1187">
        <f t="shared" ca="1" si="185"/>
        <v>-2.797565829319722E-3</v>
      </c>
    </row>
    <row r="1188" spans="1:14" x14ac:dyDescent="0.25">
      <c r="A1188">
        <v>1187</v>
      </c>
      <c r="B1188" s="30">
        <v>38251</v>
      </c>
      <c r="C1188">
        <f t="shared" si="182"/>
        <v>2004</v>
      </c>
      <c r="D1188">
        <v>1750.2</v>
      </c>
      <c r="E1188">
        <f t="shared" ca="1" si="183"/>
        <v>1739.5</v>
      </c>
      <c r="F1188">
        <f t="shared" ca="1" si="187"/>
        <v>1644.6326923076922</v>
      </c>
      <c r="G1188" t="str">
        <f t="shared" ca="1" si="178"/>
        <v/>
      </c>
      <c r="H1188">
        <f t="shared" ca="1" si="179"/>
        <v>1628.45</v>
      </c>
      <c r="I1188" s="7" t="str">
        <f t="shared" ca="1" si="186"/>
        <v/>
      </c>
      <c r="J1188" s="11">
        <f t="shared" ca="1" si="180"/>
        <v>241.87855843673981</v>
      </c>
      <c r="K1188" s="11">
        <f ca="1">MAX($J$55:J1188)</f>
        <v>246.39302909457109</v>
      </c>
      <c r="L1188" s="13">
        <f t="shared" ca="1" si="181"/>
        <v>1.8322233686645983E-2</v>
      </c>
      <c r="M1188" t="str">
        <f t="shared" ca="1" si="184"/>
        <v>BUY</v>
      </c>
      <c r="N1188">
        <f t="shared" ca="1" si="185"/>
        <v>1.237852845904679E-2</v>
      </c>
    </row>
    <row r="1189" spans="1:14" x14ac:dyDescent="0.25">
      <c r="A1189">
        <v>1188</v>
      </c>
      <c r="B1189" s="30">
        <v>38252</v>
      </c>
      <c r="C1189">
        <f t="shared" si="182"/>
        <v>2004</v>
      </c>
      <c r="D1189">
        <v>1753.9</v>
      </c>
      <c r="E1189">
        <f t="shared" ca="1" si="183"/>
        <v>1752.0500000000002</v>
      </c>
      <c r="F1189">
        <f t="shared" ca="1" si="187"/>
        <v>1650.3846153846155</v>
      </c>
      <c r="G1189" t="str">
        <f t="shared" ca="1" si="178"/>
        <v/>
      </c>
      <c r="H1189">
        <f t="shared" ca="1" si="179"/>
        <v>1628.45</v>
      </c>
      <c r="I1189" s="7" t="str">
        <f t="shared" ca="1" si="186"/>
        <v/>
      </c>
      <c r="J1189" s="11">
        <f t="shared" ca="1" si="180"/>
        <v>241.87855843673981</v>
      </c>
      <c r="K1189" s="11">
        <f ca="1">MAX($J$55:J1189)</f>
        <v>246.39302909457109</v>
      </c>
      <c r="L1189" s="13">
        <f t="shared" ca="1" si="181"/>
        <v>1.8322233686645983E-2</v>
      </c>
      <c r="M1189" t="str">
        <f t="shared" ca="1" si="184"/>
        <v>BUY</v>
      </c>
      <c r="N1189">
        <f t="shared" ca="1" si="185"/>
        <v>2.1140441092446839E-3</v>
      </c>
    </row>
    <row r="1190" spans="1:14" x14ac:dyDescent="0.25">
      <c r="A1190">
        <v>1189</v>
      </c>
      <c r="B1190" s="30">
        <v>38253</v>
      </c>
      <c r="C1190">
        <f t="shared" si="182"/>
        <v>2004</v>
      </c>
      <c r="D1190">
        <v>1726.15</v>
      </c>
      <c r="E1190">
        <f t="shared" ca="1" si="183"/>
        <v>1740.0250000000001</v>
      </c>
      <c r="F1190">
        <f t="shared" ca="1" si="187"/>
        <v>1655.9365384615387</v>
      </c>
      <c r="G1190" t="str">
        <f t="shared" ca="1" si="178"/>
        <v/>
      </c>
      <c r="H1190">
        <f t="shared" ca="1" si="179"/>
        <v>1628.45</v>
      </c>
      <c r="I1190" s="7" t="str">
        <f t="shared" ca="1" si="186"/>
        <v/>
      </c>
      <c r="J1190" s="11">
        <f t="shared" ca="1" si="180"/>
        <v>241.87855843673981</v>
      </c>
      <c r="K1190" s="11">
        <f ca="1">MAX($J$55:J1190)</f>
        <v>246.39302909457109</v>
      </c>
      <c r="L1190" s="13">
        <f t="shared" ca="1" si="181"/>
        <v>1.8322233686645983E-2</v>
      </c>
      <c r="M1190" t="str">
        <f t="shared" ca="1" si="184"/>
        <v>BUY</v>
      </c>
      <c r="N1190">
        <f t="shared" ca="1" si="185"/>
        <v>-1.5821882661497234E-2</v>
      </c>
    </row>
    <row r="1191" spans="1:14" x14ac:dyDescent="0.25">
      <c r="A1191">
        <v>1190</v>
      </c>
      <c r="B1191" s="30">
        <v>38254</v>
      </c>
      <c r="C1191">
        <f t="shared" si="182"/>
        <v>2004</v>
      </c>
      <c r="D1191">
        <v>1722.5</v>
      </c>
      <c r="E1191">
        <f t="shared" ca="1" si="183"/>
        <v>1724.325</v>
      </c>
      <c r="F1191">
        <f t="shared" ca="1" si="187"/>
        <v>1660.2942307692308</v>
      </c>
      <c r="G1191" t="str">
        <f t="shared" ca="1" si="178"/>
        <v/>
      </c>
      <c r="H1191">
        <f t="shared" ca="1" si="179"/>
        <v>1628.45</v>
      </c>
      <c r="I1191" s="7" t="str">
        <f t="shared" ca="1" si="186"/>
        <v/>
      </c>
      <c r="J1191" s="11">
        <f t="shared" ca="1" si="180"/>
        <v>241.87855843673981</v>
      </c>
      <c r="K1191" s="11">
        <f ca="1">MAX($J$55:J1191)</f>
        <v>246.39302909457109</v>
      </c>
      <c r="L1191" s="13">
        <f t="shared" ca="1" si="181"/>
        <v>1.8322233686645983E-2</v>
      </c>
      <c r="M1191" t="str">
        <f t="shared" ca="1" si="184"/>
        <v>BUY</v>
      </c>
      <c r="N1191">
        <f t="shared" ca="1" si="185"/>
        <v>-2.1145323407583878E-3</v>
      </c>
    </row>
    <row r="1192" spans="1:14" x14ac:dyDescent="0.25">
      <c r="A1192">
        <v>1191</v>
      </c>
      <c r="B1192" s="30">
        <v>38257</v>
      </c>
      <c r="C1192">
        <f t="shared" si="182"/>
        <v>2004</v>
      </c>
      <c r="D1192">
        <v>1717.5</v>
      </c>
      <c r="E1192">
        <f t="shared" ca="1" si="183"/>
        <v>1720</v>
      </c>
      <c r="F1192">
        <f t="shared" ca="1" si="187"/>
        <v>1665.1846153846159</v>
      </c>
      <c r="G1192" t="str">
        <f t="shared" ca="1" si="178"/>
        <v/>
      </c>
      <c r="H1192">
        <f t="shared" ca="1" si="179"/>
        <v>1628.45</v>
      </c>
      <c r="I1192" s="7" t="str">
        <f t="shared" ca="1" si="186"/>
        <v/>
      </c>
      <c r="J1192" s="11">
        <f t="shared" ca="1" si="180"/>
        <v>241.87855843673981</v>
      </c>
      <c r="K1192" s="11">
        <f ca="1">MAX($J$55:J1192)</f>
        <v>246.39302909457109</v>
      </c>
      <c r="L1192" s="13">
        <f t="shared" ca="1" si="181"/>
        <v>1.8322233686645983E-2</v>
      </c>
      <c r="M1192" t="str">
        <f t="shared" ca="1" si="184"/>
        <v>BUY</v>
      </c>
      <c r="N1192">
        <f t="shared" ca="1" si="185"/>
        <v>-2.9027576197387518E-3</v>
      </c>
    </row>
    <row r="1193" spans="1:14" x14ac:dyDescent="0.25">
      <c r="A1193">
        <v>1192</v>
      </c>
      <c r="B1193" s="30">
        <v>38258</v>
      </c>
      <c r="C1193">
        <f t="shared" si="182"/>
        <v>2004</v>
      </c>
      <c r="D1193">
        <v>1700.25</v>
      </c>
      <c r="E1193">
        <f t="shared" ca="1" si="183"/>
        <v>1708.875</v>
      </c>
      <c r="F1193">
        <f t="shared" ca="1" si="187"/>
        <v>1669.8788461538463</v>
      </c>
      <c r="G1193" t="str">
        <f t="shared" ca="1" si="178"/>
        <v/>
      </c>
      <c r="H1193">
        <f t="shared" ca="1" si="179"/>
        <v>1628.45</v>
      </c>
      <c r="I1193" s="7" t="str">
        <f t="shared" ca="1" si="186"/>
        <v/>
      </c>
      <c r="J1193" s="11">
        <f t="shared" ca="1" si="180"/>
        <v>241.87855843673981</v>
      </c>
      <c r="K1193" s="11">
        <f ca="1">MAX($J$55:J1193)</f>
        <v>246.39302909457109</v>
      </c>
      <c r="L1193" s="13">
        <f t="shared" ca="1" si="181"/>
        <v>1.8322233686645983E-2</v>
      </c>
      <c r="M1193" t="str">
        <f t="shared" ca="1" si="184"/>
        <v>BUY</v>
      </c>
      <c r="N1193">
        <f t="shared" ca="1" si="185"/>
        <v>-1.0043668122270743E-2</v>
      </c>
    </row>
    <row r="1194" spans="1:14" x14ac:dyDescent="0.25">
      <c r="A1194">
        <v>1193</v>
      </c>
      <c r="B1194" s="30">
        <v>38259</v>
      </c>
      <c r="C1194">
        <f t="shared" si="182"/>
        <v>2004</v>
      </c>
      <c r="D1194">
        <v>1727.95</v>
      </c>
      <c r="E1194">
        <f t="shared" ca="1" si="183"/>
        <v>1714.1</v>
      </c>
      <c r="F1194">
        <f t="shared" ca="1" si="187"/>
        <v>1675.1230769230772</v>
      </c>
      <c r="G1194" t="str">
        <f t="shared" ca="1" si="178"/>
        <v/>
      </c>
      <c r="H1194">
        <f t="shared" ca="1" si="179"/>
        <v>1628.45</v>
      </c>
      <c r="I1194" s="7" t="str">
        <f t="shared" ca="1" si="186"/>
        <v/>
      </c>
      <c r="J1194" s="11">
        <f t="shared" ca="1" si="180"/>
        <v>241.87855843673981</v>
      </c>
      <c r="K1194" s="11">
        <f ca="1">MAX($J$55:J1194)</f>
        <v>246.39302909457109</v>
      </c>
      <c r="L1194" s="13">
        <f t="shared" ca="1" si="181"/>
        <v>1.8322233686645983E-2</v>
      </c>
      <c r="M1194" t="str">
        <f t="shared" ca="1" si="184"/>
        <v>BUY</v>
      </c>
      <c r="N1194">
        <f t="shared" ca="1" si="185"/>
        <v>1.6291721805616846E-2</v>
      </c>
    </row>
    <row r="1195" spans="1:14" x14ac:dyDescent="0.25">
      <c r="A1195">
        <v>1194</v>
      </c>
      <c r="B1195" s="30">
        <v>38260</v>
      </c>
      <c r="C1195">
        <f t="shared" si="182"/>
        <v>2004</v>
      </c>
      <c r="D1195">
        <v>1745.5</v>
      </c>
      <c r="E1195">
        <f t="shared" ca="1" si="183"/>
        <v>1736.7249999999999</v>
      </c>
      <c r="F1195">
        <f t="shared" ca="1" si="187"/>
        <v>1680.8846153846155</v>
      </c>
      <c r="G1195" t="str">
        <f t="shared" ca="1" si="178"/>
        <v/>
      </c>
      <c r="H1195">
        <f t="shared" ca="1" si="179"/>
        <v>1628.45</v>
      </c>
      <c r="I1195" s="7" t="str">
        <f t="shared" ca="1" si="186"/>
        <v/>
      </c>
      <c r="J1195" s="11">
        <f t="shared" ca="1" si="180"/>
        <v>241.87855843673981</v>
      </c>
      <c r="K1195" s="11">
        <f ca="1">MAX($J$55:J1195)</f>
        <v>246.39302909457109</v>
      </c>
      <c r="L1195" s="13">
        <f t="shared" ca="1" si="181"/>
        <v>1.8322233686645983E-2</v>
      </c>
      <c r="M1195" t="str">
        <f t="shared" ca="1" si="184"/>
        <v>BUY</v>
      </c>
      <c r="N1195">
        <f t="shared" ca="1" si="185"/>
        <v>1.0156543881478025E-2</v>
      </c>
    </row>
    <row r="1196" spans="1:14" x14ac:dyDescent="0.25">
      <c r="A1196">
        <v>1195</v>
      </c>
      <c r="B1196" s="30">
        <v>38261</v>
      </c>
      <c r="C1196">
        <f t="shared" si="182"/>
        <v>2004</v>
      </c>
      <c r="D1196">
        <v>1775.15</v>
      </c>
      <c r="E1196">
        <f t="shared" ca="1" si="183"/>
        <v>1760.325</v>
      </c>
      <c r="F1196">
        <f t="shared" ca="1" si="187"/>
        <v>1687.2076923076925</v>
      </c>
      <c r="G1196" t="str">
        <f t="shared" ca="1" si="178"/>
        <v/>
      </c>
      <c r="H1196">
        <f t="shared" ca="1" si="179"/>
        <v>1628.45</v>
      </c>
      <c r="I1196" s="7" t="str">
        <f t="shared" ca="1" si="186"/>
        <v/>
      </c>
      <c r="J1196" s="11">
        <f t="shared" ca="1" si="180"/>
        <v>241.87855843673981</v>
      </c>
      <c r="K1196" s="11">
        <f ca="1">MAX($J$55:J1196)</f>
        <v>246.39302909457109</v>
      </c>
      <c r="L1196" s="13">
        <f t="shared" ca="1" si="181"/>
        <v>1.8322233686645983E-2</v>
      </c>
      <c r="M1196" t="str">
        <f t="shared" ca="1" si="184"/>
        <v>BUY</v>
      </c>
      <c r="N1196">
        <f t="shared" ca="1" si="185"/>
        <v>1.698653680893732E-2</v>
      </c>
    </row>
    <row r="1197" spans="1:14" x14ac:dyDescent="0.25">
      <c r="A1197">
        <v>1196</v>
      </c>
      <c r="B1197" s="30">
        <v>38264</v>
      </c>
      <c r="C1197">
        <f t="shared" si="182"/>
        <v>2004</v>
      </c>
      <c r="D1197">
        <v>1805.65</v>
      </c>
      <c r="E1197">
        <f t="shared" ca="1" si="183"/>
        <v>1790.4</v>
      </c>
      <c r="F1197">
        <f t="shared" ca="1" si="187"/>
        <v>1694.771153846154</v>
      </c>
      <c r="G1197" t="str">
        <f t="shared" ca="1" si="178"/>
        <v/>
      </c>
      <c r="H1197">
        <f t="shared" ca="1" si="179"/>
        <v>1628.45</v>
      </c>
      <c r="I1197" s="7" t="str">
        <f t="shared" ca="1" si="186"/>
        <v/>
      </c>
      <c r="J1197" s="11">
        <f t="shared" ca="1" si="180"/>
        <v>241.87855843673981</v>
      </c>
      <c r="K1197" s="11">
        <f ca="1">MAX($J$55:J1197)</f>
        <v>246.39302909457109</v>
      </c>
      <c r="L1197" s="13">
        <f t="shared" ca="1" si="181"/>
        <v>1.8322233686645983E-2</v>
      </c>
      <c r="M1197" t="str">
        <f t="shared" ca="1" si="184"/>
        <v>BUY</v>
      </c>
      <c r="N1197">
        <f t="shared" ca="1" si="185"/>
        <v>1.7181646621412274E-2</v>
      </c>
    </row>
    <row r="1198" spans="1:14" x14ac:dyDescent="0.25">
      <c r="A1198">
        <v>1197</v>
      </c>
      <c r="B1198" s="30">
        <v>38265</v>
      </c>
      <c r="C1198">
        <f t="shared" si="182"/>
        <v>2004</v>
      </c>
      <c r="D1198">
        <v>1812.45</v>
      </c>
      <c r="E1198">
        <f t="shared" ca="1" si="183"/>
        <v>1809.0500000000002</v>
      </c>
      <c r="F1198">
        <f t="shared" ca="1" si="187"/>
        <v>1701.8480769230771</v>
      </c>
      <c r="G1198" t="str">
        <f t="shared" ca="1" si="178"/>
        <v/>
      </c>
      <c r="H1198">
        <f t="shared" ca="1" si="179"/>
        <v>1628.45</v>
      </c>
      <c r="I1198" s="7" t="str">
        <f t="shared" ca="1" si="186"/>
        <v/>
      </c>
      <c r="J1198" s="11">
        <f t="shared" ca="1" si="180"/>
        <v>241.87855843673981</v>
      </c>
      <c r="K1198" s="11">
        <f ca="1">MAX($J$55:J1198)</f>
        <v>246.39302909457109</v>
      </c>
      <c r="L1198" s="13">
        <f t="shared" ca="1" si="181"/>
        <v>1.8322233686645983E-2</v>
      </c>
      <c r="M1198" t="str">
        <f t="shared" ca="1" si="184"/>
        <v>BUY</v>
      </c>
      <c r="N1198">
        <f t="shared" ca="1" si="185"/>
        <v>3.765956857641267E-3</v>
      </c>
    </row>
    <row r="1199" spans="1:14" x14ac:dyDescent="0.25">
      <c r="A1199">
        <v>1198</v>
      </c>
      <c r="B1199" s="30">
        <v>38266</v>
      </c>
      <c r="C1199">
        <f t="shared" si="182"/>
        <v>2004</v>
      </c>
      <c r="D1199">
        <v>1794.9</v>
      </c>
      <c r="E1199">
        <f t="shared" ca="1" si="183"/>
        <v>1803.6750000000002</v>
      </c>
      <c r="F1199">
        <f t="shared" ca="1" si="187"/>
        <v>1708.1230769230772</v>
      </c>
      <c r="G1199" t="str">
        <f t="shared" ca="1" si="178"/>
        <v/>
      </c>
      <c r="H1199">
        <f t="shared" ca="1" si="179"/>
        <v>1628.45</v>
      </c>
      <c r="I1199" s="7" t="str">
        <f t="shared" ca="1" si="186"/>
        <v/>
      </c>
      <c r="J1199" s="11">
        <f t="shared" ca="1" si="180"/>
        <v>241.87855843673981</v>
      </c>
      <c r="K1199" s="11">
        <f ca="1">MAX($J$55:J1199)</f>
        <v>246.39302909457109</v>
      </c>
      <c r="L1199" s="13">
        <f t="shared" ca="1" si="181"/>
        <v>1.8322233686645983E-2</v>
      </c>
      <c r="M1199" t="str">
        <f t="shared" ca="1" si="184"/>
        <v>BUY</v>
      </c>
      <c r="N1199">
        <f t="shared" ca="1" si="185"/>
        <v>-9.6830257386410403E-3</v>
      </c>
    </row>
    <row r="1200" spans="1:14" x14ac:dyDescent="0.25">
      <c r="A1200">
        <v>1199</v>
      </c>
      <c r="B1200" s="30">
        <v>38267</v>
      </c>
      <c r="C1200">
        <f t="shared" si="182"/>
        <v>2004</v>
      </c>
      <c r="D1200">
        <v>1815.7</v>
      </c>
      <c r="E1200">
        <f t="shared" ca="1" si="183"/>
        <v>1805.3000000000002</v>
      </c>
      <c r="F1200">
        <f t="shared" ca="1" si="187"/>
        <v>1715.0557692307693</v>
      </c>
      <c r="G1200" t="str">
        <f t="shared" ca="1" si="178"/>
        <v/>
      </c>
      <c r="H1200">
        <f t="shared" ca="1" si="179"/>
        <v>1628.45</v>
      </c>
      <c r="I1200" s="7" t="str">
        <f t="shared" ca="1" si="186"/>
        <v/>
      </c>
      <c r="J1200" s="11">
        <f t="shared" ca="1" si="180"/>
        <v>241.87855843673981</v>
      </c>
      <c r="K1200" s="11">
        <f ca="1">MAX($J$55:J1200)</f>
        <v>246.39302909457109</v>
      </c>
      <c r="L1200" s="13">
        <f t="shared" ca="1" si="181"/>
        <v>1.8322233686645983E-2</v>
      </c>
      <c r="M1200" t="str">
        <f t="shared" ca="1" si="184"/>
        <v>BUY</v>
      </c>
      <c r="N1200">
        <f t="shared" ca="1" si="185"/>
        <v>1.1588389325310576E-2</v>
      </c>
    </row>
    <row r="1201" spans="1:14" x14ac:dyDescent="0.25">
      <c r="A1201">
        <v>1200</v>
      </c>
      <c r="B1201" s="30">
        <v>38268</v>
      </c>
      <c r="C1201">
        <f t="shared" si="182"/>
        <v>2004</v>
      </c>
      <c r="D1201">
        <v>1820.2</v>
      </c>
      <c r="E1201">
        <f t="shared" ca="1" si="183"/>
        <v>1817.95</v>
      </c>
      <c r="F1201">
        <f t="shared" ca="1" si="187"/>
        <v>1722.3980769230768</v>
      </c>
      <c r="G1201" t="str">
        <f t="shared" ca="1" si="178"/>
        <v/>
      </c>
      <c r="H1201">
        <f t="shared" ca="1" si="179"/>
        <v>1628.45</v>
      </c>
      <c r="I1201" s="7" t="str">
        <f t="shared" ca="1" si="186"/>
        <v/>
      </c>
      <c r="J1201" s="11">
        <f t="shared" ca="1" si="180"/>
        <v>241.87855843673981</v>
      </c>
      <c r="K1201" s="11">
        <f ca="1">MAX($J$55:J1201)</f>
        <v>246.39302909457109</v>
      </c>
      <c r="L1201" s="13">
        <f t="shared" ca="1" si="181"/>
        <v>1.8322233686645983E-2</v>
      </c>
      <c r="M1201" t="str">
        <f t="shared" ca="1" si="184"/>
        <v>BUY</v>
      </c>
      <c r="N1201">
        <f t="shared" ca="1" si="185"/>
        <v>2.4783829927851517E-3</v>
      </c>
    </row>
    <row r="1202" spans="1:14" x14ac:dyDescent="0.25">
      <c r="A1202">
        <v>1201</v>
      </c>
      <c r="B1202" s="30">
        <v>38269</v>
      </c>
      <c r="C1202">
        <f t="shared" si="182"/>
        <v>2004</v>
      </c>
      <c r="D1202">
        <v>1817.8</v>
      </c>
      <c r="E1202">
        <f t="shared" ca="1" si="183"/>
        <v>1819</v>
      </c>
      <c r="F1202">
        <f t="shared" ca="1" si="187"/>
        <v>1729.4634615384616</v>
      </c>
      <c r="G1202" t="str">
        <f t="shared" ca="1" si="178"/>
        <v/>
      </c>
      <c r="H1202">
        <f t="shared" ca="1" si="179"/>
        <v>1628.45</v>
      </c>
      <c r="I1202" s="7" t="str">
        <f t="shared" ca="1" si="186"/>
        <v/>
      </c>
      <c r="J1202" s="11">
        <f t="shared" ca="1" si="180"/>
        <v>241.87855843673981</v>
      </c>
      <c r="K1202" s="11">
        <f ca="1">MAX($J$55:J1202)</f>
        <v>246.39302909457109</v>
      </c>
      <c r="L1202" s="13">
        <f t="shared" ca="1" si="181"/>
        <v>1.8322233686645983E-2</v>
      </c>
      <c r="M1202" t="str">
        <f t="shared" ca="1" si="184"/>
        <v>BUY</v>
      </c>
      <c r="N1202">
        <f t="shared" ca="1" si="185"/>
        <v>-1.3185364245687787E-3</v>
      </c>
    </row>
    <row r="1203" spans="1:14" x14ac:dyDescent="0.25">
      <c r="A1203">
        <v>1202</v>
      </c>
      <c r="B1203" s="30">
        <v>38271</v>
      </c>
      <c r="C1203">
        <f t="shared" si="182"/>
        <v>2004</v>
      </c>
      <c r="D1203">
        <v>1807.75</v>
      </c>
      <c r="E1203">
        <f t="shared" ca="1" si="183"/>
        <v>1812.7750000000001</v>
      </c>
      <c r="F1203">
        <f t="shared" ca="1" si="187"/>
        <v>1735.7615384615385</v>
      </c>
      <c r="G1203" t="str">
        <f t="shared" ca="1" si="178"/>
        <v/>
      </c>
      <c r="H1203">
        <f t="shared" ca="1" si="179"/>
        <v>1628.45</v>
      </c>
      <c r="I1203" s="7" t="str">
        <f t="shared" ca="1" si="186"/>
        <v/>
      </c>
      <c r="J1203" s="11">
        <f t="shared" ca="1" si="180"/>
        <v>241.87855843673981</v>
      </c>
      <c r="K1203" s="11">
        <f ca="1">MAX($J$55:J1203)</f>
        <v>246.39302909457109</v>
      </c>
      <c r="L1203" s="13">
        <f t="shared" ca="1" si="181"/>
        <v>1.8322233686645983E-2</v>
      </c>
      <c r="M1203" t="str">
        <f t="shared" ca="1" si="184"/>
        <v>BUY</v>
      </c>
      <c r="N1203">
        <f t="shared" ca="1" si="185"/>
        <v>-5.5286610188139259E-3</v>
      </c>
    </row>
    <row r="1204" spans="1:14" x14ac:dyDescent="0.25">
      <c r="A1204">
        <v>1203</v>
      </c>
      <c r="B1204" s="30">
        <v>38272</v>
      </c>
      <c r="C1204">
        <f t="shared" si="182"/>
        <v>2004</v>
      </c>
      <c r="D1204">
        <v>1786.9</v>
      </c>
      <c r="E1204">
        <f t="shared" ca="1" si="183"/>
        <v>1797.325</v>
      </c>
      <c r="F1204">
        <f t="shared" ca="1" si="187"/>
        <v>1741.021153846154</v>
      </c>
      <c r="G1204" t="str">
        <f t="shared" ca="1" si="178"/>
        <v/>
      </c>
      <c r="H1204">
        <f t="shared" ca="1" si="179"/>
        <v>1628.45</v>
      </c>
      <c r="I1204" s="7" t="str">
        <f t="shared" ca="1" si="186"/>
        <v/>
      </c>
      <c r="J1204" s="11">
        <f t="shared" ca="1" si="180"/>
        <v>241.87855843673981</v>
      </c>
      <c r="K1204" s="11">
        <f ca="1">MAX($J$55:J1204)</f>
        <v>246.39302909457109</v>
      </c>
      <c r="L1204" s="13">
        <f t="shared" ca="1" si="181"/>
        <v>1.8322233686645983E-2</v>
      </c>
      <c r="M1204" t="str">
        <f t="shared" ca="1" si="184"/>
        <v>BUY</v>
      </c>
      <c r="N1204">
        <f t="shared" ca="1" si="185"/>
        <v>-1.1533674457198124E-2</v>
      </c>
    </row>
    <row r="1205" spans="1:14" x14ac:dyDescent="0.25">
      <c r="A1205">
        <v>1204</v>
      </c>
      <c r="B1205" s="30">
        <v>38274</v>
      </c>
      <c r="C1205">
        <f t="shared" si="182"/>
        <v>2004</v>
      </c>
      <c r="D1205">
        <v>1794.75</v>
      </c>
      <c r="E1205">
        <f t="shared" ca="1" si="183"/>
        <v>1790.825</v>
      </c>
      <c r="F1205">
        <f t="shared" ca="1" si="187"/>
        <v>1746.3480769230771</v>
      </c>
      <c r="G1205" t="str">
        <f t="shared" ca="1" si="178"/>
        <v/>
      </c>
      <c r="H1205">
        <f t="shared" ca="1" si="179"/>
        <v>1628.45</v>
      </c>
      <c r="I1205" s="7" t="str">
        <f t="shared" ca="1" si="186"/>
        <v/>
      </c>
      <c r="J1205" s="11">
        <f t="shared" ca="1" si="180"/>
        <v>241.87855843673981</v>
      </c>
      <c r="K1205" s="11">
        <f ca="1">MAX($J$55:J1205)</f>
        <v>246.39302909457109</v>
      </c>
      <c r="L1205" s="13">
        <f t="shared" ca="1" si="181"/>
        <v>1.8322233686645983E-2</v>
      </c>
      <c r="M1205" t="str">
        <f t="shared" ca="1" si="184"/>
        <v>BUY</v>
      </c>
      <c r="N1205">
        <f t="shared" ca="1" si="185"/>
        <v>4.3930829928926678E-3</v>
      </c>
    </row>
    <row r="1206" spans="1:14" x14ac:dyDescent="0.25">
      <c r="A1206">
        <v>1205</v>
      </c>
      <c r="B1206" s="30">
        <v>38275</v>
      </c>
      <c r="C1206">
        <f t="shared" si="182"/>
        <v>2004</v>
      </c>
      <c r="D1206">
        <v>1795</v>
      </c>
      <c r="E1206">
        <f t="shared" ca="1" si="183"/>
        <v>1794.875</v>
      </c>
      <c r="F1206">
        <f t="shared" ca="1" si="187"/>
        <v>1751.9634615384616</v>
      </c>
      <c r="G1206" t="str">
        <f t="shared" ref="G1206:G1269" ca="1" si="188">IF(AND(E1206&gt;F1206,E1205&lt;F1205),"BUY",IF(AND(E1206&lt;F1206,E1205&gt;F1205),"SELL",""))</f>
        <v/>
      </c>
      <c r="H1206">
        <f t="shared" ca="1" si="179"/>
        <v>1628.45</v>
      </c>
      <c r="I1206" s="7" t="str">
        <f t="shared" ca="1" si="186"/>
        <v/>
      </c>
      <c r="J1206" s="11">
        <f t="shared" ca="1" si="180"/>
        <v>241.87855843673981</v>
      </c>
      <c r="K1206" s="11">
        <f ca="1">MAX($J$55:J1206)</f>
        <v>246.39302909457109</v>
      </c>
      <c r="L1206" s="13">
        <f t="shared" ca="1" si="181"/>
        <v>1.8322233686645983E-2</v>
      </c>
      <c r="M1206" t="str">
        <f t="shared" ca="1" si="184"/>
        <v>BUY</v>
      </c>
      <c r="N1206">
        <f t="shared" ca="1" si="185"/>
        <v>1.3929516645772391E-4</v>
      </c>
    </row>
    <row r="1207" spans="1:14" x14ac:dyDescent="0.25">
      <c r="A1207">
        <v>1206</v>
      </c>
      <c r="B1207" s="30">
        <v>38278</v>
      </c>
      <c r="C1207">
        <f t="shared" si="182"/>
        <v>2004</v>
      </c>
      <c r="D1207">
        <v>1786</v>
      </c>
      <c r="E1207">
        <f t="shared" ca="1" si="183"/>
        <v>1790.5</v>
      </c>
      <c r="F1207">
        <f t="shared" ca="1" si="187"/>
        <v>1756.4730769230771</v>
      </c>
      <c r="G1207" t="str">
        <f t="shared" ca="1" si="188"/>
        <v/>
      </c>
      <c r="H1207">
        <f t="shared" ref="H1207:H1270" ca="1" si="189">IF(G1207&lt;&gt;"",D1207,H1206)</f>
        <v>1628.45</v>
      </c>
      <c r="I1207" s="7" t="str">
        <f t="shared" ca="1" si="186"/>
        <v/>
      </c>
      <c r="J1207" s="11">
        <f t="shared" ca="1" si="180"/>
        <v>241.87855843673981</v>
      </c>
      <c r="K1207" s="11">
        <f ca="1">MAX($J$55:J1207)</f>
        <v>246.39302909457109</v>
      </c>
      <c r="L1207" s="13">
        <f t="shared" ca="1" si="181"/>
        <v>1.8322233686645983E-2</v>
      </c>
      <c r="M1207" t="str">
        <f t="shared" ca="1" si="184"/>
        <v>BUY</v>
      </c>
      <c r="N1207">
        <f t="shared" ca="1" si="185"/>
        <v>-5.0139275766016714E-3</v>
      </c>
    </row>
    <row r="1208" spans="1:14" x14ac:dyDescent="0.25">
      <c r="A1208">
        <v>1207</v>
      </c>
      <c r="B1208" s="30">
        <v>38279</v>
      </c>
      <c r="C1208">
        <f t="shared" si="182"/>
        <v>2004</v>
      </c>
      <c r="D1208">
        <v>1808.4</v>
      </c>
      <c r="E1208">
        <f t="shared" ca="1" si="183"/>
        <v>1797.2</v>
      </c>
      <c r="F1208">
        <f t="shared" ca="1" si="187"/>
        <v>1761.5961538461545</v>
      </c>
      <c r="G1208" t="str">
        <f t="shared" ca="1" si="188"/>
        <v/>
      </c>
      <c r="H1208">
        <f t="shared" ca="1" si="189"/>
        <v>1628.45</v>
      </c>
      <c r="I1208" s="7" t="str">
        <f t="shared" ca="1" si="186"/>
        <v/>
      </c>
      <c r="J1208" s="11">
        <f t="shared" ca="1" si="180"/>
        <v>241.87855843673981</v>
      </c>
      <c r="K1208" s="11">
        <f ca="1">MAX($J$55:J1208)</f>
        <v>246.39302909457109</v>
      </c>
      <c r="L1208" s="13">
        <f t="shared" ca="1" si="181"/>
        <v>1.8322233686645983E-2</v>
      </c>
      <c r="M1208" t="str">
        <f t="shared" ca="1" si="184"/>
        <v>BUY</v>
      </c>
      <c r="N1208">
        <f t="shared" ca="1" si="185"/>
        <v>1.2541993281075079E-2</v>
      </c>
    </row>
    <row r="1209" spans="1:14" x14ac:dyDescent="0.25">
      <c r="A1209">
        <v>1208</v>
      </c>
      <c r="B1209" s="30">
        <v>38280</v>
      </c>
      <c r="C1209">
        <f t="shared" si="182"/>
        <v>2004</v>
      </c>
      <c r="D1209">
        <v>1790.05</v>
      </c>
      <c r="E1209">
        <f t="shared" ca="1" si="183"/>
        <v>1799.2249999999999</v>
      </c>
      <c r="F1209">
        <f t="shared" ca="1" si="187"/>
        <v>1765.6153846153852</v>
      </c>
      <c r="G1209" t="str">
        <f t="shared" ca="1" si="188"/>
        <v/>
      </c>
      <c r="H1209">
        <f t="shared" ca="1" si="189"/>
        <v>1628.45</v>
      </c>
      <c r="I1209" s="7" t="str">
        <f t="shared" ca="1" si="186"/>
        <v/>
      </c>
      <c r="J1209" s="11">
        <f t="shared" ref="J1209:J1272" ca="1" si="190">IF(I1209="",J1208,J1208*(1+$M$5*I1209))</f>
        <v>241.87855843673981</v>
      </c>
      <c r="K1209" s="11">
        <f ca="1">MAX($J$55:J1209)</f>
        <v>246.39302909457109</v>
      </c>
      <c r="L1209" s="13">
        <f t="shared" ref="L1209:L1272" ca="1" si="191">1-J1209/K1209</f>
        <v>1.8322233686645983E-2</v>
      </c>
      <c r="M1209" t="str">
        <f t="shared" ca="1" si="184"/>
        <v>BUY</v>
      </c>
      <c r="N1209">
        <f t="shared" ca="1" si="185"/>
        <v>-1.0147091351470988E-2</v>
      </c>
    </row>
    <row r="1210" spans="1:14" x14ac:dyDescent="0.25">
      <c r="A1210">
        <v>1209</v>
      </c>
      <c r="B1210" s="30">
        <v>38281</v>
      </c>
      <c r="C1210">
        <f t="shared" si="182"/>
        <v>2004</v>
      </c>
      <c r="D1210">
        <v>1779.75</v>
      </c>
      <c r="E1210">
        <f t="shared" ca="1" si="183"/>
        <v>1784.9</v>
      </c>
      <c r="F1210">
        <f t="shared" ca="1" si="187"/>
        <v>1769.3288461538466</v>
      </c>
      <c r="G1210" t="str">
        <f t="shared" ca="1" si="188"/>
        <v/>
      </c>
      <c r="H1210">
        <f t="shared" ca="1" si="189"/>
        <v>1628.45</v>
      </c>
      <c r="I1210" s="7" t="str">
        <f t="shared" ca="1" si="186"/>
        <v/>
      </c>
      <c r="J1210" s="11">
        <f t="shared" ca="1" si="190"/>
        <v>241.87855843673981</v>
      </c>
      <c r="K1210" s="11">
        <f ca="1">MAX($J$55:J1210)</f>
        <v>246.39302909457109</v>
      </c>
      <c r="L1210" s="13">
        <f t="shared" ca="1" si="191"/>
        <v>1.8322233686645983E-2</v>
      </c>
      <c r="M1210" t="str">
        <f t="shared" ca="1" si="184"/>
        <v>BUY</v>
      </c>
      <c r="N1210">
        <f t="shared" ca="1" si="185"/>
        <v>-5.7540292170609507E-3</v>
      </c>
    </row>
    <row r="1211" spans="1:14" x14ac:dyDescent="0.25">
      <c r="A1211">
        <v>1210</v>
      </c>
      <c r="B1211" s="30">
        <v>38285</v>
      </c>
      <c r="C1211">
        <f t="shared" si="182"/>
        <v>2004</v>
      </c>
      <c r="D1211">
        <v>1757.25</v>
      </c>
      <c r="E1211">
        <f t="shared" ca="1" si="183"/>
        <v>1768.5</v>
      </c>
      <c r="F1211">
        <f t="shared" ca="1" si="187"/>
        <v>1771.3115384615389</v>
      </c>
      <c r="G1211" t="str">
        <f t="shared" ca="1" si="188"/>
        <v>SELL</v>
      </c>
      <c r="H1211">
        <f t="shared" ca="1" si="189"/>
        <v>1757.25</v>
      </c>
      <c r="I1211" s="7">
        <f t="shared" ca="1" si="186"/>
        <v>7.9093616629310137E-2</v>
      </c>
      <c r="J1211" s="11">
        <f t="shared" ca="1" si="190"/>
        <v>261.00960840858551</v>
      </c>
      <c r="K1211" s="11">
        <f ca="1">MAX($J$55:J1211)</f>
        <v>261.00960840858551</v>
      </c>
      <c r="L1211" s="13">
        <f t="shared" ca="1" si="191"/>
        <v>0</v>
      </c>
      <c r="M1211" t="str">
        <f t="shared" ca="1" si="184"/>
        <v>SELL</v>
      </c>
      <c r="N1211">
        <f t="shared" ca="1" si="185"/>
        <v>-1.2642225031605562E-2</v>
      </c>
    </row>
    <row r="1212" spans="1:14" x14ac:dyDescent="0.25">
      <c r="A1212">
        <v>1211</v>
      </c>
      <c r="B1212" s="30">
        <v>38286</v>
      </c>
      <c r="C1212">
        <f t="shared" si="182"/>
        <v>2004</v>
      </c>
      <c r="D1212">
        <v>1781.05</v>
      </c>
      <c r="E1212">
        <f t="shared" ca="1" si="183"/>
        <v>1769.15</v>
      </c>
      <c r="F1212">
        <f t="shared" ca="1" si="187"/>
        <v>1773.1346153846159</v>
      </c>
      <c r="G1212" t="str">
        <f t="shared" ca="1" si="188"/>
        <v/>
      </c>
      <c r="H1212">
        <f t="shared" ca="1" si="189"/>
        <v>1757.25</v>
      </c>
      <c r="I1212" s="7" t="str">
        <f t="shared" ca="1" si="186"/>
        <v/>
      </c>
      <c r="J1212" s="11">
        <f t="shared" ca="1" si="190"/>
        <v>261.00960840858551</v>
      </c>
      <c r="K1212" s="11">
        <f ca="1">MAX($J$55:J1212)</f>
        <v>261.00960840858551</v>
      </c>
      <c r="L1212" s="13">
        <f t="shared" ca="1" si="191"/>
        <v>0</v>
      </c>
      <c r="M1212" t="str">
        <f t="shared" ca="1" si="184"/>
        <v>SELL</v>
      </c>
      <c r="N1212">
        <f t="shared" ca="1" si="185"/>
        <v>-1.3543889600227602E-2</v>
      </c>
    </row>
    <row r="1213" spans="1:14" x14ac:dyDescent="0.25">
      <c r="A1213">
        <v>1212</v>
      </c>
      <c r="B1213" s="30">
        <v>38287</v>
      </c>
      <c r="C1213">
        <f t="shared" si="182"/>
        <v>2004</v>
      </c>
      <c r="D1213">
        <v>1783.85</v>
      </c>
      <c r="E1213">
        <f t="shared" ca="1" si="183"/>
        <v>1782.4499999999998</v>
      </c>
      <c r="F1213">
        <f t="shared" ca="1" si="187"/>
        <v>1775.2519230769235</v>
      </c>
      <c r="G1213" t="str">
        <f t="shared" ca="1" si="188"/>
        <v>BUY</v>
      </c>
      <c r="H1213">
        <f t="shared" ca="1" si="189"/>
        <v>1783.85</v>
      </c>
      <c r="I1213" s="7">
        <f t="shared" ca="1" si="186"/>
        <v>-1.51372883767249E-2</v>
      </c>
      <c r="J1213" s="11">
        <f t="shared" ca="1" si="190"/>
        <v>257.05863069700871</v>
      </c>
      <c r="K1213" s="11">
        <f ca="1">MAX($J$55:J1213)</f>
        <v>261.00960840858551</v>
      </c>
      <c r="L1213" s="13">
        <f t="shared" ca="1" si="191"/>
        <v>1.51372883767249E-2</v>
      </c>
      <c r="M1213" t="str">
        <f t="shared" ca="1" si="184"/>
        <v>BUY</v>
      </c>
      <c r="N1213">
        <f t="shared" ca="1" si="185"/>
        <v>-1.5721063417646639E-3</v>
      </c>
    </row>
    <row r="1214" spans="1:14" x14ac:dyDescent="0.25">
      <c r="A1214">
        <v>1213</v>
      </c>
      <c r="B1214" s="30">
        <v>38288</v>
      </c>
      <c r="C1214">
        <f t="shared" si="182"/>
        <v>2004</v>
      </c>
      <c r="D1214">
        <v>1800.1</v>
      </c>
      <c r="E1214">
        <f t="shared" ca="1" si="183"/>
        <v>1791.9749999999999</v>
      </c>
      <c r="F1214">
        <f t="shared" ca="1" si="187"/>
        <v>1777.1711538461541</v>
      </c>
      <c r="G1214" t="str">
        <f t="shared" ca="1" si="188"/>
        <v/>
      </c>
      <c r="H1214">
        <f t="shared" ca="1" si="189"/>
        <v>1783.85</v>
      </c>
      <c r="I1214" s="7" t="str">
        <f t="shared" ca="1" si="186"/>
        <v/>
      </c>
      <c r="J1214" s="11">
        <f t="shared" ca="1" si="190"/>
        <v>257.05863069700871</v>
      </c>
      <c r="K1214" s="11">
        <f ca="1">MAX($J$55:J1214)</f>
        <v>261.00960840858551</v>
      </c>
      <c r="L1214" s="13">
        <f t="shared" ca="1" si="191"/>
        <v>1.51372883767249E-2</v>
      </c>
      <c r="M1214" t="str">
        <f t="shared" ca="1" si="184"/>
        <v>BUY</v>
      </c>
      <c r="N1214">
        <f t="shared" ca="1" si="185"/>
        <v>9.1095103287832501E-3</v>
      </c>
    </row>
    <row r="1215" spans="1:14" x14ac:dyDescent="0.25">
      <c r="A1215">
        <v>1214</v>
      </c>
      <c r="B1215" s="30">
        <v>38289</v>
      </c>
      <c r="C1215">
        <f t="shared" si="182"/>
        <v>2004</v>
      </c>
      <c r="D1215">
        <v>1786.9</v>
      </c>
      <c r="E1215">
        <f t="shared" ca="1" si="183"/>
        <v>1793.5</v>
      </c>
      <c r="F1215">
        <f t="shared" ca="1" si="187"/>
        <v>1778.4403846153848</v>
      </c>
      <c r="G1215" t="str">
        <f t="shared" ca="1" si="188"/>
        <v/>
      </c>
      <c r="H1215">
        <f t="shared" ca="1" si="189"/>
        <v>1783.85</v>
      </c>
      <c r="I1215" s="7" t="str">
        <f t="shared" ca="1" si="186"/>
        <v/>
      </c>
      <c r="J1215" s="11">
        <f t="shared" ca="1" si="190"/>
        <v>257.05863069700871</v>
      </c>
      <c r="K1215" s="11">
        <f ca="1">MAX($J$55:J1215)</f>
        <v>261.00960840858551</v>
      </c>
      <c r="L1215" s="13">
        <f t="shared" ca="1" si="191"/>
        <v>1.51372883767249E-2</v>
      </c>
      <c r="M1215" t="str">
        <f t="shared" ca="1" si="184"/>
        <v>BUY</v>
      </c>
      <c r="N1215">
        <f t="shared" ca="1" si="185"/>
        <v>-7.3329259485583123E-3</v>
      </c>
    </row>
    <row r="1216" spans="1:14" x14ac:dyDescent="0.25">
      <c r="A1216">
        <v>1215</v>
      </c>
      <c r="B1216" s="30">
        <v>38292</v>
      </c>
      <c r="C1216">
        <f t="shared" si="182"/>
        <v>2004</v>
      </c>
      <c r="D1216">
        <v>1797.75</v>
      </c>
      <c r="E1216">
        <f t="shared" ca="1" si="183"/>
        <v>1792.325</v>
      </c>
      <c r="F1216">
        <f t="shared" ca="1" si="187"/>
        <v>1781.1942307692309</v>
      </c>
      <c r="G1216" t="str">
        <f t="shared" ca="1" si="188"/>
        <v/>
      </c>
      <c r="H1216">
        <f t="shared" ca="1" si="189"/>
        <v>1783.85</v>
      </c>
      <c r="I1216" s="7" t="str">
        <f t="shared" ca="1" si="186"/>
        <v/>
      </c>
      <c r="J1216" s="11">
        <f t="shared" ca="1" si="190"/>
        <v>257.05863069700871</v>
      </c>
      <c r="K1216" s="11">
        <f ca="1">MAX($J$55:J1216)</f>
        <v>261.00960840858551</v>
      </c>
      <c r="L1216" s="13">
        <f t="shared" ca="1" si="191"/>
        <v>1.51372883767249E-2</v>
      </c>
      <c r="M1216" t="str">
        <f t="shared" ca="1" si="184"/>
        <v>BUY</v>
      </c>
      <c r="N1216">
        <f t="shared" ca="1" si="185"/>
        <v>6.0719682131064462E-3</v>
      </c>
    </row>
    <row r="1217" spans="1:14" x14ac:dyDescent="0.25">
      <c r="A1217">
        <v>1216</v>
      </c>
      <c r="B1217" s="30">
        <v>38293</v>
      </c>
      <c r="C1217">
        <f t="shared" si="182"/>
        <v>2004</v>
      </c>
      <c r="D1217">
        <v>1813.7</v>
      </c>
      <c r="E1217">
        <f t="shared" ca="1" si="183"/>
        <v>1805.7249999999999</v>
      </c>
      <c r="F1217">
        <f t="shared" ca="1" si="187"/>
        <v>1784.7019230769231</v>
      </c>
      <c r="G1217" t="str">
        <f t="shared" ca="1" si="188"/>
        <v/>
      </c>
      <c r="H1217">
        <f t="shared" ca="1" si="189"/>
        <v>1783.85</v>
      </c>
      <c r="I1217" s="7" t="str">
        <f t="shared" ca="1" si="186"/>
        <v/>
      </c>
      <c r="J1217" s="11">
        <f t="shared" ca="1" si="190"/>
        <v>257.05863069700871</v>
      </c>
      <c r="K1217" s="11">
        <f ca="1">MAX($J$55:J1217)</f>
        <v>261.00960840858551</v>
      </c>
      <c r="L1217" s="13">
        <f t="shared" ca="1" si="191"/>
        <v>1.51372883767249E-2</v>
      </c>
      <c r="M1217" t="str">
        <f t="shared" ca="1" si="184"/>
        <v>BUY</v>
      </c>
      <c r="N1217">
        <f t="shared" ca="1" si="185"/>
        <v>8.8722013628146548E-3</v>
      </c>
    </row>
    <row r="1218" spans="1:14" x14ac:dyDescent="0.25">
      <c r="A1218">
        <v>1217</v>
      </c>
      <c r="B1218" s="30">
        <v>38294</v>
      </c>
      <c r="C1218">
        <f t="shared" si="182"/>
        <v>2004</v>
      </c>
      <c r="D1218">
        <v>1837.4</v>
      </c>
      <c r="E1218">
        <f t="shared" ca="1" si="183"/>
        <v>1825.5500000000002</v>
      </c>
      <c r="F1218">
        <f t="shared" ca="1" si="187"/>
        <v>1789.313461538462</v>
      </c>
      <c r="G1218" t="str">
        <f t="shared" ca="1" si="188"/>
        <v/>
      </c>
      <c r="H1218">
        <f t="shared" ca="1" si="189"/>
        <v>1783.85</v>
      </c>
      <c r="I1218" s="7" t="str">
        <f t="shared" ca="1" si="186"/>
        <v/>
      </c>
      <c r="J1218" s="11">
        <f t="shared" ca="1" si="190"/>
        <v>257.05863069700871</v>
      </c>
      <c r="K1218" s="11">
        <f ca="1">MAX($J$55:J1218)</f>
        <v>261.00960840858551</v>
      </c>
      <c r="L1218" s="13">
        <f t="shared" ca="1" si="191"/>
        <v>1.51372883767249E-2</v>
      </c>
      <c r="M1218" t="str">
        <f t="shared" ca="1" si="184"/>
        <v>BUY</v>
      </c>
      <c r="N1218">
        <f t="shared" ca="1" si="185"/>
        <v>1.3067210674312204E-2</v>
      </c>
    </row>
    <row r="1219" spans="1:14" x14ac:dyDescent="0.25">
      <c r="A1219">
        <v>1218</v>
      </c>
      <c r="B1219" s="30">
        <v>38295</v>
      </c>
      <c r="C1219">
        <f t="shared" ref="C1219:C1282" si="192">YEAR(B1219)</f>
        <v>2004</v>
      </c>
      <c r="D1219">
        <v>1834.85</v>
      </c>
      <c r="E1219">
        <f t="shared" ca="1" si="183"/>
        <v>1836.125</v>
      </c>
      <c r="F1219">
        <f t="shared" ca="1" si="187"/>
        <v>1794.4903846153845</v>
      </c>
      <c r="G1219" t="str">
        <f t="shared" ca="1" si="188"/>
        <v/>
      </c>
      <c r="H1219">
        <f t="shared" ca="1" si="189"/>
        <v>1783.85</v>
      </c>
      <c r="I1219" s="7" t="str">
        <f t="shared" ca="1" si="186"/>
        <v/>
      </c>
      <c r="J1219" s="11">
        <f t="shared" ca="1" si="190"/>
        <v>257.05863069700871</v>
      </c>
      <c r="K1219" s="11">
        <f ca="1">MAX($J$55:J1219)</f>
        <v>261.00960840858551</v>
      </c>
      <c r="L1219" s="13">
        <f t="shared" ca="1" si="191"/>
        <v>1.51372883767249E-2</v>
      </c>
      <c r="M1219" t="str">
        <f t="shared" ca="1" si="184"/>
        <v>BUY</v>
      </c>
      <c r="N1219">
        <f t="shared" ca="1" si="185"/>
        <v>-1.3878306302384793E-3</v>
      </c>
    </row>
    <row r="1220" spans="1:14" x14ac:dyDescent="0.25">
      <c r="A1220">
        <v>1219</v>
      </c>
      <c r="B1220" s="30">
        <v>38296</v>
      </c>
      <c r="C1220">
        <f t="shared" si="192"/>
        <v>2004</v>
      </c>
      <c r="D1220">
        <v>1852.3</v>
      </c>
      <c r="E1220">
        <f t="shared" ref="E1220:E1283" ca="1" si="193">IF(ROW(D1220)&gt;$M$3,AVERAGE(OFFSET(D1221,-$M$3,0,$M$3,1)),"")</f>
        <v>1843.5749999999998</v>
      </c>
      <c r="F1220">
        <f t="shared" ca="1" si="187"/>
        <v>1799.2730769230768</v>
      </c>
      <c r="G1220" t="str">
        <f t="shared" ca="1" si="188"/>
        <v/>
      </c>
      <c r="H1220">
        <f t="shared" ca="1" si="189"/>
        <v>1783.85</v>
      </c>
      <c r="I1220" s="7" t="str">
        <f t="shared" ca="1" si="186"/>
        <v/>
      </c>
      <c r="J1220" s="11">
        <f t="shared" ca="1" si="190"/>
        <v>257.05863069700871</v>
      </c>
      <c r="K1220" s="11">
        <f ca="1">MAX($J$55:J1220)</f>
        <v>261.00960840858551</v>
      </c>
      <c r="L1220" s="13">
        <f t="shared" ca="1" si="191"/>
        <v>1.51372883767249E-2</v>
      </c>
      <c r="M1220" t="str">
        <f t="shared" ca="1" si="184"/>
        <v>BUY</v>
      </c>
      <c r="N1220">
        <f t="shared" ca="1" si="185"/>
        <v>9.5103141946208392E-3</v>
      </c>
    </row>
    <row r="1221" spans="1:14" x14ac:dyDescent="0.25">
      <c r="A1221">
        <v>1220</v>
      </c>
      <c r="B1221" s="30">
        <v>38299</v>
      </c>
      <c r="C1221">
        <f t="shared" si="192"/>
        <v>2004</v>
      </c>
      <c r="D1221">
        <v>1862.8</v>
      </c>
      <c r="E1221">
        <f t="shared" ca="1" si="193"/>
        <v>1857.55</v>
      </c>
      <c r="F1221">
        <f t="shared" ca="1" si="187"/>
        <v>1803.7846153846153</v>
      </c>
      <c r="G1221" t="str">
        <f t="shared" ca="1" si="188"/>
        <v/>
      </c>
      <c r="H1221">
        <f t="shared" ca="1" si="189"/>
        <v>1783.85</v>
      </c>
      <c r="I1221" s="7" t="str">
        <f t="shared" ca="1" si="186"/>
        <v/>
      </c>
      <c r="J1221" s="11">
        <f t="shared" ca="1" si="190"/>
        <v>257.05863069700871</v>
      </c>
      <c r="K1221" s="11">
        <f ca="1">MAX($J$55:J1221)</f>
        <v>261.00960840858551</v>
      </c>
      <c r="L1221" s="13">
        <f t="shared" ca="1" si="191"/>
        <v>1.51372883767249E-2</v>
      </c>
      <c r="M1221" t="str">
        <f t="shared" ca="1" si="184"/>
        <v>BUY</v>
      </c>
      <c r="N1221">
        <f t="shared" ca="1" si="185"/>
        <v>5.6686281919775417E-3</v>
      </c>
    </row>
    <row r="1222" spans="1:14" x14ac:dyDescent="0.25">
      <c r="A1222">
        <v>1221</v>
      </c>
      <c r="B1222" s="30">
        <v>38300</v>
      </c>
      <c r="C1222">
        <f t="shared" si="192"/>
        <v>2004</v>
      </c>
      <c r="D1222">
        <v>1858.75</v>
      </c>
      <c r="E1222">
        <f t="shared" ca="1" si="193"/>
        <v>1860.7750000000001</v>
      </c>
      <c r="F1222">
        <f t="shared" ca="1" si="187"/>
        <v>1807</v>
      </c>
      <c r="G1222" t="str">
        <f t="shared" ca="1" si="188"/>
        <v/>
      </c>
      <c r="H1222">
        <f t="shared" ca="1" si="189"/>
        <v>1783.85</v>
      </c>
      <c r="I1222" s="7" t="str">
        <f t="shared" ca="1" si="186"/>
        <v/>
      </c>
      <c r="J1222" s="11">
        <f t="shared" ca="1" si="190"/>
        <v>257.05863069700871</v>
      </c>
      <c r="K1222" s="11">
        <f ca="1">MAX($J$55:J1222)</f>
        <v>261.00960840858551</v>
      </c>
      <c r="L1222" s="13">
        <f t="shared" ca="1" si="191"/>
        <v>1.51372883767249E-2</v>
      </c>
      <c r="M1222" t="str">
        <f t="shared" ref="M1222:M1285" ca="1" si="194">IF(G1222="",M1221,G1222)</f>
        <v>BUY</v>
      </c>
      <c r="N1222">
        <f t="shared" ca="1" si="185"/>
        <v>-2.1741464462099822E-3</v>
      </c>
    </row>
    <row r="1223" spans="1:14" x14ac:dyDescent="0.25">
      <c r="A1223">
        <v>1222</v>
      </c>
      <c r="B1223" s="30">
        <v>38301</v>
      </c>
      <c r="C1223">
        <f t="shared" si="192"/>
        <v>2004</v>
      </c>
      <c r="D1223">
        <v>1876.1</v>
      </c>
      <c r="E1223">
        <f t="shared" ca="1" si="193"/>
        <v>1867.425</v>
      </c>
      <c r="F1223">
        <f t="shared" ca="1" si="187"/>
        <v>1809.7096153846153</v>
      </c>
      <c r="G1223" t="str">
        <f t="shared" ca="1" si="188"/>
        <v/>
      </c>
      <c r="H1223">
        <f t="shared" ca="1" si="189"/>
        <v>1783.85</v>
      </c>
      <c r="I1223" s="7" t="str">
        <f t="shared" ca="1" si="186"/>
        <v/>
      </c>
      <c r="J1223" s="11">
        <f t="shared" ca="1" si="190"/>
        <v>257.05863069700871</v>
      </c>
      <c r="K1223" s="11">
        <f ca="1">MAX($J$55:J1223)</f>
        <v>261.00960840858551</v>
      </c>
      <c r="L1223" s="13">
        <f t="shared" ca="1" si="191"/>
        <v>1.51372883767249E-2</v>
      </c>
      <c r="M1223" t="str">
        <f t="shared" ca="1" si="194"/>
        <v>BUY</v>
      </c>
      <c r="N1223">
        <f t="shared" ref="N1223:N1286" ca="1" si="195">IF(M1222="BUY",(D1223-D1222)/D1222,(D1222-D1223)/D1222)</f>
        <v>9.3342299932750016E-3</v>
      </c>
    </row>
    <row r="1224" spans="1:14" x14ac:dyDescent="0.25">
      <c r="A1224">
        <v>1223</v>
      </c>
      <c r="B1224" s="30">
        <v>38302</v>
      </c>
      <c r="C1224">
        <f t="shared" si="192"/>
        <v>2004</v>
      </c>
      <c r="D1224">
        <v>1870.55</v>
      </c>
      <c r="E1224">
        <f t="shared" ca="1" si="193"/>
        <v>1873.3249999999998</v>
      </c>
      <c r="F1224">
        <f t="shared" ca="1" si="187"/>
        <v>1811.9442307692309</v>
      </c>
      <c r="G1224" t="str">
        <f t="shared" ca="1" si="188"/>
        <v/>
      </c>
      <c r="H1224">
        <f t="shared" ca="1" si="189"/>
        <v>1783.85</v>
      </c>
      <c r="I1224" s="7" t="str">
        <f t="shared" ca="1" si="186"/>
        <v/>
      </c>
      <c r="J1224" s="11">
        <f t="shared" ca="1" si="190"/>
        <v>257.05863069700871</v>
      </c>
      <c r="K1224" s="11">
        <f ca="1">MAX($J$55:J1224)</f>
        <v>261.00960840858551</v>
      </c>
      <c r="L1224" s="13">
        <f t="shared" ca="1" si="191"/>
        <v>1.51372883767249E-2</v>
      </c>
      <c r="M1224" t="str">
        <f t="shared" ca="1" si="194"/>
        <v>BUY</v>
      </c>
      <c r="N1224">
        <f t="shared" ca="1" si="195"/>
        <v>-2.9582644848355388E-3</v>
      </c>
    </row>
    <row r="1225" spans="1:14" x14ac:dyDescent="0.25">
      <c r="A1225">
        <v>1224</v>
      </c>
      <c r="B1225" s="30">
        <v>38303</v>
      </c>
      <c r="C1225">
        <f t="shared" si="192"/>
        <v>2004</v>
      </c>
      <c r="D1225">
        <v>1872.95</v>
      </c>
      <c r="E1225">
        <f t="shared" ca="1" si="193"/>
        <v>1871.75</v>
      </c>
      <c r="F1225">
        <f t="shared" ca="1" si="187"/>
        <v>1814.9461538461537</v>
      </c>
      <c r="G1225" t="str">
        <f t="shared" ca="1" si="188"/>
        <v/>
      </c>
      <c r="H1225">
        <f t="shared" ca="1" si="189"/>
        <v>1783.85</v>
      </c>
      <c r="I1225" s="7" t="str">
        <f t="shared" ca="1" si="186"/>
        <v/>
      </c>
      <c r="J1225" s="11">
        <f t="shared" ca="1" si="190"/>
        <v>257.05863069700871</v>
      </c>
      <c r="K1225" s="11">
        <f ca="1">MAX($J$55:J1225)</f>
        <v>261.00960840858551</v>
      </c>
      <c r="L1225" s="13">
        <f t="shared" ca="1" si="191"/>
        <v>1.51372883767249E-2</v>
      </c>
      <c r="M1225" t="str">
        <f t="shared" ca="1" si="194"/>
        <v>BUY</v>
      </c>
      <c r="N1225">
        <f t="shared" ca="1" si="195"/>
        <v>1.2830450936890706E-3</v>
      </c>
    </row>
    <row r="1226" spans="1:14" x14ac:dyDescent="0.25">
      <c r="A1226">
        <v>1225</v>
      </c>
      <c r="B1226" s="30">
        <v>38307</v>
      </c>
      <c r="C1226">
        <f t="shared" si="192"/>
        <v>2004</v>
      </c>
      <c r="D1226">
        <v>1879</v>
      </c>
      <c r="E1226">
        <f t="shared" ca="1" si="193"/>
        <v>1875.9749999999999</v>
      </c>
      <c r="F1226">
        <f t="shared" ca="1" si="187"/>
        <v>1817.3807692307694</v>
      </c>
      <c r="G1226" t="str">
        <f t="shared" ca="1" si="188"/>
        <v/>
      </c>
      <c r="H1226">
        <f t="shared" ca="1" si="189"/>
        <v>1783.85</v>
      </c>
      <c r="I1226" s="7" t="str">
        <f t="shared" ca="1" si="186"/>
        <v/>
      </c>
      <c r="J1226" s="11">
        <f t="shared" ca="1" si="190"/>
        <v>257.05863069700871</v>
      </c>
      <c r="K1226" s="11">
        <f ca="1">MAX($J$55:J1226)</f>
        <v>261.00960840858551</v>
      </c>
      <c r="L1226" s="13">
        <f t="shared" ca="1" si="191"/>
        <v>1.51372883767249E-2</v>
      </c>
      <c r="M1226" t="str">
        <f t="shared" ca="1" si="194"/>
        <v>BUY</v>
      </c>
      <c r="N1226">
        <f t="shared" ca="1" si="195"/>
        <v>3.2301983501961903E-3</v>
      </c>
    </row>
    <row r="1227" spans="1:14" x14ac:dyDescent="0.25">
      <c r="A1227">
        <v>1226</v>
      </c>
      <c r="B1227" s="30">
        <v>38308</v>
      </c>
      <c r="C1227">
        <f t="shared" si="192"/>
        <v>2004</v>
      </c>
      <c r="D1227">
        <v>1888.65</v>
      </c>
      <c r="E1227">
        <f t="shared" ca="1" si="193"/>
        <v>1883.825</v>
      </c>
      <c r="F1227">
        <f t="shared" ca="1" si="187"/>
        <v>1820.0134615384618</v>
      </c>
      <c r="G1227" t="str">
        <f t="shared" ca="1" si="188"/>
        <v/>
      </c>
      <c r="H1227">
        <f t="shared" ca="1" si="189"/>
        <v>1783.85</v>
      </c>
      <c r="I1227" s="7" t="str">
        <f t="shared" ca="1" si="186"/>
        <v/>
      </c>
      <c r="J1227" s="11">
        <f t="shared" ca="1" si="190"/>
        <v>257.05863069700871</v>
      </c>
      <c r="K1227" s="11">
        <f ca="1">MAX($J$55:J1227)</f>
        <v>261.00960840858551</v>
      </c>
      <c r="L1227" s="13">
        <f t="shared" ca="1" si="191"/>
        <v>1.51372883767249E-2</v>
      </c>
      <c r="M1227" t="str">
        <f t="shared" ca="1" si="194"/>
        <v>BUY</v>
      </c>
      <c r="N1227">
        <f t="shared" ca="1" si="195"/>
        <v>5.1357104843002084E-3</v>
      </c>
    </row>
    <row r="1228" spans="1:14" x14ac:dyDescent="0.25">
      <c r="A1228">
        <v>1227</v>
      </c>
      <c r="B1228" s="30">
        <v>38309</v>
      </c>
      <c r="C1228">
        <f t="shared" si="192"/>
        <v>2004</v>
      </c>
      <c r="D1228">
        <v>1892.05</v>
      </c>
      <c r="E1228">
        <f t="shared" ca="1" si="193"/>
        <v>1890.35</v>
      </c>
      <c r="F1228">
        <f t="shared" ca="1" si="187"/>
        <v>1822.8692307692306</v>
      </c>
      <c r="G1228" t="str">
        <f t="shared" ca="1" si="188"/>
        <v/>
      </c>
      <c r="H1228">
        <f t="shared" ca="1" si="189"/>
        <v>1783.85</v>
      </c>
      <c r="I1228" s="7" t="str">
        <f t="shared" ca="1" si="186"/>
        <v/>
      </c>
      <c r="J1228" s="11">
        <f t="shared" ca="1" si="190"/>
        <v>257.05863069700871</v>
      </c>
      <c r="K1228" s="11">
        <f ca="1">MAX($J$55:J1228)</f>
        <v>261.00960840858551</v>
      </c>
      <c r="L1228" s="13">
        <f t="shared" ca="1" si="191"/>
        <v>1.51372883767249E-2</v>
      </c>
      <c r="M1228" t="str">
        <f t="shared" ca="1" si="194"/>
        <v>BUY</v>
      </c>
      <c r="N1228">
        <f t="shared" ca="1" si="195"/>
        <v>1.8002276758530503E-3</v>
      </c>
    </row>
    <row r="1229" spans="1:14" x14ac:dyDescent="0.25">
      <c r="A1229">
        <v>1228</v>
      </c>
      <c r="B1229" s="30">
        <v>38310</v>
      </c>
      <c r="C1229">
        <f t="shared" si="192"/>
        <v>2004</v>
      </c>
      <c r="D1229">
        <v>1872.35</v>
      </c>
      <c r="E1229">
        <f t="shared" ca="1" si="193"/>
        <v>1882.1999999999998</v>
      </c>
      <c r="F1229">
        <f t="shared" ca="1" si="187"/>
        <v>1825.353846153846</v>
      </c>
      <c r="G1229" t="str">
        <f t="shared" ca="1" si="188"/>
        <v/>
      </c>
      <c r="H1229">
        <f t="shared" ca="1" si="189"/>
        <v>1783.85</v>
      </c>
      <c r="I1229" s="7" t="str">
        <f t="shared" ca="1" si="186"/>
        <v/>
      </c>
      <c r="J1229" s="11">
        <f t="shared" ca="1" si="190"/>
        <v>257.05863069700871</v>
      </c>
      <c r="K1229" s="11">
        <f ca="1">MAX($J$55:J1229)</f>
        <v>261.00960840858551</v>
      </c>
      <c r="L1229" s="13">
        <f t="shared" ca="1" si="191"/>
        <v>1.51372883767249E-2</v>
      </c>
      <c r="M1229" t="str">
        <f t="shared" ca="1" si="194"/>
        <v>BUY</v>
      </c>
      <c r="N1229">
        <f t="shared" ca="1" si="195"/>
        <v>-1.0411986998229457E-2</v>
      </c>
    </row>
    <row r="1230" spans="1:14" x14ac:dyDescent="0.25">
      <c r="A1230">
        <v>1229</v>
      </c>
      <c r="B1230" s="30">
        <v>38313</v>
      </c>
      <c r="C1230">
        <f t="shared" si="192"/>
        <v>2004</v>
      </c>
      <c r="D1230">
        <v>1873.35</v>
      </c>
      <c r="E1230">
        <f t="shared" ca="1" si="193"/>
        <v>1872.85</v>
      </c>
      <c r="F1230">
        <f t="shared" ca="1" si="187"/>
        <v>1828.6788461538463</v>
      </c>
      <c r="G1230" t="str">
        <f t="shared" ca="1" si="188"/>
        <v/>
      </c>
      <c r="H1230">
        <f t="shared" ca="1" si="189"/>
        <v>1783.85</v>
      </c>
      <c r="I1230" s="7" t="str">
        <f t="shared" ca="1" si="186"/>
        <v/>
      </c>
      <c r="J1230" s="11">
        <f t="shared" ca="1" si="190"/>
        <v>257.05863069700871</v>
      </c>
      <c r="K1230" s="11">
        <f ca="1">MAX($J$55:J1230)</f>
        <v>261.00960840858551</v>
      </c>
      <c r="L1230" s="13">
        <f t="shared" ca="1" si="191"/>
        <v>1.51372883767249E-2</v>
      </c>
      <c r="M1230" t="str">
        <f t="shared" ca="1" si="194"/>
        <v>BUY</v>
      </c>
      <c r="N1230">
        <f t="shared" ca="1" si="195"/>
        <v>5.3408817795818091E-4</v>
      </c>
    </row>
    <row r="1231" spans="1:14" x14ac:dyDescent="0.25">
      <c r="A1231">
        <v>1230</v>
      </c>
      <c r="B1231" s="30">
        <v>38314</v>
      </c>
      <c r="C1231">
        <f t="shared" si="192"/>
        <v>2004</v>
      </c>
      <c r="D1231">
        <v>1892.6</v>
      </c>
      <c r="E1231">
        <f t="shared" ca="1" si="193"/>
        <v>1882.9749999999999</v>
      </c>
      <c r="F1231">
        <f t="shared" ca="1" si="187"/>
        <v>1832.4423076923076</v>
      </c>
      <c r="G1231" t="str">
        <f t="shared" ca="1" si="188"/>
        <v/>
      </c>
      <c r="H1231">
        <f t="shared" ca="1" si="189"/>
        <v>1783.85</v>
      </c>
      <c r="I1231" s="7" t="str">
        <f t="shared" ca="1" si="186"/>
        <v/>
      </c>
      <c r="J1231" s="11">
        <f t="shared" ca="1" si="190"/>
        <v>257.05863069700871</v>
      </c>
      <c r="K1231" s="11">
        <f ca="1">MAX($J$55:J1231)</f>
        <v>261.00960840858551</v>
      </c>
      <c r="L1231" s="13">
        <f t="shared" ca="1" si="191"/>
        <v>1.51372883767249E-2</v>
      </c>
      <c r="M1231" t="str">
        <f t="shared" ca="1" si="194"/>
        <v>BUY</v>
      </c>
      <c r="N1231">
        <f t="shared" ca="1" si="195"/>
        <v>1.0275709290842608E-2</v>
      </c>
    </row>
    <row r="1232" spans="1:14" x14ac:dyDescent="0.25">
      <c r="A1232">
        <v>1231</v>
      </c>
      <c r="B1232" s="30">
        <v>38315</v>
      </c>
      <c r="C1232">
        <f t="shared" si="192"/>
        <v>2004</v>
      </c>
      <c r="D1232">
        <v>1904.05</v>
      </c>
      <c r="E1232">
        <f t="shared" ca="1" si="193"/>
        <v>1898.3249999999998</v>
      </c>
      <c r="F1232">
        <f t="shared" ca="1" si="187"/>
        <v>1836.6365384615383</v>
      </c>
      <c r="G1232" t="str">
        <f t="shared" ca="1" si="188"/>
        <v/>
      </c>
      <c r="H1232">
        <f t="shared" ca="1" si="189"/>
        <v>1783.85</v>
      </c>
      <c r="I1232" s="7" t="str">
        <f t="shared" ca="1" si="186"/>
        <v/>
      </c>
      <c r="J1232" s="11">
        <f t="shared" ca="1" si="190"/>
        <v>257.05863069700871</v>
      </c>
      <c r="K1232" s="11">
        <f ca="1">MAX($J$55:J1232)</f>
        <v>261.00960840858551</v>
      </c>
      <c r="L1232" s="13">
        <f t="shared" ca="1" si="191"/>
        <v>1.51372883767249E-2</v>
      </c>
      <c r="M1232" t="str">
        <f t="shared" ca="1" si="194"/>
        <v>BUY</v>
      </c>
      <c r="N1232">
        <f t="shared" ca="1" si="195"/>
        <v>6.0498784740568769E-3</v>
      </c>
    </row>
    <row r="1233" spans="1:14" x14ac:dyDescent="0.25">
      <c r="A1233">
        <v>1232</v>
      </c>
      <c r="B1233" s="30">
        <v>38316</v>
      </c>
      <c r="C1233">
        <f t="shared" si="192"/>
        <v>2004</v>
      </c>
      <c r="D1233">
        <v>1901.05</v>
      </c>
      <c r="E1233">
        <f t="shared" ca="1" si="193"/>
        <v>1902.55</v>
      </c>
      <c r="F1233">
        <f t="shared" ca="1" si="187"/>
        <v>1841.0615384615387</v>
      </c>
      <c r="G1233" t="str">
        <f t="shared" ca="1" si="188"/>
        <v/>
      </c>
      <c r="H1233">
        <f t="shared" ca="1" si="189"/>
        <v>1783.85</v>
      </c>
      <c r="I1233" s="7" t="str">
        <f t="shared" ca="1" si="186"/>
        <v/>
      </c>
      <c r="J1233" s="11">
        <f t="shared" ca="1" si="190"/>
        <v>257.05863069700871</v>
      </c>
      <c r="K1233" s="11">
        <f ca="1">MAX($J$55:J1233)</f>
        <v>261.00960840858551</v>
      </c>
      <c r="L1233" s="13">
        <f t="shared" ca="1" si="191"/>
        <v>1.51372883767249E-2</v>
      </c>
      <c r="M1233" t="str">
        <f t="shared" ca="1" si="194"/>
        <v>BUY</v>
      </c>
      <c r="N1233">
        <f t="shared" ca="1" si="195"/>
        <v>-1.575588876342533E-3</v>
      </c>
    </row>
    <row r="1234" spans="1:14" x14ac:dyDescent="0.25">
      <c r="A1234">
        <v>1233</v>
      </c>
      <c r="B1234" s="30">
        <v>38320</v>
      </c>
      <c r="C1234">
        <f t="shared" si="192"/>
        <v>2004</v>
      </c>
      <c r="D1234">
        <v>1939.65</v>
      </c>
      <c r="E1234">
        <f t="shared" ca="1" si="193"/>
        <v>1920.35</v>
      </c>
      <c r="F1234">
        <f t="shared" ca="1" si="187"/>
        <v>1846.1096153846156</v>
      </c>
      <c r="G1234" t="str">
        <f t="shared" ca="1" si="188"/>
        <v/>
      </c>
      <c r="H1234">
        <f t="shared" ca="1" si="189"/>
        <v>1783.85</v>
      </c>
      <c r="I1234" s="7" t="str">
        <f t="shared" ca="1" si="186"/>
        <v/>
      </c>
      <c r="J1234" s="11">
        <f t="shared" ca="1" si="190"/>
        <v>257.05863069700871</v>
      </c>
      <c r="K1234" s="11">
        <f ca="1">MAX($J$55:J1234)</f>
        <v>261.00960840858551</v>
      </c>
      <c r="L1234" s="13">
        <f t="shared" ca="1" si="191"/>
        <v>1.51372883767249E-2</v>
      </c>
      <c r="M1234" t="str">
        <f t="shared" ca="1" si="194"/>
        <v>BUY</v>
      </c>
      <c r="N1234">
        <f t="shared" ca="1" si="195"/>
        <v>2.0304568527918853E-2</v>
      </c>
    </row>
    <row r="1235" spans="1:14" x14ac:dyDescent="0.25">
      <c r="A1235">
        <v>1234</v>
      </c>
      <c r="B1235" s="30">
        <v>38321</v>
      </c>
      <c r="C1235">
        <f t="shared" si="192"/>
        <v>2004</v>
      </c>
      <c r="D1235">
        <v>1958.8</v>
      </c>
      <c r="E1235">
        <f t="shared" ca="1" si="193"/>
        <v>1949.2249999999999</v>
      </c>
      <c r="F1235">
        <f t="shared" ca="1" si="187"/>
        <v>1852.6000000000001</v>
      </c>
      <c r="G1235" t="str">
        <f t="shared" ca="1" si="188"/>
        <v/>
      </c>
      <c r="H1235">
        <f t="shared" ca="1" si="189"/>
        <v>1783.85</v>
      </c>
      <c r="I1235" s="7" t="str">
        <f t="shared" ca="1" si="186"/>
        <v/>
      </c>
      <c r="J1235" s="11">
        <f t="shared" ca="1" si="190"/>
        <v>257.05863069700871</v>
      </c>
      <c r="K1235" s="11">
        <f ca="1">MAX($J$55:J1235)</f>
        <v>261.00960840858551</v>
      </c>
      <c r="L1235" s="13">
        <f t="shared" ca="1" si="191"/>
        <v>1.51372883767249E-2</v>
      </c>
      <c r="M1235" t="str">
        <f t="shared" ca="1" si="194"/>
        <v>BUY</v>
      </c>
      <c r="N1235">
        <f t="shared" ca="1" si="195"/>
        <v>9.8729152166627289E-3</v>
      </c>
    </row>
    <row r="1236" spans="1:14" x14ac:dyDescent="0.25">
      <c r="A1236">
        <v>1235</v>
      </c>
      <c r="B1236" s="30">
        <v>38322</v>
      </c>
      <c r="C1236">
        <f t="shared" si="192"/>
        <v>2004</v>
      </c>
      <c r="D1236">
        <v>1962.05</v>
      </c>
      <c r="E1236">
        <f t="shared" ca="1" si="193"/>
        <v>1960.425</v>
      </c>
      <c r="F1236">
        <f t="shared" ca="1" si="187"/>
        <v>1859.6115384615389</v>
      </c>
      <c r="G1236" t="str">
        <f t="shared" ca="1" si="188"/>
        <v/>
      </c>
      <c r="H1236">
        <f t="shared" ca="1" si="189"/>
        <v>1783.85</v>
      </c>
      <c r="I1236" s="7" t="str">
        <f t="shared" ref="I1236:I1299" ca="1" si="196">IF(AND(G1236&lt;&gt;"",H1235&lt;&gt;0),IF(G1236="BUY",1-H1236/H1235,H1236/H1235-1),"")</f>
        <v/>
      </c>
      <c r="J1236" s="11">
        <f t="shared" ca="1" si="190"/>
        <v>257.05863069700871</v>
      </c>
      <c r="K1236" s="11">
        <f ca="1">MAX($J$55:J1236)</f>
        <v>261.00960840858551</v>
      </c>
      <c r="L1236" s="13">
        <f t="shared" ca="1" si="191"/>
        <v>1.51372883767249E-2</v>
      </c>
      <c r="M1236" t="str">
        <f t="shared" ca="1" si="194"/>
        <v>BUY</v>
      </c>
      <c r="N1236">
        <f t="shared" ca="1" si="195"/>
        <v>1.6591790892383092E-3</v>
      </c>
    </row>
    <row r="1237" spans="1:14" x14ac:dyDescent="0.25">
      <c r="A1237">
        <v>1236</v>
      </c>
      <c r="B1237" s="30">
        <v>38323</v>
      </c>
      <c r="C1237">
        <f t="shared" si="192"/>
        <v>2004</v>
      </c>
      <c r="D1237">
        <v>1999</v>
      </c>
      <c r="E1237">
        <f t="shared" ca="1" si="193"/>
        <v>1980.5250000000001</v>
      </c>
      <c r="F1237">
        <f t="shared" ca="1" si="187"/>
        <v>1868.9096153846158</v>
      </c>
      <c r="G1237" t="str">
        <f t="shared" ca="1" si="188"/>
        <v/>
      </c>
      <c r="H1237">
        <f t="shared" ca="1" si="189"/>
        <v>1783.85</v>
      </c>
      <c r="I1237" s="7" t="str">
        <f t="shared" ca="1" si="196"/>
        <v/>
      </c>
      <c r="J1237" s="11">
        <f t="shared" ca="1" si="190"/>
        <v>257.05863069700871</v>
      </c>
      <c r="K1237" s="11">
        <f ca="1">MAX($J$55:J1237)</f>
        <v>261.00960840858551</v>
      </c>
      <c r="L1237" s="13">
        <f t="shared" ca="1" si="191"/>
        <v>1.51372883767249E-2</v>
      </c>
      <c r="M1237" t="str">
        <f t="shared" ca="1" si="194"/>
        <v>BUY</v>
      </c>
      <c r="N1237">
        <f t="shared" ca="1" si="195"/>
        <v>1.8832343722127391E-2</v>
      </c>
    </row>
    <row r="1238" spans="1:14" x14ac:dyDescent="0.25">
      <c r="A1238">
        <v>1237</v>
      </c>
      <c r="B1238" s="30">
        <v>38324</v>
      </c>
      <c r="C1238">
        <f t="shared" si="192"/>
        <v>2004</v>
      </c>
      <c r="D1238">
        <v>1996.2</v>
      </c>
      <c r="E1238">
        <f t="shared" ca="1" si="193"/>
        <v>1997.6</v>
      </c>
      <c r="F1238">
        <f t="shared" ca="1" si="187"/>
        <v>1877.1846153846159</v>
      </c>
      <c r="G1238" t="str">
        <f t="shared" ca="1" si="188"/>
        <v/>
      </c>
      <c r="H1238">
        <f t="shared" ca="1" si="189"/>
        <v>1783.85</v>
      </c>
      <c r="I1238" s="7" t="str">
        <f t="shared" ca="1" si="196"/>
        <v/>
      </c>
      <c r="J1238" s="11">
        <f t="shared" ca="1" si="190"/>
        <v>257.05863069700871</v>
      </c>
      <c r="K1238" s="11">
        <f ca="1">MAX($J$55:J1238)</f>
        <v>261.00960840858551</v>
      </c>
      <c r="L1238" s="13">
        <f t="shared" ca="1" si="191"/>
        <v>1.51372883767249E-2</v>
      </c>
      <c r="M1238" t="str">
        <f t="shared" ca="1" si="194"/>
        <v>BUY</v>
      </c>
      <c r="N1238">
        <f t="shared" ca="1" si="195"/>
        <v>-1.4007003501750649E-3</v>
      </c>
    </row>
    <row r="1239" spans="1:14" x14ac:dyDescent="0.25">
      <c r="A1239">
        <v>1238</v>
      </c>
      <c r="B1239" s="30">
        <v>38327</v>
      </c>
      <c r="C1239">
        <f t="shared" si="192"/>
        <v>2004</v>
      </c>
      <c r="D1239">
        <v>1993.15</v>
      </c>
      <c r="E1239">
        <f t="shared" ca="1" si="193"/>
        <v>1994.6750000000002</v>
      </c>
      <c r="F1239">
        <f t="shared" ca="1" si="187"/>
        <v>1885.2346153846156</v>
      </c>
      <c r="G1239" t="str">
        <f t="shared" ca="1" si="188"/>
        <v/>
      </c>
      <c r="H1239">
        <f t="shared" ca="1" si="189"/>
        <v>1783.85</v>
      </c>
      <c r="I1239" s="7" t="str">
        <f t="shared" ca="1" si="196"/>
        <v/>
      </c>
      <c r="J1239" s="11">
        <f t="shared" ca="1" si="190"/>
        <v>257.05863069700871</v>
      </c>
      <c r="K1239" s="11">
        <f ca="1">MAX($J$55:J1239)</f>
        <v>261.00960840858551</v>
      </c>
      <c r="L1239" s="13">
        <f t="shared" ca="1" si="191"/>
        <v>1.51372883767249E-2</v>
      </c>
      <c r="M1239" t="str">
        <f t="shared" ca="1" si="194"/>
        <v>BUY</v>
      </c>
      <c r="N1239">
        <f t="shared" ca="1" si="195"/>
        <v>-1.527903015729864E-3</v>
      </c>
    </row>
    <row r="1240" spans="1:14" x14ac:dyDescent="0.25">
      <c r="A1240">
        <v>1239</v>
      </c>
      <c r="B1240" s="30">
        <v>38328</v>
      </c>
      <c r="C1240">
        <f t="shared" si="192"/>
        <v>2004</v>
      </c>
      <c r="D1240">
        <v>1992.7</v>
      </c>
      <c r="E1240">
        <f t="shared" ca="1" si="193"/>
        <v>1992.9250000000002</v>
      </c>
      <c r="F1240">
        <f t="shared" ca="1" si="187"/>
        <v>1892.6423076923079</v>
      </c>
      <c r="G1240" t="str">
        <f t="shared" ca="1" si="188"/>
        <v/>
      </c>
      <c r="H1240">
        <f t="shared" ca="1" si="189"/>
        <v>1783.85</v>
      </c>
      <c r="I1240" s="7" t="str">
        <f t="shared" ca="1" si="196"/>
        <v/>
      </c>
      <c r="J1240" s="11">
        <f t="shared" ca="1" si="190"/>
        <v>257.05863069700871</v>
      </c>
      <c r="K1240" s="11">
        <f ca="1">MAX($J$55:J1240)</f>
        <v>261.00960840858551</v>
      </c>
      <c r="L1240" s="13">
        <f t="shared" ca="1" si="191"/>
        <v>1.51372883767249E-2</v>
      </c>
      <c r="M1240" t="str">
        <f t="shared" ca="1" si="194"/>
        <v>BUY</v>
      </c>
      <c r="N1240">
        <f t="shared" ca="1" si="195"/>
        <v>-2.257732734616288E-4</v>
      </c>
    </row>
    <row r="1241" spans="1:14" x14ac:dyDescent="0.25">
      <c r="A1241">
        <v>1240</v>
      </c>
      <c r="B1241" s="30">
        <v>38329</v>
      </c>
      <c r="C1241">
        <f t="shared" si="192"/>
        <v>2004</v>
      </c>
      <c r="D1241">
        <v>1977.95</v>
      </c>
      <c r="E1241">
        <f t="shared" ca="1" si="193"/>
        <v>1985.325</v>
      </c>
      <c r="F1241">
        <f t="shared" ca="1" si="187"/>
        <v>1899.9903846153845</v>
      </c>
      <c r="G1241" t="str">
        <f t="shared" ca="1" si="188"/>
        <v/>
      </c>
      <c r="H1241">
        <f t="shared" ca="1" si="189"/>
        <v>1783.85</v>
      </c>
      <c r="I1241" s="7" t="str">
        <f t="shared" ca="1" si="196"/>
        <v/>
      </c>
      <c r="J1241" s="11">
        <f t="shared" ca="1" si="190"/>
        <v>257.05863069700871</v>
      </c>
      <c r="K1241" s="11">
        <f ca="1">MAX($J$55:J1241)</f>
        <v>261.00960840858551</v>
      </c>
      <c r="L1241" s="13">
        <f t="shared" ca="1" si="191"/>
        <v>1.51372883767249E-2</v>
      </c>
      <c r="M1241" t="str">
        <f t="shared" ca="1" si="194"/>
        <v>BUY</v>
      </c>
      <c r="N1241">
        <f t="shared" ca="1" si="195"/>
        <v>-7.4020173633763233E-3</v>
      </c>
    </row>
    <row r="1242" spans="1:14" x14ac:dyDescent="0.25">
      <c r="A1242">
        <v>1241</v>
      </c>
      <c r="B1242" s="30">
        <v>38330</v>
      </c>
      <c r="C1242">
        <f t="shared" si="192"/>
        <v>2004</v>
      </c>
      <c r="D1242">
        <v>1989.95</v>
      </c>
      <c r="E1242">
        <f t="shared" ca="1" si="193"/>
        <v>1983.95</v>
      </c>
      <c r="F1242">
        <f t="shared" ca="1" si="187"/>
        <v>1907.382692307692</v>
      </c>
      <c r="G1242" t="str">
        <f t="shared" ca="1" si="188"/>
        <v/>
      </c>
      <c r="H1242">
        <f t="shared" ca="1" si="189"/>
        <v>1783.85</v>
      </c>
      <c r="I1242" s="7" t="str">
        <f t="shared" ca="1" si="196"/>
        <v/>
      </c>
      <c r="J1242" s="11">
        <f t="shared" ca="1" si="190"/>
        <v>257.05863069700871</v>
      </c>
      <c r="K1242" s="11">
        <f ca="1">MAX($J$55:J1242)</f>
        <v>261.00960840858551</v>
      </c>
      <c r="L1242" s="13">
        <f t="shared" ca="1" si="191"/>
        <v>1.51372883767249E-2</v>
      </c>
      <c r="M1242" t="str">
        <f t="shared" ca="1" si="194"/>
        <v>BUY</v>
      </c>
      <c r="N1242">
        <f t="shared" ca="1" si="195"/>
        <v>6.0668874339594022E-3</v>
      </c>
    </row>
    <row r="1243" spans="1:14" x14ac:dyDescent="0.25">
      <c r="A1243">
        <v>1242</v>
      </c>
      <c r="B1243" s="30">
        <v>38331</v>
      </c>
      <c r="C1243">
        <f t="shared" si="192"/>
        <v>2004</v>
      </c>
      <c r="D1243">
        <v>1969</v>
      </c>
      <c r="E1243">
        <f t="shared" ca="1" si="193"/>
        <v>1979.4749999999999</v>
      </c>
      <c r="F1243">
        <f t="shared" ca="1" si="187"/>
        <v>1913.3557692307691</v>
      </c>
      <c r="G1243" t="str">
        <f t="shared" ca="1" si="188"/>
        <v/>
      </c>
      <c r="H1243">
        <f t="shared" ca="1" si="189"/>
        <v>1783.85</v>
      </c>
      <c r="I1243" s="7" t="str">
        <f t="shared" ca="1" si="196"/>
        <v/>
      </c>
      <c r="J1243" s="11">
        <f t="shared" ca="1" si="190"/>
        <v>257.05863069700871</v>
      </c>
      <c r="K1243" s="11">
        <f ca="1">MAX($J$55:J1243)</f>
        <v>261.00960840858551</v>
      </c>
      <c r="L1243" s="13">
        <f t="shared" ca="1" si="191"/>
        <v>1.51372883767249E-2</v>
      </c>
      <c r="M1243" t="str">
        <f t="shared" ca="1" si="194"/>
        <v>BUY</v>
      </c>
      <c r="N1243">
        <f t="shared" ca="1" si="195"/>
        <v>-1.0527902711123418E-2</v>
      </c>
    </row>
    <row r="1244" spans="1:14" x14ac:dyDescent="0.25">
      <c r="A1244">
        <v>1243</v>
      </c>
      <c r="B1244" s="30">
        <v>38334</v>
      </c>
      <c r="C1244">
        <f t="shared" si="192"/>
        <v>2004</v>
      </c>
      <c r="D1244">
        <v>1985.35</v>
      </c>
      <c r="E1244">
        <f t="shared" ca="1" si="193"/>
        <v>1977.175</v>
      </c>
      <c r="F1244">
        <f t="shared" ref="F1244:F1307" ca="1" si="197">IF(ROW(D1244)&gt;$M$4, AVERAGE(OFFSET(D1245,-$M$4,0,$M$4,1)), "")</f>
        <v>1919.0461538461532</v>
      </c>
      <c r="G1244" t="str">
        <f t="shared" ca="1" si="188"/>
        <v/>
      </c>
      <c r="H1244">
        <f t="shared" ca="1" si="189"/>
        <v>1783.85</v>
      </c>
      <c r="I1244" s="7" t="str">
        <f t="shared" ca="1" si="196"/>
        <v/>
      </c>
      <c r="J1244" s="11">
        <f t="shared" ca="1" si="190"/>
        <v>257.05863069700871</v>
      </c>
      <c r="K1244" s="11">
        <f ca="1">MAX($J$55:J1244)</f>
        <v>261.00960840858551</v>
      </c>
      <c r="L1244" s="13">
        <f t="shared" ca="1" si="191"/>
        <v>1.51372883767249E-2</v>
      </c>
      <c r="M1244" t="str">
        <f t="shared" ca="1" si="194"/>
        <v>BUY</v>
      </c>
      <c r="N1244">
        <f t="shared" ca="1" si="195"/>
        <v>8.3037074657185926E-3</v>
      </c>
    </row>
    <row r="1245" spans="1:14" x14ac:dyDescent="0.25">
      <c r="A1245">
        <v>1244</v>
      </c>
      <c r="B1245" s="30">
        <v>38335</v>
      </c>
      <c r="C1245">
        <f t="shared" si="192"/>
        <v>2004</v>
      </c>
      <c r="D1245">
        <v>2006.8</v>
      </c>
      <c r="E1245">
        <f t="shared" ca="1" si="193"/>
        <v>1996.0749999999998</v>
      </c>
      <c r="F1245">
        <f t="shared" ca="1" si="197"/>
        <v>1925.6596153846149</v>
      </c>
      <c r="G1245" t="str">
        <f t="shared" ca="1" si="188"/>
        <v/>
      </c>
      <c r="H1245">
        <f t="shared" ca="1" si="189"/>
        <v>1783.85</v>
      </c>
      <c r="I1245" s="7" t="str">
        <f t="shared" ca="1" si="196"/>
        <v/>
      </c>
      <c r="J1245" s="11">
        <f t="shared" ca="1" si="190"/>
        <v>257.05863069700871</v>
      </c>
      <c r="K1245" s="11">
        <f ca="1">MAX($J$55:J1245)</f>
        <v>261.00960840858551</v>
      </c>
      <c r="L1245" s="13">
        <f t="shared" ca="1" si="191"/>
        <v>1.51372883767249E-2</v>
      </c>
      <c r="M1245" t="str">
        <f t="shared" ca="1" si="194"/>
        <v>BUY</v>
      </c>
      <c r="N1245">
        <f t="shared" ca="1" si="195"/>
        <v>1.0804140327901904E-2</v>
      </c>
    </row>
    <row r="1246" spans="1:14" x14ac:dyDescent="0.25">
      <c r="A1246">
        <v>1245</v>
      </c>
      <c r="B1246" s="30">
        <v>38336</v>
      </c>
      <c r="C1246">
        <f t="shared" si="192"/>
        <v>2004</v>
      </c>
      <c r="D1246">
        <v>2028.7</v>
      </c>
      <c r="E1246">
        <f t="shared" ca="1" si="193"/>
        <v>2017.75</v>
      </c>
      <c r="F1246">
        <f t="shared" ca="1" si="197"/>
        <v>1932.44423076923</v>
      </c>
      <c r="G1246" t="str">
        <f t="shared" ca="1" si="188"/>
        <v/>
      </c>
      <c r="H1246">
        <f t="shared" ca="1" si="189"/>
        <v>1783.85</v>
      </c>
      <c r="I1246" s="7" t="str">
        <f t="shared" ca="1" si="196"/>
        <v/>
      </c>
      <c r="J1246" s="11">
        <f t="shared" ca="1" si="190"/>
        <v>257.05863069700871</v>
      </c>
      <c r="K1246" s="11">
        <f ca="1">MAX($J$55:J1246)</f>
        <v>261.00960840858551</v>
      </c>
      <c r="L1246" s="13">
        <f t="shared" ca="1" si="191"/>
        <v>1.51372883767249E-2</v>
      </c>
      <c r="M1246" t="str">
        <f t="shared" ca="1" si="194"/>
        <v>BUY</v>
      </c>
      <c r="N1246">
        <f t="shared" ca="1" si="195"/>
        <v>1.0912896153079575E-2</v>
      </c>
    </row>
    <row r="1247" spans="1:14" x14ac:dyDescent="0.25">
      <c r="A1247">
        <v>1246</v>
      </c>
      <c r="B1247" s="30">
        <v>38337</v>
      </c>
      <c r="C1247">
        <f t="shared" si="192"/>
        <v>2004</v>
      </c>
      <c r="D1247">
        <v>2033.2</v>
      </c>
      <c r="E1247">
        <f t="shared" ca="1" si="193"/>
        <v>2030.95</v>
      </c>
      <c r="F1247">
        <f t="shared" ca="1" si="197"/>
        <v>1938.9980769230763</v>
      </c>
      <c r="G1247" t="str">
        <f t="shared" ca="1" si="188"/>
        <v/>
      </c>
      <c r="H1247">
        <f t="shared" ca="1" si="189"/>
        <v>1783.85</v>
      </c>
      <c r="I1247" s="7" t="str">
        <f t="shared" ca="1" si="196"/>
        <v/>
      </c>
      <c r="J1247" s="11">
        <f t="shared" ca="1" si="190"/>
        <v>257.05863069700871</v>
      </c>
      <c r="K1247" s="11">
        <f ca="1">MAX($J$55:J1247)</f>
        <v>261.00960840858551</v>
      </c>
      <c r="L1247" s="13">
        <f t="shared" ca="1" si="191"/>
        <v>1.51372883767249E-2</v>
      </c>
      <c r="M1247" t="str">
        <f t="shared" ca="1" si="194"/>
        <v>BUY</v>
      </c>
      <c r="N1247">
        <f t="shared" ca="1" si="195"/>
        <v>2.2181692709616996E-3</v>
      </c>
    </row>
    <row r="1248" spans="1:14" x14ac:dyDescent="0.25">
      <c r="A1248">
        <v>1247</v>
      </c>
      <c r="B1248" s="30">
        <v>38338</v>
      </c>
      <c r="C1248">
        <f t="shared" si="192"/>
        <v>2004</v>
      </c>
      <c r="D1248">
        <v>2012.1</v>
      </c>
      <c r="E1248">
        <f t="shared" ca="1" si="193"/>
        <v>2022.65</v>
      </c>
      <c r="F1248">
        <f t="shared" ca="1" si="197"/>
        <v>1944.8961538461533</v>
      </c>
      <c r="G1248" t="str">
        <f t="shared" ca="1" si="188"/>
        <v/>
      </c>
      <c r="H1248">
        <f t="shared" ca="1" si="189"/>
        <v>1783.85</v>
      </c>
      <c r="I1248" s="7" t="str">
        <f t="shared" ca="1" si="196"/>
        <v/>
      </c>
      <c r="J1248" s="11">
        <f t="shared" ca="1" si="190"/>
        <v>257.05863069700871</v>
      </c>
      <c r="K1248" s="11">
        <f ca="1">MAX($J$55:J1248)</f>
        <v>261.00960840858551</v>
      </c>
      <c r="L1248" s="13">
        <f t="shared" ca="1" si="191"/>
        <v>1.51372883767249E-2</v>
      </c>
      <c r="M1248" t="str">
        <f t="shared" ca="1" si="194"/>
        <v>BUY</v>
      </c>
      <c r="N1248">
        <f t="shared" ca="1" si="195"/>
        <v>-1.037772968719267E-2</v>
      </c>
    </row>
    <row r="1249" spans="1:14" x14ac:dyDescent="0.25">
      <c r="A1249">
        <v>1248</v>
      </c>
      <c r="B1249" s="30">
        <v>38341</v>
      </c>
      <c r="C1249">
        <f t="shared" si="192"/>
        <v>2004</v>
      </c>
      <c r="D1249">
        <v>2026.85</v>
      </c>
      <c r="E1249">
        <f t="shared" ca="1" si="193"/>
        <v>2019.4749999999999</v>
      </c>
      <c r="F1249">
        <f t="shared" ca="1" si="197"/>
        <v>1950.6942307692302</v>
      </c>
      <c r="G1249" t="str">
        <f t="shared" ca="1" si="188"/>
        <v/>
      </c>
      <c r="H1249">
        <f t="shared" ca="1" si="189"/>
        <v>1783.85</v>
      </c>
      <c r="I1249" s="7" t="str">
        <f t="shared" ca="1" si="196"/>
        <v/>
      </c>
      <c r="J1249" s="11">
        <f t="shared" ca="1" si="190"/>
        <v>257.05863069700871</v>
      </c>
      <c r="K1249" s="11">
        <f ca="1">MAX($J$55:J1249)</f>
        <v>261.00960840858551</v>
      </c>
      <c r="L1249" s="13">
        <f t="shared" ca="1" si="191"/>
        <v>1.51372883767249E-2</v>
      </c>
      <c r="M1249" t="str">
        <f t="shared" ca="1" si="194"/>
        <v>BUY</v>
      </c>
      <c r="N1249">
        <f t="shared" ca="1" si="195"/>
        <v>7.33064957010089E-3</v>
      </c>
    </row>
    <row r="1250" spans="1:14" x14ac:dyDescent="0.25">
      <c r="A1250">
        <v>1249</v>
      </c>
      <c r="B1250" s="30">
        <v>38342</v>
      </c>
      <c r="C1250">
        <f t="shared" si="192"/>
        <v>2004</v>
      </c>
      <c r="D1250">
        <v>2044.65</v>
      </c>
      <c r="E1250">
        <f t="shared" ca="1" si="193"/>
        <v>2035.75</v>
      </c>
      <c r="F1250">
        <f t="shared" ca="1" si="197"/>
        <v>1957.3903846153844</v>
      </c>
      <c r="G1250" t="str">
        <f t="shared" ca="1" si="188"/>
        <v/>
      </c>
      <c r="H1250">
        <f t="shared" ca="1" si="189"/>
        <v>1783.85</v>
      </c>
      <c r="I1250" s="7" t="str">
        <f t="shared" ca="1" si="196"/>
        <v/>
      </c>
      <c r="J1250" s="11">
        <f t="shared" ca="1" si="190"/>
        <v>257.05863069700871</v>
      </c>
      <c r="K1250" s="11">
        <f ca="1">MAX($J$55:J1250)</f>
        <v>261.00960840858551</v>
      </c>
      <c r="L1250" s="13">
        <f t="shared" ca="1" si="191"/>
        <v>1.51372883767249E-2</v>
      </c>
      <c r="M1250" t="str">
        <f t="shared" ca="1" si="194"/>
        <v>BUY</v>
      </c>
      <c r="N1250">
        <f t="shared" ca="1" si="195"/>
        <v>8.7821003034265887E-3</v>
      </c>
    </row>
    <row r="1251" spans="1:14" x14ac:dyDescent="0.25">
      <c r="A1251">
        <v>1250</v>
      </c>
      <c r="B1251" s="30">
        <v>38343</v>
      </c>
      <c r="C1251">
        <f t="shared" si="192"/>
        <v>2004</v>
      </c>
      <c r="D1251">
        <v>2035.35</v>
      </c>
      <c r="E1251">
        <f t="shared" ca="1" si="193"/>
        <v>2040</v>
      </c>
      <c r="F1251">
        <f t="shared" ca="1" si="197"/>
        <v>1963.6365384615383</v>
      </c>
      <c r="G1251" t="str">
        <f t="shared" ca="1" si="188"/>
        <v/>
      </c>
      <c r="H1251">
        <f t="shared" ca="1" si="189"/>
        <v>1783.85</v>
      </c>
      <c r="I1251" s="7" t="str">
        <f t="shared" ca="1" si="196"/>
        <v/>
      </c>
      <c r="J1251" s="11">
        <f t="shared" ca="1" si="190"/>
        <v>257.05863069700871</v>
      </c>
      <c r="K1251" s="11">
        <f ca="1">MAX($J$55:J1251)</f>
        <v>261.00960840858551</v>
      </c>
      <c r="L1251" s="13">
        <f t="shared" ca="1" si="191"/>
        <v>1.51372883767249E-2</v>
      </c>
      <c r="M1251" t="str">
        <f t="shared" ca="1" si="194"/>
        <v>BUY</v>
      </c>
      <c r="N1251">
        <f t="shared" ca="1" si="195"/>
        <v>-4.5484557259189498E-3</v>
      </c>
    </row>
    <row r="1252" spans="1:14" x14ac:dyDescent="0.25">
      <c r="A1252">
        <v>1251</v>
      </c>
      <c r="B1252" s="30">
        <v>38344</v>
      </c>
      <c r="C1252">
        <f t="shared" si="192"/>
        <v>2004</v>
      </c>
      <c r="D1252">
        <v>2045.15</v>
      </c>
      <c r="E1252">
        <f t="shared" ca="1" si="193"/>
        <v>2040.25</v>
      </c>
      <c r="F1252">
        <f t="shared" ca="1" si="197"/>
        <v>1970.0269230769229</v>
      </c>
      <c r="G1252" t="str">
        <f t="shared" ca="1" si="188"/>
        <v/>
      </c>
      <c r="H1252">
        <f t="shared" ca="1" si="189"/>
        <v>1783.85</v>
      </c>
      <c r="I1252" s="7" t="str">
        <f t="shared" ca="1" si="196"/>
        <v/>
      </c>
      <c r="J1252" s="11">
        <f t="shared" ca="1" si="190"/>
        <v>257.05863069700871</v>
      </c>
      <c r="K1252" s="11">
        <f ca="1">MAX($J$55:J1252)</f>
        <v>261.00960840858551</v>
      </c>
      <c r="L1252" s="13">
        <f t="shared" ca="1" si="191"/>
        <v>1.51372883767249E-2</v>
      </c>
      <c r="M1252" t="str">
        <f t="shared" ca="1" si="194"/>
        <v>BUY</v>
      </c>
      <c r="N1252">
        <f t="shared" ca="1" si="195"/>
        <v>4.8148967008132173E-3</v>
      </c>
    </row>
    <row r="1253" spans="1:14" x14ac:dyDescent="0.25">
      <c r="A1253">
        <v>1252</v>
      </c>
      <c r="B1253" s="30">
        <v>38345</v>
      </c>
      <c r="C1253">
        <f t="shared" si="192"/>
        <v>2004</v>
      </c>
      <c r="D1253">
        <v>2062.6999999999998</v>
      </c>
      <c r="E1253">
        <f t="shared" ca="1" si="193"/>
        <v>2053.9250000000002</v>
      </c>
      <c r="F1253">
        <f t="shared" ca="1" si="197"/>
        <v>1976.7211538461536</v>
      </c>
      <c r="G1253" t="str">
        <f t="shared" ca="1" si="188"/>
        <v/>
      </c>
      <c r="H1253">
        <f t="shared" ca="1" si="189"/>
        <v>1783.85</v>
      </c>
      <c r="I1253" s="7" t="str">
        <f t="shared" ca="1" si="196"/>
        <v/>
      </c>
      <c r="J1253" s="11">
        <f t="shared" ca="1" si="190"/>
        <v>257.05863069700871</v>
      </c>
      <c r="K1253" s="11">
        <f ca="1">MAX($J$55:J1253)</f>
        <v>261.00960840858551</v>
      </c>
      <c r="L1253" s="13">
        <f t="shared" ca="1" si="191"/>
        <v>1.51372883767249E-2</v>
      </c>
      <c r="M1253" t="str">
        <f t="shared" ca="1" si="194"/>
        <v>BUY</v>
      </c>
      <c r="N1253">
        <f t="shared" ca="1" si="195"/>
        <v>8.5812776568954478E-3</v>
      </c>
    </row>
    <row r="1254" spans="1:14" x14ac:dyDescent="0.25">
      <c r="A1254">
        <v>1253</v>
      </c>
      <c r="B1254" s="30">
        <v>38348</v>
      </c>
      <c r="C1254">
        <f t="shared" si="192"/>
        <v>2004</v>
      </c>
      <c r="D1254">
        <v>2062.6</v>
      </c>
      <c r="E1254">
        <f t="shared" ca="1" si="193"/>
        <v>2062.6499999999996</v>
      </c>
      <c r="F1254">
        <f t="shared" ca="1" si="197"/>
        <v>1983.2807692307688</v>
      </c>
      <c r="G1254" t="str">
        <f t="shared" ca="1" si="188"/>
        <v/>
      </c>
      <c r="H1254">
        <f t="shared" ca="1" si="189"/>
        <v>1783.85</v>
      </c>
      <c r="I1254" s="7" t="str">
        <f t="shared" ca="1" si="196"/>
        <v/>
      </c>
      <c r="J1254" s="11">
        <f t="shared" ca="1" si="190"/>
        <v>257.05863069700871</v>
      </c>
      <c r="K1254" s="11">
        <f ca="1">MAX($J$55:J1254)</f>
        <v>261.00960840858551</v>
      </c>
      <c r="L1254" s="13">
        <f t="shared" ca="1" si="191"/>
        <v>1.51372883767249E-2</v>
      </c>
      <c r="M1254" t="str">
        <f t="shared" ca="1" si="194"/>
        <v>BUY</v>
      </c>
      <c r="N1254">
        <f t="shared" ca="1" si="195"/>
        <v>-4.8480147379603947E-5</v>
      </c>
    </row>
    <row r="1255" spans="1:14" x14ac:dyDescent="0.25">
      <c r="A1255">
        <v>1254</v>
      </c>
      <c r="B1255" s="30">
        <v>38349</v>
      </c>
      <c r="C1255">
        <f t="shared" si="192"/>
        <v>2004</v>
      </c>
      <c r="D1255">
        <v>2071.35</v>
      </c>
      <c r="E1255">
        <f t="shared" ca="1" si="193"/>
        <v>2066.9749999999999</v>
      </c>
      <c r="F1255">
        <f t="shared" ca="1" si="197"/>
        <v>1990.934615384615</v>
      </c>
      <c r="G1255" t="str">
        <f t="shared" ca="1" si="188"/>
        <v/>
      </c>
      <c r="H1255">
        <f t="shared" ca="1" si="189"/>
        <v>1783.85</v>
      </c>
      <c r="I1255" s="7" t="str">
        <f t="shared" ca="1" si="196"/>
        <v/>
      </c>
      <c r="J1255" s="11">
        <f t="shared" ca="1" si="190"/>
        <v>257.05863069700871</v>
      </c>
      <c r="K1255" s="11">
        <f ca="1">MAX($J$55:J1255)</f>
        <v>261.00960840858551</v>
      </c>
      <c r="L1255" s="13">
        <f t="shared" ca="1" si="191"/>
        <v>1.51372883767249E-2</v>
      </c>
      <c r="M1255" t="str">
        <f t="shared" ca="1" si="194"/>
        <v>BUY</v>
      </c>
      <c r="N1255">
        <f t="shared" ca="1" si="195"/>
        <v>4.2422185591001653E-3</v>
      </c>
    </row>
    <row r="1256" spans="1:14" x14ac:dyDescent="0.25">
      <c r="A1256">
        <v>1255</v>
      </c>
      <c r="B1256" s="30">
        <v>38350</v>
      </c>
      <c r="C1256">
        <f t="shared" si="192"/>
        <v>2004</v>
      </c>
      <c r="D1256">
        <v>2069.6</v>
      </c>
      <c r="E1256">
        <f t="shared" ca="1" si="193"/>
        <v>2070.4749999999999</v>
      </c>
      <c r="F1256">
        <f t="shared" ca="1" si="197"/>
        <v>1998.4826923076919</v>
      </c>
      <c r="G1256" t="str">
        <f t="shared" ca="1" si="188"/>
        <v/>
      </c>
      <c r="H1256">
        <f t="shared" ca="1" si="189"/>
        <v>1783.85</v>
      </c>
      <c r="I1256" s="7" t="str">
        <f t="shared" ca="1" si="196"/>
        <v/>
      </c>
      <c r="J1256" s="11">
        <f t="shared" ca="1" si="190"/>
        <v>257.05863069700871</v>
      </c>
      <c r="K1256" s="11">
        <f ca="1">MAX($J$55:J1256)</f>
        <v>261.00960840858551</v>
      </c>
      <c r="L1256" s="13">
        <f t="shared" ca="1" si="191"/>
        <v>1.51372883767249E-2</v>
      </c>
      <c r="M1256" t="str">
        <f t="shared" ca="1" si="194"/>
        <v>BUY</v>
      </c>
      <c r="N1256">
        <f t="shared" ca="1" si="195"/>
        <v>-8.4485963260675409E-4</v>
      </c>
    </row>
    <row r="1257" spans="1:14" x14ac:dyDescent="0.25">
      <c r="A1257">
        <v>1256</v>
      </c>
      <c r="B1257" s="30">
        <v>38351</v>
      </c>
      <c r="C1257">
        <f t="shared" si="192"/>
        <v>2004</v>
      </c>
      <c r="D1257">
        <v>2059.8000000000002</v>
      </c>
      <c r="E1257">
        <f t="shared" ca="1" si="193"/>
        <v>2064.6999999999998</v>
      </c>
      <c r="F1257">
        <f t="shared" ca="1" si="197"/>
        <v>2004.9134615384614</v>
      </c>
      <c r="G1257" t="str">
        <f t="shared" ca="1" si="188"/>
        <v/>
      </c>
      <c r="H1257">
        <f t="shared" ca="1" si="189"/>
        <v>1783.85</v>
      </c>
      <c r="I1257" s="7" t="str">
        <f t="shared" ca="1" si="196"/>
        <v/>
      </c>
      <c r="J1257" s="11">
        <f t="shared" ca="1" si="190"/>
        <v>257.05863069700871</v>
      </c>
      <c r="K1257" s="11">
        <f ca="1">MAX($J$55:J1257)</f>
        <v>261.00960840858551</v>
      </c>
      <c r="L1257" s="13">
        <f t="shared" ca="1" si="191"/>
        <v>1.51372883767249E-2</v>
      </c>
      <c r="M1257" t="str">
        <f t="shared" ca="1" si="194"/>
        <v>BUY</v>
      </c>
      <c r="N1257">
        <f t="shared" ca="1" si="195"/>
        <v>-4.7352145342093779E-3</v>
      </c>
    </row>
    <row r="1258" spans="1:14" x14ac:dyDescent="0.25">
      <c r="A1258">
        <v>1257</v>
      </c>
      <c r="B1258" s="30">
        <v>38352</v>
      </c>
      <c r="C1258">
        <f t="shared" si="192"/>
        <v>2004</v>
      </c>
      <c r="D1258">
        <v>2080.5</v>
      </c>
      <c r="E1258">
        <f t="shared" ca="1" si="193"/>
        <v>2070.15</v>
      </c>
      <c r="F1258">
        <f t="shared" ca="1" si="197"/>
        <v>2011.6999999999998</v>
      </c>
      <c r="G1258" t="str">
        <f t="shared" ca="1" si="188"/>
        <v/>
      </c>
      <c r="H1258">
        <f t="shared" ca="1" si="189"/>
        <v>1783.85</v>
      </c>
      <c r="I1258" s="7" t="str">
        <f t="shared" ca="1" si="196"/>
        <v/>
      </c>
      <c r="J1258" s="11">
        <f t="shared" ca="1" si="190"/>
        <v>257.05863069700871</v>
      </c>
      <c r="K1258" s="11">
        <f ca="1">MAX($J$55:J1258)</f>
        <v>261.00960840858551</v>
      </c>
      <c r="L1258" s="13">
        <f t="shared" ca="1" si="191"/>
        <v>1.51372883767249E-2</v>
      </c>
      <c r="M1258" t="str">
        <f t="shared" ca="1" si="194"/>
        <v>BUY</v>
      </c>
      <c r="N1258">
        <f t="shared" ca="1" si="195"/>
        <v>1.0049519370812611E-2</v>
      </c>
    </row>
    <row r="1259" spans="1:14" x14ac:dyDescent="0.25">
      <c r="A1259">
        <v>1258</v>
      </c>
      <c r="B1259" s="30">
        <v>38355</v>
      </c>
      <c r="C1259">
        <f t="shared" si="192"/>
        <v>2005</v>
      </c>
      <c r="D1259">
        <v>2115</v>
      </c>
      <c r="E1259">
        <f t="shared" ca="1" si="193"/>
        <v>2097.75</v>
      </c>
      <c r="F1259">
        <f t="shared" ca="1" si="197"/>
        <v>2019.9288461538458</v>
      </c>
      <c r="G1259" t="str">
        <f t="shared" ca="1" si="188"/>
        <v/>
      </c>
      <c r="H1259">
        <f t="shared" ca="1" si="189"/>
        <v>1783.85</v>
      </c>
      <c r="I1259" s="7" t="str">
        <f t="shared" ca="1" si="196"/>
        <v/>
      </c>
      <c r="J1259" s="11">
        <f t="shared" ca="1" si="190"/>
        <v>257.05863069700871</v>
      </c>
      <c r="K1259" s="11">
        <f ca="1">MAX($J$55:J1259)</f>
        <v>261.00960840858551</v>
      </c>
      <c r="L1259" s="13">
        <f t="shared" ca="1" si="191"/>
        <v>1.51372883767249E-2</v>
      </c>
      <c r="M1259" t="str">
        <f t="shared" ca="1" si="194"/>
        <v>BUY</v>
      </c>
      <c r="N1259">
        <f t="shared" ca="1" si="195"/>
        <v>1.658255227108868E-2</v>
      </c>
    </row>
    <row r="1260" spans="1:14" x14ac:dyDescent="0.25">
      <c r="A1260">
        <v>1259</v>
      </c>
      <c r="B1260" s="30">
        <v>38356</v>
      </c>
      <c r="C1260">
        <f t="shared" si="192"/>
        <v>2005</v>
      </c>
      <c r="D1260">
        <v>2103.75</v>
      </c>
      <c r="E1260">
        <f t="shared" ca="1" si="193"/>
        <v>2109.375</v>
      </c>
      <c r="F1260">
        <f t="shared" ca="1" si="197"/>
        <v>2026.2403846153845</v>
      </c>
      <c r="G1260" t="str">
        <f t="shared" ca="1" si="188"/>
        <v/>
      </c>
      <c r="H1260">
        <f t="shared" ca="1" si="189"/>
        <v>1783.85</v>
      </c>
      <c r="I1260" s="7" t="str">
        <f t="shared" ca="1" si="196"/>
        <v/>
      </c>
      <c r="J1260" s="11">
        <f t="shared" ca="1" si="190"/>
        <v>257.05863069700871</v>
      </c>
      <c r="K1260" s="11">
        <f ca="1">MAX($J$55:J1260)</f>
        <v>261.00960840858551</v>
      </c>
      <c r="L1260" s="13">
        <f t="shared" ca="1" si="191"/>
        <v>1.51372883767249E-2</v>
      </c>
      <c r="M1260" t="str">
        <f t="shared" ca="1" si="194"/>
        <v>BUY</v>
      </c>
      <c r="N1260">
        <f t="shared" ca="1" si="195"/>
        <v>-5.3191489361702126E-3</v>
      </c>
    </row>
    <row r="1261" spans="1:14" x14ac:dyDescent="0.25">
      <c r="A1261">
        <v>1260</v>
      </c>
      <c r="B1261" s="30">
        <v>38357</v>
      </c>
      <c r="C1261">
        <f t="shared" si="192"/>
        <v>2005</v>
      </c>
      <c r="D1261">
        <v>2032.2</v>
      </c>
      <c r="E1261">
        <f t="shared" ca="1" si="193"/>
        <v>2067.9749999999999</v>
      </c>
      <c r="F1261">
        <f t="shared" ca="1" si="197"/>
        <v>2029.0634615384613</v>
      </c>
      <c r="G1261" t="str">
        <f t="shared" ca="1" si="188"/>
        <v/>
      </c>
      <c r="H1261">
        <f t="shared" ca="1" si="189"/>
        <v>1783.85</v>
      </c>
      <c r="I1261" s="7" t="str">
        <f t="shared" ca="1" si="196"/>
        <v/>
      </c>
      <c r="J1261" s="11">
        <f t="shared" ca="1" si="190"/>
        <v>257.05863069700871</v>
      </c>
      <c r="K1261" s="11">
        <f ca="1">MAX($J$55:J1261)</f>
        <v>261.00960840858551</v>
      </c>
      <c r="L1261" s="13">
        <f t="shared" ca="1" si="191"/>
        <v>1.51372883767249E-2</v>
      </c>
      <c r="M1261" t="str">
        <f t="shared" ca="1" si="194"/>
        <v>BUY</v>
      </c>
      <c r="N1261">
        <f t="shared" ca="1" si="195"/>
        <v>-3.4010695187165756E-2</v>
      </c>
    </row>
    <row r="1262" spans="1:14" x14ac:dyDescent="0.25">
      <c r="A1262">
        <v>1261</v>
      </c>
      <c r="B1262" s="30">
        <v>38358</v>
      </c>
      <c r="C1262">
        <f t="shared" si="192"/>
        <v>2005</v>
      </c>
      <c r="D1262">
        <v>1998.35</v>
      </c>
      <c r="E1262">
        <f t="shared" ca="1" si="193"/>
        <v>2015.2750000000001</v>
      </c>
      <c r="F1262">
        <f t="shared" ca="1" si="197"/>
        <v>2030.4596153846153</v>
      </c>
      <c r="G1262" t="str">
        <f t="shared" ca="1" si="188"/>
        <v>SELL</v>
      </c>
      <c r="H1262">
        <f t="shared" ca="1" si="189"/>
        <v>1998.35</v>
      </c>
      <c r="I1262" s="7">
        <f t="shared" ca="1" si="196"/>
        <v>0.12024553633993884</v>
      </c>
      <c r="J1262" s="11">
        <f t="shared" ca="1" si="190"/>
        <v>287.96878361598078</v>
      </c>
      <c r="K1262" s="11">
        <f ca="1">MAX($J$55:J1262)</f>
        <v>287.96878361598078</v>
      </c>
      <c r="L1262" s="13">
        <f t="shared" ca="1" si="191"/>
        <v>0</v>
      </c>
      <c r="M1262" t="str">
        <f t="shared" ca="1" si="194"/>
        <v>SELL</v>
      </c>
      <c r="N1262">
        <f t="shared" ca="1" si="195"/>
        <v>-1.6656825115638291E-2</v>
      </c>
    </row>
    <row r="1263" spans="1:14" x14ac:dyDescent="0.25">
      <c r="A1263">
        <v>1262</v>
      </c>
      <c r="B1263" s="30">
        <v>38359</v>
      </c>
      <c r="C1263">
        <f t="shared" si="192"/>
        <v>2005</v>
      </c>
      <c r="D1263">
        <v>2015.5</v>
      </c>
      <c r="E1263">
        <f t="shared" ca="1" si="193"/>
        <v>2006.925</v>
      </c>
      <c r="F1263">
        <f t="shared" ca="1" si="197"/>
        <v>2031.0942307692308</v>
      </c>
      <c r="G1263" t="str">
        <f t="shared" ca="1" si="188"/>
        <v/>
      </c>
      <c r="H1263">
        <f t="shared" ca="1" si="189"/>
        <v>1998.35</v>
      </c>
      <c r="I1263" s="7" t="str">
        <f t="shared" ca="1" si="196"/>
        <v/>
      </c>
      <c r="J1263" s="11">
        <f t="shared" ca="1" si="190"/>
        <v>287.96878361598078</v>
      </c>
      <c r="K1263" s="11">
        <f ca="1">MAX($J$55:J1263)</f>
        <v>287.96878361598078</v>
      </c>
      <c r="L1263" s="13">
        <f t="shared" ca="1" si="191"/>
        <v>0</v>
      </c>
      <c r="M1263" t="str">
        <f t="shared" ca="1" si="194"/>
        <v>SELL</v>
      </c>
      <c r="N1263">
        <f t="shared" ca="1" si="195"/>
        <v>-8.5820802161783935E-3</v>
      </c>
    </row>
    <row r="1264" spans="1:14" x14ac:dyDescent="0.25">
      <c r="A1264">
        <v>1263</v>
      </c>
      <c r="B1264" s="30">
        <v>38362</v>
      </c>
      <c r="C1264">
        <f t="shared" si="192"/>
        <v>2005</v>
      </c>
      <c r="D1264">
        <v>1982</v>
      </c>
      <c r="E1264">
        <f t="shared" ca="1" si="193"/>
        <v>1998.75</v>
      </c>
      <c r="F1264">
        <f t="shared" ca="1" si="197"/>
        <v>2030.5480769230767</v>
      </c>
      <c r="G1264" t="str">
        <f t="shared" ca="1" si="188"/>
        <v/>
      </c>
      <c r="H1264">
        <f t="shared" ca="1" si="189"/>
        <v>1998.35</v>
      </c>
      <c r="I1264" s="7" t="str">
        <f t="shared" ca="1" si="196"/>
        <v/>
      </c>
      <c r="J1264" s="11">
        <f t="shared" ca="1" si="190"/>
        <v>287.96878361598078</v>
      </c>
      <c r="K1264" s="11">
        <f ca="1">MAX($J$55:J1264)</f>
        <v>287.96878361598078</v>
      </c>
      <c r="L1264" s="13">
        <f t="shared" ca="1" si="191"/>
        <v>0</v>
      </c>
      <c r="M1264" t="str">
        <f t="shared" ca="1" si="194"/>
        <v>SELL</v>
      </c>
      <c r="N1264">
        <f t="shared" ca="1" si="195"/>
        <v>1.6621185809972711E-2</v>
      </c>
    </row>
    <row r="1265" spans="1:14" x14ac:dyDescent="0.25">
      <c r="A1265">
        <v>1264</v>
      </c>
      <c r="B1265" s="30">
        <v>38363</v>
      </c>
      <c r="C1265">
        <f t="shared" si="192"/>
        <v>2005</v>
      </c>
      <c r="D1265">
        <v>1952.05</v>
      </c>
      <c r="E1265">
        <f t="shared" ca="1" si="193"/>
        <v>1967.0250000000001</v>
      </c>
      <c r="F1265">
        <f t="shared" ca="1" si="197"/>
        <v>2028.9673076923077</v>
      </c>
      <c r="G1265" t="str">
        <f t="shared" ca="1" si="188"/>
        <v/>
      </c>
      <c r="H1265">
        <f t="shared" ca="1" si="189"/>
        <v>1998.35</v>
      </c>
      <c r="I1265" s="7" t="str">
        <f t="shared" ca="1" si="196"/>
        <v/>
      </c>
      <c r="J1265" s="11">
        <f t="shared" ca="1" si="190"/>
        <v>287.96878361598078</v>
      </c>
      <c r="K1265" s="11">
        <f ca="1">MAX($J$55:J1265)</f>
        <v>287.96878361598078</v>
      </c>
      <c r="L1265" s="13">
        <f t="shared" ca="1" si="191"/>
        <v>0</v>
      </c>
      <c r="M1265" t="str">
        <f t="shared" ca="1" si="194"/>
        <v>SELL</v>
      </c>
      <c r="N1265">
        <f t="shared" ca="1" si="195"/>
        <v>1.5110998990918287E-2</v>
      </c>
    </row>
    <row r="1266" spans="1:14" x14ac:dyDescent="0.25">
      <c r="A1266">
        <v>1265</v>
      </c>
      <c r="B1266" s="30">
        <v>38364</v>
      </c>
      <c r="C1266">
        <f t="shared" si="192"/>
        <v>2005</v>
      </c>
      <c r="D1266">
        <v>1913.6</v>
      </c>
      <c r="E1266">
        <f t="shared" ca="1" si="193"/>
        <v>1932.8249999999998</v>
      </c>
      <c r="F1266">
        <f t="shared" ca="1" si="197"/>
        <v>2025.9249999999997</v>
      </c>
      <c r="G1266" t="str">
        <f t="shared" ca="1" si="188"/>
        <v/>
      </c>
      <c r="H1266">
        <f t="shared" ca="1" si="189"/>
        <v>1998.35</v>
      </c>
      <c r="I1266" s="7" t="str">
        <f t="shared" ca="1" si="196"/>
        <v/>
      </c>
      <c r="J1266" s="11">
        <f t="shared" ca="1" si="190"/>
        <v>287.96878361598078</v>
      </c>
      <c r="K1266" s="11">
        <f ca="1">MAX($J$55:J1266)</f>
        <v>287.96878361598078</v>
      </c>
      <c r="L1266" s="13">
        <f t="shared" ca="1" si="191"/>
        <v>0</v>
      </c>
      <c r="M1266" t="str">
        <f t="shared" ca="1" si="194"/>
        <v>SELL</v>
      </c>
      <c r="N1266">
        <f t="shared" ca="1" si="195"/>
        <v>1.9697241361645475E-2</v>
      </c>
    </row>
    <row r="1267" spans="1:14" x14ac:dyDescent="0.25">
      <c r="A1267">
        <v>1266</v>
      </c>
      <c r="B1267" s="30">
        <v>38365</v>
      </c>
      <c r="C1267">
        <f t="shared" si="192"/>
        <v>2005</v>
      </c>
      <c r="D1267">
        <v>1954.55</v>
      </c>
      <c r="E1267">
        <f t="shared" ca="1" si="193"/>
        <v>1934.0749999999998</v>
      </c>
      <c r="F1267">
        <f t="shared" ca="1" si="197"/>
        <v>2025.0249999999999</v>
      </c>
      <c r="G1267" t="str">
        <f t="shared" ca="1" si="188"/>
        <v/>
      </c>
      <c r="H1267">
        <f t="shared" ca="1" si="189"/>
        <v>1998.35</v>
      </c>
      <c r="I1267" s="7" t="str">
        <f t="shared" ca="1" si="196"/>
        <v/>
      </c>
      <c r="J1267" s="11">
        <f t="shared" ca="1" si="190"/>
        <v>287.96878361598078</v>
      </c>
      <c r="K1267" s="11">
        <f ca="1">MAX($J$55:J1267)</f>
        <v>287.96878361598078</v>
      </c>
      <c r="L1267" s="13">
        <f t="shared" ca="1" si="191"/>
        <v>0</v>
      </c>
      <c r="M1267" t="str">
        <f t="shared" ca="1" si="194"/>
        <v>SELL</v>
      </c>
      <c r="N1267">
        <f t="shared" ca="1" si="195"/>
        <v>-2.1399456521739156E-2</v>
      </c>
    </row>
    <row r="1268" spans="1:14" x14ac:dyDescent="0.25">
      <c r="A1268">
        <v>1267</v>
      </c>
      <c r="B1268" s="30">
        <v>38366</v>
      </c>
      <c r="C1268">
        <f t="shared" si="192"/>
        <v>2005</v>
      </c>
      <c r="D1268">
        <v>1931.1</v>
      </c>
      <c r="E1268">
        <f t="shared" ca="1" si="193"/>
        <v>1942.8249999999998</v>
      </c>
      <c r="F1268">
        <f t="shared" ca="1" si="197"/>
        <v>2022.7615384615383</v>
      </c>
      <c r="G1268" t="str">
        <f t="shared" ca="1" si="188"/>
        <v/>
      </c>
      <c r="H1268">
        <f t="shared" ca="1" si="189"/>
        <v>1998.35</v>
      </c>
      <c r="I1268" s="7" t="str">
        <f t="shared" ca="1" si="196"/>
        <v/>
      </c>
      <c r="J1268" s="11">
        <f t="shared" ca="1" si="190"/>
        <v>287.96878361598078</v>
      </c>
      <c r="K1268" s="11">
        <f ca="1">MAX($J$55:J1268)</f>
        <v>287.96878361598078</v>
      </c>
      <c r="L1268" s="13">
        <f t="shared" ca="1" si="191"/>
        <v>0</v>
      </c>
      <c r="M1268" t="str">
        <f t="shared" ca="1" si="194"/>
        <v>SELL</v>
      </c>
      <c r="N1268">
        <f t="shared" ca="1" si="195"/>
        <v>1.1997646517101147E-2</v>
      </c>
    </row>
    <row r="1269" spans="1:14" x14ac:dyDescent="0.25">
      <c r="A1269">
        <v>1268</v>
      </c>
      <c r="B1269" s="30">
        <v>38369</v>
      </c>
      <c r="C1269">
        <f t="shared" si="192"/>
        <v>2005</v>
      </c>
      <c r="D1269">
        <v>1932.9</v>
      </c>
      <c r="E1269">
        <f t="shared" ca="1" si="193"/>
        <v>1932</v>
      </c>
      <c r="F1269">
        <f t="shared" ca="1" si="197"/>
        <v>2021.3730769230767</v>
      </c>
      <c r="G1269" t="str">
        <f t="shared" ca="1" si="188"/>
        <v/>
      </c>
      <c r="H1269">
        <f t="shared" ca="1" si="189"/>
        <v>1998.35</v>
      </c>
      <c r="I1269" s="7" t="str">
        <f t="shared" ca="1" si="196"/>
        <v/>
      </c>
      <c r="J1269" s="11">
        <f t="shared" ca="1" si="190"/>
        <v>287.96878361598078</v>
      </c>
      <c r="K1269" s="11">
        <f ca="1">MAX($J$55:J1269)</f>
        <v>287.96878361598078</v>
      </c>
      <c r="L1269" s="13">
        <f t="shared" ca="1" si="191"/>
        <v>0</v>
      </c>
      <c r="M1269" t="str">
        <f t="shared" ca="1" si="194"/>
        <v>SELL</v>
      </c>
      <c r="N1269">
        <f t="shared" ca="1" si="195"/>
        <v>-9.3211123194043908E-4</v>
      </c>
    </row>
    <row r="1270" spans="1:14" x14ac:dyDescent="0.25">
      <c r="A1270">
        <v>1269</v>
      </c>
      <c r="B1270" s="30">
        <v>38370</v>
      </c>
      <c r="C1270">
        <f t="shared" si="192"/>
        <v>2005</v>
      </c>
      <c r="D1270">
        <v>1934.05</v>
      </c>
      <c r="E1270">
        <f t="shared" ca="1" si="193"/>
        <v>1933.4749999999999</v>
      </c>
      <c r="F1270">
        <f t="shared" ca="1" si="197"/>
        <v>2019.3999999999999</v>
      </c>
      <c r="G1270" t="str">
        <f t="shared" ref="G1270:G1333" ca="1" si="198">IF(AND(E1270&gt;F1270,E1269&lt;F1269),"BUY",IF(AND(E1270&lt;F1270,E1269&gt;F1269),"SELL",""))</f>
        <v/>
      </c>
      <c r="H1270">
        <f t="shared" ca="1" si="189"/>
        <v>1998.35</v>
      </c>
      <c r="I1270" s="7" t="str">
        <f t="shared" ca="1" si="196"/>
        <v/>
      </c>
      <c r="J1270" s="11">
        <f t="shared" ca="1" si="190"/>
        <v>287.96878361598078</v>
      </c>
      <c r="K1270" s="11">
        <f ca="1">MAX($J$55:J1270)</f>
        <v>287.96878361598078</v>
      </c>
      <c r="L1270" s="13">
        <f t="shared" ca="1" si="191"/>
        <v>0</v>
      </c>
      <c r="M1270" t="str">
        <f t="shared" ca="1" si="194"/>
        <v>SELL</v>
      </c>
      <c r="N1270">
        <f t="shared" ca="1" si="195"/>
        <v>-5.9496093952085647E-4</v>
      </c>
    </row>
    <row r="1271" spans="1:14" x14ac:dyDescent="0.25">
      <c r="A1271">
        <v>1270</v>
      </c>
      <c r="B1271" s="30">
        <v>38371</v>
      </c>
      <c r="C1271">
        <f t="shared" si="192"/>
        <v>2005</v>
      </c>
      <c r="D1271">
        <v>1926.65</v>
      </c>
      <c r="E1271">
        <f t="shared" ca="1" si="193"/>
        <v>1930.35</v>
      </c>
      <c r="F1271">
        <f t="shared" ca="1" si="197"/>
        <v>2016.3173076923076</v>
      </c>
      <c r="G1271" t="str">
        <f t="shared" ca="1" si="198"/>
        <v/>
      </c>
      <c r="H1271">
        <f t="shared" ref="H1271:H1334" ca="1" si="199">IF(G1271&lt;&gt;"",D1271,H1270)</f>
        <v>1998.35</v>
      </c>
      <c r="I1271" s="7" t="str">
        <f t="shared" ca="1" si="196"/>
        <v/>
      </c>
      <c r="J1271" s="11">
        <f t="shared" ca="1" si="190"/>
        <v>287.96878361598078</v>
      </c>
      <c r="K1271" s="11">
        <f ca="1">MAX($J$55:J1271)</f>
        <v>287.96878361598078</v>
      </c>
      <c r="L1271" s="13">
        <f t="shared" ca="1" si="191"/>
        <v>0</v>
      </c>
      <c r="M1271" t="str">
        <f t="shared" ca="1" si="194"/>
        <v>SELL</v>
      </c>
      <c r="N1271">
        <f t="shared" ca="1" si="195"/>
        <v>3.8261678860421725E-3</v>
      </c>
    </row>
    <row r="1272" spans="1:14" x14ac:dyDescent="0.25">
      <c r="A1272">
        <v>1271</v>
      </c>
      <c r="B1272" s="30">
        <v>38372</v>
      </c>
      <c r="C1272">
        <f t="shared" si="192"/>
        <v>2005</v>
      </c>
      <c r="D1272">
        <v>1925.3</v>
      </c>
      <c r="E1272">
        <f t="shared" ca="1" si="193"/>
        <v>1925.9749999999999</v>
      </c>
      <c r="F1272">
        <f t="shared" ca="1" si="197"/>
        <v>2012.3403846153851</v>
      </c>
      <c r="G1272" t="str">
        <f t="shared" ca="1" si="198"/>
        <v/>
      </c>
      <c r="H1272">
        <f t="shared" ca="1" si="199"/>
        <v>1998.35</v>
      </c>
      <c r="I1272" s="7" t="str">
        <f t="shared" ca="1" si="196"/>
        <v/>
      </c>
      <c r="J1272" s="11">
        <f t="shared" ca="1" si="190"/>
        <v>287.96878361598078</v>
      </c>
      <c r="K1272" s="11">
        <f ca="1">MAX($J$55:J1272)</f>
        <v>287.96878361598078</v>
      </c>
      <c r="L1272" s="13">
        <f t="shared" ca="1" si="191"/>
        <v>0</v>
      </c>
      <c r="M1272" t="str">
        <f t="shared" ca="1" si="194"/>
        <v>SELL</v>
      </c>
      <c r="N1272">
        <f t="shared" ca="1" si="195"/>
        <v>7.0069810292483655E-4</v>
      </c>
    </row>
    <row r="1273" spans="1:14" x14ac:dyDescent="0.25">
      <c r="A1273">
        <v>1272</v>
      </c>
      <c r="B1273" s="30">
        <v>38376</v>
      </c>
      <c r="C1273">
        <f t="shared" si="192"/>
        <v>2005</v>
      </c>
      <c r="D1273">
        <v>1909</v>
      </c>
      <c r="E1273">
        <f t="shared" ca="1" si="193"/>
        <v>1917.15</v>
      </c>
      <c r="F1273">
        <f t="shared" ca="1" si="197"/>
        <v>2007.563461538462</v>
      </c>
      <c r="G1273" t="str">
        <f t="shared" ca="1" si="198"/>
        <v/>
      </c>
      <c r="H1273">
        <f t="shared" ca="1" si="199"/>
        <v>1998.35</v>
      </c>
      <c r="I1273" s="7" t="str">
        <f t="shared" ca="1" si="196"/>
        <v/>
      </c>
      <c r="J1273" s="11">
        <f t="shared" ref="J1273:J1336" ca="1" si="200">IF(I1273="",J1272,J1272*(1+$M$5*I1273))</f>
        <v>287.96878361598078</v>
      </c>
      <c r="K1273" s="11">
        <f ca="1">MAX($J$55:J1273)</f>
        <v>287.96878361598078</v>
      </c>
      <c r="L1273" s="13">
        <f t="shared" ref="L1273:L1336" ca="1" si="201">1-J1273/K1273</f>
        <v>0</v>
      </c>
      <c r="M1273" t="str">
        <f t="shared" ca="1" si="194"/>
        <v>SELL</v>
      </c>
      <c r="N1273">
        <f t="shared" ca="1" si="195"/>
        <v>8.4662130577052696E-3</v>
      </c>
    </row>
    <row r="1274" spans="1:14" x14ac:dyDescent="0.25">
      <c r="A1274">
        <v>1273</v>
      </c>
      <c r="B1274" s="30">
        <v>38377</v>
      </c>
      <c r="C1274">
        <f t="shared" si="192"/>
        <v>2005</v>
      </c>
      <c r="D1274">
        <v>1931.85</v>
      </c>
      <c r="E1274">
        <f t="shared" ca="1" si="193"/>
        <v>1920.425</v>
      </c>
      <c r="F1274">
        <f t="shared" ca="1" si="197"/>
        <v>2004.4769230769234</v>
      </c>
      <c r="G1274" t="str">
        <f t="shared" ca="1" si="198"/>
        <v/>
      </c>
      <c r="H1274">
        <f t="shared" ca="1" si="199"/>
        <v>1998.35</v>
      </c>
      <c r="I1274" s="7" t="str">
        <f t="shared" ca="1" si="196"/>
        <v/>
      </c>
      <c r="J1274" s="11">
        <f t="shared" ca="1" si="200"/>
        <v>287.96878361598078</v>
      </c>
      <c r="K1274" s="11">
        <f ca="1">MAX($J$55:J1274)</f>
        <v>287.96878361598078</v>
      </c>
      <c r="L1274" s="13">
        <f t="shared" ca="1" si="201"/>
        <v>0</v>
      </c>
      <c r="M1274" t="str">
        <f t="shared" ca="1" si="194"/>
        <v>SELL</v>
      </c>
      <c r="N1274">
        <f t="shared" ca="1" si="195"/>
        <v>-1.1969617600838088E-2</v>
      </c>
    </row>
    <row r="1275" spans="1:14" x14ac:dyDescent="0.25">
      <c r="A1275">
        <v>1274</v>
      </c>
      <c r="B1275" s="30">
        <v>38379</v>
      </c>
      <c r="C1275">
        <f t="shared" si="192"/>
        <v>2005</v>
      </c>
      <c r="D1275">
        <v>1955</v>
      </c>
      <c r="E1275">
        <f t="shared" ca="1" si="193"/>
        <v>1943.425</v>
      </c>
      <c r="F1275">
        <f t="shared" ca="1" si="197"/>
        <v>2001.7134615384618</v>
      </c>
      <c r="G1275" t="str">
        <f t="shared" ca="1" si="198"/>
        <v/>
      </c>
      <c r="H1275">
        <f t="shared" ca="1" si="199"/>
        <v>1998.35</v>
      </c>
      <c r="I1275" s="7" t="str">
        <f t="shared" ca="1" si="196"/>
        <v/>
      </c>
      <c r="J1275" s="11">
        <f t="shared" ca="1" si="200"/>
        <v>287.96878361598078</v>
      </c>
      <c r="K1275" s="11">
        <f ca="1">MAX($J$55:J1275)</f>
        <v>287.96878361598078</v>
      </c>
      <c r="L1275" s="13">
        <f t="shared" ca="1" si="201"/>
        <v>0</v>
      </c>
      <c r="M1275" t="str">
        <f t="shared" ca="1" si="194"/>
        <v>SELL</v>
      </c>
      <c r="N1275">
        <f t="shared" ca="1" si="195"/>
        <v>-1.1983332039237049E-2</v>
      </c>
    </row>
    <row r="1276" spans="1:14" x14ac:dyDescent="0.25">
      <c r="A1276">
        <v>1275</v>
      </c>
      <c r="B1276" s="30">
        <v>38380</v>
      </c>
      <c r="C1276">
        <f t="shared" si="192"/>
        <v>2005</v>
      </c>
      <c r="D1276">
        <v>2008.3</v>
      </c>
      <c r="E1276">
        <f t="shared" ca="1" si="193"/>
        <v>1981.65</v>
      </c>
      <c r="F1276">
        <f t="shared" ca="1" si="197"/>
        <v>2000.3153846153848</v>
      </c>
      <c r="G1276" t="str">
        <f t="shared" ca="1" si="198"/>
        <v/>
      </c>
      <c r="H1276">
        <f t="shared" ca="1" si="199"/>
        <v>1998.35</v>
      </c>
      <c r="I1276" s="7" t="str">
        <f t="shared" ca="1" si="196"/>
        <v/>
      </c>
      <c r="J1276" s="11">
        <f t="shared" ca="1" si="200"/>
        <v>287.96878361598078</v>
      </c>
      <c r="K1276" s="11">
        <f ca="1">MAX($J$55:J1276)</f>
        <v>287.96878361598078</v>
      </c>
      <c r="L1276" s="13">
        <f t="shared" ca="1" si="201"/>
        <v>0</v>
      </c>
      <c r="M1276" t="str">
        <f t="shared" ca="1" si="194"/>
        <v>SELL</v>
      </c>
      <c r="N1276">
        <f t="shared" ca="1" si="195"/>
        <v>-2.7263427109974401E-2</v>
      </c>
    </row>
    <row r="1277" spans="1:14" x14ac:dyDescent="0.25">
      <c r="A1277">
        <v>1276</v>
      </c>
      <c r="B1277" s="30">
        <v>38383</v>
      </c>
      <c r="C1277">
        <f t="shared" si="192"/>
        <v>2005</v>
      </c>
      <c r="D1277">
        <v>2057.6</v>
      </c>
      <c r="E1277">
        <f t="shared" ca="1" si="193"/>
        <v>2032.9499999999998</v>
      </c>
      <c r="F1277">
        <f t="shared" ca="1" si="197"/>
        <v>2001.1711538461541</v>
      </c>
      <c r="G1277" t="str">
        <f t="shared" ca="1" si="198"/>
        <v>BUY</v>
      </c>
      <c r="H1277">
        <f t="shared" ca="1" si="199"/>
        <v>2057.6</v>
      </c>
      <c r="I1277" s="7">
        <f t="shared" ca="1" si="196"/>
        <v>-2.9649460805164285E-2</v>
      </c>
      <c r="J1277" s="11">
        <f t="shared" ca="1" si="200"/>
        <v>279.43066445304794</v>
      </c>
      <c r="K1277" s="11">
        <f ca="1">MAX($J$55:J1277)</f>
        <v>287.96878361598078</v>
      </c>
      <c r="L1277" s="13">
        <f t="shared" ca="1" si="201"/>
        <v>2.9649460805164285E-2</v>
      </c>
      <c r="M1277" t="str">
        <f t="shared" ca="1" si="194"/>
        <v>BUY</v>
      </c>
      <c r="N1277">
        <f t="shared" ca="1" si="195"/>
        <v>-2.4548125280087613E-2</v>
      </c>
    </row>
    <row r="1278" spans="1:14" x14ac:dyDescent="0.25">
      <c r="A1278">
        <v>1277</v>
      </c>
      <c r="B1278" s="30">
        <v>38384</v>
      </c>
      <c r="C1278">
        <f t="shared" si="192"/>
        <v>2005</v>
      </c>
      <c r="D1278">
        <v>2059.85</v>
      </c>
      <c r="E1278">
        <f t="shared" ca="1" si="193"/>
        <v>2058.7249999999999</v>
      </c>
      <c r="F1278">
        <f t="shared" ca="1" si="197"/>
        <v>2001.7365384615384</v>
      </c>
      <c r="G1278" t="str">
        <f t="shared" ca="1" si="198"/>
        <v/>
      </c>
      <c r="H1278">
        <f t="shared" ca="1" si="199"/>
        <v>2057.6</v>
      </c>
      <c r="I1278" s="7" t="str">
        <f t="shared" ca="1" si="196"/>
        <v/>
      </c>
      <c r="J1278" s="11">
        <f t="shared" ca="1" si="200"/>
        <v>279.43066445304794</v>
      </c>
      <c r="K1278" s="11">
        <f ca="1">MAX($J$55:J1278)</f>
        <v>287.96878361598078</v>
      </c>
      <c r="L1278" s="13">
        <f t="shared" ca="1" si="201"/>
        <v>2.9649460805164285E-2</v>
      </c>
      <c r="M1278" t="str">
        <f t="shared" ca="1" si="194"/>
        <v>BUY</v>
      </c>
      <c r="N1278">
        <f t="shared" ca="1" si="195"/>
        <v>1.0935069984447901E-3</v>
      </c>
    </row>
    <row r="1279" spans="1:14" x14ac:dyDescent="0.25">
      <c r="A1279">
        <v>1278</v>
      </c>
      <c r="B1279" s="30">
        <v>38385</v>
      </c>
      <c r="C1279">
        <f t="shared" si="192"/>
        <v>2005</v>
      </c>
      <c r="D1279">
        <v>2052.25</v>
      </c>
      <c r="E1279">
        <f t="shared" ca="1" si="193"/>
        <v>2056.0500000000002</v>
      </c>
      <c r="F1279">
        <f t="shared" ca="1" si="197"/>
        <v>2001.3346153846153</v>
      </c>
      <c r="G1279" t="str">
        <f t="shared" ca="1" si="198"/>
        <v/>
      </c>
      <c r="H1279">
        <f t="shared" ca="1" si="199"/>
        <v>2057.6</v>
      </c>
      <c r="I1279" s="7" t="str">
        <f t="shared" ca="1" si="196"/>
        <v/>
      </c>
      <c r="J1279" s="11">
        <f t="shared" ca="1" si="200"/>
        <v>279.43066445304794</v>
      </c>
      <c r="K1279" s="11">
        <f ca="1">MAX($J$55:J1279)</f>
        <v>287.96878361598078</v>
      </c>
      <c r="L1279" s="13">
        <f t="shared" ca="1" si="201"/>
        <v>2.9649460805164285E-2</v>
      </c>
      <c r="M1279" t="str">
        <f t="shared" ca="1" si="194"/>
        <v>BUY</v>
      </c>
      <c r="N1279">
        <f t="shared" ca="1" si="195"/>
        <v>-3.6895890477461513E-3</v>
      </c>
    </row>
    <row r="1280" spans="1:14" x14ac:dyDescent="0.25">
      <c r="A1280">
        <v>1279</v>
      </c>
      <c r="B1280" s="30">
        <v>38386</v>
      </c>
      <c r="C1280">
        <f t="shared" si="192"/>
        <v>2005</v>
      </c>
      <c r="D1280">
        <v>2079.4499999999998</v>
      </c>
      <c r="E1280">
        <f t="shared" ca="1" si="193"/>
        <v>2065.85</v>
      </c>
      <c r="F1280">
        <f t="shared" ca="1" si="197"/>
        <v>2001.9826923076921</v>
      </c>
      <c r="G1280" t="str">
        <f t="shared" ca="1" si="198"/>
        <v/>
      </c>
      <c r="H1280">
        <f t="shared" ca="1" si="199"/>
        <v>2057.6</v>
      </c>
      <c r="I1280" s="7" t="str">
        <f t="shared" ca="1" si="196"/>
        <v/>
      </c>
      <c r="J1280" s="11">
        <f t="shared" ca="1" si="200"/>
        <v>279.43066445304794</v>
      </c>
      <c r="K1280" s="11">
        <f ca="1">MAX($J$55:J1280)</f>
        <v>287.96878361598078</v>
      </c>
      <c r="L1280" s="13">
        <f t="shared" ca="1" si="201"/>
        <v>2.9649460805164285E-2</v>
      </c>
      <c r="M1280" t="str">
        <f t="shared" ca="1" si="194"/>
        <v>BUY</v>
      </c>
      <c r="N1280">
        <f t="shared" ca="1" si="195"/>
        <v>1.3253745888658701E-2</v>
      </c>
    </row>
    <row r="1281" spans="1:14" x14ac:dyDescent="0.25">
      <c r="A1281">
        <v>1280</v>
      </c>
      <c r="B1281" s="30">
        <v>38387</v>
      </c>
      <c r="C1281">
        <f t="shared" si="192"/>
        <v>2005</v>
      </c>
      <c r="D1281">
        <v>2077.9499999999998</v>
      </c>
      <c r="E1281">
        <f t="shared" ca="1" si="193"/>
        <v>2078.6999999999998</v>
      </c>
      <c r="F1281">
        <f t="shared" ca="1" si="197"/>
        <v>2002.2365384615382</v>
      </c>
      <c r="G1281" t="str">
        <f t="shared" ca="1" si="198"/>
        <v/>
      </c>
      <c r="H1281">
        <f t="shared" ca="1" si="199"/>
        <v>2057.6</v>
      </c>
      <c r="I1281" s="7" t="str">
        <f t="shared" ca="1" si="196"/>
        <v/>
      </c>
      <c r="J1281" s="11">
        <f t="shared" ca="1" si="200"/>
        <v>279.43066445304794</v>
      </c>
      <c r="K1281" s="11">
        <f ca="1">MAX($J$55:J1281)</f>
        <v>287.96878361598078</v>
      </c>
      <c r="L1281" s="13">
        <f t="shared" ca="1" si="201"/>
        <v>2.9649460805164285E-2</v>
      </c>
      <c r="M1281" t="str">
        <f t="shared" ca="1" si="194"/>
        <v>BUY</v>
      </c>
      <c r="N1281">
        <f t="shared" ca="1" si="195"/>
        <v>-7.2134458630887977E-4</v>
      </c>
    </row>
    <row r="1282" spans="1:14" x14ac:dyDescent="0.25">
      <c r="A1282">
        <v>1281</v>
      </c>
      <c r="B1282" s="30">
        <v>38390</v>
      </c>
      <c r="C1282">
        <f t="shared" si="192"/>
        <v>2005</v>
      </c>
      <c r="D1282">
        <v>2055.1</v>
      </c>
      <c r="E1282">
        <f t="shared" ca="1" si="193"/>
        <v>2066.5249999999996</v>
      </c>
      <c r="F1282">
        <f t="shared" ca="1" si="197"/>
        <v>2001.6788461538456</v>
      </c>
      <c r="G1282" t="str">
        <f t="shared" ca="1" si="198"/>
        <v/>
      </c>
      <c r="H1282">
        <f t="shared" ca="1" si="199"/>
        <v>2057.6</v>
      </c>
      <c r="I1282" s="7" t="str">
        <f t="shared" ca="1" si="196"/>
        <v/>
      </c>
      <c r="J1282" s="11">
        <f t="shared" ca="1" si="200"/>
        <v>279.43066445304794</v>
      </c>
      <c r="K1282" s="11">
        <f ca="1">MAX($J$55:J1282)</f>
        <v>287.96878361598078</v>
      </c>
      <c r="L1282" s="13">
        <f t="shared" ca="1" si="201"/>
        <v>2.9649460805164285E-2</v>
      </c>
      <c r="M1282" t="str">
        <f t="shared" ca="1" si="194"/>
        <v>BUY</v>
      </c>
      <c r="N1282">
        <f t="shared" ca="1" si="195"/>
        <v>-1.0996414735676946E-2</v>
      </c>
    </row>
    <row r="1283" spans="1:14" x14ac:dyDescent="0.25">
      <c r="A1283">
        <v>1282</v>
      </c>
      <c r="B1283" s="30">
        <v>38391</v>
      </c>
      <c r="C1283">
        <f t="shared" ref="C1283:C1346" si="202">YEAR(B1283)</f>
        <v>2005</v>
      </c>
      <c r="D1283">
        <v>2055.15</v>
      </c>
      <c r="E1283">
        <f t="shared" ca="1" si="193"/>
        <v>2055.125</v>
      </c>
      <c r="F1283">
        <f t="shared" ca="1" si="197"/>
        <v>2001.4999999999998</v>
      </c>
      <c r="G1283" t="str">
        <f t="shared" ca="1" si="198"/>
        <v/>
      </c>
      <c r="H1283">
        <f t="shared" ca="1" si="199"/>
        <v>2057.6</v>
      </c>
      <c r="I1283" s="7" t="str">
        <f t="shared" ca="1" si="196"/>
        <v/>
      </c>
      <c r="J1283" s="11">
        <f t="shared" ca="1" si="200"/>
        <v>279.43066445304794</v>
      </c>
      <c r="K1283" s="11">
        <f ca="1">MAX($J$55:J1283)</f>
        <v>287.96878361598078</v>
      </c>
      <c r="L1283" s="13">
        <f t="shared" ca="1" si="201"/>
        <v>2.9649460805164285E-2</v>
      </c>
      <c r="M1283" t="str">
        <f t="shared" ca="1" si="194"/>
        <v>BUY</v>
      </c>
      <c r="N1283">
        <f t="shared" ca="1" si="195"/>
        <v>2.4329716315596272E-5</v>
      </c>
    </row>
    <row r="1284" spans="1:14" x14ac:dyDescent="0.25">
      <c r="A1284">
        <v>1283</v>
      </c>
      <c r="B1284" s="30">
        <v>38392</v>
      </c>
      <c r="C1284">
        <f t="shared" si="202"/>
        <v>2005</v>
      </c>
      <c r="D1284">
        <v>2070</v>
      </c>
      <c r="E1284">
        <f t="shared" ref="E1284:E1347" ca="1" si="203">IF(ROW(D1284)&gt;$M$3,AVERAGE(OFFSET(D1285,-$M$3,0,$M$3,1)),"")</f>
        <v>2062.5749999999998</v>
      </c>
      <c r="F1284">
        <f t="shared" ca="1" si="197"/>
        <v>2001.0961538461536</v>
      </c>
      <c r="G1284" t="str">
        <f t="shared" ca="1" si="198"/>
        <v/>
      </c>
      <c r="H1284">
        <f t="shared" ca="1" si="199"/>
        <v>2057.6</v>
      </c>
      <c r="I1284" s="7" t="str">
        <f t="shared" ca="1" si="196"/>
        <v/>
      </c>
      <c r="J1284" s="11">
        <f t="shared" ca="1" si="200"/>
        <v>279.43066445304794</v>
      </c>
      <c r="K1284" s="11">
        <f ca="1">MAX($J$55:J1284)</f>
        <v>287.96878361598078</v>
      </c>
      <c r="L1284" s="13">
        <f t="shared" ca="1" si="201"/>
        <v>2.9649460805164285E-2</v>
      </c>
      <c r="M1284" t="str">
        <f t="shared" ca="1" si="194"/>
        <v>BUY</v>
      </c>
      <c r="N1284">
        <f t="shared" ca="1" si="195"/>
        <v>7.2257499452594255E-3</v>
      </c>
    </row>
    <row r="1285" spans="1:14" x14ac:dyDescent="0.25">
      <c r="A1285">
        <v>1284</v>
      </c>
      <c r="B1285" s="30">
        <v>38393</v>
      </c>
      <c r="C1285">
        <f t="shared" si="202"/>
        <v>2005</v>
      </c>
      <c r="D1285">
        <v>2063.35</v>
      </c>
      <c r="E1285">
        <f t="shared" ca="1" si="203"/>
        <v>2066.6750000000002</v>
      </c>
      <c r="F1285">
        <f t="shared" ca="1" si="197"/>
        <v>1999.1096153846152</v>
      </c>
      <c r="G1285" t="str">
        <f t="shared" ca="1" si="198"/>
        <v/>
      </c>
      <c r="H1285">
        <f t="shared" ca="1" si="199"/>
        <v>2057.6</v>
      </c>
      <c r="I1285" s="7" t="str">
        <f t="shared" ca="1" si="196"/>
        <v/>
      </c>
      <c r="J1285" s="11">
        <f t="shared" ca="1" si="200"/>
        <v>279.43066445304794</v>
      </c>
      <c r="K1285" s="11">
        <f ca="1">MAX($J$55:J1285)</f>
        <v>287.96878361598078</v>
      </c>
      <c r="L1285" s="13">
        <f t="shared" ca="1" si="201"/>
        <v>2.9649460805164285E-2</v>
      </c>
      <c r="M1285" t="str">
        <f t="shared" ca="1" si="194"/>
        <v>BUY</v>
      </c>
      <c r="N1285">
        <f t="shared" ca="1" si="195"/>
        <v>-3.212560386473474E-3</v>
      </c>
    </row>
    <row r="1286" spans="1:14" x14ac:dyDescent="0.25">
      <c r="A1286">
        <v>1285</v>
      </c>
      <c r="B1286" s="30">
        <v>38394</v>
      </c>
      <c r="C1286">
        <f t="shared" si="202"/>
        <v>2005</v>
      </c>
      <c r="D1286">
        <v>2082.0500000000002</v>
      </c>
      <c r="E1286">
        <f t="shared" ca="1" si="203"/>
        <v>2072.6999999999998</v>
      </c>
      <c r="F1286">
        <f t="shared" ca="1" si="197"/>
        <v>1998.2749999999999</v>
      </c>
      <c r="G1286" t="str">
        <f t="shared" ca="1" si="198"/>
        <v/>
      </c>
      <c r="H1286">
        <f t="shared" ca="1" si="199"/>
        <v>2057.6</v>
      </c>
      <c r="I1286" s="7" t="str">
        <f t="shared" ca="1" si="196"/>
        <v/>
      </c>
      <c r="J1286" s="11">
        <f t="shared" ca="1" si="200"/>
        <v>279.43066445304794</v>
      </c>
      <c r="K1286" s="11">
        <f ca="1">MAX($J$55:J1286)</f>
        <v>287.96878361598078</v>
      </c>
      <c r="L1286" s="13">
        <f t="shared" ca="1" si="201"/>
        <v>2.9649460805164285E-2</v>
      </c>
      <c r="M1286" t="str">
        <f t="shared" ref="M1286:M1349" ca="1" si="204">IF(G1286="",M1285,G1286)</f>
        <v>BUY</v>
      </c>
      <c r="N1286">
        <f t="shared" ca="1" si="195"/>
        <v>9.0629316402938299E-3</v>
      </c>
    </row>
    <row r="1287" spans="1:14" x14ac:dyDescent="0.25">
      <c r="A1287">
        <v>1286</v>
      </c>
      <c r="B1287" s="30">
        <v>38397</v>
      </c>
      <c r="C1287">
        <f t="shared" si="202"/>
        <v>2005</v>
      </c>
      <c r="D1287">
        <v>2098.25</v>
      </c>
      <c r="E1287">
        <f t="shared" ca="1" si="203"/>
        <v>2090.15</v>
      </c>
      <c r="F1287">
        <f t="shared" ca="1" si="197"/>
        <v>2000.8153846153841</v>
      </c>
      <c r="G1287" t="str">
        <f t="shared" ca="1" si="198"/>
        <v/>
      </c>
      <c r="H1287">
        <f t="shared" ca="1" si="199"/>
        <v>2057.6</v>
      </c>
      <c r="I1287" s="7" t="str">
        <f t="shared" ca="1" si="196"/>
        <v/>
      </c>
      <c r="J1287" s="11">
        <f t="shared" ca="1" si="200"/>
        <v>279.43066445304794</v>
      </c>
      <c r="K1287" s="11">
        <f ca="1">MAX($J$55:J1287)</f>
        <v>287.96878361598078</v>
      </c>
      <c r="L1287" s="13">
        <f t="shared" ca="1" si="201"/>
        <v>2.9649460805164285E-2</v>
      </c>
      <c r="M1287" t="str">
        <f t="shared" ca="1" si="204"/>
        <v>BUY</v>
      </c>
      <c r="N1287">
        <f t="shared" ref="N1287:N1350" ca="1" si="205">IF(M1286="BUY",(D1287-D1286)/D1286,(D1286-D1287)/D1286)</f>
        <v>7.7807929684684885E-3</v>
      </c>
    </row>
    <row r="1288" spans="1:14" x14ac:dyDescent="0.25">
      <c r="A1288">
        <v>1287</v>
      </c>
      <c r="B1288" s="30">
        <v>38398</v>
      </c>
      <c r="C1288">
        <f t="shared" si="202"/>
        <v>2005</v>
      </c>
      <c r="D1288">
        <v>2089.9499999999998</v>
      </c>
      <c r="E1288">
        <f t="shared" ca="1" si="203"/>
        <v>2094.1</v>
      </c>
      <c r="F1288">
        <f t="shared" ca="1" si="197"/>
        <v>2004.3384615384607</v>
      </c>
      <c r="G1288" t="str">
        <f t="shared" ca="1" si="198"/>
        <v/>
      </c>
      <c r="H1288">
        <f t="shared" ca="1" si="199"/>
        <v>2057.6</v>
      </c>
      <c r="I1288" s="7" t="str">
        <f t="shared" ca="1" si="196"/>
        <v/>
      </c>
      <c r="J1288" s="11">
        <f t="shared" ca="1" si="200"/>
        <v>279.43066445304794</v>
      </c>
      <c r="K1288" s="11">
        <f ca="1">MAX($J$55:J1288)</f>
        <v>287.96878361598078</v>
      </c>
      <c r="L1288" s="13">
        <f t="shared" ca="1" si="201"/>
        <v>2.9649460805164285E-2</v>
      </c>
      <c r="M1288" t="str">
        <f t="shared" ca="1" si="204"/>
        <v>BUY</v>
      </c>
      <c r="N1288">
        <f t="shared" ca="1" si="205"/>
        <v>-3.9556773501728494E-3</v>
      </c>
    </row>
    <row r="1289" spans="1:14" x14ac:dyDescent="0.25">
      <c r="A1289">
        <v>1288</v>
      </c>
      <c r="B1289" s="30">
        <v>38399</v>
      </c>
      <c r="C1289">
        <f t="shared" si="202"/>
        <v>2005</v>
      </c>
      <c r="D1289">
        <v>2068.8000000000002</v>
      </c>
      <c r="E1289">
        <f t="shared" ca="1" si="203"/>
        <v>2079.375</v>
      </c>
      <c r="F1289">
        <f t="shared" ca="1" si="197"/>
        <v>2006.3884615384611</v>
      </c>
      <c r="G1289" t="str">
        <f t="shared" ca="1" si="198"/>
        <v/>
      </c>
      <c r="H1289">
        <f t="shared" ca="1" si="199"/>
        <v>2057.6</v>
      </c>
      <c r="I1289" s="7" t="str">
        <f t="shared" ca="1" si="196"/>
        <v/>
      </c>
      <c r="J1289" s="11">
        <f t="shared" ca="1" si="200"/>
        <v>279.43066445304794</v>
      </c>
      <c r="K1289" s="11">
        <f ca="1">MAX($J$55:J1289)</f>
        <v>287.96878361598078</v>
      </c>
      <c r="L1289" s="13">
        <f t="shared" ca="1" si="201"/>
        <v>2.9649460805164285E-2</v>
      </c>
      <c r="M1289" t="str">
        <f t="shared" ca="1" si="204"/>
        <v>BUY</v>
      </c>
      <c r="N1289">
        <f t="shared" ca="1" si="205"/>
        <v>-1.011985932677798E-2</v>
      </c>
    </row>
    <row r="1290" spans="1:14" x14ac:dyDescent="0.25">
      <c r="A1290">
        <v>1289</v>
      </c>
      <c r="B1290" s="30">
        <v>38400</v>
      </c>
      <c r="C1290">
        <f t="shared" si="202"/>
        <v>2005</v>
      </c>
      <c r="D1290">
        <v>2061.9</v>
      </c>
      <c r="E1290">
        <f t="shared" ca="1" si="203"/>
        <v>2065.3500000000004</v>
      </c>
      <c r="F1290">
        <f t="shared" ca="1" si="197"/>
        <v>2009.4615384615381</v>
      </c>
      <c r="G1290" t="str">
        <f t="shared" ca="1" si="198"/>
        <v/>
      </c>
      <c r="H1290">
        <f t="shared" ca="1" si="199"/>
        <v>2057.6</v>
      </c>
      <c r="I1290" s="7" t="str">
        <f t="shared" ca="1" si="196"/>
        <v/>
      </c>
      <c r="J1290" s="11">
        <f t="shared" ca="1" si="200"/>
        <v>279.43066445304794</v>
      </c>
      <c r="K1290" s="11">
        <f ca="1">MAX($J$55:J1290)</f>
        <v>287.96878361598078</v>
      </c>
      <c r="L1290" s="13">
        <f t="shared" ca="1" si="201"/>
        <v>2.9649460805164285E-2</v>
      </c>
      <c r="M1290" t="str">
        <f t="shared" ca="1" si="204"/>
        <v>BUY</v>
      </c>
      <c r="N1290">
        <f t="shared" ca="1" si="205"/>
        <v>-3.3352668213457513E-3</v>
      </c>
    </row>
    <row r="1291" spans="1:14" x14ac:dyDescent="0.25">
      <c r="A1291">
        <v>1290</v>
      </c>
      <c r="B1291" s="30">
        <v>38401</v>
      </c>
      <c r="C1291">
        <f t="shared" si="202"/>
        <v>2005</v>
      </c>
      <c r="D1291">
        <v>2055.5500000000002</v>
      </c>
      <c r="E1291">
        <f t="shared" ca="1" si="203"/>
        <v>2058.7250000000004</v>
      </c>
      <c r="F1291">
        <f t="shared" ca="1" si="197"/>
        <v>2013.4423076923076</v>
      </c>
      <c r="G1291" t="str">
        <f t="shared" ca="1" si="198"/>
        <v/>
      </c>
      <c r="H1291">
        <f t="shared" ca="1" si="199"/>
        <v>2057.6</v>
      </c>
      <c r="I1291" s="7" t="str">
        <f t="shared" ca="1" si="196"/>
        <v/>
      </c>
      <c r="J1291" s="11">
        <f t="shared" ca="1" si="200"/>
        <v>279.43066445304794</v>
      </c>
      <c r="K1291" s="11">
        <f ca="1">MAX($J$55:J1291)</f>
        <v>287.96878361598078</v>
      </c>
      <c r="L1291" s="13">
        <f t="shared" ca="1" si="201"/>
        <v>2.9649460805164285E-2</v>
      </c>
      <c r="M1291" t="str">
        <f t="shared" ca="1" si="204"/>
        <v>BUY</v>
      </c>
      <c r="N1291">
        <f t="shared" ca="1" si="205"/>
        <v>-3.0796837867985397E-3</v>
      </c>
    </row>
    <row r="1292" spans="1:14" x14ac:dyDescent="0.25">
      <c r="A1292">
        <v>1291</v>
      </c>
      <c r="B1292" s="30">
        <v>38404</v>
      </c>
      <c r="C1292">
        <f t="shared" si="202"/>
        <v>2005</v>
      </c>
      <c r="D1292">
        <v>2043.2</v>
      </c>
      <c r="E1292">
        <f t="shared" ca="1" si="203"/>
        <v>2049.375</v>
      </c>
      <c r="F1292">
        <f t="shared" ca="1" si="197"/>
        <v>2018.426923076923</v>
      </c>
      <c r="G1292" t="str">
        <f t="shared" ca="1" si="198"/>
        <v/>
      </c>
      <c r="H1292">
        <f t="shared" ca="1" si="199"/>
        <v>2057.6</v>
      </c>
      <c r="I1292" s="7" t="str">
        <f t="shared" ca="1" si="196"/>
        <v/>
      </c>
      <c r="J1292" s="11">
        <f t="shared" ca="1" si="200"/>
        <v>279.43066445304794</v>
      </c>
      <c r="K1292" s="11">
        <f ca="1">MAX($J$55:J1292)</f>
        <v>287.96878361598078</v>
      </c>
      <c r="L1292" s="13">
        <f t="shared" ca="1" si="201"/>
        <v>2.9649460805164285E-2</v>
      </c>
      <c r="M1292" t="str">
        <f t="shared" ca="1" si="204"/>
        <v>BUY</v>
      </c>
      <c r="N1292">
        <f t="shared" ca="1" si="205"/>
        <v>-6.008124346282083E-3</v>
      </c>
    </row>
    <row r="1293" spans="1:14" x14ac:dyDescent="0.25">
      <c r="A1293">
        <v>1292</v>
      </c>
      <c r="B1293" s="30">
        <v>38405</v>
      </c>
      <c r="C1293">
        <f t="shared" si="202"/>
        <v>2005</v>
      </c>
      <c r="D1293">
        <v>2058.4</v>
      </c>
      <c r="E1293">
        <f t="shared" ca="1" si="203"/>
        <v>2050.8000000000002</v>
      </c>
      <c r="F1293">
        <f t="shared" ca="1" si="197"/>
        <v>2022.4211538461541</v>
      </c>
      <c r="G1293" t="str">
        <f t="shared" ca="1" si="198"/>
        <v/>
      </c>
      <c r="H1293">
        <f t="shared" ca="1" si="199"/>
        <v>2057.6</v>
      </c>
      <c r="I1293" s="7" t="str">
        <f t="shared" ca="1" si="196"/>
        <v/>
      </c>
      <c r="J1293" s="11">
        <f t="shared" ca="1" si="200"/>
        <v>279.43066445304794</v>
      </c>
      <c r="K1293" s="11">
        <f ca="1">MAX($J$55:J1293)</f>
        <v>287.96878361598078</v>
      </c>
      <c r="L1293" s="13">
        <f t="shared" ca="1" si="201"/>
        <v>2.9649460805164285E-2</v>
      </c>
      <c r="M1293" t="str">
        <f t="shared" ca="1" si="204"/>
        <v>BUY</v>
      </c>
      <c r="N1293">
        <f t="shared" ca="1" si="205"/>
        <v>7.4393108848864751E-3</v>
      </c>
    </row>
    <row r="1294" spans="1:14" x14ac:dyDescent="0.25">
      <c r="A1294">
        <v>1293</v>
      </c>
      <c r="B1294" s="30">
        <v>38406</v>
      </c>
      <c r="C1294">
        <f t="shared" si="202"/>
        <v>2005</v>
      </c>
      <c r="D1294">
        <v>2057.1</v>
      </c>
      <c r="E1294">
        <f t="shared" ca="1" si="203"/>
        <v>2057.75</v>
      </c>
      <c r="F1294">
        <f t="shared" ca="1" si="197"/>
        <v>2027.2673076923079</v>
      </c>
      <c r="G1294" t="str">
        <f t="shared" ca="1" si="198"/>
        <v/>
      </c>
      <c r="H1294">
        <f t="shared" ca="1" si="199"/>
        <v>2057.6</v>
      </c>
      <c r="I1294" s="7" t="str">
        <f t="shared" ca="1" si="196"/>
        <v/>
      </c>
      <c r="J1294" s="11">
        <f t="shared" ca="1" si="200"/>
        <v>279.43066445304794</v>
      </c>
      <c r="K1294" s="11">
        <f ca="1">MAX($J$55:J1294)</f>
        <v>287.96878361598078</v>
      </c>
      <c r="L1294" s="13">
        <f t="shared" ca="1" si="201"/>
        <v>2.9649460805164285E-2</v>
      </c>
      <c r="M1294" t="str">
        <f t="shared" ca="1" si="204"/>
        <v>BUY</v>
      </c>
      <c r="N1294">
        <f t="shared" ca="1" si="205"/>
        <v>-6.3155849203273503E-4</v>
      </c>
    </row>
    <row r="1295" spans="1:14" x14ac:dyDescent="0.25">
      <c r="A1295">
        <v>1294</v>
      </c>
      <c r="B1295" s="30">
        <v>38407</v>
      </c>
      <c r="C1295">
        <f t="shared" si="202"/>
        <v>2005</v>
      </c>
      <c r="D1295">
        <v>2055.3000000000002</v>
      </c>
      <c r="E1295">
        <f t="shared" ca="1" si="203"/>
        <v>2056.1999999999998</v>
      </c>
      <c r="F1295">
        <f t="shared" ca="1" si="197"/>
        <v>2031.9750000000001</v>
      </c>
      <c r="G1295" t="str">
        <f t="shared" ca="1" si="198"/>
        <v/>
      </c>
      <c r="H1295">
        <f t="shared" ca="1" si="199"/>
        <v>2057.6</v>
      </c>
      <c r="I1295" s="7" t="str">
        <f t="shared" ca="1" si="196"/>
        <v/>
      </c>
      <c r="J1295" s="11">
        <f t="shared" ca="1" si="200"/>
        <v>279.43066445304794</v>
      </c>
      <c r="K1295" s="11">
        <f ca="1">MAX($J$55:J1295)</f>
        <v>287.96878361598078</v>
      </c>
      <c r="L1295" s="13">
        <f t="shared" ca="1" si="201"/>
        <v>2.9649460805164285E-2</v>
      </c>
      <c r="M1295" t="str">
        <f t="shared" ca="1" si="204"/>
        <v>BUY</v>
      </c>
      <c r="N1295">
        <f t="shared" ca="1" si="205"/>
        <v>-8.7501822954631628E-4</v>
      </c>
    </row>
    <row r="1296" spans="1:14" x14ac:dyDescent="0.25">
      <c r="A1296">
        <v>1295</v>
      </c>
      <c r="B1296" s="30">
        <v>38408</v>
      </c>
      <c r="C1296">
        <f t="shared" si="202"/>
        <v>2005</v>
      </c>
      <c r="D1296">
        <v>2060.9</v>
      </c>
      <c r="E1296">
        <f t="shared" ca="1" si="203"/>
        <v>2058.1000000000004</v>
      </c>
      <c r="F1296">
        <f t="shared" ca="1" si="197"/>
        <v>2036.8538461538462</v>
      </c>
      <c r="G1296" t="str">
        <f t="shared" ca="1" si="198"/>
        <v/>
      </c>
      <c r="H1296">
        <f t="shared" ca="1" si="199"/>
        <v>2057.6</v>
      </c>
      <c r="I1296" s="7" t="str">
        <f t="shared" ca="1" si="196"/>
        <v/>
      </c>
      <c r="J1296" s="11">
        <f t="shared" ca="1" si="200"/>
        <v>279.43066445304794</v>
      </c>
      <c r="K1296" s="11">
        <f ca="1">MAX($J$55:J1296)</f>
        <v>287.96878361598078</v>
      </c>
      <c r="L1296" s="13">
        <f t="shared" ca="1" si="201"/>
        <v>2.9649460805164285E-2</v>
      </c>
      <c r="M1296" t="str">
        <f t="shared" ca="1" si="204"/>
        <v>BUY</v>
      </c>
      <c r="N1296">
        <f t="shared" ca="1" si="205"/>
        <v>2.724663066218999E-3</v>
      </c>
    </row>
    <row r="1297" spans="1:14" x14ac:dyDescent="0.25">
      <c r="A1297">
        <v>1296</v>
      </c>
      <c r="B1297" s="30">
        <v>38411</v>
      </c>
      <c r="C1297">
        <f t="shared" si="202"/>
        <v>2005</v>
      </c>
      <c r="D1297">
        <v>2103.25</v>
      </c>
      <c r="E1297">
        <f t="shared" ca="1" si="203"/>
        <v>2082.0749999999998</v>
      </c>
      <c r="F1297">
        <f t="shared" ca="1" si="197"/>
        <v>2043.646153846154</v>
      </c>
      <c r="G1297" t="str">
        <f t="shared" ca="1" si="198"/>
        <v/>
      </c>
      <c r="H1297">
        <f t="shared" ca="1" si="199"/>
        <v>2057.6</v>
      </c>
      <c r="I1297" s="7" t="str">
        <f t="shared" ca="1" si="196"/>
        <v/>
      </c>
      <c r="J1297" s="11">
        <f t="shared" ca="1" si="200"/>
        <v>279.43066445304794</v>
      </c>
      <c r="K1297" s="11">
        <f ca="1">MAX($J$55:J1297)</f>
        <v>287.96878361598078</v>
      </c>
      <c r="L1297" s="13">
        <f t="shared" ca="1" si="201"/>
        <v>2.9649460805164285E-2</v>
      </c>
      <c r="M1297" t="str">
        <f t="shared" ca="1" si="204"/>
        <v>BUY</v>
      </c>
      <c r="N1297">
        <f t="shared" ca="1" si="205"/>
        <v>2.054927458877185E-2</v>
      </c>
    </row>
    <row r="1298" spans="1:14" x14ac:dyDescent="0.25">
      <c r="A1298">
        <v>1297</v>
      </c>
      <c r="B1298" s="30">
        <v>38412</v>
      </c>
      <c r="C1298">
        <f t="shared" si="202"/>
        <v>2005</v>
      </c>
      <c r="D1298">
        <v>2084.4</v>
      </c>
      <c r="E1298">
        <f t="shared" ca="1" si="203"/>
        <v>2093.8249999999998</v>
      </c>
      <c r="F1298">
        <f t="shared" ca="1" si="197"/>
        <v>2049.7653846153848</v>
      </c>
      <c r="G1298" t="str">
        <f t="shared" ca="1" si="198"/>
        <v/>
      </c>
      <c r="H1298">
        <f t="shared" ca="1" si="199"/>
        <v>2057.6</v>
      </c>
      <c r="I1298" s="7" t="str">
        <f t="shared" ca="1" si="196"/>
        <v/>
      </c>
      <c r="J1298" s="11">
        <f t="shared" ca="1" si="200"/>
        <v>279.43066445304794</v>
      </c>
      <c r="K1298" s="11">
        <f ca="1">MAX($J$55:J1298)</f>
        <v>287.96878361598078</v>
      </c>
      <c r="L1298" s="13">
        <f t="shared" ca="1" si="201"/>
        <v>2.9649460805164285E-2</v>
      </c>
      <c r="M1298" t="str">
        <f t="shared" ca="1" si="204"/>
        <v>BUY</v>
      </c>
      <c r="N1298">
        <f t="shared" ca="1" si="205"/>
        <v>-8.962320218709097E-3</v>
      </c>
    </row>
    <row r="1299" spans="1:14" x14ac:dyDescent="0.25">
      <c r="A1299">
        <v>1298</v>
      </c>
      <c r="B1299" s="30">
        <v>38413</v>
      </c>
      <c r="C1299">
        <f t="shared" si="202"/>
        <v>2005</v>
      </c>
      <c r="D1299">
        <v>2093.25</v>
      </c>
      <c r="E1299">
        <f t="shared" ca="1" si="203"/>
        <v>2088.8249999999998</v>
      </c>
      <c r="F1299">
        <f t="shared" ca="1" si="197"/>
        <v>2056.8519230769234</v>
      </c>
      <c r="G1299" t="str">
        <f t="shared" ca="1" si="198"/>
        <v/>
      </c>
      <c r="H1299">
        <f t="shared" ca="1" si="199"/>
        <v>2057.6</v>
      </c>
      <c r="I1299" s="7" t="str">
        <f t="shared" ca="1" si="196"/>
        <v/>
      </c>
      <c r="J1299" s="11">
        <f t="shared" ca="1" si="200"/>
        <v>279.43066445304794</v>
      </c>
      <c r="K1299" s="11">
        <f ca="1">MAX($J$55:J1299)</f>
        <v>287.96878361598078</v>
      </c>
      <c r="L1299" s="13">
        <f t="shared" ca="1" si="201"/>
        <v>2.9649460805164285E-2</v>
      </c>
      <c r="M1299" t="str">
        <f t="shared" ca="1" si="204"/>
        <v>BUY</v>
      </c>
      <c r="N1299">
        <f t="shared" ca="1" si="205"/>
        <v>4.2458261370178028E-3</v>
      </c>
    </row>
    <row r="1300" spans="1:14" x14ac:dyDescent="0.25">
      <c r="A1300">
        <v>1299</v>
      </c>
      <c r="B1300" s="30">
        <v>38414</v>
      </c>
      <c r="C1300">
        <f t="shared" si="202"/>
        <v>2005</v>
      </c>
      <c r="D1300">
        <v>2128.85</v>
      </c>
      <c r="E1300">
        <f t="shared" ca="1" si="203"/>
        <v>2111.0500000000002</v>
      </c>
      <c r="F1300">
        <f t="shared" ca="1" si="197"/>
        <v>2064.4288461538463</v>
      </c>
      <c r="G1300" t="str">
        <f t="shared" ca="1" si="198"/>
        <v/>
      </c>
      <c r="H1300">
        <f t="shared" ca="1" si="199"/>
        <v>2057.6</v>
      </c>
      <c r="I1300" s="7" t="str">
        <f t="shared" ref="I1300:I1363" ca="1" si="206">IF(AND(G1300&lt;&gt;"",H1299&lt;&gt;0),IF(G1300="BUY",1-H1300/H1299,H1300/H1299-1),"")</f>
        <v/>
      </c>
      <c r="J1300" s="11">
        <f t="shared" ca="1" si="200"/>
        <v>279.43066445304794</v>
      </c>
      <c r="K1300" s="11">
        <f ca="1">MAX($J$55:J1300)</f>
        <v>287.96878361598078</v>
      </c>
      <c r="L1300" s="13">
        <f t="shared" ca="1" si="201"/>
        <v>2.9649460805164285E-2</v>
      </c>
      <c r="M1300" t="str">
        <f t="shared" ca="1" si="204"/>
        <v>BUY</v>
      </c>
      <c r="N1300">
        <f t="shared" ca="1" si="205"/>
        <v>1.7007046458855802E-2</v>
      </c>
    </row>
    <row r="1301" spans="1:14" x14ac:dyDescent="0.25">
      <c r="A1301">
        <v>1300</v>
      </c>
      <c r="B1301" s="30">
        <v>38415</v>
      </c>
      <c r="C1301">
        <f t="shared" si="202"/>
        <v>2005</v>
      </c>
      <c r="D1301">
        <v>2148.15</v>
      </c>
      <c r="E1301">
        <f t="shared" ca="1" si="203"/>
        <v>2138.5</v>
      </c>
      <c r="F1301">
        <f t="shared" ca="1" si="197"/>
        <v>2071.8576923076926</v>
      </c>
      <c r="G1301" t="str">
        <f t="shared" ca="1" si="198"/>
        <v/>
      </c>
      <c r="H1301">
        <f t="shared" ca="1" si="199"/>
        <v>2057.6</v>
      </c>
      <c r="I1301" s="7" t="str">
        <f t="shared" ca="1" si="206"/>
        <v/>
      </c>
      <c r="J1301" s="11">
        <f t="shared" ca="1" si="200"/>
        <v>279.43066445304794</v>
      </c>
      <c r="K1301" s="11">
        <f ca="1">MAX($J$55:J1301)</f>
        <v>287.96878361598078</v>
      </c>
      <c r="L1301" s="13">
        <f t="shared" ca="1" si="201"/>
        <v>2.9649460805164285E-2</v>
      </c>
      <c r="M1301" t="str">
        <f t="shared" ca="1" si="204"/>
        <v>BUY</v>
      </c>
      <c r="N1301">
        <f t="shared" ca="1" si="205"/>
        <v>9.0659276135003318E-3</v>
      </c>
    </row>
    <row r="1302" spans="1:14" x14ac:dyDescent="0.25">
      <c r="A1302">
        <v>1301</v>
      </c>
      <c r="B1302" s="30">
        <v>38418</v>
      </c>
      <c r="C1302">
        <f t="shared" si="202"/>
        <v>2005</v>
      </c>
      <c r="D1302">
        <v>2160.1</v>
      </c>
      <c r="E1302">
        <f t="shared" ca="1" si="203"/>
        <v>2154.125</v>
      </c>
      <c r="F1302">
        <f t="shared" ca="1" si="197"/>
        <v>2077.6961538461537</v>
      </c>
      <c r="G1302" t="str">
        <f t="shared" ca="1" si="198"/>
        <v/>
      </c>
      <c r="H1302">
        <f t="shared" ca="1" si="199"/>
        <v>2057.6</v>
      </c>
      <c r="I1302" s="7" t="str">
        <f t="shared" ca="1" si="206"/>
        <v/>
      </c>
      <c r="J1302" s="11">
        <f t="shared" ca="1" si="200"/>
        <v>279.43066445304794</v>
      </c>
      <c r="K1302" s="11">
        <f ca="1">MAX($J$55:J1302)</f>
        <v>287.96878361598078</v>
      </c>
      <c r="L1302" s="13">
        <f t="shared" ca="1" si="201"/>
        <v>2.9649460805164285E-2</v>
      </c>
      <c r="M1302" t="str">
        <f t="shared" ca="1" si="204"/>
        <v>BUY</v>
      </c>
      <c r="N1302">
        <f t="shared" ca="1" si="205"/>
        <v>5.5629262388566057E-3</v>
      </c>
    </row>
    <row r="1303" spans="1:14" x14ac:dyDescent="0.25">
      <c r="A1303">
        <v>1302</v>
      </c>
      <c r="B1303" s="30">
        <v>38419</v>
      </c>
      <c r="C1303">
        <f t="shared" si="202"/>
        <v>2005</v>
      </c>
      <c r="D1303">
        <v>2168.9499999999998</v>
      </c>
      <c r="E1303">
        <f t="shared" ca="1" si="203"/>
        <v>2164.5249999999996</v>
      </c>
      <c r="F1303">
        <f t="shared" ca="1" si="197"/>
        <v>2081.978846153846</v>
      </c>
      <c r="G1303" t="str">
        <f t="shared" ca="1" si="198"/>
        <v/>
      </c>
      <c r="H1303">
        <f t="shared" ca="1" si="199"/>
        <v>2057.6</v>
      </c>
      <c r="I1303" s="7" t="str">
        <f t="shared" ca="1" si="206"/>
        <v/>
      </c>
      <c r="J1303" s="11">
        <f t="shared" ca="1" si="200"/>
        <v>279.43066445304794</v>
      </c>
      <c r="K1303" s="11">
        <f ca="1">MAX($J$55:J1303)</f>
        <v>287.96878361598078</v>
      </c>
      <c r="L1303" s="13">
        <f t="shared" ca="1" si="201"/>
        <v>2.9649460805164285E-2</v>
      </c>
      <c r="M1303" t="str">
        <f t="shared" ca="1" si="204"/>
        <v>BUY</v>
      </c>
      <c r="N1303">
        <f t="shared" ca="1" si="205"/>
        <v>4.0970325447895507E-3</v>
      </c>
    </row>
    <row r="1304" spans="1:14" x14ac:dyDescent="0.25">
      <c r="A1304">
        <v>1303</v>
      </c>
      <c r="B1304" s="30">
        <v>38420</v>
      </c>
      <c r="C1304">
        <f t="shared" si="202"/>
        <v>2005</v>
      </c>
      <c r="D1304">
        <v>2160.8000000000002</v>
      </c>
      <c r="E1304">
        <f t="shared" ca="1" si="203"/>
        <v>2164.875</v>
      </c>
      <c r="F1304">
        <f t="shared" ca="1" si="197"/>
        <v>2085.8615384615387</v>
      </c>
      <c r="G1304" t="str">
        <f t="shared" ca="1" si="198"/>
        <v/>
      </c>
      <c r="H1304">
        <f t="shared" ca="1" si="199"/>
        <v>2057.6</v>
      </c>
      <c r="I1304" s="7" t="str">
        <f t="shared" ca="1" si="206"/>
        <v/>
      </c>
      <c r="J1304" s="11">
        <f t="shared" ca="1" si="200"/>
        <v>279.43066445304794</v>
      </c>
      <c r="K1304" s="11">
        <f ca="1">MAX($J$55:J1304)</f>
        <v>287.96878361598078</v>
      </c>
      <c r="L1304" s="13">
        <f t="shared" ca="1" si="201"/>
        <v>2.9649460805164285E-2</v>
      </c>
      <c r="M1304" t="str">
        <f t="shared" ca="1" si="204"/>
        <v>BUY</v>
      </c>
      <c r="N1304">
        <f t="shared" ca="1" si="205"/>
        <v>-3.7575785518336692E-3</v>
      </c>
    </row>
    <row r="1305" spans="1:14" x14ac:dyDescent="0.25">
      <c r="A1305">
        <v>1304</v>
      </c>
      <c r="B1305" s="30">
        <v>38421</v>
      </c>
      <c r="C1305">
        <f t="shared" si="202"/>
        <v>2005</v>
      </c>
      <c r="D1305">
        <v>2167.4</v>
      </c>
      <c r="E1305">
        <f t="shared" ca="1" si="203"/>
        <v>2164.1000000000004</v>
      </c>
      <c r="F1305">
        <f t="shared" ca="1" si="197"/>
        <v>2090.2903846153849</v>
      </c>
      <c r="G1305" t="str">
        <f t="shared" ca="1" si="198"/>
        <v/>
      </c>
      <c r="H1305">
        <f t="shared" ca="1" si="199"/>
        <v>2057.6</v>
      </c>
      <c r="I1305" s="7" t="str">
        <f t="shared" ca="1" si="206"/>
        <v/>
      </c>
      <c r="J1305" s="11">
        <f t="shared" ca="1" si="200"/>
        <v>279.43066445304794</v>
      </c>
      <c r="K1305" s="11">
        <f ca="1">MAX($J$55:J1305)</f>
        <v>287.96878361598078</v>
      </c>
      <c r="L1305" s="13">
        <f t="shared" ca="1" si="201"/>
        <v>2.9649460805164285E-2</v>
      </c>
      <c r="M1305" t="str">
        <f t="shared" ca="1" si="204"/>
        <v>BUY</v>
      </c>
      <c r="N1305">
        <f t="shared" ca="1" si="205"/>
        <v>3.0544242873009574E-3</v>
      </c>
    </row>
    <row r="1306" spans="1:14" x14ac:dyDescent="0.25">
      <c r="A1306">
        <v>1305</v>
      </c>
      <c r="B1306" s="30">
        <v>38422</v>
      </c>
      <c r="C1306">
        <f t="shared" si="202"/>
        <v>2005</v>
      </c>
      <c r="D1306">
        <v>2154</v>
      </c>
      <c r="E1306">
        <f t="shared" ca="1" si="203"/>
        <v>2160.6999999999998</v>
      </c>
      <c r="F1306">
        <f t="shared" ca="1" si="197"/>
        <v>2093.1576923076923</v>
      </c>
      <c r="G1306" t="str">
        <f t="shared" ca="1" si="198"/>
        <v/>
      </c>
      <c r="H1306">
        <f t="shared" ca="1" si="199"/>
        <v>2057.6</v>
      </c>
      <c r="I1306" s="7" t="str">
        <f t="shared" ca="1" si="206"/>
        <v/>
      </c>
      <c r="J1306" s="11">
        <f t="shared" ca="1" si="200"/>
        <v>279.43066445304794</v>
      </c>
      <c r="K1306" s="11">
        <f ca="1">MAX($J$55:J1306)</f>
        <v>287.96878361598078</v>
      </c>
      <c r="L1306" s="13">
        <f t="shared" ca="1" si="201"/>
        <v>2.9649460805164285E-2</v>
      </c>
      <c r="M1306" t="str">
        <f t="shared" ca="1" si="204"/>
        <v>BUY</v>
      </c>
      <c r="N1306">
        <f t="shared" ca="1" si="205"/>
        <v>-6.1825228384239598E-3</v>
      </c>
    </row>
    <row r="1307" spans="1:14" x14ac:dyDescent="0.25">
      <c r="A1307">
        <v>1306</v>
      </c>
      <c r="B1307" s="30">
        <v>38425</v>
      </c>
      <c r="C1307">
        <f t="shared" si="202"/>
        <v>2005</v>
      </c>
      <c r="D1307">
        <v>2146.35</v>
      </c>
      <c r="E1307">
        <f t="shared" ca="1" si="203"/>
        <v>2150.1750000000002</v>
      </c>
      <c r="F1307">
        <f t="shared" ca="1" si="197"/>
        <v>2095.7884615384614</v>
      </c>
      <c r="G1307" t="str">
        <f t="shared" ca="1" si="198"/>
        <v/>
      </c>
      <c r="H1307">
        <f t="shared" ca="1" si="199"/>
        <v>2057.6</v>
      </c>
      <c r="I1307" s="7" t="str">
        <f t="shared" ca="1" si="206"/>
        <v/>
      </c>
      <c r="J1307" s="11">
        <f t="shared" ca="1" si="200"/>
        <v>279.43066445304794</v>
      </c>
      <c r="K1307" s="11">
        <f ca="1">MAX($J$55:J1307)</f>
        <v>287.96878361598078</v>
      </c>
      <c r="L1307" s="13">
        <f t="shared" ca="1" si="201"/>
        <v>2.9649460805164285E-2</v>
      </c>
      <c r="M1307" t="str">
        <f t="shared" ca="1" si="204"/>
        <v>BUY</v>
      </c>
      <c r="N1307">
        <f t="shared" ca="1" si="205"/>
        <v>-3.5515320334262262E-3</v>
      </c>
    </row>
    <row r="1308" spans="1:14" x14ac:dyDescent="0.25">
      <c r="A1308">
        <v>1307</v>
      </c>
      <c r="B1308" s="30">
        <v>38426</v>
      </c>
      <c r="C1308">
        <f t="shared" si="202"/>
        <v>2005</v>
      </c>
      <c r="D1308">
        <v>2128.9499999999998</v>
      </c>
      <c r="E1308">
        <f t="shared" ca="1" si="203"/>
        <v>2137.6499999999996</v>
      </c>
      <c r="F1308">
        <f t="shared" ref="F1308:F1371" ca="1" si="207">IF(ROW(D1308)&gt;$M$4, AVERAGE(OFFSET(D1309,-$M$4,0,$M$4,1)), "")</f>
        <v>2098.6288461538461</v>
      </c>
      <c r="G1308" t="str">
        <f t="shared" ca="1" si="198"/>
        <v/>
      </c>
      <c r="H1308">
        <f t="shared" ca="1" si="199"/>
        <v>2057.6</v>
      </c>
      <c r="I1308" s="7" t="str">
        <f t="shared" ca="1" si="206"/>
        <v/>
      </c>
      <c r="J1308" s="11">
        <f t="shared" ca="1" si="200"/>
        <v>279.43066445304794</v>
      </c>
      <c r="K1308" s="11">
        <f ca="1">MAX($J$55:J1308)</f>
        <v>287.96878361598078</v>
      </c>
      <c r="L1308" s="13">
        <f t="shared" ca="1" si="201"/>
        <v>2.9649460805164285E-2</v>
      </c>
      <c r="M1308" t="str">
        <f t="shared" ca="1" si="204"/>
        <v>BUY</v>
      </c>
      <c r="N1308">
        <f t="shared" ca="1" si="205"/>
        <v>-8.1067859389196036E-3</v>
      </c>
    </row>
    <row r="1309" spans="1:14" x14ac:dyDescent="0.25">
      <c r="A1309">
        <v>1308</v>
      </c>
      <c r="B1309" s="30">
        <v>38427</v>
      </c>
      <c r="C1309">
        <f t="shared" si="202"/>
        <v>2005</v>
      </c>
      <c r="D1309">
        <v>2125.5500000000002</v>
      </c>
      <c r="E1309">
        <f t="shared" ca="1" si="203"/>
        <v>2127.25</v>
      </c>
      <c r="F1309">
        <f t="shared" ca="1" si="207"/>
        <v>2101.3365384615386</v>
      </c>
      <c r="G1309" t="str">
        <f t="shared" ca="1" si="198"/>
        <v/>
      </c>
      <c r="H1309">
        <f t="shared" ca="1" si="199"/>
        <v>2057.6</v>
      </c>
      <c r="I1309" s="7" t="str">
        <f t="shared" ca="1" si="206"/>
        <v/>
      </c>
      <c r="J1309" s="11">
        <f t="shared" ca="1" si="200"/>
        <v>279.43066445304794</v>
      </c>
      <c r="K1309" s="11">
        <f ca="1">MAX($J$55:J1309)</f>
        <v>287.96878361598078</v>
      </c>
      <c r="L1309" s="13">
        <f t="shared" ca="1" si="201"/>
        <v>2.9649460805164285E-2</v>
      </c>
      <c r="M1309" t="str">
        <f t="shared" ca="1" si="204"/>
        <v>BUY</v>
      </c>
      <c r="N1309">
        <f t="shared" ca="1" si="205"/>
        <v>-1.5970314004554529E-3</v>
      </c>
    </row>
    <row r="1310" spans="1:14" x14ac:dyDescent="0.25">
      <c r="A1310">
        <v>1309</v>
      </c>
      <c r="B1310" s="30">
        <v>38428</v>
      </c>
      <c r="C1310">
        <f t="shared" si="202"/>
        <v>2005</v>
      </c>
      <c r="D1310">
        <v>2098.5</v>
      </c>
      <c r="E1310">
        <f t="shared" ca="1" si="203"/>
        <v>2112.0250000000001</v>
      </c>
      <c r="F1310">
        <f t="shared" ca="1" si="207"/>
        <v>2102.4326923076924</v>
      </c>
      <c r="G1310" t="str">
        <f t="shared" ca="1" si="198"/>
        <v/>
      </c>
      <c r="H1310">
        <f t="shared" ca="1" si="199"/>
        <v>2057.6</v>
      </c>
      <c r="I1310" s="7" t="str">
        <f t="shared" ca="1" si="206"/>
        <v/>
      </c>
      <c r="J1310" s="11">
        <f t="shared" ca="1" si="200"/>
        <v>279.43066445304794</v>
      </c>
      <c r="K1310" s="11">
        <f ca="1">MAX($J$55:J1310)</f>
        <v>287.96878361598078</v>
      </c>
      <c r="L1310" s="13">
        <f t="shared" ca="1" si="201"/>
        <v>2.9649460805164285E-2</v>
      </c>
      <c r="M1310" t="str">
        <f t="shared" ca="1" si="204"/>
        <v>BUY</v>
      </c>
      <c r="N1310">
        <f t="shared" ca="1" si="205"/>
        <v>-1.2726117945943487E-2</v>
      </c>
    </row>
    <row r="1311" spans="1:14" x14ac:dyDescent="0.25">
      <c r="A1311">
        <v>1310</v>
      </c>
      <c r="B1311" s="30">
        <v>38429</v>
      </c>
      <c r="C1311">
        <f t="shared" si="202"/>
        <v>2005</v>
      </c>
      <c r="D1311">
        <v>2109.15</v>
      </c>
      <c r="E1311">
        <f t="shared" ca="1" si="203"/>
        <v>2103.8249999999998</v>
      </c>
      <c r="F1311">
        <f t="shared" ca="1" si="207"/>
        <v>2104.1942307692307</v>
      </c>
      <c r="G1311" t="str">
        <f t="shared" ca="1" si="198"/>
        <v>SELL</v>
      </c>
      <c r="H1311">
        <f t="shared" ca="1" si="199"/>
        <v>2109.15</v>
      </c>
      <c r="I1311" s="7">
        <f t="shared" ca="1" si="206"/>
        <v>2.5053460342146172E-2</v>
      </c>
      <c r="J1311" s="11">
        <f t="shared" ca="1" si="200"/>
        <v>286.43136952330195</v>
      </c>
      <c r="K1311" s="11">
        <f ca="1">MAX($J$55:J1311)</f>
        <v>287.96878361598078</v>
      </c>
      <c r="L1311" s="13">
        <f t="shared" ca="1" si="201"/>
        <v>5.3388220534661412E-3</v>
      </c>
      <c r="M1311" t="str">
        <f t="shared" ca="1" si="204"/>
        <v>SELL</v>
      </c>
      <c r="N1311">
        <f t="shared" ca="1" si="205"/>
        <v>5.075053609721273E-3</v>
      </c>
    </row>
    <row r="1312" spans="1:14" x14ac:dyDescent="0.25">
      <c r="A1312">
        <v>1311</v>
      </c>
      <c r="B1312" s="30">
        <v>38432</v>
      </c>
      <c r="C1312">
        <f t="shared" si="202"/>
        <v>2005</v>
      </c>
      <c r="D1312">
        <v>2096.6</v>
      </c>
      <c r="E1312">
        <f t="shared" ca="1" si="203"/>
        <v>2102.875</v>
      </c>
      <c r="F1312">
        <f t="shared" ca="1" si="207"/>
        <v>2104.7538461538466</v>
      </c>
      <c r="G1312" t="str">
        <f t="shared" ca="1" si="198"/>
        <v/>
      </c>
      <c r="H1312">
        <f t="shared" ca="1" si="199"/>
        <v>2109.15</v>
      </c>
      <c r="I1312" s="7" t="str">
        <f t="shared" ca="1" si="206"/>
        <v/>
      </c>
      <c r="J1312" s="11">
        <f t="shared" ca="1" si="200"/>
        <v>286.43136952330195</v>
      </c>
      <c r="K1312" s="11">
        <f ca="1">MAX($J$55:J1312)</f>
        <v>287.96878361598078</v>
      </c>
      <c r="L1312" s="13">
        <f t="shared" ca="1" si="201"/>
        <v>5.3388220534661412E-3</v>
      </c>
      <c r="M1312" t="str">
        <f t="shared" ca="1" si="204"/>
        <v>SELL</v>
      </c>
      <c r="N1312">
        <f t="shared" ca="1" si="205"/>
        <v>5.9502643244909942E-3</v>
      </c>
    </row>
    <row r="1313" spans="1:14" x14ac:dyDescent="0.25">
      <c r="A1313">
        <v>1312</v>
      </c>
      <c r="B1313" s="30">
        <v>38433</v>
      </c>
      <c r="C1313">
        <f t="shared" si="202"/>
        <v>2005</v>
      </c>
      <c r="D1313">
        <v>2061.6</v>
      </c>
      <c r="E1313">
        <f t="shared" ca="1" si="203"/>
        <v>2079.1</v>
      </c>
      <c r="F1313">
        <f t="shared" ca="1" si="207"/>
        <v>2103.3442307692308</v>
      </c>
      <c r="G1313" t="str">
        <f t="shared" ca="1" si="198"/>
        <v/>
      </c>
      <c r="H1313">
        <f t="shared" ca="1" si="199"/>
        <v>2109.15</v>
      </c>
      <c r="I1313" s="7" t="str">
        <f t="shared" ca="1" si="206"/>
        <v/>
      </c>
      <c r="J1313" s="11">
        <f t="shared" ca="1" si="200"/>
        <v>286.43136952330195</v>
      </c>
      <c r="K1313" s="11">
        <f ca="1">MAX($J$55:J1313)</f>
        <v>287.96878361598078</v>
      </c>
      <c r="L1313" s="13">
        <f t="shared" ca="1" si="201"/>
        <v>5.3388220534661412E-3</v>
      </c>
      <c r="M1313" t="str">
        <f t="shared" ca="1" si="204"/>
        <v>SELL</v>
      </c>
      <c r="N1313">
        <f t="shared" ca="1" si="205"/>
        <v>1.6693694553085951E-2</v>
      </c>
    </row>
    <row r="1314" spans="1:14" x14ac:dyDescent="0.25">
      <c r="A1314">
        <v>1313</v>
      </c>
      <c r="B1314" s="30">
        <v>38434</v>
      </c>
      <c r="C1314">
        <f t="shared" si="202"/>
        <v>2005</v>
      </c>
      <c r="D1314">
        <v>2026.4</v>
      </c>
      <c r="E1314">
        <f t="shared" ca="1" si="203"/>
        <v>2044</v>
      </c>
      <c r="F1314">
        <f t="shared" ca="1" si="207"/>
        <v>2100.9</v>
      </c>
      <c r="G1314" t="str">
        <f t="shared" ca="1" si="198"/>
        <v/>
      </c>
      <c r="H1314">
        <f t="shared" ca="1" si="199"/>
        <v>2109.15</v>
      </c>
      <c r="I1314" s="7" t="str">
        <f t="shared" ca="1" si="206"/>
        <v/>
      </c>
      <c r="J1314" s="11">
        <f t="shared" ca="1" si="200"/>
        <v>286.43136952330195</v>
      </c>
      <c r="K1314" s="11">
        <f ca="1">MAX($J$55:J1314)</f>
        <v>287.96878361598078</v>
      </c>
      <c r="L1314" s="13">
        <f t="shared" ca="1" si="201"/>
        <v>5.3388220534661412E-3</v>
      </c>
      <c r="M1314" t="str">
        <f t="shared" ca="1" si="204"/>
        <v>SELL</v>
      </c>
      <c r="N1314">
        <f t="shared" ca="1" si="205"/>
        <v>1.7074117190531538E-2</v>
      </c>
    </row>
    <row r="1315" spans="1:14" x14ac:dyDescent="0.25">
      <c r="A1315">
        <v>1314</v>
      </c>
      <c r="B1315" s="30">
        <v>38435</v>
      </c>
      <c r="C1315">
        <f t="shared" si="202"/>
        <v>2005</v>
      </c>
      <c r="D1315">
        <v>2015.4</v>
      </c>
      <c r="E1315">
        <f t="shared" ca="1" si="203"/>
        <v>2020.9</v>
      </c>
      <c r="F1315">
        <f t="shared" ca="1" si="207"/>
        <v>2098.8461538461538</v>
      </c>
      <c r="G1315" t="str">
        <f t="shared" ca="1" si="198"/>
        <v/>
      </c>
      <c r="H1315">
        <f t="shared" ca="1" si="199"/>
        <v>2109.15</v>
      </c>
      <c r="I1315" s="7" t="str">
        <f t="shared" ca="1" si="206"/>
        <v/>
      </c>
      <c r="J1315" s="11">
        <f t="shared" ca="1" si="200"/>
        <v>286.43136952330195</v>
      </c>
      <c r="K1315" s="11">
        <f ca="1">MAX($J$55:J1315)</f>
        <v>287.96878361598078</v>
      </c>
      <c r="L1315" s="13">
        <f t="shared" ca="1" si="201"/>
        <v>5.3388220534661412E-3</v>
      </c>
      <c r="M1315" t="str">
        <f t="shared" ca="1" si="204"/>
        <v>SELL</v>
      </c>
      <c r="N1315">
        <f t="shared" ca="1" si="205"/>
        <v>5.4283458349782864E-3</v>
      </c>
    </row>
    <row r="1316" spans="1:14" x14ac:dyDescent="0.25">
      <c r="A1316">
        <v>1315</v>
      </c>
      <c r="B1316" s="30">
        <v>38439</v>
      </c>
      <c r="C1316">
        <f t="shared" si="202"/>
        <v>2005</v>
      </c>
      <c r="D1316">
        <v>2029.45</v>
      </c>
      <c r="E1316">
        <f t="shared" ca="1" si="203"/>
        <v>2022.4250000000002</v>
      </c>
      <c r="F1316">
        <f t="shared" ca="1" si="207"/>
        <v>2097.5980769230769</v>
      </c>
      <c r="G1316" t="str">
        <f t="shared" ca="1" si="198"/>
        <v/>
      </c>
      <c r="H1316">
        <f t="shared" ca="1" si="199"/>
        <v>2109.15</v>
      </c>
      <c r="I1316" s="7" t="str">
        <f t="shared" ca="1" si="206"/>
        <v/>
      </c>
      <c r="J1316" s="11">
        <f t="shared" ca="1" si="200"/>
        <v>286.43136952330195</v>
      </c>
      <c r="K1316" s="11">
        <f ca="1">MAX($J$55:J1316)</f>
        <v>287.96878361598078</v>
      </c>
      <c r="L1316" s="13">
        <f t="shared" ca="1" si="201"/>
        <v>5.3388220534661412E-3</v>
      </c>
      <c r="M1316" t="str">
        <f t="shared" ca="1" si="204"/>
        <v>SELL</v>
      </c>
      <c r="N1316">
        <f t="shared" ca="1" si="205"/>
        <v>-6.9713208296119647E-3</v>
      </c>
    </row>
    <row r="1317" spans="1:14" x14ac:dyDescent="0.25">
      <c r="A1317">
        <v>1316</v>
      </c>
      <c r="B1317" s="30">
        <v>38440</v>
      </c>
      <c r="C1317">
        <f t="shared" si="202"/>
        <v>2005</v>
      </c>
      <c r="D1317">
        <v>1983.85</v>
      </c>
      <c r="E1317">
        <f t="shared" ca="1" si="203"/>
        <v>2006.65</v>
      </c>
      <c r="F1317">
        <f t="shared" ca="1" si="207"/>
        <v>2094.8403846153847</v>
      </c>
      <c r="G1317" t="str">
        <f t="shared" ca="1" si="198"/>
        <v/>
      </c>
      <c r="H1317">
        <f t="shared" ca="1" si="199"/>
        <v>2109.15</v>
      </c>
      <c r="I1317" s="7" t="str">
        <f t="shared" ca="1" si="206"/>
        <v/>
      </c>
      <c r="J1317" s="11">
        <f t="shared" ca="1" si="200"/>
        <v>286.43136952330195</v>
      </c>
      <c r="K1317" s="11">
        <f ca="1">MAX($J$55:J1317)</f>
        <v>287.96878361598078</v>
      </c>
      <c r="L1317" s="13">
        <f t="shared" ca="1" si="201"/>
        <v>5.3388220534661412E-3</v>
      </c>
      <c r="M1317" t="str">
        <f t="shared" ca="1" si="204"/>
        <v>SELL</v>
      </c>
      <c r="N1317">
        <f t="shared" ca="1" si="205"/>
        <v>2.2469141885732655E-2</v>
      </c>
    </row>
    <row r="1318" spans="1:14" x14ac:dyDescent="0.25">
      <c r="A1318">
        <v>1317</v>
      </c>
      <c r="B1318" s="30">
        <v>38441</v>
      </c>
      <c r="C1318">
        <f t="shared" si="202"/>
        <v>2005</v>
      </c>
      <c r="D1318">
        <v>1993.7</v>
      </c>
      <c r="E1318">
        <f t="shared" ca="1" si="203"/>
        <v>1988.7750000000001</v>
      </c>
      <c r="F1318">
        <f t="shared" ca="1" si="207"/>
        <v>2092.9365384615385</v>
      </c>
      <c r="G1318" t="str">
        <f t="shared" ca="1" si="198"/>
        <v/>
      </c>
      <c r="H1318">
        <f t="shared" ca="1" si="199"/>
        <v>2109.15</v>
      </c>
      <c r="I1318" s="7" t="str">
        <f t="shared" ca="1" si="206"/>
        <v/>
      </c>
      <c r="J1318" s="11">
        <f t="shared" ca="1" si="200"/>
        <v>286.43136952330195</v>
      </c>
      <c r="K1318" s="11">
        <f ca="1">MAX($J$55:J1318)</f>
        <v>287.96878361598078</v>
      </c>
      <c r="L1318" s="13">
        <f t="shared" ca="1" si="201"/>
        <v>5.3388220534661412E-3</v>
      </c>
      <c r="M1318" t="str">
        <f t="shared" ca="1" si="204"/>
        <v>SELL</v>
      </c>
      <c r="N1318">
        <f t="shared" ca="1" si="205"/>
        <v>-4.9650931270005987E-3</v>
      </c>
    </row>
    <row r="1319" spans="1:14" x14ac:dyDescent="0.25">
      <c r="A1319">
        <v>1318</v>
      </c>
      <c r="B1319" s="30">
        <v>38442</v>
      </c>
      <c r="C1319">
        <f t="shared" si="202"/>
        <v>2005</v>
      </c>
      <c r="D1319">
        <v>2035.65</v>
      </c>
      <c r="E1319">
        <f t="shared" ca="1" si="203"/>
        <v>2014.6750000000002</v>
      </c>
      <c r="F1319">
        <f t="shared" ca="1" si="207"/>
        <v>2092.0615384615385</v>
      </c>
      <c r="G1319" t="str">
        <f t="shared" ca="1" si="198"/>
        <v/>
      </c>
      <c r="H1319">
        <f t="shared" ca="1" si="199"/>
        <v>2109.15</v>
      </c>
      <c r="I1319" s="7" t="str">
        <f t="shared" ca="1" si="206"/>
        <v/>
      </c>
      <c r="J1319" s="11">
        <f t="shared" ca="1" si="200"/>
        <v>286.43136952330195</v>
      </c>
      <c r="K1319" s="11">
        <f ca="1">MAX($J$55:J1319)</f>
        <v>287.96878361598078</v>
      </c>
      <c r="L1319" s="13">
        <f t="shared" ca="1" si="201"/>
        <v>5.3388220534661412E-3</v>
      </c>
      <c r="M1319" t="str">
        <f t="shared" ca="1" si="204"/>
        <v>SELL</v>
      </c>
      <c r="N1319">
        <f t="shared" ca="1" si="205"/>
        <v>-2.104128003210114E-2</v>
      </c>
    </row>
    <row r="1320" spans="1:14" x14ac:dyDescent="0.25">
      <c r="A1320">
        <v>1319</v>
      </c>
      <c r="B1320" s="30">
        <v>38443</v>
      </c>
      <c r="C1320">
        <f t="shared" si="202"/>
        <v>2005</v>
      </c>
      <c r="D1320">
        <v>2067.65</v>
      </c>
      <c r="E1320">
        <f t="shared" ca="1" si="203"/>
        <v>2051.65</v>
      </c>
      <c r="F1320">
        <f t="shared" ca="1" si="207"/>
        <v>2092.4673076923073</v>
      </c>
      <c r="G1320" t="str">
        <f t="shared" ca="1" si="198"/>
        <v/>
      </c>
      <c r="H1320">
        <f t="shared" ca="1" si="199"/>
        <v>2109.15</v>
      </c>
      <c r="I1320" s="7" t="str">
        <f t="shared" ca="1" si="206"/>
        <v/>
      </c>
      <c r="J1320" s="11">
        <f t="shared" ca="1" si="200"/>
        <v>286.43136952330195</v>
      </c>
      <c r="K1320" s="11">
        <f ca="1">MAX($J$55:J1320)</f>
        <v>287.96878361598078</v>
      </c>
      <c r="L1320" s="13">
        <f t="shared" ca="1" si="201"/>
        <v>5.3388220534661412E-3</v>
      </c>
      <c r="M1320" t="str">
        <f t="shared" ca="1" si="204"/>
        <v>SELL</v>
      </c>
      <c r="N1320">
        <f t="shared" ca="1" si="205"/>
        <v>-1.5719794660182251E-2</v>
      </c>
    </row>
    <row r="1321" spans="1:14" x14ac:dyDescent="0.25">
      <c r="A1321">
        <v>1320</v>
      </c>
      <c r="B1321" s="30">
        <v>38446</v>
      </c>
      <c r="C1321">
        <f t="shared" si="202"/>
        <v>2005</v>
      </c>
      <c r="D1321">
        <v>2063.4</v>
      </c>
      <c r="E1321">
        <f t="shared" ca="1" si="203"/>
        <v>2065.5250000000001</v>
      </c>
      <c r="F1321">
        <f t="shared" ca="1" si="207"/>
        <v>2092.7788461538457</v>
      </c>
      <c r="G1321" t="str">
        <f t="shared" ca="1" si="198"/>
        <v/>
      </c>
      <c r="H1321">
        <f t="shared" ca="1" si="199"/>
        <v>2109.15</v>
      </c>
      <c r="I1321" s="7" t="str">
        <f t="shared" ca="1" si="206"/>
        <v/>
      </c>
      <c r="J1321" s="11">
        <f t="shared" ca="1" si="200"/>
        <v>286.43136952330195</v>
      </c>
      <c r="K1321" s="11">
        <f ca="1">MAX($J$55:J1321)</f>
        <v>287.96878361598078</v>
      </c>
      <c r="L1321" s="13">
        <f t="shared" ca="1" si="201"/>
        <v>5.3388220534661412E-3</v>
      </c>
      <c r="M1321" t="str">
        <f t="shared" ca="1" si="204"/>
        <v>SELL</v>
      </c>
      <c r="N1321">
        <f t="shared" ca="1" si="205"/>
        <v>2.0554736053007036E-3</v>
      </c>
    </row>
    <row r="1322" spans="1:14" x14ac:dyDescent="0.25">
      <c r="A1322">
        <v>1321</v>
      </c>
      <c r="B1322" s="30">
        <v>38447</v>
      </c>
      <c r="C1322">
        <f t="shared" si="202"/>
        <v>2005</v>
      </c>
      <c r="D1322">
        <v>2052.5500000000002</v>
      </c>
      <c r="E1322">
        <f t="shared" ca="1" si="203"/>
        <v>2057.9750000000004</v>
      </c>
      <c r="F1322">
        <f t="shared" ca="1" si="207"/>
        <v>2092.4576923076925</v>
      </c>
      <c r="G1322" t="str">
        <f t="shared" ca="1" si="198"/>
        <v/>
      </c>
      <c r="H1322">
        <f t="shared" ca="1" si="199"/>
        <v>2109.15</v>
      </c>
      <c r="I1322" s="7" t="str">
        <f t="shared" ca="1" si="206"/>
        <v/>
      </c>
      <c r="J1322" s="11">
        <f t="shared" ca="1" si="200"/>
        <v>286.43136952330195</v>
      </c>
      <c r="K1322" s="11">
        <f ca="1">MAX($J$55:J1322)</f>
        <v>287.96878361598078</v>
      </c>
      <c r="L1322" s="13">
        <f t="shared" ca="1" si="201"/>
        <v>5.3388220534661412E-3</v>
      </c>
      <c r="M1322" t="str">
        <f t="shared" ca="1" si="204"/>
        <v>SELL</v>
      </c>
      <c r="N1322">
        <f t="shared" ca="1" si="205"/>
        <v>5.2583115246679791E-3</v>
      </c>
    </row>
    <row r="1323" spans="1:14" x14ac:dyDescent="0.25">
      <c r="A1323">
        <v>1322</v>
      </c>
      <c r="B1323" s="30">
        <v>38448</v>
      </c>
      <c r="C1323">
        <f t="shared" si="202"/>
        <v>2005</v>
      </c>
      <c r="D1323">
        <v>2069.3000000000002</v>
      </c>
      <c r="E1323">
        <f t="shared" ca="1" si="203"/>
        <v>2060.9250000000002</v>
      </c>
      <c r="F1323">
        <f t="shared" ca="1" si="207"/>
        <v>2091.1519230769231</v>
      </c>
      <c r="G1323" t="str">
        <f t="shared" ca="1" si="198"/>
        <v/>
      </c>
      <c r="H1323">
        <f t="shared" ca="1" si="199"/>
        <v>2109.15</v>
      </c>
      <c r="I1323" s="7" t="str">
        <f t="shared" ca="1" si="206"/>
        <v/>
      </c>
      <c r="J1323" s="11">
        <f t="shared" ca="1" si="200"/>
        <v>286.43136952330195</v>
      </c>
      <c r="K1323" s="11">
        <f ca="1">MAX($J$55:J1323)</f>
        <v>287.96878361598078</v>
      </c>
      <c r="L1323" s="13">
        <f t="shared" ca="1" si="201"/>
        <v>5.3388220534661412E-3</v>
      </c>
      <c r="M1323" t="str">
        <f t="shared" ca="1" si="204"/>
        <v>SELL</v>
      </c>
      <c r="N1323">
        <f t="shared" ca="1" si="205"/>
        <v>-8.1605807410294502E-3</v>
      </c>
    </row>
    <row r="1324" spans="1:14" x14ac:dyDescent="0.25">
      <c r="A1324">
        <v>1323</v>
      </c>
      <c r="B1324" s="30">
        <v>38449</v>
      </c>
      <c r="C1324">
        <f t="shared" si="202"/>
        <v>2005</v>
      </c>
      <c r="D1324">
        <v>2052.85</v>
      </c>
      <c r="E1324">
        <f t="shared" ca="1" si="203"/>
        <v>2061.0749999999998</v>
      </c>
      <c r="F1324">
        <f t="shared" ca="1" si="207"/>
        <v>2089.9384615384615</v>
      </c>
      <c r="G1324" t="str">
        <f t="shared" ca="1" si="198"/>
        <v/>
      </c>
      <c r="H1324">
        <f t="shared" ca="1" si="199"/>
        <v>2109.15</v>
      </c>
      <c r="I1324" s="7" t="str">
        <f t="shared" ca="1" si="206"/>
        <v/>
      </c>
      <c r="J1324" s="11">
        <f t="shared" ca="1" si="200"/>
        <v>286.43136952330195</v>
      </c>
      <c r="K1324" s="11">
        <f ca="1">MAX($J$55:J1324)</f>
        <v>287.96878361598078</v>
      </c>
      <c r="L1324" s="13">
        <f t="shared" ca="1" si="201"/>
        <v>5.3388220534661412E-3</v>
      </c>
      <c r="M1324" t="str">
        <f t="shared" ca="1" si="204"/>
        <v>SELL</v>
      </c>
      <c r="N1324">
        <f t="shared" ca="1" si="205"/>
        <v>7.9495481563815161E-3</v>
      </c>
    </row>
    <row r="1325" spans="1:14" x14ac:dyDescent="0.25">
      <c r="A1325">
        <v>1324</v>
      </c>
      <c r="B1325" s="30">
        <v>38450</v>
      </c>
      <c r="C1325">
        <f t="shared" si="202"/>
        <v>2005</v>
      </c>
      <c r="D1325">
        <v>2031.2</v>
      </c>
      <c r="E1325">
        <f t="shared" ca="1" si="203"/>
        <v>2042.0250000000001</v>
      </c>
      <c r="F1325">
        <f t="shared" ca="1" si="207"/>
        <v>2087.5519230769232</v>
      </c>
      <c r="G1325" t="str">
        <f t="shared" ca="1" si="198"/>
        <v/>
      </c>
      <c r="H1325">
        <f t="shared" ca="1" si="199"/>
        <v>2109.15</v>
      </c>
      <c r="I1325" s="7" t="str">
        <f t="shared" ca="1" si="206"/>
        <v/>
      </c>
      <c r="J1325" s="11">
        <f t="shared" ca="1" si="200"/>
        <v>286.43136952330195</v>
      </c>
      <c r="K1325" s="11">
        <f ca="1">MAX($J$55:J1325)</f>
        <v>287.96878361598078</v>
      </c>
      <c r="L1325" s="13">
        <f t="shared" ca="1" si="201"/>
        <v>5.3388220534661412E-3</v>
      </c>
      <c r="M1325" t="str">
        <f t="shared" ca="1" si="204"/>
        <v>SELL</v>
      </c>
      <c r="N1325">
        <f t="shared" ca="1" si="205"/>
        <v>1.0546313661494928E-2</v>
      </c>
    </row>
    <row r="1326" spans="1:14" x14ac:dyDescent="0.25">
      <c r="A1326">
        <v>1325</v>
      </c>
      <c r="B1326" s="30">
        <v>38453</v>
      </c>
      <c r="C1326">
        <f t="shared" si="202"/>
        <v>2005</v>
      </c>
      <c r="D1326">
        <v>2008.2</v>
      </c>
      <c r="E1326">
        <f t="shared" ca="1" si="203"/>
        <v>2019.7</v>
      </c>
      <c r="F1326">
        <f t="shared" ca="1" si="207"/>
        <v>2082.9115384615384</v>
      </c>
      <c r="G1326" t="str">
        <f t="shared" ca="1" si="198"/>
        <v/>
      </c>
      <c r="H1326">
        <f t="shared" ca="1" si="199"/>
        <v>2109.15</v>
      </c>
      <c r="I1326" s="7" t="str">
        <f t="shared" ca="1" si="206"/>
        <v/>
      </c>
      <c r="J1326" s="11">
        <f t="shared" ca="1" si="200"/>
        <v>286.43136952330195</v>
      </c>
      <c r="K1326" s="11">
        <f ca="1">MAX($J$55:J1326)</f>
        <v>287.96878361598078</v>
      </c>
      <c r="L1326" s="13">
        <f t="shared" ca="1" si="201"/>
        <v>5.3388220534661412E-3</v>
      </c>
      <c r="M1326" t="str">
        <f t="shared" ca="1" si="204"/>
        <v>SELL</v>
      </c>
      <c r="N1326">
        <f t="shared" ca="1" si="205"/>
        <v>1.1323355651831429E-2</v>
      </c>
    </row>
    <row r="1327" spans="1:14" x14ac:dyDescent="0.25">
      <c r="A1327">
        <v>1326</v>
      </c>
      <c r="B1327" s="30">
        <v>38454</v>
      </c>
      <c r="C1327">
        <f t="shared" si="202"/>
        <v>2005</v>
      </c>
      <c r="D1327">
        <v>2024.95</v>
      </c>
      <c r="E1327">
        <f t="shared" ca="1" si="203"/>
        <v>2016.575</v>
      </c>
      <c r="F1327">
        <f t="shared" ca="1" si="207"/>
        <v>2078.1730769230771</v>
      </c>
      <c r="G1327" t="str">
        <f t="shared" ca="1" si="198"/>
        <v/>
      </c>
      <c r="H1327">
        <f t="shared" ca="1" si="199"/>
        <v>2109.15</v>
      </c>
      <c r="I1327" s="7" t="str">
        <f t="shared" ca="1" si="206"/>
        <v/>
      </c>
      <c r="J1327" s="11">
        <f t="shared" ca="1" si="200"/>
        <v>286.43136952330195</v>
      </c>
      <c r="K1327" s="11">
        <f ca="1">MAX($J$55:J1327)</f>
        <v>287.96878361598078</v>
      </c>
      <c r="L1327" s="13">
        <f t="shared" ca="1" si="201"/>
        <v>5.3388220534661412E-3</v>
      </c>
      <c r="M1327" t="str">
        <f t="shared" ca="1" si="204"/>
        <v>SELL</v>
      </c>
      <c r="N1327">
        <f t="shared" ca="1" si="205"/>
        <v>-8.3408027088935355E-3</v>
      </c>
    </row>
    <row r="1328" spans="1:14" x14ac:dyDescent="0.25">
      <c r="A1328">
        <v>1327</v>
      </c>
      <c r="B1328" s="30">
        <v>38455</v>
      </c>
      <c r="C1328">
        <f t="shared" si="202"/>
        <v>2005</v>
      </c>
      <c r="D1328">
        <v>2025.45</v>
      </c>
      <c r="E1328">
        <f t="shared" ca="1" si="203"/>
        <v>2025.2</v>
      </c>
      <c r="F1328">
        <f t="shared" ca="1" si="207"/>
        <v>2072.9942307692309</v>
      </c>
      <c r="G1328" t="str">
        <f t="shared" ca="1" si="198"/>
        <v/>
      </c>
      <c r="H1328">
        <f t="shared" ca="1" si="199"/>
        <v>2109.15</v>
      </c>
      <c r="I1328" s="7" t="str">
        <f t="shared" ca="1" si="206"/>
        <v/>
      </c>
      <c r="J1328" s="11">
        <f t="shared" ca="1" si="200"/>
        <v>286.43136952330195</v>
      </c>
      <c r="K1328" s="11">
        <f ca="1">MAX($J$55:J1328)</f>
        <v>287.96878361598078</v>
      </c>
      <c r="L1328" s="13">
        <f t="shared" ca="1" si="201"/>
        <v>5.3388220534661412E-3</v>
      </c>
      <c r="M1328" t="str">
        <f t="shared" ca="1" si="204"/>
        <v>SELL</v>
      </c>
      <c r="N1328">
        <f t="shared" ca="1" si="205"/>
        <v>-2.4691967702906244E-4</v>
      </c>
    </row>
    <row r="1329" spans="1:14" x14ac:dyDescent="0.25">
      <c r="A1329">
        <v>1328</v>
      </c>
      <c r="B1329" s="30">
        <v>38457</v>
      </c>
      <c r="C1329">
        <f t="shared" si="202"/>
        <v>2005</v>
      </c>
      <c r="D1329">
        <v>1956.3</v>
      </c>
      <c r="E1329">
        <f t="shared" ca="1" si="203"/>
        <v>1990.875</v>
      </c>
      <c r="F1329">
        <f t="shared" ca="1" si="207"/>
        <v>2064.8153846153846</v>
      </c>
      <c r="G1329" t="str">
        <f t="shared" ca="1" si="198"/>
        <v/>
      </c>
      <c r="H1329">
        <f t="shared" ca="1" si="199"/>
        <v>2109.15</v>
      </c>
      <c r="I1329" s="7" t="str">
        <f t="shared" ca="1" si="206"/>
        <v/>
      </c>
      <c r="J1329" s="11">
        <f t="shared" ca="1" si="200"/>
        <v>286.43136952330195</v>
      </c>
      <c r="K1329" s="11">
        <f ca="1">MAX($J$55:J1329)</f>
        <v>287.96878361598078</v>
      </c>
      <c r="L1329" s="13">
        <f t="shared" ca="1" si="201"/>
        <v>5.3388220534661412E-3</v>
      </c>
      <c r="M1329" t="str">
        <f t="shared" ca="1" si="204"/>
        <v>SELL</v>
      </c>
      <c r="N1329">
        <f t="shared" ca="1" si="205"/>
        <v>3.4140561356735585E-2</v>
      </c>
    </row>
    <row r="1330" spans="1:14" x14ac:dyDescent="0.25">
      <c r="A1330">
        <v>1329</v>
      </c>
      <c r="B1330" s="30">
        <v>38460</v>
      </c>
      <c r="C1330">
        <f t="shared" si="202"/>
        <v>2005</v>
      </c>
      <c r="D1330">
        <v>1927.8</v>
      </c>
      <c r="E1330">
        <f t="shared" ca="1" si="203"/>
        <v>1942.05</v>
      </c>
      <c r="F1330">
        <f t="shared" ca="1" si="207"/>
        <v>2055.8538461538465</v>
      </c>
      <c r="G1330" t="str">
        <f t="shared" ca="1" si="198"/>
        <v/>
      </c>
      <c r="H1330">
        <f t="shared" ca="1" si="199"/>
        <v>2109.15</v>
      </c>
      <c r="I1330" s="7" t="str">
        <f t="shared" ca="1" si="206"/>
        <v/>
      </c>
      <c r="J1330" s="11">
        <f t="shared" ca="1" si="200"/>
        <v>286.43136952330195</v>
      </c>
      <c r="K1330" s="11">
        <f ca="1">MAX($J$55:J1330)</f>
        <v>287.96878361598078</v>
      </c>
      <c r="L1330" s="13">
        <f t="shared" ca="1" si="201"/>
        <v>5.3388220534661412E-3</v>
      </c>
      <c r="M1330" t="str">
        <f t="shared" ca="1" si="204"/>
        <v>SELL</v>
      </c>
      <c r="N1330">
        <f t="shared" ca="1" si="205"/>
        <v>1.4568317742677504E-2</v>
      </c>
    </row>
    <row r="1331" spans="1:14" x14ac:dyDescent="0.25">
      <c r="A1331">
        <v>1330</v>
      </c>
      <c r="B1331" s="30">
        <v>38461</v>
      </c>
      <c r="C1331">
        <f t="shared" si="202"/>
        <v>2005</v>
      </c>
      <c r="D1331">
        <v>1909.4</v>
      </c>
      <c r="E1331">
        <f t="shared" ca="1" si="203"/>
        <v>1918.6</v>
      </c>
      <c r="F1331">
        <f t="shared" ca="1" si="207"/>
        <v>2045.9307692307693</v>
      </c>
      <c r="G1331" t="str">
        <f t="shared" ca="1" si="198"/>
        <v/>
      </c>
      <c r="H1331">
        <f t="shared" ca="1" si="199"/>
        <v>2109.15</v>
      </c>
      <c r="I1331" s="7" t="str">
        <f t="shared" ca="1" si="206"/>
        <v/>
      </c>
      <c r="J1331" s="11">
        <f t="shared" ca="1" si="200"/>
        <v>286.43136952330195</v>
      </c>
      <c r="K1331" s="11">
        <f ca="1">MAX($J$55:J1331)</f>
        <v>287.96878361598078</v>
      </c>
      <c r="L1331" s="13">
        <f t="shared" ca="1" si="201"/>
        <v>5.3388220534661412E-3</v>
      </c>
      <c r="M1331" t="str">
        <f t="shared" ca="1" si="204"/>
        <v>SELL</v>
      </c>
      <c r="N1331">
        <f t="shared" ca="1" si="205"/>
        <v>9.5445585641663368E-3</v>
      </c>
    </row>
    <row r="1332" spans="1:14" x14ac:dyDescent="0.25">
      <c r="A1332">
        <v>1331</v>
      </c>
      <c r="B1332" s="30">
        <v>38462</v>
      </c>
      <c r="C1332">
        <f t="shared" si="202"/>
        <v>2005</v>
      </c>
      <c r="D1332">
        <v>1929.7</v>
      </c>
      <c r="E1332">
        <f t="shared" ca="1" si="203"/>
        <v>1919.5500000000002</v>
      </c>
      <c r="F1332">
        <f t="shared" ca="1" si="207"/>
        <v>2037.3038461538463</v>
      </c>
      <c r="G1332" t="str">
        <f t="shared" ca="1" si="198"/>
        <v/>
      </c>
      <c r="H1332">
        <f t="shared" ca="1" si="199"/>
        <v>2109.15</v>
      </c>
      <c r="I1332" s="7" t="str">
        <f t="shared" ca="1" si="206"/>
        <v/>
      </c>
      <c r="J1332" s="11">
        <f t="shared" ca="1" si="200"/>
        <v>286.43136952330195</v>
      </c>
      <c r="K1332" s="11">
        <f ca="1">MAX($J$55:J1332)</f>
        <v>287.96878361598078</v>
      </c>
      <c r="L1332" s="13">
        <f t="shared" ca="1" si="201"/>
        <v>5.3388220534661412E-3</v>
      </c>
      <c r="M1332" t="str">
        <f t="shared" ca="1" si="204"/>
        <v>SELL</v>
      </c>
      <c r="N1332">
        <f t="shared" ca="1" si="205"/>
        <v>-1.0631612024719782E-2</v>
      </c>
    </row>
    <row r="1333" spans="1:14" x14ac:dyDescent="0.25">
      <c r="A1333">
        <v>1332</v>
      </c>
      <c r="B1333" s="30">
        <v>38463</v>
      </c>
      <c r="C1333">
        <f t="shared" si="202"/>
        <v>2005</v>
      </c>
      <c r="D1333">
        <v>1948.55</v>
      </c>
      <c r="E1333">
        <f t="shared" ca="1" si="203"/>
        <v>1939.125</v>
      </c>
      <c r="F1333">
        <f t="shared" ca="1" si="207"/>
        <v>2029.6961538461537</v>
      </c>
      <c r="G1333" t="str">
        <f t="shared" ca="1" si="198"/>
        <v/>
      </c>
      <c r="H1333">
        <f t="shared" ca="1" si="199"/>
        <v>2109.15</v>
      </c>
      <c r="I1333" s="7" t="str">
        <f t="shared" ca="1" si="206"/>
        <v/>
      </c>
      <c r="J1333" s="11">
        <f t="shared" ca="1" si="200"/>
        <v>286.43136952330195</v>
      </c>
      <c r="K1333" s="11">
        <f ca="1">MAX($J$55:J1333)</f>
        <v>287.96878361598078</v>
      </c>
      <c r="L1333" s="13">
        <f t="shared" ca="1" si="201"/>
        <v>5.3388220534661412E-3</v>
      </c>
      <c r="M1333" t="str">
        <f t="shared" ca="1" si="204"/>
        <v>SELL</v>
      </c>
      <c r="N1333">
        <f t="shared" ca="1" si="205"/>
        <v>-9.7683577758200281E-3</v>
      </c>
    </row>
    <row r="1334" spans="1:14" x14ac:dyDescent="0.25">
      <c r="A1334">
        <v>1333</v>
      </c>
      <c r="B1334" s="30">
        <v>38464</v>
      </c>
      <c r="C1334">
        <f t="shared" si="202"/>
        <v>2005</v>
      </c>
      <c r="D1334">
        <v>1967.35</v>
      </c>
      <c r="E1334">
        <f t="shared" ca="1" si="203"/>
        <v>1957.9499999999998</v>
      </c>
      <c r="F1334">
        <f t="shared" ca="1" si="207"/>
        <v>2023.4807692307693</v>
      </c>
      <c r="G1334" t="str">
        <f t="shared" ref="G1334:G1397" ca="1" si="208">IF(AND(E1334&gt;F1334,E1333&lt;F1333),"BUY",IF(AND(E1334&lt;F1334,E1333&gt;F1333),"SELL",""))</f>
        <v/>
      </c>
      <c r="H1334">
        <f t="shared" ca="1" si="199"/>
        <v>2109.15</v>
      </c>
      <c r="I1334" s="7" t="str">
        <f t="shared" ca="1" si="206"/>
        <v/>
      </c>
      <c r="J1334" s="11">
        <f t="shared" ca="1" si="200"/>
        <v>286.43136952330195</v>
      </c>
      <c r="K1334" s="11">
        <f ca="1">MAX($J$55:J1334)</f>
        <v>287.96878361598078</v>
      </c>
      <c r="L1334" s="13">
        <f t="shared" ca="1" si="201"/>
        <v>5.3388220534661412E-3</v>
      </c>
      <c r="M1334" t="str">
        <f t="shared" ca="1" si="204"/>
        <v>SELL</v>
      </c>
      <c r="N1334">
        <f t="shared" ca="1" si="205"/>
        <v>-9.6481999435477431E-3</v>
      </c>
    </row>
    <row r="1335" spans="1:14" x14ac:dyDescent="0.25">
      <c r="A1335">
        <v>1334</v>
      </c>
      <c r="B1335" s="30">
        <v>38467</v>
      </c>
      <c r="C1335">
        <f t="shared" si="202"/>
        <v>2005</v>
      </c>
      <c r="D1335">
        <v>1970.95</v>
      </c>
      <c r="E1335">
        <f t="shared" ca="1" si="203"/>
        <v>1969.15</v>
      </c>
      <c r="F1335">
        <f t="shared" ca="1" si="207"/>
        <v>2017.5346153846151</v>
      </c>
      <c r="G1335" t="str">
        <f t="shared" ca="1" si="208"/>
        <v/>
      </c>
      <c r="H1335">
        <f t="shared" ref="H1335:H1398" ca="1" si="209">IF(G1335&lt;&gt;"",D1335,H1334)</f>
        <v>2109.15</v>
      </c>
      <c r="I1335" s="7" t="str">
        <f t="shared" ca="1" si="206"/>
        <v/>
      </c>
      <c r="J1335" s="11">
        <f t="shared" ca="1" si="200"/>
        <v>286.43136952330195</v>
      </c>
      <c r="K1335" s="11">
        <f ca="1">MAX($J$55:J1335)</f>
        <v>287.96878361598078</v>
      </c>
      <c r="L1335" s="13">
        <f t="shared" ca="1" si="201"/>
        <v>5.3388220534661412E-3</v>
      </c>
      <c r="M1335" t="str">
        <f t="shared" ca="1" si="204"/>
        <v>SELL</v>
      </c>
      <c r="N1335">
        <f t="shared" ca="1" si="205"/>
        <v>-1.8298726713600207E-3</v>
      </c>
    </row>
    <row r="1336" spans="1:14" x14ac:dyDescent="0.25">
      <c r="A1336">
        <v>1335</v>
      </c>
      <c r="B1336" s="30">
        <v>38468</v>
      </c>
      <c r="C1336">
        <f t="shared" si="202"/>
        <v>2005</v>
      </c>
      <c r="D1336">
        <v>1957.1</v>
      </c>
      <c r="E1336">
        <f t="shared" ca="1" si="203"/>
        <v>1964.0250000000001</v>
      </c>
      <c r="F1336">
        <f t="shared" ca="1" si="207"/>
        <v>2012.0961538461538</v>
      </c>
      <c r="G1336" t="str">
        <f t="shared" ca="1" si="208"/>
        <v/>
      </c>
      <c r="H1336">
        <f t="shared" ca="1" si="209"/>
        <v>2109.15</v>
      </c>
      <c r="I1336" s="7" t="str">
        <f t="shared" ca="1" si="206"/>
        <v/>
      </c>
      <c r="J1336" s="11">
        <f t="shared" ca="1" si="200"/>
        <v>286.43136952330195</v>
      </c>
      <c r="K1336" s="11">
        <f ca="1">MAX($J$55:J1336)</f>
        <v>287.96878361598078</v>
      </c>
      <c r="L1336" s="13">
        <f t="shared" ca="1" si="201"/>
        <v>5.3388220534661412E-3</v>
      </c>
      <c r="M1336" t="str">
        <f t="shared" ca="1" si="204"/>
        <v>SELL</v>
      </c>
      <c r="N1336">
        <f t="shared" ca="1" si="205"/>
        <v>7.0270681650981184E-3</v>
      </c>
    </row>
    <row r="1337" spans="1:14" x14ac:dyDescent="0.25">
      <c r="A1337">
        <v>1336</v>
      </c>
      <c r="B1337" s="30">
        <v>38469</v>
      </c>
      <c r="C1337">
        <f t="shared" si="202"/>
        <v>2005</v>
      </c>
      <c r="D1337">
        <v>1935.4</v>
      </c>
      <c r="E1337">
        <f t="shared" ca="1" si="203"/>
        <v>1946.25</v>
      </c>
      <c r="F1337">
        <f t="shared" ca="1" si="207"/>
        <v>2005.4134615384619</v>
      </c>
      <c r="G1337" t="str">
        <f t="shared" ca="1" si="208"/>
        <v/>
      </c>
      <c r="H1337">
        <f t="shared" ca="1" si="209"/>
        <v>2109.15</v>
      </c>
      <c r="I1337" s="7" t="str">
        <f t="shared" ca="1" si="206"/>
        <v/>
      </c>
      <c r="J1337" s="11">
        <f t="shared" ref="J1337:J1400" ca="1" si="210">IF(I1337="",J1336,J1336*(1+$M$5*I1337))</f>
        <v>286.43136952330195</v>
      </c>
      <c r="K1337" s="11">
        <f ca="1">MAX($J$55:J1337)</f>
        <v>287.96878361598078</v>
      </c>
      <c r="L1337" s="13">
        <f t="shared" ref="L1337:L1400" ca="1" si="211">1-J1337/K1337</f>
        <v>5.3388220534661412E-3</v>
      </c>
      <c r="M1337" t="str">
        <f t="shared" ca="1" si="204"/>
        <v>SELL</v>
      </c>
      <c r="N1337">
        <f t="shared" ca="1" si="205"/>
        <v>1.108783404016137E-2</v>
      </c>
    </row>
    <row r="1338" spans="1:14" x14ac:dyDescent="0.25">
      <c r="A1338">
        <v>1337</v>
      </c>
      <c r="B1338" s="30">
        <v>38470</v>
      </c>
      <c r="C1338">
        <f t="shared" si="202"/>
        <v>2005</v>
      </c>
      <c r="D1338">
        <v>1941.3</v>
      </c>
      <c r="E1338">
        <f t="shared" ca="1" si="203"/>
        <v>1938.35</v>
      </c>
      <c r="F1338">
        <f t="shared" ca="1" si="207"/>
        <v>1999.4403846153848</v>
      </c>
      <c r="G1338" t="str">
        <f t="shared" ca="1" si="208"/>
        <v/>
      </c>
      <c r="H1338">
        <f t="shared" ca="1" si="209"/>
        <v>2109.15</v>
      </c>
      <c r="I1338" s="7" t="str">
        <f t="shared" ca="1" si="206"/>
        <v/>
      </c>
      <c r="J1338" s="11">
        <f t="shared" ca="1" si="210"/>
        <v>286.43136952330195</v>
      </c>
      <c r="K1338" s="11">
        <f ca="1">MAX($J$55:J1338)</f>
        <v>287.96878361598078</v>
      </c>
      <c r="L1338" s="13">
        <f t="shared" ca="1" si="211"/>
        <v>5.3388220534661412E-3</v>
      </c>
      <c r="M1338" t="str">
        <f t="shared" ca="1" si="204"/>
        <v>SELL</v>
      </c>
      <c r="N1338">
        <f t="shared" ca="1" si="205"/>
        <v>-3.0484654335020478E-3</v>
      </c>
    </row>
    <row r="1339" spans="1:14" x14ac:dyDescent="0.25">
      <c r="A1339">
        <v>1338</v>
      </c>
      <c r="B1339" s="30">
        <v>38471</v>
      </c>
      <c r="C1339">
        <f t="shared" si="202"/>
        <v>2005</v>
      </c>
      <c r="D1339">
        <v>1902.5</v>
      </c>
      <c r="E1339">
        <f t="shared" ca="1" si="203"/>
        <v>1921.9</v>
      </c>
      <c r="F1339">
        <f t="shared" ca="1" si="207"/>
        <v>1993.3211538461537</v>
      </c>
      <c r="G1339" t="str">
        <f t="shared" ca="1" si="208"/>
        <v/>
      </c>
      <c r="H1339">
        <f t="shared" ca="1" si="209"/>
        <v>2109.15</v>
      </c>
      <c r="I1339" s="7" t="str">
        <f t="shared" ca="1" si="206"/>
        <v/>
      </c>
      <c r="J1339" s="11">
        <f t="shared" ca="1" si="210"/>
        <v>286.43136952330195</v>
      </c>
      <c r="K1339" s="11">
        <f ca="1">MAX($J$55:J1339)</f>
        <v>287.96878361598078</v>
      </c>
      <c r="L1339" s="13">
        <f t="shared" ca="1" si="211"/>
        <v>5.3388220534661412E-3</v>
      </c>
      <c r="M1339" t="str">
        <f t="shared" ca="1" si="204"/>
        <v>SELL</v>
      </c>
      <c r="N1339">
        <f t="shared" ca="1" si="205"/>
        <v>1.99866069128934E-2</v>
      </c>
    </row>
    <row r="1340" spans="1:14" x14ac:dyDescent="0.25">
      <c r="A1340">
        <v>1339</v>
      </c>
      <c r="B1340" s="30">
        <v>38474</v>
      </c>
      <c r="C1340">
        <f t="shared" si="202"/>
        <v>2005</v>
      </c>
      <c r="D1340">
        <v>1916.75</v>
      </c>
      <c r="E1340">
        <f t="shared" ca="1" si="203"/>
        <v>1909.625</v>
      </c>
      <c r="F1340">
        <f t="shared" ca="1" si="207"/>
        <v>1989.103846153846</v>
      </c>
      <c r="G1340" t="str">
        <f t="shared" ca="1" si="208"/>
        <v/>
      </c>
      <c r="H1340">
        <f t="shared" ca="1" si="209"/>
        <v>2109.15</v>
      </c>
      <c r="I1340" s="7" t="str">
        <f t="shared" ca="1" si="206"/>
        <v/>
      </c>
      <c r="J1340" s="11">
        <f t="shared" ca="1" si="210"/>
        <v>286.43136952330195</v>
      </c>
      <c r="K1340" s="11">
        <f ca="1">MAX($J$55:J1340)</f>
        <v>287.96878361598078</v>
      </c>
      <c r="L1340" s="13">
        <f t="shared" ca="1" si="211"/>
        <v>5.3388220534661412E-3</v>
      </c>
      <c r="M1340" t="str">
        <f t="shared" ca="1" si="204"/>
        <v>SELL</v>
      </c>
      <c r="N1340">
        <f t="shared" ca="1" si="205"/>
        <v>-7.4901445466491459E-3</v>
      </c>
    </row>
    <row r="1341" spans="1:14" x14ac:dyDescent="0.25">
      <c r="A1341">
        <v>1340</v>
      </c>
      <c r="B1341" s="30">
        <v>38475</v>
      </c>
      <c r="C1341">
        <f t="shared" si="202"/>
        <v>2005</v>
      </c>
      <c r="D1341">
        <v>1920.7</v>
      </c>
      <c r="E1341">
        <f t="shared" ca="1" si="203"/>
        <v>1918.7249999999999</v>
      </c>
      <c r="F1341">
        <f t="shared" ca="1" si="207"/>
        <v>1985.4615384615386</v>
      </c>
      <c r="G1341" t="str">
        <f t="shared" ca="1" si="208"/>
        <v/>
      </c>
      <c r="H1341">
        <f t="shared" ca="1" si="209"/>
        <v>2109.15</v>
      </c>
      <c r="I1341" s="7" t="str">
        <f t="shared" ca="1" si="206"/>
        <v/>
      </c>
      <c r="J1341" s="11">
        <f t="shared" ca="1" si="210"/>
        <v>286.43136952330195</v>
      </c>
      <c r="K1341" s="11">
        <f ca="1">MAX($J$55:J1341)</f>
        <v>287.96878361598078</v>
      </c>
      <c r="L1341" s="13">
        <f t="shared" ca="1" si="211"/>
        <v>5.3388220534661412E-3</v>
      </c>
      <c r="M1341" t="str">
        <f t="shared" ca="1" si="204"/>
        <v>SELL</v>
      </c>
      <c r="N1341">
        <f t="shared" ca="1" si="205"/>
        <v>-2.0607799660884545E-3</v>
      </c>
    </row>
    <row r="1342" spans="1:14" x14ac:dyDescent="0.25">
      <c r="A1342">
        <v>1341</v>
      </c>
      <c r="B1342" s="30">
        <v>38476</v>
      </c>
      <c r="C1342">
        <f t="shared" si="202"/>
        <v>2005</v>
      </c>
      <c r="D1342">
        <v>1942.6</v>
      </c>
      <c r="E1342">
        <f t="shared" ca="1" si="203"/>
        <v>1931.65</v>
      </c>
      <c r="F1342">
        <f t="shared" ca="1" si="207"/>
        <v>1982.1211538461537</v>
      </c>
      <c r="G1342" t="str">
        <f t="shared" ca="1" si="208"/>
        <v/>
      </c>
      <c r="H1342">
        <f t="shared" ca="1" si="209"/>
        <v>2109.15</v>
      </c>
      <c r="I1342" s="7" t="str">
        <f t="shared" ca="1" si="206"/>
        <v/>
      </c>
      <c r="J1342" s="11">
        <f t="shared" ca="1" si="210"/>
        <v>286.43136952330195</v>
      </c>
      <c r="K1342" s="11">
        <f ca="1">MAX($J$55:J1342)</f>
        <v>287.96878361598078</v>
      </c>
      <c r="L1342" s="13">
        <f t="shared" ca="1" si="211"/>
        <v>5.3388220534661412E-3</v>
      </c>
      <c r="M1342" t="str">
        <f t="shared" ca="1" si="204"/>
        <v>SELL</v>
      </c>
      <c r="N1342">
        <f t="shared" ca="1" si="205"/>
        <v>-1.1402092986931777E-2</v>
      </c>
    </row>
    <row r="1343" spans="1:14" x14ac:dyDescent="0.25">
      <c r="A1343">
        <v>1342</v>
      </c>
      <c r="B1343" s="30">
        <v>38477</v>
      </c>
      <c r="C1343">
        <f t="shared" si="202"/>
        <v>2005</v>
      </c>
      <c r="D1343">
        <v>1963.3</v>
      </c>
      <c r="E1343">
        <f t="shared" ca="1" si="203"/>
        <v>1952.9499999999998</v>
      </c>
      <c r="F1343">
        <f t="shared" ca="1" si="207"/>
        <v>1981.3307692307692</v>
      </c>
      <c r="G1343" t="str">
        <f t="shared" ca="1" si="208"/>
        <v/>
      </c>
      <c r="H1343">
        <f t="shared" ca="1" si="209"/>
        <v>2109.15</v>
      </c>
      <c r="I1343" s="7" t="str">
        <f t="shared" ca="1" si="206"/>
        <v/>
      </c>
      <c r="J1343" s="11">
        <f t="shared" ca="1" si="210"/>
        <v>286.43136952330195</v>
      </c>
      <c r="K1343" s="11">
        <f ca="1">MAX($J$55:J1343)</f>
        <v>287.96878361598078</v>
      </c>
      <c r="L1343" s="13">
        <f t="shared" ca="1" si="211"/>
        <v>5.3388220534661412E-3</v>
      </c>
      <c r="M1343" t="str">
        <f t="shared" ca="1" si="204"/>
        <v>SELL</v>
      </c>
      <c r="N1343">
        <f t="shared" ca="1" si="205"/>
        <v>-1.0655822094100714E-2</v>
      </c>
    </row>
    <row r="1344" spans="1:14" x14ac:dyDescent="0.25">
      <c r="A1344">
        <v>1343</v>
      </c>
      <c r="B1344" s="30">
        <v>38478</v>
      </c>
      <c r="C1344">
        <f t="shared" si="202"/>
        <v>2005</v>
      </c>
      <c r="D1344">
        <v>1977.5</v>
      </c>
      <c r="E1344">
        <f t="shared" ca="1" si="203"/>
        <v>1970.4</v>
      </c>
      <c r="F1344">
        <f t="shared" ca="1" si="207"/>
        <v>1980.7076923076925</v>
      </c>
      <c r="G1344" t="str">
        <f t="shared" ca="1" si="208"/>
        <v/>
      </c>
      <c r="H1344">
        <f t="shared" ca="1" si="209"/>
        <v>2109.15</v>
      </c>
      <c r="I1344" s="7" t="str">
        <f t="shared" ca="1" si="206"/>
        <v/>
      </c>
      <c r="J1344" s="11">
        <f t="shared" ca="1" si="210"/>
        <v>286.43136952330195</v>
      </c>
      <c r="K1344" s="11">
        <f ca="1">MAX($J$55:J1344)</f>
        <v>287.96878361598078</v>
      </c>
      <c r="L1344" s="13">
        <f t="shared" ca="1" si="211"/>
        <v>5.3388220534661412E-3</v>
      </c>
      <c r="M1344" t="str">
        <f t="shared" ca="1" si="204"/>
        <v>SELL</v>
      </c>
      <c r="N1344">
        <f t="shared" ca="1" si="205"/>
        <v>-7.2327204197015459E-3</v>
      </c>
    </row>
    <row r="1345" spans="1:14" x14ac:dyDescent="0.25">
      <c r="A1345">
        <v>1344</v>
      </c>
      <c r="B1345" s="30">
        <v>38481</v>
      </c>
      <c r="C1345">
        <f t="shared" si="202"/>
        <v>2005</v>
      </c>
      <c r="D1345">
        <v>2000.75</v>
      </c>
      <c r="E1345">
        <f t="shared" ca="1" si="203"/>
        <v>1989.125</v>
      </c>
      <c r="F1345">
        <f t="shared" ca="1" si="207"/>
        <v>1979.365384615385</v>
      </c>
      <c r="G1345" t="str">
        <f t="shared" ca="1" si="208"/>
        <v>BUY</v>
      </c>
      <c r="H1345">
        <f t="shared" ca="1" si="209"/>
        <v>2000.75</v>
      </c>
      <c r="I1345" s="7">
        <f t="shared" ca="1" si="206"/>
        <v>5.1395111774885649E-2</v>
      </c>
      <c r="J1345" s="11">
        <f t="shared" ca="1" si="210"/>
        <v>301.15254177578561</v>
      </c>
      <c r="K1345" s="11">
        <f ca="1">MAX($J$55:J1345)</f>
        <v>301.15254177578561</v>
      </c>
      <c r="L1345" s="13">
        <f t="shared" ca="1" si="211"/>
        <v>0</v>
      </c>
      <c r="M1345" t="str">
        <f t="shared" ca="1" si="204"/>
        <v>BUY</v>
      </c>
      <c r="N1345">
        <f t="shared" ca="1" si="205"/>
        <v>-1.1757269279393173E-2</v>
      </c>
    </row>
    <row r="1346" spans="1:14" x14ac:dyDescent="0.25">
      <c r="A1346">
        <v>1345</v>
      </c>
      <c r="B1346" s="30">
        <v>38482</v>
      </c>
      <c r="C1346">
        <f t="shared" si="202"/>
        <v>2005</v>
      </c>
      <c r="D1346">
        <v>1994.3</v>
      </c>
      <c r="E1346">
        <f t="shared" ca="1" si="203"/>
        <v>1997.5250000000001</v>
      </c>
      <c r="F1346">
        <f t="shared" ca="1" si="207"/>
        <v>1976.544230769231</v>
      </c>
      <c r="G1346" t="str">
        <f t="shared" ca="1" si="208"/>
        <v/>
      </c>
      <c r="H1346">
        <f t="shared" ca="1" si="209"/>
        <v>2000.75</v>
      </c>
      <c r="I1346" s="7" t="str">
        <f t="shared" ca="1" si="206"/>
        <v/>
      </c>
      <c r="J1346" s="11">
        <f t="shared" ca="1" si="210"/>
        <v>301.15254177578561</v>
      </c>
      <c r="K1346" s="11">
        <f ca="1">MAX($J$55:J1346)</f>
        <v>301.15254177578561</v>
      </c>
      <c r="L1346" s="13">
        <f t="shared" ca="1" si="211"/>
        <v>0</v>
      </c>
      <c r="M1346" t="str">
        <f t="shared" ca="1" si="204"/>
        <v>BUY</v>
      </c>
      <c r="N1346">
        <f t="shared" ca="1" si="205"/>
        <v>-3.2237910783456431E-3</v>
      </c>
    </row>
    <row r="1347" spans="1:14" x14ac:dyDescent="0.25">
      <c r="A1347">
        <v>1346</v>
      </c>
      <c r="B1347" s="30">
        <v>38483</v>
      </c>
      <c r="C1347">
        <f t="shared" ref="C1347:C1410" si="212">YEAR(B1347)</f>
        <v>2005</v>
      </c>
      <c r="D1347">
        <v>1985.95</v>
      </c>
      <c r="E1347">
        <f t="shared" ca="1" si="203"/>
        <v>1990.125</v>
      </c>
      <c r="F1347">
        <f t="shared" ca="1" si="207"/>
        <v>1973.5653846153848</v>
      </c>
      <c r="G1347" t="str">
        <f t="shared" ca="1" si="208"/>
        <v/>
      </c>
      <c r="H1347">
        <f t="shared" ca="1" si="209"/>
        <v>2000.75</v>
      </c>
      <c r="I1347" s="7" t="str">
        <f t="shared" ca="1" si="206"/>
        <v/>
      </c>
      <c r="J1347" s="11">
        <f t="shared" ca="1" si="210"/>
        <v>301.15254177578561</v>
      </c>
      <c r="K1347" s="11">
        <f ca="1">MAX($J$55:J1347)</f>
        <v>301.15254177578561</v>
      </c>
      <c r="L1347" s="13">
        <f t="shared" ca="1" si="211"/>
        <v>0</v>
      </c>
      <c r="M1347" t="str">
        <f t="shared" ca="1" si="204"/>
        <v>BUY</v>
      </c>
      <c r="N1347">
        <f t="shared" ca="1" si="205"/>
        <v>-4.1869327583612843E-3</v>
      </c>
    </row>
    <row r="1348" spans="1:14" x14ac:dyDescent="0.25">
      <c r="A1348">
        <v>1347</v>
      </c>
      <c r="B1348" s="30">
        <v>38484</v>
      </c>
      <c r="C1348">
        <f t="shared" si="212"/>
        <v>2005</v>
      </c>
      <c r="D1348">
        <v>1993.15</v>
      </c>
      <c r="E1348">
        <f t="shared" ref="E1348:E1411" ca="1" si="213">IF(ROW(D1348)&gt;$M$3,AVERAGE(OFFSET(D1349,-$M$3,0,$M$3,1)),"")</f>
        <v>1989.5500000000002</v>
      </c>
      <c r="F1348">
        <f t="shared" ca="1" si="207"/>
        <v>1971.2807692307692</v>
      </c>
      <c r="G1348" t="str">
        <f t="shared" ca="1" si="208"/>
        <v/>
      </c>
      <c r="H1348">
        <f t="shared" ca="1" si="209"/>
        <v>2000.75</v>
      </c>
      <c r="I1348" s="7" t="str">
        <f t="shared" ca="1" si="206"/>
        <v/>
      </c>
      <c r="J1348" s="11">
        <f t="shared" ca="1" si="210"/>
        <v>301.15254177578561</v>
      </c>
      <c r="K1348" s="11">
        <f ca="1">MAX($J$55:J1348)</f>
        <v>301.15254177578561</v>
      </c>
      <c r="L1348" s="13">
        <f t="shared" ca="1" si="211"/>
        <v>0</v>
      </c>
      <c r="M1348" t="str">
        <f t="shared" ca="1" si="204"/>
        <v>BUY</v>
      </c>
      <c r="N1348">
        <f t="shared" ca="1" si="205"/>
        <v>3.6254689191571013E-3</v>
      </c>
    </row>
    <row r="1349" spans="1:14" x14ac:dyDescent="0.25">
      <c r="A1349">
        <v>1348</v>
      </c>
      <c r="B1349" s="30">
        <v>38485</v>
      </c>
      <c r="C1349">
        <f t="shared" si="212"/>
        <v>2005</v>
      </c>
      <c r="D1349">
        <v>1988.3</v>
      </c>
      <c r="E1349">
        <f t="shared" ca="1" si="213"/>
        <v>1990.7249999999999</v>
      </c>
      <c r="F1349">
        <f t="shared" ca="1" si="207"/>
        <v>1968.1653846153847</v>
      </c>
      <c r="G1349" t="str">
        <f t="shared" ca="1" si="208"/>
        <v/>
      </c>
      <c r="H1349">
        <f t="shared" ca="1" si="209"/>
        <v>2000.75</v>
      </c>
      <c r="I1349" s="7" t="str">
        <f t="shared" ca="1" si="206"/>
        <v/>
      </c>
      <c r="J1349" s="11">
        <f t="shared" ca="1" si="210"/>
        <v>301.15254177578561</v>
      </c>
      <c r="K1349" s="11">
        <f ca="1">MAX($J$55:J1349)</f>
        <v>301.15254177578561</v>
      </c>
      <c r="L1349" s="13">
        <f t="shared" ca="1" si="211"/>
        <v>0</v>
      </c>
      <c r="M1349" t="str">
        <f t="shared" ca="1" si="204"/>
        <v>BUY</v>
      </c>
      <c r="N1349">
        <f t="shared" ca="1" si="205"/>
        <v>-2.4333341695307108E-3</v>
      </c>
    </row>
    <row r="1350" spans="1:14" x14ac:dyDescent="0.25">
      <c r="A1350">
        <v>1349</v>
      </c>
      <c r="B1350" s="30">
        <v>38488</v>
      </c>
      <c r="C1350">
        <f t="shared" si="212"/>
        <v>2005</v>
      </c>
      <c r="D1350">
        <v>2012.6</v>
      </c>
      <c r="E1350">
        <f t="shared" ca="1" si="213"/>
        <v>2000.4499999999998</v>
      </c>
      <c r="F1350">
        <f t="shared" ca="1" si="207"/>
        <v>1966.6173076923078</v>
      </c>
      <c r="G1350" t="str">
        <f t="shared" ca="1" si="208"/>
        <v/>
      </c>
      <c r="H1350">
        <f t="shared" ca="1" si="209"/>
        <v>2000.75</v>
      </c>
      <c r="I1350" s="7" t="str">
        <f t="shared" ca="1" si="206"/>
        <v/>
      </c>
      <c r="J1350" s="11">
        <f t="shared" ca="1" si="210"/>
        <v>301.15254177578561</v>
      </c>
      <c r="K1350" s="11">
        <f ca="1">MAX($J$55:J1350)</f>
        <v>301.15254177578561</v>
      </c>
      <c r="L1350" s="13">
        <f t="shared" ca="1" si="211"/>
        <v>0</v>
      </c>
      <c r="M1350" t="str">
        <f t="shared" ref="M1350:M1413" ca="1" si="214">IF(G1350="",M1349,G1350)</f>
        <v>BUY</v>
      </c>
      <c r="N1350">
        <f t="shared" ca="1" si="205"/>
        <v>1.2221495750138287E-2</v>
      </c>
    </row>
    <row r="1351" spans="1:14" x14ac:dyDescent="0.25">
      <c r="A1351">
        <v>1350</v>
      </c>
      <c r="B1351" s="30">
        <v>38489</v>
      </c>
      <c r="C1351">
        <f t="shared" si="212"/>
        <v>2005</v>
      </c>
      <c r="D1351">
        <v>1990.8</v>
      </c>
      <c r="E1351">
        <f t="shared" ca="1" si="213"/>
        <v>2001.6999999999998</v>
      </c>
      <c r="F1351">
        <f t="shared" ca="1" si="207"/>
        <v>1965.063461538462</v>
      </c>
      <c r="G1351" t="str">
        <f t="shared" ca="1" si="208"/>
        <v/>
      </c>
      <c r="H1351">
        <f t="shared" ca="1" si="209"/>
        <v>2000.75</v>
      </c>
      <c r="I1351" s="7" t="str">
        <f t="shared" ca="1" si="206"/>
        <v/>
      </c>
      <c r="J1351" s="11">
        <f t="shared" ca="1" si="210"/>
        <v>301.15254177578561</v>
      </c>
      <c r="K1351" s="11">
        <f ca="1">MAX($J$55:J1351)</f>
        <v>301.15254177578561</v>
      </c>
      <c r="L1351" s="13">
        <f t="shared" ca="1" si="211"/>
        <v>0</v>
      </c>
      <c r="M1351" t="str">
        <f t="shared" ca="1" si="214"/>
        <v>BUY</v>
      </c>
      <c r="N1351">
        <f t="shared" ref="N1351:N1414" ca="1" si="215">IF(M1350="BUY",(D1351-D1350)/D1350,(D1350-D1351)/D1350)</f>
        <v>-1.0831759912550906E-2</v>
      </c>
    </row>
    <row r="1352" spans="1:14" x14ac:dyDescent="0.25">
      <c r="A1352">
        <v>1351</v>
      </c>
      <c r="B1352" s="30">
        <v>38490</v>
      </c>
      <c r="C1352">
        <f t="shared" si="212"/>
        <v>2005</v>
      </c>
      <c r="D1352">
        <v>1982.75</v>
      </c>
      <c r="E1352">
        <f t="shared" ca="1" si="213"/>
        <v>1986.7750000000001</v>
      </c>
      <c r="F1352">
        <f t="shared" ca="1" si="207"/>
        <v>1964.0846153846155</v>
      </c>
      <c r="G1352" t="str">
        <f t="shared" ca="1" si="208"/>
        <v/>
      </c>
      <c r="H1352">
        <f t="shared" ca="1" si="209"/>
        <v>2000.75</v>
      </c>
      <c r="I1352" s="7" t="str">
        <f t="shared" ca="1" si="206"/>
        <v/>
      </c>
      <c r="J1352" s="11">
        <f t="shared" ca="1" si="210"/>
        <v>301.15254177578561</v>
      </c>
      <c r="K1352" s="11">
        <f ca="1">MAX($J$55:J1352)</f>
        <v>301.15254177578561</v>
      </c>
      <c r="L1352" s="13">
        <f t="shared" ca="1" si="211"/>
        <v>0</v>
      </c>
      <c r="M1352" t="str">
        <f t="shared" ca="1" si="214"/>
        <v>BUY</v>
      </c>
      <c r="N1352">
        <f t="shared" ca="1" si="215"/>
        <v>-4.0436005625878813E-3</v>
      </c>
    </row>
    <row r="1353" spans="1:14" x14ac:dyDescent="0.25">
      <c r="A1353">
        <v>1352</v>
      </c>
      <c r="B1353" s="30">
        <v>38491</v>
      </c>
      <c r="C1353">
        <f t="shared" si="212"/>
        <v>2005</v>
      </c>
      <c r="D1353">
        <v>1990.85</v>
      </c>
      <c r="E1353">
        <f t="shared" ca="1" si="213"/>
        <v>1986.8</v>
      </c>
      <c r="F1353">
        <f t="shared" ca="1" si="207"/>
        <v>1962.773076923077</v>
      </c>
      <c r="G1353" t="str">
        <f t="shared" ca="1" si="208"/>
        <v/>
      </c>
      <c r="H1353">
        <f t="shared" ca="1" si="209"/>
        <v>2000.75</v>
      </c>
      <c r="I1353" s="7" t="str">
        <f t="shared" ca="1" si="206"/>
        <v/>
      </c>
      <c r="J1353" s="11">
        <f t="shared" ca="1" si="210"/>
        <v>301.15254177578561</v>
      </c>
      <c r="K1353" s="11">
        <f ca="1">MAX($J$55:J1353)</f>
        <v>301.15254177578561</v>
      </c>
      <c r="L1353" s="13">
        <f t="shared" ca="1" si="211"/>
        <v>0</v>
      </c>
      <c r="M1353" t="str">
        <f t="shared" ca="1" si="214"/>
        <v>BUY</v>
      </c>
      <c r="N1353">
        <f t="shared" ca="1" si="215"/>
        <v>4.0852351531962721E-3</v>
      </c>
    </row>
    <row r="1354" spans="1:14" x14ac:dyDescent="0.25">
      <c r="A1354">
        <v>1353</v>
      </c>
      <c r="B1354" s="30">
        <v>38492</v>
      </c>
      <c r="C1354">
        <f t="shared" si="212"/>
        <v>2005</v>
      </c>
      <c r="D1354">
        <v>1992.4</v>
      </c>
      <c r="E1354">
        <f t="shared" ca="1" si="213"/>
        <v>1991.625</v>
      </c>
      <c r="F1354">
        <f t="shared" ca="1" si="207"/>
        <v>1961.5019230769233</v>
      </c>
      <c r="G1354" t="str">
        <f t="shared" ca="1" si="208"/>
        <v/>
      </c>
      <c r="H1354">
        <f t="shared" ca="1" si="209"/>
        <v>2000.75</v>
      </c>
      <c r="I1354" s="7" t="str">
        <f t="shared" ca="1" si="206"/>
        <v/>
      </c>
      <c r="J1354" s="11">
        <f t="shared" ca="1" si="210"/>
        <v>301.15254177578561</v>
      </c>
      <c r="K1354" s="11">
        <f ca="1">MAX($J$55:J1354)</f>
        <v>301.15254177578561</v>
      </c>
      <c r="L1354" s="13">
        <f t="shared" ca="1" si="211"/>
        <v>0</v>
      </c>
      <c r="M1354" t="str">
        <f t="shared" ca="1" si="214"/>
        <v>BUY</v>
      </c>
      <c r="N1354">
        <f t="shared" ca="1" si="215"/>
        <v>7.7856192078769467E-4</v>
      </c>
    </row>
    <row r="1355" spans="1:14" x14ac:dyDescent="0.25">
      <c r="A1355">
        <v>1354</v>
      </c>
      <c r="B1355" s="30">
        <v>38495</v>
      </c>
      <c r="C1355">
        <f t="shared" si="212"/>
        <v>2005</v>
      </c>
      <c r="D1355">
        <v>2013.9</v>
      </c>
      <c r="E1355">
        <f t="shared" ca="1" si="213"/>
        <v>2003.15</v>
      </c>
      <c r="F1355">
        <f t="shared" ca="1" si="207"/>
        <v>1963.7173076923077</v>
      </c>
      <c r="G1355" t="str">
        <f t="shared" ca="1" si="208"/>
        <v/>
      </c>
      <c r="H1355">
        <f t="shared" ca="1" si="209"/>
        <v>2000.75</v>
      </c>
      <c r="I1355" s="7" t="str">
        <f t="shared" ca="1" si="206"/>
        <v/>
      </c>
      <c r="J1355" s="11">
        <f t="shared" ca="1" si="210"/>
        <v>301.15254177578561</v>
      </c>
      <c r="K1355" s="11">
        <f ca="1">MAX($J$55:J1355)</f>
        <v>301.15254177578561</v>
      </c>
      <c r="L1355" s="13">
        <f t="shared" ca="1" si="211"/>
        <v>0</v>
      </c>
      <c r="M1355" t="str">
        <f t="shared" ca="1" si="214"/>
        <v>BUY</v>
      </c>
      <c r="N1355">
        <f t="shared" ca="1" si="215"/>
        <v>1.0791005822124071E-2</v>
      </c>
    </row>
    <row r="1356" spans="1:14" x14ac:dyDescent="0.25">
      <c r="A1356">
        <v>1355</v>
      </c>
      <c r="B1356" s="30">
        <v>38496</v>
      </c>
      <c r="C1356">
        <f t="shared" si="212"/>
        <v>2005</v>
      </c>
      <c r="D1356">
        <v>2028.6</v>
      </c>
      <c r="E1356">
        <f t="shared" ca="1" si="213"/>
        <v>2021.25</v>
      </c>
      <c r="F1356">
        <f t="shared" ca="1" si="207"/>
        <v>1967.594230769231</v>
      </c>
      <c r="G1356" t="str">
        <f t="shared" ca="1" si="208"/>
        <v/>
      </c>
      <c r="H1356">
        <f t="shared" ca="1" si="209"/>
        <v>2000.75</v>
      </c>
      <c r="I1356" s="7" t="str">
        <f t="shared" ca="1" si="206"/>
        <v/>
      </c>
      <c r="J1356" s="11">
        <f t="shared" ca="1" si="210"/>
        <v>301.15254177578561</v>
      </c>
      <c r="K1356" s="11">
        <f ca="1">MAX($J$55:J1356)</f>
        <v>301.15254177578561</v>
      </c>
      <c r="L1356" s="13">
        <f t="shared" ca="1" si="211"/>
        <v>0</v>
      </c>
      <c r="M1356" t="str">
        <f t="shared" ca="1" si="214"/>
        <v>BUY</v>
      </c>
      <c r="N1356">
        <f t="shared" ca="1" si="215"/>
        <v>7.2992700729926103E-3</v>
      </c>
    </row>
    <row r="1357" spans="1:14" x14ac:dyDescent="0.25">
      <c r="A1357">
        <v>1356</v>
      </c>
      <c r="B1357" s="30">
        <v>38497</v>
      </c>
      <c r="C1357">
        <f t="shared" si="212"/>
        <v>2005</v>
      </c>
      <c r="D1357">
        <v>2043.85</v>
      </c>
      <c r="E1357">
        <f t="shared" ca="1" si="213"/>
        <v>2036.2249999999999</v>
      </c>
      <c r="F1357">
        <f t="shared" ca="1" si="207"/>
        <v>1972.7653846153846</v>
      </c>
      <c r="G1357" t="str">
        <f t="shared" ca="1" si="208"/>
        <v/>
      </c>
      <c r="H1357">
        <f t="shared" ca="1" si="209"/>
        <v>2000.75</v>
      </c>
      <c r="I1357" s="7" t="str">
        <f t="shared" ca="1" si="206"/>
        <v/>
      </c>
      <c r="J1357" s="11">
        <f t="shared" ca="1" si="210"/>
        <v>301.15254177578561</v>
      </c>
      <c r="K1357" s="11">
        <f ca="1">MAX($J$55:J1357)</f>
        <v>301.15254177578561</v>
      </c>
      <c r="L1357" s="13">
        <f t="shared" ca="1" si="211"/>
        <v>0</v>
      </c>
      <c r="M1357" t="str">
        <f t="shared" ca="1" si="214"/>
        <v>BUY</v>
      </c>
      <c r="N1357">
        <f t="shared" ca="1" si="215"/>
        <v>7.5174997535245982E-3</v>
      </c>
    </row>
    <row r="1358" spans="1:14" x14ac:dyDescent="0.25">
      <c r="A1358">
        <v>1357</v>
      </c>
      <c r="B1358" s="30">
        <v>38498</v>
      </c>
      <c r="C1358">
        <f t="shared" si="212"/>
        <v>2005</v>
      </c>
      <c r="D1358">
        <v>2074.6999999999998</v>
      </c>
      <c r="E1358">
        <f t="shared" ca="1" si="213"/>
        <v>2059.2749999999996</v>
      </c>
      <c r="F1358">
        <f t="shared" ca="1" si="207"/>
        <v>1978.3423076923075</v>
      </c>
      <c r="G1358" t="str">
        <f t="shared" ca="1" si="208"/>
        <v/>
      </c>
      <c r="H1358">
        <f t="shared" ca="1" si="209"/>
        <v>2000.75</v>
      </c>
      <c r="I1358" s="7" t="str">
        <f t="shared" ca="1" si="206"/>
        <v/>
      </c>
      <c r="J1358" s="11">
        <f t="shared" ca="1" si="210"/>
        <v>301.15254177578561</v>
      </c>
      <c r="K1358" s="11">
        <f ca="1">MAX($J$55:J1358)</f>
        <v>301.15254177578561</v>
      </c>
      <c r="L1358" s="13">
        <f t="shared" ca="1" si="211"/>
        <v>0</v>
      </c>
      <c r="M1358" t="str">
        <f t="shared" ca="1" si="214"/>
        <v>BUY</v>
      </c>
      <c r="N1358">
        <f t="shared" ca="1" si="215"/>
        <v>1.5094062675832331E-2</v>
      </c>
    </row>
    <row r="1359" spans="1:14" x14ac:dyDescent="0.25">
      <c r="A1359">
        <v>1358</v>
      </c>
      <c r="B1359" s="30">
        <v>38499</v>
      </c>
      <c r="C1359">
        <f t="shared" si="212"/>
        <v>2005</v>
      </c>
      <c r="D1359">
        <v>2076.4</v>
      </c>
      <c r="E1359">
        <f t="shared" ca="1" si="213"/>
        <v>2075.5500000000002</v>
      </c>
      <c r="F1359">
        <f t="shared" ca="1" si="207"/>
        <v>1983.2596153846155</v>
      </c>
      <c r="G1359" t="str">
        <f t="shared" ca="1" si="208"/>
        <v/>
      </c>
      <c r="H1359">
        <f t="shared" ca="1" si="209"/>
        <v>2000.75</v>
      </c>
      <c r="I1359" s="7" t="str">
        <f t="shared" ca="1" si="206"/>
        <v/>
      </c>
      <c r="J1359" s="11">
        <f t="shared" ca="1" si="210"/>
        <v>301.15254177578561</v>
      </c>
      <c r="K1359" s="11">
        <f ca="1">MAX($J$55:J1359)</f>
        <v>301.15254177578561</v>
      </c>
      <c r="L1359" s="13">
        <f t="shared" ca="1" si="211"/>
        <v>0</v>
      </c>
      <c r="M1359" t="str">
        <f t="shared" ca="1" si="214"/>
        <v>BUY</v>
      </c>
      <c r="N1359">
        <f t="shared" ca="1" si="215"/>
        <v>8.1939557526402511E-4</v>
      </c>
    </row>
    <row r="1360" spans="1:14" x14ac:dyDescent="0.25">
      <c r="A1360">
        <v>1359</v>
      </c>
      <c r="B1360" s="30">
        <v>38502</v>
      </c>
      <c r="C1360">
        <f t="shared" si="212"/>
        <v>2005</v>
      </c>
      <c r="D1360">
        <v>2072.4</v>
      </c>
      <c r="E1360">
        <f t="shared" ca="1" si="213"/>
        <v>2074.4</v>
      </c>
      <c r="F1360">
        <f t="shared" ca="1" si="207"/>
        <v>1987.3000000000002</v>
      </c>
      <c r="G1360" t="str">
        <f t="shared" ca="1" si="208"/>
        <v/>
      </c>
      <c r="H1360">
        <f t="shared" ca="1" si="209"/>
        <v>2000.75</v>
      </c>
      <c r="I1360" s="7" t="str">
        <f t="shared" ca="1" si="206"/>
        <v/>
      </c>
      <c r="J1360" s="11">
        <f t="shared" ca="1" si="210"/>
        <v>301.15254177578561</v>
      </c>
      <c r="K1360" s="11">
        <f ca="1">MAX($J$55:J1360)</f>
        <v>301.15254177578561</v>
      </c>
      <c r="L1360" s="13">
        <f t="shared" ca="1" si="211"/>
        <v>0</v>
      </c>
      <c r="M1360" t="str">
        <f t="shared" ca="1" si="214"/>
        <v>BUY</v>
      </c>
      <c r="N1360">
        <f t="shared" ca="1" si="215"/>
        <v>-1.9264110961279136E-3</v>
      </c>
    </row>
    <row r="1361" spans="1:14" x14ac:dyDescent="0.25">
      <c r="A1361">
        <v>1360</v>
      </c>
      <c r="B1361" s="30">
        <v>38503</v>
      </c>
      <c r="C1361">
        <f t="shared" si="212"/>
        <v>2005</v>
      </c>
      <c r="D1361">
        <v>2087.5500000000002</v>
      </c>
      <c r="E1361">
        <f t="shared" ca="1" si="213"/>
        <v>2079.9750000000004</v>
      </c>
      <c r="F1361">
        <f t="shared" ca="1" si="207"/>
        <v>1991.7846153846153</v>
      </c>
      <c r="G1361" t="str">
        <f t="shared" ca="1" si="208"/>
        <v/>
      </c>
      <c r="H1361">
        <f t="shared" ca="1" si="209"/>
        <v>2000.75</v>
      </c>
      <c r="I1361" s="7" t="str">
        <f t="shared" ca="1" si="206"/>
        <v/>
      </c>
      <c r="J1361" s="11">
        <f t="shared" ca="1" si="210"/>
        <v>301.15254177578561</v>
      </c>
      <c r="K1361" s="11">
        <f ca="1">MAX($J$55:J1361)</f>
        <v>301.15254177578561</v>
      </c>
      <c r="L1361" s="13">
        <f t="shared" ca="1" si="211"/>
        <v>0</v>
      </c>
      <c r="M1361" t="str">
        <f t="shared" ca="1" si="214"/>
        <v>BUY</v>
      </c>
      <c r="N1361">
        <f t="shared" ca="1" si="215"/>
        <v>7.3103647944412712E-3</v>
      </c>
    </row>
    <row r="1362" spans="1:14" x14ac:dyDescent="0.25">
      <c r="A1362">
        <v>1361</v>
      </c>
      <c r="B1362" s="30">
        <v>38504</v>
      </c>
      <c r="C1362">
        <f t="shared" si="212"/>
        <v>2005</v>
      </c>
      <c r="D1362">
        <v>2087.5500000000002</v>
      </c>
      <c r="E1362">
        <f t="shared" ca="1" si="213"/>
        <v>2087.5500000000002</v>
      </c>
      <c r="F1362">
        <f t="shared" ca="1" si="207"/>
        <v>1996.8019230769232</v>
      </c>
      <c r="G1362" t="str">
        <f t="shared" ca="1" si="208"/>
        <v/>
      </c>
      <c r="H1362">
        <f t="shared" ca="1" si="209"/>
        <v>2000.75</v>
      </c>
      <c r="I1362" s="7" t="str">
        <f t="shared" ca="1" si="206"/>
        <v/>
      </c>
      <c r="J1362" s="11">
        <f t="shared" ca="1" si="210"/>
        <v>301.15254177578561</v>
      </c>
      <c r="K1362" s="11">
        <f ca="1">MAX($J$55:J1362)</f>
        <v>301.15254177578561</v>
      </c>
      <c r="L1362" s="13">
        <f t="shared" ca="1" si="211"/>
        <v>0</v>
      </c>
      <c r="M1362" t="str">
        <f t="shared" ca="1" si="214"/>
        <v>BUY</v>
      </c>
      <c r="N1362">
        <f t="shared" ca="1" si="215"/>
        <v>0</v>
      </c>
    </row>
    <row r="1363" spans="1:14" x14ac:dyDescent="0.25">
      <c r="A1363">
        <v>1362</v>
      </c>
      <c r="B1363" s="30">
        <v>38505</v>
      </c>
      <c r="C1363">
        <f t="shared" si="212"/>
        <v>2005</v>
      </c>
      <c r="D1363">
        <v>2064.65</v>
      </c>
      <c r="E1363">
        <f t="shared" ca="1" si="213"/>
        <v>2076.1000000000004</v>
      </c>
      <c r="F1363">
        <f t="shared" ca="1" si="207"/>
        <v>2001.773076923077</v>
      </c>
      <c r="G1363" t="str">
        <f t="shared" ca="1" si="208"/>
        <v/>
      </c>
      <c r="H1363">
        <f t="shared" ca="1" si="209"/>
        <v>2000.75</v>
      </c>
      <c r="I1363" s="7" t="str">
        <f t="shared" ca="1" si="206"/>
        <v/>
      </c>
      <c r="J1363" s="11">
        <f t="shared" ca="1" si="210"/>
        <v>301.15254177578561</v>
      </c>
      <c r="K1363" s="11">
        <f ca="1">MAX($J$55:J1363)</f>
        <v>301.15254177578561</v>
      </c>
      <c r="L1363" s="13">
        <f t="shared" ca="1" si="211"/>
        <v>0</v>
      </c>
      <c r="M1363" t="str">
        <f t="shared" ca="1" si="214"/>
        <v>BUY</v>
      </c>
      <c r="N1363">
        <f t="shared" ca="1" si="215"/>
        <v>-1.0969797130607693E-2</v>
      </c>
    </row>
    <row r="1364" spans="1:14" x14ac:dyDescent="0.25">
      <c r="A1364">
        <v>1363</v>
      </c>
      <c r="B1364" s="30">
        <v>38506</v>
      </c>
      <c r="C1364">
        <f t="shared" si="212"/>
        <v>2005</v>
      </c>
      <c r="D1364">
        <v>2094.25</v>
      </c>
      <c r="E1364">
        <f t="shared" ca="1" si="213"/>
        <v>2079.4499999999998</v>
      </c>
      <c r="F1364">
        <f t="shared" ca="1" si="207"/>
        <v>2007.6557692307692</v>
      </c>
      <c r="G1364" t="str">
        <f t="shared" ca="1" si="208"/>
        <v/>
      </c>
      <c r="H1364">
        <f t="shared" ca="1" si="209"/>
        <v>2000.75</v>
      </c>
      <c r="I1364" s="7" t="str">
        <f t="shared" ref="I1364:I1427" ca="1" si="216">IF(AND(G1364&lt;&gt;"",H1363&lt;&gt;0),IF(G1364="BUY",1-H1364/H1363,H1364/H1363-1),"")</f>
        <v/>
      </c>
      <c r="J1364" s="11">
        <f t="shared" ca="1" si="210"/>
        <v>301.15254177578561</v>
      </c>
      <c r="K1364" s="11">
        <f ca="1">MAX($J$55:J1364)</f>
        <v>301.15254177578561</v>
      </c>
      <c r="L1364" s="13">
        <f t="shared" ca="1" si="211"/>
        <v>0</v>
      </c>
      <c r="M1364" t="str">
        <f t="shared" ca="1" si="214"/>
        <v>BUY</v>
      </c>
      <c r="N1364">
        <f t="shared" ca="1" si="215"/>
        <v>1.4336570363015479E-2</v>
      </c>
    </row>
    <row r="1365" spans="1:14" x14ac:dyDescent="0.25">
      <c r="A1365">
        <v>1364</v>
      </c>
      <c r="B1365" s="30">
        <v>38507</v>
      </c>
      <c r="C1365">
        <f t="shared" si="212"/>
        <v>2005</v>
      </c>
      <c r="D1365">
        <v>2092.35</v>
      </c>
      <c r="E1365">
        <f t="shared" ca="1" si="213"/>
        <v>2093.3000000000002</v>
      </c>
      <c r="F1365">
        <f t="shared" ca="1" si="207"/>
        <v>2014.9576923076925</v>
      </c>
      <c r="G1365" t="str">
        <f t="shared" ca="1" si="208"/>
        <v/>
      </c>
      <c r="H1365">
        <f t="shared" ca="1" si="209"/>
        <v>2000.75</v>
      </c>
      <c r="I1365" s="7" t="str">
        <f t="shared" ca="1" si="216"/>
        <v/>
      </c>
      <c r="J1365" s="11">
        <f t="shared" ca="1" si="210"/>
        <v>301.15254177578561</v>
      </c>
      <c r="K1365" s="11">
        <f ca="1">MAX($J$55:J1365)</f>
        <v>301.15254177578561</v>
      </c>
      <c r="L1365" s="13">
        <f t="shared" ca="1" si="211"/>
        <v>0</v>
      </c>
      <c r="M1365" t="str">
        <f t="shared" ca="1" si="214"/>
        <v>BUY</v>
      </c>
      <c r="N1365">
        <f t="shared" ca="1" si="215"/>
        <v>-9.0724603079865866E-4</v>
      </c>
    </row>
    <row r="1366" spans="1:14" x14ac:dyDescent="0.25">
      <c r="A1366">
        <v>1365</v>
      </c>
      <c r="B1366" s="30">
        <v>38509</v>
      </c>
      <c r="C1366">
        <f t="shared" si="212"/>
        <v>2005</v>
      </c>
      <c r="D1366">
        <v>2092.8000000000002</v>
      </c>
      <c r="E1366">
        <f t="shared" ca="1" si="213"/>
        <v>2092.5749999999998</v>
      </c>
      <c r="F1366">
        <f t="shared" ca="1" si="207"/>
        <v>2021.7288461538462</v>
      </c>
      <c r="G1366" t="str">
        <f t="shared" ca="1" si="208"/>
        <v/>
      </c>
      <c r="H1366">
        <f t="shared" ca="1" si="209"/>
        <v>2000.75</v>
      </c>
      <c r="I1366" s="7" t="str">
        <f t="shared" ca="1" si="216"/>
        <v/>
      </c>
      <c r="J1366" s="11">
        <f t="shared" ca="1" si="210"/>
        <v>301.15254177578561</v>
      </c>
      <c r="K1366" s="11">
        <f ca="1">MAX($J$55:J1366)</f>
        <v>301.15254177578561</v>
      </c>
      <c r="L1366" s="13">
        <f t="shared" ca="1" si="211"/>
        <v>0</v>
      </c>
      <c r="M1366" t="str">
        <f t="shared" ca="1" si="214"/>
        <v>BUY</v>
      </c>
      <c r="N1366">
        <f t="shared" ca="1" si="215"/>
        <v>2.1506918058655238E-4</v>
      </c>
    </row>
    <row r="1367" spans="1:14" x14ac:dyDescent="0.25">
      <c r="A1367">
        <v>1366</v>
      </c>
      <c r="B1367" s="30">
        <v>38510</v>
      </c>
      <c r="C1367">
        <f t="shared" si="212"/>
        <v>2005</v>
      </c>
      <c r="D1367">
        <v>2098.15</v>
      </c>
      <c r="E1367">
        <f t="shared" ca="1" si="213"/>
        <v>2095.4750000000004</v>
      </c>
      <c r="F1367">
        <f t="shared" ca="1" si="207"/>
        <v>2028.5538461538465</v>
      </c>
      <c r="G1367" t="str">
        <f t="shared" ca="1" si="208"/>
        <v/>
      </c>
      <c r="H1367">
        <f t="shared" ca="1" si="209"/>
        <v>2000.75</v>
      </c>
      <c r="I1367" s="7" t="str">
        <f t="shared" ca="1" si="216"/>
        <v/>
      </c>
      <c r="J1367" s="11">
        <f t="shared" ca="1" si="210"/>
        <v>301.15254177578561</v>
      </c>
      <c r="K1367" s="11">
        <f ca="1">MAX($J$55:J1367)</f>
        <v>301.15254177578561</v>
      </c>
      <c r="L1367" s="13">
        <f t="shared" ca="1" si="211"/>
        <v>0</v>
      </c>
      <c r="M1367" t="str">
        <f t="shared" ca="1" si="214"/>
        <v>BUY</v>
      </c>
      <c r="N1367">
        <f t="shared" ca="1" si="215"/>
        <v>2.5563837920488859E-3</v>
      </c>
    </row>
    <row r="1368" spans="1:14" x14ac:dyDescent="0.25">
      <c r="A1368">
        <v>1367</v>
      </c>
      <c r="B1368" s="30">
        <v>38511</v>
      </c>
      <c r="C1368">
        <f t="shared" si="212"/>
        <v>2005</v>
      </c>
      <c r="D1368">
        <v>2112.4</v>
      </c>
      <c r="E1368">
        <f t="shared" ca="1" si="213"/>
        <v>2105.2750000000001</v>
      </c>
      <c r="F1368">
        <f t="shared" ca="1" si="207"/>
        <v>2035.0846153846157</v>
      </c>
      <c r="G1368" t="str">
        <f t="shared" ca="1" si="208"/>
        <v/>
      </c>
      <c r="H1368">
        <f t="shared" ca="1" si="209"/>
        <v>2000.75</v>
      </c>
      <c r="I1368" s="7" t="str">
        <f t="shared" ca="1" si="216"/>
        <v/>
      </c>
      <c r="J1368" s="11">
        <f t="shared" ca="1" si="210"/>
        <v>301.15254177578561</v>
      </c>
      <c r="K1368" s="11">
        <f ca="1">MAX($J$55:J1368)</f>
        <v>301.15254177578561</v>
      </c>
      <c r="L1368" s="13">
        <f t="shared" ca="1" si="211"/>
        <v>0</v>
      </c>
      <c r="M1368" t="str">
        <f t="shared" ca="1" si="214"/>
        <v>BUY</v>
      </c>
      <c r="N1368">
        <f t="shared" ca="1" si="215"/>
        <v>6.7916974477515903E-3</v>
      </c>
    </row>
    <row r="1369" spans="1:14" x14ac:dyDescent="0.25">
      <c r="A1369">
        <v>1368</v>
      </c>
      <c r="B1369" s="30">
        <v>38512</v>
      </c>
      <c r="C1369">
        <f t="shared" si="212"/>
        <v>2005</v>
      </c>
      <c r="D1369">
        <v>2103.1999999999998</v>
      </c>
      <c r="E1369">
        <f t="shared" ca="1" si="213"/>
        <v>2107.8000000000002</v>
      </c>
      <c r="F1369">
        <f t="shared" ca="1" si="207"/>
        <v>2040.4653846153849</v>
      </c>
      <c r="G1369" t="str">
        <f t="shared" ca="1" si="208"/>
        <v/>
      </c>
      <c r="H1369">
        <f t="shared" ca="1" si="209"/>
        <v>2000.75</v>
      </c>
      <c r="I1369" s="7" t="str">
        <f t="shared" ca="1" si="216"/>
        <v/>
      </c>
      <c r="J1369" s="11">
        <f t="shared" ca="1" si="210"/>
        <v>301.15254177578561</v>
      </c>
      <c r="K1369" s="11">
        <f ca="1">MAX($J$55:J1369)</f>
        <v>301.15254177578561</v>
      </c>
      <c r="L1369" s="13">
        <f t="shared" ca="1" si="211"/>
        <v>0</v>
      </c>
      <c r="M1369" t="str">
        <f t="shared" ca="1" si="214"/>
        <v>BUY</v>
      </c>
      <c r="N1369">
        <f t="shared" ca="1" si="215"/>
        <v>-4.3552357508049007E-3</v>
      </c>
    </row>
    <row r="1370" spans="1:14" x14ac:dyDescent="0.25">
      <c r="A1370">
        <v>1369</v>
      </c>
      <c r="B1370" s="30">
        <v>38513</v>
      </c>
      <c r="C1370">
        <f t="shared" si="212"/>
        <v>2005</v>
      </c>
      <c r="D1370">
        <v>2090.6</v>
      </c>
      <c r="E1370">
        <f t="shared" ca="1" si="213"/>
        <v>2096.8999999999996</v>
      </c>
      <c r="F1370">
        <f t="shared" ca="1" si="207"/>
        <v>2044.8153846153848</v>
      </c>
      <c r="G1370" t="str">
        <f t="shared" ca="1" si="208"/>
        <v/>
      </c>
      <c r="H1370">
        <f t="shared" ca="1" si="209"/>
        <v>2000.75</v>
      </c>
      <c r="I1370" s="7" t="str">
        <f t="shared" ca="1" si="216"/>
        <v/>
      </c>
      <c r="J1370" s="11">
        <f t="shared" ca="1" si="210"/>
        <v>301.15254177578561</v>
      </c>
      <c r="K1370" s="11">
        <f ca="1">MAX($J$55:J1370)</f>
        <v>301.15254177578561</v>
      </c>
      <c r="L1370" s="13">
        <f t="shared" ca="1" si="211"/>
        <v>0</v>
      </c>
      <c r="M1370" t="str">
        <f t="shared" ca="1" si="214"/>
        <v>BUY</v>
      </c>
      <c r="N1370">
        <f t="shared" ca="1" si="215"/>
        <v>-5.9908710536325169E-3</v>
      </c>
    </row>
    <row r="1371" spans="1:14" x14ac:dyDescent="0.25">
      <c r="A1371">
        <v>1370</v>
      </c>
      <c r="B1371" s="30">
        <v>38516</v>
      </c>
      <c r="C1371">
        <f t="shared" si="212"/>
        <v>2005</v>
      </c>
      <c r="D1371">
        <v>2102.75</v>
      </c>
      <c r="E1371">
        <f t="shared" ca="1" si="213"/>
        <v>2096.6750000000002</v>
      </c>
      <c r="F1371">
        <f t="shared" ca="1" si="207"/>
        <v>2048.7384615384617</v>
      </c>
      <c r="G1371" t="str">
        <f t="shared" ca="1" si="208"/>
        <v/>
      </c>
      <c r="H1371">
        <f t="shared" ca="1" si="209"/>
        <v>2000.75</v>
      </c>
      <c r="I1371" s="7" t="str">
        <f t="shared" ca="1" si="216"/>
        <v/>
      </c>
      <c r="J1371" s="11">
        <f t="shared" ca="1" si="210"/>
        <v>301.15254177578561</v>
      </c>
      <c r="K1371" s="11">
        <f ca="1">MAX($J$55:J1371)</f>
        <v>301.15254177578561</v>
      </c>
      <c r="L1371" s="13">
        <f t="shared" ca="1" si="211"/>
        <v>0</v>
      </c>
      <c r="M1371" t="str">
        <f t="shared" ca="1" si="214"/>
        <v>BUY</v>
      </c>
      <c r="N1371">
        <f t="shared" ca="1" si="215"/>
        <v>5.8117286903281795E-3</v>
      </c>
    </row>
    <row r="1372" spans="1:14" x14ac:dyDescent="0.25">
      <c r="A1372">
        <v>1371</v>
      </c>
      <c r="B1372" s="30">
        <v>38517</v>
      </c>
      <c r="C1372">
        <f t="shared" si="212"/>
        <v>2005</v>
      </c>
      <c r="D1372">
        <v>2112.35</v>
      </c>
      <c r="E1372">
        <f t="shared" ca="1" si="213"/>
        <v>2107.5500000000002</v>
      </c>
      <c r="F1372">
        <f t="shared" ref="F1372:F1435" ca="1" si="217">IF(ROW(D1372)&gt;$M$4, AVERAGE(OFFSET(D1373,-$M$4,0,$M$4,1)), "")</f>
        <v>2053.2788461538462</v>
      </c>
      <c r="G1372" t="str">
        <f t="shared" ca="1" si="208"/>
        <v/>
      </c>
      <c r="H1372">
        <f t="shared" ca="1" si="209"/>
        <v>2000.75</v>
      </c>
      <c r="I1372" s="7" t="str">
        <f t="shared" ca="1" si="216"/>
        <v/>
      </c>
      <c r="J1372" s="11">
        <f t="shared" ca="1" si="210"/>
        <v>301.15254177578561</v>
      </c>
      <c r="K1372" s="11">
        <f ca="1">MAX($J$55:J1372)</f>
        <v>301.15254177578561</v>
      </c>
      <c r="L1372" s="13">
        <f t="shared" ca="1" si="211"/>
        <v>0</v>
      </c>
      <c r="M1372" t="str">
        <f t="shared" ca="1" si="214"/>
        <v>BUY</v>
      </c>
      <c r="N1372">
        <f t="shared" ca="1" si="215"/>
        <v>4.5654500059445534E-3</v>
      </c>
    </row>
    <row r="1373" spans="1:14" x14ac:dyDescent="0.25">
      <c r="A1373">
        <v>1372</v>
      </c>
      <c r="B1373" s="30">
        <v>38518</v>
      </c>
      <c r="C1373">
        <f t="shared" si="212"/>
        <v>2005</v>
      </c>
      <c r="D1373">
        <v>2128.65</v>
      </c>
      <c r="E1373">
        <f t="shared" ca="1" si="213"/>
        <v>2120.5</v>
      </c>
      <c r="F1373">
        <f t="shared" ca="1" si="217"/>
        <v>2058.7673076923074</v>
      </c>
      <c r="G1373" t="str">
        <f t="shared" ca="1" si="208"/>
        <v/>
      </c>
      <c r="H1373">
        <f t="shared" ca="1" si="209"/>
        <v>2000.75</v>
      </c>
      <c r="I1373" s="7" t="str">
        <f t="shared" ca="1" si="216"/>
        <v/>
      </c>
      <c r="J1373" s="11">
        <f t="shared" ca="1" si="210"/>
        <v>301.15254177578561</v>
      </c>
      <c r="K1373" s="11">
        <f ca="1">MAX($J$55:J1373)</f>
        <v>301.15254177578561</v>
      </c>
      <c r="L1373" s="13">
        <f t="shared" ca="1" si="211"/>
        <v>0</v>
      </c>
      <c r="M1373" t="str">
        <f t="shared" ca="1" si="214"/>
        <v>BUY</v>
      </c>
      <c r="N1373">
        <f t="shared" ca="1" si="215"/>
        <v>7.7165242502427074E-3</v>
      </c>
    </row>
    <row r="1374" spans="1:14" x14ac:dyDescent="0.25">
      <c r="A1374">
        <v>1373</v>
      </c>
      <c r="B1374" s="30">
        <v>38519</v>
      </c>
      <c r="C1374">
        <f t="shared" si="212"/>
        <v>2005</v>
      </c>
      <c r="D1374">
        <v>2123.6999999999998</v>
      </c>
      <c r="E1374">
        <f t="shared" ca="1" si="213"/>
        <v>2126.1750000000002</v>
      </c>
      <c r="F1374">
        <f t="shared" ca="1" si="217"/>
        <v>2063.7884615384614</v>
      </c>
      <c r="G1374" t="str">
        <f t="shared" ca="1" si="208"/>
        <v/>
      </c>
      <c r="H1374">
        <f t="shared" ca="1" si="209"/>
        <v>2000.75</v>
      </c>
      <c r="I1374" s="7" t="str">
        <f t="shared" ca="1" si="216"/>
        <v/>
      </c>
      <c r="J1374" s="11">
        <f t="shared" ca="1" si="210"/>
        <v>301.15254177578561</v>
      </c>
      <c r="K1374" s="11">
        <f ca="1">MAX($J$55:J1374)</f>
        <v>301.15254177578561</v>
      </c>
      <c r="L1374" s="13">
        <f t="shared" ca="1" si="211"/>
        <v>0</v>
      </c>
      <c r="M1374" t="str">
        <f t="shared" ca="1" si="214"/>
        <v>BUY</v>
      </c>
      <c r="N1374">
        <f t="shared" ca="1" si="215"/>
        <v>-2.3254175181454313E-3</v>
      </c>
    </row>
    <row r="1375" spans="1:14" x14ac:dyDescent="0.25">
      <c r="A1375">
        <v>1374</v>
      </c>
      <c r="B1375" s="30">
        <v>38520</v>
      </c>
      <c r="C1375">
        <f t="shared" si="212"/>
        <v>2005</v>
      </c>
      <c r="D1375">
        <v>2123.4</v>
      </c>
      <c r="E1375">
        <f t="shared" ca="1" si="213"/>
        <v>2123.5500000000002</v>
      </c>
      <c r="F1375">
        <f t="shared" ca="1" si="217"/>
        <v>2068.9846153846152</v>
      </c>
      <c r="G1375" t="str">
        <f t="shared" ca="1" si="208"/>
        <v/>
      </c>
      <c r="H1375">
        <f t="shared" ca="1" si="209"/>
        <v>2000.75</v>
      </c>
      <c r="I1375" s="7" t="str">
        <f t="shared" ca="1" si="216"/>
        <v/>
      </c>
      <c r="J1375" s="11">
        <f t="shared" ca="1" si="210"/>
        <v>301.15254177578561</v>
      </c>
      <c r="K1375" s="11">
        <f ca="1">MAX($J$55:J1375)</f>
        <v>301.15254177578561</v>
      </c>
      <c r="L1375" s="13">
        <f t="shared" ca="1" si="211"/>
        <v>0</v>
      </c>
      <c r="M1375" t="str">
        <f t="shared" ca="1" si="214"/>
        <v>BUY</v>
      </c>
      <c r="N1375">
        <f t="shared" ca="1" si="215"/>
        <v>-1.4126289023860583E-4</v>
      </c>
    </row>
    <row r="1376" spans="1:14" x14ac:dyDescent="0.25">
      <c r="A1376">
        <v>1375</v>
      </c>
      <c r="B1376" s="30">
        <v>38523</v>
      </c>
      <c r="C1376">
        <f t="shared" si="212"/>
        <v>2005</v>
      </c>
      <c r="D1376">
        <v>2144.35</v>
      </c>
      <c r="E1376">
        <f t="shared" ca="1" si="213"/>
        <v>2133.875</v>
      </c>
      <c r="F1376">
        <f t="shared" ca="1" si="217"/>
        <v>2074.0519230769232</v>
      </c>
      <c r="G1376" t="str">
        <f t="shared" ca="1" si="208"/>
        <v/>
      </c>
      <c r="H1376">
        <f t="shared" ca="1" si="209"/>
        <v>2000.75</v>
      </c>
      <c r="I1376" s="7" t="str">
        <f t="shared" ca="1" si="216"/>
        <v/>
      </c>
      <c r="J1376" s="11">
        <f t="shared" ca="1" si="210"/>
        <v>301.15254177578561</v>
      </c>
      <c r="K1376" s="11">
        <f ca="1">MAX($J$55:J1376)</f>
        <v>301.15254177578561</v>
      </c>
      <c r="L1376" s="13">
        <f t="shared" ca="1" si="211"/>
        <v>0</v>
      </c>
      <c r="M1376" t="str">
        <f t="shared" ca="1" si="214"/>
        <v>BUY</v>
      </c>
      <c r="N1376">
        <f t="shared" ca="1" si="215"/>
        <v>9.8662522369783439E-3</v>
      </c>
    </row>
    <row r="1377" spans="1:14" x14ac:dyDescent="0.25">
      <c r="A1377">
        <v>1376</v>
      </c>
      <c r="B1377" s="30">
        <v>38524</v>
      </c>
      <c r="C1377">
        <f t="shared" si="212"/>
        <v>2005</v>
      </c>
      <c r="D1377">
        <v>2170</v>
      </c>
      <c r="E1377">
        <f t="shared" ca="1" si="213"/>
        <v>2157.1750000000002</v>
      </c>
      <c r="F1377">
        <f t="shared" ca="1" si="217"/>
        <v>2080.9442307692302</v>
      </c>
      <c r="G1377" t="str">
        <f t="shared" ca="1" si="208"/>
        <v/>
      </c>
      <c r="H1377">
        <f t="shared" ca="1" si="209"/>
        <v>2000.75</v>
      </c>
      <c r="I1377" s="7" t="str">
        <f t="shared" ca="1" si="216"/>
        <v/>
      </c>
      <c r="J1377" s="11">
        <f t="shared" ca="1" si="210"/>
        <v>301.15254177578561</v>
      </c>
      <c r="K1377" s="11">
        <f ca="1">MAX($J$55:J1377)</f>
        <v>301.15254177578561</v>
      </c>
      <c r="L1377" s="13">
        <f t="shared" ca="1" si="211"/>
        <v>0</v>
      </c>
      <c r="M1377" t="str">
        <f t="shared" ca="1" si="214"/>
        <v>BUY</v>
      </c>
      <c r="N1377">
        <f t="shared" ca="1" si="215"/>
        <v>1.1961666705528525E-2</v>
      </c>
    </row>
    <row r="1378" spans="1:14" x14ac:dyDescent="0.25">
      <c r="A1378">
        <v>1377</v>
      </c>
      <c r="B1378" s="30">
        <v>38525</v>
      </c>
      <c r="C1378">
        <f t="shared" si="212"/>
        <v>2005</v>
      </c>
      <c r="D1378">
        <v>2187.35</v>
      </c>
      <c r="E1378">
        <f t="shared" ca="1" si="213"/>
        <v>2178.6750000000002</v>
      </c>
      <c r="F1378">
        <f t="shared" ca="1" si="217"/>
        <v>2088.8134615384611</v>
      </c>
      <c r="G1378" t="str">
        <f t="shared" ca="1" si="208"/>
        <v/>
      </c>
      <c r="H1378">
        <f t="shared" ca="1" si="209"/>
        <v>2000.75</v>
      </c>
      <c r="I1378" s="7" t="str">
        <f t="shared" ca="1" si="216"/>
        <v/>
      </c>
      <c r="J1378" s="11">
        <f t="shared" ca="1" si="210"/>
        <v>301.15254177578561</v>
      </c>
      <c r="K1378" s="11">
        <f ca="1">MAX($J$55:J1378)</f>
        <v>301.15254177578561</v>
      </c>
      <c r="L1378" s="13">
        <f t="shared" ca="1" si="211"/>
        <v>0</v>
      </c>
      <c r="M1378" t="str">
        <f t="shared" ca="1" si="214"/>
        <v>BUY</v>
      </c>
      <c r="N1378">
        <f t="shared" ca="1" si="215"/>
        <v>7.9953917050690822E-3</v>
      </c>
    </row>
    <row r="1379" spans="1:14" x14ac:dyDescent="0.25">
      <c r="A1379">
        <v>1378</v>
      </c>
      <c r="B1379" s="30">
        <v>38526</v>
      </c>
      <c r="C1379">
        <f t="shared" si="212"/>
        <v>2005</v>
      </c>
      <c r="D1379">
        <v>2183.85</v>
      </c>
      <c r="E1379">
        <f t="shared" ca="1" si="213"/>
        <v>2185.6</v>
      </c>
      <c r="F1379">
        <f t="shared" ca="1" si="217"/>
        <v>2096.2365384615382</v>
      </c>
      <c r="G1379" t="str">
        <f t="shared" ca="1" si="208"/>
        <v/>
      </c>
      <c r="H1379">
        <f t="shared" ca="1" si="209"/>
        <v>2000.75</v>
      </c>
      <c r="I1379" s="7" t="str">
        <f t="shared" ca="1" si="216"/>
        <v/>
      </c>
      <c r="J1379" s="11">
        <f t="shared" ca="1" si="210"/>
        <v>301.15254177578561</v>
      </c>
      <c r="K1379" s="11">
        <f ca="1">MAX($J$55:J1379)</f>
        <v>301.15254177578561</v>
      </c>
      <c r="L1379" s="13">
        <f t="shared" ca="1" si="211"/>
        <v>0</v>
      </c>
      <c r="M1379" t="str">
        <f t="shared" ca="1" si="214"/>
        <v>BUY</v>
      </c>
      <c r="N1379">
        <f t="shared" ca="1" si="215"/>
        <v>-1.6001097218094956E-3</v>
      </c>
    </row>
    <row r="1380" spans="1:14" x14ac:dyDescent="0.25">
      <c r="A1380">
        <v>1379</v>
      </c>
      <c r="B1380" s="30">
        <v>38527</v>
      </c>
      <c r="C1380">
        <f t="shared" si="212"/>
        <v>2005</v>
      </c>
      <c r="D1380">
        <v>2194.35</v>
      </c>
      <c r="E1380">
        <f t="shared" ca="1" si="213"/>
        <v>2189.1</v>
      </c>
      <c r="F1380">
        <f t="shared" ca="1" si="217"/>
        <v>2104.0038461538461</v>
      </c>
      <c r="G1380" t="str">
        <f t="shared" ca="1" si="208"/>
        <v/>
      </c>
      <c r="H1380">
        <f t="shared" ca="1" si="209"/>
        <v>2000.75</v>
      </c>
      <c r="I1380" s="7" t="str">
        <f t="shared" ca="1" si="216"/>
        <v/>
      </c>
      <c r="J1380" s="11">
        <f t="shared" ca="1" si="210"/>
        <v>301.15254177578561</v>
      </c>
      <c r="K1380" s="11">
        <f ca="1">MAX($J$55:J1380)</f>
        <v>301.15254177578561</v>
      </c>
      <c r="L1380" s="13">
        <f t="shared" ca="1" si="211"/>
        <v>0</v>
      </c>
      <c r="M1380" t="str">
        <f t="shared" ca="1" si="214"/>
        <v>BUY</v>
      </c>
      <c r="N1380">
        <f t="shared" ca="1" si="215"/>
        <v>4.8080225290198508E-3</v>
      </c>
    </row>
    <row r="1381" spans="1:14" x14ac:dyDescent="0.25">
      <c r="A1381">
        <v>1380</v>
      </c>
      <c r="B1381" s="30">
        <v>38530</v>
      </c>
      <c r="C1381">
        <f t="shared" si="212"/>
        <v>2005</v>
      </c>
      <c r="D1381">
        <v>2199.8000000000002</v>
      </c>
      <c r="E1381">
        <f t="shared" ca="1" si="213"/>
        <v>2197.0749999999998</v>
      </c>
      <c r="F1381">
        <f t="shared" ca="1" si="217"/>
        <v>2111.1538461538457</v>
      </c>
      <c r="G1381" t="str">
        <f t="shared" ca="1" si="208"/>
        <v/>
      </c>
      <c r="H1381">
        <f t="shared" ca="1" si="209"/>
        <v>2000.75</v>
      </c>
      <c r="I1381" s="7" t="str">
        <f t="shared" ca="1" si="216"/>
        <v/>
      </c>
      <c r="J1381" s="11">
        <f t="shared" ca="1" si="210"/>
        <v>301.15254177578561</v>
      </c>
      <c r="K1381" s="11">
        <f ca="1">MAX($J$55:J1381)</f>
        <v>301.15254177578561</v>
      </c>
      <c r="L1381" s="13">
        <f t="shared" ca="1" si="211"/>
        <v>0</v>
      </c>
      <c r="M1381" t="str">
        <f t="shared" ca="1" si="214"/>
        <v>BUY</v>
      </c>
      <c r="N1381">
        <f t="shared" ca="1" si="215"/>
        <v>2.4836511951148508E-3</v>
      </c>
    </row>
    <row r="1382" spans="1:14" x14ac:dyDescent="0.25">
      <c r="A1382">
        <v>1381</v>
      </c>
      <c r="B1382" s="30">
        <v>38531</v>
      </c>
      <c r="C1382">
        <f t="shared" si="212"/>
        <v>2005</v>
      </c>
      <c r="D1382">
        <v>2169.85</v>
      </c>
      <c r="E1382">
        <f t="shared" ca="1" si="213"/>
        <v>2184.8249999999998</v>
      </c>
      <c r="F1382">
        <f t="shared" ca="1" si="217"/>
        <v>2116.5865384615381</v>
      </c>
      <c r="G1382" t="str">
        <f t="shared" ca="1" si="208"/>
        <v/>
      </c>
      <c r="H1382">
        <f t="shared" ca="1" si="209"/>
        <v>2000.75</v>
      </c>
      <c r="I1382" s="7" t="str">
        <f t="shared" ca="1" si="216"/>
        <v/>
      </c>
      <c r="J1382" s="11">
        <f t="shared" ca="1" si="210"/>
        <v>301.15254177578561</v>
      </c>
      <c r="K1382" s="11">
        <f ca="1">MAX($J$55:J1382)</f>
        <v>301.15254177578561</v>
      </c>
      <c r="L1382" s="13">
        <f t="shared" ca="1" si="211"/>
        <v>0</v>
      </c>
      <c r="M1382" t="str">
        <f t="shared" ca="1" si="214"/>
        <v>BUY</v>
      </c>
      <c r="N1382">
        <f t="shared" ca="1" si="215"/>
        <v>-1.3614874079461893E-2</v>
      </c>
    </row>
    <row r="1383" spans="1:14" x14ac:dyDescent="0.25">
      <c r="A1383">
        <v>1382</v>
      </c>
      <c r="B1383" s="30">
        <v>38532</v>
      </c>
      <c r="C1383">
        <f t="shared" si="212"/>
        <v>2005</v>
      </c>
      <c r="D1383">
        <v>2191.65</v>
      </c>
      <c r="E1383">
        <f t="shared" ca="1" si="213"/>
        <v>2180.75</v>
      </c>
      <c r="F1383">
        <f t="shared" ca="1" si="217"/>
        <v>2122.2711538461535</v>
      </c>
      <c r="G1383" t="str">
        <f t="shared" ca="1" si="208"/>
        <v/>
      </c>
      <c r="H1383">
        <f t="shared" ca="1" si="209"/>
        <v>2000.75</v>
      </c>
      <c r="I1383" s="7" t="str">
        <f t="shared" ca="1" si="216"/>
        <v/>
      </c>
      <c r="J1383" s="11">
        <f t="shared" ca="1" si="210"/>
        <v>301.15254177578561</v>
      </c>
      <c r="K1383" s="11">
        <f ca="1">MAX($J$55:J1383)</f>
        <v>301.15254177578561</v>
      </c>
      <c r="L1383" s="13">
        <f t="shared" ca="1" si="211"/>
        <v>0</v>
      </c>
      <c r="M1383" t="str">
        <f t="shared" ca="1" si="214"/>
        <v>BUY</v>
      </c>
      <c r="N1383">
        <f t="shared" ca="1" si="215"/>
        <v>1.0046777427011168E-2</v>
      </c>
    </row>
    <row r="1384" spans="1:14" x14ac:dyDescent="0.25">
      <c r="A1384">
        <v>1383</v>
      </c>
      <c r="B1384" s="30">
        <v>38533</v>
      </c>
      <c r="C1384">
        <f t="shared" si="212"/>
        <v>2005</v>
      </c>
      <c r="D1384">
        <v>2220.6</v>
      </c>
      <c r="E1384">
        <f t="shared" ca="1" si="213"/>
        <v>2206.125</v>
      </c>
      <c r="F1384">
        <f t="shared" ca="1" si="217"/>
        <v>2127.8826923076922</v>
      </c>
      <c r="G1384" t="str">
        <f t="shared" ca="1" si="208"/>
        <v/>
      </c>
      <c r="H1384">
        <f t="shared" ca="1" si="209"/>
        <v>2000.75</v>
      </c>
      <c r="I1384" s="7" t="str">
        <f t="shared" ca="1" si="216"/>
        <v/>
      </c>
      <c r="J1384" s="11">
        <f t="shared" ca="1" si="210"/>
        <v>301.15254177578561</v>
      </c>
      <c r="K1384" s="11">
        <f ca="1">MAX($J$55:J1384)</f>
        <v>301.15254177578561</v>
      </c>
      <c r="L1384" s="13">
        <f t="shared" ca="1" si="211"/>
        <v>0</v>
      </c>
      <c r="M1384" t="str">
        <f t="shared" ca="1" si="214"/>
        <v>BUY</v>
      </c>
      <c r="N1384">
        <f t="shared" ca="1" si="215"/>
        <v>1.3209225925672355E-2</v>
      </c>
    </row>
    <row r="1385" spans="1:14" x14ac:dyDescent="0.25">
      <c r="A1385">
        <v>1384</v>
      </c>
      <c r="B1385" s="30">
        <v>38534</v>
      </c>
      <c r="C1385">
        <f t="shared" si="212"/>
        <v>2005</v>
      </c>
      <c r="D1385">
        <v>2211.9</v>
      </c>
      <c r="E1385">
        <f t="shared" ca="1" si="213"/>
        <v>2216.25</v>
      </c>
      <c r="F1385">
        <f t="shared" ca="1" si="217"/>
        <v>2133.0942307692308</v>
      </c>
      <c r="G1385" t="str">
        <f t="shared" ca="1" si="208"/>
        <v/>
      </c>
      <c r="H1385">
        <f t="shared" ca="1" si="209"/>
        <v>2000.75</v>
      </c>
      <c r="I1385" s="7" t="str">
        <f t="shared" ca="1" si="216"/>
        <v/>
      </c>
      <c r="J1385" s="11">
        <f t="shared" ca="1" si="210"/>
        <v>301.15254177578561</v>
      </c>
      <c r="K1385" s="11">
        <f ca="1">MAX($J$55:J1385)</f>
        <v>301.15254177578561</v>
      </c>
      <c r="L1385" s="13">
        <f t="shared" ca="1" si="211"/>
        <v>0</v>
      </c>
      <c r="M1385" t="str">
        <f t="shared" ca="1" si="214"/>
        <v>BUY</v>
      </c>
      <c r="N1385">
        <f t="shared" ca="1" si="215"/>
        <v>-3.9178600378275323E-3</v>
      </c>
    </row>
    <row r="1386" spans="1:14" x14ac:dyDescent="0.25">
      <c r="A1386">
        <v>1385</v>
      </c>
      <c r="B1386" s="30">
        <v>38537</v>
      </c>
      <c r="C1386">
        <f t="shared" si="212"/>
        <v>2005</v>
      </c>
      <c r="D1386">
        <v>2230.65</v>
      </c>
      <c r="E1386">
        <f t="shared" ca="1" si="213"/>
        <v>2221.2750000000001</v>
      </c>
      <c r="F1386">
        <f t="shared" ca="1" si="217"/>
        <v>2139.1807692307693</v>
      </c>
      <c r="G1386" t="str">
        <f t="shared" ca="1" si="208"/>
        <v/>
      </c>
      <c r="H1386">
        <f t="shared" ca="1" si="209"/>
        <v>2000.75</v>
      </c>
      <c r="I1386" s="7" t="str">
        <f t="shared" ca="1" si="216"/>
        <v/>
      </c>
      <c r="J1386" s="11">
        <f t="shared" ca="1" si="210"/>
        <v>301.15254177578561</v>
      </c>
      <c r="K1386" s="11">
        <f ca="1">MAX($J$55:J1386)</f>
        <v>301.15254177578561</v>
      </c>
      <c r="L1386" s="13">
        <f t="shared" ca="1" si="211"/>
        <v>0</v>
      </c>
      <c r="M1386" t="str">
        <f t="shared" ca="1" si="214"/>
        <v>BUY</v>
      </c>
      <c r="N1386">
        <f t="shared" ca="1" si="215"/>
        <v>8.4768750847687511E-3</v>
      </c>
    </row>
    <row r="1387" spans="1:14" x14ac:dyDescent="0.25">
      <c r="A1387">
        <v>1386</v>
      </c>
      <c r="B1387" s="30">
        <v>38538</v>
      </c>
      <c r="C1387">
        <f t="shared" si="212"/>
        <v>2005</v>
      </c>
      <c r="D1387">
        <v>2210.75</v>
      </c>
      <c r="E1387">
        <f t="shared" ca="1" si="213"/>
        <v>2220.6999999999998</v>
      </c>
      <c r="F1387">
        <f t="shared" ca="1" si="217"/>
        <v>2143.919230769231</v>
      </c>
      <c r="G1387" t="str">
        <f t="shared" ca="1" si="208"/>
        <v/>
      </c>
      <c r="H1387">
        <f t="shared" ca="1" si="209"/>
        <v>2000.75</v>
      </c>
      <c r="I1387" s="7" t="str">
        <f t="shared" ca="1" si="216"/>
        <v/>
      </c>
      <c r="J1387" s="11">
        <f t="shared" ca="1" si="210"/>
        <v>301.15254177578561</v>
      </c>
      <c r="K1387" s="11">
        <f ca="1">MAX($J$55:J1387)</f>
        <v>301.15254177578561</v>
      </c>
      <c r="L1387" s="13">
        <f t="shared" ca="1" si="211"/>
        <v>0</v>
      </c>
      <c r="M1387" t="str">
        <f t="shared" ca="1" si="214"/>
        <v>BUY</v>
      </c>
      <c r="N1387">
        <f t="shared" ca="1" si="215"/>
        <v>-8.921166476139282E-3</v>
      </c>
    </row>
    <row r="1388" spans="1:14" x14ac:dyDescent="0.25">
      <c r="A1388">
        <v>1387</v>
      </c>
      <c r="B1388" s="30">
        <v>38539</v>
      </c>
      <c r="C1388">
        <f t="shared" si="212"/>
        <v>2005</v>
      </c>
      <c r="D1388">
        <v>2228.1999999999998</v>
      </c>
      <c r="E1388">
        <f t="shared" ca="1" si="213"/>
        <v>2219.4749999999999</v>
      </c>
      <c r="F1388">
        <f t="shared" ca="1" si="217"/>
        <v>2149.3288461538459</v>
      </c>
      <c r="G1388" t="str">
        <f t="shared" ca="1" si="208"/>
        <v/>
      </c>
      <c r="H1388">
        <f t="shared" ca="1" si="209"/>
        <v>2000.75</v>
      </c>
      <c r="I1388" s="7" t="str">
        <f t="shared" ca="1" si="216"/>
        <v/>
      </c>
      <c r="J1388" s="11">
        <f t="shared" ca="1" si="210"/>
        <v>301.15254177578561</v>
      </c>
      <c r="K1388" s="11">
        <f ca="1">MAX($J$55:J1388)</f>
        <v>301.15254177578561</v>
      </c>
      <c r="L1388" s="13">
        <f t="shared" ca="1" si="211"/>
        <v>0</v>
      </c>
      <c r="M1388" t="str">
        <f t="shared" ca="1" si="214"/>
        <v>BUY</v>
      </c>
      <c r="N1388">
        <f t="shared" ca="1" si="215"/>
        <v>7.8932488974329147E-3</v>
      </c>
    </row>
    <row r="1389" spans="1:14" x14ac:dyDescent="0.25">
      <c r="A1389">
        <v>1388</v>
      </c>
      <c r="B1389" s="30">
        <v>38540</v>
      </c>
      <c r="C1389">
        <f t="shared" si="212"/>
        <v>2005</v>
      </c>
      <c r="D1389">
        <v>2179.4</v>
      </c>
      <c r="E1389">
        <f t="shared" ca="1" si="213"/>
        <v>2203.8000000000002</v>
      </c>
      <c r="F1389">
        <f t="shared" ca="1" si="217"/>
        <v>2153.7423076923078</v>
      </c>
      <c r="G1389" t="str">
        <f t="shared" ca="1" si="208"/>
        <v/>
      </c>
      <c r="H1389">
        <f t="shared" ca="1" si="209"/>
        <v>2000.75</v>
      </c>
      <c r="I1389" s="7" t="str">
        <f t="shared" ca="1" si="216"/>
        <v/>
      </c>
      <c r="J1389" s="11">
        <f t="shared" ca="1" si="210"/>
        <v>301.15254177578561</v>
      </c>
      <c r="K1389" s="11">
        <f ca="1">MAX($J$55:J1389)</f>
        <v>301.15254177578561</v>
      </c>
      <c r="L1389" s="13">
        <f t="shared" ca="1" si="211"/>
        <v>0</v>
      </c>
      <c r="M1389" t="str">
        <f t="shared" ca="1" si="214"/>
        <v>BUY</v>
      </c>
      <c r="N1389">
        <f t="shared" ca="1" si="215"/>
        <v>-2.1901086078448852E-2</v>
      </c>
    </row>
    <row r="1390" spans="1:14" x14ac:dyDescent="0.25">
      <c r="A1390">
        <v>1389</v>
      </c>
      <c r="B1390" s="30">
        <v>38541</v>
      </c>
      <c r="C1390">
        <f t="shared" si="212"/>
        <v>2005</v>
      </c>
      <c r="D1390">
        <v>2196.1999999999998</v>
      </c>
      <c r="E1390">
        <f t="shared" ca="1" si="213"/>
        <v>2187.8000000000002</v>
      </c>
      <c r="F1390">
        <f t="shared" ca="1" si="217"/>
        <v>2157.6634615384614</v>
      </c>
      <c r="G1390" t="str">
        <f t="shared" ca="1" si="208"/>
        <v/>
      </c>
      <c r="H1390">
        <f t="shared" ca="1" si="209"/>
        <v>2000.75</v>
      </c>
      <c r="I1390" s="7" t="str">
        <f t="shared" ca="1" si="216"/>
        <v/>
      </c>
      <c r="J1390" s="11">
        <f t="shared" ca="1" si="210"/>
        <v>301.15254177578561</v>
      </c>
      <c r="K1390" s="11">
        <f ca="1">MAX($J$55:J1390)</f>
        <v>301.15254177578561</v>
      </c>
      <c r="L1390" s="13">
        <f t="shared" ca="1" si="211"/>
        <v>0</v>
      </c>
      <c r="M1390" t="str">
        <f t="shared" ca="1" si="214"/>
        <v>BUY</v>
      </c>
      <c r="N1390">
        <f t="shared" ca="1" si="215"/>
        <v>7.708543635862956E-3</v>
      </c>
    </row>
    <row r="1391" spans="1:14" x14ac:dyDescent="0.25">
      <c r="A1391">
        <v>1390</v>
      </c>
      <c r="B1391" s="30">
        <v>38544</v>
      </c>
      <c r="C1391">
        <f t="shared" si="212"/>
        <v>2005</v>
      </c>
      <c r="D1391">
        <v>2218.85</v>
      </c>
      <c r="E1391">
        <f t="shared" ca="1" si="213"/>
        <v>2207.5249999999996</v>
      </c>
      <c r="F1391">
        <f t="shared" ca="1" si="217"/>
        <v>2162.5288461538457</v>
      </c>
      <c r="G1391" t="str">
        <f t="shared" ca="1" si="208"/>
        <v/>
      </c>
      <c r="H1391">
        <f t="shared" ca="1" si="209"/>
        <v>2000.75</v>
      </c>
      <c r="I1391" s="7" t="str">
        <f t="shared" ca="1" si="216"/>
        <v/>
      </c>
      <c r="J1391" s="11">
        <f t="shared" ca="1" si="210"/>
        <v>301.15254177578561</v>
      </c>
      <c r="K1391" s="11">
        <f ca="1">MAX($J$55:J1391)</f>
        <v>301.15254177578561</v>
      </c>
      <c r="L1391" s="13">
        <f t="shared" ca="1" si="211"/>
        <v>0</v>
      </c>
      <c r="M1391" t="str">
        <f t="shared" ca="1" si="214"/>
        <v>BUY</v>
      </c>
      <c r="N1391">
        <f t="shared" ca="1" si="215"/>
        <v>1.0313268372643699E-2</v>
      </c>
    </row>
    <row r="1392" spans="1:14" x14ac:dyDescent="0.25">
      <c r="A1392">
        <v>1391</v>
      </c>
      <c r="B1392" s="30">
        <v>38545</v>
      </c>
      <c r="C1392">
        <f t="shared" si="212"/>
        <v>2005</v>
      </c>
      <c r="D1392">
        <v>2220.8000000000002</v>
      </c>
      <c r="E1392">
        <f t="shared" ca="1" si="213"/>
        <v>2219.8249999999998</v>
      </c>
      <c r="F1392">
        <f t="shared" ca="1" si="217"/>
        <v>2167.4519230769229</v>
      </c>
      <c r="G1392" t="str">
        <f t="shared" ca="1" si="208"/>
        <v/>
      </c>
      <c r="H1392">
        <f t="shared" ca="1" si="209"/>
        <v>2000.75</v>
      </c>
      <c r="I1392" s="7" t="str">
        <f t="shared" ca="1" si="216"/>
        <v/>
      </c>
      <c r="J1392" s="11">
        <f t="shared" ca="1" si="210"/>
        <v>301.15254177578561</v>
      </c>
      <c r="K1392" s="11">
        <f ca="1">MAX($J$55:J1392)</f>
        <v>301.15254177578561</v>
      </c>
      <c r="L1392" s="13">
        <f t="shared" ca="1" si="211"/>
        <v>0</v>
      </c>
      <c r="M1392" t="str">
        <f t="shared" ca="1" si="214"/>
        <v>BUY</v>
      </c>
      <c r="N1392">
        <f t="shared" ca="1" si="215"/>
        <v>8.7883363003369891E-4</v>
      </c>
    </row>
    <row r="1393" spans="1:14" x14ac:dyDescent="0.25">
      <c r="A1393">
        <v>1392</v>
      </c>
      <c r="B1393" s="30">
        <v>38546</v>
      </c>
      <c r="C1393">
        <f t="shared" si="212"/>
        <v>2005</v>
      </c>
      <c r="D1393">
        <v>2204.0500000000002</v>
      </c>
      <c r="E1393">
        <f t="shared" ca="1" si="213"/>
        <v>2212.4250000000002</v>
      </c>
      <c r="F1393">
        <f t="shared" ca="1" si="217"/>
        <v>2171.5249999999996</v>
      </c>
      <c r="G1393" t="str">
        <f t="shared" ca="1" si="208"/>
        <v/>
      </c>
      <c r="H1393">
        <f t="shared" ca="1" si="209"/>
        <v>2000.75</v>
      </c>
      <c r="I1393" s="7" t="str">
        <f t="shared" ca="1" si="216"/>
        <v/>
      </c>
      <c r="J1393" s="11">
        <f t="shared" ca="1" si="210"/>
        <v>301.15254177578561</v>
      </c>
      <c r="K1393" s="11">
        <f ca="1">MAX($J$55:J1393)</f>
        <v>301.15254177578561</v>
      </c>
      <c r="L1393" s="13">
        <f t="shared" ca="1" si="211"/>
        <v>0</v>
      </c>
      <c r="M1393" t="str">
        <f t="shared" ca="1" si="214"/>
        <v>BUY</v>
      </c>
      <c r="N1393">
        <f t="shared" ca="1" si="215"/>
        <v>-7.5423270893371754E-3</v>
      </c>
    </row>
    <row r="1394" spans="1:14" x14ac:dyDescent="0.25">
      <c r="A1394">
        <v>1393</v>
      </c>
      <c r="B1394" s="30">
        <v>38547</v>
      </c>
      <c r="C1394">
        <f t="shared" si="212"/>
        <v>2005</v>
      </c>
      <c r="D1394">
        <v>2185.1</v>
      </c>
      <c r="E1394">
        <f t="shared" ca="1" si="213"/>
        <v>2194.5749999999998</v>
      </c>
      <c r="F1394">
        <f t="shared" ca="1" si="217"/>
        <v>2174.3211538461537</v>
      </c>
      <c r="G1394" t="str">
        <f t="shared" ca="1" si="208"/>
        <v/>
      </c>
      <c r="H1394">
        <f t="shared" ca="1" si="209"/>
        <v>2000.75</v>
      </c>
      <c r="I1394" s="7" t="str">
        <f t="shared" ca="1" si="216"/>
        <v/>
      </c>
      <c r="J1394" s="11">
        <f t="shared" ca="1" si="210"/>
        <v>301.15254177578561</v>
      </c>
      <c r="K1394" s="11">
        <f ca="1">MAX($J$55:J1394)</f>
        <v>301.15254177578561</v>
      </c>
      <c r="L1394" s="13">
        <f t="shared" ca="1" si="211"/>
        <v>0</v>
      </c>
      <c r="M1394" t="str">
        <f t="shared" ca="1" si="214"/>
        <v>BUY</v>
      </c>
      <c r="N1394">
        <f t="shared" ca="1" si="215"/>
        <v>-8.5978085796602939E-3</v>
      </c>
    </row>
    <row r="1395" spans="1:14" x14ac:dyDescent="0.25">
      <c r="A1395">
        <v>1394</v>
      </c>
      <c r="B1395" s="30">
        <v>38548</v>
      </c>
      <c r="C1395">
        <f t="shared" si="212"/>
        <v>2005</v>
      </c>
      <c r="D1395">
        <v>2212.5500000000002</v>
      </c>
      <c r="E1395">
        <f t="shared" ca="1" si="213"/>
        <v>2198.8249999999998</v>
      </c>
      <c r="F1395">
        <f t="shared" ca="1" si="217"/>
        <v>2178.5269230769231</v>
      </c>
      <c r="G1395" t="str">
        <f t="shared" ca="1" si="208"/>
        <v/>
      </c>
      <c r="H1395">
        <f t="shared" ca="1" si="209"/>
        <v>2000.75</v>
      </c>
      <c r="I1395" s="7" t="str">
        <f t="shared" ca="1" si="216"/>
        <v/>
      </c>
      <c r="J1395" s="11">
        <f t="shared" ca="1" si="210"/>
        <v>301.15254177578561</v>
      </c>
      <c r="K1395" s="11">
        <f ca="1">MAX($J$55:J1395)</f>
        <v>301.15254177578561</v>
      </c>
      <c r="L1395" s="13">
        <f t="shared" ca="1" si="211"/>
        <v>0</v>
      </c>
      <c r="M1395" t="str">
        <f t="shared" ca="1" si="214"/>
        <v>BUY</v>
      </c>
      <c r="N1395">
        <f t="shared" ca="1" si="215"/>
        <v>1.2562354125669431E-2</v>
      </c>
    </row>
    <row r="1396" spans="1:14" x14ac:dyDescent="0.25">
      <c r="A1396">
        <v>1395</v>
      </c>
      <c r="B1396" s="30">
        <v>38551</v>
      </c>
      <c r="C1396">
        <f t="shared" si="212"/>
        <v>2005</v>
      </c>
      <c r="D1396">
        <v>2234</v>
      </c>
      <c r="E1396">
        <f t="shared" ca="1" si="213"/>
        <v>2223.2750000000001</v>
      </c>
      <c r="F1396">
        <f t="shared" ca="1" si="217"/>
        <v>2184.0423076923075</v>
      </c>
      <c r="G1396" t="str">
        <f t="shared" ca="1" si="208"/>
        <v/>
      </c>
      <c r="H1396">
        <f t="shared" ca="1" si="209"/>
        <v>2000.75</v>
      </c>
      <c r="I1396" s="7" t="str">
        <f t="shared" ca="1" si="216"/>
        <v/>
      </c>
      <c r="J1396" s="11">
        <f t="shared" ca="1" si="210"/>
        <v>301.15254177578561</v>
      </c>
      <c r="K1396" s="11">
        <f ca="1">MAX($J$55:J1396)</f>
        <v>301.15254177578561</v>
      </c>
      <c r="L1396" s="13">
        <f t="shared" ca="1" si="211"/>
        <v>0</v>
      </c>
      <c r="M1396" t="str">
        <f t="shared" ca="1" si="214"/>
        <v>BUY</v>
      </c>
      <c r="N1396">
        <f t="shared" ca="1" si="215"/>
        <v>9.6946961650583342E-3</v>
      </c>
    </row>
    <row r="1397" spans="1:14" x14ac:dyDescent="0.25">
      <c r="A1397">
        <v>1396</v>
      </c>
      <c r="B1397" s="30">
        <v>38552</v>
      </c>
      <c r="C1397">
        <f t="shared" si="212"/>
        <v>2005</v>
      </c>
      <c r="D1397">
        <v>2237.3000000000002</v>
      </c>
      <c r="E1397">
        <f t="shared" ca="1" si="213"/>
        <v>2235.65</v>
      </c>
      <c r="F1397">
        <f t="shared" ca="1" si="217"/>
        <v>2189.2173076923077</v>
      </c>
      <c r="G1397" t="str">
        <f t="shared" ca="1" si="208"/>
        <v/>
      </c>
      <c r="H1397">
        <f t="shared" ca="1" si="209"/>
        <v>2000.75</v>
      </c>
      <c r="I1397" s="7" t="str">
        <f t="shared" ca="1" si="216"/>
        <v/>
      </c>
      <c r="J1397" s="11">
        <f t="shared" ca="1" si="210"/>
        <v>301.15254177578561</v>
      </c>
      <c r="K1397" s="11">
        <f ca="1">MAX($J$55:J1397)</f>
        <v>301.15254177578561</v>
      </c>
      <c r="L1397" s="13">
        <f t="shared" ca="1" si="211"/>
        <v>0</v>
      </c>
      <c r="M1397" t="str">
        <f t="shared" ca="1" si="214"/>
        <v>BUY</v>
      </c>
      <c r="N1397">
        <f t="shared" ca="1" si="215"/>
        <v>1.4771709937332954E-3</v>
      </c>
    </row>
    <row r="1398" spans="1:14" x14ac:dyDescent="0.25">
      <c r="A1398">
        <v>1397</v>
      </c>
      <c r="B1398" s="30">
        <v>38553</v>
      </c>
      <c r="C1398">
        <f t="shared" si="212"/>
        <v>2005</v>
      </c>
      <c r="D1398">
        <v>2241.9</v>
      </c>
      <c r="E1398">
        <f t="shared" ca="1" si="213"/>
        <v>2239.6000000000004</v>
      </c>
      <c r="F1398">
        <f t="shared" ca="1" si="217"/>
        <v>2194.2000000000003</v>
      </c>
      <c r="G1398" t="str">
        <f t="shared" ref="G1398:G1461" ca="1" si="218">IF(AND(E1398&gt;F1398,E1397&lt;F1397),"BUY",IF(AND(E1398&lt;F1398,E1397&gt;F1397),"SELL",""))</f>
        <v/>
      </c>
      <c r="H1398">
        <f t="shared" ca="1" si="209"/>
        <v>2000.75</v>
      </c>
      <c r="I1398" s="7" t="str">
        <f t="shared" ca="1" si="216"/>
        <v/>
      </c>
      <c r="J1398" s="11">
        <f t="shared" ca="1" si="210"/>
        <v>301.15254177578561</v>
      </c>
      <c r="K1398" s="11">
        <f ca="1">MAX($J$55:J1398)</f>
        <v>301.15254177578561</v>
      </c>
      <c r="L1398" s="13">
        <f t="shared" ca="1" si="211"/>
        <v>0</v>
      </c>
      <c r="M1398" t="str">
        <f t="shared" ca="1" si="214"/>
        <v>BUY</v>
      </c>
      <c r="N1398">
        <f t="shared" ca="1" si="215"/>
        <v>2.0560497027666868E-3</v>
      </c>
    </row>
    <row r="1399" spans="1:14" x14ac:dyDescent="0.25">
      <c r="A1399">
        <v>1398</v>
      </c>
      <c r="B1399" s="30">
        <v>38554</v>
      </c>
      <c r="C1399">
        <f t="shared" si="212"/>
        <v>2005</v>
      </c>
      <c r="D1399">
        <v>2230.5</v>
      </c>
      <c r="E1399">
        <f t="shared" ca="1" si="213"/>
        <v>2236.1999999999998</v>
      </c>
      <c r="F1399">
        <f t="shared" ca="1" si="217"/>
        <v>2198.1173076923083</v>
      </c>
      <c r="G1399" t="str">
        <f t="shared" ca="1" si="218"/>
        <v/>
      </c>
      <c r="H1399">
        <f t="shared" ref="H1399:H1462" ca="1" si="219">IF(G1399&lt;&gt;"",D1399,H1398)</f>
        <v>2000.75</v>
      </c>
      <c r="I1399" s="7" t="str">
        <f t="shared" ca="1" si="216"/>
        <v/>
      </c>
      <c r="J1399" s="11">
        <f t="shared" ca="1" si="210"/>
        <v>301.15254177578561</v>
      </c>
      <c r="K1399" s="11">
        <f ca="1">MAX($J$55:J1399)</f>
        <v>301.15254177578561</v>
      </c>
      <c r="L1399" s="13">
        <f t="shared" ca="1" si="211"/>
        <v>0</v>
      </c>
      <c r="M1399" t="str">
        <f t="shared" ca="1" si="214"/>
        <v>BUY</v>
      </c>
      <c r="N1399">
        <f t="shared" ca="1" si="215"/>
        <v>-5.0849725679111869E-3</v>
      </c>
    </row>
    <row r="1400" spans="1:14" x14ac:dyDescent="0.25">
      <c r="A1400">
        <v>1399</v>
      </c>
      <c r="B1400" s="30">
        <v>38555</v>
      </c>
      <c r="C1400">
        <f t="shared" si="212"/>
        <v>2005</v>
      </c>
      <c r="D1400">
        <v>2265.6</v>
      </c>
      <c r="E1400">
        <f t="shared" ca="1" si="213"/>
        <v>2248.0500000000002</v>
      </c>
      <c r="F1400">
        <f t="shared" ca="1" si="217"/>
        <v>2203.5750000000003</v>
      </c>
      <c r="G1400" t="str">
        <f t="shared" ca="1" si="218"/>
        <v/>
      </c>
      <c r="H1400">
        <f t="shared" ca="1" si="219"/>
        <v>2000.75</v>
      </c>
      <c r="I1400" s="7" t="str">
        <f t="shared" ca="1" si="216"/>
        <v/>
      </c>
      <c r="J1400" s="11">
        <f t="shared" ca="1" si="210"/>
        <v>301.15254177578561</v>
      </c>
      <c r="K1400" s="11">
        <f ca="1">MAX($J$55:J1400)</f>
        <v>301.15254177578561</v>
      </c>
      <c r="L1400" s="13">
        <f t="shared" ca="1" si="211"/>
        <v>0</v>
      </c>
      <c r="M1400" t="str">
        <f t="shared" ca="1" si="214"/>
        <v>BUY</v>
      </c>
      <c r="N1400">
        <f t="shared" ca="1" si="215"/>
        <v>1.573638197713513E-2</v>
      </c>
    </row>
    <row r="1401" spans="1:14" x14ac:dyDescent="0.25">
      <c r="A1401">
        <v>1400</v>
      </c>
      <c r="B1401" s="30">
        <v>38558</v>
      </c>
      <c r="C1401">
        <f t="shared" si="212"/>
        <v>2005</v>
      </c>
      <c r="D1401">
        <v>2291.75</v>
      </c>
      <c r="E1401">
        <f t="shared" ca="1" si="213"/>
        <v>2278.6750000000002</v>
      </c>
      <c r="F1401">
        <f t="shared" ca="1" si="217"/>
        <v>2210.0500000000002</v>
      </c>
      <c r="G1401" t="str">
        <f t="shared" ca="1" si="218"/>
        <v/>
      </c>
      <c r="H1401">
        <f t="shared" ca="1" si="219"/>
        <v>2000.75</v>
      </c>
      <c r="I1401" s="7" t="str">
        <f t="shared" ca="1" si="216"/>
        <v/>
      </c>
      <c r="J1401" s="11">
        <f t="shared" ref="J1401:J1464" ca="1" si="220">IF(I1401="",J1400,J1400*(1+$M$5*I1401))</f>
        <v>301.15254177578561</v>
      </c>
      <c r="K1401" s="11">
        <f ca="1">MAX($J$55:J1401)</f>
        <v>301.15254177578561</v>
      </c>
      <c r="L1401" s="13">
        <f t="shared" ref="L1401:L1464" ca="1" si="221">1-J1401/K1401</f>
        <v>0</v>
      </c>
      <c r="M1401" t="str">
        <f t="shared" ca="1" si="214"/>
        <v>BUY</v>
      </c>
      <c r="N1401">
        <f t="shared" ca="1" si="215"/>
        <v>1.1542196327683656E-2</v>
      </c>
    </row>
    <row r="1402" spans="1:14" x14ac:dyDescent="0.25">
      <c r="A1402">
        <v>1401</v>
      </c>
      <c r="B1402" s="30">
        <v>38559</v>
      </c>
      <c r="C1402">
        <f t="shared" si="212"/>
        <v>2005</v>
      </c>
      <c r="D1402">
        <v>2303.15</v>
      </c>
      <c r="E1402">
        <f t="shared" ca="1" si="213"/>
        <v>2297.4499999999998</v>
      </c>
      <c r="F1402">
        <f t="shared" ca="1" si="217"/>
        <v>2216.1576923076932</v>
      </c>
      <c r="G1402" t="str">
        <f t="shared" ca="1" si="218"/>
        <v/>
      </c>
      <c r="H1402">
        <f t="shared" ca="1" si="219"/>
        <v>2000.75</v>
      </c>
      <c r="I1402" s="7" t="str">
        <f t="shared" ca="1" si="216"/>
        <v/>
      </c>
      <c r="J1402" s="11">
        <f t="shared" ca="1" si="220"/>
        <v>301.15254177578561</v>
      </c>
      <c r="K1402" s="11">
        <f ca="1">MAX($J$55:J1402)</f>
        <v>301.15254177578561</v>
      </c>
      <c r="L1402" s="13">
        <f t="shared" ca="1" si="221"/>
        <v>0</v>
      </c>
      <c r="M1402" t="str">
        <f t="shared" ca="1" si="214"/>
        <v>BUY</v>
      </c>
      <c r="N1402">
        <f t="shared" ca="1" si="215"/>
        <v>4.9743645685611827E-3</v>
      </c>
    </row>
    <row r="1403" spans="1:14" x14ac:dyDescent="0.25">
      <c r="A1403">
        <v>1402</v>
      </c>
      <c r="B1403" s="30">
        <v>38560</v>
      </c>
      <c r="C1403">
        <f t="shared" si="212"/>
        <v>2005</v>
      </c>
      <c r="D1403">
        <v>2319.1</v>
      </c>
      <c r="E1403">
        <f t="shared" ca="1" si="213"/>
        <v>2311.125</v>
      </c>
      <c r="F1403">
        <f t="shared" ca="1" si="217"/>
        <v>2221.8923076923083</v>
      </c>
      <c r="G1403" t="str">
        <f t="shared" ca="1" si="218"/>
        <v/>
      </c>
      <c r="H1403">
        <f t="shared" ca="1" si="219"/>
        <v>2000.75</v>
      </c>
      <c r="I1403" s="7" t="str">
        <f t="shared" ca="1" si="216"/>
        <v/>
      </c>
      <c r="J1403" s="11">
        <f t="shared" ca="1" si="220"/>
        <v>301.15254177578561</v>
      </c>
      <c r="K1403" s="11">
        <f ca="1">MAX($J$55:J1403)</f>
        <v>301.15254177578561</v>
      </c>
      <c r="L1403" s="13">
        <f t="shared" ca="1" si="221"/>
        <v>0</v>
      </c>
      <c r="M1403" t="str">
        <f t="shared" ca="1" si="214"/>
        <v>BUY</v>
      </c>
      <c r="N1403">
        <f t="shared" ca="1" si="215"/>
        <v>6.9252979614874491E-3</v>
      </c>
    </row>
    <row r="1404" spans="1:14" x14ac:dyDescent="0.25">
      <c r="A1404">
        <v>1403</v>
      </c>
      <c r="B1404" s="30">
        <v>38562</v>
      </c>
      <c r="C1404">
        <f t="shared" si="212"/>
        <v>2005</v>
      </c>
      <c r="D1404">
        <v>2312.3000000000002</v>
      </c>
      <c r="E1404">
        <f t="shared" ca="1" si="213"/>
        <v>2315.6999999999998</v>
      </c>
      <c r="F1404">
        <f t="shared" ca="1" si="217"/>
        <v>2226.6980769230772</v>
      </c>
      <c r="G1404" t="str">
        <f t="shared" ca="1" si="218"/>
        <v/>
      </c>
      <c r="H1404">
        <f t="shared" ca="1" si="219"/>
        <v>2000.75</v>
      </c>
      <c r="I1404" s="7" t="str">
        <f t="shared" ca="1" si="216"/>
        <v/>
      </c>
      <c r="J1404" s="11">
        <f t="shared" ca="1" si="220"/>
        <v>301.15254177578561</v>
      </c>
      <c r="K1404" s="11">
        <f ca="1">MAX($J$55:J1404)</f>
        <v>301.15254177578561</v>
      </c>
      <c r="L1404" s="13">
        <f t="shared" ca="1" si="221"/>
        <v>0</v>
      </c>
      <c r="M1404" t="str">
        <f t="shared" ca="1" si="214"/>
        <v>BUY</v>
      </c>
      <c r="N1404">
        <f t="shared" ca="1" si="215"/>
        <v>-2.9321719632614926E-3</v>
      </c>
    </row>
    <row r="1405" spans="1:14" x14ac:dyDescent="0.25">
      <c r="A1405">
        <v>1404</v>
      </c>
      <c r="B1405" s="30">
        <v>38565</v>
      </c>
      <c r="C1405">
        <f t="shared" si="212"/>
        <v>2005</v>
      </c>
      <c r="D1405">
        <v>2318.0500000000002</v>
      </c>
      <c r="E1405">
        <f t="shared" ca="1" si="213"/>
        <v>2315.1750000000002</v>
      </c>
      <c r="F1405">
        <f t="shared" ca="1" si="217"/>
        <v>2231.8596153846161</v>
      </c>
      <c r="G1405" t="str">
        <f t="shared" ca="1" si="218"/>
        <v/>
      </c>
      <c r="H1405">
        <f t="shared" ca="1" si="219"/>
        <v>2000.75</v>
      </c>
      <c r="I1405" s="7" t="str">
        <f t="shared" ca="1" si="216"/>
        <v/>
      </c>
      <c r="J1405" s="11">
        <f t="shared" ca="1" si="220"/>
        <v>301.15254177578561</v>
      </c>
      <c r="K1405" s="11">
        <f ca="1">MAX($J$55:J1405)</f>
        <v>301.15254177578561</v>
      </c>
      <c r="L1405" s="13">
        <f t="shared" ca="1" si="221"/>
        <v>0</v>
      </c>
      <c r="M1405" t="str">
        <f t="shared" ca="1" si="214"/>
        <v>BUY</v>
      </c>
      <c r="N1405">
        <f t="shared" ca="1" si="215"/>
        <v>2.4867015525667081E-3</v>
      </c>
    </row>
    <row r="1406" spans="1:14" x14ac:dyDescent="0.25">
      <c r="A1406">
        <v>1405</v>
      </c>
      <c r="B1406" s="30">
        <v>38566</v>
      </c>
      <c r="C1406">
        <f t="shared" si="212"/>
        <v>2005</v>
      </c>
      <c r="D1406">
        <v>2353.65</v>
      </c>
      <c r="E1406">
        <f t="shared" ca="1" si="213"/>
        <v>2335.8500000000004</v>
      </c>
      <c r="F1406">
        <f t="shared" ca="1" si="217"/>
        <v>2237.9865384615387</v>
      </c>
      <c r="G1406" t="str">
        <f t="shared" ca="1" si="218"/>
        <v/>
      </c>
      <c r="H1406">
        <f t="shared" ca="1" si="219"/>
        <v>2000.75</v>
      </c>
      <c r="I1406" s="7" t="str">
        <f t="shared" ca="1" si="216"/>
        <v/>
      </c>
      <c r="J1406" s="11">
        <f t="shared" ca="1" si="220"/>
        <v>301.15254177578561</v>
      </c>
      <c r="K1406" s="11">
        <f ca="1">MAX($J$55:J1406)</f>
        <v>301.15254177578561</v>
      </c>
      <c r="L1406" s="13">
        <f t="shared" ca="1" si="221"/>
        <v>0</v>
      </c>
      <c r="M1406" t="str">
        <f t="shared" ca="1" si="214"/>
        <v>BUY</v>
      </c>
      <c r="N1406">
        <f t="shared" ca="1" si="215"/>
        <v>1.535773602812705E-2</v>
      </c>
    </row>
    <row r="1407" spans="1:14" x14ac:dyDescent="0.25">
      <c r="A1407">
        <v>1406</v>
      </c>
      <c r="B1407" s="30">
        <v>38567</v>
      </c>
      <c r="C1407">
        <f t="shared" si="212"/>
        <v>2005</v>
      </c>
      <c r="D1407">
        <v>2357</v>
      </c>
      <c r="E1407">
        <f t="shared" ca="1" si="213"/>
        <v>2355.3249999999998</v>
      </c>
      <c r="F1407">
        <f t="shared" ca="1" si="217"/>
        <v>2244.0326923076927</v>
      </c>
      <c r="G1407" t="str">
        <f t="shared" ca="1" si="218"/>
        <v/>
      </c>
      <c r="H1407">
        <f t="shared" ca="1" si="219"/>
        <v>2000.75</v>
      </c>
      <c r="I1407" s="7" t="str">
        <f t="shared" ca="1" si="216"/>
        <v/>
      </c>
      <c r="J1407" s="11">
        <f t="shared" ca="1" si="220"/>
        <v>301.15254177578561</v>
      </c>
      <c r="K1407" s="11">
        <f ca="1">MAX($J$55:J1407)</f>
        <v>301.15254177578561</v>
      </c>
      <c r="L1407" s="13">
        <f t="shared" ca="1" si="221"/>
        <v>0</v>
      </c>
      <c r="M1407" t="str">
        <f t="shared" ca="1" si="214"/>
        <v>BUY</v>
      </c>
      <c r="N1407">
        <f t="shared" ca="1" si="215"/>
        <v>1.4233212244810865E-3</v>
      </c>
    </row>
    <row r="1408" spans="1:14" x14ac:dyDescent="0.25">
      <c r="A1408">
        <v>1407</v>
      </c>
      <c r="B1408" s="30">
        <v>38568</v>
      </c>
      <c r="C1408">
        <f t="shared" si="212"/>
        <v>2005</v>
      </c>
      <c r="D1408">
        <v>2367.8000000000002</v>
      </c>
      <c r="E1408">
        <f t="shared" ca="1" si="213"/>
        <v>2362.4</v>
      </c>
      <c r="F1408">
        <f t="shared" ca="1" si="217"/>
        <v>2251.646153846154</v>
      </c>
      <c r="G1408" t="str">
        <f t="shared" ca="1" si="218"/>
        <v/>
      </c>
      <c r="H1408">
        <f t="shared" ca="1" si="219"/>
        <v>2000.75</v>
      </c>
      <c r="I1408" s="7" t="str">
        <f t="shared" ca="1" si="216"/>
        <v/>
      </c>
      <c r="J1408" s="11">
        <f t="shared" ca="1" si="220"/>
        <v>301.15254177578561</v>
      </c>
      <c r="K1408" s="11">
        <f ca="1">MAX($J$55:J1408)</f>
        <v>301.15254177578561</v>
      </c>
      <c r="L1408" s="13">
        <f t="shared" ca="1" si="221"/>
        <v>0</v>
      </c>
      <c r="M1408" t="str">
        <f t="shared" ca="1" si="214"/>
        <v>BUY</v>
      </c>
      <c r="N1408">
        <f t="shared" ca="1" si="215"/>
        <v>4.5820958845991435E-3</v>
      </c>
    </row>
    <row r="1409" spans="1:14" x14ac:dyDescent="0.25">
      <c r="A1409">
        <v>1408</v>
      </c>
      <c r="B1409" s="30">
        <v>38569</v>
      </c>
      <c r="C1409">
        <f t="shared" si="212"/>
        <v>2005</v>
      </c>
      <c r="D1409">
        <v>2361.1999999999998</v>
      </c>
      <c r="E1409">
        <f t="shared" ca="1" si="213"/>
        <v>2364.5</v>
      </c>
      <c r="F1409">
        <f t="shared" ca="1" si="217"/>
        <v>2258.1673076923075</v>
      </c>
      <c r="G1409" t="str">
        <f t="shared" ca="1" si="218"/>
        <v/>
      </c>
      <c r="H1409">
        <f t="shared" ca="1" si="219"/>
        <v>2000.75</v>
      </c>
      <c r="I1409" s="7" t="str">
        <f t="shared" ca="1" si="216"/>
        <v/>
      </c>
      <c r="J1409" s="11">
        <f t="shared" ca="1" si="220"/>
        <v>301.15254177578561</v>
      </c>
      <c r="K1409" s="11">
        <f ca="1">MAX($J$55:J1409)</f>
        <v>301.15254177578561</v>
      </c>
      <c r="L1409" s="13">
        <f t="shared" ca="1" si="221"/>
        <v>0</v>
      </c>
      <c r="M1409" t="str">
        <f t="shared" ca="1" si="214"/>
        <v>BUY</v>
      </c>
      <c r="N1409">
        <f t="shared" ca="1" si="215"/>
        <v>-2.7873975842555806E-3</v>
      </c>
    </row>
    <row r="1410" spans="1:14" x14ac:dyDescent="0.25">
      <c r="A1410">
        <v>1409</v>
      </c>
      <c r="B1410" s="30">
        <v>38572</v>
      </c>
      <c r="C1410">
        <f t="shared" si="212"/>
        <v>2005</v>
      </c>
      <c r="D1410">
        <v>2324.4</v>
      </c>
      <c r="E1410">
        <f t="shared" ca="1" si="213"/>
        <v>2342.8000000000002</v>
      </c>
      <c r="F1410">
        <f t="shared" ca="1" si="217"/>
        <v>2262.1596153846153</v>
      </c>
      <c r="G1410" t="str">
        <f t="shared" ca="1" si="218"/>
        <v/>
      </c>
      <c r="H1410">
        <f t="shared" ca="1" si="219"/>
        <v>2000.75</v>
      </c>
      <c r="I1410" s="7" t="str">
        <f t="shared" ca="1" si="216"/>
        <v/>
      </c>
      <c r="J1410" s="11">
        <f t="shared" ca="1" si="220"/>
        <v>301.15254177578561</v>
      </c>
      <c r="K1410" s="11">
        <f ca="1">MAX($J$55:J1410)</f>
        <v>301.15254177578561</v>
      </c>
      <c r="L1410" s="13">
        <f t="shared" ca="1" si="221"/>
        <v>0</v>
      </c>
      <c r="M1410" t="str">
        <f t="shared" ca="1" si="214"/>
        <v>BUY</v>
      </c>
      <c r="N1410">
        <f t="shared" ca="1" si="215"/>
        <v>-1.558529561240036E-2</v>
      </c>
    </row>
    <row r="1411" spans="1:14" x14ac:dyDescent="0.25">
      <c r="A1411">
        <v>1410</v>
      </c>
      <c r="B1411" s="30">
        <v>38573</v>
      </c>
      <c r="C1411">
        <f t="shared" ref="C1411:C1474" si="222">YEAR(B1411)</f>
        <v>2005</v>
      </c>
      <c r="D1411">
        <v>2318.6999999999998</v>
      </c>
      <c r="E1411">
        <f t="shared" ca="1" si="213"/>
        <v>2321.5500000000002</v>
      </c>
      <c r="F1411">
        <f t="shared" ca="1" si="217"/>
        <v>2266.2673076923079</v>
      </c>
      <c r="G1411" t="str">
        <f t="shared" ca="1" si="218"/>
        <v/>
      </c>
      <c r="H1411">
        <f t="shared" ca="1" si="219"/>
        <v>2000.75</v>
      </c>
      <c r="I1411" s="7" t="str">
        <f t="shared" ca="1" si="216"/>
        <v/>
      </c>
      <c r="J1411" s="11">
        <f t="shared" ca="1" si="220"/>
        <v>301.15254177578561</v>
      </c>
      <c r="K1411" s="11">
        <f ca="1">MAX($J$55:J1411)</f>
        <v>301.15254177578561</v>
      </c>
      <c r="L1411" s="13">
        <f t="shared" ca="1" si="221"/>
        <v>0</v>
      </c>
      <c r="M1411" t="str">
        <f t="shared" ca="1" si="214"/>
        <v>BUY</v>
      </c>
      <c r="N1411">
        <f t="shared" ca="1" si="215"/>
        <v>-2.4522457408364621E-3</v>
      </c>
    </row>
    <row r="1412" spans="1:14" x14ac:dyDescent="0.25">
      <c r="A1412">
        <v>1411</v>
      </c>
      <c r="B1412" s="30">
        <v>38574</v>
      </c>
      <c r="C1412">
        <f t="shared" si="222"/>
        <v>2005</v>
      </c>
      <c r="D1412">
        <v>2360.15</v>
      </c>
      <c r="E1412">
        <f t="shared" ref="E1412:E1475" ca="1" si="223">IF(ROW(D1412)&gt;$M$3,AVERAGE(OFFSET(D1413,-$M$3,0,$M$3,1)),"")</f>
        <v>2339.4250000000002</v>
      </c>
      <c r="F1412">
        <f t="shared" ca="1" si="217"/>
        <v>2271.248076923077</v>
      </c>
      <c r="G1412" t="str">
        <f t="shared" ca="1" si="218"/>
        <v/>
      </c>
      <c r="H1412">
        <f t="shared" ca="1" si="219"/>
        <v>2000.75</v>
      </c>
      <c r="I1412" s="7" t="str">
        <f t="shared" ca="1" si="216"/>
        <v/>
      </c>
      <c r="J1412" s="11">
        <f t="shared" ca="1" si="220"/>
        <v>301.15254177578561</v>
      </c>
      <c r="K1412" s="11">
        <f ca="1">MAX($J$55:J1412)</f>
        <v>301.15254177578561</v>
      </c>
      <c r="L1412" s="13">
        <f t="shared" ca="1" si="221"/>
        <v>0</v>
      </c>
      <c r="M1412" t="str">
        <f t="shared" ca="1" si="214"/>
        <v>BUY</v>
      </c>
      <c r="N1412">
        <f t="shared" ca="1" si="215"/>
        <v>1.787639625652317E-2</v>
      </c>
    </row>
    <row r="1413" spans="1:14" x14ac:dyDescent="0.25">
      <c r="A1413">
        <v>1412</v>
      </c>
      <c r="B1413" s="30">
        <v>38575</v>
      </c>
      <c r="C1413">
        <f t="shared" si="222"/>
        <v>2005</v>
      </c>
      <c r="D1413">
        <v>2380.9</v>
      </c>
      <c r="E1413">
        <f t="shared" ca="1" si="223"/>
        <v>2370.5250000000001</v>
      </c>
      <c r="F1413">
        <f t="shared" ca="1" si="217"/>
        <v>2277.792307692308</v>
      </c>
      <c r="G1413" t="str">
        <f t="shared" ca="1" si="218"/>
        <v/>
      </c>
      <c r="H1413">
        <f t="shared" ca="1" si="219"/>
        <v>2000.75</v>
      </c>
      <c r="I1413" s="7" t="str">
        <f t="shared" ca="1" si="216"/>
        <v/>
      </c>
      <c r="J1413" s="11">
        <f t="shared" ca="1" si="220"/>
        <v>301.15254177578561</v>
      </c>
      <c r="K1413" s="11">
        <f ca="1">MAX($J$55:J1413)</f>
        <v>301.15254177578561</v>
      </c>
      <c r="L1413" s="13">
        <f t="shared" ca="1" si="221"/>
        <v>0</v>
      </c>
      <c r="M1413" t="str">
        <f t="shared" ca="1" si="214"/>
        <v>BUY</v>
      </c>
      <c r="N1413">
        <f t="shared" ca="1" si="215"/>
        <v>8.7918140796135833E-3</v>
      </c>
    </row>
    <row r="1414" spans="1:14" x14ac:dyDescent="0.25">
      <c r="A1414">
        <v>1413</v>
      </c>
      <c r="B1414" s="30">
        <v>38576</v>
      </c>
      <c r="C1414">
        <f t="shared" si="222"/>
        <v>2005</v>
      </c>
      <c r="D1414">
        <v>2361.5500000000002</v>
      </c>
      <c r="E1414">
        <f t="shared" ca="1" si="223"/>
        <v>2371.2250000000004</v>
      </c>
      <c r="F1414">
        <f t="shared" ca="1" si="217"/>
        <v>2282.9211538461541</v>
      </c>
      <c r="G1414" t="str">
        <f t="shared" ca="1" si="218"/>
        <v/>
      </c>
      <c r="H1414">
        <f t="shared" ca="1" si="219"/>
        <v>2000.75</v>
      </c>
      <c r="I1414" s="7" t="str">
        <f t="shared" ca="1" si="216"/>
        <v/>
      </c>
      <c r="J1414" s="11">
        <f t="shared" ca="1" si="220"/>
        <v>301.15254177578561</v>
      </c>
      <c r="K1414" s="11">
        <f ca="1">MAX($J$55:J1414)</f>
        <v>301.15254177578561</v>
      </c>
      <c r="L1414" s="13">
        <f t="shared" ca="1" si="221"/>
        <v>0</v>
      </c>
      <c r="M1414" t="str">
        <f t="shared" ref="M1414:M1477" ca="1" si="224">IF(G1414="",M1413,G1414)</f>
        <v>BUY</v>
      </c>
      <c r="N1414">
        <f t="shared" ca="1" si="215"/>
        <v>-8.1271787979335167E-3</v>
      </c>
    </row>
    <row r="1415" spans="1:14" x14ac:dyDescent="0.25">
      <c r="A1415">
        <v>1414</v>
      </c>
      <c r="B1415" s="30">
        <v>38580</v>
      </c>
      <c r="C1415">
        <f t="shared" si="222"/>
        <v>2005</v>
      </c>
      <c r="D1415">
        <v>2369.8000000000002</v>
      </c>
      <c r="E1415">
        <f t="shared" ca="1" si="223"/>
        <v>2365.6750000000002</v>
      </c>
      <c r="F1415">
        <f t="shared" ca="1" si="217"/>
        <v>2290.2442307692313</v>
      </c>
      <c r="G1415" t="str">
        <f t="shared" ca="1" si="218"/>
        <v/>
      </c>
      <c r="H1415">
        <f t="shared" ca="1" si="219"/>
        <v>2000.75</v>
      </c>
      <c r="I1415" s="7" t="str">
        <f t="shared" ca="1" si="216"/>
        <v/>
      </c>
      <c r="J1415" s="11">
        <f t="shared" ca="1" si="220"/>
        <v>301.15254177578561</v>
      </c>
      <c r="K1415" s="11">
        <f ca="1">MAX($J$55:J1415)</f>
        <v>301.15254177578561</v>
      </c>
      <c r="L1415" s="13">
        <f t="shared" ca="1" si="221"/>
        <v>0</v>
      </c>
      <c r="M1415" t="str">
        <f t="shared" ca="1" si="224"/>
        <v>BUY</v>
      </c>
      <c r="N1415">
        <f t="shared" ref="N1415:N1478" ca="1" si="225">IF(M1414="BUY",(D1415-D1414)/D1414,(D1414-D1415)/D1414)</f>
        <v>3.4934682729563207E-3</v>
      </c>
    </row>
    <row r="1416" spans="1:14" x14ac:dyDescent="0.25">
      <c r="A1416">
        <v>1415</v>
      </c>
      <c r="B1416" s="30">
        <v>38581</v>
      </c>
      <c r="C1416">
        <f t="shared" si="222"/>
        <v>2005</v>
      </c>
      <c r="D1416">
        <v>2403.15</v>
      </c>
      <c r="E1416">
        <f t="shared" ca="1" si="223"/>
        <v>2386.4750000000004</v>
      </c>
      <c r="F1416">
        <f t="shared" ca="1" si="217"/>
        <v>2298.2038461538464</v>
      </c>
      <c r="G1416" t="str">
        <f t="shared" ca="1" si="218"/>
        <v/>
      </c>
      <c r="H1416">
        <f t="shared" ca="1" si="219"/>
        <v>2000.75</v>
      </c>
      <c r="I1416" s="7" t="str">
        <f t="shared" ca="1" si="216"/>
        <v/>
      </c>
      <c r="J1416" s="11">
        <f t="shared" ca="1" si="220"/>
        <v>301.15254177578561</v>
      </c>
      <c r="K1416" s="11">
        <f ca="1">MAX($J$55:J1416)</f>
        <v>301.15254177578561</v>
      </c>
      <c r="L1416" s="13">
        <f t="shared" ca="1" si="221"/>
        <v>0</v>
      </c>
      <c r="M1416" t="str">
        <f t="shared" ca="1" si="224"/>
        <v>BUY</v>
      </c>
      <c r="N1416">
        <f t="shared" ca="1" si="225"/>
        <v>1.4072917545784415E-2</v>
      </c>
    </row>
    <row r="1417" spans="1:14" x14ac:dyDescent="0.25">
      <c r="A1417">
        <v>1416</v>
      </c>
      <c r="B1417" s="30">
        <v>38582</v>
      </c>
      <c r="C1417">
        <f t="shared" si="222"/>
        <v>2005</v>
      </c>
      <c r="D1417">
        <v>2388.4499999999998</v>
      </c>
      <c r="E1417">
        <f t="shared" ca="1" si="223"/>
        <v>2395.8000000000002</v>
      </c>
      <c r="F1417">
        <f t="shared" ca="1" si="217"/>
        <v>2304.726923076923</v>
      </c>
      <c r="G1417" t="str">
        <f t="shared" ca="1" si="218"/>
        <v/>
      </c>
      <c r="H1417">
        <f t="shared" ca="1" si="219"/>
        <v>2000.75</v>
      </c>
      <c r="I1417" s="7" t="str">
        <f t="shared" ca="1" si="216"/>
        <v/>
      </c>
      <c r="J1417" s="11">
        <f t="shared" ca="1" si="220"/>
        <v>301.15254177578561</v>
      </c>
      <c r="K1417" s="11">
        <f ca="1">MAX($J$55:J1417)</f>
        <v>301.15254177578561</v>
      </c>
      <c r="L1417" s="13">
        <f t="shared" ca="1" si="221"/>
        <v>0</v>
      </c>
      <c r="M1417" t="str">
        <f t="shared" ca="1" si="224"/>
        <v>BUY</v>
      </c>
      <c r="N1417">
        <f t="shared" ca="1" si="225"/>
        <v>-6.116971474939256E-3</v>
      </c>
    </row>
    <row r="1418" spans="1:14" x14ac:dyDescent="0.25">
      <c r="A1418">
        <v>1417</v>
      </c>
      <c r="B1418" s="30">
        <v>38583</v>
      </c>
      <c r="C1418">
        <f t="shared" si="222"/>
        <v>2005</v>
      </c>
      <c r="D1418">
        <v>2383.4499999999998</v>
      </c>
      <c r="E1418">
        <f t="shared" ca="1" si="223"/>
        <v>2385.9499999999998</v>
      </c>
      <c r="F1418">
        <f t="shared" ca="1" si="217"/>
        <v>2310.9826923076926</v>
      </c>
      <c r="G1418" t="str">
        <f t="shared" ca="1" si="218"/>
        <v/>
      </c>
      <c r="H1418">
        <f t="shared" ca="1" si="219"/>
        <v>2000.75</v>
      </c>
      <c r="I1418" s="7" t="str">
        <f t="shared" ca="1" si="216"/>
        <v/>
      </c>
      <c r="J1418" s="11">
        <f t="shared" ca="1" si="220"/>
        <v>301.15254177578561</v>
      </c>
      <c r="K1418" s="11">
        <f ca="1">MAX($J$55:J1418)</f>
        <v>301.15254177578561</v>
      </c>
      <c r="L1418" s="13">
        <f t="shared" ca="1" si="221"/>
        <v>0</v>
      </c>
      <c r="M1418" t="str">
        <f t="shared" ca="1" si="224"/>
        <v>BUY</v>
      </c>
      <c r="N1418">
        <f t="shared" ca="1" si="225"/>
        <v>-2.0934078586531016E-3</v>
      </c>
    </row>
    <row r="1419" spans="1:14" x14ac:dyDescent="0.25">
      <c r="A1419">
        <v>1418</v>
      </c>
      <c r="B1419" s="30">
        <v>38586</v>
      </c>
      <c r="C1419">
        <f t="shared" si="222"/>
        <v>2005</v>
      </c>
      <c r="D1419">
        <v>2367.85</v>
      </c>
      <c r="E1419">
        <f t="shared" ca="1" si="223"/>
        <v>2375.6499999999996</v>
      </c>
      <c r="F1419">
        <f t="shared" ca="1" si="217"/>
        <v>2317.2826923076923</v>
      </c>
      <c r="G1419" t="str">
        <f t="shared" ca="1" si="218"/>
        <v/>
      </c>
      <c r="H1419">
        <f t="shared" ca="1" si="219"/>
        <v>2000.75</v>
      </c>
      <c r="I1419" s="7" t="str">
        <f t="shared" ca="1" si="216"/>
        <v/>
      </c>
      <c r="J1419" s="11">
        <f t="shared" ca="1" si="220"/>
        <v>301.15254177578561</v>
      </c>
      <c r="K1419" s="11">
        <f ca="1">MAX($J$55:J1419)</f>
        <v>301.15254177578561</v>
      </c>
      <c r="L1419" s="13">
        <f t="shared" ca="1" si="221"/>
        <v>0</v>
      </c>
      <c r="M1419" t="str">
        <f t="shared" ca="1" si="224"/>
        <v>BUY</v>
      </c>
      <c r="N1419">
        <f t="shared" ca="1" si="225"/>
        <v>-6.5451341542721309E-3</v>
      </c>
    </row>
    <row r="1420" spans="1:14" x14ac:dyDescent="0.25">
      <c r="A1420">
        <v>1419</v>
      </c>
      <c r="B1420" s="30">
        <v>38587</v>
      </c>
      <c r="C1420">
        <f t="shared" si="222"/>
        <v>2005</v>
      </c>
      <c r="D1420">
        <v>2326.1</v>
      </c>
      <c r="E1420">
        <f t="shared" ca="1" si="223"/>
        <v>2346.9749999999999</v>
      </c>
      <c r="F1420">
        <f t="shared" ca="1" si="217"/>
        <v>2322.705769230769</v>
      </c>
      <c r="G1420" t="str">
        <f t="shared" ca="1" si="218"/>
        <v/>
      </c>
      <c r="H1420">
        <f t="shared" ca="1" si="219"/>
        <v>2000.75</v>
      </c>
      <c r="I1420" s="7" t="str">
        <f t="shared" ca="1" si="216"/>
        <v/>
      </c>
      <c r="J1420" s="11">
        <f t="shared" ca="1" si="220"/>
        <v>301.15254177578561</v>
      </c>
      <c r="K1420" s="11">
        <f ca="1">MAX($J$55:J1420)</f>
        <v>301.15254177578561</v>
      </c>
      <c r="L1420" s="13">
        <f t="shared" ca="1" si="221"/>
        <v>0</v>
      </c>
      <c r="M1420" t="str">
        <f t="shared" ca="1" si="224"/>
        <v>BUY</v>
      </c>
      <c r="N1420">
        <f t="shared" ca="1" si="225"/>
        <v>-1.7632029055894588E-2</v>
      </c>
    </row>
    <row r="1421" spans="1:14" x14ac:dyDescent="0.25">
      <c r="A1421">
        <v>1420</v>
      </c>
      <c r="B1421" s="30">
        <v>38588</v>
      </c>
      <c r="C1421">
        <f t="shared" si="222"/>
        <v>2005</v>
      </c>
      <c r="D1421">
        <v>2322.5</v>
      </c>
      <c r="E1421">
        <f t="shared" ca="1" si="223"/>
        <v>2324.3000000000002</v>
      </c>
      <c r="F1421">
        <f t="shared" ca="1" si="217"/>
        <v>2326.9346153846154</v>
      </c>
      <c r="G1421" t="str">
        <f t="shared" ca="1" si="218"/>
        <v>SELL</v>
      </c>
      <c r="H1421">
        <f t="shared" ca="1" si="219"/>
        <v>2322.5</v>
      </c>
      <c r="I1421" s="7">
        <f t="shared" ca="1" si="216"/>
        <v>0.16081469448956631</v>
      </c>
      <c r="J1421" s="11">
        <f t="shared" ca="1" si="220"/>
        <v>349.58229577621495</v>
      </c>
      <c r="K1421" s="11">
        <f ca="1">MAX($J$55:J1421)</f>
        <v>349.58229577621495</v>
      </c>
      <c r="L1421" s="13">
        <f t="shared" ca="1" si="221"/>
        <v>0</v>
      </c>
      <c r="M1421" t="str">
        <f t="shared" ca="1" si="224"/>
        <v>SELL</v>
      </c>
      <c r="N1421">
        <f t="shared" ca="1" si="225"/>
        <v>-1.5476548729632901E-3</v>
      </c>
    </row>
    <row r="1422" spans="1:14" x14ac:dyDescent="0.25">
      <c r="A1422">
        <v>1421</v>
      </c>
      <c r="B1422" s="30">
        <v>38589</v>
      </c>
      <c r="C1422">
        <f t="shared" si="222"/>
        <v>2005</v>
      </c>
      <c r="D1422">
        <v>2354.5500000000002</v>
      </c>
      <c r="E1422">
        <f t="shared" ca="1" si="223"/>
        <v>2338.5250000000001</v>
      </c>
      <c r="F1422">
        <f t="shared" ca="1" si="217"/>
        <v>2331.5711538461542</v>
      </c>
      <c r="G1422" t="str">
        <f t="shared" ca="1" si="218"/>
        <v>BUY</v>
      </c>
      <c r="H1422">
        <f t="shared" ca="1" si="219"/>
        <v>2354.5500000000002</v>
      </c>
      <c r="I1422" s="7">
        <f t="shared" ca="1" si="216"/>
        <v>-1.3799784714747076E-2</v>
      </c>
      <c r="J1422" s="11">
        <f t="shared" ca="1" si="220"/>
        <v>344.75813535441614</v>
      </c>
      <c r="K1422" s="11">
        <f ca="1">MAX($J$55:J1422)</f>
        <v>349.58229577621495</v>
      </c>
      <c r="L1422" s="13">
        <f t="shared" ca="1" si="221"/>
        <v>1.3799784714747076E-2</v>
      </c>
      <c r="M1422" t="str">
        <f t="shared" ca="1" si="224"/>
        <v>BUY</v>
      </c>
      <c r="N1422">
        <f t="shared" ca="1" si="225"/>
        <v>-1.3799784714747118E-2</v>
      </c>
    </row>
    <row r="1423" spans="1:14" x14ac:dyDescent="0.25">
      <c r="A1423">
        <v>1422</v>
      </c>
      <c r="B1423" s="30">
        <v>38590</v>
      </c>
      <c r="C1423">
        <f t="shared" si="222"/>
        <v>2005</v>
      </c>
      <c r="D1423">
        <v>2357.0500000000002</v>
      </c>
      <c r="E1423">
        <f t="shared" ca="1" si="223"/>
        <v>2355.8000000000002</v>
      </c>
      <c r="F1423">
        <f t="shared" ca="1" si="217"/>
        <v>2336.1769230769232</v>
      </c>
      <c r="G1423" t="str">
        <f t="shared" ca="1" si="218"/>
        <v/>
      </c>
      <c r="H1423">
        <f t="shared" ca="1" si="219"/>
        <v>2354.5500000000002</v>
      </c>
      <c r="I1423" s="7" t="str">
        <f t="shared" ca="1" si="216"/>
        <v/>
      </c>
      <c r="J1423" s="11">
        <f t="shared" ca="1" si="220"/>
        <v>344.75813535441614</v>
      </c>
      <c r="K1423" s="11">
        <f ca="1">MAX($J$55:J1423)</f>
        <v>349.58229577621495</v>
      </c>
      <c r="L1423" s="13">
        <f t="shared" ca="1" si="221"/>
        <v>1.3799784714747076E-2</v>
      </c>
      <c r="M1423" t="str">
        <f t="shared" ca="1" si="224"/>
        <v>BUY</v>
      </c>
      <c r="N1423">
        <f t="shared" ca="1" si="225"/>
        <v>1.0617740120192818E-3</v>
      </c>
    </row>
    <row r="1424" spans="1:14" x14ac:dyDescent="0.25">
      <c r="A1424">
        <v>1423</v>
      </c>
      <c r="B1424" s="30">
        <v>38593</v>
      </c>
      <c r="C1424">
        <f t="shared" si="222"/>
        <v>2005</v>
      </c>
      <c r="D1424">
        <v>2337.65</v>
      </c>
      <c r="E1424">
        <f t="shared" ca="1" si="223"/>
        <v>2347.3500000000004</v>
      </c>
      <c r="F1424">
        <f t="shared" ca="1" si="217"/>
        <v>2339.8596153846161</v>
      </c>
      <c r="G1424" t="str">
        <f t="shared" ca="1" si="218"/>
        <v/>
      </c>
      <c r="H1424">
        <f t="shared" ca="1" si="219"/>
        <v>2354.5500000000002</v>
      </c>
      <c r="I1424" s="7" t="str">
        <f t="shared" ca="1" si="216"/>
        <v/>
      </c>
      <c r="J1424" s="11">
        <f t="shared" ca="1" si="220"/>
        <v>344.75813535441614</v>
      </c>
      <c r="K1424" s="11">
        <f ca="1">MAX($J$55:J1424)</f>
        <v>349.58229577621495</v>
      </c>
      <c r="L1424" s="13">
        <f t="shared" ca="1" si="221"/>
        <v>1.3799784714747076E-2</v>
      </c>
      <c r="M1424" t="str">
        <f t="shared" ca="1" si="224"/>
        <v>BUY</v>
      </c>
      <c r="N1424">
        <f t="shared" ca="1" si="225"/>
        <v>-8.2306272671348046E-3</v>
      </c>
    </row>
    <row r="1425" spans="1:14" x14ac:dyDescent="0.25">
      <c r="A1425">
        <v>1424</v>
      </c>
      <c r="B1425" s="30">
        <v>38594</v>
      </c>
      <c r="C1425">
        <f t="shared" si="222"/>
        <v>2005</v>
      </c>
      <c r="D1425">
        <v>2367.75</v>
      </c>
      <c r="E1425">
        <f t="shared" ca="1" si="223"/>
        <v>2352.6999999999998</v>
      </c>
      <c r="F1425">
        <f t="shared" ca="1" si="217"/>
        <v>2345.1384615384618</v>
      </c>
      <c r="G1425" t="str">
        <f t="shared" ca="1" si="218"/>
        <v/>
      </c>
      <c r="H1425">
        <f t="shared" ca="1" si="219"/>
        <v>2354.5500000000002</v>
      </c>
      <c r="I1425" s="7" t="str">
        <f t="shared" ca="1" si="216"/>
        <v/>
      </c>
      <c r="J1425" s="11">
        <f t="shared" ca="1" si="220"/>
        <v>344.75813535441614</v>
      </c>
      <c r="K1425" s="11">
        <f ca="1">MAX($J$55:J1425)</f>
        <v>349.58229577621495</v>
      </c>
      <c r="L1425" s="13">
        <f t="shared" ca="1" si="221"/>
        <v>1.3799784714747076E-2</v>
      </c>
      <c r="M1425" t="str">
        <f t="shared" ca="1" si="224"/>
        <v>BUY</v>
      </c>
      <c r="N1425">
        <f t="shared" ca="1" si="225"/>
        <v>1.2876179068722824E-2</v>
      </c>
    </row>
    <row r="1426" spans="1:14" x14ac:dyDescent="0.25">
      <c r="A1426">
        <v>1425</v>
      </c>
      <c r="B1426" s="30">
        <v>38595</v>
      </c>
      <c r="C1426">
        <f t="shared" si="222"/>
        <v>2005</v>
      </c>
      <c r="D1426">
        <v>2384.65</v>
      </c>
      <c r="E1426">
        <f t="shared" ca="1" si="223"/>
        <v>2376.1999999999998</v>
      </c>
      <c r="F1426">
        <f t="shared" ca="1" si="217"/>
        <v>2349.7173076923082</v>
      </c>
      <c r="G1426" t="str">
        <f t="shared" ca="1" si="218"/>
        <v/>
      </c>
      <c r="H1426">
        <f t="shared" ca="1" si="219"/>
        <v>2354.5500000000002</v>
      </c>
      <c r="I1426" s="7" t="str">
        <f t="shared" ca="1" si="216"/>
        <v/>
      </c>
      <c r="J1426" s="11">
        <f t="shared" ca="1" si="220"/>
        <v>344.75813535441614</v>
      </c>
      <c r="K1426" s="11">
        <f ca="1">MAX($J$55:J1426)</f>
        <v>349.58229577621495</v>
      </c>
      <c r="L1426" s="13">
        <f t="shared" ca="1" si="221"/>
        <v>1.3799784714747076E-2</v>
      </c>
      <c r="M1426" t="str">
        <f t="shared" ca="1" si="224"/>
        <v>BUY</v>
      </c>
      <c r="N1426">
        <f t="shared" ca="1" si="225"/>
        <v>7.1375778692852245E-3</v>
      </c>
    </row>
    <row r="1427" spans="1:14" x14ac:dyDescent="0.25">
      <c r="A1427">
        <v>1426</v>
      </c>
      <c r="B1427" s="30">
        <v>38596</v>
      </c>
      <c r="C1427">
        <f t="shared" si="222"/>
        <v>2005</v>
      </c>
      <c r="D1427">
        <v>2405.75</v>
      </c>
      <c r="E1427">
        <f t="shared" ca="1" si="223"/>
        <v>2395.1999999999998</v>
      </c>
      <c r="F1427">
        <f t="shared" ca="1" si="217"/>
        <v>2354.1019230769234</v>
      </c>
      <c r="G1427" t="str">
        <f t="shared" ca="1" si="218"/>
        <v/>
      </c>
      <c r="H1427">
        <f t="shared" ca="1" si="219"/>
        <v>2354.5500000000002</v>
      </c>
      <c r="I1427" s="7" t="str">
        <f t="shared" ca="1" si="216"/>
        <v/>
      </c>
      <c r="J1427" s="11">
        <f t="shared" ca="1" si="220"/>
        <v>344.75813535441614</v>
      </c>
      <c r="K1427" s="11">
        <f ca="1">MAX($J$55:J1427)</f>
        <v>349.58229577621495</v>
      </c>
      <c r="L1427" s="13">
        <f t="shared" ca="1" si="221"/>
        <v>1.3799784714747076E-2</v>
      </c>
      <c r="M1427" t="str">
        <f t="shared" ca="1" si="224"/>
        <v>BUY</v>
      </c>
      <c r="N1427">
        <f t="shared" ca="1" si="225"/>
        <v>8.8482586543098176E-3</v>
      </c>
    </row>
    <row r="1428" spans="1:14" x14ac:dyDescent="0.25">
      <c r="A1428">
        <v>1427</v>
      </c>
      <c r="B1428" s="30">
        <v>38597</v>
      </c>
      <c r="C1428">
        <f t="shared" si="222"/>
        <v>2005</v>
      </c>
      <c r="D1428">
        <v>2415.8000000000002</v>
      </c>
      <c r="E1428">
        <f t="shared" ca="1" si="223"/>
        <v>2410.7750000000001</v>
      </c>
      <c r="F1428">
        <f t="shared" ca="1" si="217"/>
        <v>2358.4346153846159</v>
      </c>
      <c r="G1428" t="str">
        <f t="shared" ca="1" si="218"/>
        <v/>
      </c>
      <c r="H1428">
        <f t="shared" ca="1" si="219"/>
        <v>2354.5500000000002</v>
      </c>
      <c r="I1428" s="7" t="str">
        <f t="shared" ref="I1428:I1491" ca="1" si="226">IF(AND(G1428&lt;&gt;"",H1427&lt;&gt;0),IF(G1428="BUY",1-H1428/H1427,H1428/H1427-1),"")</f>
        <v/>
      </c>
      <c r="J1428" s="11">
        <f t="shared" ca="1" si="220"/>
        <v>344.75813535441614</v>
      </c>
      <c r="K1428" s="11">
        <f ca="1">MAX($J$55:J1428)</f>
        <v>349.58229577621495</v>
      </c>
      <c r="L1428" s="13">
        <f t="shared" ca="1" si="221"/>
        <v>1.3799784714747076E-2</v>
      </c>
      <c r="M1428" t="str">
        <f t="shared" ca="1" si="224"/>
        <v>BUY</v>
      </c>
      <c r="N1428">
        <f t="shared" ca="1" si="225"/>
        <v>4.1774914267900583E-3</v>
      </c>
    </row>
    <row r="1429" spans="1:14" x14ac:dyDescent="0.25">
      <c r="A1429">
        <v>1428</v>
      </c>
      <c r="B1429" s="30">
        <v>38600</v>
      </c>
      <c r="C1429">
        <f t="shared" si="222"/>
        <v>2005</v>
      </c>
      <c r="D1429">
        <v>2422.9499999999998</v>
      </c>
      <c r="E1429">
        <f t="shared" ca="1" si="223"/>
        <v>2419.375</v>
      </c>
      <c r="F1429">
        <f t="shared" ca="1" si="217"/>
        <v>2362.4288461538463</v>
      </c>
      <c r="G1429" t="str">
        <f t="shared" ca="1" si="218"/>
        <v/>
      </c>
      <c r="H1429">
        <f t="shared" ca="1" si="219"/>
        <v>2354.5500000000002</v>
      </c>
      <c r="I1429" s="7" t="str">
        <f t="shared" ca="1" si="226"/>
        <v/>
      </c>
      <c r="J1429" s="11">
        <f t="shared" ca="1" si="220"/>
        <v>344.75813535441614</v>
      </c>
      <c r="K1429" s="11">
        <f ca="1">MAX($J$55:J1429)</f>
        <v>349.58229577621495</v>
      </c>
      <c r="L1429" s="13">
        <f t="shared" ca="1" si="221"/>
        <v>1.3799784714747076E-2</v>
      </c>
      <c r="M1429" t="str">
        <f t="shared" ca="1" si="224"/>
        <v>BUY</v>
      </c>
      <c r="N1429">
        <f t="shared" ca="1" si="225"/>
        <v>2.9596820928883332E-3</v>
      </c>
    </row>
    <row r="1430" spans="1:14" x14ac:dyDescent="0.25">
      <c r="A1430">
        <v>1429</v>
      </c>
      <c r="B1430" s="30">
        <v>38601</v>
      </c>
      <c r="C1430">
        <f t="shared" si="222"/>
        <v>2005</v>
      </c>
      <c r="D1430">
        <v>2428.65</v>
      </c>
      <c r="E1430">
        <f t="shared" ca="1" si="223"/>
        <v>2425.8000000000002</v>
      </c>
      <c r="F1430">
        <f t="shared" ca="1" si="217"/>
        <v>2366.9038461538466</v>
      </c>
      <c r="G1430" t="str">
        <f t="shared" ca="1" si="218"/>
        <v/>
      </c>
      <c r="H1430">
        <f t="shared" ca="1" si="219"/>
        <v>2354.5500000000002</v>
      </c>
      <c r="I1430" s="7" t="str">
        <f t="shared" ca="1" si="226"/>
        <v/>
      </c>
      <c r="J1430" s="11">
        <f t="shared" ca="1" si="220"/>
        <v>344.75813535441614</v>
      </c>
      <c r="K1430" s="11">
        <f ca="1">MAX($J$55:J1430)</f>
        <v>349.58229577621495</v>
      </c>
      <c r="L1430" s="13">
        <f t="shared" ca="1" si="221"/>
        <v>1.3799784714747076E-2</v>
      </c>
      <c r="M1430" t="str">
        <f t="shared" ca="1" si="224"/>
        <v>BUY</v>
      </c>
      <c r="N1430">
        <f t="shared" ca="1" si="225"/>
        <v>2.3525041787904304E-3</v>
      </c>
    </row>
    <row r="1431" spans="1:14" x14ac:dyDescent="0.25">
      <c r="A1431">
        <v>1430</v>
      </c>
      <c r="B1431" s="30">
        <v>38603</v>
      </c>
      <c r="C1431">
        <f t="shared" si="222"/>
        <v>2005</v>
      </c>
      <c r="D1431">
        <v>2454.4499999999998</v>
      </c>
      <c r="E1431">
        <f t="shared" ca="1" si="223"/>
        <v>2441.5500000000002</v>
      </c>
      <c r="F1431">
        <f t="shared" ca="1" si="217"/>
        <v>2372.1500000000005</v>
      </c>
      <c r="G1431" t="str">
        <f t="shared" ca="1" si="218"/>
        <v/>
      </c>
      <c r="H1431">
        <f t="shared" ca="1" si="219"/>
        <v>2354.5500000000002</v>
      </c>
      <c r="I1431" s="7" t="str">
        <f t="shared" ca="1" si="226"/>
        <v/>
      </c>
      <c r="J1431" s="11">
        <f t="shared" ca="1" si="220"/>
        <v>344.75813535441614</v>
      </c>
      <c r="K1431" s="11">
        <f ca="1">MAX($J$55:J1431)</f>
        <v>349.58229577621495</v>
      </c>
      <c r="L1431" s="13">
        <f t="shared" ca="1" si="221"/>
        <v>1.3799784714747076E-2</v>
      </c>
      <c r="M1431" t="str">
        <f t="shared" ca="1" si="224"/>
        <v>BUY</v>
      </c>
      <c r="N1431">
        <f t="shared" ca="1" si="225"/>
        <v>1.0623185720461873E-2</v>
      </c>
    </row>
    <row r="1432" spans="1:14" x14ac:dyDescent="0.25">
      <c r="A1432">
        <v>1431</v>
      </c>
      <c r="B1432" s="30">
        <v>38604</v>
      </c>
      <c r="C1432">
        <f t="shared" si="222"/>
        <v>2005</v>
      </c>
      <c r="D1432">
        <v>2455.4499999999998</v>
      </c>
      <c r="E1432">
        <f t="shared" ca="1" si="223"/>
        <v>2454.9499999999998</v>
      </c>
      <c r="F1432">
        <f t="shared" ca="1" si="217"/>
        <v>2376.0653846153846</v>
      </c>
      <c r="G1432" t="str">
        <f t="shared" ca="1" si="218"/>
        <v/>
      </c>
      <c r="H1432">
        <f t="shared" ca="1" si="219"/>
        <v>2354.5500000000002</v>
      </c>
      <c r="I1432" s="7" t="str">
        <f t="shared" ca="1" si="226"/>
        <v/>
      </c>
      <c r="J1432" s="11">
        <f t="shared" ca="1" si="220"/>
        <v>344.75813535441614</v>
      </c>
      <c r="K1432" s="11">
        <f ca="1">MAX($J$55:J1432)</f>
        <v>349.58229577621495</v>
      </c>
      <c r="L1432" s="13">
        <f t="shared" ca="1" si="221"/>
        <v>1.3799784714747076E-2</v>
      </c>
      <c r="M1432" t="str">
        <f t="shared" ca="1" si="224"/>
        <v>BUY</v>
      </c>
      <c r="N1432">
        <f t="shared" ca="1" si="225"/>
        <v>4.0742325164497143E-4</v>
      </c>
    </row>
    <row r="1433" spans="1:14" x14ac:dyDescent="0.25">
      <c r="A1433">
        <v>1432</v>
      </c>
      <c r="B1433" s="30">
        <v>38607</v>
      </c>
      <c r="C1433">
        <f t="shared" si="222"/>
        <v>2005</v>
      </c>
      <c r="D1433">
        <v>2484.15</v>
      </c>
      <c r="E1433">
        <f t="shared" ca="1" si="223"/>
        <v>2469.8000000000002</v>
      </c>
      <c r="F1433">
        <f t="shared" ca="1" si="217"/>
        <v>2380.9557692307694</v>
      </c>
      <c r="G1433" t="str">
        <f t="shared" ca="1" si="218"/>
        <v/>
      </c>
      <c r="H1433">
        <f t="shared" ca="1" si="219"/>
        <v>2354.5500000000002</v>
      </c>
      <c r="I1433" s="7" t="str">
        <f t="shared" ca="1" si="226"/>
        <v/>
      </c>
      <c r="J1433" s="11">
        <f t="shared" ca="1" si="220"/>
        <v>344.75813535441614</v>
      </c>
      <c r="K1433" s="11">
        <f ca="1">MAX($J$55:J1433)</f>
        <v>349.58229577621495</v>
      </c>
      <c r="L1433" s="13">
        <f t="shared" ca="1" si="221"/>
        <v>1.3799784714747076E-2</v>
      </c>
      <c r="M1433" t="str">
        <f t="shared" ca="1" si="224"/>
        <v>BUY</v>
      </c>
      <c r="N1433">
        <f t="shared" ca="1" si="225"/>
        <v>1.1688285243030921E-2</v>
      </c>
    </row>
    <row r="1434" spans="1:14" x14ac:dyDescent="0.25">
      <c r="A1434">
        <v>1433</v>
      </c>
      <c r="B1434" s="30">
        <v>38608</v>
      </c>
      <c r="C1434">
        <f t="shared" si="222"/>
        <v>2005</v>
      </c>
      <c r="D1434">
        <v>2500.35</v>
      </c>
      <c r="E1434">
        <f t="shared" ca="1" si="223"/>
        <v>2492.25</v>
      </c>
      <c r="F1434">
        <f t="shared" ca="1" si="217"/>
        <v>2386.0538461538463</v>
      </c>
      <c r="G1434" t="str">
        <f t="shared" ca="1" si="218"/>
        <v/>
      </c>
      <c r="H1434">
        <f t="shared" ca="1" si="219"/>
        <v>2354.5500000000002</v>
      </c>
      <c r="I1434" s="7" t="str">
        <f t="shared" ca="1" si="226"/>
        <v/>
      </c>
      <c r="J1434" s="11">
        <f t="shared" ca="1" si="220"/>
        <v>344.75813535441614</v>
      </c>
      <c r="K1434" s="11">
        <f ca="1">MAX($J$55:J1434)</f>
        <v>349.58229577621495</v>
      </c>
      <c r="L1434" s="13">
        <f t="shared" ca="1" si="221"/>
        <v>1.3799784714747076E-2</v>
      </c>
      <c r="M1434" t="str">
        <f t="shared" ca="1" si="224"/>
        <v>BUY</v>
      </c>
      <c r="N1434">
        <f t="shared" ca="1" si="225"/>
        <v>6.5213453293882489E-3</v>
      </c>
    </row>
    <row r="1435" spans="1:14" x14ac:dyDescent="0.25">
      <c r="A1435">
        <v>1434</v>
      </c>
      <c r="B1435" s="30">
        <v>38609</v>
      </c>
      <c r="C1435">
        <f t="shared" si="222"/>
        <v>2005</v>
      </c>
      <c r="D1435">
        <v>2492.4499999999998</v>
      </c>
      <c r="E1435">
        <f t="shared" ca="1" si="223"/>
        <v>2496.3999999999996</v>
      </c>
      <c r="F1435">
        <f t="shared" ca="1" si="217"/>
        <v>2391.101923076923</v>
      </c>
      <c r="G1435" t="str">
        <f t="shared" ca="1" si="218"/>
        <v/>
      </c>
      <c r="H1435">
        <f t="shared" ca="1" si="219"/>
        <v>2354.5500000000002</v>
      </c>
      <c r="I1435" s="7" t="str">
        <f t="shared" ca="1" si="226"/>
        <v/>
      </c>
      <c r="J1435" s="11">
        <f t="shared" ca="1" si="220"/>
        <v>344.75813535441614</v>
      </c>
      <c r="K1435" s="11">
        <f ca="1">MAX($J$55:J1435)</f>
        <v>349.58229577621495</v>
      </c>
      <c r="L1435" s="13">
        <f t="shared" ca="1" si="221"/>
        <v>1.3799784714747076E-2</v>
      </c>
      <c r="M1435" t="str">
        <f t="shared" ca="1" si="224"/>
        <v>BUY</v>
      </c>
      <c r="N1435">
        <f t="shared" ca="1" si="225"/>
        <v>-3.1595576619273666E-3</v>
      </c>
    </row>
    <row r="1436" spans="1:14" x14ac:dyDescent="0.25">
      <c r="A1436">
        <v>1435</v>
      </c>
      <c r="B1436" s="30">
        <v>38610</v>
      </c>
      <c r="C1436">
        <f t="shared" si="222"/>
        <v>2005</v>
      </c>
      <c r="D1436">
        <v>2523.9499999999998</v>
      </c>
      <c r="E1436">
        <f t="shared" ca="1" si="223"/>
        <v>2508.1999999999998</v>
      </c>
      <c r="F1436">
        <f t="shared" ref="F1436:F1499" ca="1" si="227">IF(ROW(D1436)&gt;$M$4, AVERAGE(OFFSET(D1437,-$M$4,0,$M$4,1)), "")</f>
        <v>2398.7769230769222</v>
      </c>
      <c r="G1436" t="str">
        <f t="shared" ca="1" si="218"/>
        <v/>
      </c>
      <c r="H1436">
        <f t="shared" ca="1" si="219"/>
        <v>2354.5500000000002</v>
      </c>
      <c r="I1436" s="7" t="str">
        <f t="shared" ca="1" si="226"/>
        <v/>
      </c>
      <c r="J1436" s="11">
        <f t="shared" ca="1" si="220"/>
        <v>344.75813535441614</v>
      </c>
      <c r="K1436" s="11">
        <f ca="1">MAX($J$55:J1436)</f>
        <v>349.58229577621495</v>
      </c>
      <c r="L1436" s="13">
        <f t="shared" ca="1" si="221"/>
        <v>1.3799784714747076E-2</v>
      </c>
      <c r="M1436" t="str">
        <f t="shared" ca="1" si="224"/>
        <v>BUY</v>
      </c>
      <c r="N1436">
        <f t="shared" ca="1" si="225"/>
        <v>1.2638167265140726E-2</v>
      </c>
    </row>
    <row r="1437" spans="1:14" x14ac:dyDescent="0.25">
      <c r="A1437">
        <v>1436</v>
      </c>
      <c r="B1437" s="30">
        <v>38611</v>
      </c>
      <c r="C1437">
        <f t="shared" si="222"/>
        <v>2005</v>
      </c>
      <c r="D1437">
        <v>2552.35</v>
      </c>
      <c r="E1437">
        <f t="shared" ca="1" si="223"/>
        <v>2538.1499999999996</v>
      </c>
      <c r="F1437">
        <f t="shared" ca="1" si="227"/>
        <v>2407.7634615384609</v>
      </c>
      <c r="G1437" t="str">
        <f t="shared" ca="1" si="218"/>
        <v/>
      </c>
      <c r="H1437">
        <f t="shared" ca="1" si="219"/>
        <v>2354.5500000000002</v>
      </c>
      <c r="I1437" s="7" t="str">
        <f t="shared" ca="1" si="226"/>
        <v/>
      </c>
      <c r="J1437" s="11">
        <f t="shared" ca="1" si="220"/>
        <v>344.75813535441614</v>
      </c>
      <c r="K1437" s="11">
        <f ca="1">MAX($J$55:J1437)</f>
        <v>349.58229577621495</v>
      </c>
      <c r="L1437" s="13">
        <f t="shared" ca="1" si="221"/>
        <v>1.3799784714747076E-2</v>
      </c>
      <c r="M1437" t="str">
        <f t="shared" ca="1" si="224"/>
        <v>BUY</v>
      </c>
      <c r="N1437">
        <f t="shared" ca="1" si="225"/>
        <v>1.1252203886764831E-2</v>
      </c>
    </row>
    <row r="1438" spans="1:14" x14ac:dyDescent="0.25">
      <c r="A1438">
        <v>1437</v>
      </c>
      <c r="B1438" s="30">
        <v>38614</v>
      </c>
      <c r="C1438">
        <f t="shared" si="222"/>
        <v>2005</v>
      </c>
      <c r="D1438">
        <v>2567.1</v>
      </c>
      <c r="E1438">
        <f t="shared" ca="1" si="223"/>
        <v>2559.7249999999999</v>
      </c>
      <c r="F1438">
        <f t="shared" ca="1" si="227"/>
        <v>2415.7230769230764</v>
      </c>
      <c r="G1438" t="str">
        <f t="shared" ca="1" si="218"/>
        <v/>
      </c>
      <c r="H1438">
        <f t="shared" ca="1" si="219"/>
        <v>2354.5500000000002</v>
      </c>
      <c r="I1438" s="7" t="str">
        <f t="shared" ca="1" si="226"/>
        <v/>
      </c>
      <c r="J1438" s="11">
        <f t="shared" ca="1" si="220"/>
        <v>344.75813535441614</v>
      </c>
      <c r="K1438" s="11">
        <f ca="1">MAX($J$55:J1438)</f>
        <v>349.58229577621495</v>
      </c>
      <c r="L1438" s="13">
        <f t="shared" ca="1" si="221"/>
        <v>1.3799784714747076E-2</v>
      </c>
      <c r="M1438" t="str">
        <f t="shared" ca="1" si="224"/>
        <v>BUY</v>
      </c>
      <c r="N1438">
        <f t="shared" ca="1" si="225"/>
        <v>5.7789879914588518E-3</v>
      </c>
    </row>
    <row r="1439" spans="1:14" x14ac:dyDescent="0.25">
      <c r="A1439">
        <v>1438</v>
      </c>
      <c r="B1439" s="30">
        <v>38615</v>
      </c>
      <c r="C1439">
        <f t="shared" si="222"/>
        <v>2005</v>
      </c>
      <c r="D1439">
        <v>2578</v>
      </c>
      <c r="E1439">
        <f t="shared" ca="1" si="223"/>
        <v>2572.5500000000002</v>
      </c>
      <c r="F1439">
        <f t="shared" ca="1" si="227"/>
        <v>2423.3038461538458</v>
      </c>
      <c r="G1439" t="str">
        <f t="shared" ca="1" si="218"/>
        <v/>
      </c>
      <c r="H1439">
        <f t="shared" ca="1" si="219"/>
        <v>2354.5500000000002</v>
      </c>
      <c r="I1439" s="7" t="str">
        <f t="shared" ca="1" si="226"/>
        <v/>
      </c>
      <c r="J1439" s="11">
        <f t="shared" ca="1" si="220"/>
        <v>344.75813535441614</v>
      </c>
      <c r="K1439" s="11">
        <f ca="1">MAX($J$55:J1439)</f>
        <v>349.58229577621495</v>
      </c>
      <c r="L1439" s="13">
        <f t="shared" ca="1" si="221"/>
        <v>1.3799784714747076E-2</v>
      </c>
      <c r="M1439" t="str">
        <f t="shared" ca="1" si="224"/>
        <v>BUY</v>
      </c>
      <c r="N1439">
        <f t="shared" ca="1" si="225"/>
        <v>4.2460363834677618E-3</v>
      </c>
    </row>
    <row r="1440" spans="1:14" x14ac:dyDescent="0.25">
      <c r="A1440">
        <v>1439</v>
      </c>
      <c r="B1440" s="30">
        <v>38616</v>
      </c>
      <c r="C1440">
        <f t="shared" si="222"/>
        <v>2005</v>
      </c>
      <c r="D1440">
        <v>2567.3000000000002</v>
      </c>
      <c r="E1440">
        <f t="shared" ca="1" si="223"/>
        <v>2572.65</v>
      </c>
      <c r="F1440">
        <f t="shared" ca="1" si="227"/>
        <v>2431.2173076923073</v>
      </c>
      <c r="G1440" t="str">
        <f t="shared" ca="1" si="218"/>
        <v/>
      </c>
      <c r="H1440">
        <f t="shared" ca="1" si="219"/>
        <v>2354.5500000000002</v>
      </c>
      <c r="I1440" s="7" t="str">
        <f t="shared" ca="1" si="226"/>
        <v/>
      </c>
      <c r="J1440" s="11">
        <f t="shared" ca="1" si="220"/>
        <v>344.75813535441614</v>
      </c>
      <c r="K1440" s="11">
        <f ca="1">MAX($J$55:J1440)</f>
        <v>349.58229577621495</v>
      </c>
      <c r="L1440" s="13">
        <f t="shared" ca="1" si="221"/>
        <v>1.3799784714747076E-2</v>
      </c>
      <c r="M1440" t="str">
        <f t="shared" ca="1" si="224"/>
        <v>BUY</v>
      </c>
      <c r="N1440">
        <f t="shared" ca="1" si="225"/>
        <v>-4.1505042668734749E-3</v>
      </c>
    </row>
    <row r="1441" spans="1:14" x14ac:dyDescent="0.25">
      <c r="A1441">
        <v>1440</v>
      </c>
      <c r="B1441" s="30">
        <v>38617</v>
      </c>
      <c r="C1441">
        <f t="shared" si="222"/>
        <v>2005</v>
      </c>
      <c r="D1441">
        <v>2476.5</v>
      </c>
      <c r="E1441">
        <f t="shared" ca="1" si="223"/>
        <v>2521.9</v>
      </c>
      <c r="F1441">
        <f t="shared" ca="1" si="227"/>
        <v>2435.3211538461537</v>
      </c>
      <c r="G1441" t="str">
        <f t="shared" ca="1" si="218"/>
        <v/>
      </c>
      <c r="H1441">
        <f t="shared" ca="1" si="219"/>
        <v>2354.5500000000002</v>
      </c>
      <c r="I1441" s="7" t="str">
        <f t="shared" ca="1" si="226"/>
        <v/>
      </c>
      <c r="J1441" s="11">
        <f t="shared" ca="1" si="220"/>
        <v>344.75813535441614</v>
      </c>
      <c r="K1441" s="11">
        <f ca="1">MAX($J$55:J1441)</f>
        <v>349.58229577621495</v>
      </c>
      <c r="L1441" s="13">
        <f t="shared" ca="1" si="221"/>
        <v>1.3799784714747076E-2</v>
      </c>
      <c r="M1441" t="str">
        <f t="shared" ca="1" si="224"/>
        <v>BUY</v>
      </c>
      <c r="N1441">
        <f t="shared" ca="1" si="225"/>
        <v>-3.536789623339702E-2</v>
      </c>
    </row>
    <row r="1442" spans="1:14" x14ac:dyDescent="0.25">
      <c r="A1442">
        <v>1441</v>
      </c>
      <c r="B1442" s="30">
        <v>38618</v>
      </c>
      <c r="C1442">
        <f t="shared" si="222"/>
        <v>2005</v>
      </c>
      <c r="D1442">
        <v>2477.75</v>
      </c>
      <c r="E1442">
        <f t="shared" ca="1" si="223"/>
        <v>2477.125</v>
      </c>
      <c r="F1442">
        <f t="shared" ca="1" si="227"/>
        <v>2438.1903846153841</v>
      </c>
      <c r="G1442" t="str">
        <f t="shared" ca="1" si="218"/>
        <v/>
      </c>
      <c r="H1442">
        <f t="shared" ca="1" si="219"/>
        <v>2354.5500000000002</v>
      </c>
      <c r="I1442" s="7" t="str">
        <f t="shared" ca="1" si="226"/>
        <v/>
      </c>
      <c r="J1442" s="11">
        <f t="shared" ca="1" si="220"/>
        <v>344.75813535441614</v>
      </c>
      <c r="K1442" s="11">
        <f ca="1">MAX($J$55:J1442)</f>
        <v>349.58229577621495</v>
      </c>
      <c r="L1442" s="13">
        <f t="shared" ca="1" si="221"/>
        <v>1.3799784714747076E-2</v>
      </c>
      <c r="M1442" t="str">
        <f t="shared" ca="1" si="224"/>
        <v>BUY</v>
      </c>
      <c r="N1442">
        <f t="shared" ca="1" si="225"/>
        <v>5.0474459923278818E-4</v>
      </c>
    </row>
    <row r="1443" spans="1:14" x14ac:dyDescent="0.25">
      <c r="A1443">
        <v>1442</v>
      </c>
      <c r="B1443" s="30">
        <v>38621</v>
      </c>
      <c r="C1443">
        <f t="shared" si="222"/>
        <v>2005</v>
      </c>
      <c r="D1443">
        <v>2557.35</v>
      </c>
      <c r="E1443">
        <f t="shared" ca="1" si="223"/>
        <v>2517.5500000000002</v>
      </c>
      <c r="F1443">
        <f t="shared" ca="1" si="227"/>
        <v>2444.686538461538</v>
      </c>
      <c r="G1443" t="str">
        <f t="shared" ca="1" si="218"/>
        <v/>
      </c>
      <c r="H1443">
        <f t="shared" ca="1" si="219"/>
        <v>2354.5500000000002</v>
      </c>
      <c r="I1443" s="7" t="str">
        <f t="shared" ca="1" si="226"/>
        <v/>
      </c>
      <c r="J1443" s="11">
        <f t="shared" ca="1" si="220"/>
        <v>344.75813535441614</v>
      </c>
      <c r="K1443" s="11">
        <f ca="1">MAX($J$55:J1443)</f>
        <v>349.58229577621495</v>
      </c>
      <c r="L1443" s="13">
        <f t="shared" ca="1" si="221"/>
        <v>1.3799784714747076E-2</v>
      </c>
      <c r="M1443" t="str">
        <f t="shared" ca="1" si="224"/>
        <v>BUY</v>
      </c>
      <c r="N1443">
        <f t="shared" ca="1" si="225"/>
        <v>3.2125920694178148E-2</v>
      </c>
    </row>
    <row r="1444" spans="1:14" x14ac:dyDescent="0.25">
      <c r="A1444">
        <v>1443</v>
      </c>
      <c r="B1444" s="30">
        <v>38622</v>
      </c>
      <c r="C1444">
        <f t="shared" si="222"/>
        <v>2005</v>
      </c>
      <c r="D1444">
        <v>2574.85</v>
      </c>
      <c r="E1444">
        <f t="shared" ca="1" si="223"/>
        <v>2566.1</v>
      </c>
      <c r="F1444">
        <f t="shared" ca="1" si="227"/>
        <v>2452.0480769230767</v>
      </c>
      <c r="G1444" t="str">
        <f t="shared" ca="1" si="218"/>
        <v/>
      </c>
      <c r="H1444">
        <f t="shared" ca="1" si="219"/>
        <v>2354.5500000000002</v>
      </c>
      <c r="I1444" s="7" t="str">
        <f t="shared" ca="1" si="226"/>
        <v/>
      </c>
      <c r="J1444" s="11">
        <f t="shared" ca="1" si="220"/>
        <v>344.75813535441614</v>
      </c>
      <c r="K1444" s="11">
        <f ca="1">MAX($J$55:J1444)</f>
        <v>349.58229577621495</v>
      </c>
      <c r="L1444" s="13">
        <f t="shared" ca="1" si="221"/>
        <v>1.3799784714747076E-2</v>
      </c>
      <c r="M1444" t="str">
        <f t="shared" ca="1" si="224"/>
        <v>BUY</v>
      </c>
      <c r="N1444">
        <f t="shared" ca="1" si="225"/>
        <v>6.8430210960564652E-3</v>
      </c>
    </row>
    <row r="1445" spans="1:14" x14ac:dyDescent="0.25">
      <c r="A1445">
        <v>1444</v>
      </c>
      <c r="B1445" s="30">
        <v>38623</v>
      </c>
      <c r="C1445">
        <f t="shared" si="222"/>
        <v>2005</v>
      </c>
      <c r="D1445">
        <v>2598.0500000000002</v>
      </c>
      <c r="E1445">
        <f t="shared" ca="1" si="223"/>
        <v>2586.4499999999998</v>
      </c>
      <c r="F1445">
        <f t="shared" ca="1" si="227"/>
        <v>2460.9019230769231</v>
      </c>
      <c r="G1445" t="str">
        <f t="shared" ca="1" si="218"/>
        <v/>
      </c>
      <c r="H1445">
        <f t="shared" ca="1" si="219"/>
        <v>2354.5500000000002</v>
      </c>
      <c r="I1445" s="7" t="str">
        <f t="shared" ca="1" si="226"/>
        <v/>
      </c>
      <c r="J1445" s="11">
        <f t="shared" ca="1" si="220"/>
        <v>344.75813535441614</v>
      </c>
      <c r="K1445" s="11">
        <f ca="1">MAX($J$55:J1445)</f>
        <v>349.58229577621495</v>
      </c>
      <c r="L1445" s="13">
        <f t="shared" ca="1" si="221"/>
        <v>1.3799784714747076E-2</v>
      </c>
      <c r="M1445" t="str">
        <f t="shared" ca="1" si="224"/>
        <v>BUY</v>
      </c>
      <c r="N1445">
        <f t="shared" ca="1" si="225"/>
        <v>9.0102336058412238E-3</v>
      </c>
    </row>
    <row r="1446" spans="1:14" x14ac:dyDescent="0.25">
      <c r="A1446">
        <v>1445</v>
      </c>
      <c r="B1446" s="30">
        <v>38624</v>
      </c>
      <c r="C1446">
        <f t="shared" si="222"/>
        <v>2005</v>
      </c>
      <c r="D1446">
        <v>2611.1999999999998</v>
      </c>
      <c r="E1446">
        <f t="shared" ca="1" si="223"/>
        <v>2604.625</v>
      </c>
      <c r="F1446">
        <f t="shared" ca="1" si="227"/>
        <v>2471.8673076923073</v>
      </c>
      <c r="G1446" t="str">
        <f t="shared" ca="1" si="218"/>
        <v/>
      </c>
      <c r="H1446">
        <f t="shared" ca="1" si="219"/>
        <v>2354.5500000000002</v>
      </c>
      <c r="I1446" s="7" t="str">
        <f t="shared" ca="1" si="226"/>
        <v/>
      </c>
      <c r="J1446" s="11">
        <f t="shared" ca="1" si="220"/>
        <v>344.75813535441614</v>
      </c>
      <c r="K1446" s="11">
        <f ca="1">MAX($J$55:J1446)</f>
        <v>349.58229577621495</v>
      </c>
      <c r="L1446" s="13">
        <f t="shared" ca="1" si="221"/>
        <v>1.3799784714747076E-2</v>
      </c>
      <c r="M1446" t="str">
        <f t="shared" ca="1" si="224"/>
        <v>BUY</v>
      </c>
      <c r="N1446">
        <f t="shared" ca="1" si="225"/>
        <v>5.0614884240101753E-3</v>
      </c>
    </row>
    <row r="1447" spans="1:14" x14ac:dyDescent="0.25">
      <c r="A1447">
        <v>1446</v>
      </c>
      <c r="B1447" s="30">
        <v>38625</v>
      </c>
      <c r="C1447">
        <f t="shared" si="222"/>
        <v>2005</v>
      </c>
      <c r="D1447">
        <v>2601.4</v>
      </c>
      <c r="E1447">
        <f t="shared" ca="1" si="223"/>
        <v>2606.3000000000002</v>
      </c>
      <c r="F1447">
        <f t="shared" ca="1" si="227"/>
        <v>2482.5942307692308</v>
      </c>
      <c r="G1447" t="str">
        <f t="shared" ca="1" si="218"/>
        <v/>
      </c>
      <c r="H1447">
        <f t="shared" ca="1" si="219"/>
        <v>2354.5500000000002</v>
      </c>
      <c r="I1447" s="7" t="str">
        <f t="shared" ca="1" si="226"/>
        <v/>
      </c>
      <c r="J1447" s="11">
        <f t="shared" ca="1" si="220"/>
        <v>344.75813535441614</v>
      </c>
      <c r="K1447" s="11">
        <f ca="1">MAX($J$55:J1447)</f>
        <v>349.58229577621495</v>
      </c>
      <c r="L1447" s="13">
        <f t="shared" ca="1" si="221"/>
        <v>1.3799784714747076E-2</v>
      </c>
      <c r="M1447" t="str">
        <f t="shared" ca="1" si="224"/>
        <v>BUY</v>
      </c>
      <c r="N1447">
        <f t="shared" ca="1" si="225"/>
        <v>-3.7530637254900917E-3</v>
      </c>
    </row>
    <row r="1448" spans="1:14" x14ac:dyDescent="0.25">
      <c r="A1448">
        <v>1447</v>
      </c>
      <c r="B1448" s="30">
        <v>38628</v>
      </c>
      <c r="C1448">
        <f t="shared" si="222"/>
        <v>2005</v>
      </c>
      <c r="D1448">
        <v>2630.05</v>
      </c>
      <c r="E1448">
        <f t="shared" ca="1" si="223"/>
        <v>2615.7250000000004</v>
      </c>
      <c r="F1448">
        <f t="shared" ca="1" si="227"/>
        <v>2493.1903846153846</v>
      </c>
      <c r="G1448" t="str">
        <f t="shared" ca="1" si="218"/>
        <v/>
      </c>
      <c r="H1448">
        <f t="shared" ca="1" si="219"/>
        <v>2354.5500000000002</v>
      </c>
      <c r="I1448" s="7" t="str">
        <f t="shared" ca="1" si="226"/>
        <v/>
      </c>
      <c r="J1448" s="11">
        <f t="shared" ca="1" si="220"/>
        <v>344.75813535441614</v>
      </c>
      <c r="K1448" s="11">
        <f ca="1">MAX($J$55:J1448)</f>
        <v>349.58229577621495</v>
      </c>
      <c r="L1448" s="13">
        <f t="shared" ca="1" si="221"/>
        <v>1.3799784714747076E-2</v>
      </c>
      <c r="M1448" t="str">
        <f t="shared" ca="1" si="224"/>
        <v>BUY</v>
      </c>
      <c r="N1448">
        <f t="shared" ca="1" si="225"/>
        <v>1.1013300530483621E-2</v>
      </c>
    </row>
    <row r="1449" spans="1:14" x14ac:dyDescent="0.25">
      <c r="A1449">
        <v>1448</v>
      </c>
      <c r="B1449" s="30">
        <v>38629</v>
      </c>
      <c r="C1449">
        <f t="shared" si="222"/>
        <v>2005</v>
      </c>
      <c r="D1449">
        <v>2663.35</v>
      </c>
      <c r="E1449">
        <f t="shared" ca="1" si="223"/>
        <v>2646.7</v>
      </c>
      <c r="F1449">
        <f t="shared" ca="1" si="227"/>
        <v>2504.9711538461543</v>
      </c>
      <c r="G1449" t="str">
        <f t="shared" ca="1" si="218"/>
        <v/>
      </c>
      <c r="H1449">
        <f t="shared" ca="1" si="219"/>
        <v>2354.5500000000002</v>
      </c>
      <c r="I1449" s="7" t="str">
        <f t="shared" ca="1" si="226"/>
        <v/>
      </c>
      <c r="J1449" s="11">
        <f t="shared" ca="1" si="220"/>
        <v>344.75813535441614</v>
      </c>
      <c r="K1449" s="11">
        <f ca="1">MAX($J$55:J1449)</f>
        <v>349.58229577621495</v>
      </c>
      <c r="L1449" s="13">
        <f t="shared" ca="1" si="221"/>
        <v>1.3799784714747076E-2</v>
      </c>
      <c r="M1449" t="str">
        <f t="shared" ca="1" si="224"/>
        <v>BUY</v>
      </c>
      <c r="N1449">
        <f t="shared" ca="1" si="225"/>
        <v>1.2661356247979972E-2</v>
      </c>
    </row>
    <row r="1450" spans="1:14" x14ac:dyDescent="0.25">
      <c r="A1450">
        <v>1449</v>
      </c>
      <c r="B1450" s="30">
        <v>38630</v>
      </c>
      <c r="C1450">
        <f t="shared" si="222"/>
        <v>2005</v>
      </c>
      <c r="D1450">
        <v>2644.4</v>
      </c>
      <c r="E1450">
        <f t="shared" ca="1" si="223"/>
        <v>2653.875</v>
      </c>
      <c r="F1450">
        <f t="shared" ca="1" si="227"/>
        <v>2516.7692307692309</v>
      </c>
      <c r="G1450" t="str">
        <f t="shared" ca="1" si="218"/>
        <v/>
      </c>
      <c r="H1450">
        <f t="shared" ca="1" si="219"/>
        <v>2354.5500000000002</v>
      </c>
      <c r="I1450" s="7" t="str">
        <f t="shared" ca="1" si="226"/>
        <v/>
      </c>
      <c r="J1450" s="11">
        <f t="shared" ca="1" si="220"/>
        <v>344.75813535441614</v>
      </c>
      <c r="K1450" s="11">
        <f ca="1">MAX($J$55:J1450)</f>
        <v>349.58229577621495</v>
      </c>
      <c r="L1450" s="13">
        <f t="shared" ca="1" si="221"/>
        <v>1.3799784714747076E-2</v>
      </c>
      <c r="M1450" t="str">
        <f t="shared" ca="1" si="224"/>
        <v>BUY</v>
      </c>
      <c r="N1450">
        <f t="shared" ca="1" si="225"/>
        <v>-7.1150994048847574E-3</v>
      </c>
    </row>
    <row r="1451" spans="1:14" x14ac:dyDescent="0.25">
      <c r="A1451">
        <v>1450</v>
      </c>
      <c r="B1451" s="30">
        <v>38631</v>
      </c>
      <c r="C1451">
        <f t="shared" si="222"/>
        <v>2005</v>
      </c>
      <c r="D1451">
        <v>2579.15</v>
      </c>
      <c r="E1451">
        <f t="shared" ca="1" si="223"/>
        <v>2611.7750000000001</v>
      </c>
      <c r="F1451">
        <f t="shared" ca="1" si="227"/>
        <v>2524.9000000000005</v>
      </c>
      <c r="G1451" t="str">
        <f t="shared" ca="1" si="218"/>
        <v/>
      </c>
      <c r="H1451">
        <f t="shared" ca="1" si="219"/>
        <v>2354.5500000000002</v>
      </c>
      <c r="I1451" s="7" t="str">
        <f t="shared" ca="1" si="226"/>
        <v/>
      </c>
      <c r="J1451" s="11">
        <f t="shared" ca="1" si="220"/>
        <v>344.75813535441614</v>
      </c>
      <c r="K1451" s="11">
        <f ca="1">MAX($J$55:J1451)</f>
        <v>349.58229577621495</v>
      </c>
      <c r="L1451" s="13">
        <f t="shared" ca="1" si="221"/>
        <v>1.3799784714747076E-2</v>
      </c>
      <c r="M1451" t="str">
        <f t="shared" ca="1" si="224"/>
        <v>BUY</v>
      </c>
      <c r="N1451">
        <f t="shared" ca="1" si="225"/>
        <v>-2.4674784450158825E-2</v>
      </c>
    </row>
    <row r="1452" spans="1:14" x14ac:dyDescent="0.25">
      <c r="A1452">
        <v>1451</v>
      </c>
      <c r="B1452" s="30">
        <v>38632</v>
      </c>
      <c r="C1452">
        <f t="shared" si="222"/>
        <v>2005</v>
      </c>
      <c r="D1452">
        <v>2574.0500000000002</v>
      </c>
      <c r="E1452">
        <f t="shared" ca="1" si="223"/>
        <v>2576.6000000000004</v>
      </c>
      <c r="F1452">
        <f t="shared" ca="1" si="227"/>
        <v>2532.1846153846154</v>
      </c>
      <c r="G1452" t="str">
        <f t="shared" ca="1" si="218"/>
        <v/>
      </c>
      <c r="H1452">
        <f t="shared" ca="1" si="219"/>
        <v>2354.5500000000002</v>
      </c>
      <c r="I1452" s="7" t="str">
        <f t="shared" ca="1" si="226"/>
        <v/>
      </c>
      <c r="J1452" s="11">
        <f t="shared" ca="1" si="220"/>
        <v>344.75813535441614</v>
      </c>
      <c r="K1452" s="11">
        <f ca="1">MAX($J$55:J1452)</f>
        <v>349.58229577621495</v>
      </c>
      <c r="L1452" s="13">
        <f t="shared" ca="1" si="221"/>
        <v>1.3799784714747076E-2</v>
      </c>
      <c r="M1452" t="str">
        <f t="shared" ca="1" si="224"/>
        <v>BUY</v>
      </c>
      <c r="N1452">
        <f t="shared" ca="1" si="225"/>
        <v>-1.9773956536067732E-3</v>
      </c>
    </row>
    <row r="1453" spans="1:14" x14ac:dyDescent="0.25">
      <c r="A1453">
        <v>1452</v>
      </c>
      <c r="B1453" s="30">
        <v>38635</v>
      </c>
      <c r="C1453">
        <f t="shared" si="222"/>
        <v>2005</v>
      </c>
      <c r="D1453">
        <v>2566.85</v>
      </c>
      <c r="E1453">
        <f t="shared" ca="1" si="223"/>
        <v>2570.4499999999998</v>
      </c>
      <c r="F1453">
        <f t="shared" ca="1" si="227"/>
        <v>2538.3807692307696</v>
      </c>
      <c r="G1453" t="str">
        <f t="shared" ca="1" si="218"/>
        <v/>
      </c>
      <c r="H1453">
        <f t="shared" ca="1" si="219"/>
        <v>2354.5500000000002</v>
      </c>
      <c r="I1453" s="7" t="str">
        <f t="shared" ca="1" si="226"/>
        <v/>
      </c>
      <c r="J1453" s="11">
        <f t="shared" ca="1" si="220"/>
        <v>344.75813535441614</v>
      </c>
      <c r="K1453" s="11">
        <f ca="1">MAX($J$55:J1453)</f>
        <v>349.58229577621495</v>
      </c>
      <c r="L1453" s="13">
        <f t="shared" ca="1" si="221"/>
        <v>1.3799784714747076E-2</v>
      </c>
      <c r="M1453" t="str">
        <f t="shared" ca="1" si="224"/>
        <v>BUY</v>
      </c>
      <c r="N1453">
        <f t="shared" ca="1" si="225"/>
        <v>-2.7971484625396834E-3</v>
      </c>
    </row>
    <row r="1454" spans="1:14" x14ac:dyDescent="0.25">
      <c r="A1454">
        <v>1453</v>
      </c>
      <c r="B1454" s="30">
        <v>38636</v>
      </c>
      <c r="C1454">
        <f t="shared" si="222"/>
        <v>2005</v>
      </c>
      <c r="D1454">
        <v>2589.5500000000002</v>
      </c>
      <c r="E1454">
        <f t="shared" ca="1" si="223"/>
        <v>2578.1999999999998</v>
      </c>
      <c r="F1454">
        <f t="shared" ca="1" si="227"/>
        <v>2545.0634615384615</v>
      </c>
      <c r="G1454" t="str">
        <f t="shared" ca="1" si="218"/>
        <v/>
      </c>
      <c r="H1454">
        <f t="shared" ca="1" si="219"/>
        <v>2354.5500000000002</v>
      </c>
      <c r="I1454" s="7" t="str">
        <f t="shared" ca="1" si="226"/>
        <v/>
      </c>
      <c r="J1454" s="11">
        <f t="shared" ca="1" si="220"/>
        <v>344.75813535441614</v>
      </c>
      <c r="K1454" s="11">
        <f ca="1">MAX($J$55:J1454)</f>
        <v>349.58229577621495</v>
      </c>
      <c r="L1454" s="13">
        <f t="shared" ca="1" si="221"/>
        <v>1.3799784714747076E-2</v>
      </c>
      <c r="M1454" t="str">
        <f t="shared" ca="1" si="224"/>
        <v>BUY</v>
      </c>
      <c r="N1454">
        <f t="shared" ca="1" si="225"/>
        <v>8.8435241638585328E-3</v>
      </c>
    </row>
    <row r="1455" spans="1:14" x14ac:dyDescent="0.25">
      <c r="A1455">
        <v>1454</v>
      </c>
      <c r="B1455" s="30">
        <v>38638</v>
      </c>
      <c r="C1455">
        <f t="shared" si="222"/>
        <v>2005</v>
      </c>
      <c r="D1455">
        <v>2537.3000000000002</v>
      </c>
      <c r="E1455">
        <f t="shared" ca="1" si="223"/>
        <v>2563.4250000000002</v>
      </c>
      <c r="F1455">
        <f t="shared" ca="1" si="227"/>
        <v>2549.4615384615386</v>
      </c>
      <c r="G1455" t="str">
        <f t="shared" ca="1" si="218"/>
        <v/>
      </c>
      <c r="H1455">
        <f t="shared" ca="1" si="219"/>
        <v>2354.5500000000002</v>
      </c>
      <c r="I1455" s="7" t="str">
        <f t="shared" ca="1" si="226"/>
        <v/>
      </c>
      <c r="J1455" s="11">
        <f t="shared" ca="1" si="220"/>
        <v>344.75813535441614</v>
      </c>
      <c r="K1455" s="11">
        <f ca="1">MAX($J$55:J1455)</f>
        <v>349.58229577621495</v>
      </c>
      <c r="L1455" s="13">
        <f t="shared" ca="1" si="221"/>
        <v>1.3799784714747076E-2</v>
      </c>
      <c r="M1455" t="str">
        <f t="shared" ca="1" si="224"/>
        <v>BUY</v>
      </c>
      <c r="N1455">
        <f t="shared" ca="1" si="225"/>
        <v>-2.0177250873703922E-2</v>
      </c>
    </row>
    <row r="1456" spans="1:14" x14ac:dyDescent="0.25">
      <c r="A1456">
        <v>1455</v>
      </c>
      <c r="B1456" s="30">
        <v>38639</v>
      </c>
      <c r="C1456">
        <f t="shared" si="222"/>
        <v>2005</v>
      </c>
      <c r="D1456">
        <v>2484.4</v>
      </c>
      <c r="E1456">
        <f t="shared" ca="1" si="223"/>
        <v>2510.8500000000004</v>
      </c>
      <c r="F1456">
        <f t="shared" ca="1" si="227"/>
        <v>2551.6057692307691</v>
      </c>
      <c r="G1456" t="str">
        <f t="shared" ca="1" si="218"/>
        <v>SELL</v>
      </c>
      <c r="H1456">
        <f t="shared" ca="1" si="219"/>
        <v>2484.4</v>
      </c>
      <c r="I1456" s="7">
        <f t="shared" ca="1" si="226"/>
        <v>5.5148542184281446E-2</v>
      </c>
      <c r="J1456" s="11">
        <f t="shared" ca="1" si="220"/>
        <v>363.77104392538337</v>
      </c>
      <c r="K1456" s="11">
        <f ca="1">MAX($J$55:J1456)</f>
        <v>363.77104392538337</v>
      </c>
      <c r="L1456" s="13">
        <f t="shared" ca="1" si="221"/>
        <v>0</v>
      </c>
      <c r="M1456" t="str">
        <f t="shared" ca="1" si="224"/>
        <v>SELL</v>
      </c>
      <c r="N1456">
        <f t="shared" ca="1" si="225"/>
        <v>-2.0848933906120713E-2</v>
      </c>
    </row>
    <row r="1457" spans="1:14" x14ac:dyDescent="0.25">
      <c r="A1457">
        <v>1456</v>
      </c>
      <c r="B1457" s="30">
        <v>38642</v>
      </c>
      <c r="C1457">
        <f t="shared" si="222"/>
        <v>2005</v>
      </c>
      <c r="D1457">
        <v>2485.15</v>
      </c>
      <c r="E1457">
        <f t="shared" ca="1" si="223"/>
        <v>2484.7750000000001</v>
      </c>
      <c r="F1457">
        <f t="shared" ca="1" si="227"/>
        <v>2552.7865384615388</v>
      </c>
      <c r="G1457" t="str">
        <f t="shared" ca="1" si="218"/>
        <v/>
      </c>
      <c r="H1457">
        <f t="shared" ca="1" si="219"/>
        <v>2484.4</v>
      </c>
      <c r="I1457" s="7" t="str">
        <f t="shared" ca="1" si="226"/>
        <v/>
      </c>
      <c r="J1457" s="11">
        <f t="shared" ca="1" si="220"/>
        <v>363.77104392538337</v>
      </c>
      <c r="K1457" s="11">
        <f ca="1">MAX($J$55:J1457)</f>
        <v>363.77104392538337</v>
      </c>
      <c r="L1457" s="13">
        <f t="shared" ca="1" si="221"/>
        <v>0</v>
      </c>
      <c r="M1457" t="str">
        <f t="shared" ca="1" si="224"/>
        <v>SELL</v>
      </c>
      <c r="N1457">
        <f t="shared" ca="1" si="225"/>
        <v>-3.0188375462888425E-4</v>
      </c>
    </row>
    <row r="1458" spans="1:14" x14ac:dyDescent="0.25">
      <c r="A1458">
        <v>1457</v>
      </c>
      <c r="B1458" s="30">
        <v>38643</v>
      </c>
      <c r="C1458">
        <f t="shared" si="222"/>
        <v>2005</v>
      </c>
      <c r="D1458">
        <v>2468.1999999999998</v>
      </c>
      <c r="E1458">
        <f t="shared" ca="1" si="223"/>
        <v>2476.6750000000002</v>
      </c>
      <c r="F1458">
        <f t="shared" ca="1" si="227"/>
        <v>2553.2769230769236</v>
      </c>
      <c r="G1458" t="str">
        <f t="shared" ca="1" si="218"/>
        <v/>
      </c>
      <c r="H1458">
        <f t="shared" ca="1" si="219"/>
        <v>2484.4</v>
      </c>
      <c r="I1458" s="7" t="str">
        <f t="shared" ca="1" si="226"/>
        <v/>
      </c>
      <c r="J1458" s="11">
        <f t="shared" ca="1" si="220"/>
        <v>363.77104392538337</v>
      </c>
      <c r="K1458" s="11">
        <f ca="1">MAX($J$55:J1458)</f>
        <v>363.77104392538337</v>
      </c>
      <c r="L1458" s="13">
        <f t="shared" ca="1" si="221"/>
        <v>0</v>
      </c>
      <c r="M1458" t="str">
        <f t="shared" ca="1" si="224"/>
        <v>SELL</v>
      </c>
      <c r="N1458">
        <f t="shared" ca="1" si="225"/>
        <v>6.8205138522826683E-3</v>
      </c>
    </row>
    <row r="1459" spans="1:14" x14ac:dyDescent="0.25">
      <c r="A1459">
        <v>1458</v>
      </c>
      <c r="B1459" s="30">
        <v>38644</v>
      </c>
      <c r="C1459">
        <f t="shared" si="222"/>
        <v>2005</v>
      </c>
      <c r="D1459">
        <v>2412.4499999999998</v>
      </c>
      <c r="E1459">
        <f t="shared" ca="1" si="223"/>
        <v>2440.3249999999998</v>
      </c>
      <c r="F1459">
        <f t="shared" ca="1" si="227"/>
        <v>2550.5192307692314</v>
      </c>
      <c r="G1459" t="str">
        <f t="shared" ca="1" si="218"/>
        <v/>
      </c>
      <c r="H1459">
        <f t="shared" ca="1" si="219"/>
        <v>2484.4</v>
      </c>
      <c r="I1459" s="7" t="str">
        <f t="shared" ca="1" si="226"/>
        <v/>
      </c>
      <c r="J1459" s="11">
        <f t="shared" ca="1" si="220"/>
        <v>363.77104392538337</v>
      </c>
      <c r="K1459" s="11">
        <f ca="1">MAX($J$55:J1459)</f>
        <v>363.77104392538337</v>
      </c>
      <c r="L1459" s="13">
        <f t="shared" ca="1" si="221"/>
        <v>0</v>
      </c>
      <c r="M1459" t="str">
        <f t="shared" ca="1" si="224"/>
        <v>SELL</v>
      </c>
      <c r="N1459">
        <f t="shared" ca="1" si="225"/>
        <v>2.2587310590713883E-2</v>
      </c>
    </row>
    <row r="1460" spans="1:14" x14ac:dyDescent="0.25">
      <c r="A1460">
        <v>1459</v>
      </c>
      <c r="B1460" s="30">
        <v>38645</v>
      </c>
      <c r="C1460">
        <f t="shared" si="222"/>
        <v>2005</v>
      </c>
      <c r="D1460">
        <v>2395.4499999999998</v>
      </c>
      <c r="E1460">
        <f t="shared" ca="1" si="223"/>
        <v>2403.9499999999998</v>
      </c>
      <c r="F1460">
        <f t="shared" ca="1" si="227"/>
        <v>2546.4846153846156</v>
      </c>
      <c r="G1460" t="str">
        <f t="shared" ca="1" si="218"/>
        <v/>
      </c>
      <c r="H1460">
        <f t="shared" ca="1" si="219"/>
        <v>2484.4</v>
      </c>
      <c r="I1460" s="7" t="str">
        <f t="shared" ca="1" si="226"/>
        <v/>
      </c>
      <c r="J1460" s="11">
        <f t="shared" ca="1" si="220"/>
        <v>363.77104392538337</v>
      </c>
      <c r="K1460" s="11">
        <f ca="1">MAX($J$55:J1460)</f>
        <v>363.77104392538337</v>
      </c>
      <c r="L1460" s="13">
        <f t="shared" ca="1" si="221"/>
        <v>0</v>
      </c>
      <c r="M1460" t="str">
        <f t="shared" ca="1" si="224"/>
        <v>SELL</v>
      </c>
      <c r="N1460">
        <f t="shared" ca="1" si="225"/>
        <v>7.046778171568323E-3</v>
      </c>
    </row>
    <row r="1461" spans="1:14" x14ac:dyDescent="0.25">
      <c r="A1461">
        <v>1460</v>
      </c>
      <c r="B1461" s="30">
        <v>38646</v>
      </c>
      <c r="C1461">
        <f t="shared" si="222"/>
        <v>2005</v>
      </c>
      <c r="D1461">
        <v>2443.75</v>
      </c>
      <c r="E1461">
        <f t="shared" ca="1" si="223"/>
        <v>2419.6</v>
      </c>
      <c r="F1461">
        <f t="shared" ca="1" si="227"/>
        <v>2544.6115384615382</v>
      </c>
      <c r="G1461" t="str">
        <f t="shared" ca="1" si="218"/>
        <v/>
      </c>
      <c r="H1461">
        <f t="shared" ca="1" si="219"/>
        <v>2484.4</v>
      </c>
      <c r="I1461" s="7" t="str">
        <f t="shared" ca="1" si="226"/>
        <v/>
      </c>
      <c r="J1461" s="11">
        <f t="shared" ca="1" si="220"/>
        <v>363.77104392538337</v>
      </c>
      <c r="K1461" s="11">
        <f ca="1">MAX($J$55:J1461)</f>
        <v>363.77104392538337</v>
      </c>
      <c r="L1461" s="13">
        <f t="shared" ca="1" si="221"/>
        <v>0</v>
      </c>
      <c r="M1461" t="str">
        <f t="shared" ca="1" si="224"/>
        <v>SELL</v>
      </c>
      <c r="N1461">
        <f t="shared" ca="1" si="225"/>
        <v>-2.0163226116178667E-2</v>
      </c>
    </row>
    <row r="1462" spans="1:14" x14ac:dyDescent="0.25">
      <c r="A1462">
        <v>1461</v>
      </c>
      <c r="B1462" s="30">
        <v>38649</v>
      </c>
      <c r="C1462">
        <f t="shared" si="222"/>
        <v>2005</v>
      </c>
      <c r="D1462">
        <v>2394.85</v>
      </c>
      <c r="E1462">
        <f t="shared" ca="1" si="223"/>
        <v>2419.3000000000002</v>
      </c>
      <c r="F1462">
        <f t="shared" ca="1" si="227"/>
        <v>2539.646153846154</v>
      </c>
      <c r="G1462" t="str">
        <f t="shared" ref="G1462:G1525" ca="1" si="228">IF(AND(E1462&gt;F1462,E1461&lt;F1461),"BUY",IF(AND(E1462&lt;F1462,E1461&gt;F1461),"SELL",""))</f>
        <v/>
      </c>
      <c r="H1462">
        <f t="shared" ca="1" si="219"/>
        <v>2484.4</v>
      </c>
      <c r="I1462" s="7" t="str">
        <f t="shared" ca="1" si="226"/>
        <v/>
      </c>
      <c r="J1462" s="11">
        <f t="shared" ca="1" si="220"/>
        <v>363.77104392538337</v>
      </c>
      <c r="K1462" s="11">
        <f ca="1">MAX($J$55:J1462)</f>
        <v>363.77104392538337</v>
      </c>
      <c r="L1462" s="13">
        <f t="shared" ca="1" si="221"/>
        <v>0</v>
      </c>
      <c r="M1462" t="str">
        <f t="shared" ca="1" si="224"/>
        <v>SELL</v>
      </c>
      <c r="N1462">
        <f t="shared" ca="1" si="225"/>
        <v>2.0010230179028171E-2</v>
      </c>
    </row>
    <row r="1463" spans="1:14" x14ac:dyDescent="0.25">
      <c r="A1463">
        <v>1462</v>
      </c>
      <c r="B1463" s="30">
        <v>38650</v>
      </c>
      <c r="C1463">
        <f t="shared" si="222"/>
        <v>2005</v>
      </c>
      <c r="D1463">
        <v>2418.1999999999998</v>
      </c>
      <c r="E1463">
        <f t="shared" ca="1" si="223"/>
        <v>2406.5249999999996</v>
      </c>
      <c r="F1463">
        <f t="shared" ca="1" si="227"/>
        <v>2534.4865384615387</v>
      </c>
      <c r="G1463" t="str">
        <f t="shared" ca="1" si="228"/>
        <v/>
      </c>
      <c r="H1463">
        <f t="shared" ref="H1463:H1526" ca="1" si="229">IF(G1463&lt;&gt;"",D1463,H1462)</f>
        <v>2484.4</v>
      </c>
      <c r="I1463" s="7" t="str">
        <f t="shared" ca="1" si="226"/>
        <v/>
      </c>
      <c r="J1463" s="11">
        <f t="shared" ca="1" si="220"/>
        <v>363.77104392538337</v>
      </c>
      <c r="K1463" s="11">
        <f ca="1">MAX($J$55:J1463)</f>
        <v>363.77104392538337</v>
      </c>
      <c r="L1463" s="13">
        <f t="shared" ca="1" si="221"/>
        <v>0</v>
      </c>
      <c r="M1463" t="str">
        <f t="shared" ca="1" si="224"/>
        <v>SELL</v>
      </c>
      <c r="N1463">
        <f t="shared" ca="1" si="225"/>
        <v>-9.7500887320708645E-3</v>
      </c>
    </row>
    <row r="1464" spans="1:14" x14ac:dyDescent="0.25">
      <c r="A1464">
        <v>1463</v>
      </c>
      <c r="B1464" s="30">
        <v>38651</v>
      </c>
      <c r="C1464">
        <f t="shared" si="222"/>
        <v>2005</v>
      </c>
      <c r="D1464">
        <v>2408.5</v>
      </c>
      <c r="E1464">
        <f t="shared" ca="1" si="223"/>
        <v>2413.35</v>
      </c>
      <c r="F1464">
        <f t="shared" ca="1" si="227"/>
        <v>2528.3865384615378</v>
      </c>
      <c r="G1464" t="str">
        <f t="shared" ca="1" si="228"/>
        <v/>
      </c>
      <c r="H1464">
        <f t="shared" ca="1" si="229"/>
        <v>2484.4</v>
      </c>
      <c r="I1464" s="7" t="str">
        <f t="shared" ca="1" si="226"/>
        <v/>
      </c>
      <c r="J1464" s="11">
        <f t="shared" ca="1" si="220"/>
        <v>363.77104392538337</v>
      </c>
      <c r="K1464" s="11">
        <f ca="1">MAX($J$55:J1464)</f>
        <v>363.77104392538337</v>
      </c>
      <c r="L1464" s="13">
        <f t="shared" ca="1" si="221"/>
        <v>0</v>
      </c>
      <c r="M1464" t="str">
        <f t="shared" ca="1" si="224"/>
        <v>SELL</v>
      </c>
      <c r="N1464">
        <f t="shared" ca="1" si="225"/>
        <v>4.0112480357289799E-3</v>
      </c>
    </row>
    <row r="1465" spans="1:14" x14ac:dyDescent="0.25">
      <c r="A1465">
        <v>1464</v>
      </c>
      <c r="B1465" s="30">
        <v>38652</v>
      </c>
      <c r="C1465">
        <f t="shared" si="222"/>
        <v>2005</v>
      </c>
      <c r="D1465">
        <v>2352.9</v>
      </c>
      <c r="E1465">
        <f t="shared" ca="1" si="223"/>
        <v>2380.6999999999998</v>
      </c>
      <c r="F1465">
        <f t="shared" ca="1" si="227"/>
        <v>2519.728846153846</v>
      </c>
      <c r="G1465" t="str">
        <f t="shared" ca="1" si="228"/>
        <v/>
      </c>
      <c r="H1465">
        <f t="shared" ca="1" si="229"/>
        <v>2484.4</v>
      </c>
      <c r="I1465" s="7" t="str">
        <f t="shared" ca="1" si="226"/>
        <v/>
      </c>
      <c r="J1465" s="11">
        <f t="shared" ref="J1465:J1528" ca="1" si="230">IF(I1465="",J1464,J1464*(1+$M$5*I1465))</f>
        <v>363.77104392538337</v>
      </c>
      <c r="K1465" s="11">
        <f ca="1">MAX($J$55:J1465)</f>
        <v>363.77104392538337</v>
      </c>
      <c r="L1465" s="13">
        <f t="shared" ref="L1465:L1528" ca="1" si="231">1-J1465/K1465</f>
        <v>0</v>
      </c>
      <c r="M1465" t="str">
        <f t="shared" ca="1" si="224"/>
        <v>SELL</v>
      </c>
      <c r="N1465">
        <f t="shared" ca="1" si="225"/>
        <v>2.3084907618849869E-2</v>
      </c>
    </row>
    <row r="1466" spans="1:14" x14ac:dyDescent="0.25">
      <c r="A1466">
        <v>1465</v>
      </c>
      <c r="B1466" s="30">
        <v>38653</v>
      </c>
      <c r="C1466">
        <f t="shared" si="222"/>
        <v>2005</v>
      </c>
      <c r="D1466">
        <v>2316.0500000000002</v>
      </c>
      <c r="E1466">
        <f t="shared" ca="1" si="223"/>
        <v>2334.4750000000004</v>
      </c>
      <c r="F1466">
        <f t="shared" ca="1" si="227"/>
        <v>2510.0653846153846</v>
      </c>
      <c r="G1466" t="str">
        <f t="shared" ca="1" si="228"/>
        <v/>
      </c>
      <c r="H1466">
        <f t="shared" ca="1" si="229"/>
        <v>2484.4</v>
      </c>
      <c r="I1466" s="7" t="str">
        <f t="shared" ca="1" si="226"/>
        <v/>
      </c>
      <c r="J1466" s="11">
        <f t="shared" ca="1" si="230"/>
        <v>363.77104392538337</v>
      </c>
      <c r="K1466" s="11">
        <f ca="1">MAX($J$55:J1466)</f>
        <v>363.77104392538337</v>
      </c>
      <c r="L1466" s="13">
        <f t="shared" ca="1" si="231"/>
        <v>0</v>
      </c>
      <c r="M1466" t="str">
        <f t="shared" ca="1" si="224"/>
        <v>SELL</v>
      </c>
      <c r="N1466">
        <f t="shared" ca="1" si="225"/>
        <v>1.5661524076671301E-2</v>
      </c>
    </row>
    <row r="1467" spans="1:14" x14ac:dyDescent="0.25">
      <c r="A1467">
        <v>1466</v>
      </c>
      <c r="B1467" s="30">
        <v>38656</v>
      </c>
      <c r="C1467">
        <f t="shared" si="222"/>
        <v>2005</v>
      </c>
      <c r="D1467">
        <v>2370.9499999999998</v>
      </c>
      <c r="E1467">
        <f t="shared" ca="1" si="223"/>
        <v>2343.5</v>
      </c>
      <c r="F1467">
        <f t="shared" ca="1" si="227"/>
        <v>2506.0057692307691</v>
      </c>
      <c r="G1467" t="str">
        <f t="shared" ca="1" si="228"/>
        <v/>
      </c>
      <c r="H1467">
        <f t="shared" ca="1" si="229"/>
        <v>2484.4</v>
      </c>
      <c r="I1467" s="7" t="str">
        <f t="shared" ca="1" si="226"/>
        <v/>
      </c>
      <c r="J1467" s="11">
        <f t="shared" ca="1" si="230"/>
        <v>363.77104392538337</v>
      </c>
      <c r="K1467" s="11">
        <f ca="1">MAX($J$55:J1467)</f>
        <v>363.77104392538337</v>
      </c>
      <c r="L1467" s="13">
        <f t="shared" ca="1" si="231"/>
        <v>0</v>
      </c>
      <c r="M1467" t="str">
        <f t="shared" ca="1" si="224"/>
        <v>SELL</v>
      </c>
      <c r="N1467">
        <f t="shared" ca="1" si="225"/>
        <v>-2.3704151464778236E-2</v>
      </c>
    </row>
    <row r="1468" spans="1:14" x14ac:dyDescent="0.25">
      <c r="A1468">
        <v>1467</v>
      </c>
      <c r="B1468" s="30">
        <v>38657</v>
      </c>
      <c r="C1468">
        <f t="shared" si="222"/>
        <v>2005</v>
      </c>
      <c r="D1468">
        <v>2386.75</v>
      </c>
      <c r="E1468">
        <f t="shared" ca="1" si="223"/>
        <v>2378.85</v>
      </c>
      <c r="F1468">
        <f t="shared" ca="1" si="227"/>
        <v>2502.5057692307691</v>
      </c>
      <c r="G1468" t="str">
        <f t="shared" ca="1" si="228"/>
        <v/>
      </c>
      <c r="H1468">
        <f t="shared" ca="1" si="229"/>
        <v>2484.4</v>
      </c>
      <c r="I1468" s="7" t="str">
        <f t="shared" ca="1" si="226"/>
        <v/>
      </c>
      <c r="J1468" s="11">
        <f t="shared" ca="1" si="230"/>
        <v>363.77104392538337</v>
      </c>
      <c r="K1468" s="11">
        <f ca="1">MAX($J$55:J1468)</f>
        <v>363.77104392538337</v>
      </c>
      <c r="L1468" s="13">
        <f t="shared" ca="1" si="231"/>
        <v>0</v>
      </c>
      <c r="M1468" t="str">
        <f t="shared" ca="1" si="224"/>
        <v>SELL</v>
      </c>
      <c r="N1468">
        <f t="shared" ca="1" si="225"/>
        <v>-6.6639954448639502E-3</v>
      </c>
    </row>
    <row r="1469" spans="1:14" x14ac:dyDescent="0.25">
      <c r="A1469">
        <v>1468</v>
      </c>
      <c r="B1469" s="30">
        <v>38658</v>
      </c>
      <c r="C1469">
        <f t="shared" si="222"/>
        <v>2005</v>
      </c>
      <c r="D1469">
        <v>2419.0500000000002</v>
      </c>
      <c r="E1469">
        <f t="shared" ca="1" si="223"/>
        <v>2402.9</v>
      </c>
      <c r="F1469">
        <f t="shared" ca="1" si="227"/>
        <v>2497.186538461538</v>
      </c>
      <c r="G1469" t="str">
        <f t="shared" ca="1" si="228"/>
        <v/>
      </c>
      <c r="H1469">
        <f t="shared" ca="1" si="229"/>
        <v>2484.4</v>
      </c>
      <c r="I1469" s="7" t="str">
        <f t="shared" ca="1" si="226"/>
        <v/>
      </c>
      <c r="J1469" s="11">
        <f t="shared" ca="1" si="230"/>
        <v>363.77104392538337</v>
      </c>
      <c r="K1469" s="11">
        <f ca="1">MAX($J$55:J1469)</f>
        <v>363.77104392538337</v>
      </c>
      <c r="L1469" s="13">
        <f t="shared" ca="1" si="231"/>
        <v>0</v>
      </c>
      <c r="M1469" t="str">
        <f t="shared" ca="1" si="224"/>
        <v>SELL</v>
      </c>
      <c r="N1469">
        <f t="shared" ca="1" si="225"/>
        <v>-1.3533047030480855E-2</v>
      </c>
    </row>
    <row r="1470" spans="1:14" x14ac:dyDescent="0.25">
      <c r="A1470">
        <v>1469</v>
      </c>
      <c r="B1470" s="30">
        <v>38663</v>
      </c>
      <c r="C1470">
        <f t="shared" si="222"/>
        <v>2005</v>
      </c>
      <c r="D1470">
        <v>2461.6</v>
      </c>
      <c r="E1470">
        <f t="shared" ca="1" si="223"/>
        <v>2440.3249999999998</v>
      </c>
      <c r="F1470">
        <f t="shared" ca="1" si="227"/>
        <v>2492.830769230769</v>
      </c>
      <c r="G1470" t="str">
        <f t="shared" ca="1" si="228"/>
        <v/>
      </c>
      <c r="H1470">
        <f t="shared" ca="1" si="229"/>
        <v>2484.4</v>
      </c>
      <c r="I1470" s="7" t="str">
        <f t="shared" ca="1" si="226"/>
        <v/>
      </c>
      <c r="J1470" s="11">
        <f t="shared" ca="1" si="230"/>
        <v>363.77104392538337</v>
      </c>
      <c r="K1470" s="11">
        <f ca="1">MAX($J$55:J1470)</f>
        <v>363.77104392538337</v>
      </c>
      <c r="L1470" s="13">
        <f t="shared" ca="1" si="231"/>
        <v>0</v>
      </c>
      <c r="M1470" t="str">
        <f t="shared" ca="1" si="224"/>
        <v>SELL</v>
      </c>
      <c r="N1470">
        <f t="shared" ca="1" si="225"/>
        <v>-1.7589549616584908E-2</v>
      </c>
    </row>
    <row r="1471" spans="1:14" x14ac:dyDescent="0.25">
      <c r="A1471">
        <v>1470</v>
      </c>
      <c r="B1471" s="30">
        <v>38664</v>
      </c>
      <c r="C1471">
        <f t="shared" si="222"/>
        <v>2005</v>
      </c>
      <c r="D1471">
        <v>2492.65</v>
      </c>
      <c r="E1471">
        <f t="shared" ca="1" si="223"/>
        <v>2477.125</v>
      </c>
      <c r="F1471">
        <f t="shared" ca="1" si="227"/>
        <v>2488.7769230769227</v>
      </c>
      <c r="G1471" t="str">
        <f t="shared" ca="1" si="228"/>
        <v/>
      </c>
      <c r="H1471">
        <f t="shared" ca="1" si="229"/>
        <v>2484.4</v>
      </c>
      <c r="I1471" s="7" t="str">
        <f t="shared" ca="1" si="226"/>
        <v/>
      </c>
      <c r="J1471" s="11">
        <f t="shared" ca="1" si="230"/>
        <v>363.77104392538337</v>
      </c>
      <c r="K1471" s="11">
        <f ca="1">MAX($J$55:J1471)</f>
        <v>363.77104392538337</v>
      </c>
      <c r="L1471" s="13">
        <f t="shared" ca="1" si="231"/>
        <v>0</v>
      </c>
      <c r="M1471" t="str">
        <f t="shared" ca="1" si="224"/>
        <v>SELL</v>
      </c>
      <c r="N1471">
        <f t="shared" ca="1" si="225"/>
        <v>-1.2613747156321166E-2</v>
      </c>
    </row>
    <row r="1472" spans="1:14" x14ac:dyDescent="0.25">
      <c r="A1472">
        <v>1471</v>
      </c>
      <c r="B1472" s="30">
        <v>38665</v>
      </c>
      <c r="C1472">
        <f t="shared" si="222"/>
        <v>2005</v>
      </c>
      <c r="D1472">
        <v>2489.1</v>
      </c>
      <c r="E1472">
        <f t="shared" ca="1" si="223"/>
        <v>2490.875</v>
      </c>
      <c r="F1472">
        <f t="shared" ca="1" si="227"/>
        <v>2484.080769230769</v>
      </c>
      <c r="G1472" t="str">
        <f t="shared" ca="1" si="228"/>
        <v>BUY</v>
      </c>
      <c r="H1472">
        <f t="shared" ca="1" si="229"/>
        <v>2489.1</v>
      </c>
      <c r="I1472" s="7">
        <f t="shared" ca="1" si="226"/>
        <v>-1.8918048623408623E-3</v>
      </c>
      <c r="J1472" s="11">
        <f t="shared" ca="1" si="230"/>
        <v>363.08286009570651</v>
      </c>
      <c r="K1472" s="11">
        <f ca="1">MAX($J$55:J1472)</f>
        <v>363.77104392538337</v>
      </c>
      <c r="L1472" s="13">
        <f t="shared" ca="1" si="231"/>
        <v>1.8918048623408623E-3</v>
      </c>
      <c r="M1472" t="str">
        <f t="shared" ca="1" si="224"/>
        <v>BUY</v>
      </c>
      <c r="N1472">
        <f t="shared" ca="1" si="225"/>
        <v>1.4241871101037778E-3</v>
      </c>
    </row>
    <row r="1473" spans="1:14" x14ac:dyDescent="0.25">
      <c r="A1473">
        <v>1472</v>
      </c>
      <c r="B1473" s="30">
        <v>38666</v>
      </c>
      <c r="C1473">
        <f t="shared" si="222"/>
        <v>2005</v>
      </c>
      <c r="D1473">
        <v>2500.6999999999998</v>
      </c>
      <c r="E1473">
        <f t="shared" ca="1" si="223"/>
        <v>2494.8999999999996</v>
      </c>
      <c r="F1473">
        <f t="shared" ca="1" si="227"/>
        <v>2480.2076923076925</v>
      </c>
      <c r="G1473" t="str">
        <f t="shared" ca="1" si="228"/>
        <v/>
      </c>
      <c r="H1473">
        <f t="shared" ca="1" si="229"/>
        <v>2489.1</v>
      </c>
      <c r="I1473" s="7" t="str">
        <f t="shared" ca="1" si="226"/>
        <v/>
      </c>
      <c r="J1473" s="11">
        <f t="shared" ca="1" si="230"/>
        <v>363.08286009570651</v>
      </c>
      <c r="K1473" s="11">
        <f ca="1">MAX($J$55:J1473)</f>
        <v>363.77104392538337</v>
      </c>
      <c r="L1473" s="13">
        <f t="shared" ca="1" si="231"/>
        <v>1.8918048623408623E-3</v>
      </c>
      <c r="M1473" t="str">
        <f t="shared" ca="1" si="224"/>
        <v>BUY</v>
      </c>
      <c r="N1473">
        <f t="shared" ca="1" si="225"/>
        <v>4.6603189907998511E-3</v>
      </c>
    </row>
    <row r="1474" spans="1:14" x14ac:dyDescent="0.25">
      <c r="A1474">
        <v>1473</v>
      </c>
      <c r="B1474" s="30">
        <v>38667</v>
      </c>
      <c r="C1474">
        <f t="shared" si="222"/>
        <v>2005</v>
      </c>
      <c r="D1474">
        <v>2548.65</v>
      </c>
      <c r="E1474">
        <f t="shared" ca="1" si="223"/>
        <v>2524.6750000000002</v>
      </c>
      <c r="F1474">
        <f t="shared" ca="1" si="227"/>
        <v>2477.0769230769229</v>
      </c>
      <c r="G1474" t="str">
        <f t="shared" ca="1" si="228"/>
        <v/>
      </c>
      <c r="H1474">
        <f t="shared" ca="1" si="229"/>
        <v>2489.1</v>
      </c>
      <c r="I1474" s="7" t="str">
        <f t="shared" ca="1" si="226"/>
        <v/>
      </c>
      <c r="J1474" s="11">
        <f t="shared" ca="1" si="230"/>
        <v>363.08286009570651</v>
      </c>
      <c r="K1474" s="11">
        <f ca="1">MAX($J$55:J1474)</f>
        <v>363.77104392538337</v>
      </c>
      <c r="L1474" s="13">
        <f t="shared" ca="1" si="231"/>
        <v>1.8918048623408623E-3</v>
      </c>
      <c r="M1474" t="str">
        <f t="shared" ca="1" si="224"/>
        <v>BUY</v>
      </c>
      <c r="N1474">
        <f t="shared" ca="1" si="225"/>
        <v>1.9174631103291189E-2</v>
      </c>
    </row>
    <row r="1475" spans="1:14" x14ac:dyDescent="0.25">
      <c r="A1475">
        <v>1474</v>
      </c>
      <c r="B1475" s="30">
        <v>38670</v>
      </c>
      <c r="C1475">
        <f t="shared" ref="C1475:C1538" si="232">YEAR(B1475)</f>
        <v>2005</v>
      </c>
      <c r="D1475">
        <v>2558.6999999999998</v>
      </c>
      <c r="E1475">
        <f t="shared" ca="1" si="223"/>
        <v>2553.6750000000002</v>
      </c>
      <c r="F1475">
        <f t="shared" ca="1" si="227"/>
        <v>2473.0519230769232</v>
      </c>
      <c r="G1475" t="str">
        <f t="shared" ca="1" si="228"/>
        <v/>
      </c>
      <c r="H1475">
        <f t="shared" ca="1" si="229"/>
        <v>2489.1</v>
      </c>
      <c r="I1475" s="7" t="str">
        <f t="shared" ca="1" si="226"/>
        <v/>
      </c>
      <c r="J1475" s="11">
        <f t="shared" ca="1" si="230"/>
        <v>363.08286009570651</v>
      </c>
      <c r="K1475" s="11">
        <f ca="1">MAX($J$55:J1475)</f>
        <v>363.77104392538337</v>
      </c>
      <c r="L1475" s="13">
        <f t="shared" ca="1" si="231"/>
        <v>1.8918048623408623E-3</v>
      </c>
      <c r="M1475" t="str">
        <f t="shared" ca="1" si="224"/>
        <v>BUY</v>
      </c>
      <c r="N1475">
        <f t="shared" ca="1" si="225"/>
        <v>3.9432640809839428E-3</v>
      </c>
    </row>
    <row r="1476" spans="1:14" x14ac:dyDescent="0.25">
      <c r="A1476">
        <v>1475</v>
      </c>
      <c r="B1476" s="30">
        <v>38672</v>
      </c>
      <c r="C1476">
        <f t="shared" si="232"/>
        <v>2005</v>
      </c>
      <c r="D1476">
        <v>2582.75</v>
      </c>
      <c r="E1476">
        <f t="shared" ref="E1476:E1539" ca="1" si="233">IF(ROW(D1476)&gt;$M$3,AVERAGE(OFFSET(D1477,-$M$3,0,$M$3,1)),"")</f>
        <v>2570.7249999999999</v>
      </c>
      <c r="F1476">
        <f t="shared" ca="1" si="227"/>
        <v>2470.6807692307693</v>
      </c>
      <c r="G1476" t="str">
        <f t="shared" ca="1" si="228"/>
        <v/>
      </c>
      <c r="H1476">
        <f t="shared" ca="1" si="229"/>
        <v>2489.1</v>
      </c>
      <c r="I1476" s="7" t="str">
        <f t="shared" ca="1" si="226"/>
        <v/>
      </c>
      <c r="J1476" s="11">
        <f t="shared" ca="1" si="230"/>
        <v>363.08286009570651</v>
      </c>
      <c r="K1476" s="11">
        <f ca="1">MAX($J$55:J1476)</f>
        <v>363.77104392538337</v>
      </c>
      <c r="L1476" s="13">
        <f t="shared" ca="1" si="231"/>
        <v>1.8918048623408623E-3</v>
      </c>
      <c r="M1476" t="str">
        <f t="shared" ca="1" si="224"/>
        <v>BUY</v>
      </c>
      <c r="N1476">
        <f t="shared" ca="1" si="225"/>
        <v>9.3993043342322988E-3</v>
      </c>
    </row>
    <row r="1477" spans="1:14" x14ac:dyDescent="0.25">
      <c r="A1477">
        <v>1476</v>
      </c>
      <c r="B1477" s="30">
        <v>38673</v>
      </c>
      <c r="C1477">
        <f t="shared" si="232"/>
        <v>2005</v>
      </c>
      <c r="D1477">
        <v>2603.9499999999998</v>
      </c>
      <c r="E1477">
        <f t="shared" ca="1" si="233"/>
        <v>2593.35</v>
      </c>
      <c r="F1477">
        <f t="shared" ca="1" si="227"/>
        <v>2471.6346153846152</v>
      </c>
      <c r="G1477" t="str">
        <f t="shared" ca="1" si="228"/>
        <v/>
      </c>
      <c r="H1477">
        <f t="shared" ca="1" si="229"/>
        <v>2489.1</v>
      </c>
      <c r="I1477" s="7" t="str">
        <f t="shared" ca="1" si="226"/>
        <v/>
      </c>
      <c r="J1477" s="11">
        <f t="shared" ca="1" si="230"/>
        <v>363.08286009570651</v>
      </c>
      <c r="K1477" s="11">
        <f ca="1">MAX($J$55:J1477)</f>
        <v>363.77104392538337</v>
      </c>
      <c r="L1477" s="13">
        <f t="shared" ca="1" si="231"/>
        <v>1.8918048623408623E-3</v>
      </c>
      <c r="M1477" t="str">
        <f t="shared" ca="1" si="224"/>
        <v>BUY</v>
      </c>
      <c r="N1477">
        <f t="shared" ca="1" si="225"/>
        <v>8.208305101151803E-3</v>
      </c>
    </row>
    <row r="1478" spans="1:14" x14ac:dyDescent="0.25">
      <c r="A1478">
        <v>1477</v>
      </c>
      <c r="B1478" s="30">
        <v>38674</v>
      </c>
      <c r="C1478">
        <f t="shared" si="232"/>
        <v>2005</v>
      </c>
      <c r="D1478">
        <v>2620.0500000000002</v>
      </c>
      <c r="E1478">
        <f t="shared" ca="1" si="233"/>
        <v>2612</v>
      </c>
      <c r="F1478">
        <f t="shared" ca="1" si="227"/>
        <v>2473.4038461538462</v>
      </c>
      <c r="G1478" t="str">
        <f t="shared" ca="1" si="228"/>
        <v/>
      </c>
      <c r="H1478">
        <f t="shared" ca="1" si="229"/>
        <v>2489.1</v>
      </c>
      <c r="I1478" s="7" t="str">
        <f t="shared" ca="1" si="226"/>
        <v/>
      </c>
      <c r="J1478" s="11">
        <f t="shared" ca="1" si="230"/>
        <v>363.08286009570651</v>
      </c>
      <c r="K1478" s="11">
        <f ca="1">MAX($J$55:J1478)</f>
        <v>363.77104392538337</v>
      </c>
      <c r="L1478" s="13">
        <f t="shared" ca="1" si="231"/>
        <v>1.8918048623408623E-3</v>
      </c>
      <c r="M1478" t="str">
        <f t="shared" ref="M1478:M1541" ca="1" si="234">IF(G1478="",M1477,G1478)</f>
        <v>BUY</v>
      </c>
      <c r="N1478">
        <f t="shared" ca="1" si="225"/>
        <v>6.1829144184797572E-3</v>
      </c>
    </row>
    <row r="1479" spans="1:14" x14ac:dyDescent="0.25">
      <c r="A1479">
        <v>1478</v>
      </c>
      <c r="B1479" s="30">
        <v>38677</v>
      </c>
      <c r="C1479">
        <f t="shared" si="232"/>
        <v>2005</v>
      </c>
      <c r="D1479">
        <v>2602.5</v>
      </c>
      <c r="E1479">
        <f t="shared" ca="1" si="233"/>
        <v>2611.2750000000001</v>
      </c>
      <c r="F1479">
        <f t="shared" ca="1" si="227"/>
        <v>2474.7749999999996</v>
      </c>
      <c r="G1479" t="str">
        <f t="shared" ca="1" si="228"/>
        <v/>
      </c>
      <c r="H1479">
        <f t="shared" ca="1" si="229"/>
        <v>2489.1</v>
      </c>
      <c r="I1479" s="7" t="str">
        <f t="shared" ca="1" si="226"/>
        <v/>
      </c>
      <c r="J1479" s="11">
        <f t="shared" ca="1" si="230"/>
        <v>363.08286009570651</v>
      </c>
      <c r="K1479" s="11">
        <f ca="1">MAX($J$55:J1479)</f>
        <v>363.77104392538337</v>
      </c>
      <c r="L1479" s="13">
        <f t="shared" ca="1" si="231"/>
        <v>1.8918048623408623E-3</v>
      </c>
      <c r="M1479" t="str">
        <f t="shared" ca="1" si="234"/>
        <v>BUY</v>
      </c>
      <c r="N1479">
        <f t="shared" ref="N1479:N1542" ca="1" si="235">IF(M1478="BUY",(D1479-D1478)/D1478,(D1478-D1479)/D1478)</f>
        <v>-6.6983454514227521E-3</v>
      </c>
    </row>
    <row r="1480" spans="1:14" x14ac:dyDescent="0.25">
      <c r="A1480">
        <v>1479</v>
      </c>
      <c r="B1480" s="30">
        <v>38678</v>
      </c>
      <c r="C1480">
        <f t="shared" si="232"/>
        <v>2005</v>
      </c>
      <c r="D1480">
        <v>2572.85</v>
      </c>
      <c r="E1480">
        <f t="shared" ca="1" si="233"/>
        <v>2587.6750000000002</v>
      </c>
      <c r="F1480">
        <f t="shared" ca="1" si="227"/>
        <v>2474.1326923076922</v>
      </c>
      <c r="G1480" t="str">
        <f t="shared" ca="1" si="228"/>
        <v/>
      </c>
      <c r="H1480">
        <f t="shared" ca="1" si="229"/>
        <v>2489.1</v>
      </c>
      <c r="I1480" s="7" t="str">
        <f t="shared" ca="1" si="226"/>
        <v/>
      </c>
      <c r="J1480" s="11">
        <f t="shared" ca="1" si="230"/>
        <v>363.08286009570651</v>
      </c>
      <c r="K1480" s="11">
        <f ca="1">MAX($J$55:J1480)</f>
        <v>363.77104392538337</v>
      </c>
      <c r="L1480" s="13">
        <f t="shared" ca="1" si="231"/>
        <v>1.8918048623408623E-3</v>
      </c>
      <c r="M1480" t="str">
        <f t="shared" ca="1" si="234"/>
        <v>BUY</v>
      </c>
      <c r="N1480">
        <f t="shared" ca="1" si="235"/>
        <v>-1.1392891450528374E-2</v>
      </c>
    </row>
    <row r="1481" spans="1:14" x14ac:dyDescent="0.25">
      <c r="A1481">
        <v>1480</v>
      </c>
      <c r="B1481" s="30">
        <v>38679</v>
      </c>
      <c r="C1481">
        <f t="shared" si="232"/>
        <v>2005</v>
      </c>
      <c r="D1481">
        <v>2608.6</v>
      </c>
      <c r="E1481">
        <f t="shared" ca="1" si="233"/>
        <v>2590.7249999999999</v>
      </c>
      <c r="F1481">
        <f t="shared" ca="1" si="227"/>
        <v>2476.8749999999995</v>
      </c>
      <c r="G1481" t="str">
        <f t="shared" ca="1" si="228"/>
        <v/>
      </c>
      <c r="H1481">
        <f t="shared" ca="1" si="229"/>
        <v>2489.1</v>
      </c>
      <c r="I1481" s="7" t="str">
        <f t="shared" ca="1" si="226"/>
        <v/>
      </c>
      <c r="J1481" s="11">
        <f t="shared" ca="1" si="230"/>
        <v>363.08286009570651</v>
      </c>
      <c r="K1481" s="11">
        <f ca="1">MAX($J$55:J1481)</f>
        <v>363.77104392538337</v>
      </c>
      <c r="L1481" s="13">
        <f t="shared" ca="1" si="231"/>
        <v>1.8918048623408623E-3</v>
      </c>
      <c r="M1481" t="str">
        <f t="shared" ca="1" si="234"/>
        <v>BUY</v>
      </c>
      <c r="N1481">
        <f t="shared" ca="1" si="235"/>
        <v>1.38950968770041E-2</v>
      </c>
    </row>
    <row r="1482" spans="1:14" x14ac:dyDescent="0.25">
      <c r="A1482">
        <v>1481</v>
      </c>
      <c r="B1482" s="30">
        <v>38680</v>
      </c>
      <c r="C1482">
        <f t="shared" si="232"/>
        <v>2005</v>
      </c>
      <c r="D1482">
        <v>2635</v>
      </c>
      <c r="E1482">
        <f t="shared" ca="1" si="233"/>
        <v>2621.8</v>
      </c>
      <c r="F1482">
        <f t="shared" ca="1" si="227"/>
        <v>2482.6673076923075</v>
      </c>
      <c r="G1482" t="str">
        <f t="shared" ca="1" si="228"/>
        <v/>
      </c>
      <c r="H1482">
        <f t="shared" ca="1" si="229"/>
        <v>2489.1</v>
      </c>
      <c r="I1482" s="7" t="str">
        <f t="shared" ca="1" si="226"/>
        <v/>
      </c>
      <c r="J1482" s="11">
        <f t="shared" ca="1" si="230"/>
        <v>363.08286009570651</v>
      </c>
      <c r="K1482" s="11">
        <f ca="1">MAX($J$55:J1482)</f>
        <v>363.77104392538337</v>
      </c>
      <c r="L1482" s="13">
        <f t="shared" ca="1" si="231"/>
        <v>1.8918048623408623E-3</v>
      </c>
      <c r="M1482" t="str">
        <f t="shared" ca="1" si="234"/>
        <v>BUY</v>
      </c>
      <c r="N1482">
        <f t="shared" ca="1" si="235"/>
        <v>1.0120371080272979E-2</v>
      </c>
    </row>
    <row r="1483" spans="1:14" x14ac:dyDescent="0.25">
      <c r="A1483">
        <v>1482</v>
      </c>
      <c r="B1483" s="30">
        <v>38681</v>
      </c>
      <c r="C1483">
        <f t="shared" si="232"/>
        <v>2005</v>
      </c>
      <c r="D1483">
        <v>2664.3</v>
      </c>
      <c r="E1483">
        <f t="shared" ca="1" si="233"/>
        <v>2649.65</v>
      </c>
      <c r="F1483">
        <f t="shared" ca="1" si="227"/>
        <v>2489.5576923076919</v>
      </c>
      <c r="G1483" t="str">
        <f t="shared" ca="1" si="228"/>
        <v/>
      </c>
      <c r="H1483">
        <f t="shared" ca="1" si="229"/>
        <v>2489.1</v>
      </c>
      <c r="I1483" s="7" t="str">
        <f t="shared" ca="1" si="226"/>
        <v/>
      </c>
      <c r="J1483" s="11">
        <f t="shared" ca="1" si="230"/>
        <v>363.08286009570651</v>
      </c>
      <c r="K1483" s="11">
        <f ca="1">MAX($J$55:J1483)</f>
        <v>363.77104392538337</v>
      </c>
      <c r="L1483" s="13">
        <f t="shared" ca="1" si="231"/>
        <v>1.8918048623408623E-3</v>
      </c>
      <c r="M1483" t="str">
        <f t="shared" ca="1" si="234"/>
        <v>BUY</v>
      </c>
      <c r="N1483">
        <f t="shared" ca="1" si="235"/>
        <v>1.111954459203043E-2</v>
      </c>
    </row>
    <row r="1484" spans="1:14" x14ac:dyDescent="0.25">
      <c r="A1484">
        <v>1483</v>
      </c>
      <c r="B1484" s="30">
        <v>38682</v>
      </c>
      <c r="C1484">
        <f t="shared" si="232"/>
        <v>2005</v>
      </c>
      <c r="D1484">
        <v>2683.45</v>
      </c>
      <c r="E1484">
        <f t="shared" ca="1" si="233"/>
        <v>2673.875</v>
      </c>
      <c r="F1484">
        <f t="shared" ca="1" si="227"/>
        <v>2497.8365384615381</v>
      </c>
      <c r="G1484" t="str">
        <f t="shared" ca="1" si="228"/>
        <v/>
      </c>
      <c r="H1484">
        <f t="shared" ca="1" si="229"/>
        <v>2489.1</v>
      </c>
      <c r="I1484" s="7" t="str">
        <f t="shared" ca="1" si="226"/>
        <v/>
      </c>
      <c r="J1484" s="11">
        <f t="shared" ca="1" si="230"/>
        <v>363.08286009570651</v>
      </c>
      <c r="K1484" s="11">
        <f ca="1">MAX($J$55:J1484)</f>
        <v>363.77104392538337</v>
      </c>
      <c r="L1484" s="13">
        <f t="shared" ca="1" si="231"/>
        <v>1.8918048623408623E-3</v>
      </c>
      <c r="M1484" t="str">
        <f t="shared" ca="1" si="234"/>
        <v>BUY</v>
      </c>
      <c r="N1484">
        <f t="shared" ca="1" si="235"/>
        <v>7.1876290207557834E-3</v>
      </c>
    </row>
    <row r="1485" spans="1:14" x14ac:dyDescent="0.25">
      <c r="A1485">
        <v>1484</v>
      </c>
      <c r="B1485" s="30">
        <v>38684</v>
      </c>
      <c r="C1485">
        <f t="shared" si="232"/>
        <v>2005</v>
      </c>
      <c r="D1485">
        <v>2712</v>
      </c>
      <c r="E1485">
        <f t="shared" ca="1" si="233"/>
        <v>2697.7249999999999</v>
      </c>
      <c r="F1485">
        <f t="shared" ca="1" si="227"/>
        <v>2509.3576923076921</v>
      </c>
      <c r="G1485" t="str">
        <f t="shared" ca="1" si="228"/>
        <v/>
      </c>
      <c r="H1485">
        <f t="shared" ca="1" si="229"/>
        <v>2489.1</v>
      </c>
      <c r="I1485" s="7" t="str">
        <f t="shared" ca="1" si="226"/>
        <v/>
      </c>
      <c r="J1485" s="11">
        <f t="shared" ca="1" si="230"/>
        <v>363.08286009570651</v>
      </c>
      <c r="K1485" s="11">
        <f ca="1">MAX($J$55:J1485)</f>
        <v>363.77104392538337</v>
      </c>
      <c r="L1485" s="13">
        <f t="shared" ca="1" si="231"/>
        <v>1.8918048623408623E-3</v>
      </c>
      <c r="M1485" t="str">
        <f t="shared" ca="1" si="234"/>
        <v>BUY</v>
      </c>
      <c r="N1485">
        <f t="shared" ca="1" si="235"/>
        <v>1.0639288975013577E-2</v>
      </c>
    </row>
    <row r="1486" spans="1:14" x14ac:dyDescent="0.25">
      <c r="A1486">
        <v>1485</v>
      </c>
      <c r="B1486" s="30">
        <v>38685</v>
      </c>
      <c r="C1486">
        <f t="shared" si="232"/>
        <v>2005</v>
      </c>
      <c r="D1486">
        <v>2698.3</v>
      </c>
      <c r="E1486">
        <f t="shared" ca="1" si="233"/>
        <v>2705.15</v>
      </c>
      <c r="F1486">
        <f t="shared" ca="1" si="227"/>
        <v>2521.0057692307691</v>
      </c>
      <c r="G1486" t="str">
        <f t="shared" ca="1" si="228"/>
        <v/>
      </c>
      <c r="H1486">
        <f t="shared" ca="1" si="229"/>
        <v>2489.1</v>
      </c>
      <c r="I1486" s="7" t="str">
        <f t="shared" ca="1" si="226"/>
        <v/>
      </c>
      <c r="J1486" s="11">
        <f t="shared" ca="1" si="230"/>
        <v>363.08286009570651</v>
      </c>
      <c r="K1486" s="11">
        <f ca="1">MAX($J$55:J1486)</f>
        <v>363.77104392538337</v>
      </c>
      <c r="L1486" s="13">
        <f t="shared" ca="1" si="231"/>
        <v>1.8918048623408623E-3</v>
      </c>
      <c r="M1486" t="str">
        <f t="shared" ca="1" si="234"/>
        <v>BUY</v>
      </c>
      <c r="N1486">
        <f t="shared" ca="1" si="235"/>
        <v>-5.0516224188789892E-3</v>
      </c>
    </row>
    <row r="1487" spans="1:14" x14ac:dyDescent="0.25">
      <c r="A1487">
        <v>1486</v>
      </c>
      <c r="B1487" s="30">
        <v>38686</v>
      </c>
      <c r="C1487">
        <f t="shared" si="232"/>
        <v>2005</v>
      </c>
      <c r="D1487">
        <v>2652.25</v>
      </c>
      <c r="E1487">
        <f t="shared" ca="1" si="233"/>
        <v>2675.2750000000001</v>
      </c>
      <c r="F1487">
        <f t="shared" ca="1" si="227"/>
        <v>2529.0249999999996</v>
      </c>
      <c r="G1487" t="str">
        <f t="shared" ca="1" si="228"/>
        <v/>
      </c>
      <c r="H1487">
        <f t="shared" ca="1" si="229"/>
        <v>2489.1</v>
      </c>
      <c r="I1487" s="7" t="str">
        <f t="shared" ca="1" si="226"/>
        <v/>
      </c>
      <c r="J1487" s="11">
        <f t="shared" ca="1" si="230"/>
        <v>363.08286009570651</v>
      </c>
      <c r="K1487" s="11">
        <f ca="1">MAX($J$55:J1487)</f>
        <v>363.77104392538337</v>
      </c>
      <c r="L1487" s="13">
        <f t="shared" ca="1" si="231"/>
        <v>1.8918048623408623E-3</v>
      </c>
      <c r="M1487" t="str">
        <f t="shared" ca="1" si="234"/>
        <v>BUY</v>
      </c>
      <c r="N1487">
        <f t="shared" ca="1" si="235"/>
        <v>-1.7066301004336131E-2</v>
      </c>
    </row>
    <row r="1488" spans="1:14" x14ac:dyDescent="0.25">
      <c r="A1488">
        <v>1487</v>
      </c>
      <c r="B1488" s="30">
        <v>38687</v>
      </c>
      <c r="C1488">
        <f t="shared" si="232"/>
        <v>2005</v>
      </c>
      <c r="D1488">
        <v>2698.95</v>
      </c>
      <c r="E1488">
        <f t="shared" ca="1" si="233"/>
        <v>2675.6</v>
      </c>
      <c r="F1488">
        <f t="shared" ca="1" si="227"/>
        <v>2540.7211538461538</v>
      </c>
      <c r="G1488" t="str">
        <f t="shared" ca="1" si="228"/>
        <v/>
      </c>
      <c r="H1488">
        <f t="shared" ca="1" si="229"/>
        <v>2489.1</v>
      </c>
      <c r="I1488" s="7" t="str">
        <f t="shared" ca="1" si="226"/>
        <v/>
      </c>
      <c r="J1488" s="11">
        <f t="shared" ca="1" si="230"/>
        <v>363.08286009570651</v>
      </c>
      <c r="K1488" s="11">
        <f ca="1">MAX($J$55:J1488)</f>
        <v>363.77104392538337</v>
      </c>
      <c r="L1488" s="13">
        <f t="shared" ca="1" si="231"/>
        <v>1.8918048623408623E-3</v>
      </c>
      <c r="M1488" t="str">
        <f t="shared" ca="1" si="234"/>
        <v>BUY</v>
      </c>
      <c r="N1488">
        <f t="shared" ca="1" si="235"/>
        <v>1.7607691582618462E-2</v>
      </c>
    </row>
    <row r="1489" spans="1:14" x14ac:dyDescent="0.25">
      <c r="A1489">
        <v>1488</v>
      </c>
      <c r="B1489" s="30">
        <v>38688</v>
      </c>
      <c r="C1489">
        <f t="shared" si="232"/>
        <v>2005</v>
      </c>
      <c r="D1489">
        <v>2697.95</v>
      </c>
      <c r="E1489">
        <f t="shared" ca="1" si="233"/>
        <v>2698.45</v>
      </c>
      <c r="F1489">
        <f t="shared" ca="1" si="227"/>
        <v>2551.4807692307691</v>
      </c>
      <c r="G1489" t="str">
        <f t="shared" ca="1" si="228"/>
        <v/>
      </c>
      <c r="H1489">
        <f t="shared" ca="1" si="229"/>
        <v>2489.1</v>
      </c>
      <c r="I1489" s="7" t="str">
        <f t="shared" ca="1" si="226"/>
        <v/>
      </c>
      <c r="J1489" s="11">
        <f t="shared" ca="1" si="230"/>
        <v>363.08286009570651</v>
      </c>
      <c r="K1489" s="11">
        <f ca="1">MAX($J$55:J1489)</f>
        <v>363.77104392538337</v>
      </c>
      <c r="L1489" s="13">
        <f t="shared" ca="1" si="231"/>
        <v>1.8918048623408623E-3</v>
      </c>
      <c r="M1489" t="str">
        <f t="shared" ca="1" si="234"/>
        <v>BUY</v>
      </c>
      <c r="N1489">
        <f t="shared" ca="1" si="235"/>
        <v>-3.7051445932677525E-4</v>
      </c>
    </row>
    <row r="1490" spans="1:14" x14ac:dyDescent="0.25">
      <c r="A1490">
        <v>1489</v>
      </c>
      <c r="B1490" s="30">
        <v>38691</v>
      </c>
      <c r="C1490">
        <f t="shared" si="232"/>
        <v>2005</v>
      </c>
      <c r="D1490">
        <v>2660.5</v>
      </c>
      <c r="E1490">
        <f t="shared" ca="1" si="233"/>
        <v>2679.2249999999999</v>
      </c>
      <c r="F1490">
        <f t="shared" ca="1" si="227"/>
        <v>2561.1730769230771</v>
      </c>
      <c r="G1490" t="str">
        <f t="shared" ca="1" si="228"/>
        <v/>
      </c>
      <c r="H1490">
        <f t="shared" ca="1" si="229"/>
        <v>2489.1</v>
      </c>
      <c r="I1490" s="7" t="str">
        <f t="shared" ca="1" si="226"/>
        <v/>
      </c>
      <c r="J1490" s="11">
        <f t="shared" ca="1" si="230"/>
        <v>363.08286009570651</v>
      </c>
      <c r="K1490" s="11">
        <f ca="1">MAX($J$55:J1490)</f>
        <v>363.77104392538337</v>
      </c>
      <c r="L1490" s="13">
        <f t="shared" ca="1" si="231"/>
        <v>1.8918048623408623E-3</v>
      </c>
      <c r="M1490" t="str">
        <f t="shared" ca="1" si="234"/>
        <v>BUY</v>
      </c>
      <c r="N1490">
        <f t="shared" ca="1" si="235"/>
        <v>-1.3880909579495476E-2</v>
      </c>
    </row>
    <row r="1491" spans="1:14" x14ac:dyDescent="0.25">
      <c r="A1491">
        <v>1490</v>
      </c>
      <c r="B1491" s="30">
        <v>38692</v>
      </c>
      <c r="C1491">
        <f t="shared" si="232"/>
        <v>2005</v>
      </c>
      <c r="D1491">
        <v>2662.3</v>
      </c>
      <c r="E1491">
        <f t="shared" ca="1" si="233"/>
        <v>2661.4</v>
      </c>
      <c r="F1491">
        <f t="shared" ca="1" si="227"/>
        <v>2573.0730769230768</v>
      </c>
      <c r="G1491" t="str">
        <f t="shared" ca="1" si="228"/>
        <v/>
      </c>
      <c r="H1491">
        <f t="shared" ca="1" si="229"/>
        <v>2489.1</v>
      </c>
      <c r="I1491" s="7" t="str">
        <f t="shared" ca="1" si="226"/>
        <v/>
      </c>
      <c r="J1491" s="11">
        <f t="shared" ca="1" si="230"/>
        <v>363.08286009570651</v>
      </c>
      <c r="K1491" s="11">
        <f ca="1">MAX($J$55:J1491)</f>
        <v>363.77104392538337</v>
      </c>
      <c r="L1491" s="13">
        <f t="shared" ca="1" si="231"/>
        <v>1.8918048623408623E-3</v>
      </c>
      <c r="M1491" t="str">
        <f t="shared" ca="1" si="234"/>
        <v>BUY</v>
      </c>
      <c r="N1491">
        <f t="shared" ca="1" si="235"/>
        <v>6.7656455553474228E-4</v>
      </c>
    </row>
    <row r="1492" spans="1:14" x14ac:dyDescent="0.25">
      <c r="A1492">
        <v>1491</v>
      </c>
      <c r="B1492" s="30">
        <v>38693</v>
      </c>
      <c r="C1492">
        <f t="shared" si="232"/>
        <v>2005</v>
      </c>
      <c r="D1492">
        <v>2693</v>
      </c>
      <c r="E1492">
        <f t="shared" ca="1" si="233"/>
        <v>2677.65</v>
      </c>
      <c r="F1492">
        <f t="shared" ca="1" si="227"/>
        <v>2587.5711538461542</v>
      </c>
      <c r="G1492" t="str">
        <f t="shared" ca="1" si="228"/>
        <v/>
      </c>
      <c r="H1492">
        <f t="shared" ca="1" si="229"/>
        <v>2489.1</v>
      </c>
      <c r="I1492" s="7" t="str">
        <f t="shared" ref="I1492:I1555" ca="1" si="236">IF(AND(G1492&lt;&gt;"",H1491&lt;&gt;0),IF(G1492="BUY",1-H1492/H1491,H1492/H1491-1),"")</f>
        <v/>
      </c>
      <c r="J1492" s="11">
        <f t="shared" ca="1" si="230"/>
        <v>363.08286009570651</v>
      </c>
      <c r="K1492" s="11">
        <f ca="1">MAX($J$55:J1492)</f>
        <v>363.77104392538337</v>
      </c>
      <c r="L1492" s="13">
        <f t="shared" ca="1" si="231"/>
        <v>1.8918048623408623E-3</v>
      </c>
      <c r="M1492" t="str">
        <f t="shared" ca="1" si="234"/>
        <v>BUY</v>
      </c>
      <c r="N1492">
        <f t="shared" ca="1" si="235"/>
        <v>1.153138263907141E-2</v>
      </c>
    </row>
    <row r="1493" spans="1:14" x14ac:dyDescent="0.25">
      <c r="A1493">
        <v>1492</v>
      </c>
      <c r="B1493" s="30">
        <v>38694</v>
      </c>
      <c r="C1493">
        <f t="shared" si="232"/>
        <v>2005</v>
      </c>
      <c r="D1493">
        <v>2706.7</v>
      </c>
      <c r="E1493">
        <f t="shared" ca="1" si="233"/>
        <v>2699.85</v>
      </c>
      <c r="F1493">
        <f t="shared" ca="1" si="227"/>
        <v>2600.4846153846156</v>
      </c>
      <c r="G1493" t="str">
        <f t="shared" ca="1" si="228"/>
        <v/>
      </c>
      <c r="H1493">
        <f t="shared" ca="1" si="229"/>
        <v>2489.1</v>
      </c>
      <c r="I1493" s="7" t="str">
        <f t="shared" ca="1" si="236"/>
        <v/>
      </c>
      <c r="J1493" s="11">
        <f t="shared" ca="1" si="230"/>
        <v>363.08286009570651</v>
      </c>
      <c r="K1493" s="11">
        <f ca="1">MAX($J$55:J1493)</f>
        <v>363.77104392538337</v>
      </c>
      <c r="L1493" s="13">
        <f t="shared" ca="1" si="231"/>
        <v>1.8918048623408623E-3</v>
      </c>
      <c r="M1493" t="str">
        <f t="shared" ca="1" si="234"/>
        <v>BUY</v>
      </c>
      <c r="N1493">
        <f t="shared" ca="1" si="235"/>
        <v>5.0872632751577489E-3</v>
      </c>
    </row>
    <row r="1494" spans="1:14" x14ac:dyDescent="0.25">
      <c r="A1494">
        <v>1493</v>
      </c>
      <c r="B1494" s="30">
        <v>38695</v>
      </c>
      <c r="C1494">
        <f t="shared" si="232"/>
        <v>2005</v>
      </c>
      <c r="D1494">
        <v>2756.45</v>
      </c>
      <c r="E1494">
        <f t="shared" ca="1" si="233"/>
        <v>2731.5749999999998</v>
      </c>
      <c r="F1494">
        <f t="shared" ca="1" si="227"/>
        <v>2614.7038461538459</v>
      </c>
      <c r="G1494" t="str">
        <f t="shared" ca="1" si="228"/>
        <v/>
      </c>
      <c r="H1494">
        <f t="shared" ca="1" si="229"/>
        <v>2489.1</v>
      </c>
      <c r="I1494" s="7" t="str">
        <f t="shared" ca="1" si="236"/>
        <v/>
      </c>
      <c r="J1494" s="11">
        <f t="shared" ca="1" si="230"/>
        <v>363.08286009570651</v>
      </c>
      <c r="K1494" s="11">
        <f ca="1">MAX($J$55:J1494)</f>
        <v>363.77104392538337</v>
      </c>
      <c r="L1494" s="13">
        <f t="shared" ca="1" si="231"/>
        <v>1.8918048623408623E-3</v>
      </c>
      <c r="M1494" t="str">
        <f t="shared" ca="1" si="234"/>
        <v>BUY</v>
      </c>
      <c r="N1494">
        <f t="shared" ca="1" si="235"/>
        <v>1.8380315513355748E-2</v>
      </c>
    </row>
    <row r="1495" spans="1:14" x14ac:dyDescent="0.25">
      <c r="A1495">
        <v>1494</v>
      </c>
      <c r="B1495" s="30">
        <v>38698</v>
      </c>
      <c r="C1495">
        <f t="shared" si="232"/>
        <v>2005</v>
      </c>
      <c r="D1495">
        <v>2776.2</v>
      </c>
      <c r="E1495">
        <f t="shared" ca="1" si="233"/>
        <v>2766.3249999999998</v>
      </c>
      <c r="F1495">
        <f t="shared" ca="1" si="227"/>
        <v>2628.4403846153841</v>
      </c>
      <c r="G1495" t="str">
        <f t="shared" ca="1" si="228"/>
        <v/>
      </c>
      <c r="H1495">
        <f t="shared" ca="1" si="229"/>
        <v>2489.1</v>
      </c>
      <c r="I1495" s="7" t="str">
        <f t="shared" ca="1" si="236"/>
        <v/>
      </c>
      <c r="J1495" s="11">
        <f t="shared" ca="1" si="230"/>
        <v>363.08286009570651</v>
      </c>
      <c r="K1495" s="11">
        <f ca="1">MAX($J$55:J1495)</f>
        <v>363.77104392538337</v>
      </c>
      <c r="L1495" s="13">
        <f t="shared" ca="1" si="231"/>
        <v>1.8918048623408623E-3</v>
      </c>
      <c r="M1495" t="str">
        <f t="shared" ca="1" si="234"/>
        <v>BUY</v>
      </c>
      <c r="N1495">
        <f t="shared" ca="1" si="235"/>
        <v>7.1650129695804395E-3</v>
      </c>
    </row>
    <row r="1496" spans="1:14" x14ac:dyDescent="0.25">
      <c r="A1496">
        <v>1495</v>
      </c>
      <c r="B1496" s="30">
        <v>38699</v>
      </c>
      <c r="C1496">
        <f t="shared" si="232"/>
        <v>2005</v>
      </c>
      <c r="D1496">
        <v>2812.3</v>
      </c>
      <c r="E1496">
        <f t="shared" ca="1" si="233"/>
        <v>2794.25</v>
      </c>
      <c r="F1496">
        <f t="shared" ca="1" si="227"/>
        <v>2641.9288461538458</v>
      </c>
      <c r="G1496" t="str">
        <f t="shared" ca="1" si="228"/>
        <v/>
      </c>
      <c r="H1496">
        <f t="shared" ca="1" si="229"/>
        <v>2489.1</v>
      </c>
      <c r="I1496" s="7" t="str">
        <f t="shared" ca="1" si="236"/>
        <v/>
      </c>
      <c r="J1496" s="11">
        <f t="shared" ca="1" si="230"/>
        <v>363.08286009570651</v>
      </c>
      <c r="K1496" s="11">
        <f ca="1">MAX($J$55:J1496)</f>
        <v>363.77104392538337</v>
      </c>
      <c r="L1496" s="13">
        <f t="shared" ca="1" si="231"/>
        <v>1.8918048623408623E-3</v>
      </c>
      <c r="M1496" t="str">
        <f t="shared" ca="1" si="234"/>
        <v>BUY</v>
      </c>
      <c r="N1496">
        <f t="shared" ca="1" si="235"/>
        <v>1.3003385923204512E-2</v>
      </c>
    </row>
    <row r="1497" spans="1:14" x14ac:dyDescent="0.25">
      <c r="A1497">
        <v>1496</v>
      </c>
      <c r="B1497" s="30">
        <v>38700</v>
      </c>
      <c r="C1497">
        <f t="shared" si="232"/>
        <v>2005</v>
      </c>
      <c r="D1497">
        <v>2804.55</v>
      </c>
      <c r="E1497">
        <f t="shared" ca="1" si="233"/>
        <v>2808.4250000000002</v>
      </c>
      <c r="F1497">
        <f t="shared" ca="1" si="227"/>
        <v>2653.9249999999997</v>
      </c>
      <c r="G1497" t="str">
        <f t="shared" ca="1" si="228"/>
        <v/>
      </c>
      <c r="H1497">
        <f t="shared" ca="1" si="229"/>
        <v>2489.1</v>
      </c>
      <c r="I1497" s="7" t="str">
        <f t="shared" ca="1" si="236"/>
        <v/>
      </c>
      <c r="J1497" s="11">
        <f t="shared" ca="1" si="230"/>
        <v>363.08286009570651</v>
      </c>
      <c r="K1497" s="11">
        <f ca="1">MAX($J$55:J1497)</f>
        <v>363.77104392538337</v>
      </c>
      <c r="L1497" s="13">
        <f t="shared" ca="1" si="231"/>
        <v>1.8918048623408623E-3</v>
      </c>
      <c r="M1497" t="str">
        <f t="shared" ca="1" si="234"/>
        <v>BUY</v>
      </c>
      <c r="N1497">
        <f t="shared" ca="1" si="235"/>
        <v>-2.7557515201080962E-3</v>
      </c>
    </row>
    <row r="1498" spans="1:14" x14ac:dyDescent="0.25">
      <c r="A1498">
        <v>1497</v>
      </c>
      <c r="B1498" s="30">
        <v>38701</v>
      </c>
      <c r="C1498">
        <f t="shared" si="232"/>
        <v>2005</v>
      </c>
      <c r="D1498">
        <v>2778.55</v>
      </c>
      <c r="E1498">
        <f t="shared" ca="1" si="233"/>
        <v>2791.55</v>
      </c>
      <c r="F1498">
        <f t="shared" ca="1" si="227"/>
        <v>2665.0576923076924</v>
      </c>
      <c r="G1498" t="str">
        <f t="shared" ca="1" si="228"/>
        <v/>
      </c>
      <c r="H1498">
        <f t="shared" ca="1" si="229"/>
        <v>2489.1</v>
      </c>
      <c r="I1498" s="7" t="str">
        <f t="shared" ca="1" si="236"/>
        <v/>
      </c>
      <c r="J1498" s="11">
        <f t="shared" ca="1" si="230"/>
        <v>363.08286009570651</v>
      </c>
      <c r="K1498" s="11">
        <f ca="1">MAX($J$55:J1498)</f>
        <v>363.77104392538337</v>
      </c>
      <c r="L1498" s="13">
        <f t="shared" ca="1" si="231"/>
        <v>1.8918048623408623E-3</v>
      </c>
      <c r="M1498" t="str">
        <f t="shared" ca="1" si="234"/>
        <v>BUY</v>
      </c>
      <c r="N1498">
        <f t="shared" ca="1" si="235"/>
        <v>-9.2706494803087829E-3</v>
      </c>
    </row>
    <row r="1499" spans="1:14" x14ac:dyDescent="0.25">
      <c r="A1499">
        <v>1498</v>
      </c>
      <c r="B1499" s="30">
        <v>38702</v>
      </c>
      <c r="C1499">
        <f t="shared" si="232"/>
        <v>2005</v>
      </c>
      <c r="D1499">
        <v>2810.15</v>
      </c>
      <c r="E1499">
        <f t="shared" ca="1" si="233"/>
        <v>2794.3500000000004</v>
      </c>
      <c r="F1499">
        <f t="shared" ca="1" si="227"/>
        <v>2676.9596153846146</v>
      </c>
      <c r="G1499" t="str">
        <f t="shared" ca="1" si="228"/>
        <v/>
      </c>
      <c r="H1499">
        <f t="shared" ca="1" si="229"/>
        <v>2489.1</v>
      </c>
      <c r="I1499" s="7" t="str">
        <f t="shared" ca="1" si="236"/>
        <v/>
      </c>
      <c r="J1499" s="11">
        <f t="shared" ca="1" si="230"/>
        <v>363.08286009570651</v>
      </c>
      <c r="K1499" s="11">
        <f ca="1">MAX($J$55:J1499)</f>
        <v>363.77104392538337</v>
      </c>
      <c r="L1499" s="13">
        <f t="shared" ca="1" si="231"/>
        <v>1.8918048623408623E-3</v>
      </c>
      <c r="M1499" t="str">
        <f t="shared" ca="1" si="234"/>
        <v>BUY</v>
      </c>
      <c r="N1499">
        <f t="shared" ca="1" si="235"/>
        <v>1.1372838350938407E-2</v>
      </c>
    </row>
    <row r="1500" spans="1:14" x14ac:dyDescent="0.25">
      <c r="A1500">
        <v>1499</v>
      </c>
      <c r="B1500" s="30">
        <v>38705</v>
      </c>
      <c r="C1500">
        <f t="shared" si="232"/>
        <v>2005</v>
      </c>
      <c r="D1500">
        <v>2842.6</v>
      </c>
      <c r="E1500">
        <f t="shared" ca="1" si="233"/>
        <v>2826.375</v>
      </c>
      <c r="F1500">
        <f t="shared" ref="F1500:F1563" ca="1" si="237">IF(ROW(D1500)&gt;$M$4, AVERAGE(OFFSET(D1501,-$M$4,0,$M$4,1)), "")</f>
        <v>2688.2653846153844</v>
      </c>
      <c r="G1500" t="str">
        <f t="shared" ca="1" si="228"/>
        <v/>
      </c>
      <c r="H1500">
        <f t="shared" ca="1" si="229"/>
        <v>2489.1</v>
      </c>
      <c r="I1500" s="7" t="str">
        <f t="shared" ca="1" si="236"/>
        <v/>
      </c>
      <c r="J1500" s="11">
        <f t="shared" ca="1" si="230"/>
        <v>363.08286009570651</v>
      </c>
      <c r="K1500" s="11">
        <f ca="1">MAX($J$55:J1500)</f>
        <v>363.77104392538337</v>
      </c>
      <c r="L1500" s="13">
        <f t="shared" ca="1" si="231"/>
        <v>1.8918048623408623E-3</v>
      </c>
      <c r="M1500" t="str">
        <f t="shared" ca="1" si="234"/>
        <v>BUY</v>
      </c>
      <c r="N1500">
        <f t="shared" ca="1" si="235"/>
        <v>1.1547426293970008E-2</v>
      </c>
    </row>
    <row r="1501" spans="1:14" x14ac:dyDescent="0.25">
      <c r="A1501">
        <v>1500</v>
      </c>
      <c r="B1501" s="30">
        <v>38706</v>
      </c>
      <c r="C1501">
        <f t="shared" si="232"/>
        <v>2005</v>
      </c>
      <c r="D1501">
        <v>2826.2</v>
      </c>
      <c r="E1501">
        <f t="shared" ca="1" si="233"/>
        <v>2834.3999999999996</v>
      </c>
      <c r="F1501">
        <f t="shared" ca="1" si="237"/>
        <v>2698.5538461538458</v>
      </c>
      <c r="G1501" t="str">
        <f t="shared" ca="1" si="228"/>
        <v/>
      </c>
      <c r="H1501">
        <f t="shared" ca="1" si="229"/>
        <v>2489.1</v>
      </c>
      <c r="I1501" s="7" t="str">
        <f t="shared" ca="1" si="236"/>
        <v/>
      </c>
      <c r="J1501" s="11">
        <f t="shared" ca="1" si="230"/>
        <v>363.08286009570651</v>
      </c>
      <c r="K1501" s="11">
        <f ca="1">MAX($J$55:J1501)</f>
        <v>363.77104392538337</v>
      </c>
      <c r="L1501" s="13">
        <f t="shared" ca="1" si="231"/>
        <v>1.8918048623408623E-3</v>
      </c>
      <c r="M1501" t="str">
        <f t="shared" ca="1" si="234"/>
        <v>BUY</v>
      </c>
      <c r="N1501">
        <f t="shared" ca="1" si="235"/>
        <v>-5.7693660733131964E-3</v>
      </c>
    </row>
    <row r="1502" spans="1:14" x14ac:dyDescent="0.25">
      <c r="A1502">
        <v>1501</v>
      </c>
      <c r="B1502" s="30">
        <v>38707</v>
      </c>
      <c r="C1502">
        <f t="shared" si="232"/>
        <v>2005</v>
      </c>
      <c r="D1502">
        <v>2822.9</v>
      </c>
      <c r="E1502">
        <f t="shared" ca="1" si="233"/>
        <v>2824.55</v>
      </c>
      <c r="F1502">
        <f t="shared" ca="1" si="237"/>
        <v>2707.7903846153849</v>
      </c>
      <c r="G1502" t="str">
        <f t="shared" ca="1" si="228"/>
        <v/>
      </c>
      <c r="H1502">
        <f t="shared" ca="1" si="229"/>
        <v>2489.1</v>
      </c>
      <c r="I1502" s="7" t="str">
        <f t="shared" ca="1" si="236"/>
        <v/>
      </c>
      <c r="J1502" s="11">
        <f t="shared" ca="1" si="230"/>
        <v>363.08286009570651</v>
      </c>
      <c r="K1502" s="11">
        <f ca="1">MAX($J$55:J1502)</f>
        <v>363.77104392538337</v>
      </c>
      <c r="L1502" s="13">
        <f t="shared" ca="1" si="231"/>
        <v>1.8918048623408623E-3</v>
      </c>
      <c r="M1502" t="str">
        <f t="shared" ca="1" si="234"/>
        <v>BUY</v>
      </c>
      <c r="N1502">
        <f t="shared" ca="1" si="235"/>
        <v>-1.1676456018681364E-3</v>
      </c>
    </row>
    <row r="1503" spans="1:14" x14ac:dyDescent="0.25">
      <c r="A1503">
        <v>1502</v>
      </c>
      <c r="B1503" s="30">
        <v>38708</v>
      </c>
      <c r="C1503">
        <f t="shared" si="232"/>
        <v>2005</v>
      </c>
      <c r="D1503">
        <v>2835.25</v>
      </c>
      <c r="E1503">
        <f t="shared" ca="1" si="233"/>
        <v>2829.0749999999998</v>
      </c>
      <c r="F1503">
        <f t="shared" ca="1" si="237"/>
        <v>2716.686538461538</v>
      </c>
      <c r="G1503" t="str">
        <f t="shared" ca="1" si="228"/>
        <v/>
      </c>
      <c r="H1503">
        <f t="shared" ca="1" si="229"/>
        <v>2489.1</v>
      </c>
      <c r="I1503" s="7" t="str">
        <f t="shared" ca="1" si="236"/>
        <v/>
      </c>
      <c r="J1503" s="11">
        <f t="shared" ca="1" si="230"/>
        <v>363.08286009570651</v>
      </c>
      <c r="K1503" s="11">
        <f ca="1">MAX($J$55:J1503)</f>
        <v>363.77104392538337</v>
      </c>
      <c r="L1503" s="13">
        <f t="shared" ca="1" si="231"/>
        <v>1.8918048623408623E-3</v>
      </c>
      <c r="M1503" t="str">
        <f t="shared" ca="1" si="234"/>
        <v>BUY</v>
      </c>
      <c r="N1503">
        <f t="shared" ca="1" si="235"/>
        <v>4.3749335789436076E-3</v>
      </c>
    </row>
    <row r="1504" spans="1:14" x14ac:dyDescent="0.25">
      <c r="A1504">
        <v>1503</v>
      </c>
      <c r="B1504" s="30">
        <v>38709</v>
      </c>
      <c r="C1504">
        <f t="shared" si="232"/>
        <v>2005</v>
      </c>
      <c r="D1504">
        <v>2804.85</v>
      </c>
      <c r="E1504">
        <f t="shared" ca="1" si="233"/>
        <v>2820.05</v>
      </c>
      <c r="F1504">
        <f t="shared" ca="1" si="237"/>
        <v>2723.794230769231</v>
      </c>
      <c r="G1504" t="str">
        <f t="shared" ca="1" si="228"/>
        <v/>
      </c>
      <c r="H1504">
        <f t="shared" ca="1" si="229"/>
        <v>2489.1</v>
      </c>
      <c r="I1504" s="7" t="str">
        <f t="shared" ca="1" si="236"/>
        <v/>
      </c>
      <c r="J1504" s="11">
        <f t="shared" ca="1" si="230"/>
        <v>363.08286009570651</v>
      </c>
      <c r="K1504" s="11">
        <f ca="1">MAX($J$55:J1504)</f>
        <v>363.77104392538337</v>
      </c>
      <c r="L1504" s="13">
        <f t="shared" ca="1" si="231"/>
        <v>1.8918048623408623E-3</v>
      </c>
      <c r="M1504" t="str">
        <f t="shared" ca="1" si="234"/>
        <v>BUY</v>
      </c>
      <c r="N1504">
        <f t="shared" ca="1" si="235"/>
        <v>-1.0722158539811337E-2</v>
      </c>
    </row>
    <row r="1505" spans="1:14" x14ac:dyDescent="0.25">
      <c r="A1505">
        <v>1504</v>
      </c>
      <c r="B1505" s="30">
        <v>38712</v>
      </c>
      <c r="C1505">
        <f t="shared" si="232"/>
        <v>2005</v>
      </c>
      <c r="D1505">
        <v>2749.6</v>
      </c>
      <c r="E1505">
        <f t="shared" ca="1" si="233"/>
        <v>2777.2249999999999</v>
      </c>
      <c r="F1505">
        <f t="shared" ca="1" si="237"/>
        <v>2729.4519230769229</v>
      </c>
      <c r="G1505" t="str">
        <f t="shared" ca="1" si="228"/>
        <v/>
      </c>
      <c r="H1505">
        <f t="shared" ca="1" si="229"/>
        <v>2489.1</v>
      </c>
      <c r="I1505" s="7" t="str">
        <f t="shared" ca="1" si="236"/>
        <v/>
      </c>
      <c r="J1505" s="11">
        <f t="shared" ca="1" si="230"/>
        <v>363.08286009570651</v>
      </c>
      <c r="K1505" s="11">
        <f ca="1">MAX($J$55:J1505)</f>
        <v>363.77104392538337</v>
      </c>
      <c r="L1505" s="13">
        <f t="shared" ca="1" si="231"/>
        <v>1.8918048623408623E-3</v>
      </c>
      <c r="M1505" t="str">
        <f t="shared" ca="1" si="234"/>
        <v>BUY</v>
      </c>
      <c r="N1505">
        <f t="shared" ca="1" si="235"/>
        <v>-1.9698023067187195E-2</v>
      </c>
    </row>
    <row r="1506" spans="1:14" x14ac:dyDescent="0.25">
      <c r="A1506">
        <v>1505</v>
      </c>
      <c r="B1506" s="30">
        <v>38713</v>
      </c>
      <c r="C1506">
        <f t="shared" si="232"/>
        <v>2005</v>
      </c>
      <c r="D1506">
        <v>2805.9</v>
      </c>
      <c r="E1506">
        <f t="shared" ca="1" si="233"/>
        <v>2777.75</v>
      </c>
      <c r="F1506">
        <f t="shared" ca="1" si="237"/>
        <v>2738.4153846153849</v>
      </c>
      <c r="G1506" t="str">
        <f t="shared" ca="1" si="228"/>
        <v/>
      </c>
      <c r="H1506">
        <f t="shared" ca="1" si="229"/>
        <v>2489.1</v>
      </c>
      <c r="I1506" s="7" t="str">
        <f t="shared" ca="1" si="236"/>
        <v/>
      </c>
      <c r="J1506" s="11">
        <f t="shared" ca="1" si="230"/>
        <v>363.08286009570651</v>
      </c>
      <c r="K1506" s="11">
        <f ca="1">MAX($J$55:J1506)</f>
        <v>363.77104392538337</v>
      </c>
      <c r="L1506" s="13">
        <f t="shared" ca="1" si="231"/>
        <v>1.8918048623408623E-3</v>
      </c>
      <c r="M1506" t="str">
        <f t="shared" ca="1" si="234"/>
        <v>BUY</v>
      </c>
      <c r="N1506">
        <f t="shared" ca="1" si="235"/>
        <v>2.0475705557172021E-2</v>
      </c>
    </row>
    <row r="1507" spans="1:14" x14ac:dyDescent="0.25">
      <c r="A1507">
        <v>1506</v>
      </c>
      <c r="B1507" s="30">
        <v>38714</v>
      </c>
      <c r="C1507">
        <f t="shared" si="232"/>
        <v>2005</v>
      </c>
      <c r="D1507">
        <v>2794.05</v>
      </c>
      <c r="E1507">
        <f t="shared" ca="1" si="233"/>
        <v>2799.9750000000004</v>
      </c>
      <c r="F1507">
        <f t="shared" ca="1" si="237"/>
        <v>2745.5480769230771</v>
      </c>
      <c r="G1507" t="str">
        <f t="shared" ca="1" si="228"/>
        <v/>
      </c>
      <c r="H1507">
        <f t="shared" ca="1" si="229"/>
        <v>2489.1</v>
      </c>
      <c r="I1507" s="7" t="str">
        <f t="shared" ca="1" si="236"/>
        <v/>
      </c>
      <c r="J1507" s="11">
        <f t="shared" ca="1" si="230"/>
        <v>363.08286009570651</v>
      </c>
      <c r="K1507" s="11">
        <f ca="1">MAX($J$55:J1507)</f>
        <v>363.77104392538337</v>
      </c>
      <c r="L1507" s="13">
        <f t="shared" ca="1" si="231"/>
        <v>1.8918048623408623E-3</v>
      </c>
      <c r="M1507" t="str">
        <f t="shared" ca="1" si="234"/>
        <v>BUY</v>
      </c>
      <c r="N1507">
        <f t="shared" ca="1" si="235"/>
        <v>-4.2232438789692817E-3</v>
      </c>
    </row>
    <row r="1508" spans="1:14" x14ac:dyDescent="0.25">
      <c r="A1508">
        <v>1507</v>
      </c>
      <c r="B1508" s="30">
        <v>38715</v>
      </c>
      <c r="C1508">
        <f t="shared" si="232"/>
        <v>2005</v>
      </c>
      <c r="D1508">
        <v>2821.95</v>
      </c>
      <c r="E1508">
        <f t="shared" ca="1" si="233"/>
        <v>2808</v>
      </c>
      <c r="F1508">
        <f t="shared" ca="1" si="237"/>
        <v>2752.7384615384613</v>
      </c>
      <c r="G1508" t="str">
        <f t="shared" ca="1" si="228"/>
        <v/>
      </c>
      <c r="H1508">
        <f t="shared" ca="1" si="229"/>
        <v>2489.1</v>
      </c>
      <c r="I1508" s="7" t="str">
        <f t="shared" ca="1" si="236"/>
        <v/>
      </c>
      <c r="J1508" s="11">
        <f t="shared" ca="1" si="230"/>
        <v>363.08286009570651</v>
      </c>
      <c r="K1508" s="11">
        <f ca="1">MAX($J$55:J1508)</f>
        <v>363.77104392538337</v>
      </c>
      <c r="L1508" s="13">
        <f t="shared" ca="1" si="231"/>
        <v>1.8918048623408623E-3</v>
      </c>
      <c r="M1508" t="str">
        <f t="shared" ca="1" si="234"/>
        <v>BUY</v>
      </c>
      <c r="N1508">
        <f t="shared" ca="1" si="235"/>
        <v>9.9855049122240594E-3</v>
      </c>
    </row>
    <row r="1509" spans="1:14" x14ac:dyDescent="0.25">
      <c r="A1509">
        <v>1508</v>
      </c>
      <c r="B1509" s="30">
        <v>38716</v>
      </c>
      <c r="C1509">
        <f t="shared" si="232"/>
        <v>2005</v>
      </c>
      <c r="D1509">
        <v>2836.55</v>
      </c>
      <c r="E1509">
        <f t="shared" ca="1" si="233"/>
        <v>2829.25</v>
      </c>
      <c r="F1509">
        <f t="shared" ca="1" si="237"/>
        <v>2759.3634615384622</v>
      </c>
      <c r="G1509" t="str">
        <f t="shared" ca="1" si="228"/>
        <v/>
      </c>
      <c r="H1509">
        <f t="shared" ca="1" si="229"/>
        <v>2489.1</v>
      </c>
      <c r="I1509" s="7" t="str">
        <f t="shared" ca="1" si="236"/>
        <v/>
      </c>
      <c r="J1509" s="11">
        <f t="shared" ca="1" si="230"/>
        <v>363.08286009570651</v>
      </c>
      <c r="K1509" s="11">
        <f ca="1">MAX($J$55:J1509)</f>
        <v>363.77104392538337</v>
      </c>
      <c r="L1509" s="13">
        <f t="shared" ca="1" si="231"/>
        <v>1.8918048623408623E-3</v>
      </c>
      <c r="M1509" t="str">
        <f t="shared" ca="1" si="234"/>
        <v>BUY</v>
      </c>
      <c r="N1509">
        <f t="shared" ca="1" si="235"/>
        <v>5.173727387090616E-3</v>
      </c>
    </row>
    <row r="1510" spans="1:14" x14ac:dyDescent="0.25">
      <c r="A1510">
        <v>1509</v>
      </c>
      <c r="B1510" s="30">
        <v>38719</v>
      </c>
      <c r="C1510">
        <f t="shared" si="232"/>
        <v>2006</v>
      </c>
      <c r="D1510">
        <v>2835.95</v>
      </c>
      <c r="E1510">
        <f t="shared" ca="1" si="233"/>
        <v>2836.25</v>
      </c>
      <c r="F1510">
        <f t="shared" ca="1" si="237"/>
        <v>2765.2288461538465</v>
      </c>
      <c r="G1510" t="str">
        <f t="shared" ca="1" si="228"/>
        <v/>
      </c>
      <c r="H1510">
        <f t="shared" ca="1" si="229"/>
        <v>2489.1</v>
      </c>
      <c r="I1510" s="7" t="str">
        <f t="shared" ca="1" si="236"/>
        <v/>
      </c>
      <c r="J1510" s="11">
        <f t="shared" ca="1" si="230"/>
        <v>363.08286009570651</v>
      </c>
      <c r="K1510" s="11">
        <f ca="1">MAX($J$55:J1510)</f>
        <v>363.77104392538337</v>
      </c>
      <c r="L1510" s="13">
        <f t="shared" ca="1" si="231"/>
        <v>1.8918048623408623E-3</v>
      </c>
      <c r="M1510" t="str">
        <f t="shared" ca="1" si="234"/>
        <v>BUY</v>
      </c>
      <c r="N1510">
        <f t="shared" ca="1" si="235"/>
        <v>-2.1152456329004028E-4</v>
      </c>
    </row>
    <row r="1511" spans="1:14" x14ac:dyDescent="0.25">
      <c r="A1511">
        <v>1510</v>
      </c>
      <c r="B1511" s="30">
        <v>38720</v>
      </c>
      <c r="C1511">
        <f t="shared" si="232"/>
        <v>2006</v>
      </c>
      <c r="D1511">
        <v>2883.35</v>
      </c>
      <c r="E1511">
        <f t="shared" ca="1" si="233"/>
        <v>2859.6499999999996</v>
      </c>
      <c r="F1511">
        <f t="shared" ca="1" si="237"/>
        <v>2771.8192307692307</v>
      </c>
      <c r="G1511" t="str">
        <f t="shared" ca="1" si="228"/>
        <v/>
      </c>
      <c r="H1511">
        <f t="shared" ca="1" si="229"/>
        <v>2489.1</v>
      </c>
      <c r="I1511" s="7" t="str">
        <f t="shared" ca="1" si="236"/>
        <v/>
      </c>
      <c r="J1511" s="11">
        <f t="shared" ca="1" si="230"/>
        <v>363.08286009570651</v>
      </c>
      <c r="K1511" s="11">
        <f ca="1">MAX($J$55:J1511)</f>
        <v>363.77104392538337</v>
      </c>
      <c r="L1511" s="13">
        <f t="shared" ca="1" si="231"/>
        <v>1.8918048623408623E-3</v>
      </c>
      <c r="M1511" t="str">
        <f t="shared" ca="1" si="234"/>
        <v>BUY</v>
      </c>
      <c r="N1511">
        <f t="shared" ca="1" si="235"/>
        <v>1.671397591635963E-2</v>
      </c>
    </row>
    <row r="1512" spans="1:14" x14ac:dyDescent="0.25">
      <c r="A1512">
        <v>1511</v>
      </c>
      <c r="B1512" s="30">
        <v>38721</v>
      </c>
      <c r="C1512">
        <f t="shared" si="232"/>
        <v>2006</v>
      </c>
      <c r="D1512">
        <v>2904.4</v>
      </c>
      <c r="E1512">
        <f t="shared" ca="1" si="233"/>
        <v>2893.875</v>
      </c>
      <c r="F1512">
        <f t="shared" ca="1" si="237"/>
        <v>2779.7461538461534</v>
      </c>
      <c r="G1512" t="str">
        <f t="shared" ca="1" si="228"/>
        <v/>
      </c>
      <c r="H1512">
        <f t="shared" ca="1" si="229"/>
        <v>2489.1</v>
      </c>
      <c r="I1512" s="7" t="str">
        <f t="shared" ca="1" si="236"/>
        <v/>
      </c>
      <c r="J1512" s="11">
        <f t="shared" ca="1" si="230"/>
        <v>363.08286009570651</v>
      </c>
      <c r="K1512" s="11">
        <f ca="1">MAX($J$55:J1512)</f>
        <v>363.77104392538337</v>
      </c>
      <c r="L1512" s="13">
        <f t="shared" ca="1" si="231"/>
        <v>1.8918048623408623E-3</v>
      </c>
      <c r="M1512" t="str">
        <f t="shared" ca="1" si="234"/>
        <v>BUY</v>
      </c>
      <c r="N1512">
        <f t="shared" ca="1" si="235"/>
        <v>7.3005358350530401E-3</v>
      </c>
    </row>
    <row r="1513" spans="1:14" x14ac:dyDescent="0.25">
      <c r="A1513">
        <v>1512</v>
      </c>
      <c r="B1513" s="30">
        <v>38722</v>
      </c>
      <c r="C1513">
        <f t="shared" si="232"/>
        <v>2006</v>
      </c>
      <c r="D1513">
        <v>2899.85</v>
      </c>
      <c r="E1513">
        <f t="shared" ca="1" si="233"/>
        <v>2902.125</v>
      </c>
      <c r="F1513">
        <f t="shared" ca="1" si="237"/>
        <v>2789.2692307692309</v>
      </c>
      <c r="G1513" t="str">
        <f t="shared" ca="1" si="228"/>
        <v/>
      </c>
      <c r="H1513">
        <f t="shared" ca="1" si="229"/>
        <v>2489.1</v>
      </c>
      <c r="I1513" s="7" t="str">
        <f t="shared" ca="1" si="236"/>
        <v/>
      </c>
      <c r="J1513" s="11">
        <f t="shared" ca="1" si="230"/>
        <v>363.08286009570651</v>
      </c>
      <c r="K1513" s="11">
        <f ca="1">MAX($J$55:J1513)</f>
        <v>363.77104392538337</v>
      </c>
      <c r="L1513" s="13">
        <f t="shared" ca="1" si="231"/>
        <v>1.8918048623408623E-3</v>
      </c>
      <c r="M1513" t="str">
        <f t="shared" ca="1" si="234"/>
        <v>BUY</v>
      </c>
      <c r="N1513">
        <f t="shared" ca="1" si="235"/>
        <v>-1.5665886241565149E-3</v>
      </c>
    </row>
    <row r="1514" spans="1:14" x14ac:dyDescent="0.25">
      <c r="A1514">
        <v>1513</v>
      </c>
      <c r="B1514" s="30">
        <v>38723</v>
      </c>
      <c r="C1514">
        <f t="shared" si="232"/>
        <v>2006</v>
      </c>
      <c r="D1514">
        <v>2914</v>
      </c>
      <c r="E1514">
        <f t="shared" ca="1" si="233"/>
        <v>2906.9250000000002</v>
      </c>
      <c r="F1514">
        <f t="shared" ca="1" si="237"/>
        <v>2797.5403846153849</v>
      </c>
      <c r="G1514" t="str">
        <f t="shared" ca="1" si="228"/>
        <v/>
      </c>
      <c r="H1514">
        <f t="shared" ca="1" si="229"/>
        <v>2489.1</v>
      </c>
      <c r="I1514" s="7" t="str">
        <f t="shared" ca="1" si="236"/>
        <v/>
      </c>
      <c r="J1514" s="11">
        <f t="shared" ca="1" si="230"/>
        <v>363.08286009570651</v>
      </c>
      <c r="K1514" s="11">
        <f ca="1">MAX($J$55:J1514)</f>
        <v>363.77104392538337</v>
      </c>
      <c r="L1514" s="13">
        <f t="shared" ca="1" si="231"/>
        <v>1.8918048623408623E-3</v>
      </c>
      <c r="M1514" t="str">
        <f t="shared" ca="1" si="234"/>
        <v>BUY</v>
      </c>
      <c r="N1514">
        <f t="shared" ca="1" si="235"/>
        <v>4.8795627360036179E-3</v>
      </c>
    </row>
    <row r="1515" spans="1:14" x14ac:dyDescent="0.25">
      <c r="A1515">
        <v>1514</v>
      </c>
      <c r="B1515" s="30">
        <v>38726</v>
      </c>
      <c r="C1515">
        <f t="shared" si="232"/>
        <v>2006</v>
      </c>
      <c r="D1515">
        <v>2910.1</v>
      </c>
      <c r="E1515">
        <f t="shared" ca="1" si="233"/>
        <v>2912.05</v>
      </c>
      <c r="F1515">
        <f t="shared" ca="1" si="237"/>
        <v>2805.7000000000003</v>
      </c>
      <c r="G1515" t="str">
        <f t="shared" ca="1" si="228"/>
        <v/>
      </c>
      <c r="H1515">
        <f t="shared" ca="1" si="229"/>
        <v>2489.1</v>
      </c>
      <c r="I1515" s="7" t="str">
        <f t="shared" ca="1" si="236"/>
        <v/>
      </c>
      <c r="J1515" s="11">
        <f t="shared" ca="1" si="230"/>
        <v>363.08286009570651</v>
      </c>
      <c r="K1515" s="11">
        <f ca="1">MAX($J$55:J1515)</f>
        <v>363.77104392538337</v>
      </c>
      <c r="L1515" s="13">
        <f t="shared" ca="1" si="231"/>
        <v>1.8918048623408623E-3</v>
      </c>
      <c r="M1515" t="str">
        <f t="shared" ca="1" si="234"/>
        <v>BUY</v>
      </c>
      <c r="N1515">
        <f t="shared" ca="1" si="235"/>
        <v>-1.3383665065202783E-3</v>
      </c>
    </row>
    <row r="1516" spans="1:14" x14ac:dyDescent="0.25">
      <c r="A1516">
        <v>1515</v>
      </c>
      <c r="B1516" s="30">
        <v>38727</v>
      </c>
      <c r="C1516">
        <f t="shared" si="232"/>
        <v>2006</v>
      </c>
      <c r="D1516">
        <v>2870.8</v>
      </c>
      <c r="E1516">
        <f t="shared" ca="1" si="233"/>
        <v>2890.45</v>
      </c>
      <c r="F1516">
        <f t="shared" ca="1" si="237"/>
        <v>2813.7884615384619</v>
      </c>
      <c r="G1516" t="str">
        <f t="shared" ca="1" si="228"/>
        <v/>
      </c>
      <c r="H1516">
        <f t="shared" ca="1" si="229"/>
        <v>2489.1</v>
      </c>
      <c r="I1516" s="7" t="str">
        <f t="shared" ca="1" si="236"/>
        <v/>
      </c>
      <c r="J1516" s="11">
        <f t="shared" ca="1" si="230"/>
        <v>363.08286009570651</v>
      </c>
      <c r="K1516" s="11">
        <f ca="1">MAX($J$55:J1516)</f>
        <v>363.77104392538337</v>
      </c>
      <c r="L1516" s="13">
        <f t="shared" ca="1" si="231"/>
        <v>1.8918048623408623E-3</v>
      </c>
      <c r="M1516" t="str">
        <f t="shared" ca="1" si="234"/>
        <v>BUY</v>
      </c>
      <c r="N1516">
        <f t="shared" ca="1" si="235"/>
        <v>-1.3504690560461746E-2</v>
      </c>
    </row>
    <row r="1517" spans="1:14" x14ac:dyDescent="0.25">
      <c r="A1517">
        <v>1516</v>
      </c>
      <c r="B1517" s="30">
        <v>38729</v>
      </c>
      <c r="C1517">
        <f t="shared" si="232"/>
        <v>2006</v>
      </c>
      <c r="D1517">
        <v>2850.7</v>
      </c>
      <c r="E1517">
        <f t="shared" ca="1" si="233"/>
        <v>2860.75</v>
      </c>
      <c r="F1517">
        <f t="shared" ca="1" si="237"/>
        <v>2821.0346153846153</v>
      </c>
      <c r="G1517" t="str">
        <f t="shared" ca="1" si="228"/>
        <v/>
      </c>
      <c r="H1517">
        <f t="shared" ca="1" si="229"/>
        <v>2489.1</v>
      </c>
      <c r="I1517" s="7" t="str">
        <f t="shared" ca="1" si="236"/>
        <v/>
      </c>
      <c r="J1517" s="11">
        <f t="shared" ca="1" si="230"/>
        <v>363.08286009570651</v>
      </c>
      <c r="K1517" s="11">
        <f ca="1">MAX($J$55:J1517)</f>
        <v>363.77104392538337</v>
      </c>
      <c r="L1517" s="13">
        <f t="shared" ca="1" si="231"/>
        <v>1.8918048623408623E-3</v>
      </c>
      <c r="M1517" t="str">
        <f t="shared" ca="1" si="234"/>
        <v>BUY</v>
      </c>
      <c r="N1517">
        <f t="shared" ca="1" si="235"/>
        <v>-7.0015326738192708E-3</v>
      </c>
    </row>
    <row r="1518" spans="1:14" x14ac:dyDescent="0.25">
      <c r="A1518">
        <v>1517</v>
      </c>
      <c r="B1518" s="30">
        <v>38730</v>
      </c>
      <c r="C1518">
        <f t="shared" si="232"/>
        <v>2006</v>
      </c>
      <c r="D1518">
        <v>2850.55</v>
      </c>
      <c r="E1518">
        <f t="shared" ca="1" si="233"/>
        <v>2850.625</v>
      </c>
      <c r="F1518">
        <f t="shared" ca="1" si="237"/>
        <v>2827.0942307692308</v>
      </c>
      <c r="G1518" t="str">
        <f t="shared" ca="1" si="228"/>
        <v/>
      </c>
      <c r="H1518">
        <f t="shared" ca="1" si="229"/>
        <v>2489.1</v>
      </c>
      <c r="I1518" s="7" t="str">
        <f t="shared" ca="1" si="236"/>
        <v/>
      </c>
      <c r="J1518" s="11">
        <f t="shared" ca="1" si="230"/>
        <v>363.08286009570651</v>
      </c>
      <c r="K1518" s="11">
        <f ca="1">MAX($J$55:J1518)</f>
        <v>363.77104392538337</v>
      </c>
      <c r="L1518" s="13">
        <f t="shared" ca="1" si="231"/>
        <v>1.8918048623408623E-3</v>
      </c>
      <c r="M1518" t="str">
        <f t="shared" ca="1" si="234"/>
        <v>BUY</v>
      </c>
      <c r="N1518">
        <f t="shared" ca="1" si="235"/>
        <v>-5.2618655067048867E-5</v>
      </c>
    </row>
    <row r="1519" spans="1:14" x14ac:dyDescent="0.25">
      <c r="A1519">
        <v>1518</v>
      </c>
      <c r="B1519" s="30">
        <v>38733</v>
      </c>
      <c r="C1519">
        <f t="shared" si="232"/>
        <v>2006</v>
      </c>
      <c r="D1519">
        <v>2833.1</v>
      </c>
      <c r="E1519">
        <f t="shared" ca="1" si="233"/>
        <v>2841.8249999999998</v>
      </c>
      <c r="F1519">
        <f t="shared" ca="1" si="237"/>
        <v>2831.9557692307694</v>
      </c>
      <c r="G1519" t="str">
        <f t="shared" ca="1" si="228"/>
        <v/>
      </c>
      <c r="H1519">
        <f t="shared" ca="1" si="229"/>
        <v>2489.1</v>
      </c>
      <c r="I1519" s="7" t="str">
        <f t="shared" ca="1" si="236"/>
        <v/>
      </c>
      <c r="J1519" s="11">
        <f t="shared" ca="1" si="230"/>
        <v>363.08286009570651</v>
      </c>
      <c r="K1519" s="11">
        <f ca="1">MAX($J$55:J1519)</f>
        <v>363.77104392538337</v>
      </c>
      <c r="L1519" s="13">
        <f t="shared" ca="1" si="231"/>
        <v>1.8918048623408623E-3</v>
      </c>
      <c r="M1519" t="str">
        <f t="shared" ca="1" si="234"/>
        <v>BUY</v>
      </c>
      <c r="N1519">
        <f t="shared" ca="1" si="235"/>
        <v>-6.1216256511902167E-3</v>
      </c>
    </row>
    <row r="1520" spans="1:14" x14ac:dyDescent="0.25">
      <c r="A1520">
        <v>1519</v>
      </c>
      <c r="B1520" s="30">
        <v>38734</v>
      </c>
      <c r="C1520">
        <f t="shared" si="232"/>
        <v>2006</v>
      </c>
      <c r="D1520">
        <v>2829.1</v>
      </c>
      <c r="E1520">
        <f t="shared" ca="1" si="233"/>
        <v>2831.1</v>
      </c>
      <c r="F1520">
        <f t="shared" ca="1" si="237"/>
        <v>2834.75</v>
      </c>
      <c r="G1520" t="str">
        <f t="shared" ca="1" si="228"/>
        <v>SELL</v>
      </c>
      <c r="H1520">
        <f t="shared" ca="1" si="229"/>
        <v>2829.1</v>
      </c>
      <c r="I1520" s="7">
        <f t="shared" ca="1" si="236"/>
        <v>0.13659555662689327</v>
      </c>
      <c r="J1520" s="11">
        <f t="shared" ca="1" si="230"/>
        <v>412.67836547216393</v>
      </c>
      <c r="K1520" s="11">
        <f ca="1">MAX($J$55:J1520)</f>
        <v>412.67836547216393</v>
      </c>
      <c r="L1520" s="13">
        <f t="shared" ca="1" si="231"/>
        <v>0</v>
      </c>
      <c r="M1520" t="str">
        <f t="shared" ca="1" si="234"/>
        <v>SELL</v>
      </c>
      <c r="N1520">
        <f t="shared" ca="1" si="235"/>
        <v>-1.4118809784335181E-3</v>
      </c>
    </row>
    <row r="1521" spans="1:14" x14ac:dyDescent="0.25">
      <c r="A1521">
        <v>1520</v>
      </c>
      <c r="B1521" s="30">
        <v>38735</v>
      </c>
      <c r="C1521">
        <f t="shared" si="232"/>
        <v>2006</v>
      </c>
      <c r="D1521">
        <v>2809.2</v>
      </c>
      <c r="E1521">
        <f t="shared" ca="1" si="233"/>
        <v>2819.1499999999996</v>
      </c>
      <c r="F1521">
        <f t="shared" ca="1" si="237"/>
        <v>2836.0192307692309</v>
      </c>
      <c r="G1521" t="str">
        <f t="shared" ca="1" si="228"/>
        <v/>
      </c>
      <c r="H1521">
        <f t="shared" ca="1" si="229"/>
        <v>2829.1</v>
      </c>
      <c r="I1521" s="7" t="str">
        <f t="shared" ca="1" si="236"/>
        <v/>
      </c>
      <c r="J1521" s="11">
        <f t="shared" ca="1" si="230"/>
        <v>412.67836547216393</v>
      </c>
      <c r="K1521" s="11">
        <f ca="1">MAX($J$55:J1521)</f>
        <v>412.67836547216393</v>
      </c>
      <c r="L1521" s="13">
        <f t="shared" ca="1" si="231"/>
        <v>0</v>
      </c>
      <c r="M1521" t="str">
        <f t="shared" ca="1" si="234"/>
        <v>SELL</v>
      </c>
      <c r="N1521">
        <f t="shared" ca="1" si="235"/>
        <v>7.0340390937047442E-3</v>
      </c>
    </row>
    <row r="1522" spans="1:14" x14ac:dyDescent="0.25">
      <c r="A1522">
        <v>1521</v>
      </c>
      <c r="B1522" s="30">
        <v>38736</v>
      </c>
      <c r="C1522">
        <f t="shared" si="232"/>
        <v>2006</v>
      </c>
      <c r="D1522">
        <v>2870.85</v>
      </c>
      <c r="E1522">
        <f t="shared" ca="1" si="233"/>
        <v>2840.0249999999996</v>
      </c>
      <c r="F1522">
        <f t="shared" ca="1" si="237"/>
        <v>2838.271153846154</v>
      </c>
      <c r="G1522" t="str">
        <f t="shared" ca="1" si="228"/>
        <v>BUY</v>
      </c>
      <c r="H1522">
        <f t="shared" ca="1" si="229"/>
        <v>2870.85</v>
      </c>
      <c r="I1522" s="7">
        <f t="shared" ca="1" si="236"/>
        <v>-1.475734332473233E-2</v>
      </c>
      <c r="J1522" s="11">
        <f t="shared" ca="1" si="230"/>
        <v>406.58832915020184</v>
      </c>
      <c r="K1522" s="11">
        <f ca="1">MAX($J$55:J1522)</f>
        <v>412.67836547216393</v>
      </c>
      <c r="L1522" s="13">
        <f t="shared" ca="1" si="231"/>
        <v>1.475734332473233E-2</v>
      </c>
      <c r="M1522" t="str">
        <f t="shared" ca="1" si="234"/>
        <v>BUY</v>
      </c>
      <c r="N1522">
        <f t="shared" ca="1" si="235"/>
        <v>-2.1945749679624125E-2</v>
      </c>
    </row>
    <row r="1523" spans="1:14" x14ac:dyDescent="0.25">
      <c r="A1523">
        <v>1522</v>
      </c>
      <c r="B1523" s="30">
        <v>38737</v>
      </c>
      <c r="C1523">
        <f t="shared" si="232"/>
        <v>2006</v>
      </c>
      <c r="D1523">
        <v>2900.95</v>
      </c>
      <c r="E1523">
        <f t="shared" ca="1" si="233"/>
        <v>2885.8999999999996</v>
      </c>
      <c r="F1523">
        <f t="shared" ca="1" si="237"/>
        <v>2841.978846153846</v>
      </c>
      <c r="G1523" t="str">
        <f t="shared" ca="1" si="228"/>
        <v/>
      </c>
      <c r="H1523">
        <f t="shared" ca="1" si="229"/>
        <v>2870.85</v>
      </c>
      <c r="I1523" s="7" t="str">
        <f t="shared" ca="1" si="236"/>
        <v/>
      </c>
      <c r="J1523" s="11">
        <f t="shared" ca="1" si="230"/>
        <v>406.58832915020184</v>
      </c>
      <c r="K1523" s="11">
        <f ca="1">MAX($J$55:J1523)</f>
        <v>412.67836547216393</v>
      </c>
      <c r="L1523" s="13">
        <f t="shared" ca="1" si="231"/>
        <v>1.475734332473233E-2</v>
      </c>
      <c r="M1523" t="str">
        <f t="shared" ca="1" si="234"/>
        <v>BUY</v>
      </c>
      <c r="N1523">
        <f t="shared" ca="1" si="235"/>
        <v>1.0484699653412722E-2</v>
      </c>
    </row>
    <row r="1524" spans="1:14" x14ac:dyDescent="0.25">
      <c r="A1524">
        <v>1523</v>
      </c>
      <c r="B1524" s="30">
        <v>38740</v>
      </c>
      <c r="C1524">
        <f t="shared" si="232"/>
        <v>2006</v>
      </c>
      <c r="D1524">
        <v>2884.05</v>
      </c>
      <c r="E1524">
        <f t="shared" ca="1" si="233"/>
        <v>2892.5</v>
      </c>
      <c r="F1524">
        <f t="shared" ca="1" si="237"/>
        <v>2846.0365384615384</v>
      </c>
      <c r="G1524" t="str">
        <f t="shared" ca="1" si="228"/>
        <v/>
      </c>
      <c r="H1524">
        <f t="shared" ca="1" si="229"/>
        <v>2870.85</v>
      </c>
      <c r="I1524" s="7" t="str">
        <f t="shared" ca="1" si="236"/>
        <v/>
      </c>
      <c r="J1524" s="11">
        <f t="shared" ca="1" si="230"/>
        <v>406.58832915020184</v>
      </c>
      <c r="K1524" s="11">
        <f ca="1">MAX($J$55:J1524)</f>
        <v>412.67836547216393</v>
      </c>
      <c r="L1524" s="13">
        <f t="shared" ca="1" si="231"/>
        <v>1.475734332473233E-2</v>
      </c>
      <c r="M1524" t="str">
        <f t="shared" ca="1" si="234"/>
        <v>BUY</v>
      </c>
      <c r="N1524">
        <f t="shared" ca="1" si="235"/>
        <v>-5.8256777952048937E-3</v>
      </c>
    </row>
    <row r="1525" spans="1:14" x14ac:dyDescent="0.25">
      <c r="A1525">
        <v>1524</v>
      </c>
      <c r="B1525" s="30">
        <v>38741</v>
      </c>
      <c r="C1525">
        <f t="shared" si="232"/>
        <v>2006</v>
      </c>
      <c r="D1525">
        <v>2908</v>
      </c>
      <c r="E1525">
        <f t="shared" ca="1" si="233"/>
        <v>2896.0250000000001</v>
      </c>
      <c r="F1525">
        <f t="shared" ca="1" si="237"/>
        <v>2849.8</v>
      </c>
      <c r="G1525" t="str">
        <f t="shared" ca="1" si="228"/>
        <v/>
      </c>
      <c r="H1525">
        <f t="shared" ca="1" si="229"/>
        <v>2870.85</v>
      </c>
      <c r="I1525" s="7" t="str">
        <f t="shared" ca="1" si="236"/>
        <v/>
      </c>
      <c r="J1525" s="11">
        <f t="shared" ca="1" si="230"/>
        <v>406.58832915020184</v>
      </c>
      <c r="K1525" s="11">
        <f ca="1">MAX($J$55:J1525)</f>
        <v>412.67836547216393</v>
      </c>
      <c r="L1525" s="13">
        <f t="shared" ca="1" si="231"/>
        <v>1.475734332473233E-2</v>
      </c>
      <c r="M1525" t="str">
        <f t="shared" ca="1" si="234"/>
        <v>BUY</v>
      </c>
      <c r="N1525">
        <f t="shared" ca="1" si="235"/>
        <v>8.3042943083510394E-3</v>
      </c>
    </row>
    <row r="1526" spans="1:14" x14ac:dyDescent="0.25">
      <c r="A1526">
        <v>1525</v>
      </c>
      <c r="B1526" s="30">
        <v>38742</v>
      </c>
      <c r="C1526">
        <f t="shared" si="232"/>
        <v>2006</v>
      </c>
      <c r="D1526">
        <v>2940.35</v>
      </c>
      <c r="E1526">
        <f t="shared" ca="1" si="233"/>
        <v>2924.1750000000002</v>
      </c>
      <c r="F1526">
        <f t="shared" ca="1" si="237"/>
        <v>2853.559615384615</v>
      </c>
      <c r="G1526" t="str">
        <f t="shared" ref="G1526:G1589" ca="1" si="238">IF(AND(E1526&gt;F1526,E1525&lt;F1525),"BUY",IF(AND(E1526&lt;F1526,E1525&gt;F1525),"SELL",""))</f>
        <v/>
      </c>
      <c r="H1526">
        <f t="shared" ca="1" si="229"/>
        <v>2870.85</v>
      </c>
      <c r="I1526" s="7" t="str">
        <f t="shared" ca="1" si="236"/>
        <v/>
      </c>
      <c r="J1526" s="11">
        <f t="shared" ca="1" si="230"/>
        <v>406.58832915020184</v>
      </c>
      <c r="K1526" s="11">
        <f ca="1">MAX($J$55:J1526)</f>
        <v>412.67836547216393</v>
      </c>
      <c r="L1526" s="13">
        <f t="shared" ca="1" si="231"/>
        <v>1.475734332473233E-2</v>
      </c>
      <c r="M1526" t="str">
        <f t="shared" ca="1" si="234"/>
        <v>BUY</v>
      </c>
      <c r="N1526">
        <f t="shared" ca="1" si="235"/>
        <v>1.1124484181568056E-2</v>
      </c>
    </row>
    <row r="1527" spans="1:14" x14ac:dyDescent="0.25">
      <c r="A1527">
        <v>1526</v>
      </c>
      <c r="B1527" s="30">
        <v>38744</v>
      </c>
      <c r="C1527">
        <f t="shared" si="232"/>
        <v>2006</v>
      </c>
      <c r="D1527">
        <v>2982.75</v>
      </c>
      <c r="E1527">
        <f t="shared" ca="1" si="233"/>
        <v>2961.55</v>
      </c>
      <c r="F1527">
        <f t="shared" ca="1" si="237"/>
        <v>2859.5807692307694</v>
      </c>
      <c r="G1527" t="str">
        <f t="shared" ca="1" si="238"/>
        <v/>
      </c>
      <c r="H1527">
        <f t="shared" ref="H1527:H1590" ca="1" si="239">IF(G1527&lt;&gt;"",D1527,H1526)</f>
        <v>2870.85</v>
      </c>
      <c r="I1527" s="7" t="str">
        <f t="shared" ca="1" si="236"/>
        <v/>
      </c>
      <c r="J1527" s="11">
        <f t="shared" ca="1" si="230"/>
        <v>406.58832915020184</v>
      </c>
      <c r="K1527" s="11">
        <f ca="1">MAX($J$55:J1527)</f>
        <v>412.67836547216393</v>
      </c>
      <c r="L1527" s="13">
        <f t="shared" ca="1" si="231"/>
        <v>1.475734332473233E-2</v>
      </c>
      <c r="M1527" t="str">
        <f t="shared" ca="1" si="234"/>
        <v>BUY</v>
      </c>
      <c r="N1527">
        <f t="shared" ca="1" si="235"/>
        <v>1.4420052034621759E-2</v>
      </c>
    </row>
    <row r="1528" spans="1:14" x14ac:dyDescent="0.25">
      <c r="A1528">
        <v>1527</v>
      </c>
      <c r="B1528" s="30">
        <v>38747</v>
      </c>
      <c r="C1528">
        <f t="shared" si="232"/>
        <v>2006</v>
      </c>
      <c r="D1528">
        <v>2974.5</v>
      </c>
      <c r="E1528">
        <f t="shared" ca="1" si="233"/>
        <v>2978.625</v>
      </c>
      <c r="F1528">
        <f t="shared" ca="1" si="237"/>
        <v>2865.4115384615384</v>
      </c>
      <c r="G1528" t="str">
        <f t="shared" ca="1" si="238"/>
        <v/>
      </c>
      <c r="H1528">
        <f t="shared" ca="1" si="239"/>
        <v>2870.85</v>
      </c>
      <c r="I1528" s="7" t="str">
        <f t="shared" ca="1" si="236"/>
        <v/>
      </c>
      <c r="J1528" s="11">
        <f t="shared" ca="1" si="230"/>
        <v>406.58832915020184</v>
      </c>
      <c r="K1528" s="11">
        <f ca="1">MAX($J$55:J1528)</f>
        <v>412.67836547216393</v>
      </c>
      <c r="L1528" s="13">
        <f t="shared" ca="1" si="231"/>
        <v>1.475734332473233E-2</v>
      </c>
      <c r="M1528" t="str">
        <f t="shared" ca="1" si="234"/>
        <v>BUY</v>
      </c>
      <c r="N1528">
        <f t="shared" ca="1" si="235"/>
        <v>-2.7659039476992707E-3</v>
      </c>
    </row>
    <row r="1529" spans="1:14" x14ac:dyDescent="0.25">
      <c r="A1529">
        <v>1528</v>
      </c>
      <c r="B1529" s="30">
        <v>38748</v>
      </c>
      <c r="C1529">
        <f t="shared" si="232"/>
        <v>2006</v>
      </c>
      <c r="D1529">
        <v>3001.1</v>
      </c>
      <c r="E1529">
        <f t="shared" ca="1" si="233"/>
        <v>2987.8</v>
      </c>
      <c r="F1529">
        <f t="shared" ca="1" si="237"/>
        <v>2871.7903846153849</v>
      </c>
      <c r="G1529" t="str">
        <f t="shared" ca="1" si="238"/>
        <v/>
      </c>
      <c r="H1529">
        <f t="shared" ca="1" si="239"/>
        <v>2870.85</v>
      </c>
      <c r="I1529" s="7" t="str">
        <f t="shared" ca="1" si="236"/>
        <v/>
      </c>
      <c r="J1529" s="11">
        <f t="shared" ref="J1529:J1592" ca="1" si="240">IF(I1529="",J1528,J1528*(1+$M$5*I1529))</f>
        <v>406.58832915020184</v>
      </c>
      <c r="K1529" s="11">
        <f ca="1">MAX($J$55:J1529)</f>
        <v>412.67836547216393</v>
      </c>
      <c r="L1529" s="13">
        <f t="shared" ref="L1529:L1592" ca="1" si="241">1-J1529/K1529</f>
        <v>1.475734332473233E-2</v>
      </c>
      <c r="M1529" t="str">
        <f t="shared" ca="1" si="234"/>
        <v>BUY</v>
      </c>
      <c r="N1529">
        <f t="shared" ca="1" si="235"/>
        <v>8.9426794419229811E-3</v>
      </c>
    </row>
    <row r="1530" spans="1:14" x14ac:dyDescent="0.25">
      <c r="A1530">
        <v>1529</v>
      </c>
      <c r="B1530" s="30">
        <v>38749</v>
      </c>
      <c r="C1530">
        <f t="shared" si="232"/>
        <v>2006</v>
      </c>
      <c r="D1530">
        <v>2971.55</v>
      </c>
      <c r="E1530">
        <f t="shared" ca="1" si="233"/>
        <v>2986.3249999999998</v>
      </c>
      <c r="F1530">
        <f t="shared" ca="1" si="237"/>
        <v>2878.2019230769229</v>
      </c>
      <c r="G1530" t="str">
        <f t="shared" ca="1" si="238"/>
        <v/>
      </c>
      <c r="H1530">
        <f t="shared" ca="1" si="239"/>
        <v>2870.85</v>
      </c>
      <c r="I1530" s="7" t="str">
        <f t="shared" ca="1" si="236"/>
        <v/>
      </c>
      <c r="J1530" s="11">
        <f t="shared" ca="1" si="240"/>
        <v>406.58832915020184</v>
      </c>
      <c r="K1530" s="11">
        <f ca="1">MAX($J$55:J1530)</f>
        <v>412.67836547216393</v>
      </c>
      <c r="L1530" s="13">
        <f t="shared" ca="1" si="241"/>
        <v>1.475734332473233E-2</v>
      </c>
      <c r="M1530" t="str">
        <f t="shared" ca="1" si="234"/>
        <v>BUY</v>
      </c>
      <c r="N1530">
        <f t="shared" ca="1" si="235"/>
        <v>-9.8463896571256305E-3</v>
      </c>
    </row>
    <row r="1531" spans="1:14" x14ac:dyDescent="0.25">
      <c r="A1531">
        <v>1530</v>
      </c>
      <c r="B1531" s="30">
        <v>38750</v>
      </c>
      <c r="C1531">
        <f t="shared" si="232"/>
        <v>2006</v>
      </c>
      <c r="D1531">
        <v>2967.45</v>
      </c>
      <c r="E1531">
        <f t="shared" ca="1" si="233"/>
        <v>2969.5</v>
      </c>
      <c r="F1531">
        <f t="shared" ca="1" si="237"/>
        <v>2886.5807692307694</v>
      </c>
      <c r="G1531" t="str">
        <f t="shared" ca="1" si="238"/>
        <v/>
      </c>
      <c r="H1531">
        <f t="shared" ca="1" si="239"/>
        <v>2870.85</v>
      </c>
      <c r="I1531" s="7" t="str">
        <f t="shared" ca="1" si="236"/>
        <v/>
      </c>
      <c r="J1531" s="11">
        <f t="shared" ca="1" si="240"/>
        <v>406.58832915020184</v>
      </c>
      <c r="K1531" s="11">
        <f ca="1">MAX($J$55:J1531)</f>
        <v>412.67836547216393</v>
      </c>
      <c r="L1531" s="13">
        <f t="shared" ca="1" si="241"/>
        <v>1.475734332473233E-2</v>
      </c>
      <c r="M1531" t="str">
        <f t="shared" ca="1" si="234"/>
        <v>BUY</v>
      </c>
      <c r="N1531">
        <f t="shared" ca="1" si="235"/>
        <v>-1.3797513082399299E-3</v>
      </c>
    </row>
    <row r="1532" spans="1:14" x14ac:dyDescent="0.25">
      <c r="A1532">
        <v>1531</v>
      </c>
      <c r="B1532" s="30">
        <v>38751</v>
      </c>
      <c r="C1532">
        <f t="shared" si="232"/>
        <v>2006</v>
      </c>
      <c r="D1532">
        <v>2940.6</v>
      </c>
      <c r="E1532">
        <f t="shared" ca="1" si="233"/>
        <v>2954.0249999999996</v>
      </c>
      <c r="F1532">
        <f t="shared" ca="1" si="237"/>
        <v>2891.7615384615387</v>
      </c>
      <c r="G1532" t="str">
        <f t="shared" ca="1" si="238"/>
        <v/>
      </c>
      <c r="H1532">
        <f t="shared" ca="1" si="239"/>
        <v>2870.85</v>
      </c>
      <c r="I1532" s="7" t="str">
        <f t="shared" ca="1" si="236"/>
        <v/>
      </c>
      <c r="J1532" s="11">
        <f t="shared" ca="1" si="240"/>
        <v>406.58832915020184</v>
      </c>
      <c r="K1532" s="11">
        <f ca="1">MAX($J$55:J1532)</f>
        <v>412.67836547216393</v>
      </c>
      <c r="L1532" s="13">
        <f t="shared" ca="1" si="241"/>
        <v>1.475734332473233E-2</v>
      </c>
      <c r="M1532" t="str">
        <f t="shared" ca="1" si="234"/>
        <v>BUY</v>
      </c>
      <c r="N1532">
        <f t="shared" ca="1" si="235"/>
        <v>-9.0481726735075277E-3</v>
      </c>
    </row>
    <row r="1533" spans="1:14" x14ac:dyDescent="0.25">
      <c r="A1533">
        <v>1532</v>
      </c>
      <c r="B1533" s="30">
        <v>38754</v>
      </c>
      <c r="C1533">
        <f t="shared" si="232"/>
        <v>2006</v>
      </c>
      <c r="D1533">
        <v>3000.45</v>
      </c>
      <c r="E1533">
        <f t="shared" ca="1" si="233"/>
        <v>2970.5249999999996</v>
      </c>
      <c r="F1533">
        <f t="shared" ca="1" si="237"/>
        <v>2899.6999999999994</v>
      </c>
      <c r="G1533" t="str">
        <f t="shared" ca="1" si="238"/>
        <v/>
      </c>
      <c r="H1533">
        <f t="shared" ca="1" si="239"/>
        <v>2870.85</v>
      </c>
      <c r="I1533" s="7" t="str">
        <f t="shared" ca="1" si="236"/>
        <v/>
      </c>
      <c r="J1533" s="11">
        <f t="shared" ca="1" si="240"/>
        <v>406.58832915020184</v>
      </c>
      <c r="K1533" s="11">
        <f ca="1">MAX($J$55:J1533)</f>
        <v>412.67836547216393</v>
      </c>
      <c r="L1533" s="13">
        <f t="shared" ca="1" si="241"/>
        <v>1.475734332473233E-2</v>
      </c>
      <c r="M1533" t="str">
        <f t="shared" ca="1" si="234"/>
        <v>BUY</v>
      </c>
      <c r="N1533">
        <f t="shared" ca="1" si="235"/>
        <v>2.0352989185880403E-2</v>
      </c>
    </row>
    <row r="1534" spans="1:14" x14ac:dyDescent="0.25">
      <c r="A1534">
        <v>1533</v>
      </c>
      <c r="B1534" s="30">
        <v>38755</v>
      </c>
      <c r="C1534">
        <f t="shared" si="232"/>
        <v>2006</v>
      </c>
      <c r="D1534">
        <v>3020.1</v>
      </c>
      <c r="E1534">
        <f t="shared" ca="1" si="233"/>
        <v>3010.2749999999996</v>
      </c>
      <c r="F1534">
        <f t="shared" ca="1" si="237"/>
        <v>2907.3211538461542</v>
      </c>
      <c r="G1534" t="str">
        <f t="shared" ca="1" si="238"/>
        <v/>
      </c>
      <c r="H1534">
        <f t="shared" ca="1" si="239"/>
        <v>2870.85</v>
      </c>
      <c r="I1534" s="7" t="str">
        <f t="shared" ca="1" si="236"/>
        <v/>
      </c>
      <c r="J1534" s="11">
        <f t="shared" ca="1" si="240"/>
        <v>406.58832915020184</v>
      </c>
      <c r="K1534" s="11">
        <f ca="1">MAX($J$55:J1534)</f>
        <v>412.67836547216393</v>
      </c>
      <c r="L1534" s="13">
        <f t="shared" ca="1" si="241"/>
        <v>1.475734332473233E-2</v>
      </c>
      <c r="M1534" t="str">
        <f t="shared" ca="1" si="234"/>
        <v>BUY</v>
      </c>
      <c r="N1534">
        <f t="shared" ca="1" si="235"/>
        <v>6.5490176473529281E-3</v>
      </c>
    </row>
    <row r="1535" spans="1:14" x14ac:dyDescent="0.25">
      <c r="A1535">
        <v>1534</v>
      </c>
      <c r="B1535" s="30">
        <v>38756</v>
      </c>
      <c r="C1535">
        <f t="shared" si="232"/>
        <v>2006</v>
      </c>
      <c r="D1535">
        <v>3008.95</v>
      </c>
      <c r="E1535">
        <f t="shared" ca="1" si="233"/>
        <v>3014.5249999999996</v>
      </c>
      <c r="F1535">
        <f t="shared" ca="1" si="237"/>
        <v>2913.9519230769224</v>
      </c>
      <c r="G1535" t="str">
        <f t="shared" ca="1" si="238"/>
        <v/>
      </c>
      <c r="H1535">
        <f t="shared" ca="1" si="239"/>
        <v>2870.85</v>
      </c>
      <c r="I1535" s="7" t="str">
        <f t="shared" ca="1" si="236"/>
        <v/>
      </c>
      <c r="J1535" s="11">
        <f t="shared" ca="1" si="240"/>
        <v>406.58832915020184</v>
      </c>
      <c r="K1535" s="11">
        <f ca="1">MAX($J$55:J1535)</f>
        <v>412.67836547216393</v>
      </c>
      <c r="L1535" s="13">
        <f t="shared" ca="1" si="241"/>
        <v>1.475734332473233E-2</v>
      </c>
      <c r="M1535" t="str">
        <f t="shared" ca="1" si="234"/>
        <v>BUY</v>
      </c>
      <c r="N1535">
        <f t="shared" ca="1" si="235"/>
        <v>-3.6919307307705343E-3</v>
      </c>
    </row>
    <row r="1536" spans="1:14" x14ac:dyDescent="0.25">
      <c r="A1536">
        <v>1535</v>
      </c>
      <c r="B1536" s="30">
        <v>38758</v>
      </c>
      <c r="C1536">
        <f t="shared" si="232"/>
        <v>2006</v>
      </c>
      <c r="D1536">
        <v>3027.55</v>
      </c>
      <c r="E1536">
        <f t="shared" ca="1" si="233"/>
        <v>3018.25</v>
      </c>
      <c r="F1536">
        <f t="shared" ca="1" si="237"/>
        <v>2921.3211538461542</v>
      </c>
      <c r="G1536" t="str">
        <f t="shared" ca="1" si="238"/>
        <v/>
      </c>
      <c r="H1536">
        <f t="shared" ca="1" si="239"/>
        <v>2870.85</v>
      </c>
      <c r="I1536" s="7" t="str">
        <f t="shared" ca="1" si="236"/>
        <v/>
      </c>
      <c r="J1536" s="11">
        <f t="shared" ca="1" si="240"/>
        <v>406.58832915020184</v>
      </c>
      <c r="K1536" s="11">
        <f ca="1">MAX($J$55:J1536)</f>
        <v>412.67836547216393</v>
      </c>
      <c r="L1536" s="13">
        <f t="shared" ca="1" si="241"/>
        <v>1.475734332473233E-2</v>
      </c>
      <c r="M1536" t="str">
        <f t="shared" ca="1" si="234"/>
        <v>BUY</v>
      </c>
      <c r="N1536">
        <f t="shared" ca="1" si="235"/>
        <v>6.1815583509198775E-3</v>
      </c>
    </row>
    <row r="1537" spans="1:14" x14ac:dyDescent="0.25">
      <c r="A1537">
        <v>1536</v>
      </c>
      <c r="B1537" s="30">
        <v>38761</v>
      </c>
      <c r="C1537">
        <f t="shared" si="232"/>
        <v>2006</v>
      </c>
      <c r="D1537">
        <v>3041.15</v>
      </c>
      <c r="E1537">
        <f t="shared" ca="1" si="233"/>
        <v>3034.3500000000004</v>
      </c>
      <c r="F1537">
        <f t="shared" ca="1" si="237"/>
        <v>2927.3903846153844</v>
      </c>
      <c r="G1537" t="str">
        <f t="shared" ca="1" si="238"/>
        <v/>
      </c>
      <c r="H1537">
        <f t="shared" ca="1" si="239"/>
        <v>2870.85</v>
      </c>
      <c r="I1537" s="7" t="str">
        <f t="shared" ca="1" si="236"/>
        <v/>
      </c>
      <c r="J1537" s="11">
        <f t="shared" ca="1" si="240"/>
        <v>406.58832915020184</v>
      </c>
      <c r="K1537" s="11">
        <f ca="1">MAX($J$55:J1537)</f>
        <v>412.67836547216393</v>
      </c>
      <c r="L1537" s="13">
        <f t="shared" ca="1" si="241"/>
        <v>1.475734332473233E-2</v>
      </c>
      <c r="M1537" t="str">
        <f t="shared" ca="1" si="234"/>
        <v>BUY</v>
      </c>
      <c r="N1537">
        <f t="shared" ca="1" si="235"/>
        <v>4.4920810556390179E-3</v>
      </c>
    </row>
    <row r="1538" spans="1:14" x14ac:dyDescent="0.25">
      <c r="A1538">
        <v>1537</v>
      </c>
      <c r="B1538" s="30">
        <v>38762</v>
      </c>
      <c r="C1538">
        <f t="shared" si="232"/>
        <v>2006</v>
      </c>
      <c r="D1538">
        <v>3017.55</v>
      </c>
      <c r="E1538">
        <f t="shared" ca="1" si="233"/>
        <v>3029.3500000000004</v>
      </c>
      <c r="F1538">
        <f t="shared" ca="1" si="237"/>
        <v>2931.7423076923073</v>
      </c>
      <c r="G1538" t="str">
        <f t="shared" ca="1" si="238"/>
        <v/>
      </c>
      <c r="H1538">
        <f t="shared" ca="1" si="239"/>
        <v>2870.85</v>
      </c>
      <c r="I1538" s="7" t="str">
        <f t="shared" ca="1" si="236"/>
        <v/>
      </c>
      <c r="J1538" s="11">
        <f t="shared" ca="1" si="240"/>
        <v>406.58832915020184</v>
      </c>
      <c r="K1538" s="11">
        <f ca="1">MAX($J$55:J1538)</f>
        <v>412.67836547216393</v>
      </c>
      <c r="L1538" s="13">
        <f t="shared" ca="1" si="241"/>
        <v>1.475734332473233E-2</v>
      </c>
      <c r="M1538" t="str">
        <f t="shared" ca="1" si="234"/>
        <v>BUY</v>
      </c>
      <c r="N1538">
        <f t="shared" ca="1" si="235"/>
        <v>-7.7602222843331991E-3</v>
      </c>
    </row>
    <row r="1539" spans="1:14" x14ac:dyDescent="0.25">
      <c r="A1539">
        <v>1538</v>
      </c>
      <c r="B1539" s="30">
        <v>38763</v>
      </c>
      <c r="C1539">
        <f t="shared" ref="C1539:C1602" si="242">YEAR(B1539)</f>
        <v>2006</v>
      </c>
      <c r="D1539">
        <v>3022.2</v>
      </c>
      <c r="E1539">
        <f t="shared" ca="1" si="233"/>
        <v>3019.875</v>
      </c>
      <c r="F1539">
        <f t="shared" ca="1" si="237"/>
        <v>2936.4480769230763</v>
      </c>
      <c r="G1539" t="str">
        <f t="shared" ca="1" si="238"/>
        <v/>
      </c>
      <c r="H1539">
        <f t="shared" ca="1" si="239"/>
        <v>2870.85</v>
      </c>
      <c r="I1539" s="7" t="str">
        <f t="shared" ca="1" si="236"/>
        <v/>
      </c>
      <c r="J1539" s="11">
        <f t="shared" ca="1" si="240"/>
        <v>406.58832915020184</v>
      </c>
      <c r="K1539" s="11">
        <f ca="1">MAX($J$55:J1539)</f>
        <v>412.67836547216393</v>
      </c>
      <c r="L1539" s="13">
        <f t="shared" ca="1" si="241"/>
        <v>1.475734332473233E-2</v>
      </c>
      <c r="M1539" t="str">
        <f t="shared" ca="1" si="234"/>
        <v>BUY</v>
      </c>
      <c r="N1539">
        <f t="shared" ca="1" si="235"/>
        <v>1.5409852363671309E-3</v>
      </c>
    </row>
    <row r="1540" spans="1:14" x14ac:dyDescent="0.25">
      <c r="A1540">
        <v>1539</v>
      </c>
      <c r="B1540" s="30">
        <v>38764</v>
      </c>
      <c r="C1540">
        <f t="shared" si="242"/>
        <v>2006</v>
      </c>
      <c r="D1540">
        <v>3021.6</v>
      </c>
      <c r="E1540">
        <f t="shared" ref="E1540:E1603" ca="1" si="243">IF(ROW(D1540)&gt;$M$3,AVERAGE(OFFSET(D1541,-$M$3,0,$M$3,1)),"")</f>
        <v>3021.8999999999996</v>
      </c>
      <c r="F1540">
        <f t="shared" ca="1" si="237"/>
        <v>2940.5865384615386</v>
      </c>
      <c r="G1540" t="str">
        <f t="shared" ca="1" si="238"/>
        <v/>
      </c>
      <c r="H1540">
        <f t="shared" ca="1" si="239"/>
        <v>2870.85</v>
      </c>
      <c r="I1540" s="7" t="str">
        <f t="shared" ca="1" si="236"/>
        <v/>
      </c>
      <c r="J1540" s="11">
        <f t="shared" ca="1" si="240"/>
        <v>406.58832915020184</v>
      </c>
      <c r="K1540" s="11">
        <f ca="1">MAX($J$55:J1540)</f>
        <v>412.67836547216393</v>
      </c>
      <c r="L1540" s="13">
        <f t="shared" ca="1" si="241"/>
        <v>1.475734332473233E-2</v>
      </c>
      <c r="M1540" t="str">
        <f t="shared" ca="1" si="234"/>
        <v>BUY</v>
      </c>
      <c r="N1540">
        <f t="shared" ca="1" si="235"/>
        <v>-1.9853087155049604E-4</v>
      </c>
    </row>
    <row r="1541" spans="1:14" x14ac:dyDescent="0.25">
      <c r="A1541">
        <v>1540</v>
      </c>
      <c r="B1541" s="30">
        <v>38765</v>
      </c>
      <c r="C1541">
        <f t="shared" si="242"/>
        <v>2006</v>
      </c>
      <c r="D1541">
        <v>2981.5</v>
      </c>
      <c r="E1541">
        <f t="shared" ca="1" si="243"/>
        <v>3001.55</v>
      </c>
      <c r="F1541">
        <f t="shared" ca="1" si="237"/>
        <v>2943.332692307692</v>
      </c>
      <c r="G1541" t="str">
        <f t="shared" ca="1" si="238"/>
        <v/>
      </c>
      <c r="H1541">
        <f t="shared" ca="1" si="239"/>
        <v>2870.85</v>
      </c>
      <c r="I1541" s="7" t="str">
        <f t="shared" ca="1" si="236"/>
        <v/>
      </c>
      <c r="J1541" s="11">
        <f t="shared" ca="1" si="240"/>
        <v>406.58832915020184</v>
      </c>
      <c r="K1541" s="11">
        <f ca="1">MAX($J$55:J1541)</f>
        <v>412.67836547216393</v>
      </c>
      <c r="L1541" s="13">
        <f t="shared" ca="1" si="241"/>
        <v>1.475734332473233E-2</v>
      </c>
      <c r="M1541" t="str">
        <f t="shared" ca="1" si="234"/>
        <v>BUY</v>
      </c>
      <c r="N1541">
        <f t="shared" ca="1" si="235"/>
        <v>-1.3271114641249639E-2</v>
      </c>
    </row>
    <row r="1542" spans="1:14" x14ac:dyDescent="0.25">
      <c r="A1542">
        <v>1541</v>
      </c>
      <c r="B1542" s="30">
        <v>38768</v>
      </c>
      <c r="C1542">
        <f t="shared" si="242"/>
        <v>2006</v>
      </c>
      <c r="D1542">
        <v>3005.85</v>
      </c>
      <c r="E1542">
        <f t="shared" ca="1" si="243"/>
        <v>2993.6750000000002</v>
      </c>
      <c r="F1542">
        <f t="shared" ca="1" si="237"/>
        <v>2948.5269230769236</v>
      </c>
      <c r="G1542" t="str">
        <f t="shared" ca="1" si="238"/>
        <v/>
      </c>
      <c r="H1542">
        <f t="shared" ca="1" si="239"/>
        <v>2870.85</v>
      </c>
      <c r="I1542" s="7" t="str">
        <f t="shared" ca="1" si="236"/>
        <v/>
      </c>
      <c r="J1542" s="11">
        <f t="shared" ca="1" si="240"/>
        <v>406.58832915020184</v>
      </c>
      <c r="K1542" s="11">
        <f ca="1">MAX($J$55:J1542)</f>
        <v>412.67836547216393</v>
      </c>
      <c r="L1542" s="13">
        <f t="shared" ca="1" si="241"/>
        <v>1.475734332473233E-2</v>
      </c>
      <c r="M1542" t="str">
        <f t="shared" ref="M1542:M1605" ca="1" si="244">IF(G1542="",M1541,G1542)</f>
        <v>BUY</v>
      </c>
      <c r="N1542">
        <f t="shared" ca="1" si="235"/>
        <v>8.1670300184470603E-3</v>
      </c>
    </row>
    <row r="1543" spans="1:14" x14ac:dyDescent="0.25">
      <c r="A1543">
        <v>1542</v>
      </c>
      <c r="B1543" s="30">
        <v>38769</v>
      </c>
      <c r="C1543">
        <f t="shared" si="242"/>
        <v>2006</v>
      </c>
      <c r="D1543">
        <v>3035.5</v>
      </c>
      <c r="E1543">
        <f t="shared" ca="1" si="243"/>
        <v>3020.6750000000002</v>
      </c>
      <c r="F1543">
        <f t="shared" ca="1" si="237"/>
        <v>2955.6346153846152</v>
      </c>
      <c r="G1543" t="str">
        <f t="shared" ca="1" si="238"/>
        <v/>
      </c>
      <c r="H1543">
        <f t="shared" ca="1" si="239"/>
        <v>2870.85</v>
      </c>
      <c r="I1543" s="7" t="str">
        <f t="shared" ca="1" si="236"/>
        <v/>
      </c>
      <c r="J1543" s="11">
        <f t="shared" ca="1" si="240"/>
        <v>406.58832915020184</v>
      </c>
      <c r="K1543" s="11">
        <f ca="1">MAX($J$55:J1543)</f>
        <v>412.67836547216393</v>
      </c>
      <c r="L1543" s="13">
        <f t="shared" ca="1" si="241"/>
        <v>1.475734332473233E-2</v>
      </c>
      <c r="M1543" t="str">
        <f t="shared" ca="1" si="244"/>
        <v>BUY</v>
      </c>
      <c r="N1543">
        <f t="shared" ref="N1543:N1606" ca="1" si="245">IF(M1542="BUY",(D1543-D1542)/D1542,(D1542-D1543)/D1542)</f>
        <v>9.8640983415673074E-3</v>
      </c>
    </row>
    <row r="1544" spans="1:14" x14ac:dyDescent="0.25">
      <c r="A1544">
        <v>1543</v>
      </c>
      <c r="B1544" s="30">
        <v>38770</v>
      </c>
      <c r="C1544">
        <f t="shared" si="242"/>
        <v>2006</v>
      </c>
      <c r="D1544">
        <v>3050.8</v>
      </c>
      <c r="E1544">
        <f t="shared" ca="1" si="243"/>
        <v>3043.15</v>
      </c>
      <c r="F1544">
        <f t="shared" ca="1" si="237"/>
        <v>2963.3365384615386</v>
      </c>
      <c r="G1544" t="str">
        <f t="shared" ca="1" si="238"/>
        <v/>
      </c>
      <c r="H1544">
        <f t="shared" ca="1" si="239"/>
        <v>2870.85</v>
      </c>
      <c r="I1544" s="7" t="str">
        <f t="shared" ca="1" si="236"/>
        <v/>
      </c>
      <c r="J1544" s="11">
        <f t="shared" ca="1" si="240"/>
        <v>406.58832915020184</v>
      </c>
      <c r="K1544" s="11">
        <f ca="1">MAX($J$55:J1544)</f>
        <v>412.67836547216393</v>
      </c>
      <c r="L1544" s="13">
        <f t="shared" ca="1" si="241"/>
        <v>1.475734332473233E-2</v>
      </c>
      <c r="M1544" t="str">
        <f t="shared" ca="1" si="244"/>
        <v>BUY</v>
      </c>
      <c r="N1544">
        <f t="shared" ca="1" si="245"/>
        <v>5.0403557898205179E-3</v>
      </c>
    </row>
    <row r="1545" spans="1:14" x14ac:dyDescent="0.25">
      <c r="A1545">
        <v>1544</v>
      </c>
      <c r="B1545" s="30">
        <v>38771</v>
      </c>
      <c r="C1545">
        <f t="shared" si="242"/>
        <v>2006</v>
      </c>
      <c r="D1545">
        <v>3062.1</v>
      </c>
      <c r="E1545">
        <f t="shared" ca="1" si="243"/>
        <v>3056.45</v>
      </c>
      <c r="F1545">
        <f t="shared" ca="1" si="237"/>
        <v>2972.1442307692309</v>
      </c>
      <c r="G1545" t="str">
        <f t="shared" ca="1" si="238"/>
        <v/>
      </c>
      <c r="H1545">
        <f t="shared" ca="1" si="239"/>
        <v>2870.85</v>
      </c>
      <c r="I1545" s="7" t="str">
        <f t="shared" ca="1" si="236"/>
        <v/>
      </c>
      <c r="J1545" s="11">
        <f t="shared" ca="1" si="240"/>
        <v>406.58832915020184</v>
      </c>
      <c r="K1545" s="11">
        <f ca="1">MAX($J$55:J1545)</f>
        <v>412.67836547216393</v>
      </c>
      <c r="L1545" s="13">
        <f t="shared" ca="1" si="241"/>
        <v>1.475734332473233E-2</v>
      </c>
      <c r="M1545" t="str">
        <f t="shared" ca="1" si="244"/>
        <v>BUY</v>
      </c>
      <c r="N1545">
        <f t="shared" ca="1" si="245"/>
        <v>3.7039465058344456E-3</v>
      </c>
    </row>
    <row r="1546" spans="1:14" x14ac:dyDescent="0.25">
      <c r="A1546">
        <v>1545</v>
      </c>
      <c r="B1546" s="30">
        <v>38772</v>
      </c>
      <c r="C1546">
        <f t="shared" si="242"/>
        <v>2006</v>
      </c>
      <c r="D1546">
        <v>3050.05</v>
      </c>
      <c r="E1546">
        <f t="shared" ca="1" si="243"/>
        <v>3056.0749999999998</v>
      </c>
      <c r="F1546">
        <f t="shared" ca="1" si="237"/>
        <v>2980.6423076923083</v>
      </c>
      <c r="G1546" t="str">
        <f t="shared" ca="1" si="238"/>
        <v/>
      </c>
      <c r="H1546">
        <f t="shared" ca="1" si="239"/>
        <v>2870.85</v>
      </c>
      <c r="I1546" s="7" t="str">
        <f t="shared" ca="1" si="236"/>
        <v/>
      </c>
      <c r="J1546" s="11">
        <f t="shared" ca="1" si="240"/>
        <v>406.58832915020184</v>
      </c>
      <c r="K1546" s="11">
        <f ca="1">MAX($J$55:J1546)</f>
        <v>412.67836547216393</v>
      </c>
      <c r="L1546" s="13">
        <f t="shared" ca="1" si="241"/>
        <v>1.475734332473233E-2</v>
      </c>
      <c r="M1546" t="str">
        <f t="shared" ca="1" si="244"/>
        <v>BUY</v>
      </c>
      <c r="N1546">
        <f t="shared" ca="1" si="245"/>
        <v>-3.9352078638841739E-3</v>
      </c>
    </row>
    <row r="1547" spans="1:14" x14ac:dyDescent="0.25">
      <c r="A1547">
        <v>1546</v>
      </c>
      <c r="B1547" s="30">
        <v>38775</v>
      </c>
      <c r="C1547">
        <f t="shared" si="242"/>
        <v>2006</v>
      </c>
      <c r="D1547">
        <v>3067.45</v>
      </c>
      <c r="E1547">
        <f t="shared" ca="1" si="243"/>
        <v>3058.75</v>
      </c>
      <c r="F1547">
        <f t="shared" ca="1" si="237"/>
        <v>2990.5749999999998</v>
      </c>
      <c r="G1547" t="str">
        <f t="shared" ca="1" si="238"/>
        <v/>
      </c>
      <c r="H1547">
        <f t="shared" ca="1" si="239"/>
        <v>2870.85</v>
      </c>
      <c r="I1547" s="7" t="str">
        <f t="shared" ca="1" si="236"/>
        <v/>
      </c>
      <c r="J1547" s="11">
        <f t="shared" ca="1" si="240"/>
        <v>406.58832915020184</v>
      </c>
      <c r="K1547" s="11">
        <f ca="1">MAX($J$55:J1547)</f>
        <v>412.67836547216393</v>
      </c>
      <c r="L1547" s="13">
        <f t="shared" ca="1" si="241"/>
        <v>1.475734332473233E-2</v>
      </c>
      <c r="M1547" t="str">
        <f t="shared" ca="1" si="244"/>
        <v>BUY</v>
      </c>
      <c r="N1547">
        <f t="shared" ca="1" si="245"/>
        <v>5.704824511073469E-3</v>
      </c>
    </row>
    <row r="1548" spans="1:14" x14ac:dyDescent="0.25">
      <c r="A1548">
        <v>1547</v>
      </c>
      <c r="B1548" s="30">
        <v>38776</v>
      </c>
      <c r="C1548">
        <f t="shared" si="242"/>
        <v>2006</v>
      </c>
      <c r="D1548">
        <v>3074.7</v>
      </c>
      <c r="E1548">
        <f t="shared" ca="1" si="243"/>
        <v>3071.0749999999998</v>
      </c>
      <c r="F1548">
        <f t="shared" ca="1" si="237"/>
        <v>2998.4153846153849</v>
      </c>
      <c r="G1548" t="str">
        <f t="shared" ca="1" si="238"/>
        <v/>
      </c>
      <c r="H1548">
        <f t="shared" ca="1" si="239"/>
        <v>2870.85</v>
      </c>
      <c r="I1548" s="7" t="str">
        <f t="shared" ca="1" si="236"/>
        <v/>
      </c>
      <c r="J1548" s="11">
        <f t="shared" ca="1" si="240"/>
        <v>406.58832915020184</v>
      </c>
      <c r="K1548" s="11">
        <f ca="1">MAX($J$55:J1548)</f>
        <v>412.67836547216393</v>
      </c>
      <c r="L1548" s="13">
        <f t="shared" ca="1" si="241"/>
        <v>1.475734332473233E-2</v>
      </c>
      <c r="M1548" t="str">
        <f t="shared" ca="1" si="244"/>
        <v>BUY</v>
      </c>
      <c r="N1548">
        <f t="shared" ca="1" si="245"/>
        <v>2.3635267078517988E-3</v>
      </c>
    </row>
    <row r="1549" spans="1:14" x14ac:dyDescent="0.25">
      <c r="A1549">
        <v>1548</v>
      </c>
      <c r="B1549" s="30">
        <v>38777</v>
      </c>
      <c r="C1549">
        <f t="shared" si="242"/>
        <v>2006</v>
      </c>
      <c r="D1549">
        <v>3123.1</v>
      </c>
      <c r="E1549">
        <f t="shared" ca="1" si="243"/>
        <v>3098.8999999999996</v>
      </c>
      <c r="F1549">
        <f t="shared" ca="1" si="237"/>
        <v>3006.959615384616</v>
      </c>
      <c r="G1549" t="str">
        <f t="shared" ca="1" si="238"/>
        <v/>
      </c>
      <c r="H1549">
        <f t="shared" ca="1" si="239"/>
        <v>2870.85</v>
      </c>
      <c r="I1549" s="7" t="str">
        <f t="shared" ca="1" si="236"/>
        <v/>
      </c>
      <c r="J1549" s="11">
        <f t="shared" ca="1" si="240"/>
        <v>406.58832915020184</v>
      </c>
      <c r="K1549" s="11">
        <f ca="1">MAX($J$55:J1549)</f>
        <v>412.67836547216393</v>
      </c>
      <c r="L1549" s="13">
        <f t="shared" ca="1" si="241"/>
        <v>1.475734332473233E-2</v>
      </c>
      <c r="M1549" t="str">
        <f t="shared" ca="1" si="244"/>
        <v>BUY</v>
      </c>
      <c r="N1549">
        <f t="shared" ca="1" si="245"/>
        <v>1.5741373142095193E-2</v>
      </c>
    </row>
    <row r="1550" spans="1:14" x14ac:dyDescent="0.25">
      <c r="A1550">
        <v>1549</v>
      </c>
      <c r="B1550" s="30">
        <v>38778</v>
      </c>
      <c r="C1550">
        <f t="shared" si="242"/>
        <v>2006</v>
      </c>
      <c r="D1550">
        <v>3150.7</v>
      </c>
      <c r="E1550">
        <f t="shared" ca="1" si="243"/>
        <v>3136.8999999999996</v>
      </c>
      <c r="F1550">
        <f t="shared" ca="1" si="237"/>
        <v>3017.2153846153842</v>
      </c>
      <c r="G1550" t="str">
        <f t="shared" ca="1" si="238"/>
        <v/>
      </c>
      <c r="H1550">
        <f t="shared" ca="1" si="239"/>
        <v>2870.85</v>
      </c>
      <c r="I1550" s="7" t="str">
        <f t="shared" ca="1" si="236"/>
        <v/>
      </c>
      <c r="J1550" s="11">
        <f t="shared" ca="1" si="240"/>
        <v>406.58832915020184</v>
      </c>
      <c r="K1550" s="11">
        <f ca="1">MAX($J$55:J1550)</f>
        <v>412.67836547216393</v>
      </c>
      <c r="L1550" s="13">
        <f t="shared" ca="1" si="241"/>
        <v>1.475734332473233E-2</v>
      </c>
      <c r="M1550" t="str">
        <f t="shared" ca="1" si="244"/>
        <v>BUY</v>
      </c>
      <c r="N1550">
        <f t="shared" ca="1" si="245"/>
        <v>8.8373731228586685E-3</v>
      </c>
    </row>
    <row r="1551" spans="1:14" x14ac:dyDescent="0.25">
      <c r="A1551">
        <v>1550</v>
      </c>
      <c r="B1551" s="30">
        <v>38779</v>
      </c>
      <c r="C1551">
        <f t="shared" si="242"/>
        <v>2006</v>
      </c>
      <c r="D1551">
        <v>3147.35</v>
      </c>
      <c r="E1551">
        <f t="shared" ca="1" si="243"/>
        <v>3149.0249999999996</v>
      </c>
      <c r="F1551">
        <f t="shared" ca="1" si="237"/>
        <v>3026.4211538461541</v>
      </c>
      <c r="G1551" t="str">
        <f t="shared" ca="1" si="238"/>
        <v/>
      </c>
      <c r="H1551">
        <f t="shared" ca="1" si="239"/>
        <v>2870.85</v>
      </c>
      <c r="I1551" s="7" t="str">
        <f t="shared" ca="1" si="236"/>
        <v/>
      </c>
      <c r="J1551" s="11">
        <f t="shared" ca="1" si="240"/>
        <v>406.58832915020184</v>
      </c>
      <c r="K1551" s="11">
        <f ca="1">MAX($J$55:J1551)</f>
        <v>412.67836547216393</v>
      </c>
      <c r="L1551" s="13">
        <f t="shared" ca="1" si="241"/>
        <v>1.475734332473233E-2</v>
      </c>
      <c r="M1551" t="str">
        <f t="shared" ca="1" si="244"/>
        <v>BUY</v>
      </c>
      <c r="N1551">
        <f t="shared" ca="1" si="245"/>
        <v>-1.0632557844288282E-3</v>
      </c>
    </row>
    <row r="1552" spans="1:14" x14ac:dyDescent="0.25">
      <c r="A1552">
        <v>1551</v>
      </c>
      <c r="B1552" s="30">
        <v>38782</v>
      </c>
      <c r="C1552">
        <f t="shared" si="242"/>
        <v>2006</v>
      </c>
      <c r="D1552">
        <v>3190.4</v>
      </c>
      <c r="E1552">
        <f t="shared" ca="1" si="243"/>
        <v>3168.875</v>
      </c>
      <c r="F1552">
        <f t="shared" ca="1" si="237"/>
        <v>3036.0384615384614</v>
      </c>
      <c r="G1552" t="str">
        <f t="shared" ca="1" si="238"/>
        <v/>
      </c>
      <c r="H1552">
        <f t="shared" ca="1" si="239"/>
        <v>2870.85</v>
      </c>
      <c r="I1552" s="7" t="str">
        <f t="shared" ca="1" si="236"/>
        <v/>
      </c>
      <c r="J1552" s="11">
        <f t="shared" ca="1" si="240"/>
        <v>406.58832915020184</v>
      </c>
      <c r="K1552" s="11">
        <f ca="1">MAX($J$55:J1552)</f>
        <v>412.67836547216393</v>
      </c>
      <c r="L1552" s="13">
        <f t="shared" ca="1" si="241"/>
        <v>1.475734332473233E-2</v>
      </c>
      <c r="M1552" t="str">
        <f t="shared" ca="1" si="244"/>
        <v>BUY</v>
      </c>
      <c r="N1552">
        <f t="shared" ca="1" si="245"/>
        <v>1.3678173701685604E-2</v>
      </c>
    </row>
    <row r="1553" spans="1:14" x14ac:dyDescent="0.25">
      <c r="A1553">
        <v>1552</v>
      </c>
      <c r="B1553" s="30">
        <v>38783</v>
      </c>
      <c r="C1553">
        <f t="shared" si="242"/>
        <v>2006</v>
      </c>
      <c r="D1553">
        <v>3182.8</v>
      </c>
      <c r="E1553">
        <f t="shared" ca="1" si="243"/>
        <v>3186.6000000000004</v>
      </c>
      <c r="F1553">
        <f t="shared" ca="1" si="237"/>
        <v>3043.7326923076926</v>
      </c>
      <c r="G1553" t="str">
        <f t="shared" ca="1" si="238"/>
        <v/>
      </c>
      <c r="H1553">
        <f t="shared" ca="1" si="239"/>
        <v>2870.85</v>
      </c>
      <c r="I1553" s="7" t="str">
        <f t="shared" ca="1" si="236"/>
        <v/>
      </c>
      <c r="J1553" s="11">
        <f t="shared" ca="1" si="240"/>
        <v>406.58832915020184</v>
      </c>
      <c r="K1553" s="11">
        <f ca="1">MAX($J$55:J1553)</f>
        <v>412.67836547216393</v>
      </c>
      <c r="L1553" s="13">
        <f t="shared" ca="1" si="241"/>
        <v>1.475734332473233E-2</v>
      </c>
      <c r="M1553" t="str">
        <f t="shared" ca="1" si="244"/>
        <v>BUY</v>
      </c>
      <c r="N1553">
        <f t="shared" ca="1" si="245"/>
        <v>-2.3821464393179253E-3</v>
      </c>
    </row>
    <row r="1554" spans="1:14" x14ac:dyDescent="0.25">
      <c r="A1554">
        <v>1553</v>
      </c>
      <c r="B1554" s="30">
        <v>38784</v>
      </c>
      <c r="C1554">
        <f t="shared" si="242"/>
        <v>2006</v>
      </c>
      <c r="D1554">
        <v>3116.7</v>
      </c>
      <c r="E1554">
        <f t="shared" ca="1" si="243"/>
        <v>3149.75</v>
      </c>
      <c r="F1554">
        <f t="shared" ca="1" si="237"/>
        <v>3049.2019230769224</v>
      </c>
      <c r="G1554" t="str">
        <f t="shared" ca="1" si="238"/>
        <v/>
      </c>
      <c r="H1554">
        <f t="shared" ca="1" si="239"/>
        <v>2870.85</v>
      </c>
      <c r="I1554" s="7" t="str">
        <f t="shared" ca="1" si="236"/>
        <v/>
      </c>
      <c r="J1554" s="11">
        <f t="shared" ca="1" si="240"/>
        <v>406.58832915020184</v>
      </c>
      <c r="K1554" s="11">
        <f ca="1">MAX($J$55:J1554)</f>
        <v>412.67836547216393</v>
      </c>
      <c r="L1554" s="13">
        <f t="shared" ca="1" si="241"/>
        <v>1.475734332473233E-2</v>
      </c>
      <c r="M1554" t="str">
        <f t="shared" ca="1" si="244"/>
        <v>BUY</v>
      </c>
      <c r="N1554">
        <f t="shared" ca="1" si="245"/>
        <v>-2.0767877340706408E-2</v>
      </c>
    </row>
    <row r="1555" spans="1:14" x14ac:dyDescent="0.25">
      <c r="A1555">
        <v>1554</v>
      </c>
      <c r="B1555" s="30">
        <v>38785</v>
      </c>
      <c r="C1555">
        <f t="shared" si="242"/>
        <v>2006</v>
      </c>
      <c r="D1555">
        <v>3129.1</v>
      </c>
      <c r="E1555">
        <f t="shared" ca="1" si="243"/>
        <v>3122.8999999999996</v>
      </c>
      <c r="F1555">
        <f t="shared" ca="1" si="237"/>
        <v>3054.125</v>
      </c>
      <c r="G1555" t="str">
        <f t="shared" ca="1" si="238"/>
        <v/>
      </c>
      <c r="H1555">
        <f t="shared" ca="1" si="239"/>
        <v>2870.85</v>
      </c>
      <c r="I1555" s="7" t="str">
        <f t="shared" ca="1" si="236"/>
        <v/>
      </c>
      <c r="J1555" s="11">
        <f t="shared" ca="1" si="240"/>
        <v>406.58832915020184</v>
      </c>
      <c r="K1555" s="11">
        <f ca="1">MAX($J$55:J1555)</f>
        <v>412.67836547216393</v>
      </c>
      <c r="L1555" s="13">
        <f t="shared" ca="1" si="241"/>
        <v>1.475734332473233E-2</v>
      </c>
      <c r="M1555" t="str">
        <f t="shared" ca="1" si="244"/>
        <v>BUY</v>
      </c>
      <c r="N1555">
        <f t="shared" ca="1" si="245"/>
        <v>3.9785670741489688E-3</v>
      </c>
    </row>
    <row r="1556" spans="1:14" x14ac:dyDescent="0.25">
      <c r="A1556">
        <v>1555</v>
      </c>
      <c r="B1556" s="30">
        <v>38786</v>
      </c>
      <c r="C1556">
        <f t="shared" si="242"/>
        <v>2006</v>
      </c>
      <c r="D1556">
        <v>3183.9</v>
      </c>
      <c r="E1556">
        <f t="shared" ca="1" si="243"/>
        <v>3156.5</v>
      </c>
      <c r="F1556">
        <f t="shared" ca="1" si="237"/>
        <v>3062.2923076923075</v>
      </c>
      <c r="G1556" t="str">
        <f t="shared" ca="1" si="238"/>
        <v/>
      </c>
      <c r="H1556">
        <f t="shared" ca="1" si="239"/>
        <v>2870.85</v>
      </c>
      <c r="I1556" s="7" t="str">
        <f t="shared" ref="I1556:I1619" ca="1" si="246">IF(AND(G1556&lt;&gt;"",H1555&lt;&gt;0),IF(G1556="BUY",1-H1556/H1555,H1556/H1555-1),"")</f>
        <v/>
      </c>
      <c r="J1556" s="11">
        <f t="shared" ca="1" si="240"/>
        <v>406.58832915020184</v>
      </c>
      <c r="K1556" s="11">
        <f ca="1">MAX($J$55:J1556)</f>
        <v>412.67836547216393</v>
      </c>
      <c r="L1556" s="13">
        <f t="shared" ca="1" si="241"/>
        <v>1.475734332473233E-2</v>
      </c>
      <c r="M1556" t="str">
        <f t="shared" ca="1" si="244"/>
        <v>BUY</v>
      </c>
      <c r="N1556">
        <f t="shared" ca="1" si="245"/>
        <v>1.7513022913936974E-2</v>
      </c>
    </row>
    <row r="1557" spans="1:14" x14ac:dyDescent="0.25">
      <c r="A1557">
        <v>1556</v>
      </c>
      <c r="B1557" s="30">
        <v>38789</v>
      </c>
      <c r="C1557">
        <f t="shared" si="242"/>
        <v>2006</v>
      </c>
      <c r="D1557">
        <v>3202.65</v>
      </c>
      <c r="E1557">
        <f t="shared" ca="1" si="243"/>
        <v>3193.2750000000001</v>
      </c>
      <c r="F1557">
        <f t="shared" ca="1" si="237"/>
        <v>3071.3384615384612</v>
      </c>
      <c r="G1557" t="str">
        <f t="shared" ca="1" si="238"/>
        <v/>
      </c>
      <c r="H1557">
        <f t="shared" ca="1" si="239"/>
        <v>2870.85</v>
      </c>
      <c r="I1557" s="7" t="str">
        <f t="shared" ca="1" si="246"/>
        <v/>
      </c>
      <c r="J1557" s="11">
        <f t="shared" ca="1" si="240"/>
        <v>406.58832915020184</v>
      </c>
      <c r="K1557" s="11">
        <f ca="1">MAX($J$55:J1557)</f>
        <v>412.67836547216393</v>
      </c>
      <c r="L1557" s="13">
        <f t="shared" ca="1" si="241"/>
        <v>1.475734332473233E-2</v>
      </c>
      <c r="M1557" t="str">
        <f t="shared" ca="1" si="244"/>
        <v>BUY</v>
      </c>
      <c r="N1557">
        <f t="shared" ca="1" si="245"/>
        <v>5.8890040516347874E-3</v>
      </c>
    </row>
    <row r="1558" spans="1:14" x14ac:dyDescent="0.25">
      <c r="A1558">
        <v>1557</v>
      </c>
      <c r="B1558" s="30">
        <v>38790</v>
      </c>
      <c r="C1558">
        <f t="shared" si="242"/>
        <v>2006</v>
      </c>
      <c r="D1558">
        <v>3195.35</v>
      </c>
      <c r="E1558">
        <f t="shared" ca="1" si="243"/>
        <v>3199</v>
      </c>
      <c r="F1558">
        <f t="shared" ca="1" si="237"/>
        <v>3081.1365384615378</v>
      </c>
      <c r="G1558" t="str">
        <f t="shared" ca="1" si="238"/>
        <v/>
      </c>
      <c r="H1558">
        <f t="shared" ca="1" si="239"/>
        <v>2870.85</v>
      </c>
      <c r="I1558" s="7" t="str">
        <f t="shared" ca="1" si="246"/>
        <v/>
      </c>
      <c r="J1558" s="11">
        <f t="shared" ca="1" si="240"/>
        <v>406.58832915020184</v>
      </c>
      <c r="K1558" s="11">
        <f ca="1">MAX($J$55:J1558)</f>
        <v>412.67836547216393</v>
      </c>
      <c r="L1558" s="13">
        <f t="shared" ca="1" si="241"/>
        <v>1.475734332473233E-2</v>
      </c>
      <c r="M1558" t="str">
        <f t="shared" ca="1" si="244"/>
        <v>BUY</v>
      </c>
      <c r="N1558">
        <f t="shared" ca="1" si="245"/>
        <v>-2.2793624030100642E-3</v>
      </c>
    </row>
    <row r="1559" spans="1:14" x14ac:dyDescent="0.25">
      <c r="A1559">
        <v>1558</v>
      </c>
      <c r="B1559" s="30">
        <v>38792</v>
      </c>
      <c r="C1559">
        <f t="shared" si="242"/>
        <v>2006</v>
      </c>
      <c r="D1559">
        <v>3226.6</v>
      </c>
      <c r="E1559">
        <f t="shared" ca="1" si="243"/>
        <v>3210.9749999999999</v>
      </c>
      <c r="F1559">
        <f t="shared" ca="1" si="237"/>
        <v>3089.8346153846151</v>
      </c>
      <c r="G1559" t="str">
        <f t="shared" ca="1" si="238"/>
        <v/>
      </c>
      <c r="H1559">
        <f t="shared" ca="1" si="239"/>
        <v>2870.85</v>
      </c>
      <c r="I1559" s="7" t="str">
        <f t="shared" ca="1" si="246"/>
        <v/>
      </c>
      <c r="J1559" s="11">
        <f t="shared" ca="1" si="240"/>
        <v>406.58832915020184</v>
      </c>
      <c r="K1559" s="11">
        <f ca="1">MAX($J$55:J1559)</f>
        <v>412.67836547216393</v>
      </c>
      <c r="L1559" s="13">
        <f t="shared" ca="1" si="241"/>
        <v>1.475734332473233E-2</v>
      </c>
      <c r="M1559" t="str">
        <f t="shared" ca="1" si="244"/>
        <v>BUY</v>
      </c>
      <c r="N1559">
        <f t="shared" ca="1" si="245"/>
        <v>9.77983632465927E-3</v>
      </c>
    </row>
    <row r="1560" spans="1:14" x14ac:dyDescent="0.25">
      <c r="A1560">
        <v>1559</v>
      </c>
      <c r="B1560" s="30">
        <v>38793</v>
      </c>
      <c r="C1560">
        <f t="shared" si="242"/>
        <v>2006</v>
      </c>
      <c r="D1560">
        <v>3234.05</v>
      </c>
      <c r="E1560">
        <f t="shared" ca="1" si="243"/>
        <v>3230.3249999999998</v>
      </c>
      <c r="F1560">
        <f t="shared" ca="1" si="237"/>
        <v>3098.0634615384615</v>
      </c>
      <c r="G1560" t="str">
        <f t="shared" ca="1" si="238"/>
        <v/>
      </c>
      <c r="H1560">
        <f t="shared" ca="1" si="239"/>
        <v>2870.85</v>
      </c>
      <c r="I1560" s="7" t="str">
        <f t="shared" ca="1" si="246"/>
        <v/>
      </c>
      <c r="J1560" s="11">
        <f t="shared" ca="1" si="240"/>
        <v>406.58832915020184</v>
      </c>
      <c r="K1560" s="11">
        <f ca="1">MAX($J$55:J1560)</f>
        <v>412.67836547216393</v>
      </c>
      <c r="L1560" s="13">
        <f t="shared" ca="1" si="241"/>
        <v>1.475734332473233E-2</v>
      </c>
      <c r="M1560" t="str">
        <f t="shared" ca="1" si="244"/>
        <v>BUY</v>
      </c>
      <c r="N1560">
        <f t="shared" ca="1" si="245"/>
        <v>2.3089320027274139E-3</v>
      </c>
    </row>
    <row r="1561" spans="1:14" x14ac:dyDescent="0.25">
      <c r="A1561">
        <v>1560</v>
      </c>
      <c r="B1561" s="30">
        <v>38796</v>
      </c>
      <c r="C1561">
        <f t="shared" si="242"/>
        <v>2006</v>
      </c>
      <c r="D1561">
        <v>3265.65</v>
      </c>
      <c r="E1561">
        <f t="shared" ca="1" si="243"/>
        <v>3249.8500000000004</v>
      </c>
      <c r="F1561">
        <f t="shared" ca="1" si="237"/>
        <v>3107.936538461538</v>
      </c>
      <c r="G1561" t="str">
        <f t="shared" ca="1" si="238"/>
        <v/>
      </c>
      <c r="H1561">
        <f t="shared" ca="1" si="239"/>
        <v>2870.85</v>
      </c>
      <c r="I1561" s="7" t="str">
        <f t="shared" ca="1" si="246"/>
        <v/>
      </c>
      <c r="J1561" s="11">
        <f t="shared" ca="1" si="240"/>
        <v>406.58832915020184</v>
      </c>
      <c r="K1561" s="11">
        <f ca="1">MAX($J$55:J1561)</f>
        <v>412.67836547216393</v>
      </c>
      <c r="L1561" s="13">
        <f t="shared" ca="1" si="241"/>
        <v>1.475734332473233E-2</v>
      </c>
      <c r="M1561" t="str">
        <f t="shared" ca="1" si="244"/>
        <v>BUY</v>
      </c>
      <c r="N1561">
        <f t="shared" ca="1" si="245"/>
        <v>9.7710301324963767E-3</v>
      </c>
    </row>
    <row r="1562" spans="1:14" x14ac:dyDescent="0.25">
      <c r="A1562">
        <v>1561</v>
      </c>
      <c r="B1562" s="30">
        <v>38797</v>
      </c>
      <c r="C1562">
        <f t="shared" si="242"/>
        <v>2006</v>
      </c>
      <c r="D1562">
        <v>3262.3</v>
      </c>
      <c r="E1562">
        <f t="shared" ca="1" si="243"/>
        <v>3263.9750000000004</v>
      </c>
      <c r="F1562">
        <f t="shared" ca="1" si="237"/>
        <v>3116.9653846153847</v>
      </c>
      <c r="G1562" t="str">
        <f t="shared" ca="1" si="238"/>
        <v/>
      </c>
      <c r="H1562">
        <f t="shared" ca="1" si="239"/>
        <v>2870.85</v>
      </c>
      <c r="I1562" s="7" t="str">
        <f t="shared" ca="1" si="246"/>
        <v/>
      </c>
      <c r="J1562" s="11">
        <f t="shared" ca="1" si="240"/>
        <v>406.58832915020184</v>
      </c>
      <c r="K1562" s="11">
        <f ca="1">MAX($J$55:J1562)</f>
        <v>412.67836547216393</v>
      </c>
      <c r="L1562" s="13">
        <f t="shared" ca="1" si="241"/>
        <v>1.475734332473233E-2</v>
      </c>
      <c r="M1562" t="str">
        <f t="shared" ca="1" si="244"/>
        <v>BUY</v>
      </c>
      <c r="N1562">
        <f t="shared" ca="1" si="245"/>
        <v>-1.0258294673341935E-3</v>
      </c>
    </row>
    <row r="1563" spans="1:14" x14ac:dyDescent="0.25">
      <c r="A1563">
        <v>1562</v>
      </c>
      <c r="B1563" s="30">
        <v>38798</v>
      </c>
      <c r="C1563">
        <f t="shared" si="242"/>
        <v>2006</v>
      </c>
      <c r="D1563">
        <v>3240.15</v>
      </c>
      <c r="E1563">
        <f t="shared" ca="1" si="243"/>
        <v>3251.2250000000004</v>
      </c>
      <c r="F1563">
        <f t="shared" ca="1" si="237"/>
        <v>3124.6192307692304</v>
      </c>
      <c r="G1563" t="str">
        <f t="shared" ca="1" si="238"/>
        <v/>
      </c>
      <c r="H1563">
        <f t="shared" ca="1" si="239"/>
        <v>2870.85</v>
      </c>
      <c r="I1563" s="7" t="str">
        <f t="shared" ca="1" si="246"/>
        <v/>
      </c>
      <c r="J1563" s="11">
        <f t="shared" ca="1" si="240"/>
        <v>406.58832915020184</v>
      </c>
      <c r="K1563" s="11">
        <f ca="1">MAX($J$55:J1563)</f>
        <v>412.67836547216393</v>
      </c>
      <c r="L1563" s="13">
        <f t="shared" ca="1" si="241"/>
        <v>1.475734332473233E-2</v>
      </c>
      <c r="M1563" t="str">
        <f t="shared" ca="1" si="244"/>
        <v>BUY</v>
      </c>
      <c r="N1563">
        <f t="shared" ca="1" si="245"/>
        <v>-6.7896882567513991E-3</v>
      </c>
    </row>
    <row r="1564" spans="1:14" x14ac:dyDescent="0.25">
      <c r="A1564">
        <v>1563</v>
      </c>
      <c r="B1564" s="30">
        <v>38799</v>
      </c>
      <c r="C1564">
        <f t="shared" si="242"/>
        <v>2006</v>
      </c>
      <c r="D1564">
        <v>3247.15</v>
      </c>
      <c r="E1564">
        <f t="shared" ca="1" si="243"/>
        <v>3243.65</v>
      </c>
      <c r="F1564">
        <f t="shared" ref="F1564:F1627" ca="1" si="247">IF(ROW(D1564)&gt;$M$4, AVERAGE(OFFSET(D1565,-$M$4,0,$M$4,1)), "")</f>
        <v>3133.4499999999994</v>
      </c>
      <c r="G1564" t="str">
        <f t="shared" ca="1" si="238"/>
        <v/>
      </c>
      <c r="H1564">
        <f t="shared" ca="1" si="239"/>
        <v>2870.85</v>
      </c>
      <c r="I1564" s="7" t="str">
        <f t="shared" ca="1" si="246"/>
        <v/>
      </c>
      <c r="J1564" s="11">
        <f t="shared" ca="1" si="240"/>
        <v>406.58832915020184</v>
      </c>
      <c r="K1564" s="11">
        <f ca="1">MAX($J$55:J1564)</f>
        <v>412.67836547216393</v>
      </c>
      <c r="L1564" s="13">
        <f t="shared" ca="1" si="241"/>
        <v>1.475734332473233E-2</v>
      </c>
      <c r="M1564" t="str">
        <f t="shared" ca="1" si="244"/>
        <v>BUY</v>
      </c>
      <c r="N1564">
        <f t="shared" ca="1" si="245"/>
        <v>2.1603938089285991E-3</v>
      </c>
    </row>
    <row r="1565" spans="1:14" x14ac:dyDescent="0.25">
      <c r="A1565">
        <v>1564</v>
      </c>
      <c r="B1565" s="30">
        <v>38800</v>
      </c>
      <c r="C1565">
        <f t="shared" si="242"/>
        <v>2006</v>
      </c>
      <c r="D1565">
        <v>3279.8</v>
      </c>
      <c r="E1565">
        <f t="shared" ca="1" si="243"/>
        <v>3263.4750000000004</v>
      </c>
      <c r="F1565">
        <f t="shared" ca="1" si="247"/>
        <v>3143.3576923076917</v>
      </c>
      <c r="G1565" t="str">
        <f t="shared" ca="1" si="238"/>
        <v/>
      </c>
      <c r="H1565">
        <f t="shared" ca="1" si="239"/>
        <v>2870.85</v>
      </c>
      <c r="I1565" s="7" t="str">
        <f t="shared" ca="1" si="246"/>
        <v/>
      </c>
      <c r="J1565" s="11">
        <f t="shared" ca="1" si="240"/>
        <v>406.58832915020184</v>
      </c>
      <c r="K1565" s="11">
        <f ca="1">MAX($J$55:J1565)</f>
        <v>412.67836547216393</v>
      </c>
      <c r="L1565" s="13">
        <f t="shared" ca="1" si="241"/>
        <v>1.475734332473233E-2</v>
      </c>
      <c r="M1565" t="str">
        <f t="shared" ca="1" si="244"/>
        <v>BUY</v>
      </c>
      <c r="N1565">
        <f t="shared" ca="1" si="245"/>
        <v>1.0054971282509305E-2</v>
      </c>
    </row>
    <row r="1566" spans="1:14" x14ac:dyDescent="0.25">
      <c r="A1566">
        <v>1565</v>
      </c>
      <c r="B1566" s="30">
        <v>38803</v>
      </c>
      <c r="C1566">
        <f t="shared" si="242"/>
        <v>2006</v>
      </c>
      <c r="D1566">
        <v>3321.65</v>
      </c>
      <c r="E1566">
        <f t="shared" ca="1" si="243"/>
        <v>3300.7250000000004</v>
      </c>
      <c r="F1566">
        <f t="shared" ca="1" si="247"/>
        <v>3154.8980769230766</v>
      </c>
      <c r="G1566" t="str">
        <f t="shared" ca="1" si="238"/>
        <v/>
      </c>
      <c r="H1566">
        <f t="shared" ca="1" si="239"/>
        <v>2870.85</v>
      </c>
      <c r="I1566" s="7" t="str">
        <f t="shared" ca="1" si="246"/>
        <v/>
      </c>
      <c r="J1566" s="11">
        <f t="shared" ca="1" si="240"/>
        <v>406.58832915020184</v>
      </c>
      <c r="K1566" s="11">
        <f ca="1">MAX($J$55:J1566)</f>
        <v>412.67836547216393</v>
      </c>
      <c r="L1566" s="13">
        <f t="shared" ca="1" si="241"/>
        <v>1.475734332473233E-2</v>
      </c>
      <c r="M1566" t="str">
        <f t="shared" ca="1" si="244"/>
        <v>BUY</v>
      </c>
      <c r="N1566">
        <f t="shared" ca="1" si="245"/>
        <v>1.2759924385633241E-2</v>
      </c>
    </row>
    <row r="1567" spans="1:14" x14ac:dyDescent="0.25">
      <c r="A1567">
        <v>1566</v>
      </c>
      <c r="B1567" s="30">
        <v>38804</v>
      </c>
      <c r="C1567">
        <f t="shared" si="242"/>
        <v>2006</v>
      </c>
      <c r="D1567">
        <v>3325</v>
      </c>
      <c r="E1567">
        <f t="shared" ca="1" si="243"/>
        <v>3323.3249999999998</v>
      </c>
      <c r="F1567">
        <f t="shared" ca="1" si="247"/>
        <v>3168.1096153846152</v>
      </c>
      <c r="G1567" t="str">
        <f t="shared" ca="1" si="238"/>
        <v/>
      </c>
      <c r="H1567">
        <f t="shared" ca="1" si="239"/>
        <v>2870.85</v>
      </c>
      <c r="I1567" s="7" t="str">
        <f t="shared" ca="1" si="246"/>
        <v/>
      </c>
      <c r="J1567" s="11">
        <f t="shared" ca="1" si="240"/>
        <v>406.58832915020184</v>
      </c>
      <c r="K1567" s="11">
        <f ca="1">MAX($J$55:J1567)</f>
        <v>412.67836547216393</v>
      </c>
      <c r="L1567" s="13">
        <f t="shared" ca="1" si="241"/>
        <v>1.475734332473233E-2</v>
      </c>
      <c r="M1567" t="str">
        <f t="shared" ca="1" si="244"/>
        <v>BUY</v>
      </c>
      <c r="N1567">
        <f t="shared" ca="1" si="245"/>
        <v>1.0085349148766152E-3</v>
      </c>
    </row>
    <row r="1568" spans="1:14" x14ac:dyDescent="0.25">
      <c r="A1568">
        <v>1567</v>
      </c>
      <c r="B1568" s="30">
        <v>38805</v>
      </c>
      <c r="C1568">
        <f t="shared" si="242"/>
        <v>2006</v>
      </c>
      <c r="D1568">
        <v>3354.2</v>
      </c>
      <c r="E1568">
        <f t="shared" ca="1" si="243"/>
        <v>3339.6</v>
      </c>
      <c r="F1568">
        <f t="shared" ca="1" si="247"/>
        <v>3181.5076923076922</v>
      </c>
      <c r="G1568" t="str">
        <f t="shared" ca="1" si="238"/>
        <v/>
      </c>
      <c r="H1568">
        <f t="shared" ca="1" si="239"/>
        <v>2870.85</v>
      </c>
      <c r="I1568" s="7" t="str">
        <f t="shared" ca="1" si="246"/>
        <v/>
      </c>
      <c r="J1568" s="11">
        <f t="shared" ca="1" si="240"/>
        <v>406.58832915020184</v>
      </c>
      <c r="K1568" s="11">
        <f ca="1">MAX($J$55:J1568)</f>
        <v>412.67836547216393</v>
      </c>
      <c r="L1568" s="13">
        <f t="shared" ca="1" si="241"/>
        <v>1.475734332473233E-2</v>
      </c>
      <c r="M1568" t="str">
        <f t="shared" ca="1" si="244"/>
        <v>BUY</v>
      </c>
      <c r="N1568">
        <f t="shared" ca="1" si="245"/>
        <v>8.7819548872179898E-3</v>
      </c>
    </row>
    <row r="1569" spans="1:14" x14ac:dyDescent="0.25">
      <c r="A1569">
        <v>1568</v>
      </c>
      <c r="B1569" s="30">
        <v>38806</v>
      </c>
      <c r="C1569">
        <f t="shared" si="242"/>
        <v>2006</v>
      </c>
      <c r="D1569">
        <v>3418.95</v>
      </c>
      <c r="E1569">
        <f t="shared" ca="1" si="243"/>
        <v>3386.5749999999998</v>
      </c>
      <c r="F1569">
        <f t="shared" ca="1" si="247"/>
        <v>3196.2557692307691</v>
      </c>
      <c r="G1569" t="str">
        <f t="shared" ca="1" si="238"/>
        <v/>
      </c>
      <c r="H1569">
        <f t="shared" ca="1" si="239"/>
        <v>2870.85</v>
      </c>
      <c r="I1569" s="7" t="str">
        <f t="shared" ca="1" si="246"/>
        <v/>
      </c>
      <c r="J1569" s="11">
        <f t="shared" ca="1" si="240"/>
        <v>406.58832915020184</v>
      </c>
      <c r="K1569" s="11">
        <f ca="1">MAX($J$55:J1569)</f>
        <v>412.67836547216393</v>
      </c>
      <c r="L1569" s="13">
        <f t="shared" ca="1" si="241"/>
        <v>1.475734332473233E-2</v>
      </c>
      <c r="M1569" t="str">
        <f t="shared" ca="1" si="244"/>
        <v>BUY</v>
      </c>
      <c r="N1569">
        <f t="shared" ca="1" si="245"/>
        <v>1.9304155983543021E-2</v>
      </c>
    </row>
    <row r="1570" spans="1:14" x14ac:dyDescent="0.25">
      <c r="A1570">
        <v>1569</v>
      </c>
      <c r="B1570" s="30">
        <v>38807</v>
      </c>
      <c r="C1570">
        <f t="shared" si="242"/>
        <v>2006</v>
      </c>
      <c r="D1570">
        <v>3402.55</v>
      </c>
      <c r="E1570">
        <f t="shared" ca="1" si="243"/>
        <v>3410.75</v>
      </c>
      <c r="F1570">
        <f t="shared" ca="1" si="247"/>
        <v>3209.7846153846153</v>
      </c>
      <c r="G1570" t="str">
        <f t="shared" ca="1" si="238"/>
        <v/>
      </c>
      <c r="H1570">
        <f t="shared" ca="1" si="239"/>
        <v>2870.85</v>
      </c>
      <c r="I1570" s="7" t="str">
        <f t="shared" ca="1" si="246"/>
        <v/>
      </c>
      <c r="J1570" s="11">
        <f t="shared" ca="1" si="240"/>
        <v>406.58832915020184</v>
      </c>
      <c r="K1570" s="11">
        <f ca="1">MAX($J$55:J1570)</f>
        <v>412.67836547216393</v>
      </c>
      <c r="L1570" s="13">
        <f t="shared" ca="1" si="241"/>
        <v>1.475734332473233E-2</v>
      </c>
      <c r="M1570" t="str">
        <f t="shared" ca="1" si="244"/>
        <v>BUY</v>
      </c>
      <c r="N1570">
        <f t="shared" ca="1" si="245"/>
        <v>-4.7967943374426763E-3</v>
      </c>
    </row>
    <row r="1571" spans="1:14" x14ac:dyDescent="0.25">
      <c r="A1571">
        <v>1570</v>
      </c>
      <c r="B1571" s="30">
        <v>38810</v>
      </c>
      <c r="C1571">
        <f t="shared" si="242"/>
        <v>2006</v>
      </c>
      <c r="D1571">
        <v>3473.3</v>
      </c>
      <c r="E1571">
        <f t="shared" ca="1" si="243"/>
        <v>3437.9250000000002</v>
      </c>
      <c r="F1571">
        <f t="shared" ca="1" si="247"/>
        <v>3225.6000000000004</v>
      </c>
      <c r="G1571" t="str">
        <f t="shared" ca="1" si="238"/>
        <v/>
      </c>
      <c r="H1571">
        <f t="shared" ca="1" si="239"/>
        <v>2870.85</v>
      </c>
      <c r="I1571" s="7" t="str">
        <f t="shared" ca="1" si="246"/>
        <v/>
      </c>
      <c r="J1571" s="11">
        <f t="shared" ca="1" si="240"/>
        <v>406.58832915020184</v>
      </c>
      <c r="K1571" s="11">
        <f ca="1">MAX($J$55:J1571)</f>
        <v>412.67836547216393</v>
      </c>
      <c r="L1571" s="13">
        <f t="shared" ca="1" si="241"/>
        <v>1.475734332473233E-2</v>
      </c>
      <c r="M1571" t="str">
        <f t="shared" ca="1" si="244"/>
        <v>BUY</v>
      </c>
      <c r="N1571">
        <f t="shared" ca="1" si="245"/>
        <v>2.0793228607955797E-2</v>
      </c>
    </row>
    <row r="1572" spans="1:14" x14ac:dyDescent="0.25">
      <c r="A1572">
        <v>1571</v>
      </c>
      <c r="B1572" s="30">
        <v>38811</v>
      </c>
      <c r="C1572">
        <f t="shared" si="242"/>
        <v>2006</v>
      </c>
      <c r="D1572">
        <v>3483.15</v>
      </c>
      <c r="E1572">
        <f t="shared" ca="1" si="243"/>
        <v>3478.2250000000004</v>
      </c>
      <c r="F1572">
        <f t="shared" ca="1" si="247"/>
        <v>3242.2576923076927</v>
      </c>
      <c r="G1572" t="str">
        <f t="shared" ca="1" si="238"/>
        <v/>
      </c>
      <c r="H1572">
        <f t="shared" ca="1" si="239"/>
        <v>2870.85</v>
      </c>
      <c r="I1572" s="7" t="str">
        <f t="shared" ca="1" si="246"/>
        <v/>
      </c>
      <c r="J1572" s="11">
        <f t="shared" ca="1" si="240"/>
        <v>406.58832915020184</v>
      </c>
      <c r="K1572" s="11">
        <f ca="1">MAX($J$55:J1572)</f>
        <v>412.67836547216393</v>
      </c>
      <c r="L1572" s="13">
        <f t="shared" ca="1" si="241"/>
        <v>1.475734332473233E-2</v>
      </c>
      <c r="M1572" t="str">
        <f t="shared" ca="1" si="244"/>
        <v>BUY</v>
      </c>
      <c r="N1572">
        <f t="shared" ca="1" si="245"/>
        <v>2.8359197305156216E-3</v>
      </c>
    </row>
    <row r="1573" spans="1:14" x14ac:dyDescent="0.25">
      <c r="A1573">
        <v>1572</v>
      </c>
      <c r="B1573" s="30">
        <v>38812</v>
      </c>
      <c r="C1573">
        <f t="shared" si="242"/>
        <v>2006</v>
      </c>
      <c r="D1573">
        <v>3510.9</v>
      </c>
      <c r="E1573">
        <f t="shared" ca="1" si="243"/>
        <v>3497.0250000000001</v>
      </c>
      <c r="F1573">
        <f t="shared" ca="1" si="247"/>
        <v>3259.313461538462</v>
      </c>
      <c r="G1573" t="str">
        <f t="shared" ca="1" si="238"/>
        <v/>
      </c>
      <c r="H1573">
        <f t="shared" ca="1" si="239"/>
        <v>2870.85</v>
      </c>
      <c r="I1573" s="7" t="str">
        <f t="shared" ca="1" si="246"/>
        <v/>
      </c>
      <c r="J1573" s="11">
        <f t="shared" ca="1" si="240"/>
        <v>406.58832915020184</v>
      </c>
      <c r="K1573" s="11">
        <f ca="1">MAX($J$55:J1573)</f>
        <v>412.67836547216393</v>
      </c>
      <c r="L1573" s="13">
        <f t="shared" ca="1" si="241"/>
        <v>1.475734332473233E-2</v>
      </c>
      <c r="M1573" t="str">
        <f t="shared" ca="1" si="244"/>
        <v>BUY</v>
      </c>
      <c r="N1573">
        <f t="shared" ca="1" si="245"/>
        <v>7.9669264889539633E-3</v>
      </c>
    </row>
    <row r="1574" spans="1:14" x14ac:dyDescent="0.25">
      <c r="A1574">
        <v>1573</v>
      </c>
      <c r="B1574" s="30">
        <v>38814</v>
      </c>
      <c r="C1574">
        <f t="shared" si="242"/>
        <v>2006</v>
      </c>
      <c r="D1574">
        <v>3454.8</v>
      </c>
      <c r="E1574">
        <f t="shared" ca="1" si="243"/>
        <v>3482.8500000000004</v>
      </c>
      <c r="F1574">
        <f t="shared" ca="1" si="247"/>
        <v>3273.9326923076928</v>
      </c>
      <c r="G1574" t="str">
        <f t="shared" ca="1" si="238"/>
        <v/>
      </c>
      <c r="H1574">
        <f t="shared" ca="1" si="239"/>
        <v>2870.85</v>
      </c>
      <c r="I1574" s="7" t="str">
        <f t="shared" ca="1" si="246"/>
        <v/>
      </c>
      <c r="J1574" s="11">
        <f t="shared" ca="1" si="240"/>
        <v>406.58832915020184</v>
      </c>
      <c r="K1574" s="11">
        <f ca="1">MAX($J$55:J1574)</f>
        <v>412.67836547216393</v>
      </c>
      <c r="L1574" s="13">
        <f t="shared" ca="1" si="241"/>
        <v>1.475734332473233E-2</v>
      </c>
      <c r="M1574" t="str">
        <f t="shared" ca="1" si="244"/>
        <v>BUY</v>
      </c>
      <c r="N1574">
        <f t="shared" ca="1" si="245"/>
        <v>-1.5978808852430974E-2</v>
      </c>
    </row>
    <row r="1575" spans="1:14" x14ac:dyDescent="0.25">
      <c r="A1575">
        <v>1574</v>
      </c>
      <c r="B1575" s="30">
        <v>38817</v>
      </c>
      <c r="C1575">
        <f t="shared" si="242"/>
        <v>2006</v>
      </c>
      <c r="D1575">
        <v>3478.45</v>
      </c>
      <c r="E1575">
        <f t="shared" ca="1" si="243"/>
        <v>3466.625</v>
      </c>
      <c r="F1575">
        <f t="shared" ca="1" si="247"/>
        <v>3287.5999999999995</v>
      </c>
      <c r="G1575" t="str">
        <f t="shared" ca="1" si="238"/>
        <v/>
      </c>
      <c r="H1575">
        <f t="shared" ca="1" si="239"/>
        <v>2870.85</v>
      </c>
      <c r="I1575" s="7" t="str">
        <f t="shared" ca="1" si="246"/>
        <v/>
      </c>
      <c r="J1575" s="11">
        <f t="shared" ca="1" si="240"/>
        <v>406.58832915020184</v>
      </c>
      <c r="K1575" s="11">
        <f ca="1">MAX($J$55:J1575)</f>
        <v>412.67836547216393</v>
      </c>
      <c r="L1575" s="13">
        <f t="shared" ca="1" si="241"/>
        <v>1.475734332473233E-2</v>
      </c>
      <c r="M1575" t="str">
        <f t="shared" ca="1" si="244"/>
        <v>BUY</v>
      </c>
      <c r="N1575">
        <f t="shared" ca="1" si="245"/>
        <v>6.8455482227624273E-3</v>
      </c>
    </row>
    <row r="1576" spans="1:14" x14ac:dyDescent="0.25">
      <c r="A1576">
        <v>1575</v>
      </c>
      <c r="B1576" s="30">
        <v>38819</v>
      </c>
      <c r="C1576">
        <f t="shared" si="242"/>
        <v>2006</v>
      </c>
      <c r="D1576">
        <v>3380</v>
      </c>
      <c r="E1576">
        <f t="shared" ca="1" si="243"/>
        <v>3429.2249999999999</v>
      </c>
      <c r="F1576">
        <f t="shared" ca="1" si="247"/>
        <v>3296.4192307692306</v>
      </c>
      <c r="G1576" t="str">
        <f t="shared" ca="1" si="238"/>
        <v/>
      </c>
      <c r="H1576">
        <f t="shared" ca="1" si="239"/>
        <v>2870.85</v>
      </c>
      <c r="I1576" s="7" t="str">
        <f t="shared" ca="1" si="246"/>
        <v/>
      </c>
      <c r="J1576" s="11">
        <f t="shared" ca="1" si="240"/>
        <v>406.58832915020184</v>
      </c>
      <c r="K1576" s="11">
        <f ca="1">MAX($J$55:J1576)</f>
        <v>412.67836547216393</v>
      </c>
      <c r="L1576" s="13">
        <f t="shared" ca="1" si="241"/>
        <v>1.475734332473233E-2</v>
      </c>
      <c r="M1576" t="str">
        <f t="shared" ca="1" si="244"/>
        <v>BUY</v>
      </c>
      <c r="N1576">
        <f t="shared" ca="1" si="245"/>
        <v>-2.8302836033290639E-2</v>
      </c>
    </row>
    <row r="1577" spans="1:14" x14ac:dyDescent="0.25">
      <c r="A1577">
        <v>1576</v>
      </c>
      <c r="B1577" s="30">
        <v>38820</v>
      </c>
      <c r="C1577">
        <f t="shared" si="242"/>
        <v>2006</v>
      </c>
      <c r="D1577">
        <v>3345.5</v>
      </c>
      <c r="E1577">
        <f t="shared" ca="1" si="243"/>
        <v>3362.75</v>
      </c>
      <c r="F1577">
        <f t="shared" ca="1" si="247"/>
        <v>3304.0403846153849</v>
      </c>
      <c r="G1577" t="str">
        <f t="shared" ca="1" si="238"/>
        <v/>
      </c>
      <c r="H1577">
        <f t="shared" ca="1" si="239"/>
        <v>2870.85</v>
      </c>
      <c r="I1577" s="7" t="str">
        <f t="shared" ca="1" si="246"/>
        <v/>
      </c>
      <c r="J1577" s="11">
        <f t="shared" ca="1" si="240"/>
        <v>406.58832915020184</v>
      </c>
      <c r="K1577" s="11">
        <f ca="1">MAX($J$55:J1577)</f>
        <v>412.67836547216393</v>
      </c>
      <c r="L1577" s="13">
        <f t="shared" ca="1" si="241"/>
        <v>1.475734332473233E-2</v>
      </c>
      <c r="M1577" t="str">
        <f t="shared" ca="1" si="244"/>
        <v>BUY</v>
      </c>
      <c r="N1577">
        <f t="shared" ca="1" si="245"/>
        <v>-1.0207100591715977E-2</v>
      </c>
    </row>
    <row r="1578" spans="1:14" x14ac:dyDescent="0.25">
      <c r="A1578">
        <v>1577</v>
      </c>
      <c r="B1578" s="30">
        <v>38824</v>
      </c>
      <c r="C1578">
        <f t="shared" si="242"/>
        <v>2006</v>
      </c>
      <c r="D1578">
        <v>3425.15</v>
      </c>
      <c r="E1578">
        <f t="shared" ca="1" si="243"/>
        <v>3385.3249999999998</v>
      </c>
      <c r="F1578">
        <f t="shared" ca="1" si="247"/>
        <v>3313.0692307692302</v>
      </c>
      <c r="G1578" t="str">
        <f t="shared" ca="1" si="238"/>
        <v/>
      </c>
      <c r="H1578">
        <f t="shared" ca="1" si="239"/>
        <v>2870.85</v>
      </c>
      <c r="I1578" s="7" t="str">
        <f t="shared" ca="1" si="246"/>
        <v/>
      </c>
      <c r="J1578" s="11">
        <f t="shared" ca="1" si="240"/>
        <v>406.58832915020184</v>
      </c>
      <c r="K1578" s="11">
        <f ca="1">MAX($J$55:J1578)</f>
        <v>412.67836547216393</v>
      </c>
      <c r="L1578" s="13">
        <f t="shared" ca="1" si="241"/>
        <v>1.475734332473233E-2</v>
      </c>
      <c r="M1578" t="str">
        <f t="shared" ca="1" si="244"/>
        <v>BUY</v>
      </c>
      <c r="N1578">
        <f t="shared" ca="1" si="245"/>
        <v>2.380810043341805E-2</v>
      </c>
    </row>
    <row r="1579" spans="1:14" x14ac:dyDescent="0.25">
      <c r="A1579">
        <v>1578</v>
      </c>
      <c r="B1579" s="30">
        <v>38825</v>
      </c>
      <c r="C1579">
        <f t="shared" si="242"/>
        <v>2006</v>
      </c>
      <c r="D1579">
        <v>3518.1</v>
      </c>
      <c r="E1579">
        <f t="shared" ca="1" si="243"/>
        <v>3471.625</v>
      </c>
      <c r="F1579">
        <f t="shared" ca="1" si="247"/>
        <v>3325.9653846153847</v>
      </c>
      <c r="G1579" t="str">
        <f t="shared" ca="1" si="238"/>
        <v/>
      </c>
      <c r="H1579">
        <f t="shared" ca="1" si="239"/>
        <v>2870.85</v>
      </c>
      <c r="I1579" s="7" t="str">
        <f t="shared" ca="1" si="246"/>
        <v/>
      </c>
      <c r="J1579" s="11">
        <f t="shared" ca="1" si="240"/>
        <v>406.58832915020184</v>
      </c>
      <c r="K1579" s="11">
        <f ca="1">MAX($J$55:J1579)</f>
        <v>412.67836547216393</v>
      </c>
      <c r="L1579" s="13">
        <f t="shared" ca="1" si="241"/>
        <v>1.475734332473233E-2</v>
      </c>
      <c r="M1579" t="str">
        <f t="shared" ca="1" si="244"/>
        <v>BUY</v>
      </c>
      <c r="N1579">
        <f t="shared" ca="1" si="245"/>
        <v>2.7137497627841064E-2</v>
      </c>
    </row>
    <row r="1580" spans="1:14" x14ac:dyDescent="0.25">
      <c r="A1580">
        <v>1579</v>
      </c>
      <c r="B1580" s="30">
        <v>38826</v>
      </c>
      <c r="C1580">
        <f t="shared" si="242"/>
        <v>2006</v>
      </c>
      <c r="D1580">
        <v>3535.85</v>
      </c>
      <c r="E1580">
        <f t="shared" ca="1" si="243"/>
        <v>3526.9749999999999</v>
      </c>
      <c r="F1580">
        <f t="shared" ca="1" si="247"/>
        <v>3342.086538461539</v>
      </c>
      <c r="G1580" t="str">
        <f t="shared" ca="1" si="238"/>
        <v/>
      </c>
      <c r="H1580">
        <f t="shared" ca="1" si="239"/>
        <v>2870.85</v>
      </c>
      <c r="I1580" s="7" t="str">
        <f t="shared" ca="1" si="246"/>
        <v/>
      </c>
      <c r="J1580" s="11">
        <f t="shared" ca="1" si="240"/>
        <v>406.58832915020184</v>
      </c>
      <c r="K1580" s="11">
        <f ca="1">MAX($J$55:J1580)</f>
        <v>412.67836547216393</v>
      </c>
      <c r="L1580" s="13">
        <f t="shared" ca="1" si="241"/>
        <v>1.475734332473233E-2</v>
      </c>
      <c r="M1580" t="str">
        <f t="shared" ca="1" si="244"/>
        <v>BUY</v>
      </c>
      <c r="N1580">
        <f t="shared" ca="1" si="245"/>
        <v>5.0453369716608396E-3</v>
      </c>
    </row>
    <row r="1581" spans="1:14" x14ac:dyDescent="0.25">
      <c r="A1581">
        <v>1580</v>
      </c>
      <c r="B1581" s="30">
        <v>38827</v>
      </c>
      <c r="C1581">
        <f t="shared" si="242"/>
        <v>2006</v>
      </c>
      <c r="D1581">
        <v>3573.5</v>
      </c>
      <c r="E1581">
        <f t="shared" ca="1" si="243"/>
        <v>3554.6750000000002</v>
      </c>
      <c r="F1581">
        <f t="shared" ca="1" si="247"/>
        <v>3359.1788461538463</v>
      </c>
      <c r="G1581" t="str">
        <f t="shared" ca="1" si="238"/>
        <v/>
      </c>
      <c r="H1581">
        <f t="shared" ca="1" si="239"/>
        <v>2870.85</v>
      </c>
      <c r="I1581" s="7" t="str">
        <f t="shared" ca="1" si="246"/>
        <v/>
      </c>
      <c r="J1581" s="11">
        <f t="shared" ca="1" si="240"/>
        <v>406.58832915020184</v>
      </c>
      <c r="K1581" s="11">
        <f ca="1">MAX($J$55:J1581)</f>
        <v>412.67836547216393</v>
      </c>
      <c r="L1581" s="13">
        <f t="shared" ca="1" si="241"/>
        <v>1.475734332473233E-2</v>
      </c>
      <c r="M1581" t="str">
        <f t="shared" ca="1" si="244"/>
        <v>BUY</v>
      </c>
      <c r="N1581">
        <f t="shared" ca="1" si="245"/>
        <v>1.064807613445143E-2</v>
      </c>
    </row>
    <row r="1582" spans="1:14" x14ac:dyDescent="0.25">
      <c r="A1582">
        <v>1581</v>
      </c>
      <c r="B1582" s="30">
        <v>38828</v>
      </c>
      <c r="C1582">
        <f t="shared" si="242"/>
        <v>2006</v>
      </c>
      <c r="D1582">
        <v>3573.05</v>
      </c>
      <c r="E1582">
        <f t="shared" ca="1" si="243"/>
        <v>3573.2750000000001</v>
      </c>
      <c r="F1582">
        <f t="shared" ca="1" si="247"/>
        <v>3374.1461538461544</v>
      </c>
      <c r="G1582" t="str">
        <f t="shared" ca="1" si="238"/>
        <v/>
      </c>
      <c r="H1582">
        <f t="shared" ca="1" si="239"/>
        <v>2870.85</v>
      </c>
      <c r="I1582" s="7" t="str">
        <f t="shared" ca="1" si="246"/>
        <v/>
      </c>
      <c r="J1582" s="11">
        <f t="shared" ca="1" si="240"/>
        <v>406.58832915020184</v>
      </c>
      <c r="K1582" s="11">
        <f ca="1">MAX($J$55:J1582)</f>
        <v>412.67836547216393</v>
      </c>
      <c r="L1582" s="13">
        <f t="shared" ca="1" si="241"/>
        <v>1.475734332473233E-2</v>
      </c>
      <c r="M1582" t="str">
        <f t="shared" ca="1" si="244"/>
        <v>BUY</v>
      </c>
      <c r="N1582">
        <f t="shared" ca="1" si="245"/>
        <v>-1.2592696236177924E-4</v>
      </c>
    </row>
    <row r="1583" spans="1:14" x14ac:dyDescent="0.25">
      <c r="A1583">
        <v>1582</v>
      </c>
      <c r="B1583" s="30">
        <v>38831</v>
      </c>
      <c r="C1583">
        <f t="shared" si="242"/>
        <v>2006</v>
      </c>
      <c r="D1583">
        <v>3548.9</v>
      </c>
      <c r="E1583">
        <f t="shared" ca="1" si="243"/>
        <v>3560.9750000000004</v>
      </c>
      <c r="F1583">
        <f t="shared" ca="1" si="247"/>
        <v>3387.4634615384616</v>
      </c>
      <c r="G1583" t="str">
        <f t="shared" ca="1" si="238"/>
        <v/>
      </c>
      <c r="H1583">
        <f t="shared" ca="1" si="239"/>
        <v>2870.85</v>
      </c>
      <c r="I1583" s="7" t="str">
        <f t="shared" ca="1" si="246"/>
        <v/>
      </c>
      <c r="J1583" s="11">
        <f t="shared" ca="1" si="240"/>
        <v>406.58832915020184</v>
      </c>
      <c r="K1583" s="11">
        <f ca="1">MAX($J$55:J1583)</f>
        <v>412.67836547216393</v>
      </c>
      <c r="L1583" s="13">
        <f t="shared" ca="1" si="241"/>
        <v>1.475734332473233E-2</v>
      </c>
      <c r="M1583" t="str">
        <f t="shared" ca="1" si="244"/>
        <v>BUY</v>
      </c>
      <c r="N1583">
        <f t="shared" ca="1" si="245"/>
        <v>-6.7589314451239387E-3</v>
      </c>
    </row>
    <row r="1584" spans="1:14" x14ac:dyDescent="0.25">
      <c r="A1584">
        <v>1583</v>
      </c>
      <c r="B1584" s="30">
        <v>38832</v>
      </c>
      <c r="C1584">
        <f t="shared" si="242"/>
        <v>2006</v>
      </c>
      <c r="D1584">
        <v>3462.65</v>
      </c>
      <c r="E1584">
        <f t="shared" ca="1" si="243"/>
        <v>3505.7750000000001</v>
      </c>
      <c r="F1584">
        <f t="shared" ca="1" si="247"/>
        <v>3397.7442307692309</v>
      </c>
      <c r="G1584" t="str">
        <f t="shared" ca="1" si="238"/>
        <v/>
      </c>
      <c r="H1584">
        <f t="shared" ca="1" si="239"/>
        <v>2870.85</v>
      </c>
      <c r="I1584" s="7" t="str">
        <f t="shared" ca="1" si="246"/>
        <v/>
      </c>
      <c r="J1584" s="11">
        <f t="shared" ca="1" si="240"/>
        <v>406.58832915020184</v>
      </c>
      <c r="K1584" s="11">
        <f ca="1">MAX($J$55:J1584)</f>
        <v>412.67836547216393</v>
      </c>
      <c r="L1584" s="13">
        <f t="shared" ca="1" si="241"/>
        <v>1.475734332473233E-2</v>
      </c>
      <c r="M1584" t="str">
        <f t="shared" ca="1" si="244"/>
        <v>BUY</v>
      </c>
      <c r="N1584">
        <f t="shared" ca="1" si="245"/>
        <v>-2.4303305249513935E-2</v>
      </c>
    </row>
    <row r="1585" spans="1:14" x14ac:dyDescent="0.25">
      <c r="A1585">
        <v>1584</v>
      </c>
      <c r="B1585" s="30">
        <v>38833</v>
      </c>
      <c r="C1585">
        <f t="shared" si="242"/>
        <v>2006</v>
      </c>
      <c r="D1585">
        <v>3555.75</v>
      </c>
      <c r="E1585">
        <f t="shared" ca="1" si="243"/>
        <v>3509.2</v>
      </c>
      <c r="F1585">
        <f t="shared" ca="1" si="247"/>
        <v>3410.4038461538466</v>
      </c>
      <c r="G1585" t="str">
        <f t="shared" ca="1" si="238"/>
        <v/>
      </c>
      <c r="H1585">
        <f t="shared" ca="1" si="239"/>
        <v>2870.85</v>
      </c>
      <c r="I1585" s="7" t="str">
        <f t="shared" ca="1" si="246"/>
        <v/>
      </c>
      <c r="J1585" s="11">
        <f t="shared" ca="1" si="240"/>
        <v>406.58832915020184</v>
      </c>
      <c r="K1585" s="11">
        <f ca="1">MAX($J$55:J1585)</f>
        <v>412.67836547216393</v>
      </c>
      <c r="L1585" s="13">
        <f t="shared" ca="1" si="241"/>
        <v>1.475734332473233E-2</v>
      </c>
      <c r="M1585" t="str">
        <f t="shared" ca="1" si="244"/>
        <v>BUY</v>
      </c>
      <c r="N1585">
        <f t="shared" ca="1" si="245"/>
        <v>2.6886921866200716E-2</v>
      </c>
    </row>
    <row r="1586" spans="1:14" x14ac:dyDescent="0.25">
      <c r="A1586">
        <v>1585</v>
      </c>
      <c r="B1586" s="30">
        <v>38834</v>
      </c>
      <c r="C1586">
        <f t="shared" si="242"/>
        <v>2006</v>
      </c>
      <c r="D1586">
        <v>3508.1</v>
      </c>
      <c r="E1586">
        <f t="shared" ca="1" si="243"/>
        <v>3531.9250000000002</v>
      </c>
      <c r="F1586">
        <f t="shared" ca="1" si="247"/>
        <v>3420.9442307692307</v>
      </c>
      <c r="G1586" t="str">
        <f t="shared" ca="1" si="238"/>
        <v/>
      </c>
      <c r="H1586">
        <f t="shared" ca="1" si="239"/>
        <v>2870.85</v>
      </c>
      <c r="I1586" s="7" t="str">
        <f t="shared" ca="1" si="246"/>
        <v/>
      </c>
      <c r="J1586" s="11">
        <f t="shared" ca="1" si="240"/>
        <v>406.58832915020184</v>
      </c>
      <c r="K1586" s="11">
        <f ca="1">MAX($J$55:J1586)</f>
        <v>412.67836547216393</v>
      </c>
      <c r="L1586" s="13">
        <f t="shared" ca="1" si="241"/>
        <v>1.475734332473233E-2</v>
      </c>
      <c r="M1586" t="str">
        <f t="shared" ca="1" si="244"/>
        <v>BUY</v>
      </c>
      <c r="N1586">
        <f t="shared" ca="1" si="245"/>
        <v>-1.3400829642128971E-2</v>
      </c>
    </row>
    <row r="1587" spans="1:14" x14ac:dyDescent="0.25">
      <c r="A1587">
        <v>1586</v>
      </c>
      <c r="B1587" s="30">
        <v>38835</v>
      </c>
      <c r="C1587">
        <f t="shared" si="242"/>
        <v>2006</v>
      </c>
      <c r="D1587">
        <v>3508.35</v>
      </c>
      <c r="E1587">
        <f t="shared" ca="1" si="243"/>
        <v>3508.2249999999999</v>
      </c>
      <c r="F1587">
        <f t="shared" ca="1" si="247"/>
        <v>3430.2788461538466</v>
      </c>
      <c r="G1587" t="str">
        <f t="shared" ca="1" si="238"/>
        <v/>
      </c>
      <c r="H1587">
        <f t="shared" ca="1" si="239"/>
        <v>2870.85</v>
      </c>
      <c r="I1587" s="7" t="str">
        <f t="shared" ca="1" si="246"/>
        <v/>
      </c>
      <c r="J1587" s="11">
        <f t="shared" ca="1" si="240"/>
        <v>406.58832915020184</v>
      </c>
      <c r="K1587" s="11">
        <f ca="1">MAX($J$55:J1587)</f>
        <v>412.67836547216393</v>
      </c>
      <c r="L1587" s="13">
        <f t="shared" ca="1" si="241"/>
        <v>1.475734332473233E-2</v>
      </c>
      <c r="M1587" t="str">
        <f t="shared" ca="1" si="244"/>
        <v>BUY</v>
      </c>
      <c r="N1587">
        <f t="shared" ca="1" si="245"/>
        <v>7.126364698839828E-5</v>
      </c>
    </row>
    <row r="1588" spans="1:14" x14ac:dyDescent="0.25">
      <c r="A1588">
        <v>1587</v>
      </c>
      <c r="B1588" s="30">
        <v>38836</v>
      </c>
      <c r="C1588">
        <f t="shared" si="242"/>
        <v>2006</v>
      </c>
      <c r="D1588">
        <v>3557.6</v>
      </c>
      <c r="E1588">
        <f t="shared" ca="1" si="243"/>
        <v>3532.9749999999999</v>
      </c>
      <c r="F1588">
        <f t="shared" ca="1" si="247"/>
        <v>3441.6365384615387</v>
      </c>
      <c r="G1588" t="str">
        <f t="shared" ca="1" si="238"/>
        <v/>
      </c>
      <c r="H1588">
        <f t="shared" ca="1" si="239"/>
        <v>2870.85</v>
      </c>
      <c r="I1588" s="7" t="str">
        <f t="shared" ca="1" si="246"/>
        <v/>
      </c>
      <c r="J1588" s="11">
        <f t="shared" ca="1" si="240"/>
        <v>406.58832915020184</v>
      </c>
      <c r="K1588" s="11">
        <f ca="1">MAX($J$55:J1588)</f>
        <v>412.67836547216393</v>
      </c>
      <c r="L1588" s="13">
        <f t="shared" ca="1" si="241"/>
        <v>1.475734332473233E-2</v>
      </c>
      <c r="M1588" t="str">
        <f t="shared" ca="1" si="244"/>
        <v>BUY</v>
      </c>
      <c r="N1588">
        <f t="shared" ca="1" si="245"/>
        <v>1.4037938062051962E-2</v>
      </c>
    </row>
    <row r="1589" spans="1:14" x14ac:dyDescent="0.25">
      <c r="A1589">
        <v>1588</v>
      </c>
      <c r="B1589" s="30">
        <v>38839</v>
      </c>
      <c r="C1589">
        <f t="shared" si="242"/>
        <v>2006</v>
      </c>
      <c r="D1589">
        <v>3605.45</v>
      </c>
      <c r="E1589">
        <f t="shared" ca="1" si="243"/>
        <v>3581.5249999999996</v>
      </c>
      <c r="F1589">
        <f t="shared" ca="1" si="247"/>
        <v>3455.6865384615385</v>
      </c>
      <c r="G1589" t="str">
        <f t="shared" ca="1" si="238"/>
        <v/>
      </c>
      <c r="H1589">
        <f t="shared" ca="1" si="239"/>
        <v>2870.85</v>
      </c>
      <c r="I1589" s="7" t="str">
        <f t="shared" ca="1" si="246"/>
        <v/>
      </c>
      <c r="J1589" s="11">
        <f t="shared" ca="1" si="240"/>
        <v>406.58832915020184</v>
      </c>
      <c r="K1589" s="11">
        <f ca="1">MAX($J$55:J1589)</f>
        <v>412.67836547216393</v>
      </c>
      <c r="L1589" s="13">
        <f t="shared" ca="1" si="241"/>
        <v>1.475734332473233E-2</v>
      </c>
      <c r="M1589" t="str">
        <f t="shared" ca="1" si="244"/>
        <v>BUY</v>
      </c>
      <c r="N1589">
        <f t="shared" ca="1" si="245"/>
        <v>1.3450078704744746E-2</v>
      </c>
    </row>
    <row r="1590" spans="1:14" x14ac:dyDescent="0.25">
      <c r="A1590">
        <v>1589</v>
      </c>
      <c r="B1590" s="30">
        <v>38840</v>
      </c>
      <c r="C1590">
        <f t="shared" si="242"/>
        <v>2006</v>
      </c>
      <c r="D1590">
        <v>3634.25</v>
      </c>
      <c r="E1590">
        <f t="shared" ca="1" si="243"/>
        <v>3619.85</v>
      </c>
      <c r="F1590">
        <f t="shared" ca="1" si="247"/>
        <v>3470.5750000000003</v>
      </c>
      <c r="G1590" t="str">
        <f t="shared" ref="G1590:G1653" ca="1" si="248">IF(AND(E1590&gt;F1590,E1589&lt;F1589),"BUY",IF(AND(E1590&lt;F1590,E1589&gt;F1589),"SELL",""))</f>
        <v/>
      </c>
      <c r="H1590">
        <f t="shared" ca="1" si="239"/>
        <v>2870.85</v>
      </c>
      <c r="I1590" s="7" t="str">
        <f t="shared" ca="1" si="246"/>
        <v/>
      </c>
      <c r="J1590" s="11">
        <f t="shared" ca="1" si="240"/>
        <v>406.58832915020184</v>
      </c>
      <c r="K1590" s="11">
        <f ca="1">MAX($J$55:J1590)</f>
        <v>412.67836547216393</v>
      </c>
      <c r="L1590" s="13">
        <f t="shared" ca="1" si="241"/>
        <v>1.475734332473233E-2</v>
      </c>
      <c r="M1590" t="str">
        <f t="shared" ca="1" si="244"/>
        <v>BUY</v>
      </c>
      <c r="N1590">
        <f t="shared" ca="1" si="245"/>
        <v>7.9879071960504752E-3</v>
      </c>
    </row>
    <row r="1591" spans="1:14" x14ac:dyDescent="0.25">
      <c r="A1591">
        <v>1590</v>
      </c>
      <c r="B1591" s="30">
        <v>38841</v>
      </c>
      <c r="C1591">
        <f t="shared" si="242"/>
        <v>2006</v>
      </c>
      <c r="D1591">
        <v>3648.4</v>
      </c>
      <c r="E1591">
        <f t="shared" ca="1" si="243"/>
        <v>3641.3249999999998</v>
      </c>
      <c r="F1591">
        <f t="shared" ca="1" si="247"/>
        <v>3484.751923076923</v>
      </c>
      <c r="G1591" t="str">
        <f t="shared" ca="1" si="248"/>
        <v/>
      </c>
      <c r="H1591">
        <f t="shared" ref="H1591:H1654" ca="1" si="249">IF(G1591&lt;&gt;"",D1591,H1590)</f>
        <v>2870.85</v>
      </c>
      <c r="I1591" s="7" t="str">
        <f t="shared" ca="1" si="246"/>
        <v/>
      </c>
      <c r="J1591" s="11">
        <f t="shared" ca="1" si="240"/>
        <v>406.58832915020184</v>
      </c>
      <c r="K1591" s="11">
        <f ca="1">MAX($J$55:J1591)</f>
        <v>412.67836547216393</v>
      </c>
      <c r="L1591" s="13">
        <f t="shared" ca="1" si="241"/>
        <v>1.475734332473233E-2</v>
      </c>
      <c r="M1591" t="str">
        <f t="shared" ca="1" si="244"/>
        <v>BUY</v>
      </c>
      <c r="N1591">
        <f t="shared" ca="1" si="245"/>
        <v>3.8935131044920109E-3</v>
      </c>
    </row>
    <row r="1592" spans="1:14" x14ac:dyDescent="0.25">
      <c r="A1592">
        <v>1591</v>
      </c>
      <c r="B1592" s="30">
        <v>38842</v>
      </c>
      <c r="C1592">
        <f t="shared" si="242"/>
        <v>2006</v>
      </c>
      <c r="D1592">
        <v>3663.95</v>
      </c>
      <c r="E1592">
        <f t="shared" ca="1" si="243"/>
        <v>3656.1750000000002</v>
      </c>
      <c r="F1592">
        <f t="shared" ca="1" si="247"/>
        <v>3497.917307692308</v>
      </c>
      <c r="G1592" t="str">
        <f t="shared" ca="1" si="248"/>
        <v/>
      </c>
      <c r="H1592">
        <f t="shared" ca="1" si="249"/>
        <v>2870.85</v>
      </c>
      <c r="I1592" s="7" t="str">
        <f t="shared" ca="1" si="246"/>
        <v/>
      </c>
      <c r="J1592" s="11">
        <f t="shared" ca="1" si="240"/>
        <v>406.58832915020184</v>
      </c>
      <c r="K1592" s="11">
        <f ca="1">MAX($J$55:J1592)</f>
        <v>412.67836547216393</v>
      </c>
      <c r="L1592" s="13">
        <f t="shared" ca="1" si="241"/>
        <v>1.475734332473233E-2</v>
      </c>
      <c r="M1592" t="str">
        <f t="shared" ca="1" si="244"/>
        <v>BUY</v>
      </c>
      <c r="N1592">
        <f t="shared" ca="1" si="245"/>
        <v>4.2621423089572764E-3</v>
      </c>
    </row>
    <row r="1593" spans="1:14" x14ac:dyDescent="0.25">
      <c r="A1593">
        <v>1592</v>
      </c>
      <c r="B1593" s="30">
        <v>38845</v>
      </c>
      <c r="C1593">
        <f t="shared" si="242"/>
        <v>2006</v>
      </c>
      <c r="D1593">
        <v>3693.15</v>
      </c>
      <c r="E1593">
        <f t="shared" ca="1" si="243"/>
        <v>3678.55</v>
      </c>
      <c r="F1593">
        <f t="shared" ca="1" si="247"/>
        <v>3512.0769230769229</v>
      </c>
      <c r="G1593" t="str">
        <f t="shared" ca="1" si="248"/>
        <v/>
      </c>
      <c r="H1593">
        <f t="shared" ca="1" si="249"/>
        <v>2870.85</v>
      </c>
      <c r="I1593" s="7" t="str">
        <f t="shared" ca="1" si="246"/>
        <v/>
      </c>
      <c r="J1593" s="11">
        <f t="shared" ref="J1593:J1656" ca="1" si="250">IF(I1593="",J1592,J1592*(1+$M$5*I1593))</f>
        <v>406.58832915020184</v>
      </c>
      <c r="K1593" s="11">
        <f ca="1">MAX($J$55:J1593)</f>
        <v>412.67836547216393</v>
      </c>
      <c r="L1593" s="13">
        <f t="shared" ref="L1593:L1656" ca="1" si="251">1-J1593/K1593</f>
        <v>1.475734332473233E-2</v>
      </c>
      <c r="M1593" t="str">
        <f t="shared" ca="1" si="244"/>
        <v>BUY</v>
      </c>
      <c r="N1593">
        <f t="shared" ca="1" si="245"/>
        <v>7.9695410690648824E-3</v>
      </c>
    </row>
    <row r="1594" spans="1:14" x14ac:dyDescent="0.25">
      <c r="A1594">
        <v>1593</v>
      </c>
      <c r="B1594" s="30">
        <v>38846</v>
      </c>
      <c r="C1594">
        <f t="shared" si="242"/>
        <v>2006</v>
      </c>
      <c r="D1594">
        <v>3720.55</v>
      </c>
      <c r="E1594">
        <f t="shared" ca="1" si="243"/>
        <v>3706.8500000000004</v>
      </c>
      <c r="F1594">
        <f t="shared" ca="1" si="247"/>
        <v>3526.1673076923075</v>
      </c>
      <c r="G1594" t="str">
        <f t="shared" ca="1" si="248"/>
        <v/>
      </c>
      <c r="H1594">
        <f t="shared" ca="1" si="249"/>
        <v>2870.85</v>
      </c>
      <c r="I1594" s="7" t="str">
        <f t="shared" ca="1" si="246"/>
        <v/>
      </c>
      <c r="J1594" s="11">
        <f t="shared" ca="1" si="250"/>
        <v>406.58832915020184</v>
      </c>
      <c r="K1594" s="11">
        <f ca="1">MAX($J$55:J1594)</f>
        <v>412.67836547216393</v>
      </c>
      <c r="L1594" s="13">
        <f t="shared" ca="1" si="251"/>
        <v>1.475734332473233E-2</v>
      </c>
      <c r="M1594" t="str">
        <f t="shared" ca="1" si="244"/>
        <v>BUY</v>
      </c>
      <c r="N1594">
        <f t="shared" ca="1" si="245"/>
        <v>7.4191408418288153E-3</v>
      </c>
    </row>
    <row r="1595" spans="1:14" x14ac:dyDescent="0.25">
      <c r="A1595">
        <v>1594</v>
      </c>
      <c r="B1595" s="30">
        <v>38847</v>
      </c>
      <c r="C1595">
        <f t="shared" si="242"/>
        <v>2006</v>
      </c>
      <c r="D1595">
        <v>3754.25</v>
      </c>
      <c r="E1595">
        <f t="shared" ca="1" si="243"/>
        <v>3737.4</v>
      </c>
      <c r="F1595">
        <f t="shared" ca="1" si="247"/>
        <v>3539.0634615384615</v>
      </c>
      <c r="G1595" t="str">
        <f t="shared" ca="1" si="248"/>
        <v/>
      </c>
      <c r="H1595">
        <f t="shared" ca="1" si="249"/>
        <v>2870.85</v>
      </c>
      <c r="I1595" s="7" t="str">
        <f t="shared" ca="1" si="246"/>
        <v/>
      </c>
      <c r="J1595" s="11">
        <f t="shared" ca="1" si="250"/>
        <v>406.58832915020184</v>
      </c>
      <c r="K1595" s="11">
        <f ca="1">MAX($J$55:J1595)</f>
        <v>412.67836547216393</v>
      </c>
      <c r="L1595" s="13">
        <f t="shared" ca="1" si="251"/>
        <v>1.475734332473233E-2</v>
      </c>
      <c r="M1595" t="str">
        <f t="shared" ca="1" si="244"/>
        <v>BUY</v>
      </c>
      <c r="N1595">
        <f t="shared" ca="1" si="245"/>
        <v>9.0578005939981505E-3</v>
      </c>
    </row>
    <row r="1596" spans="1:14" x14ac:dyDescent="0.25">
      <c r="A1596">
        <v>1595</v>
      </c>
      <c r="B1596" s="30">
        <v>38848</v>
      </c>
      <c r="C1596">
        <f t="shared" si="242"/>
        <v>2006</v>
      </c>
      <c r="D1596">
        <v>3701.05</v>
      </c>
      <c r="E1596">
        <f t="shared" ca="1" si="243"/>
        <v>3727.65</v>
      </c>
      <c r="F1596">
        <f t="shared" ca="1" si="247"/>
        <v>3550.5442307692306</v>
      </c>
      <c r="G1596" t="str">
        <f t="shared" ca="1" si="248"/>
        <v/>
      </c>
      <c r="H1596">
        <f t="shared" ca="1" si="249"/>
        <v>2870.85</v>
      </c>
      <c r="I1596" s="7" t="str">
        <f t="shared" ca="1" si="246"/>
        <v/>
      </c>
      <c r="J1596" s="11">
        <f t="shared" ca="1" si="250"/>
        <v>406.58832915020184</v>
      </c>
      <c r="K1596" s="11">
        <f ca="1">MAX($J$55:J1596)</f>
        <v>412.67836547216393</v>
      </c>
      <c r="L1596" s="13">
        <f t="shared" ca="1" si="251"/>
        <v>1.475734332473233E-2</v>
      </c>
      <c r="M1596" t="str">
        <f t="shared" ca="1" si="244"/>
        <v>BUY</v>
      </c>
      <c r="N1596">
        <f t="shared" ca="1" si="245"/>
        <v>-1.4170606645801376E-2</v>
      </c>
    </row>
    <row r="1597" spans="1:14" x14ac:dyDescent="0.25">
      <c r="A1597">
        <v>1596</v>
      </c>
      <c r="B1597" s="30">
        <v>38849</v>
      </c>
      <c r="C1597">
        <f t="shared" si="242"/>
        <v>2006</v>
      </c>
      <c r="D1597">
        <v>3650.05</v>
      </c>
      <c r="E1597">
        <f t="shared" ca="1" si="243"/>
        <v>3675.55</v>
      </c>
      <c r="F1597">
        <f t="shared" ca="1" si="247"/>
        <v>3557.3423076923073</v>
      </c>
      <c r="G1597" t="str">
        <f t="shared" ca="1" si="248"/>
        <v/>
      </c>
      <c r="H1597">
        <f t="shared" ca="1" si="249"/>
        <v>2870.85</v>
      </c>
      <c r="I1597" s="7" t="str">
        <f t="shared" ca="1" si="246"/>
        <v/>
      </c>
      <c r="J1597" s="11">
        <f t="shared" ca="1" si="250"/>
        <v>406.58832915020184</v>
      </c>
      <c r="K1597" s="11">
        <f ca="1">MAX($J$55:J1597)</f>
        <v>412.67836547216393</v>
      </c>
      <c r="L1597" s="13">
        <f t="shared" ca="1" si="251"/>
        <v>1.475734332473233E-2</v>
      </c>
      <c r="M1597" t="str">
        <f t="shared" ca="1" si="244"/>
        <v>BUY</v>
      </c>
      <c r="N1597">
        <f t="shared" ca="1" si="245"/>
        <v>-1.377987327920455E-2</v>
      </c>
    </row>
    <row r="1598" spans="1:14" x14ac:dyDescent="0.25">
      <c r="A1598">
        <v>1597</v>
      </c>
      <c r="B1598" s="30">
        <v>38852</v>
      </c>
      <c r="C1598">
        <f t="shared" si="242"/>
        <v>2006</v>
      </c>
      <c r="D1598">
        <v>3502.95</v>
      </c>
      <c r="E1598">
        <f t="shared" ca="1" si="243"/>
        <v>3576.5</v>
      </c>
      <c r="F1598">
        <f t="shared" ca="1" si="247"/>
        <v>3558.103846153846</v>
      </c>
      <c r="G1598" t="str">
        <f t="shared" ca="1" si="248"/>
        <v/>
      </c>
      <c r="H1598">
        <f t="shared" ca="1" si="249"/>
        <v>2870.85</v>
      </c>
      <c r="I1598" s="7" t="str">
        <f t="shared" ca="1" si="246"/>
        <v/>
      </c>
      <c r="J1598" s="11">
        <f t="shared" ca="1" si="250"/>
        <v>406.58832915020184</v>
      </c>
      <c r="K1598" s="11">
        <f ca="1">MAX($J$55:J1598)</f>
        <v>412.67836547216393</v>
      </c>
      <c r="L1598" s="13">
        <f t="shared" ca="1" si="251"/>
        <v>1.475734332473233E-2</v>
      </c>
      <c r="M1598" t="str">
        <f t="shared" ca="1" si="244"/>
        <v>BUY</v>
      </c>
      <c r="N1598">
        <f t="shared" ca="1" si="245"/>
        <v>-4.0300817797016573E-2</v>
      </c>
    </row>
    <row r="1599" spans="1:14" x14ac:dyDescent="0.25">
      <c r="A1599">
        <v>1598</v>
      </c>
      <c r="B1599" s="30">
        <v>38853</v>
      </c>
      <c r="C1599">
        <f t="shared" si="242"/>
        <v>2006</v>
      </c>
      <c r="D1599">
        <v>3523.3</v>
      </c>
      <c r="E1599">
        <f t="shared" ca="1" si="243"/>
        <v>3513.125</v>
      </c>
      <c r="F1599">
        <f t="shared" ca="1" si="247"/>
        <v>3558.580769230769</v>
      </c>
      <c r="G1599" t="str">
        <f t="shared" ca="1" si="248"/>
        <v>SELL</v>
      </c>
      <c r="H1599">
        <f t="shared" ca="1" si="249"/>
        <v>3523.3</v>
      </c>
      <c r="I1599" s="7">
        <f t="shared" ca="1" si="246"/>
        <v>0.22726718567671611</v>
      </c>
      <c r="J1599" s="11">
        <f t="shared" ca="1" si="250"/>
        <v>498.99251444516653</v>
      </c>
      <c r="K1599" s="11">
        <f ca="1">MAX($J$55:J1599)</f>
        <v>498.99251444516653</v>
      </c>
      <c r="L1599" s="13">
        <f t="shared" ca="1" si="251"/>
        <v>0</v>
      </c>
      <c r="M1599" t="str">
        <f t="shared" ca="1" si="244"/>
        <v>SELL</v>
      </c>
      <c r="N1599">
        <f t="shared" ca="1" si="245"/>
        <v>5.8093892290784523E-3</v>
      </c>
    </row>
    <row r="1600" spans="1:14" x14ac:dyDescent="0.25">
      <c r="A1600">
        <v>1599</v>
      </c>
      <c r="B1600" s="30">
        <v>38854</v>
      </c>
      <c r="C1600">
        <f t="shared" si="242"/>
        <v>2006</v>
      </c>
      <c r="D1600">
        <v>3635.1</v>
      </c>
      <c r="E1600">
        <f t="shared" ca="1" si="243"/>
        <v>3579.2</v>
      </c>
      <c r="F1600">
        <f t="shared" ca="1" si="247"/>
        <v>3565.5153846153848</v>
      </c>
      <c r="G1600" t="str">
        <f t="shared" ca="1" si="248"/>
        <v>BUY</v>
      </c>
      <c r="H1600">
        <f t="shared" ca="1" si="249"/>
        <v>3635.1</v>
      </c>
      <c r="I1600" s="7">
        <f t="shared" ca="1" si="246"/>
        <v>-3.1731615247069467E-2</v>
      </c>
      <c r="J1600" s="11">
        <f t="shared" ca="1" si="250"/>
        <v>483.15867596562475</v>
      </c>
      <c r="K1600" s="11">
        <f ca="1">MAX($J$55:J1600)</f>
        <v>498.99251444516653</v>
      </c>
      <c r="L1600" s="13">
        <f t="shared" ca="1" si="251"/>
        <v>3.1731615247069467E-2</v>
      </c>
      <c r="M1600" t="str">
        <f t="shared" ca="1" si="244"/>
        <v>BUY</v>
      </c>
      <c r="N1600">
        <f t="shared" ca="1" si="245"/>
        <v>-3.1731615247069432E-2</v>
      </c>
    </row>
    <row r="1601" spans="1:14" x14ac:dyDescent="0.25">
      <c r="A1601">
        <v>1600</v>
      </c>
      <c r="B1601" s="30">
        <v>38855</v>
      </c>
      <c r="C1601">
        <f t="shared" si="242"/>
        <v>2006</v>
      </c>
      <c r="D1601">
        <v>3388.9</v>
      </c>
      <c r="E1601">
        <f t="shared" ca="1" si="243"/>
        <v>3512</v>
      </c>
      <c r="F1601">
        <f t="shared" ca="1" si="247"/>
        <v>3562.0711538461537</v>
      </c>
      <c r="G1601" t="str">
        <f t="shared" ca="1" si="248"/>
        <v>SELL</v>
      </c>
      <c r="H1601">
        <f t="shared" ca="1" si="249"/>
        <v>3388.9</v>
      </c>
      <c r="I1601" s="7">
        <f t="shared" ca="1" si="246"/>
        <v>-6.7728535666143896E-2</v>
      </c>
      <c r="J1601" s="11">
        <f t="shared" ca="1" si="250"/>
        <v>450.43504634808005</v>
      </c>
      <c r="K1601" s="11">
        <f ca="1">MAX($J$55:J1601)</f>
        <v>498.99251444516653</v>
      </c>
      <c r="L1601" s="13">
        <f t="shared" ca="1" si="251"/>
        <v>9.7311015078207941E-2</v>
      </c>
      <c r="M1601" t="str">
        <f t="shared" ca="1" si="244"/>
        <v>SELL</v>
      </c>
      <c r="N1601">
        <f t="shared" ca="1" si="245"/>
        <v>-6.7728535666143938E-2</v>
      </c>
    </row>
    <row r="1602" spans="1:14" x14ac:dyDescent="0.25">
      <c r="A1602">
        <v>1601</v>
      </c>
      <c r="B1602" s="30">
        <v>38856</v>
      </c>
      <c r="C1602">
        <f t="shared" si="242"/>
        <v>2006</v>
      </c>
      <c r="D1602">
        <v>3246.9</v>
      </c>
      <c r="E1602">
        <f t="shared" ca="1" si="243"/>
        <v>3317.9</v>
      </c>
      <c r="F1602">
        <f t="shared" ca="1" si="247"/>
        <v>3556.9519230769229</v>
      </c>
      <c r="G1602" t="str">
        <f t="shared" ca="1" si="248"/>
        <v/>
      </c>
      <c r="H1602">
        <f t="shared" ca="1" si="249"/>
        <v>3388.9</v>
      </c>
      <c r="I1602" s="7" t="str">
        <f t="shared" ca="1" si="246"/>
        <v/>
      </c>
      <c r="J1602" s="11">
        <f t="shared" ca="1" si="250"/>
        <v>450.43504634808005</v>
      </c>
      <c r="K1602" s="11">
        <f ca="1">MAX($J$55:J1602)</f>
        <v>498.99251444516653</v>
      </c>
      <c r="L1602" s="13">
        <f t="shared" ca="1" si="251"/>
        <v>9.7311015078207941E-2</v>
      </c>
      <c r="M1602" t="str">
        <f t="shared" ca="1" si="244"/>
        <v>SELL</v>
      </c>
      <c r="N1602">
        <f t="shared" ca="1" si="245"/>
        <v>4.1901501962288645E-2</v>
      </c>
    </row>
    <row r="1603" spans="1:14" x14ac:dyDescent="0.25">
      <c r="A1603">
        <v>1602</v>
      </c>
      <c r="B1603" s="30">
        <v>38859</v>
      </c>
      <c r="C1603">
        <f t="shared" ref="C1603:C1666" si="252">YEAR(B1603)</f>
        <v>2006</v>
      </c>
      <c r="D1603">
        <v>3081.35</v>
      </c>
      <c r="E1603">
        <f t="shared" ca="1" si="243"/>
        <v>3164.125</v>
      </c>
      <c r="F1603">
        <f t="shared" ca="1" si="247"/>
        <v>3546.792307692308</v>
      </c>
      <c r="G1603" t="str">
        <f t="shared" ca="1" si="248"/>
        <v/>
      </c>
      <c r="H1603">
        <f t="shared" ca="1" si="249"/>
        <v>3388.9</v>
      </c>
      <c r="I1603" s="7" t="str">
        <f t="shared" ca="1" si="246"/>
        <v/>
      </c>
      <c r="J1603" s="11">
        <f t="shared" ca="1" si="250"/>
        <v>450.43504634808005</v>
      </c>
      <c r="K1603" s="11">
        <f ca="1">MAX($J$55:J1603)</f>
        <v>498.99251444516653</v>
      </c>
      <c r="L1603" s="13">
        <f t="shared" ca="1" si="251"/>
        <v>9.7311015078207941E-2</v>
      </c>
      <c r="M1603" t="str">
        <f t="shared" ca="1" si="244"/>
        <v>SELL</v>
      </c>
      <c r="N1603">
        <f t="shared" ca="1" si="245"/>
        <v>5.098709538328873E-2</v>
      </c>
    </row>
    <row r="1604" spans="1:14" x14ac:dyDescent="0.25">
      <c r="A1604">
        <v>1603</v>
      </c>
      <c r="B1604" s="30">
        <v>38860</v>
      </c>
      <c r="C1604">
        <f t="shared" si="252"/>
        <v>2006</v>
      </c>
      <c r="D1604">
        <v>3199.35</v>
      </c>
      <c r="E1604">
        <f t="shared" ref="E1604:E1667" ca="1" si="253">IF(ROW(D1604)&gt;$M$3,AVERAGE(OFFSET(D1605,-$M$3,0,$M$3,1)),"")</f>
        <v>3140.35</v>
      </c>
      <c r="F1604">
        <f t="shared" ca="1" si="247"/>
        <v>3538.1076923076926</v>
      </c>
      <c r="G1604" t="str">
        <f t="shared" ca="1" si="248"/>
        <v/>
      </c>
      <c r="H1604">
        <f t="shared" ca="1" si="249"/>
        <v>3388.9</v>
      </c>
      <c r="I1604" s="7" t="str">
        <f t="shared" ca="1" si="246"/>
        <v/>
      </c>
      <c r="J1604" s="11">
        <f t="shared" ca="1" si="250"/>
        <v>450.43504634808005</v>
      </c>
      <c r="K1604" s="11">
        <f ca="1">MAX($J$55:J1604)</f>
        <v>498.99251444516653</v>
      </c>
      <c r="L1604" s="13">
        <f t="shared" ca="1" si="251"/>
        <v>9.7311015078207941E-2</v>
      </c>
      <c r="M1604" t="str">
        <f t="shared" ca="1" si="244"/>
        <v>SELL</v>
      </c>
      <c r="N1604">
        <f t="shared" ca="1" si="245"/>
        <v>-3.8294903208009476E-2</v>
      </c>
    </row>
    <row r="1605" spans="1:14" x14ac:dyDescent="0.25">
      <c r="A1605">
        <v>1604</v>
      </c>
      <c r="B1605" s="30">
        <v>38861</v>
      </c>
      <c r="C1605">
        <f t="shared" si="252"/>
        <v>2006</v>
      </c>
      <c r="D1605">
        <v>3115.55</v>
      </c>
      <c r="E1605">
        <f t="shared" ca="1" si="253"/>
        <v>3157.45</v>
      </c>
      <c r="F1605">
        <f t="shared" ca="1" si="247"/>
        <v>3522.6250000000005</v>
      </c>
      <c r="G1605" t="str">
        <f t="shared" ca="1" si="248"/>
        <v/>
      </c>
      <c r="H1605">
        <f t="shared" ca="1" si="249"/>
        <v>3388.9</v>
      </c>
      <c r="I1605" s="7" t="str">
        <f t="shared" ca="1" si="246"/>
        <v/>
      </c>
      <c r="J1605" s="11">
        <f t="shared" ca="1" si="250"/>
        <v>450.43504634808005</v>
      </c>
      <c r="K1605" s="11">
        <f ca="1">MAX($J$55:J1605)</f>
        <v>498.99251444516653</v>
      </c>
      <c r="L1605" s="13">
        <f t="shared" ca="1" si="251"/>
        <v>9.7311015078207941E-2</v>
      </c>
      <c r="M1605" t="str">
        <f t="shared" ca="1" si="244"/>
        <v>SELL</v>
      </c>
      <c r="N1605">
        <f t="shared" ca="1" si="245"/>
        <v>2.6192820416647045E-2</v>
      </c>
    </row>
    <row r="1606" spans="1:14" x14ac:dyDescent="0.25">
      <c r="A1606">
        <v>1605</v>
      </c>
      <c r="B1606" s="30">
        <v>38862</v>
      </c>
      <c r="C1606">
        <f t="shared" si="252"/>
        <v>2006</v>
      </c>
      <c r="D1606">
        <v>3177.7</v>
      </c>
      <c r="E1606">
        <f t="shared" ca="1" si="253"/>
        <v>3146.625</v>
      </c>
      <c r="F1606">
        <f t="shared" ca="1" si="247"/>
        <v>3508.8500000000004</v>
      </c>
      <c r="G1606" t="str">
        <f t="shared" ca="1" si="248"/>
        <v/>
      </c>
      <c r="H1606">
        <f t="shared" ca="1" si="249"/>
        <v>3388.9</v>
      </c>
      <c r="I1606" s="7" t="str">
        <f t="shared" ca="1" si="246"/>
        <v/>
      </c>
      <c r="J1606" s="11">
        <f t="shared" ca="1" si="250"/>
        <v>450.43504634808005</v>
      </c>
      <c r="K1606" s="11">
        <f ca="1">MAX($J$55:J1606)</f>
        <v>498.99251444516653</v>
      </c>
      <c r="L1606" s="13">
        <f t="shared" ca="1" si="251"/>
        <v>9.7311015078207941E-2</v>
      </c>
      <c r="M1606" t="str">
        <f t="shared" ref="M1606:M1669" ca="1" si="254">IF(G1606="",M1605,G1606)</f>
        <v>SELL</v>
      </c>
      <c r="N1606">
        <f t="shared" ca="1" si="245"/>
        <v>-1.9948323730962312E-2</v>
      </c>
    </row>
    <row r="1607" spans="1:14" x14ac:dyDescent="0.25">
      <c r="A1607">
        <v>1606</v>
      </c>
      <c r="B1607" s="30">
        <v>38863</v>
      </c>
      <c r="C1607">
        <f t="shared" si="252"/>
        <v>2006</v>
      </c>
      <c r="D1607">
        <v>3209.6</v>
      </c>
      <c r="E1607">
        <f t="shared" ca="1" si="253"/>
        <v>3193.6499999999996</v>
      </c>
      <c r="F1607">
        <f t="shared" ca="1" si="247"/>
        <v>3494.8538461538465</v>
      </c>
      <c r="G1607" t="str">
        <f t="shared" ca="1" si="248"/>
        <v/>
      </c>
      <c r="H1607">
        <f t="shared" ca="1" si="249"/>
        <v>3388.9</v>
      </c>
      <c r="I1607" s="7" t="str">
        <f t="shared" ca="1" si="246"/>
        <v/>
      </c>
      <c r="J1607" s="11">
        <f t="shared" ca="1" si="250"/>
        <v>450.43504634808005</v>
      </c>
      <c r="K1607" s="11">
        <f ca="1">MAX($J$55:J1607)</f>
        <v>498.99251444516653</v>
      </c>
      <c r="L1607" s="13">
        <f t="shared" ca="1" si="251"/>
        <v>9.7311015078207941E-2</v>
      </c>
      <c r="M1607" t="str">
        <f t="shared" ca="1" si="254"/>
        <v>SELL</v>
      </c>
      <c r="N1607">
        <f t="shared" ref="N1607:N1670" ca="1" si="255">IF(M1606="BUY",(D1607-D1606)/D1606,(D1606-D1607)/D1606)</f>
        <v>-1.003870724108635E-2</v>
      </c>
    </row>
    <row r="1608" spans="1:14" x14ac:dyDescent="0.25">
      <c r="A1608">
        <v>1607</v>
      </c>
      <c r="B1608" s="30">
        <v>38866</v>
      </c>
      <c r="C1608">
        <f t="shared" si="252"/>
        <v>2006</v>
      </c>
      <c r="D1608">
        <v>3214.9</v>
      </c>
      <c r="E1608">
        <f t="shared" ca="1" si="253"/>
        <v>3212.25</v>
      </c>
      <c r="F1608">
        <f t="shared" ca="1" si="247"/>
        <v>3481.0788461538468</v>
      </c>
      <c r="G1608" t="str">
        <f t="shared" ca="1" si="248"/>
        <v/>
      </c>
      <c r="H1608">
        <f t="shared" ca="1" si="249"/>
        <v>3388.9</v>
      </c>
      <c r="I1608" s="7" t="str">
        <f t="shared" ca="1" si="246"/>
        <v/>
      </c>
      <c r="J1608" s="11">
        <f t="shared" ca="1" si="250"/>
        <v>450.43504634808005</v>
      </c>
      <c r="K1608" s="11">
        <f ca="1">MAX($J$55:J1608)</f>
        <v>498.99251444516653</v>
      </c>
      <c r="L1608" s="13">
        <f t="shared" ca="1" si="251"/>
        <v>9.7311015078207941E-2</v>
      </c>
      <c r="M1608" t="str">
        <f t="shared" ca="1" si="254"/>
        <v>SELL</v>
      </c>
      <c r="N1608">
        <f t="shared" ca="1" si="255"/>
        <v>-1.6512961116650618E-3</v>
      </c>
    </row>
    <row r="1609" spans="1:14" x14ac:dyDescent="0.25">
      <c r="A1609">
        <v>1608</v>
      </c>
      <c r="B1609" s="30">
        <v>38867</v>
      </c>
      <c r="C1609">
        <f t="shared" si="252"/>
        <v>2006</v>
      </c>
      <c r="D1609">
        <v>3185.3</v>
      </c>
      <c r="E1609">
        <f t="shared" ca="1" si="253"/>
        <v>3200.1000000000004</v>
      </c>
      <c r="F1609">
        <f t="shared" ca="1" si="247"/>
        <v>3467.0942307692317</v>
      </c>
      <c r="G1609" t="str">
        <f t="shared" ca="1" si="248"/>
        <v/>
      </c>
      <c r="H1609">
        <f t="shared" ca="1" si="249"/>
        <v>3388.9</v>
      </c>
      <c r="I1609" s="7" t="str">
        <f t="shared" ca="1" si="246"/>
        <v/>
      </c>
      <c r="J1609" s="11">
        <f t="shared" ca="1" si="250"/>
        <v>450.43504634808005</v>
      </c>
      <c r="K1609" s="11">
        <f ca="1">MAX($J$55:J1609)</f>
        <v>498.99251444516653</v>
      </c>
      <c r="L1609" s="13">
        <f t="shared" ca="1" si="251"/>
        <v>9.7311015078207941E-2</v>
      </c>
      <c r="M1609" t="str">
        <f t="shared" ca="1" si="254"/>
        <v>SELL</v>
      </c>
      <c r="N1609">
        <f t="shared" ca="1" si="255"/>
        <v>9.2071293041773947E-3</v>
      </c>
    </row>
    <row r="1610" spans="1:14" x14ac:dyDescent="0.25">
      <c r="A1610">
        <v>1609</v>
      </c>
      <c r="B1610" s="30">
        <v>38868</v>
      </c>
      <c r="C1610">
        <f t="shared" si="252"/>
        <v>2006</v>
      </c>
      <c r="D1610">
        <v>3071.05</v>
      </c>
      <c r="E1610">
        <f t="shared" ca="1" si="253"/>
        <v>3128.1750000000002</v>
      </c>
      <c r="F1610">
        <f t="shared" ca="1" si="247"/>
        <v>3452.0326923076932</v>
      </c>
      <c r="G1610" t="str">
        <f t="shared" ca="1" si="248"/>
        <v/>
      </c>
      <c r="H1610">
        <f t="shared" ca="1" si="249"/>
        <v>3388.9</v>
      </c>
      <c r="I1610" s="7" t="str">
        <f t="shared" ca="1" si="246"/>
        <v/>
      </c>
      <c r="J1610" s="11">
        <f t="shared" ca="1" si="250"/>
        <v>450.43504634808005</v>
      </c>
      <c r="K1610" s="11">
        <f ca="1">MAX($J$55:J1610)</f>
        <v>498.99251444516653</v>
      </c>
      <c r="L1610" s="13">
        <f t="shared" ca="1" si="251"/>
        <v>9.7311015078207941E-2</v>
      </c>
      <c r="M1610" t="str">
        <f t="shared" ca="1" si="254"/>
        <v>SELL</v>
      </c>
      <c r="N1610">
        <f t="shared" ca="1" si="255"/>
        <v>3.58678931340847E-2</v>
      </c>
    </row>
    <row r="1611" spans="1:14" x14ac:dyDescent="0.25">
      <c r="A1611">
        <v>1610</v>
      </c>
      <c r="B1611" s="30">
        <v>38869</v>
      </c>
      <c r="C1611">
        <f t="shared" si="252"/>
        <v>2006</v>
      </c>
      <c r="D1611">
        <v>2962.25</v>
      </c>
      <c r="E1611">
        <f t="shared" ca="1" si="253"/>
        <v>3016.65</v>
      </c>
      <c r="F1611">
        <f t="shared" ca="1" si="247"/>
        <v>3429.2057692307699</v>
      </c>
      <c r="G1611" t="str">
        <f t="shared" ca="1" si="248"/>
        <v/>
      </c>
      <c r="H1611">
        <f t="shared" ca="1" si="249"/>
        <v>3388.9</v>
      </c>
      <c r="I1611" s="7" t="str">
        <f t="shared" ca="1" si="246"/>
        <v/>
      </c>
      <c r="J1611" s="11">
        <f t="shared" ca="1" si="250"/>
        <v>450.43504634808005</v>
      </c>
      <c r="K1611" s="11">
        <f ca="1">MAX($J$55:J1611)</f>
        <v>498.99251444516653</v>
      </c>
      <c r="L1611" s="13">
        <f t="shared" ca="1" si="251"/>
        <v>9.7311015078207941E-2</v>
      </c>
      <c r="M1611" t="str">
        <f t="shared" ca="1" si="254"/>
        <v>SELL</v>
      </c>
      <c r="N1611">
        <f t="shared" ca="1" si="255"/>
        <v>3.5427622474398061E-2</v>
      </c>
    </row>
    <row r="1612" spans="1:14" x14ac:dyDescent="0.25">
      <c r="A1612">
        <v>1611</v>
      </c>
      <c r="B1612" s="30">
        <v>38870</v>
      </c>
      <c r="C1612">
        <f t="shared" si="252"/>
        <v>2006</v>
      </c>
      <c r="D1612">
        <v>3091.35</v>
      </c>
      <c r="E1612">
        <f t="shared" ca="1" si="253"/>
        <v>3026.8</v>
      </c>
      <c r="F1612">
        <f t="shared" ca="1" si="247"/>
        <v>3413.1769230769232</v>
      </c>
      <c r="G1612" t="str">
        <f t="shared" ca="1" si="248"/>
        <v/>
      </c>
      <c r="H1612">
        <f t="shared" ca="1" si="249"/>
        <v>3388.9</v>
      </c>
      <c r="I1612" s="7" t="str">
        <f t="shared" ca="1" si="246"/>
        <v/>
      </c>
      <c r="J1612" s="11">
        <f t="shared" ca="1" si="250"/>
        <v>450.43504634808005</v>
      </c>
      <c r="K1612" s="11">
        <f ca="1">MAX($J$55:J1612)</f>
        <v>498.99251444516653</v>
      </c>
      <c r="L1612" s="13">
        <f t="shared" ca="1" si="251"/>
        <v>9.7311015078207941E-2</v>
      </c>
      <c r="M1612" t="str">
        <f t="shared" ca="1" si="254"/>
        <v>SELL</v>
      </c>
      <c r="N1612">
        <f t="shared" ca="1" si="255"/>
        <v>-4.3581736855430805E-2</v>
      </c>
    </row>
    <row r="1613" spans="1:14" x14ac:dyDescent="0.25">
      <c r="A1613">
        <v>1612</v>
      </c>
      <c r="B1613" s="30">
        <v>38873</v>
      </c>
      <c r="C1613">
        <f t="shared" si="252"/>
        <v>2006</v>
      </c>
      <c r="D1613">
        <v>3016.65</v>
      </c>
      <c r="E1613">
        <f t="shared" ca="1" si="253"/>
        <v>3054</v>
      </c>
      <c r="F1613">
        <f t="shared" ca="1" si="247"/>
        <v>3394.2653846153848</v>
      </c>
      <c r="G1613" t="str">
        <f t="shared" ca="1" si="248"/>
        <v/>
      </c>
      <c r="H1613">
        <f t="shared" ca="1" si="249"/>
        <v>3388.9</v>
      </c>
      <c r="I1613" s="7" t="str">
        <f t="shared" ca="1" si="246"/>
        <v/>
      </c>
      <c r="J1613" s="11">
        <f t="shared" ca="1" si="250"/>
        <v>450.43504634808005</v>
      </c>
      <c r="K1613" s="11">
        <f ca="1">MAX($J$55:J1613)</f>
        <v>498.99251444516653</v>
      </c>
      <c r="L1613" s="13">
        <f t="shared" ca="1" si="251"/>
        <v>9.7311015078207941E-2</v>
      </c>
      <c r="M1613" t="str">
        <f t="shared" ca="1" si="254"/>
        <v>SELL</v>
      </c>
      <c r="N1613">
        <f t="shared" ca="1" si="255"/>
        <v>2.4164200106749419E-2</v>
      </c>
    </row>
    <row r="1614" spans="1:14" x14ac:dyDescent="0.25">
      <c r="A1614">
        <v>1613</v>
      </c>
      <c r="B1614" s="30">
        <v>38874</v>
      </c>
      <c r="C1614">
        <f t="shared" si="252"/>
        <v>2006</v>
      </c>
      <c r="D1614">
        <v>2937.3</v>
      </c>
      <c r="E1614">
        <f t="shared" ca="1" si="253"/>
        <v>2976.9750000000004</v>
      </c>
      <c r="F1614">
        <f t="shared" ca="1" si="247"/>
        <v>3370.4076923076927</v>
      </c>
      <c r="G1614" t="str">
        <f t="shared" ca="1" si="248"/>
        <v/>
      </c>
      <c r="H1614">
        <f t="shared" ca="1" si="249"/>
        <v>3388.9</v>
      </c>
      <c r="I1614" s="7" t="str">
        <f t="shared" ca="1" si="246"/>
        <v/>
      </c>
      <c r="J1614" s="11">
        <f t="shared" ca="1" si="250"/>
        <v>450.43504634808005</v>
      </c>
      <c r="K1614" s="11">
        <f ca="1">MAX($J$55:J1614)</f>
        <v>498.99251444516653</v>
      </c>
      <c r="L1614" s="13">
        <f t="shared" ca="1" si="251"/>
        <v>9.7311015078207941E-2</v>
      </c>
      <c r="M1614" t="str">
        <f t="shared" ca="1" si="254"/>
        <v>SELL</v>
      </c>
      <c r="N1614">
        <f t="shared" ca="1" si="255"/>
        <v>2.6304012729352066E-2</v>
      </c>
    </row>
    <row r="1615" spans="1:14" x14ac:dyDescent="0.25">
      <c r="A1615">
        <v>1614</v>
      </c>
      <c r="B1615" s="30">
        <v>38875</v>
      </c>
      <c r="C1615">
        <f t="shared" si="252"/>
        <v>2006</v>
      </c>
      <c r="D1615">
        <v>2860.45</v>
      </c>
      <c r="E1615">
        <f t="shared" ca="1" si="253"/>
        <v>2898.875</v>
      </c>
      <c r="F1615">
        <f t="shared" ca="1" si="247"/>
        <v>3341.7538461538466</v>
      </c>
      <c r="G1615" t="str">
        <f t="shared" ca="1" si="248"/>
        <v/>
      </c>
      <c r="H1615">
        <f t="shared" ca="1" si="249"/>
        <v>3388.9</v>
      </c>
      <c r="I1615" s="7" t="str">
        <f t="shared" ca="1" si="246"/>
        <v/>
      </c>
      <c r="J1615" s="11">
        <f t="shared" ca="1" si="250"/>
        <v>450.43504634808005</v>
      </c>
      <c r="K1615" s="11">
        <f ca="1">MAX($J$55:J1615)</f>
        <v>498.99251444516653</v>
      </c>
      <c r="L1615" s="13">
        <f t="shared" ca="1" si="251"/>
        <v>9.7311015078207941E-2</v>
      </c>
      <c r="M1615" t="str">
        <f t="shared" ca="1" si="254"/>
        <v>SELL</v>
      </c>
      <c r="N1615">
        <f t="shared" ca="1" si="255"/>
        <v>2.6163483471215183E-2</v>
      </c>
    </row>
    <row r="1616" spans="1:14" x14ac:dyDescent="0.25">
      <c r="A1616">
        <v>1615</v>
      </c>
      <c r="B1616" s="30">
        <v>38876</v>
      </c>
      <c r="C1616">
        <f t="shared" si="252"/>
        <v>2006</v>
      </c>
      <c r="D1616">
        <v>2724.35</v>
      </c>
      <c r="E1616">
        <f t="shared" ca="1" si="253"/>
        <v>2792.3999999999996</v>
      </c>
      <c r="F1616">
        <f t="shared" ca="1" si="247"/>
        <v>3306.7576923076927</v>
      </c>
      <c r="G1616" t="str">
        <f t="shared" ca="1" si="248"/>
        <v/>
      </c>
      <c r="H1616">
        <f t="shared" ca="1" si="249"/>
        <v>3388.9</v>
      </c>
      <c r="I1616" s="7" t="str">
        <f t="shared" ca="1" si="246"/>
        <v/>
      </c>
      <c r="J1616" s="11">
        <f t="shared" ca="1" si="250"/>
        <v>450.43504634808005</v>
      </c>
      <c r="K1616" s="11">
        <f ca="1">MAX($J$55:J1616)</f>
        <v>498.99251444516653</v>
      </c>
      <c r="L1616" s="13">
        <f t="shared" ca="1" si="251"/>
        <v>9.7311015078207941E-2</v>
      </c>
      <c r="M1616" t="str">
        <f t="shared" ca="1" si="254"/>
        <v>SELL</v>
      </c>
      <c r="N1616">
        <f t="shared" ca="1" si="255"/>
        <v>4.7579926235382514E-2</v>
      </c>
    </row>
    <row r="1617" spans="1:14" x14ac:dyDescent="0.25">
      <c r="A1617">
        <v>1616</v>
      </c>
      <c r="B1617" s="30">
        <v>38877</v>
      </c>
      <c r="C1617">
        <f t="shared" si="252"/>
        <v>2006</v>
      </c>
      <c r="D1617">
        <v>2866.3</v>
      </c>
      <c r="E1617">
        <f t="shared" ca="1" si="253"/>
        <v>2795.3249999999998</v>
      </c>
      <c r="F1617">
        <f t="shared" ca="1" si="247"/>
        <v>3276.6769230769237</v>
      </c>
      <c r="G1617" t="str">
        <f t="shared" ca="1" si="248"/>
        <v/>
      </c>
      <c r="H1617">
        <f t="shared" ca="1" si="249"/>
        <v>3388.9</v>
      </c>
      <c r="I1617" s="7" t="str">
        <f t="shared" ca="1" si="246"/>
        <v/>
      </c>
      <c r="J1617" s="11">
        <f t="shared" ca="1" si="250"/>
        <v>450.43504634808005</v>
      </c>
      <c r="K1617" s="11">
        <f ca="1">MAX($J$55:J1617)</f>
        <v>498.99251444516653</v>
      </c>
      <c r="L1617" s="13">
        <f t="shared" ca="1" si="251"/>
        <v>9.7311015078207941E-2</v>
      </c>
      <c r="M1617" t="str">
        <f t="shared" ca="1" si="254"/>
        <v>SELL</v>
      </c>
      <c r="N1617">
        <f t="shared" ca="1" si="255"/>
        <v>-5.2104171637271379E-2</v>
      </c>
    </row>
    <row r="1618" spans="1:14" x14ac:dyDescent="0.25">
      <c r="A1618">
        <v>1617</v>
      </c>
      <c r="B1618" s="30">
        <v>38880</v>
      </c>
      <c r="C1618">
        <f t="shared" si="252"/>
        <v>2006</v>
      </c>
      <c r="D1618">
        <v>2776.85</v>
      </c>
      <c r="E1618">
        <f t="shared" ca="1" si="253"/>
        <v>2821.5749999999998</v>
      </c>
      <c r="F1618">
        <f t="shared" ca="1" si="247"/>
        <v>3242.5576923076928</v>
      </c>
      <c r="G1618" t="str">
        <f t="shared" ca="1" si="248"/>
        <v/>
      </c>
      <c r="H1618">
        <f t="shared" ca="1" si="249"/>
        <v>3388.9</v>
      </c>
      <c r="I1618" s="7" t="str">
        <f t="shared" ca="1" si="246"/>
        <v/>
      </c>
      <c r="J1618" s="11">
        <f t="shared" ca="1" si="250"/>
        <v>450.43504634808005</v>
      </c>
      <c r="K1618" s="11">
        <f ca="1">MAX($J$55:J1618)</f>
        <v>498.99251444516653</v>
      </c>
      <c r="L1618" s="13">
        <f t="shared" ca="1" si="251"/>
        <v>9.7311015078207941E-2</v>
      </c>
      <c r="M1618" t="str">
        <f t="shared" ca="1" si="254"/>
        <v>SELL</v>
      </c>
      <c r="N1618">
        <f t="shared" ca="1" si="255"/>
        <v>3.1207480026515112E-2</v>
      </c>
    </row>
    <row r="1619" spans="1:14" x14ac:dyDescent="0.25">
      <c r="A1619">
        <v>1618</v>
      </c>
      <c r="B1619" s="30">
        <v>38881</v>
      </c>
      <c r="C1619">
        <f t="shared" si="252"/>
        <v>2006</v>
      </c>
      <c r="D1619">
        <v>2663.3</v>
      </c>
      <c r="E1619">
        <f t="shared" ca="1" si="253"/>
        <v>2720.0749999999998</v>
      </c>
      <c r="F1619">
        <f t="shared" ca="1" si="247"/>
        <v>3202.9480769230777</v>
      </c>
      <c r="G1619" t="str">
        <f t="shared" ca="1" si="248"/>
        <v/>
      </c>
      <c r="H1619">
        <f t="shared" ca="1" si="249"/>
        <v>3388.9</v>
      </c>
      <c r="I1619" s="7" t="str">
        <f t="shared" ca="1" si="246"/>
        <v/>
      </c>
      <c r="J1619" s="11">
        <f t="shared" ca="1" si="250"/>
        <v>450.43504634808005</v>
      </c>
      <c r="K1619" s="11">
        <f ca="1">MAX($J$55:J1619)</f>
        <v>498.99251444516653</v>
      </c>
      <c r="L1619" s="13">
        <f t="shared" ca="1" si="251"/>
        <v>9.7311015078207941E-2</v>
      </c>
      <c r="M1619" t="str">
        <f t="shared" ca="1" si="254"/>
        <v>SELL</v>
      </c>
      <c r="N1619">
        <f t="shared" ca="1" si="255"/>
        <v>4.0891657813709681E-2</v>
      </c>
    </row>
    <row r="1620" spans="1:14" x14ac:dyDescent="0.25">
      <c r="A1620">
        <v>1619</v>
      </c>
      <c r="B1620" s="30">
        <v>38882</v>
      </c>
      <c r="C1620">
        <f t="shared" si="252"/>
        <v>2006</v>
      </c>
      <c r="D1620">
        <v>2632.8</v>
      </c>
      <c r="E1620">
        <f t="shared" ca="1" si="253"/>
        <v>2648.05</v>
      </c>
      <c r="F1620">
        <f t="shared" ca="1" si="247"/>
        <v>3161.1115384615396</v>
      </c>
      <c r="G1620" t="str">
        <f t="shared" ca="1" si="248"/>
        <v/>
      </c>
      <c r="H1620">
        <f t="shared" ca="1" si="249"/>
        <v>3388.9</v>
      </c>
      <c r="I1620" s="7" t="str">
        <f t="shared" ref="I1620:I1683" ca="1" si="256">IF(AND(G1620&lt;&gt;"",H1619&lt;&gt;0),IF(G1620="BUY",1-H1620/H1619,H1620/H1619-1),"")</f>
        <v/>
      </c>
      <c r="J1620" s="11">
        <f t="shared" ca="1" si="250"/>
        <v>450.43504634808005</v>
      </c>
      <c r="K1620" s="11">
        <f ca="1">MAX($J$55:J1620)</f>
        <v>498.99251444516653</v>
      </c>
      <c r="L1620" s="13">
        <f t="shared" ca="1" si="251"/>
        <v>9.7311015078207941E-2</v>
      </c>
      <c r="M1620" t="str">
        <f t="shared" ca="1" si="254"/>
        <v>SELL</v>
      </c>
      <c r="N1620">
        <f t="shared" ca="1" si="255"/>
        <v>1.1451958097097585E-2</v>
      </c>
    </row>
    <row r="1621" spans="1:14" x14ac:dyDescent="0.25">
      <c r="A1621">
        <v>1620</v>
      </c>
      <c r="B1621" s="30">
        <v>38883</v>
      </c>
      <c r="C1621">
        <f t="shared" si="252"/>
        <v>2006</v>
      </c>
      <c r="D1621">
        <v>2798.8</v>
      </c>
      <c r="E1621">
        <f t="shared" ca="1" si="253"/>
        <v>2715.8</v>
      </c>
      <c r="F1621">
        <f t="shared" ca="1" si="247"/>
        <v>3124.3634615384626</v>
      </c>
      <c r="G1621" t="str">
        <f t="shared" ca="1" si="248"/>
        <v/>
      </c>
      <c r="H1621">
        <f t="shared" ca="1" si="249"/>
        <v>3388.9</v>
      </c>
      <c r="I1621" s="7" t="str">
        <f t="shared" ca="1" si="256"/>
        <v/>
      </c>
      <c r="J1621" s="11">
        <f t="shared" ca="1" si="250"/>
        <v>450.43504634808005</v>
      </c>
      <c r="K1621" s="11">
        <f ca="1">MAX($J$55:J1621)</f>
        <v>498.99251444516653</v>
      </c>
      <c r="L1621" s="13">
        <f t="shared" ca="1" si="251"/>
        <v>9.7311015078207941E-2</v>
      </c>
      <c r="M1621" t="str">
        <f t="shared" ca="1" si="254"/>
        <v>SELL</v>
      </c>
      <c r="N1621">
        <f t="shared" ca="1" si="255"/>
        <v>-6.3050744454573079E-2</v>
      </c>
    </row>
    <row r="1622" spans="1:14" x14ac:dyDescent="0.25">
      <c r="A1622">
        <v>1621</v>
      </c>
      <c r="B1622" s="30">
        <v>38884</v>
      </c>
      <c r="C1622">
        <f t="shared" si="252"/>
        <v>2006</v>
      </c>
      <c r="D1622">
        <v>2890.35</v>
      </c>
      <c r="E1622">
        <f t="shared" ca="1" si="253"/>
        <v>2844.5749999999998</v>
      </c>
      <c r="F1622">
        <f t="shared" ca="1" si="247"/>
        <v>3093.1826923076928</v>
      </c>
      <c r="G1622" t="str">
        <f t="shared" ca="1" si="248"/>
        <v/>
      </c>
      <c r="H1622">
        <f t="shared" ca="1" si="249"/>
        <v>3388.9</v>
      </c>
      <c r="I1622" s="7" t="str">
        <f t="shared" ca="1" si="256"/>
        <v/>
      </c>
      <c r="J1622" s="11">
        <f t="shared" ca="1" si="250"/>
        <v>450.43504634808005</v>
      </c>
      <c r="K1622" s="11">
        <f ca="1">MAX($J$55:J1622)</f>
        <v>498.99251444516653</v>
      </c>
      <c r="L1622" s="13">
        <f t="shared" ca="1" si="251"/>
        <v>9.7311015078207941E-2</v>
      </c>
      <c r="M1622" t="str">
        <f t="shared" ca="1" si="254"/>
        <v>SELL</v>
      </c>
      <c r="N1622">
        <f t="shared" ca="1" si="255"/>
        <v>-3.271044733457186E-2</v>
      </c>
    </row>
    <row r="1623" spans="1:14" x14ac:dyDescent="0.25">
      <c r="A1623">
        <v>1622</v>
      </c>
      <c r="B1623" s="30">
        <v>38887</v>
      </c>
      <c r="C1623">
        <f t="shared" si="252"/>
        <v>2006</v>
      </c>
      <c r="D1623">
        <v>2916.9</v>
      </c>
      <c r="E1623">
        <f t="shared" ca="1" si="253"/>
        <v>2903.625</v>
      </c>
      <c r="F1623">
        <f t="shared" ca="1" si="247"/>
        <v>3064.9846153846161</v>
      </c>
      <c r="G1623" t="str">
        <f t="shared" ca="1" si="248"/>
        <v/>
      </c>
      <c r="H1623">
        <f t="shared" ca="1" si="249"/>
        <v>3388.9</v>
      </c>
      <c r="I1623" s="7" t="str">
        <f t="shared" ca="1" si="256"/>
        <v/>
      </c>
      <c r="J1623" s="11">
        <f t="shared" ca="1" si="250"/>
        <v>450.43504634808005</v>
      </c>
      <c r="K1623" s="11">
        <f ca="1">MAX($J$55:J1623)</f>
        <v>498.99251444516653</v>
      </c>
      <c r="L1623" s="13">
        <f t="shared" ca="1" si="251"/>
        <v>9.7311015078207941E-2</v>
      </c>
      <c r="M1623" t="str">
        <f t="shared" ca="1" si="254"/>
        <v>SELL</v>
      </c>
      <c r="N1623">
        <f t="shared" ca="1" si="255"/>
        <v>-9.1857387513623549E-3</v>
      </c>
    </row>
    <row r="1624" spans="1:14" x14ac:dyDescent="0.25">
      <c r="A1624">
        <v>1623</v>
      </c>
      <c r="B1624" s="30">
        <v>38888</v>
      </c>
      <c r="C1624">
        <f t="shared" si="252"/>
        <v>2006</v>
      </c>
      <c r="D1624">
        <v>2861.3</v>
      </c>
      <c r="E1624">
        <f t="shared" ca="1" si="253"/>
        <v>2889.1000000000004</v>
      </c>
      <c r="F1624">
        <f t="shared" ca="1" si="247"/>
        <v>3040.3057692307698</v>
      </c>
      <c r="G1624" t="str">
        <f t="shared" ca="1" si="248"/>
        <v/>
      </c>
      <c r="H1624">
        <f t="shared" ca="1" si="249"/>
        <v>3388.9</v>
      </c>
      <c r="I1624" s="7" t="str">
        <f t="shared" ca="1" si="256"/>
        <v/>
      </c>
      <c r="J1624" s="11">
        <f t="shared" ca="1" si="250"/>
        <v>450.43504634808005</v>
      </c>
      <c r="K1624" s="11">
        <f ca="1">MAX($J$55:J1624)</f>
        <v>498.99251444516653</v>
      </c>
      <c r="L1624" s="13">
        <f t="shared" ca="1" si="251"/>
        <v>9.7311015078207941E-2</v>
      </c>
      <c r="M1624" t="str">
        <f t="shared" ca="1" si="254"/>
        <v>SELL</v>
      </c>
      <c r="N1624">
        <f t="shared" ca="1" si="255"/>
        <v>1.9061332236278209E-2</v>
      </c>
    </row>
    <row r="1625" spans="1:14" x14ac:dyDescent="0.25">
      <c r="A1625">
        <v>1624</v>
      </c>
      <c r="B1625" s="30">
        <v>38889</v>
      </c>
      <c r="C1625">
        <f t="shared" si="252"/>
        <v>2006</v>
      </c>
      <c r="D1625">
        <v>2923.45</v>
      </c>
      <c r="E1625">
        <f t="shared" ca="1" si="253"/>
        <v>2892.375</v>
      </c>
      <c r="F1625">
        <f t="shared" ca="1" si="247"/>
        <v>3017.2346153846156</v>
      </c>
      <c r="G1625" t="str">
        <f t="shared" ca="1" si="248"/>
        <v/>
      </c>
      <c r="H1625">
        <f t="shared" ca="1" si="249"/>
        <v>3388.9</v>
      </c>
      <c r="I1625" s="7" t="str">
        <f t="shared" ca="1" si="256"/>
        <v/>
      </c>
      <c r="J1625" s="11">
        <f t="shared" ca="1" si="250"/>
        <v>450.43504634808005</v>
      </c>
      <c r="K1625" s="11">
        <f ca="1">MAX($J$55:J1625)</f>
        <v>498.99251444516653</v>
      </c>
      <c r="L1625" s="13">
        <f t="shared" ca="1" si="251"/>
        <v>9.7311015078207941E-2</v>
      </c>
      <c r="M1625" t="str">
        <f t="shared" ca="1" si="254"/>
        <v>SELL</v>
      </c>
      <c r="N1625">
        <f t="shared" ca="1" si="255"/>
        <v>-2.1720896096179929E-2</v>
      </c>
    </row>
    <row r="1626" spans="1:14" x14ac:dyDescent="0.25">
      <c r="A1626">
        <v>1625</v>
      </c>
      <c r="B1626" s="30">
        <v>38890</v>
      </c>
      <c r="C1626">
        <f t="shared" si="252"/>
        <v>2006</v>
      </c>
      <c r="D1626">
        <v>2994.75</v>
      </c>
      <c r="E1626">
        <f t="shared" ca="1" si="253"/>
        <v>2959.1</v>
      </c>
      <c r="F1626">
        <f t="shared" ca="1" si="247"/>
        <v>2992.6057692307691</v>
      </c>
      <c r="G1626" t="str">
        <f t="shared" ca="1" si="248"/>
        <v/>
      </c>
      <c r="H1626">
        <f t="shared" ca="1" si="249"/>
        <v>3388.9</v>
      </c>
      <c r="I1626" s="7" t="str">
        <f t="shared" ca="1" si="256"/>
        <v/>
      </c>
      <c r="J1626" s="11">
        <f t="shared" ca="1" si="250"/>
        <v>450.43504634808005</v>
      </c>
      <c r="K1626" s="11">
        <f ca="1">MAX($J$55:J1626)</f>
        <v>498.99251444516653</v>
      </c>
      <c r="L1626" s="13">
        <f t="shared" ca="1" si="251"/>
        <v>9.7311015078207941E-2</v>
      </c>
      <c r="M1626" t="str">
        <f t="shared" ca="1" si="254"/>
        <v>SELL</v>
      </c>
      <c r="N1626">
        <f t="shared" ca="1" si="255"/>
        <v>-2.4388992457541666E-2</v>
      </c>
    </row>
    <row r="1627" spans="1:14" x14ac:dyDescent="0.25">
      <c r="A1627">
        <v>1626</v>
      </c>
      <c r="B1627" s="30">
        <v>38891</v>
      </c>
      <c r="C1627">
        <f t="shared" si="252"/>
        <v>2006</v>
      </c>
      <c r="D1627">
        <v>3042.7</v>
      </c>
      <c r="E1627">
        <f t="shared" ca="1" si="253"/>
        <v>3018.7249999999999</v>
      </c>
      <c r="F1627">
        <f t="shared" ca="1" si="247"/>
        <v>2979.2903846153849</v>
      </c>
      <c r="G1627" t="str">
        <f t="shared" ca="1" si="248"/>
        <v>BUY</v>
      </c>
      <c r="H1627">
        <f t="shared" ca="1" si="249"/>
        <v>3042.7</v>
      </c>
      <c r="I1627" s="7">
        <f t="shared" ca="1" si="256"/>
        <v>0.10215704210805876</v>
      </c>
      <c r="J1627" s="11">
        <f t="shared" ca="1" si="250"/>
        <v>496.45015834480631</v>
      </c>
      <c r="K1627" s="11">
        <f ca="1">MAX($J$55:J1627)</f>
        <v>498.99251444516653</v>
      </c>
      <c r="L1627" s="13">
        <f t="shared" ca="1" si="251"/>
        <v>5.0949784350714511E-3</v>
      </c>
      <c r="M1627" t="str">
        <f t="shared" ca="1" si="254"/>
        <v>BUY</v>
      </c>
      <c r="N1627">
        <f t="shared" ca="1" si="255"/>
        <v>-1.6011353201435784E-2</v>
      </c>
    </row>
    <row r="1628" spans="1:14" x14ac:dyDescent="0.25">
      <c r="A1628">
        <v>1627</v>
      </c>
      <c r="B1628" s="30">
        <v>38893</v>
      </c>
      <c r="C1628">
        <f t="shared" si="252"/>
        <v>2006</v>
      </c>
      <c r="D1628">
        <v>3050.3</v>
      </c>
      <c r="E1628">
        <f t="shared" ca="1" si="253"/>
        <v>3046.5</v>
      </c>
      <c r="F1628">
        <f t="shared" ref="F1628:F1691" ca="1" si="257">IF(ROW(D1628)&gt;$M$4, AVERAGE(OFFSET(D1629,-$M$4,0,$M$4,1)), "")</f>
        <v>2971.7288461538465</v>
      </c>
      <c r="G1628" t="str">
        <f t="shared" ca="1" si="248"/>
        <v/>
      </c>
      <c r="H1628">
        <f t="shared" ca="1" si="249"/>
        <v>3042.7</v>
      </c>
      <c r="I1628" s="7" t="str">
        <f t="shared" ca="1" si="256"/>
        <v/>
      </c>
      <c r="J1628" s="11">
        <f t="shared" ca="1" si="250"/>
        <v>496.45015834480631</v>
      </c>
      <c r="K1628" s="11">
        <f ca="1">MAX($J$55:J1628)</f>
        <v>498.99251444516653</v>
      </c>
      <c r="L1628" s="13">
        <f t="shared" ca="1" si="251"/>
        <v>5.0949784350714511E-3</v>
      </c>
      <c r="M1628" t="str">
        <f t="shared" ca="1" si="254"/>
        <v>BUY</v>
      </c>
      <c r="N1628">
        <f t="shared" ca="1" si="255"/>
        <v>2.497781575574445E-3</v>
      </c>
    </row>
    <row r="1629" spans="1:14" x14ac:dyDescent="0.25">
      <c r="A1629">
        <v>1628</v>
      </c>
      <c r="B1629" s="30">
        <v>38894</v>
      </c>
      <c r="C1629">
        <f t="shared" si="252"/>
        <v>2006</v>
      </c>
      <c r="D1629">
        <v>2943.2</v>
      </c>
      <c r="E1629">
        <f t="shared" ca="1" si="253"/>
        <v>2996.75</v>
      </c>
      <c r="F1629">
        <f t="shared" ca="1" si="257"/>
        <v>2966.4153846153849</v>
      </c>
      <c r="G1629" t="str">
        <f t="shared" ca="1" si="248"/>
        <v/>
      </c>
      <c r="H1629">
        <f t="shared" ca="1" si="249"/>
        <v>3042.7</v>
      </c>
      <c r="I1629" s="7" t="str">
        <f t="shared" ca="1" si="256"/>
        <v/>
      </c>
      <c r="J1629" s="11">
        <f t="shared" ca="1" si="250"/>
        <v>496.45015834480631</v>
      </c>
      <c r="K1629" s="11">
        <f ca="1">MAX($J$55:J1629)</f>
        <v>498.99251444516653</v>
      </c>
      <c r="L1629" s="13">
        <f t="shared" ca="1" si="251"/>
        <v>5.0949784350714511E-3</v>
      </c>
      <c r="M1629" t="str">
        <f t="shared" ca="1" si="254"/>
        <v>BUY</v>
      </c>
      <c r="N1629">
        <f t="shared" ca="1" si="255"/>
        <v>-3.5111300527817052E-2</v>
      </c>
    </row>
    <row r="1630" spans="1:14" x14ac:dyDescent="0.25">
      <c r="A1630">
        <v>1629</v>
      </c>
      <c r="B1630" s="30">
        <v>38895</v>
      </c>
      <c r="C1630">
        <f t="shared" si="252"/>
        <v>2006</v>
      </c>
      <c r="D1630">
        <v>2982.45</v>
      </c>
      <c r="E1630">
        <f t="shared" ca="1" si="253"/>
        <v>2962.8249999999998</v>
      </c>
      <c r="F1630">
        <f t="shared" ca="1" si="257"/>
        <v>2958.0730769230772</v>
      </c>
      <c r="G1630" t="str">
        <f t="shared" ca="1" si="248"/>
        <v/>
      </c>
      <c r="H1630">
        <f t="shared" ca="1" si="249"/>
        <v>3042.7</v>
      </c>
      <c r="I1630" s="7" t="str">
        <f t="shared" ca="1" si="256"/>
        <v/>
      </c>
      <c r="J1630" s="11">
        <f t="shared" ca="1" si="250"/>
        <v>496.45015834480631</v>
      </c>
      <c r="K1630" s="11">
        <f ca="1">MAX($J$55:J1630)</f>
        <v>498.99251444516653</v>
      </c>
      <c r="L1630" s="13">
        <f t="shared" ca="1" si="251"/>
        <v>5.0949784350714511E-3</v>
      </c>
      <c r="M1630" t="str">
        <f t="shared" ca="1" si="254"/>
        <v>BUY</v>
      </c>
      <c r="N1630">
        <f t="shared" ca="1" si="255"/>
        <v>1.3335824952432728E-2</v>
      </c>
    </row>
    <row r="1631" spans="1:14" x14ac:dyDescent="0.25">
      <c r="A1631">
        <v>1630</v>
      </c>
      <c r="B1631" s="30">
        <v>38896</v>
      </c>
      <c r="C1631">
        <f t="shared" si="252"/>
        <v>2006</v>
      </c>
      <c r="D1631">
        <v>2981.1</v>
      </c>
      <c r="E1631">
        <f t="shared" ca="1" si="253"/>
        <v>2981.7749999999996</v>
      </c>
      <c r="F1631">
        <f t="shared" ca="1" si="257"/>
        <v>2952.9019230769236</v>
      </c>
      <c r="G1631" t="str">
        <f t="shared" ca="1" si="248"/>
        <v/>
      </c>
      <c r="H1631">
        <f t="shared" ca="1" si="249"/>
        <v>3042.7</v>
      </c>
      <c r="I1631" s="7" t="str">
        <f t="shared" ca="1" si="256"/>
        <v/>
      </c>
      <c r="J1631" s="11">
        <f t="shared" ca="1" si="250"/>
        <v>496.45015834480631</v>
      </c>
      <c r="K1631" s="11">
        <f ca="1">MAX($J$55:J1631)</f>
        <v>498.99251444516653</v>
      </c>
      <c r="L1631" s="13">
        <f t="shared" ca="1" si="251"/>
        <v>5.0949784350714511E-3</v>
      </c>
      <c r="M1631" t="str">
        <f t="shared" ca="1" si="254"/>
        <v>BUY</v>
      </c>
      <c r="N1631">
        <f t="shared" ca="1" si="255"/>
        <v>-4.5264799074583285E-4</v>
      </c>
    </row>
    <row r="1632" spans="1:14" x14ac:dyDescent="0.25">
      <c r="A1632">
        <v>1631</v>
      </c>
      <c r="B1632" s="30">
        <v>38897</v>
      </c>
      <c r="C1632">
        <f t="shared" si="252"/>
        <v>2006</v>
      </c>
      <c r="D1632">
        <v>2997.9</v>
      </c>
      <c r="E1632">
        <f t="shared" ca="1" si="253"/>
        <v>2989.5</v>
      </c>
      <c r="F1632">
        <f t="shared" ca="1" si="257"/>
        <v>2945.9865384615387</v>
      </c>
      <c r="G1632" t="str">
        <f t="shared" ca="1" si="248"/>
        <v/>
      </c>
      <c r="H1632">
        <f t="shared" ca="1" si="249"/>
        <v>3042.7</v>
      </c>
      <c r="I1632" s="7" t="str">
        <f t="shared" ca="1" si="256"/>
        <v/>
      </c>
      <c r="J1632" s="11">
        <f t="shared" ca="1" si="250"/>
        <v>496.45015834480631</v>
      </c>
      <c r="K1632" s="11">
        <f ca="1">MAX($J$55:J1632)</f>
        <v>498.99251444516653</v>
      </c>
      <c r="L1632" s="13">
        <f t="shared" ca="1" si="251"/>
        <v>5.0949784350714511E-3</v>
      </c>
      <c r="M1632" t="str">
        <f t="shared" ca="1" si="254"/>
        <v>BUY</v>
      </c>
      <c r="N1632">
        <f t="shared" ca="1" si="255"/>
        <v>5.6355036731408478E-3</v>
      </c>
    </row>
    <row r="1633" spans="1:14" x14ac:dyDescent="0.25">
      <c r="A1633">
        <v>1632</v>
      </c>
      <c r="B1633" s="30">
        <v>38898</v>
      </c>
      <c r="C1633">
        <f t="shared" si="252"/>
        <v>2006</v>
      </c>
      <c r="D1633">
        <v>3128.2</v>
      </c>
      <c r="E1633">
        <f t="shared" ca="1" si="253"/>
        <v>3063.05</v>
      </c>
      <c r="F1633">
        <f t="shared" ca="1" si="257"/>
        <v>2942.8557692307691</v>
      </c>
      <c r="G1633" t="str">
        <f t="shared" ca="1" si="248"/>
        <v/>
      </c>
      <c r="H1633">
        <f t="shared" ca="1" si="249"/>
        <v>3042.7</v>
      </c>
      <c r="I1633" s="7" t="str">
        <f t="shared" ca="1" si="256"/>
        <v/>
      </c>
      <c r="J1633" s="11">
        <f t="shared" ca="1" si="250"/>
        <v>496.45015834480631</v>
      </c>
      <c r="K1633" s="11">
        <f ca="1">MAX($J$55:J1633)</f>
        <v>498.99251444516653</v>
      </c>
      <c r="L1633" s="13">
        <f t="shared" ca="1" si="251"/>
        <v>5.0949784350714511E-3</v>
      </c>
      <c r="M1633" t="str">
        <f t="shared" ca="1" si="254"/>
        <v>BUY</v>
      </c>
      <c r="N1633">
        <f t="shared" ca="1" si="255"/>
        <v>4.346375796390798E-2</v>
      </c>
    </row>
    <row r="1634" spans="1:14" x14ac:dyDescent="0.25">
      <c r="A1634">
        <v>1633</v>
      </c>
      <c r="B1634" s="30">
        <v>38901</v>
      </c>
      <c r="C1634">
        <f t="shared" si="252"/>
        <v>2006</v>
      </c>
      <c r="D1634">
        <v>3150.95</v>
      </c>
      <c r="E1634">
        <f t="shared" ca="1" si="253"/>
        <v>3139.5749999999998</v>
      </c>
      <c r="F1634">
        <f t="shared" ca="1" si="257"/>
        <v>2940.3961538461535</v>
      </c>
      <c r="G1634" t="str">
        <f t="shared" ca="1" si="248"/>
        <v/>
      </c>
      <c r="H1634">
        <f t="shared" ca="1" si="249"/>
        <v>3042.7</v>
      </c>
      <c r="I1634" s="7" t="str">
        <f t="shared" ca="1" si="256"/>
        <v/>
      </c>
      <c r="J1634" s="11">
        <f t="shared" ca="1" si="250"/>
        <v>496.45015834480631</v>
      </c>
      <c r="K1634" s="11">
        <f ca="1">MAX($J$55:J1634)</f>
        <v>498.99251444516653</v>
      </c>
      <c r="L1634" s="13">
        <f t="shared" ca="1" si="251"/>
        <v>5.0949784350714511E-3</v>
      </c>
      <c r="M1634" t="str">
        <f t="shared" ca="1" si="254"/>
        <v>BUY</v>
      </c>
      <c r="N1634">
        <f t="shared" ca="1" si="255"/>
        <v>7.2725529058244361E-3</v>
      </c>
    </row>
    <row r="1635" spans="1:14" x14ac:dyDescent="0.25">
      <c r="A1635">
        <v>1634</v>
      </c>
      <c r="B1635" s="30">
        <v>38902</v>
      </c>
      <c r="C1635">
        <f t="shared" si="252"/>
        <v>2006</v>
      </c>
      <c r="D1635">
        <v>3138.65</v>
      </c>
      <c r="E1635">
        <f t="shared" ca="1" si="253"/>
        <v>3144.8</v>
      </c>
      <c r="F1635">
        <f t="shared" ca="1" si="257"/>
        <v>2938.6019230769225</v>
      </c>
      <c r="G1635" t="str">
        <f t="shared" ca="1" si="248"/>
        <v/>
      </c>
      <c r="H1635">
        <f t="shared" ca="1" si="249"/>
        <v>3042.7</v>
      </c>
      <c r="I1635" s="7" t="str">
        <f t="shared" ca="1" si="256"/>
        <v/>
      </c>
      <c r="J1635" s="11">
        <f t="shared" ca="1" si="250"/>
        <v>496.45015834480631</v>
      </c>
      <c r="K1635" s="11">
        <f ca="1">MAX($J$55:J1635)</f>
        <v>498.99251444516653</v>
      </c>
      <c r="L1635" s="13">
        <f t="shared" ca="1" si="251"/>
        <v>5.0949784350714511E-3</v>
      </c>
      <c r="M1635" t="str">
        <f t="shared" ca="1" si="254"/>
        <v>BUY</v>
      </c>
      <c r="N1635">
        <f t="shared" ca="1" si="255"/>
        <v>-3.903584633205772E-3</v>
      </c>
    </row>
    <row r="1636" spans="1:14" x14ac:dyDescent="0.25">
      <c r="A1636">
        <v>1635</v>
      </c>
      <c r="B1636" s="30">
        <v>38903</v>
      </c>
      <c r="C1636">
        <f t="shared" si="252"/>
        <v>2006</v>
      </c>
      <c r="D1636">
        <v>3197.1</v>
      </c>
      <c r="E1636">
        <f t="shared" ca="1" si="253"/>
        <v>3167.875</v>
      </c>
      <c r="F1636">
        <f t="shared" ca="1" si="257"/>
        <v>2943.4499999999994</v>
      </c>
      <c r="G1636" t="str">
        <f t="shared" ca="1" si="248"/>
        <v/>
      </c>
      <c r="H1636">
        <f t="shared" ca="1" si="249"/>
        <v>3042.7</v>
      </c>
      <c r="I1636" s="7" t="str">
        <f t="shared" ca="1" si="256"/>
        <v/>
      </c>
      <c r="J1636" s="11">
        <f t="shared" ca="1" si="250"/>
        <v>496.45015834480631</v>
      </c>
      <c r="K1636" s="11">
        <f ca="1">MAX($J$55:J1636)</f>
        <v>498.99251444516653</v>
      </c>
      <c r="L1636" s="13">
        <f t="shared" ca="1" si="251"/>
        <v>5.0949784350714511E-3</v>
      </c>
      <c r="M1636" t="str">
        <f t="shared" ca="1" si="254"/>
        <v>BUY</v>
      </c>
      <c r="N1636">
        <f t="shared" ca="1" si="255"/>
        <v>1.8622656237554304E-2</v>
      </c>
    </row>
    <row r="1637" spans="1:14" x14ac:dyDescent="0.25">
      <c r="A1637">
        <v>1636</v>
      </c>
      <c r="B1637" s="30">
        <v>38904</v>
      </c>
      <c r="C1637">
        <f t="shared" si="252"/>
        <v>2006</v>
      </c>
      <c r="D1637">
        <v>3156.4</v>
      </c>
      <c r="E1637">
        <f t="shared" ca="1" si="253"/>
        <v>3176.75</v>
      </c>
      <c r="F1637">
        <f t="shared" ca="1" si="257"/>
        <v>2950.9173076923066</v>
      </c>
      <c r="G1637" t="str">
        <f t="shared" ca="1" si="248"/>
        <v/>
      </c>
      <c r="H1637">
        <f t="shared" ca="1" si="249"/>
        <v>3042.7</v>
      </c>
      <c r="I1637" s="7" t="str">
        <f t="shared" ca="1" si="256"/>
        <v/>
      </c>
      <c r="J1637" s="11">
        <f t="shared" ca="1" si="250"/>
        <v>496.45015834480631</v>
      </c>
      <c r="K1637" s="11">
        <f ca="1">MAX($J$55:J1637)</f>
        <v>498.99251444516653</v>
      </c>
      <c r="L1637" s="13">
        <f t="shared" ca="1" si="251"/>
        <v>5.0949784350714511E-3</v>
      </c>
      <c r="M1637" t="str">
        <f t="shared" ca="1" si="254"/>
        <v>BUY</v>
      </c>
      <c r="N1637">
        <f t="shared" ca="1" si="255"/>
        <v>-1.2730286822432773E-2</v>
      </c>
    </row>
    <row r="1638" spans="1:14" x14ac:dyDescent="0.25">
      <c r="A1638">
        <v>1637</v>
      </c>
      <c r="B1638" s="30">
        <v>38905</v>
      </c>
      <c r="C1638">
        <f t="shared" si="252"/>
        <v>2006</v>
      </c>
      <c r="D1638">
        <v>3075.85</v>
      </c>
      <c r="E1638">
        <f t="shared" ca="1" si="253"/>
        <v>3116.125</v>
      </c>
      <c r="F1638">
        <f t="shared" ca="1" si="257"/>
        <v>2950.3211538461537</v>
      </c>
      <c r="G1638" t="str">
        <f t="shared" ca="1" si="248"/>
        <v/>
      </c>
      <c r="H1638">
        <f t="shared" ca="1" si="249"/>
        <v>3042.7</v>
      </c>
      <c r="I1638" s="7" t="str">
        <f t="shared" ca="1" si="256"/>
        <v/>
      </c>
      <c r="J1638" s="11">
        <f t="shared" ca="1" si="250"/>
        <v>496.45015834480631</v>
      </c>
      <c r="K1638" s="11">
        <f ca="1">MAX($J$55:J1638)</f>
        <v>498.99251444516653</v>
      </c>
      <c r="L1638" s="13">
        <f t="shared" ca="1" si="251"/>
        <v>5.0949784350714511E-3</v>
      </c>
      <c r="M1638" t="str">
        <f t="shared" ca="1" si="254"/>
        <v>BUY</v>
      </c>
      <c r="N1638">
        <f t="shared" ca="1" si="255"/>
        <v>-2.5519579267520017E-2</v>
      </c>
    </row>
    <row r="1639" spans="1:14" x14ac:dyDescent="0.25">
      <c r="A1639">
        <v>1638</v>
      </c>
      <c r="B1639" s="30">
        <v>38908</v>
      </c>
      <c r="C1639">
        <f t="shared" si="252"/>
        <v>2006</v>
      </c>
      <c r="D1639">
        <v>3142</v>
      </c>
      <c r="E1639">
        <f t="shared" ca="1" si="253"/>
        <v>3108.9250000000002</v>
      </c>
      <c r="F1639">
        <f t="shared" ca="1" si="257"/>
        <v>2955.1423076923074</v>
      </c>
      <c r="G1639" t="str">
        <f t="shared" ca="1" si="248"/>
        <v/>
      </c>
      <c r="H1639">
        <f t="shared" ca="1" si="249"/>
        <v>3042.7</v>
      </c>
      <c r="I1639" s="7" t="str">
        <f t="shared" ca="1" si="256"/>
        <v/>
      </c>
      <c r="J1639" s="11">
        <f t="shared" ca="1" si="250"/>
        <v>496.45015834480631</v>
      </c>
      <c r="K1639" s="11">
        <f ca="1">MAX($J$55:J1639)</f>
        <v>498.99251444516653</v>
      </c>
      <c r="L1639" s="13">
        <f t="shared" ca="1" si="251"/>
        <v>5.0949784350714511E-3</v>
      </c>
      <c r="M1639" t="str">
        <f t="shared" ca="1" si="254"/>
        <v>BUY</v>
      </c>
      <c r="N1639">
        <f t="shared" ca="1" si="255"/>
        <v>2.1506250304793827E-2</v>
      </c>
    </row>
    <row r="1640" spans="1:14" x14ac:dyDescent="0.25">
      <c r="A1640">
        <v>1639</v>
      </c>
      <c r="B1640" s="30">
        <v>38909</v>
      </c>
      <c r="C1640">
        <f t="shared" si="252"/>
        <v>2006</v>
      </c>
      <c r="D1640">
        <v>3116.15</v>
      </c>
      <c r="E1640">
        <f t="shared" ca="1" si="253"/>
        <v>3129.0749999999998</v>
      </c>
      <c r="F1640">
        <f t="shared" ca="1" si="257"/>
        <v>2962.0211538461535</v>
      </c>
      <c r="G1640" t="str">
        <f t="shared" ca="1" si="248"/>
        <v/>
      </c>
      <c r="H1640">
        <f t="shared" ca="1" si="249"/>
        <v>3042.7</v>
      </c>
      <c r="I1640" s="7" t="str">
        <f t="shared" ca="1" si="256"/>
        <v/>
      </c>
      <c r="J1640" s="11">
        <f t="shared" ca="1" si="250"/>
        <v>496.45015834480631</v>
      </c>
      <c r="K1640" s="11">
        <f ca="1">MAX($J$55:J1640)</f>
        <v>498.99251444516653</v>
      </c>
      <c r="L1640" s="13">
        <f t="shared" ca="1" si="251"/>
        <v>5.0949784350714511E-3</v>
      </c>
      <c r="M1640" t="str">
        <f t="shared" ca="1" si="254"/>
        <v>BUY</v>
      </c>
      <c r="N1640">
        <f t="shared" ca="1" si="255"/>
        <v>-8.2272437937619056E-3</v>
      </c>
    </row>
    <row r="1641" spans="1:14" x14ac:dyDescent="0.25">
      <c r="A1641">
        <v>1640</v>
      </c>
      <c r="B1641" s="30">
        <v>38910</v>
      </c>
      <c r="C1641">
        <f t="shared" si="252"/>
        <v>2006</v>
      </c>
      <c r="D1641">
        <v>3195.9</v>
      </c>
      <c r="E1641">
        <f t="shared" ca="1" si="253"/>
        <v>3156.0250000000001</v>
      </c>
      <c r="F1641">
        <f t="shared" ca="1" si="257"/>
        <v>2974.9230769230762</v>
      </c>
      <c r="G1641" t="str">
        <f t="shared" ca="1" si="248"/>
        <v/>
      </c>
      <c r="H1641">
        <f t="shared" ca="1" si="249"/>
        <v>3042.7</v>
      </c>
      <c r="I1641" s="7" t="str">
        <f t="shared" ca="1" si="256"/>
        <v/>
      </c>
      <c r="J1641" s="11">
        <f t="shared" ca="1" si="250"/>
        <v>496.45015834480631</v>
      </c>
      <c r="K1641" s="11">
        <f ca="1">MAX($J$55:J1641)</f>
        <v>498.99251444516653</v>
      </c>
      <c r="L1641" s="13">
        <f t="shared" ca="1" si="251"/>
        <v>5.0949784350714511E-3</v>
      </c>
      <c r="M1641" t="str">
        <f t="shared" ca="1" si="254"/>
        <v>BUY</v>
      </c>
      <c r="N1641">
        <f t="shared" ca="1" si="255"/>
        <v>2.5592477897405451E-2</v>
      </c>
    </row>
    <row r="1642" spans="1:14" x14ac:dyDescent="0.25">
      <c r="A1642">
        <v>1641</v>
      </c>
      <c r="B1642" s="30">
        <v>38911</v>
      </c>
      <c r="C1642">
        <f t="shared" si="252"/>
        <v>2006</v>
      </c>
      <c r="D1642">
        <v>3169.3</v>
      </c>
      <c r="E1642">
        <f t="shared" ca="1" si="253"/>
        <v>3182.6000000000004</v>
      </c>
      <c r="F1642">
        <f t="shared" ca="1" si="257"/>
        <v>2992.0365384615379</v>
      </c>
      <c r="G1642" t="str">
        <f t="shared" ca="1" si="248"/>
        <v/>
      </c>
      <c r="H1642">
        <f t="shared" ca="1" si="249"/>
        <v>3042.7</v>
      </c>
      <c r="I1642" s="7" t="str">
        <f t="shared" ca="1" si="256"/>
        <v/>
      </c>
      <c r="J1642" s="11">
        <f t="shared" ca="1" si="250"/>
        <v>496.45015834480631</v>
      </c>
      <c r="K1642" s="11">
        <f ca="1">MAX($J$55:J1642)</f>
        <v>498.99251444516653</v>
      </c>
      <c r="L1642" s="13">
        <f t="shared" ca="1" si="251"/>
        <v>5.0949784350714511E-3</v>
      </c>
      <c r="M1642" t="str">
        <f t="shared" ca="1" si="254"/>
        <v>BUY</v>
      </c>
      <c r="N1642">
        <f t="shared" ca="1" si="255"/>
        <v>-8.323164053944088E-3</v>
      </c>
    </row>
    <row r="1643" spans="1:14" x14ac:dyDescent="0.25">
      <c r="A1643">
        <v>1642</v>
      </c>
      <c r="B1643" s="30">
        <v>38912</v>
      </c>
      <c r="C1643">
        <f t="shared" si="252"/>
        <v>2006</v>
      </c>
      <c r="D1643">
        <v>3123.35</v>
      </c>
      <c r="E1643">
        <f t="shared" ca="1" si="253"/>
        <v>3146.3249999999998</v>
      </c>
      <c r="F1643">
        <f t="shared" ca="1" si="257"/>
        <v>3001.9230769230762</v>
      </c>
      <c r="G1643" t="str">
        <f t="shared" ca="1" si="248"/>
        <v/>
      </c>
      <c r="H1643">
        <f t="shared" ca="1" si="249"/>
        <v>3042.7</v>
      </c>
      <c r="I1643" s="7" t="str">
        <f t="shared" ca="1" si="256"/>
        <v/>
      </c>
      <c r="J1643" s="11">
        <f t="shared" ca="1" si="250"/>
        <v>496.45015834480631</v>
      </c>
      <c r="K1643" s="11">
        <f ca="1">MAX($J$55:J1643)</f>
        <v>498.99251444516653</v>
      </c>
      <c r="L1643" s="13">
        <f t="shared" ca="1" si="251"/>
        <v>5.0949784350714511E-3</v>
      </c>
      <c r="M1643" t="str">
        <f t="shared" ca="1" si="254"/>
        <v>BUY</v>
      </c>
      <c r="N1643">
        <f t="shared" ca="1" si="255"/>
        <v>-1.4498469693623282E-2</v>
      </c>
    </row>
    <row r="1644" spans="1:14" x14ac:dyDescent="0.25">
      <c r="A1644">
        <v>1643</v>
      </c>
      <c r="B1644" s="30">
        <v>38915</v>
      </c>
      <c r="C1644">
        <f t="shared" si="252"/>
        <v>2006</v>
      </c>
      <c r="D1644">
        <v>3007.55</v>
      </c>
      <c r="E1644">
        <f t="shared" ca="1" si="253"/>
        <v>3065.45</v>
      </c>
      <c r="F1644">
        <f t="shared" ca="1" si="257"/>
        <v>3010.7961538461536</v>
      </c>
      <c r="G1644" t="str">
        <f t="shared" ca="1" si="248"/>
        <v/>
      </c>
      <c r="H1644">
        <f t="shared" ca="1" si="249"/>
        <v>3042.7</v>
      </c>
      <c r="I1644" s="7" t="str">
        <f t="shared" ca="1" si="256"/>
        <v/>
      </c>
      <c r="J1644" s="11">
        <f t="shared" ca="1" si="250"/>
        <v>496.45015834480631</v>
      </c>
      <c r="K1644" s="11">
        <f ca="1">MAX($J$55:J1644)</f>
        <v>498.99251444516653</v>
      </c>
      <c r="L1644" s="13">
        <f t="shared" ca="1" si="251"/>
        <v>5.0949784350714511E-3</v>
      </c>
      <c r="M1644" t="str">
        <f t="shared" ca="1" si="254"/>
        <v>BUY</v>
      </c>
      <c r="N1644">
        <f t="shared" ca="1" si="255"/>
        <v>-3.7075575904077264E-2</v>
      </c>
    </row>
    <row r="1645" spans="1:14" x14ac:dyDescent="0.25">
      <c r="A1645">
        <v>1644</v>
      </c>
      <c r="B1645" s="30">
        <v>38916</v>
      </c>
      <c r="C1645">
        <f t="shared" si="252"/>
        <v>2006</v>
      </c>
      <c r="D1645">
        <v>2993.65</v>
      </c>
      <c r="E1645">
        <f t="shared" ca="1" si="253"/>
        <v>3000.6000000000004</v>
      </c>
      <c r="F1645">
        <f t="shared" ca="1" si="257"/>
        <v>3023.501923076923</v>
      </c>
      <c r="G1645" t="str">
        <f t="shared" ca="1" si="248"/>
        <v>SELL</v>
      </c>
      <c r="H1645">
        <f t="shared" ca="1" si="249"/>
        <v>2993.65</v>
      </c>
      <c r="I1645" s="7">
        <f t="shared" ca="1" si="256"/>
        <v>-1.6120550826568381E-2</v>
      </c>
      <c r="J1645" s="11">
        <f t="shared" ca="1" si="250"/>
        <v>488.44710833435096</v>
      </c>
      <c r="K1645" s="11">
        <f ca="1">MAX($J$55:J1645)</f>
        <v>498.99251444516653</v>
      </c>
      <c r="L1645" s="13">
        <f t="shared" ca="1" si="251"/>
        <v>2.1133395402817001E-2</v>
      </c>
      <c r="M1645" t="str">
        <f t="shared" ca="1" si="254"/>
        <v>SELL</v>
      </c>
      <c r="N1645">
        <f t="shared" ca="1" si="255"/>
        <v>-4.6217020498412632E-3</v>
      </c>
    </row>
    <row r="1646" spans="1:14" x14ac:dyDescent="0.25">
      <c r="A1646">
        <v>1645</v>
      </c>
      <c r="B1646" s="30">
        <v>38917</v>
      </c>
      <c r="C1646">
        <f t="shared" si="252"/>
        <v>2006</v>
      </c>
      <c r="D1646">
        <v>2932.75</v>
      </c>
      <c r="E1646">
        <f t="shared" ca="1" si="253"/>
        <v>2963.2</v>
      </c>
      <c r="F1646">
        <f t="shared" ca="1" si="257"/>
        <v>3035.0384615384614</v>
      </c>
      <c r="G1646" t="str">
        <f t="shared" ca="1" si="248"/>
        <v/>
      </c>
      <c r="H1646">
        <f t="shared" ca="1" si="249"/>
        <v>2993.65</v>
      </c>
      <c r="I1646" s="7" t="str">
        <f t="shared" ca="1" si="256"/>
        <v/>
      </c>
      <c r="J1646" s="11">
        <f t="shared" ca="1" si="250"/>
        <v>488.44710833435096</v>
      </c>
      <c r="K1646" s="11">
        <f ca="1">MAX($J$55:J1646)</f>
        <v>498.99251444516653</v>
      </c>
      <c r="L1646" s="13">
        <f t="shared" ca="1" si="251"/>
        <v>2.1133395402817001E-2</v>
      </c>
      <c r="M1646" t="str">
        <f t="shared" ca="1" si="254"/>
        <v>SELL</v>
      </c>
      <c r="N1646">
        <f t="shared" ca="1" si="255"/>
        <v>2.0343059475890664E-2</v>
      </c>
    </row>
    <row r="1647" spans="1:14" x14ac:dyDescent="0.25">
      <c r="A1647">
        <v>1646</v>
      </c>
      <c r="B1647" s="30">
        <v>38918</v>
      </c>
      <c r="C1647">
        <f t="shared" si="252"/>
        <v>2006</v>
      </c>
      <c r="D1647">
        <v>3023.05</v>
      </c>
      <c r="E1647">
        <f t="shared" ca="1" si="253"/>
        <v>2977.9</v>
      </c>
      <c r="F1647">
        <f t="shared" ca="1" si="257"/>
        <v>3043.6634615384614</v>
      </c>
      <c r="G1647" t="str">
        <f t="shared" ca="1" si="248"/>
        <v/>
      </c>
      <c r="H1647">
        <f t="shared" ca="1" si="249"/>
        <v>2993.65</v>
      </c>
      <c r="I1647" s="7" t="str">
        <f t="shared" ca="1" si="256"/>
        <v/>
      </c>
      <c r="J1647" s="11">
        <f t="shared" ca="1" si="250"/>
        <v>488.44710833435096</v>
      </c>
      <c r="K1647" s="11">
        <f ca="1">MAX($J$55:J1647)</f>
        <v>498.99251444516653</v>
      </c>
      <c r="L1647" s="13">
        <f t="shared" ca="1" si="251"/>
        <v>2.1133395402817001E-2</v>
      </c>
      <c r="M1647" t="str">
        <f t="shared" ca="1" si="254"/>
        <v>SELL</v>
      </c>
      <c r="N1647">
        <f t="shared" ca="1" si="255"/>
        <v>-3.0790213963004069E-2</v>
      </c>
    </row>
    <row r="1648" spans="1:14" x14ac:dyDescent="0.25">
      <c r="A1648">
        <v>1647</v>
      </c>
      <c r="B1648" s="30">
        <v>38919</v>
      </c>
      <c r="C1648">
        <f t="shared" si="252"/>
        <v>2006</v>
      </c>
      <c r="D1648">
        <v>2945</v>
      </c>
      <c r="E1648">
        <f t="shared" ca="1" si="253"/>
        <v>2984.0250000000001</v>
      </c>
      <c r="F1648">
        <f t="shared" ca="1" si="257"/>
        <v>3045.7653846153844</v>
      </c>
      <c r="G1648" t="str">
        <f t="shared" ca="1" si="248"/>
        <v/>
      </c>
      <c r="H1648">
        <f t="shared" ca="1" si="249"/>
        <v>2993.65</v>
      </c>
      <c r="I1648" s="7" t="str">
        <f t="shared" ca="1" si="256"/>
        <v/>
      </c>
      <c r="J1648" s="11">
        <f t="shared" ca="1" si="250"/>
        <v>488.44710833435096</v>
      </c>
      <c r="K1648" s="11">
        <f ca="1">MAX($J$55:J1648)</f>
        <v>498.99251444516653</v>
      </c>
      <c r="L1648" s="13">
        <f t="shared" ca="1" si="251"/>
        <v>2.1133395402817001E-2</v>
      </c>
      <c r="M1648" t="str">
        <f t="shared" ca="1" si="254"/>
        <v>SELL</v>
      </c>
      <c r="N1648">
        <f t="shared" ca="1" si="255"/>
        <v>2.5818296091695531E-2</v>
      </c>
    </row>
    <row r="1649" spans="1:14" x14ac:dyDescent="0.25">
      <c r="A1649">
        <v>1648</v>
      </c>
      <c r="B1649" s="30">
        <v>38922</v>
      </c>
      <c r="C1649">
        <f t="shared" si="252"/>
        <v>2006</v>
      </c>
      <c r="D1649">
        <v>2985.85</v>
      </c>
      <c r="E1649">
        <f t="shared" ca="1" si="253"/>
        <v>2965.4250000000002</v>
      </c>
      <c r="F1649">
        <f t="shared" ca="1" si="257"/>
        <v>3048.4173076923084</v>
      </c>
      <c r="G1649" t="str">
        <f t="shared" ca="1" si="248"/>
        <v/>
      </c>
      <c r="H1649">
        <f t="shared" ca="1" si="249"/>
        <v>2993.65</v>
      </c>
      <c r="I1649" s="7" t="str">
        <f t="shared" ca="1" si="256"/>
        <v/>
      </c>
      <c r="J1649" s="11">
        <f t="shared" ca="1" si="250"/>
        <v>488.44710833435096</v>
      </c>
      <c r="K1649" s="11">
        <f ca="1">MAX($J$55:J1649)</f>
        <v>498.99251444516653</v>
      </c>
      <c r="L1649" s="13">
        <f t="shared" ca="1" si="251"/>
        <v>2.1133395402817001E-2</v>
      </c>
      <c r="M1649" t="str">
        <f t="shared" ca="1" si="254"/>
        <v>SELL</v>
      </c>
      <c r="N1649">
        <f t="shared" ca="1" si="255"/>
        <v>-1.3870967741935454E-2</v>
      </c>
    </row>
    <row r="1650" spans="1:14" x14ac:dyDescent="0.25">
      <c r="A1650">
        <v>1649</v>
      </c>
      <c r="B1650" s="30">
        <v>38923</v>
      </c>
      <c r="C1650">
        <f t="shared" si="252"/>
        <v>2006</v>
      </c>
      <c r="D1650">
        <v>3040.5</v>
      </c>
      <c r="E1650">
        <f t="shared" ca="1" si="253"/>
        <v>3013.1750000000002</v>
      </c>
      <c r="F1650">
        <f t="shared" ca="1" si="257"/>
        <v>3055.3096153846159</v>
      </c>
      <c r="G1650" t="str">
        <f t="shared" ca="1" si="248"/>
        <v/>
      </c>
      <c r="H1650">
        <f t="shared" ca="1" si="249"/>
        <v>2993.65</v>
      </c>
      <c r="I1650" s="7" t="str">
        <f t="shared" ca="1" si="256"/>
        <v/>
      </c>
      <c r="J1650" s="11">
        <f t="shared" ca="1" si="250"/>
        <v>488.44710833435096</v>
      </c>
      <c r="K1650" s="11">
        <f ca="1">MAX($J$55:J1650)</f>
        <v>498.99251444516653</v>
      </c>
      <c r="L1650" s="13">
        <f t="shared" ca="1" si="251"/>
        <v>2.1133395402817001E-2</v>
      </c>
      <c r="M1650" t="str">
        <f t="shared" ca="1" si="254"/>
        <v>SELL</v>
      </c>
      <c r="N1650">
        <f t="shared" ca="1" si="255"/>
        <v>-1.83029957968418E-2</v>
      </c>
    </row>
    <row r="1651" spans="1:14" x14ac:dyDescent="0.25">
      <c r="A1651">
        <v>1650</v>
      </c>
      <c r="B1651" s="30">
        <v>38924</v>
      </c>
      <c r="C1651">
        <f t="shared" si="252"/>
        <v>2006</v>
      </c>
      <c r="D1651">
        <v>3110.15</v>
      </c>
      <c r="E1651">
        <f t="shared" ca="1" si="253"/>
        <v>3075.3249999999998</v>
      </c>
      <c r="F1651">
        <f t="shared" ca="1" si="257"/>
        <v>3062.4903846153852</v>
      </c>
      <c r="G1651" t="str">
        <f t="shared" ca="1" si="248"/>
        <v>BUY</v>
      </c>
      <c r="H1651">
        <f t="shared" ca="1" si="249"/>
        <v>3110.15</v>
      </c>
      <c r="I1651" s="7">
        <f t="shared" ca="1" si="256"/>
        <v>-3.8915704908723425E-2</v>
      </c>
      <c r="J1651" s="11">
        <f t="shared" ca="1" si="250"/>
        <v>469.43884480289211</v>
      </c>
      <c r="K1651" s="11">
        <f ca="1">MAX($J$55:J1651)</f>
        <v>498.99251444516653</v>
      </c>
      <c r="L1651" s="13">
        <f t="shared" ca="1" si="251"/>
        <v>5.922667933232495E-2</v>
      </c>
      <c r="M1651" t="str">
        <f t="shared" ca="1" si="254"/>
        <v>BUY</v>
      </c>
      <c r="N1651">
        <f t="shared" ca="1" si="255"/>
        <v>-2.290741654333172E-2</v>
      </c>
    </row>
    <row r="1652" spans="1:14" x14ac:dyDescent="0.25">
      <c r="A1652">
        <v>1651</v>
      </c>
      <c r="B1652" s="30">
        <v>38925</v>
      </c>
      <c r="C1652">
        <f t="shared" si="252"/>
        <v>2006</v>
      </c>
      <c r="D1652">
        <v>3156.15</v>
      </c>
      <c r="E1652">
        <f t="shared" ca="1" si="253"/>
        <v>3133.15</v>
      </c>
      <c r="F1652">
        <f t="shared" ca="1" si="257"/>
        <v>3068.6980769230772</v>
      </c>
      <c r="G1652" t="str">
        <f t="shared" ca="1" si="248"/>
        <v/>
      </c>
      <c r="H1652">
        <f t="shared" ca="1" si="249"/>
        <v>3110.15</v>
      </c>
      <c r="I1652" s="7" t="str">
        <f t="shared" ca="1" si="256"/>
        <v/>
      </c>
      <c r="J1652" s="11">
        <f t="shared" ca="1" si="250"/>
        <v>469.43884480289211</v>
      </c>
      <c r="K1652" s="11">
        <f ca="1">MAX($J$55:J1652)</f>
        <v>498.99251444516653</v>
      </c>
      <c r="L1652" s="13">
        <f t="shared" ca="1" si="251"/>
        <v>5.922667933232495E-2</v>
      </c>
      <c r="M1652" t="str">
        <f t="shared" ca="1" si="254"/>
        <v>BUY</v>
      </c>
      <c r="N1652">
        <f t="shared" ca="1" si="255"/>
        <v>1.4790283426844363E-2</v>
      </c>
    </row>
    <row r="1653" spans="1:14" x14ac:dyDescent="0.25">
      <c r="A1653">
        <v>1652</v>
      </c>
      <c r="B1653" s="30">
        <v>38926</v>
      </c>
      <c r="C1653">
        <f t="shared" si="252"/>
        <v>2006</v>
      </c>
      <c r="D1653">
        <v>3130.8</v>
      </c>
      <c r="E1653">
        <f t="shared" ca="1" si="253"/>
        <v>3143.4750000000004</v>
      </c>
      <c r="F1653">
        <f t="shared" ca="1" si="257"/>
        <v>3072.086538461539</v>
      </c>
      <c r="G1653" t="str">
        <f t="shared" ca="1" si="248"/>
        <v/>
      </c>
      <c r="H1653">
        <f t="shared" ca="1" si="249"/>
        <v>3110.15</v>
      </c>
      <c r="I1653" s="7" t="str">
        <f t="shared" ca="1" si="256"/>
        <v/>
      </c>
      <c r="J1653" s="11">
        <f t="shared" ca="1" si="250"/>
        <v>469.43884480289211</v>
      </c>
      <c r="K1653" s="11">
        <f ca="1">MAX($J$55:J1653)</f>
        <v>498.99251444516653</v>
      </c>
      <c r="L1653" s="13">
        <f t="shared" ca="1" si="251"/>
        <v>5.922667933232495E-2</v>
      </c>
      <c r="M1653" t="str">
        <f t="shared" ca="1" si="254"/>
        <v>BUY</v>
      </c>
      <c r="N1653">
        <f t="shared" ca="1" si="255"/>
        <v>-8.0319376455491361E-3</v>
      </c>
    </row>
    <row r="1654" spans="1:14" x14ac:dyDescent="0.25">
      <c r="A1654">
        <v>1653</v>
      </c>
      <c r="B1654" s="30">
        <v>38929</v>
      </c>
      <c r="C1654">
        <f t="shared" si="252"/>
        <v>2006</v>
      </c>
      <c r="D1654">
        <v>3143.2</v>
      </c>
      <c r="E1654">
        <f t="shared" ca="1" si="253"/>
        <v>3137</v>
      </c>
      <c r="F1654">
        <f t="shared" ca="1" si="257"/>
        <v>3075.6596153846153</v>
      </c>
      <c r="G1654" t="str">
        <f t="shared" ref="G1654:G1717" ca="1" si="258">IF(AND(E1654&gt;F1654,E1653&lt;F1653),"BUY",IF(AND(E1654&lt;F1654,E1653&gt;F1653),"SELL",""))</f>
        <v/>
      </c>
      <c r="H1654">
        <f t="shared" ca="1" si="249"/>
        <v>3110.15</v>
      </c>
      <c r="I1654" s="7" t="str">
        <f t="shared" ca="1" si="256"/>
        <v/>
      </c>
      <c r="J1654" s="11">
        <f t="shared" ca="1" si="250"/>
        <v>469.43884480289211</v>
      </c>
      <c r="K1654" s="11">
        <f ca="1">MAX($J$55:J1654)</f>
        <v>498.99251444516653</v>
      </c>
      <c r="L1654" s="13">
        <f t="shared" ca="1" si="251"/>
        <v>5.922667933232495E-2</v>
      </c>
      <c r="M1654" t="str">
        <f t="shared" ca="1" si="254"/>
        <v>BUY</v>
      </c>
      <c r="N1654">
        <f t="shared" ca="1" si="255"/>
        <v>3.9606490353901996E-3</v>
      </c>
    </row>
    <row r="1655" spans="1:14" x14ac:dyDescent="0.25">
      <c r="A1655">
        <v>1654</v>
      </c>
      <c r="B1655" s="30">
        <v>38930</v>
      </c>
      <c r="C1655">
        <f t="shared" si="252"/>
        <v>2006</v>
      </c>
      <c r="D1655">
        <v>3147.8</v>
      </c>
      <c r="E1655">
        <f t="shared" ca="1" si="253"/>
        <v>3145.5</v>
      </c>
      <c r="F1655">
        <f t="shared" ca="1" si="257"/>
        <v>3083.5288461538462</v>
      </c>
      <c r="G1655" t="str">
        <f t="shared" ca="1" si="258"/>
        <v/>
      </c>
      <c r="H1655">
        <f t="shared" ref="H1655:H1718" ca="1" si="259">IF(G1655&lt;&gt;"",D1655,H1654)</f>
        <v>3110.15</v>
      </c>
      <c r="I1655" s="7" t="str">
        <f t="shared" ca="1" si="256"/>
        <v/>
      </c>
      <c r="J1655" s="11">
        <f t="shared" ca="1" si="250"/>
        <v>469.43884480289211</v>
      </c>
      <c r="K1655" s="11">
        <f ca="1">MAX($J$55:J1655)</f>
        <v>498.99251444516653</v>
      </c>
      <c r="L1655" s="13">
        <f t="shared" ca="1" si="251"/>
        <v>5.922667933232495E-2</v>
      </c>
      <c r="M1655" t="str">
        <f t="shared" ca="1" si="254"/>
        <v>BUY</v>
      </c>
      <c r="N1655">
        <f t="shared" ca="1" si="255"/>
        <v>1.4634767116315742E-3</v>
      </c>
    </row>
    <row r="1656" spans="1:14" x14ac:dyDescent="0.25">
      <c r="A1656">
        <v>1655</v>
      </c>
      <c r="B1656" s="30">
        <v>38931</v>
      </c>
      <c r="C1656">
        <f t="shared" si="252"/>
        <v>2006</v>
      </c>
      <c r="D1656">
        <v>3182.1</v>
      </c>
      <c r="E1656">
        <f t="shared" ca="1" si="253"/>
        <v>3164.95</v>
      </c>
      <c r="F1656">
        <f t="shared" ca="1" si="257"/>
        <v>3091.2076923076934</v>
      </c>
      <c r="G1656" t="str">
        <f t="shared" ca="1" si="258"/>
        <v/>
      </c>
      <c r="H1656">
        <f t="shared" ca="1" si="259"/>
        <v>3110.15</v>
      </c>
      <c r="I1656" s="7" t="str">
        <f t="shared" ca="1" si="256"/>
        <v/>
      </c>
      <c r="J1656" s="11">
        <f t="shared" ca="1" si="250"/>
        <v>469.43884480289211</v>
      </c>
      <c r="K1656" s="11">
        <f ca="1">MAX($J$55:J1656)</f>
        <v>498.99251444516653</v>
      </c>
      <c r="L1656" s="13">
        <f t="shared" ca="1" si="251"/>
        <v>5.922667933232495E-2</v>
      </c>
      <c r="M1656" t="str">
        <f t="shared" ca="1" si="254"/>
        <v>BUY</v>
      </c>
      <c r="N1656">
        <f t="shared" ca="1" si="255"/>
        <v>1.0896499142257998E-2</v>
      </c>
    </row>
    <row r="1657" spans="1:14" x14ac:dyDescent="0.25">
      <c r="A1657">
        <v>1656</v>
      </c>
      <c r="B1657" s="30">
        <v>38932</v>
      </c>
      <c r="C1657">
        <f t="shared" si="252"/>
        <v>2006</v>
      </c>
      <c r="D1657">
        <v>3190</v>
      </c>
      <c r="E1657">
        <f t="shared" ca="1" si="253"/>
        <v>3186.05</v>
      </c>
      <c r="F1657">
        <f t="shared" ca="1" si="257"/>
        <v>3099.2423076923083</v>
      </c>
      <c r="G1657" t="str">
        <f t="shared" ca="1" si="258"/>
        <v/>
      </c>
      <c r="H1657">
        <f t="shared" ca="1" si="259"/>
        <v>3110.15</v>
      </c>
      <c r="I1657" s="7" t="str">
        <f t="shared" ca="1" si="256"/>
        <v/>
      </c>
      <c r="J1657" s="11">
        <f t="shared" ref="J1657:J1720" ca="1" si="260">IF(I1657="",J1656,J1656*(1+$M$5*I1657))</f>
        <v>469.43884480289211</v>
      </c>
      <c r="K1657" s="11">
        <f ca="1">MAX($J$55:J1657)</f>
        <v>498.99251444516653</v>
      </c>
      <c r="L1657" s="13">
        <f t="shared" ref="L1657:L1720" ca="1" si="261">1-J1657/K1657</f>
        <v>5.922667933232495E-2</v>
      </c>
      <c r="M1657" t="str">
        <f t="shared" ca="1" si="254"/>
        <v>BUY</v>
      </c>
      <c r="N1657">
        <f t="shared" ca="1" si="255"/>
        <v>2.4826372521291259E-3</v>
      </c>
    </row>
    <row r="1658" spans="1:14" x14ac:dyDescent="0.25">
      <c r="A1658">
        <v>1657</v>
      </c>
      <c r="B1658" s="30">
        <v>38933</v>
      </c>
      <c r="C1658">
        <f t="shared" si="252"/>
        <v>2006</v>
      </c>
      <c r="D1658">
        <v>3176.75</v>
      </c>
      <c r="E1658">
        <f t="shared" ca="1" si="253"/>
        <v>3183.375</v>
      </c>
      <c r="F1658">
        <f t="shared" ca="1" si="257"/>
        <v>3106.1211538461548</v>
      </c>
      <c r="G1658" t="str">
        <f t="shared" ca="1" si="258"/>
        <v/>
      </c>
      <c r="H1658">
        <f t="shared" ca="1" si="259"/>
        <v>3110.15</v>
      </c>
      <c r="I1658" s="7" t="str">
        <f t="shared" ca="1" si="256"/>
        <v/>
      </c>
      <c r="J1658" s="11">
        <f t="shared" ca="1" si="260"/>
        <v>469.43884480289211</v>
      </c>
      <c r="K1658" s="11">
        <f ca="1">MAX($J$55:J1658)</f>
        <v>498.99251444516653</v>
      </c>
      <c r="L1658" s="13">
        <f t="shared" ca="1" si="261"/>
        <v>5.922667933232495E-2</v>
      </c>
      <c r="M1658" t="str">
        <f t="shared" ca="1" si="254"/>
        <v>BUY</v>
      </c>
      <c r="N1658">
        <f t="shared" ca="1" si="255"/>
        <v>-4.1536050156739815E-3</v>
      </c>
    </row>
    <row r="1659" spans="1:14" x14ac:dyDescent="0.25">
      <c r="A1659">
        <v>1658</v>
      </c>
      <c r="B1659" s="30">
        <v>38936</v>
      </c>
      <c r="C1659">
        <f t="shared" si="252"/>
        <v>2006</v>
      </c>
      <c r="D1659">
        <v>3151.1</v>
      </c>
      <c r="E1659">
        <f t="shared" ca="1" si="253"/>
        <v>3163.9250000000002</v>
      </c>
      <c r="F1659">
        <f t="shared" ca="1" si="257"/>
        <v>3107.001923076924</v>
      </c>
      <c r="G1659" t="str">
        <f t="shared" ca="1" si="258"/>
        <v/>
      </c>
      <c r="H1659">
        <f t="shared" ca="1" si="259"/>
        <v>3110.15</v>
      </c>
      <c r="I1659" s="7" t="str">
        <f t="shared" ca="1" si="256"/>
        <v/>
      </c>
      <c r="J1659" s="11">
        <f t="shared" ca="1" si="260"/>
        <v>469.43884480289211</v>
      </c>
      <c r="K1659" s="11">
        <f ca="1">MAX($J$55:J1659)</f>
        <v>498.99251444516653</v>
      </c>
      <c r="L1659" s="13">
        <f t="shared" ca="1" si="261"/>
        <v>5.922667933232495E-2</v>
      </c>
      <c r="M1659" t="str">
        <f t="shared" ca="1" si="254"/>
        <v>BUY</v>
      </c>
      <c r="N1659">
        <f t="shared" ca="1" si="255"/>
        <v>-8.0742897615487808E-3</v>
      </c>
    </row>
    <row r="1660" spans="1:14" x14ac:dyDescent="0.25">
      <c r="A1660">
        <v>1659</v>
      </c>
      <c r="B1660" s="30">
        <v>38937</v>
      </c>
      <c r="C1660">
        <f t="shared" si="252"/>
        <v>2006</v>
      </c>
      <c r="D1660">
        <v>3212.4</v>
      </c>
      <c r="E1660">
        <f t="shared" ca="1" si="253"/>
        <v>3181.75</v>
      </c>
      <c r="F1660">
        <f t="shared" ca="1" si="257"/>
        <v>3109.3653846153852</v>
      </c>
      <c r="G1660" t="str">
        <f t="shared" ca="1" si="258"/>
        <v/>
      </c>
      <c r="H1660">
        <f t="shared" ca="1" si="259"/>
        <v>3110.15</v>
      </c>
      <c r="I1660" s="7" t="str">
        <f t="shared" ca="1" si="256"/>
        <v/>
      </c>
      <c r="J1660" s="11">
        <f t="shared" ca="1" si="260"/>
        <v>469.43884480289211</v>
      </c>
      <c r="K1660" s="11">
        <f ca="1">MAX($J$55:J1660)</f>
        <v>498.99251444516653</v>
      </c>
      <c r="L1660" s="13">
        <f t="shared" ca="1" si="261"/>
        <v>5.922667933232495E-2</v>
      </c>
      <c r="M1660" t="str">
        <f t="shared" ca="1" si="254"/>
        <v>BUY</v>
      </c>
      <c r="N1660">
        <f t="shared" ca="1" si="255"/>
        <v>1.9453524166164256E-2</v>
      </c>
    </row>
    <row r="1661" spans="1:14" x14ac:dyDescent="0.25">
      <c r="A1661">
        <v>1660</v>
      </c>
      <c r="B1661" s="30">
        <v>38938</v>
      </c>
      <c r="C1661">
        <f t="shared" si="252"/>
        <v>2006</v>
      </c>
      <c r="D1661">
        <v>3254.6</v>
      </c>
      <c r="E1661">
        <f t="shared" ca="1" si="253"/>
        <v>3233.5</v>
      </c>
      <c r="F1661">
        <f t="shared" ca="1" si="257"/>
        <v>3113.8250000000003</v>
      </c>
      <c r="G1661" t="str">
        <f t="shared" ca="1" si="258"/>
        <v/>
      </c>
      <c r="H1661">
        <f t="shared" ca="1" si="259"/>
        <v>3110.15</v>
      </c>
      <c r="I1661" s="7" t="str">
        <f t="shared" ca="1" si="256"/>
        <v/>
      </c>
      <c r="J1661" s="11">
        <f t="shared" ca="1" si="260"/>
        <v>469.43884480289211</v>
      </c>
      <c r="K1661" s="11">
        <f ca="1">MAX($J$55:J1661)</f>
        <v>498.99251444516653</v>
      </c>
      <c r="L1661" s="13">
        <f t="shared" ca="1" si="261"/>
        <v>5.922667933232495E-2</v>
      </c>
      <c r="M1661" t="str">
        <f t="shared" ca="1" si="254"/>
        <v>BUY</v>
      </c>
      <c r="N1661">
        <f t="shared" ca="1" si="255"/>
        <v>1.3136595691694626E-2</v>
      </c>
    </row>
    <row r="1662" spans="1:14" x14ac:dyDescent="0.25">
      <c r="A1662">
        <v>1661</v>
      </c>
      <c r="B1662" s="30">
        <v>38939</v>
      </c>
      <c r="C1662">
        <f t="shared" si="252"/>
        <v>2006</v>
      </c>
      <c r="D1662">
        <v>3260.1</v>
      </c>
      <c r="E1662">
        <f t="shared" ca="1" si="253"/>
        <v>3257.35</v>
      </c>
      <c r="F1662">
        <f t="shared" ca="1" si="257"/>
        <v>3116.2480769230774</v>
      </c>
      <c r="G1662" t="str">
        <f t="shared" ca="1" si="258"/>
        <v/>
      </c>
      <c r="H1662">
        <f t="shared" ca="1" si="259"/>
        <v>3110.15</v>
      </c>
      <c r="I1662" s="7" t="str">
        <f t="shared" ca="1" si="256"/>
        <v/>
      </c>
      <c r="J1662" s="11">
        <f t="shared" ca="1" si="260"/>
        <v>469.43884480289211</v>
      </c>
      <c r="K1662" s="11">
        <f ca="1">MAX($J$55:J1662)</f>
        <v>498.99251444516653</v>
      </c>
      <c r="L1662" s="13">
        <f t="shared" ca="1" si="261"/>
        <v>5.922667933232495E-2</v>
      </c>
      <c r="M1662" t="str">
        <f t="shared" ca="1" si="254"/>
        <v>BUY</v>
      </c>
      <c r="N1662">
        <f t="shared" ca="1" si="255"/>
        <v>1.689915811466847E-3</v>
      </c>
    </row>
    <row r="1663" spans="1:14" x14ac:dyDescent="0.25">
      <c r="A1663">
        <v>1662</v>
      </c>
      <c r="B1663" s="30">
        <v>38940</v>
      </c>
      <c r="C1663">
        <f t="shared" si="252"/>
        <v>2006</v>
      </c>
      <c r="D1663">
        <v>3274.35</v>
      </c>
      <c r="E1663">
        <f t="shared" ca="1" si="253"/>
        <v>3267.2249999999999</v>
      </c>
      <c r="F1663">
        <f t="shared" ca="1" si="257"/>
        <v>3120.7846153846162</v>
      </c>
      <c r="G1663" t="str">
        <f t="shared" ca="1" si="258"/>
        <v/>
      </c>
      <c r="H1663">
        <f t="shared" ca="1" si="259"/>
        <v>3110.15</v>
      </c>
      <c r="I1663" s="7" t="str">
        <f t="shared" ca="1" si="256"/>
        <v/>
      </c>
      <c r="J1663" s="11">
        <f t="shared" ca="1" si="260"/>
        <v>469.43884480289211</v>
      </c>
      <c r="K1663" s="11">
        <f ca="1">MAX($J$55:J1663)</f>
        <v>498.99251444516653</v>
      </c>
      <c r="L1663" s="13">
        <f t="shared" ca="1" si="261"/>
        <v>5.922667933232495E-2</v>
      </c>
      <c r="M1663" t="str">
        <f t="shared" ca="1" si="254"/>
        <v>BUY</v>
      </c>
      <c r="N1663">
        <f t="shared" ca="1" si="255"/>
        <v>4.3710315634489742E-3</v>
      </c>
    </row>
    <row r="1664" spans="1:14" x14ac:dyDescent="0.25">
      <c r="A1664">
        <v>1663</v>
      </c>
      <c r="B1664" s="30">
        <v>38943</v>
      </c>
      <c r="C1664">
        <f t="shared" si="252"/>
        <v>2006</v>
      </c>
      <c r="D1664">
        <v>3313.1</v>
      </c>
      <c r="E1664">
        <f t="shared" ca="1" si="253"/>
        <v>3293.7249999999999</v>
      </c>
      <c r="F1664">
        <f t="shared" ca="1" si="257"/>
        <v>3129.9096153846162</v>
      </c>
      <c r="G1664" t="str">
        <f t="shared" ca="1" si="258"/>
        <v/>
      </c>
      <c r="H1664">
        <f t="shared" ca="1" si="259"/>
        <v>3110.15</v>
      </c>
      <c r="I1664" s="7" t="str">
        <f t="shared" ca="1" si="256"/>
        <v/>
      </c>
      <c r="J1664" s="11">
        <f t="shared" ca="1" si="260"/>
        <v>469.43884480289211</v>
      </c>
      <c r="K1664" s="11">
        <f ca="1">MAX($J$55:J1664)</f>
        <v>498.99251444516653</v>
      </c>
      <c r="L1664" s="13">
        <f t="shared" ca="1" si="261"/>
        <v>5.922667933232495E-2</v>
      </c>
      <c r="M1664" t="str">
        <f t="shared" ca="1" si="254"/>
        <v>BUY</v>
      </c>
      <c r="N1664">
        <f t="shared" ca="1" si="255"/>
        <v>1.1834409882877518E-2</v>
      </c>
    </row>
    <row r="1665" spans="1:14" x14ac:dyDescent="0.25">
      <c r="A1665">
        <v>1664</v>
      </c>
      <c r="B1665" s="30">
        <v>38945</v>
      </c>
      <c r="C1665">
        <f t="shared" si="252"/>
        <v>2006</v>
      </c>
      <c r="D1665">
        <v>3356.05</v>
      </c>
      <c r="E1665">
        <f t="shared" ca="1" si="253"/>
        <v>3334.5749999999998</v>
      </c>
      <c r="F1665">
        <f t="shared" ca="1" si="257"/>
        <v>3138.1423076923088</v>
      </c>
      <c r="G1665" t="str">
        <f t="shared" ca="1" si="258"/>
        <v/>
      </c>
      <c r="H1665">
        <f t="shared" ca="1" si="259"/>
        <v>3110.15</v>
      </c>
      <c r="I1665" s="7" t="str">
        <f t="shared" ca="1" si="256"/>
        <v/>
      </c>
      <c r="J1665" s="11">
        <f t="shared" ca="1" si="260"/>
        <v>469.43884480289211</v>
      </c>
      <c r="K1665" s="11">
        <f ca="1">MAX($J$55:J1665)</f>
        <v>498.99251444516653</v>
      </c>
      <c r="L1665" s="13">
        <f t="shared" ca="1" si="261"/>
        <v>5.922667933232495E-2</v>
      </c>
      <c r="M1665" t="str">
        <f t="shared" ca="1" si="254"/>
        <v>BUY</v>
      </c>
      <c r="N1665">
        <f t="shared" ca="1" si="255"/>
        <v>1.2963689595846872E-2</v>
      </c>
    </row>
    <row r="1666" spans="1:14" x14ac:dyDescent="0.25">
      <c r="A1666">
        <v>1665</v>
      </c>
      <c r="B1666" s="30">
        <v>38946</v>
      </c>
      <c r="C1666">
        <f t="shared" si="252"/>
        <v>2006</v>
      </c>
      <c r="D1666">
        <v>3353.9</v>
      </c>
      <c r="E1666">
        <f t="shared" ca="1" si="253"/>
        <v>3354.9750000000004</v>
      </c>
      <c r="F1666">
        <f t="shared" ca="1" si="257"/>
        <v>3147.2865384615388</v>
      </c>
      <c r="G1666" t="str">
        <f t="shared" ca="1" si="258"/>
        <v/>
      </c>
      <c r="H1666">
        <f t="shared" ca="1" si="259"/>
        <v>3110.15</v>
      </c>
      <c r="I1666" s="7" t="str">
        <f t="shared" ca="1" si="256"/>
        <v/>
      </c>
      <c r="J1666" s="11">
        <f t="shared" ca="1" si="260"/>
        <v>469.43884480289211</v>
      </c>
      <c r="K1666" s="11">
        <f ca="1">MAX($J$55:J1666)</f>
        <v>498.99251444516653</v>
      </c>
      <c r="L1666" s="13">
        <f t="shared" ca="1" si="261"/>
        <v>5.922667933232495E-2</v>
      </c>
      <c r="M1666" t="str">
        <f t="shared" ca="1" si="254"/>
        <v>BUY</v>
      </c>
      <c r="N1666">
        <f t="shared" ca="1" si="255"/>
        <v>-6.4063407875332337E-4</v>
      </c>
    </row>
    <row r="1667" spans="1:14" x14ac:dyDescent="0.25">
      <c r="A1667">
        <v>1666</v>
      </c>
      <c r="B1667" s="30">
        <v>38947</v>
      </c>
      <c r="C1667">
        <f t="shared" ref="C1667:C1730" si="262">YEAR(B1667)</f>
        <v>2006</v>
      </c>
      <c r="D1667">
        <v>3356.75</v>
      </c>
      <c r="E1667">
        <f t="shared" ca="1" si="253"/>
        <v>3355.3249999999998</v>
      </c>
      <c r="F1667">
        <f t="shared" ca="1" si="257"/>
        <v>3153.4730769230769</v>
      </c>
      <c r="G1667" t="str">
        <f t="shared" ca="1" si="258"/>
        <v/>
      </c>
      <c r="H1667">
        <f t="shared" ca="1" si="259"/>
        <v>3110.15</v>
      </c>
      <c r="I1667" s="7" t="str">
        <f t="shared" ca="1" si="256"/>
        <v/>
      </c>
      <c r="J1667" s="11">
        <f t="shared" ca="1" si="260"/>
        <v>469.43884480289211</v>
      </c>
      <c r="K1667" s="11">
        <f ca="1">MAX($J$55:J1667)</f>
        <v>498.99251444516653</v>
      </c>
      <c r="L1667" s="13">
        <f t="shared" ca="1" si="261"/>
        <v>5.922667933232495E-2</v>
      </c>
      <c r="M1667" t="str">
        <f t="shared" ca="1" si="254"/>
        <v>BUY</v>
      </c>
      <c r="N1667">
        <f t="shared" ca="1" si="255"/>
        <v>8.497569993142041E-4</v>
      </c>
    </row>
    <row r="1668" spans="1:14" x14ac:dyDescent="0.25">
      <c r="A1668">
        <v>1667</v>
      </c>
      <c r="B1668" s="30">
        <v>38950</v>
      </c>
      <c r="C1668">
        <f t="shared" si="262"/>
        <v>2006</v>
      </c>
      <c r="D1668">
        <v>3366</v>
      </c>
      <c r="E1668">
        <f t="shared" ref="E1668:E1731" ca="1" si="263">IF(ROW(D1668)&gt;$M$3,AVERAGE(OFFSET(D1669,-$M$3,0,$M$3,1)),"")</f>
        <v>3361.375</v>
      </c>
      <c r="F1668">
        <f t="shared" ca="1" si="257"/>
        <v>3161.0384615384614</v>
      </c>
      <c r="G1668" t="str">
        <f t="shared" ca="1" si="258"/>
        <v/>
      </c>
      <c r="H1668">
        <f t="shared" ca="1" si="259"/>
        <v>3110.15</v>
      </c>
      <c r="I1668" s="7" t="str">
        <f t="shared" ca="1" si="256"/>
        <v/>
      </c>
      <c r="J1668" s="11">
        <f t="shared" ca="1" si="260"/>
        <v>469.43884480289211</v>
      </c>
      <c r="K1668" s="11">
        <f ca="1">MAX($J$55:J1668)</f>
        <v>498.99251444516653</v>
      </c>
      <c r="L1668" s="13">
        <f t="shared" ca="1" si="261"/>
        <v>5.922667933232495E-2</v>
      </c>
      <c r="M1668" t="str">
        <f t="shared" ca="1" si="254"/>
        <v>BUY</v>
      </c>
      <c r="N1668">
        <f t="shared" ca="1" si="255"/>
        <v>2.7556416176361064E-3</v>
      </c>
    </row>
    <row r="1669" spans="1:14" x14ac:dyDescent="0.25">
      <c r="A1669">
        <v>1668</v>
      </c>
      <c r="B1669" s="30">
        <v>38951</v>
      </c>
      <c r="C1669">
        <f t="shared" si="262"/>
        <v>2006</v>
      </c>
      <c r="D1669">
        <v>3364.6</v>
      </c>
      <c r="E1669">
        <f t="shared" ca="1" si="263"/>
        <v>3365.3</v>
      </c>
      <c r="F1669">
        <f t="shared" ca="1" si="257"/>
        <v>3170.3173076923076</v>
      </c>
      <c r="G1669" t="str">
        <f t="shared" ca="1" si="258"/>
        <v/>
      </c>
      <c r="H1669">
        <f t="shared" ca="1" si="259"/>
        <v>3110.15</v>
      </c>
      <c r="I1669" s="7" t="str">
        <f t="shared" ca="1" si="256"/>
        <v/>
      </c>
      <c r="J1669" s="11">
        <f t="shared" ca="1" si="260"/>
        <v>469.43884480289211</v>
      </c>
      <c r="K1669" s="11">
        <f ca="1">MAX($J$55:J1669)</f>
        <v>498.99251444516653</v>
      </c>
      <c r="L1669" s="13">
        <f t="shared" ca="1" si="261"/>
        <v>5.922667933232495E-2</v>
      </c>
      <c r="M1669" t="str">
        <f t="shared" ca="1" si="254"/>
        <v>BUY</v>
      </c>
      <c r="N1669">
        <f t="shared" ca="1" si="255"/>
        <v>-4.1592394533573705E-4</v>
      </c>
    </row>
    <row r="1670" spans="1:14" x14ac:dyDescent="0.25">
      <c r="A1670">
        <v>1669</v>
      </c>
      <c r="B1670" s="30">
        <v>38952</v>
      </c>
      <c r="C1670">
        <f t="shared" si="262"/>
        <v>2006</v>
      </c>
      <c r="D1670">
        <v>3335.8</v>
      </c>
      <c r="E1670">
        <f t="shared" ca="1" si="263"/>
        <v>3350.2</v>
      </c>
      <c r="F1670">
        <f t="shared" ca="1" si="257"/>
        <v>3182.9423076923076</v>
      </c>
      <c r="G1670" t="str">
        <f t="shared" ca="1" si="258"/>
        <v/>
      </c>
      <c r="H1670">
        <f t="shared" ca="1" si="259"/>
        <v>3110.15</v>
      </c>
      <c r="I1670" s="7" t="str">
        <f t="shared" ca="1" si="256"/>
        <v/>
      </c>
      <c r="J1670" s="11">
        <f t="shared" ca="1" si="260"/>
        <v>469.43884480289211</v>
      </c>
      <c r="K1670" s="11">
        <f ca="1">MAX($J$55:J1670)</f>
        <v>498.99251444516653</v>
      </c>
      <c r="L1670" s="13">
        <f t="shared" ca="1" si="261"/>
        <v>5.922667933232495E-2</v>
      </c>
      <c r="M1670" t="str">
        <f t="shared" ref="M1670:M1733" ca="1" si="264">IF(G1670="",M1669,G1670)</f>
        <v>BUY</v>
      </c>
      <c r="N1670">
        <f t="shared" ca="1" si="255"/>
        <v>-8.5597099209414867E-3</v>
      </c>
    </row>
    <row r="1671" spans="1:14" x14ac:dyDescent="0.25">
      <c r="A1671">
        <v>1670</v>
      </c>
      <c r="B1671" s="30">
        <v>38953</v>
      </c>
      <c r="C1671">
        <f t="shared" si="262"/>
        <v>2006</v>
      </c>
      <c r="D1671">
        <v>3370.4</v>
      </c>
      <c r="E1671">
        <f t="shared" ca="1" si="263"/>
        <v>3353.1000000000004</v>
      </c>
      <c r="F1671">
        <f t="shared" ca="1" si="257"/>
        <v>3197.4326923076924</v>
      </c>
      <c r="G1671" t="str">
        <f t="shared" ca="1" si="258"/>
        <v/>
      </c>
      <c r="H1671">
        <f t="shared" ca="1" si="259"/>
        <v>3110.15</v>
      </c>
      <c r="I1671" s="7" t="str">
        <f t="shared" ca="1" si="256"/>
        <v/>
      </c>
      <c r="J1671" s="11">
        <f t="shared" ca="1" si="260"/>
        <v>469.43884480289211</v>
      </c>
      <c r="K1671" s="11">
        <f ca="1">MAX($J$55:J1671)</f>
        <v>498.99251444516653</v>
      </c>
      <c r="L1671" s="13">
        <f t="shared" ca="1" si="261"/>
        <v>5.922667933232495E-2</v>
      </c>
      <c r="M1671" t="str">
        <f t="shared" ca="1" si="264"/>
        <v>BUY</v>
      </c>
      <c r="N1671">
        <f t="shared" ref="N1671:N1734" ca="1" si="265">IF(M1670="BUY",(D1671-D1670)/D1670,(D1670-D1671)/D1670)</f>
        <v>1.0372324479884858E-2</v>
      </c>
    </row>
    <row r="1672" spans="1:14" x14ac:dyDescent="0.25">
      <c r="A1672">
        <v>1671</v>
      </c>
      <c r="B1672" s="30">
        <v>38954</v>
      </c>
      <c r="C1672">
        <f t="shared" si="262"/>
        <v>2006</v>
      </c>
      <c r="D1672">
        <v>3385.95</v>
      </c>
      <c r="E1672">
        <f t="shared" ca="1" si="263"/>
        <v>3378.1750000000002</v>
      </c>
      <c r="F1672">
        <f t="shared" ca="1" si="257"/>
        <v>3214.8634615384613</v>
      </c>
      <c r="G1672" t="str">
        <f t="shared" ca="1" si="258"/>
        <v/>
      </c>
      <c r="H1672">
        <f t="shared" ca="1" si="259"/>
        <v>3110.15</v>
      </c>
      <c r="I1672" s="7" t="str">
        <f t="shared" ca="1" si="256"/>
        <v/>
      </c>
      <c r="J1672" s="11">
        <f t="shared" ca="1" si="260"/>
        <v>469.43884480289211</v>
      </c>
      <c r="K1672" s="11">
        <f ca="1">MAX($J$55:J1672)</f>
        <v>498.99251444516653</v>
      </c>
      <c r="L1672" s="13">
        <f t="shared" ca="1" si="261"/>
        <v>5.922667933232495E-2</v>
      </c>
      <c r="M1672" t="str">
        <f t="shared" ca="1" si="264"/>
        <v>BUY</v>
      </c>
      <c r="N1672">
        <f t="shared" ca="1" si="265"/>
        <v>4.6136957037739516E-3</v>
      </c>
    </row>
    <row r="1673" spans="1:14" x14ac:dyDescent="0.25">
      <c r="A1673">
        <v>1672</v>
      </c>
      <c r="B1673" s="30">
        <v>38957</v>
      </c>
      <c r="C1673">
        <f t="shared" si="262"/>
        <v>2006</v>
      </c>
      <c r="D1673">
        <v>3401.1</v>
      </c>
      <c r="E1673">
        <f t="shared" ca="1" si="263"/>
        <v>3393.5249999999996</v>
      </c>
      <c r="F1673">
        <f t="shared" ca="1" si="257"/>
        <v>3229.4038461538462</v>
      </c>
      <c r="G1673" t="str">
        <f t="shared" ca="1" si="258"/>
        <v/>
      </c>
      <c r="H1673">
        <f t="shared" ca="1" si="259"/>
        <v>3110.15</v>
      </c>
      <c r="I1673" s="7" t="str">
        <f t="shared" ca="1" si="256"/>
        <v/>
      </c>
      <c r="J1673" s="11">
        <f t="shared" ca="1" si="260"/>
        <v>469.43884480289211</v>
      </c>
      <c r="K1673" s="11">
        <f ca="1">MAX($J$55:J1673)</f>
        <v>498.99251444516653</v>
      </c>
      <c r="L1673" s="13">
        <f t="shared" ca="1" si="261"/>
        <v>5.922667933232495E-2</v>
      </c>
      <c r="M1673" t="str">
        <f t="shared" ca="1" si="264"/>
        <v>BUY</v>
      </c>
      <c r="N1673">
        <f t="shared" ca="1" si="265"/>
        <v>4.474372037389829E-3</v>
      </c>
    </row>
    <row r="1674" spans="1:14" x14ac:dyDescent="0.25">
      <c r="A1674">
        <v>1673</v>
      </c>
      <c r="B1674" s="30">
        <v>38958</v>
      </c>
      <c r="C1674">
        <f t="shared" si="262"/>
        <v>2006</v>
      </c>
      <c r="D1674">
        <v>3425.7</v>
      </c>
      <c r="E1674">
        <f t="shared" ca="1" si="263"/>
        <v>3413.3999999999996</v>
      </c>
      <c r="F1674">
        <f t="shared" ca="1" si="257"/>
        <v>3247.8923076923074</v>
      </c>
      <c r="G1674" t="str">
        <f t="shared" ca="1" si="258"/>
        <v/>
      </c>
      <c r="H1674">
        <f t="shared" ca="1" si="259"/>
        <v>3110.15</v>
      </c>
      <c r="I1674" s="7" t="str">
        <f t="shared" ca="1" si="256"/>
        <v/>
      </c>
      <c r="J1674" s="11">
        <f t="shared" ca="1" si="260"/>
        <v>469.43884480289211</v>
      </c>
      <c r="K1674" s="11">
        <f ca="1">MAX($J$55:J1674)</f>
        <v>498.99251444516653</v>
      </c>
      <c r="L1674" s="13">
        <f t="shared" ca="1" si="261"/>
        <v>5.922667933232495E-2</v>
      </c>
      <c r="M1674" t="str">
        <f t="shared" ca="1" si="264"/>
        <v>BUY</v>
      </c>
      <c r="N1674">
        <f t="shared" ca="1" si="265"/>
        <v>7.2329540442797654E-3</v>
      </c>
    </row>
    <row r="1675" spans="1:14" x14ac:dyDescent="0.25">
      <c r="A1675">
        <v>1674</v>
      </c>
      <c r="B1675" s="30">
        <v>38959</v>
      </c>
      <c r="C1675">
        <f t="shared" si="262"/>
        <v>2006</v>
      </c>
      <c r="D1675">
        <v>3430.35</v>
      </c>
      <c r="E1675">
        <f t="shared" ca="1" si="263"/>
        <v>3428.0249999999996</v>
      </c>
      <c r="F1675">
        <f t="shared" ca="1" si="257"/>
        <v>3264.9884615384613</v>
      </c>
      <c r="G1675" t="str">
        <f t="shared" ca="1" si="258"/>
        <v/>
      </c>
      <c r="H1675">
        <f t="shared" ca="1" si="259"/>
        <v>3110.15</v>
      </c>
      <c r="I1675" s="7" t="str">
        <f t="shared" ca="1" si="256"/>
        <v/>
      </c>
      <c r="J1675" s="11">
        <f t="shared" ca="1" si="260"/>
        <v>469.43884480289211</v>
      </c>
      <c r="K1675" s="11">
        <f ca="1">MAX($J$55:J1675)</f>
        <v>498.99251444516653</v>
      </c>
      <c r="L1675" s="13">
        <f t="shared" ca="1" si="261"/>
        <v>5.922667933232495E-2</v>
      </c>
      <c r="M1675" t="str">
        <f t="shared" ca="1" si="264"/>
        <v>BUY</v>
      </c>
      <c r="N1675">
        <f t="shared" ca="1" si="265"/>
        <v>1.3573868114546198E-3</v>
      </c>
    </row>
    <row r="1676" spans="1:14" x14ac:dyDescent="0.25">
      <c r="A1676">
        <v>1675</v>
      </c>
      <c r="B1676" s="30">
        <v>38960</v>
      </c>
      <c r="C1676">
        <f t="shared" si="262"/>
        <v>2006</v>
      </c>
      <c r="D1676">
        <v>3413.9</v>
      </c>
      <c r="E1676">
        <f t="shared" ca="1" si="263"/>
        <v>3422.125</v>
      </c>
      <c r="F1676">
        <f t="shared" ca="1" si="257"/>
        <v>3279.3499999999995</v>
      </c>
      <c r="G1676" t="str">
        <f t="shared" ca="1" si="258"/>
        <v/>
      </c>
      <c r="H1676">
        <f t="shared" ca="1" si="259"/>
        <v>3110.15</v>
      </c>
      <c r="I1676" s="7" t="str">
        <f t="shared" ca="1" si="256"/>
        <v/>
      </c>
      <c r="J1676" s="11">
        <f t="shared" ca="1" si="260"/>
        <v>469.43884480289211</v>
      </c>
      <c r="K1676" s="11">
        <f ca="1">MAX($J$55:J1676)</f>
        <v>498.99251444516653</v>
      </c>
      <c r="L1676" s="13">
        <f t="shared" ca="1" si="261"/>
        <v>5.922667933232495E-2</v>
      </c>
      <c r="M1676" t="str">
        <f t="shared" ca="1" si="264"/>
        <v>BUY</v>
      </c>
      <c r="N1676">
        <f t="shared" ca="1" si="265"/>
        <v>-4.795429037853227E-3</v>
      </c>
    </row>
    <row r="1677" spans="1:14" x14ac:dyDescent="0.25">
      <c r="A1677">
        <v>1676</v>
      </c>
      <c r="B1677" s="30">
        <v>38961</v>
      </c>
      <c r="C1677">
        <f t="shared" si="262"/>
        <v>2006</v>
      </c>
      <c r="D1677">
        <v>3435.45</v>
      </c>
      <c r="E1677">
        <f t="shared" ca="1" si="263"/>
        <v>3424.6750000000002</v>
      </c>
      <c r="F1677">
        <f t="shared" ca="1" si="257"/>
        <v>3291.8615384615387</v>
      </c>
      <c r="G1677" t="str">
        <f t="shared" ca="1" si="258"/>
        <v/>
      </c>
      <c r="H1677">
        <f t="shared" ca="1" si="259"/>
        <v>3110.15</v>
      </c>
      <c r="I1677" s="7" t="str">
        <f t="shared" ca="1" si="256"/>
        <v/>
      </c>
      <c r="J1677" s="11">
        <f t="shared" ca="1" si="260"/>
        <v>469.43884480289211</v>
      </c>
      <c r="K1677" s="11">
        <f ca="1">MAX($J$55:J1677)</f>
        <v>498.99251444516653</v>
      </c>
      <c r="L1677" s="13">
        <f t="shared" ca="1" si="261"/>
        <v>5.922667933232495E-2</v>
      </c>
      <c r="M1677" t="str">
        <f t="shared" ca="1" si="264"/>
        <v>BUY</v>
      </c>
      <c r="N1677">
        <f t="shared" ca="1" si="265"/>
        <v>6.312428600720503E-3</v>
      </c>
    </row>
    <row r="1678" spans="1:14" x14ac:dyDescent="0.25">
      <c r="A1678">
        <v>1677</v>
      </c>
      <c r="B1678" s="30">
        <v>38964</v>
      </c>
      <c r="C1678">
        <f t="shared" si="262"/>
        <v>2006</v>
      </c>
      <c r="D1678">
        <v>3476.85</v>
      </c>
      <c r="E1678">
        <f t="shared" ca="1" si="263"/>
        <v>3456.1499999999996</v>
      </c>
      <c r="F1678">
        <f t="shared" ca="1" si="257"/>
        <v>3304.1961538461542</v>
      </c>
      <c r="G1678" t="str">
        <f t="shared" ca="1" si="258"/>
        <v/>
      </c>
      <c r="H1678">
        <f t="shared" ca="1" si="259"/>
        <v>3110.15</v>
      </c>
      <c r="I1678" s="7" t="str">
        <f t="shared" ca="1" si="256"/>
        <v/>
      </c>
      <c r="J1678" s="11">
        <f t="shared" ca="1" si="260"/>
        <v>469.43884480289211</v>
      </c>
      <c r="K1678" s="11">
        <f ca="1">MAX($J$55:J1678)</f>
        <v>498.99251444516653</v>
      </c>
      <c r="L1678" s="13">
        <f t="shared" ca="1" si="261"/>
        <v>5.922667933232495E-2</v>
      </c>
      <c r="M1678" t="str">
        <f t="shared" ca="1" si="264"/>
        <v>BUY</v>
      </c>
      <c r="N1678">
        <f t="shared" ca="1" si="265"/>
        <v>1.2050823036283484E-2</v>
      </c>
    </row>
    <row r="1679" spans="1:14" x14ac:dyDescent="0.25">
      <c r="A1679">
        <v>1678</v>
      </c>
      <c r="B1679" s="30">
        <v>38965</v>
      </c>
      <c r="C1679">
        <f t="shared" si="262"/>
        <v>2006</v>
      </c>
      <c r="D1679">
        <v>3473.75</v>
      </c>
      <c r="E1679">
        <f t="shared" ca="1" si="263"/>
        <v>3475.3</v>
      </c>
      <c r="F1679">
        <f t="shared" ca="1" si="257"/>
        <v>3317.3865384615387</v>
      </c>
      <c r="G1679" t="str">
        <f t="shared" ca="1" si="258"/>
        <v/>
      </c>
      <c r="H1679">
        <f t="shared" ca="1" si="259"/>
        <v>3110.15</v>
      </c>
      <c r="I1679" s="7" t="str">
        <f t="shared" ca="1" si="256"/>
        <v/>
      </c>
      <c r="J1679" s="11">
        <f t="shared" ca="1" si="260"/>
        <v>469.43884480289211</v>
      </c>
      <c r="K1679" s="11">
        <f ca="1">MAX($J$55:J1679)</f>
        <v>498.99251444516653</v>
      </c>
      <c r="L1679" s="13">
        <f t="shared" ca="1" si="261"/>
        <v>5.922667933232495E-2</v>
      </c>
      <c r="M1679" t="str">
        <f t="shared" ca="1" si="264"/>
        <v>BUY</v>
      </c>
      <c r="N1679">
        <f t="shared" ca="1" si="265"/>
        <v>-8.9161165997955305E-4</v>
      </c>
    </row>
    <row r="1680" spans="1:14" x14ac:dyDescent="0.25">
      <c r="A1680">
        <v>1679</v>
      </c>
      <c r="B1680" s="30">
        <v>38966</v>
      </c>
      <c r="C1680">
        <f t="shared" si="262"/>
        <v>2006</v>
      </c>
      <c r="D1680">
        <v>3477.25</v>
      </c>
      <c r="E1680">
        <f t="shared" ca="1" si="263"/>
        <v>3475.5</v>
      </c>
      <c r="F1680">
        <f t="shared" ca="1" si="257"/>
        <v>3330.2346153846156</v>
      </c>
      <c r="G1680" t="str">
        <f t="shared" ca="1" si="258"/>
        <v/>
      </c>
      <c r="H1680">
        <f t="shared" ca="1" si="259"/>
        <v>3110.15</v>
      </c>
      <c r="I1680" s="7" t="str">
        <f t="shared" ca="1" si="256"/>
        <v/>
      </c>
      <c r="J1680" s="11">
        <f t="shared" ca="1" si="260"/>
        <v>469.43884480289211</v>
      </c>
      <c r="K1680" s="11">
        <f ca="1">MAX($J$55:J1680)</f>
        <v>498.99251444516653</v>
      </c>
      <c r="L1680" s="13">
        <f t="shared" ca="1" si="261"/>
        <v>5.922667933232495E-2</v>
      </c>
      <c r="M1680" t="str">
        <f t="shared" ca="1" si="264"/>
        <v>BUY</v>
      </c>
      <c r="N1680">
        <f t="shared" ca="1" si="265"/>
        <v>1.0075566750629723E-3</v>
      </c>
    </row>
    <row r="1681" spans="1:14" x14ac:dyDescent="0.25">
      <c r="A1681">
        <v>1680</v>
      </c>
      <c r="B1681" s="30">
        <v>38967</v>
      </c>
      <c r="C1681">
        <f t="shared" si="262"/>
        <v>2006</v>
      </c>
      <c r="D1681">
        <v>3454.55</v>
      </c>
      <c r="E1681">
        <f t="shared" ca="1" si="263"/>
        <v>3465.9</v>
      </c>
      <c r="F1681">
        <f t="shared" ca="1" si="257"/>
        <v>3342.0326923076918</v>
      </c>
      <c r="G1681" t="str">
        <f t="shared" ca="1" si="258"/>
        <v/>
      </c>
      <c r="H1681">
        <f t="shared" ca="1" si="259"/>
        <v>3110.15</v>
      </c>
      <c r="I1681" s="7" t="str">
        <f t="shared" ca="1" si="256"/>
        <v/>
      </c>
      <c r="J1681" s="11">
        <f t="shared" ca="1" si="260"/>
        <v>469.43884480289211</v>
      </c>
      <c r="K1681" s="11">
        <f ca="1">MAX($J$55:J1681)</f>
        <v>498.99251444516653</v>
      </c>
      <c r="L1681" s="13">
        <f t="shared" ca="1" si="261"/>
        <v>5.922667933232495E-2</v>
      </c>
      <c r="M1681" t="str">
        <f t="shared" ca="1" si="264"/>
        <v>BUY</v>
      </c>
      <c r="N1681">
        <f t="shared" ca="1" si="265"/>
        <v>-6.5281472427923841E-3</v>
      </c>
    </row>
    <row r="1682" spans="1:14" x14ac:dyDescent="0.25">
      <c r="A1682">
        <v>1681</v>
      </c>
      <c r="B1682" s="30">
        <v>38968</v>
      </c>
      <c r="C1682">
        <f t="shared" si="262"/>
        <v>2006</v>
      </c>
      <c r="D1682">
        <v>3471.45</v>
      </c>
      <c r="E1682">
        <f t="shared" ca="1" si="263"/>
        <v>3463</v>
      </c>
      <c r="F1682">
        <f t="shared" ca="1" si="257"/>
        <v>3353.1615384615384</v>
      </c>
      <c r="G1682" t="str">
        <f t="shared" ca="1" si="258"/>
        <v/>
      </c>
      <c r="H1682">
        <f t="shared" ca="1" si="259"/>
        <v>3110.15</v>
      </c>
      <c r="I1682" s="7" t="str">
        <f t="shared" ca="1" si="256"/>
        <v/>
      </c>
      <c r="J1682" s="11">
        <f t="shared" ca="1" si="260"/>
        <v>469.43884480289211</v>
      </c>
      <c r="K1682" s="11">
        <f ca="1">MAX($J$55:J1682)</f>
        <v>498.99251444516653</v>
      </c>
      <c r="L1682" s="13">
        <f t="shared" ca="1" si="261"/>
        <v>5.922667933232495E-2</v>
      </c>
      <c r="M1682" t="str">
        <f t="shared" ca="1" si="264"/>
        <v>BUY</v>
      </c>
      <c r="N1682">
        <f t="shared" ca="1" si="265"/>
        <v>4.8920988261856495E-3</v>
      </c>
    </row>
    <row r="1683" spans="1:14" x14ac:dyDescent="0.25">
      <c r="A1683">
        <v>1682</v>
      </c>
      <c r="B1683" s="30">
        <v>38971</v>
      </c>
      <c r="C1683">
        <f t="shared" si="262"/>
        <v>2006</v>
      </c>
      <c r="D1683">
        <v>3366.15</v>
      </c>
      <c r="E1683">
        <f t="shared" ca="1" si="263"/>
        <v>3418.8</v>
      </c>
      <c r="F1683">
        <f t="shared" ca="1" si="257"/>
        <v>3359.936538461538</v>
      </c>
      <c r="G1683" t="str">
        <f t="shared" ca="1" si="258"/>
        <v/>
      </c>
      <c r="H1683">
        <f t="shared" ca="1" si="259"/>
        <v>3110.15</v>
      </c>
      <c r="I1683" s="7" t="str">
        <f t="shared" ca="1" si="256"/>
        <v/>
      </c>
      <c r="J1683" s="11">
        <f t="shared" ca="1" si="260"/>
        <v>469.43884480289211</v>
      </c>
      <c r="K1683" s="11">
        <f ca="1">MAX($J$55:J1683)</f>
        <v>498.99251444516653</v>
      </c>
      <c r="L1683" s="13">
        <f t="shared" ca="1" si="261"/>
        <v>5.922667933232495E-2</v>
      </c>
      <c r="M1683" t="str">
        <f t="shared" ca="1" si="264"/>
        <v>BUY</v>
      </c>
      <c r="N1683">
        <f t="shared" ca="1" si="265"/>
        <v>-3.0333146091690716E-2</v>
      </c>
    </row>
    <row r="1684" spans="1:14" x14ac:dyDescent="0.25">
      <c r="A1684">
        <v>1683</v>
      </c>
      <c r="B1684" s="30">
        <v>38972</v>
      </c>
      <c r="C1684">
        <f t="shared" si="262"/>
        <v>2006</v>
      </c>
      <c r="D1684">
        <v>3389.9</v>
      </c>
      <c r="E1684">
        <f t="shared" ca="1" si="263"/>
        <v>3378.0250000000001</v>
      </c>
      <c r="F1684">
        <f t="shared" ca="1" si="257"/>
        <v>3368.1346153846148</v>
      </c>
      <c r="G1684" t="str">
        <f t="shared" ca="1" si="258"/>
        <v/>
      </c>
      <c r="H1684">
        <f t="shared" ca="1" si="259"/>
        <v>3110.15</v>
      </c>
      <c r="I1684" s="7" t="str">
        <f t="shared" ref="I1684:I1747" ca="1" si="266">IF(AND(G1684&lt;&gt;"",H1683&lt;&gt;0),IF(G1684="BUY",1-H1684/H1683,H1684/H1683-1),"")</f>
        <v/>
      </c>
      <c r="J1684" s="11">
        <f t="shared" ca="1" si="260"/>
        <v>469.43884480289211</v>
      </c>
      <c r="K1684" s="11">
        <f ca="1">MAX($J$55:J1684)</f>
        <v>498.99251444516653</v>
      </c>
      <c r="L1684" s="13">
        <f t="shared" ca="1" si="261"/>
        <v>5.922667933232495E-2</v>
      </c>
      <c r="M1684" t="str">
        <f t="shared" ca="1" si="264"/>
        <v>BUY</v>
      </c>
      <c r="N1684">
        <f t="shared" ca="1" si="265"/>
        <v>7.0555382261634205E-3</v>
      </c>
    </row>
    <row r="1685" spans="1:14" x14ac:dyDescent="0.25">
      <c r="A1685">
        <v>1684</v>
      </c>
      <c r="B1685" s="30">
        <v>38973</v>
      </c>
      <c r="C1685">
        <f t="shared" si="262"/>
        <v>2006</v>
      </c>
      <c r="D1685">
        <v>3454.55</v>
      </c>
      <c r="E1685">
        <f t="shared" ca="1" si="263"/>
        <v>3422.2250000000004</v>
      </c>
      <c r="F1685">
        <f t="shared" ca="1" si="257"/>
        <v>3379.8057692307693</v>
      </c>
      <c r="G1685" t="str">
        <f t="shared" ca="1" si="258"/>
        <v/>
      </c>
      <c r="H1685">
        <f t="shared" ca="1" si="259"/>
        <v>3110.15</v>
      </c>
      <c r="I1685" s="7" t="str">
        <f t="shared" ca="1" si="266"/>
        <v/>
      </c>
      <c r="J1685" s="11">
        <f t="shared" ca="1" si="260"/>
        <v>469.43884480289211</v>
      </c>
      <c r="K1685" s="11">
        <f ca="1">MAX($J$55:J1685)</f>
        <v>498.99251444516653</v>
      </c>
      <c r="L1685" s="13">
        <f t="shared" ca="1" si="261"/>
        <v>5.922667933232495E-2</v>
      </c>
      <c r="M1685" t="str">
        <f t="shared" ca="1" si="264"/>
        <v>BUY</v>
      </c>
      <c r="N1685">
        <f t="shared" ca="1" si="265"/>
        <v>1.9071359037139766E-2</v>
      </c>
    </row>
    <row r="1686" spans="1:14" x14ac:dyDescent="0.25">
      <c r="A1686">
        <v>1685</v>
      </c>
      <c r="B1686" s="30">
        <v>38974</v>
      </c>
      <c r="C1686">
        <f t="shared" si="262"/>
        <v>2006</v>
      </c>
      <c r="D1686">
        <v>3471.6</v>
      </c>
      <c r="E1686">
        <f t="shared" ca="1" si="263"/>
        <v>3463.0749999999998</v>
      </c>
      <c r="F1686">
        <f t="shared" ca="1" si="257"/>
        <v>3389.7749999999992</v>
      </c>
      <c r="G1686" t="str">
        <f t="shared" ca="1" si="258"/>
        <v/>
      </c>
      <c r="H1686">
        <f t="shared" ca="1" si="259"/>
        <v>3110.15</v>
      </c>
      <c r="I1686" s="7" t="str">
        <f t="shared" ca="1" si="266"/>
        <v/>
      </c>
      <c r="J1686" s="11">
        <f t="shared" ca="1" si="260"/>
        <v>469.43884480289211</v>
      </c>
      <c r="K1686" s="11">
        <f ca="1">MAX($J$55:J1686)</f>
        <v>498.99251444516653</v>
      </c>
      <c r="L1686" s="13">
        <f t="shared" ca="1" si="261"/>
        <v>5.922667933232495E-2</v>
      </c>
      <c r="M1686" t="str">
        <f t="shared" ca="1" si="264"/>
        <v>BUY</v>
      </c>
      <c r="N1686">
        <f t="shared" ca="1" si="265"/>
        <v>4.9355198216843657E-3</v>
      </c>
    </row>
    <row r="1687" spans="1:14" x14ac:dyDescent="0.25">
      <c r="A1687">
        <v>1686</v>
      </c>
      <c r="B1687" s="30">
        <v>38975</v>
      </c>
      <c r="C1687">
        <f t="shared" si="262"/>
        <v>2006</v>
      </c>
      <c r="D1687">
        <v>3478.6</v>
      </c>
      <c r="E1687">
        <f t="shared" ca="1" si="263"/>
        <v>3475.1</v>
      </c>
      <c r="F1687">
        <f t="shared" ca="1" si="257"/>
        <v>3398.3903846153839</v>
      </c>
      <c r="G1687" t="str">
        <f t="shared" ca="1" si="258"/>
        <v/>
      </c>
      <c r="H1687">
        <f t="shared" ca="1" si="259"/>
        <v>3110.15</v>
      </c>
      <c r="I1687" s="7" t="str">
        <f t="shared" ca="1" si="266"/>
        <v/>
      </c>
      <c r="J1687" s="11">
        <f t="shared" ca="1" si="260"/>
        <v>469.43884480289211</v>
      </c>
      <c r="K1687" s="11">
        <f ca="1">MAX($J$55:J1687)</f>
        <v>498.99251444516653</v>
      </c>
      <c r="L1687" s="13">
        <f t="shared" ca="1" si="261"/>
        <v>5.922667933232495E-2</v>
      </c>
      <c r="M1687" t="str">
        <f t="shared" ca="1" si="264"/>
        <v>BUY</v>
      </c>
      <c r="N1687">
        <f t="shared" ca="1" si="265"/>
        <v>2.0163613319506856E-3</v>
      </c>
    </row>
    <row r="1688" spans="1:14" x14ac:dyDescent="0.25">
      <c r="A1688">
        <v>1687</v>
      </c>
      <c r="B1688" s="30">
        <v>38978</v>
      </c>
      <c r="C1688">
        <f t="shared" si="262"/>
        <v>2006</v>
      </c>
      <c r="D1688">
        <v>3492.75</v>
      </c>
      <c r="E1688">
        <f t="shared" ca="1" si="263"/>
        <v>3485.6750000000002</v>
      </c>
      <c r="F1688">
        <f t="shared" ca="1" si="257"/>
        <v>3407.3384615384616</v>
      </c>
      <c r="G1688" t="str">
        <f t="shared" ca="1" si="258"/>
        <v/>
      </c>
      <c r="H1688">
        <f t="shared" ca="1" si="259"/>
        <v>3110.15</v>
      </c>
      <c r="I1688" s="7" t="str">
        <f t="shared" ca="1" si="266"/>
        <v/>
      </c>
      <c r="J1688" s="11">
        <f t="shared" ca="1" si="260"/>
        <v>469.43884480289211</v>
      </c>
      <c r="K1688" s="11">
        <f ca="1">MAX($J$55:J1688)</f>
        <v>498.99251444516653</v>
      </c>
      <c r="L1688" s="13">
        <f t="shared" ca="1" si="261"/>
        <v>5.922667933232495E-2</v>
      </c>
      <c r="M1688" t="str">
        <f t="shared" ca="1" si="264"/>
        <v>BUY</v>
      </c>
      <c r="N1688">
        <f t="shared" ca="1" si="265"/>
        <v>4.0677283964813691E-3</v>
      </c>
    </row>
    <row r="1689" spans="1:14" x14ac:dyDescent="0.25">
      <c r="A1689">
        <v>1688</v>
      </c>
      <c r="B1689" s="30">
        <v>38979</v>
      </c>
      <c r="C1689">
        <f t="shared" si="262"/>
        <v>2006</v>
      </c>
      <c r="D1689">
        <v>3457.35</v>
      </c>
      <c r="E1689">
        <f t="shared" ca="1" si="263"/>
        <v>3475.05</v>
      </c>
      <c r="F1689">
        <f t="shared" ca="1" si="257"/>
        <v>3414.376923076923</v>
      </c>
      <c r="G1689" t="str">
        <f t="shared" ca="1" si="258"/>
        <v/>
      </c>
      <c r="H1689">
        <f t="shared" ca="1" si="259"/>
        <v>3110.15</v>
      </c>
      <c r="I1689" s="7" t="str">
        <f t="shared" ca="1" si="266"/>
        <v/>
      </c>
      <c r="J1689" s="11">
        <f t="shared" ca="1" si="260"/>
        <v>469.43884480289211</v>
      </c>
      <c r="K1689" s="11">
        <f ca="1">MAX($J$55:J1689)</f>
        <v>498.99251444516653</v>
      </c>
      <c r="L1689" s="13">
        <f t="shared" ca="1" si="261"/>
        <v>5.922667933232495E-2</v>
      </c>
      <c r="M1689" t="str">
        <f t="shared" ca="1" si="264"/>
        <v>BUY</v>
      </c>
      <c r="N1689">
        <f t="shared" ca="1" si="265"/>
        <v>-1.013528022331976E-2</v>
      </c>
    </row>
    <row r="1690" spans="1:14" x14ac:dyDescent="0.25">
      <c r="A1690">
        <v>1689</v>
      </c>
      <c r="B1690" s="30">
        <v>38980</v>
      </c>
      <c r="C1690">
        <f t="shared" si="262"/>
        <v>2006</v>
      </c>
      <c r="D1690">
        <v>3502.8</v>
      </c>
      <c r="E1690">
        <f t="shared" ca="1" si="263"/>
        <v>3480.0749999999998</v>
      </c>
      <c r="F1690">
        <f t="shared" ca="1" si="257"/>
        <v>3421.6730769230776</v>
      </c>
      <c r="G1690" t="str">
        <f t="shared" ca="1" si="258"/>
        <v/>
      </c>
      <c r="H1690">
        <f t="shared" ca="1" si="259"/>
        <v>3110.15</v>
      </c>
      <c r="I1690" s="7" t="str">
        <f t="shared" ca="1" si="266"/>
        <v/>
      </c>
      <c r="J1690" s="11">
        <f t="shared" ca="1" si="260"/>
        <v>469.43884480289211</v>
      </c>
      <c r="K1690" s="11">
        <f ca="1">MAX($J$55:J1690)</f>
        <v>498.99251444516653</v>
      </c>
      <c r="L1690" s="13">
        <f t="shared" ca="1" si="261"/>
        <v>5.922667933232495E-2</v>
      </c>
      <c r="M1690" t="str">
        <f t="shared" ca="1" si="264"/>
        <v>BUY</v>
      </c>
      <c r="N1690">
        <f t="shared" ca="1" si="265"/>
        <v>1.3145906546921854E-2</v>
      </c>
    </row>
    <row r="1691" spans="1:14" x14ac:dyDescent="0.25">
      <c r="A1691">
        <v>1690</v>
      </c>
      <c r="B1691" s="30">
        <v>38981</v>
      </c>
      <c r="C1691">
        <f t="shared" si="262"/>
        <v>2006</v>
      </c>
      <c r="D1691">
        <v>3553.05</v>
      </c>
      <c r="E1691">
        <f t="shared" ca="1" si="263"/>
        <v>3527.9250000000002</v>
      </c>
      <c r="F1691">
        <f t="shared" ca="1" si="257"/>
        <v>3429.2500000000009</v>
      </c>
      <c r="G1691" t="str">
        <f t="shared" ca="1" si="258"/>
        <v/>
      </c>
      <c r="H1691">
        <f t="shared" ca="1" si="259"/>
        <v>3110.15</v>
      </c>
      <c r="I1691" s="7" t="str">
        <f t="shared" ca="1" si="266"/>
        <v/>
      </c>
      <c r="J1691" s="11">
        <f t="shared" ca="1" si="260"/>
        <v>469.43884480289211</v>
      </c>
      <c r="K1691" s="11">
        <f ca="1">MAX($J$55:J1691)</f>
        <v>498.99251444516653</v>
      </c>
      <c r="L1691" s="13">
        <f t="shared" ca="1" si="261"/>
        <v>5.922667933232495E-2</v>
      </c>
      <c r="M1691" t="str">
        <f t="shared" ca="1" si="264"/>
        <v>BUY</v>
      </c>
      <c r="N1691">
        <f t="shared" ca="1" si="265"/>
        <v>1.434566632408359E-2</v>
      </c>
    </row>
    <row r="1692" spans="1:14" x14ac:dyDescent="0.25">
      <c r="A1692">
        <v>1691</v>
      </c>
      <c r="B1692" s="30">
        <v>38982</v>
      </c>
      <c r="C1692">
        <f t="shared" si="262"/>
        <v>2006</v>
      </c>
      <c r="D1692">
        <v>3544.05</v>
      </c>
      <c r="E1692">
        <f t="shared" ca="1" si="263"/>
        <v>3548.55</v>
      </c>
      <c r="F1692">
        <f t="shared" ref="F1692:F1755" ca="1" si="267">IF(ROW(D1692)&gt;$M$4, AVERAGE(OFFSET(D1693,-$M$4,0,$M$4,1)), "")</f>
        <v>3436.5634615384624</v>
      </c>
      <c r="G1692" t="str">
        <f t="shared" ca="1" si="258"/>
        <v/>
      </c>
      <c r="H1692">
        <f t="shared" ca="1" si="259"/>
        <v>3110.15</v>
      </c>
      <c r="I1692" s="7" t="str">
        <f t="shared" ca="1" si="266"/>
        <v/>
      </c>
      <c r="J1692" s="11">
        <f t="shared" ca="1" si="260"/>
        <v>469.43884480289211</v>
      </c>
      <c r="K1692" s="11">
        <f ca="1">MAX($J$55:J1692)</f>
        <v>498.99251444516653</v>
      </c>
      <c r="L1692" s="13">
        <f t="shared" ca="1" si="261"/>
        <v>5.922667933232495E-2</v>
      </c>
      <c r="M1692" t="str">
        <f t="shared" ca="1" si="264"/>
        <v>BUY</v>
      </c>
      <c r="N1692">
        <f t="shared" ca="1" si="265"/>
        <v>-2.5330349981002235E-3</v>
      </c>
    </row>
    <row r="1693" spans="1:14" x14ac:dyDescent="0.25">
      <c r="A1693">
        <v>1692</v>
      </c>
      <c r="B1693" s="30">
        <v>38985</v>
      </c>
      <c r="C1693">
        <f t="shared" si="262"/>
        <v>2006</v>
      </c>
      <c r="D1693">
        <v>3523.45</v>
      </c>
      <c r="E1693">
        <f t="shared" ca="1" si="263"/>
        <v>3533.75</v>
      </c>
      <c r="F1693">
        <f t="shared" ca="1" si="267"/>
        <v>3442.9750000000008</v>
      </c>
      <c r="G1693" t="str">
        <f t="shared" ca="1" si="258"/>
        <v/>
      </c>
      <c r="H1693">
        <f t="shared" ca="1" si="259"/>
        <v>3110.15</v>
      </c>
      <c r="I1693" s="7" t="str">
        <f t="shared" ca="1" si="266"/>
        <v/>
      </c>
      <c r="J1693" s="11">
        <f t="shared" ca="1" si="260"/>
        <v>469.43884480289211</v>
      </c>
      <c r="K1693" s="11">
        <f ca="1">MAX($J$55:J1693)</f>
        <v>498.99251444516653</v>
      </c>
      <c r="L1693" s="13">
        <f t="shared" ca="1" si="261"/>
        <v>5.922667933232495E-2</v>
      </c>
      <c r="M1693" t="str">
        <f t="shared" ca="1" si="264"/>
        <v>BUY</v>
      </c>
      <c r="N1693">
        <f t="shared" ca="1" si="265"/>
        <v>-5.8125590778912153E-3</v>
      </c>
    </row>
    <row r="1694" spans="1:14" x14ac:dyDescent="0.25">
      <c r="A1694">
        <v>1693</v>
      </c>
      <c r="B1694" s="30">
        <v>38986</v>
      </c>
      <c r="C1694">
        <f t="shared" si="262"/>
        <v>2006</v>
      </c>
      <c r="D1694">
        <v>3571.75</v>
      </c>
      <c r="E1694">
        <f t="shared" ca="1" si="263"/>
        <v>3547.6</v>
      </c>
      <c r="F1694">
        <f t="shared" ca="1" si="267"/>
        <v>3450.8884615384618</v>
      </c>
      <c r="G1694" t="str">
        <f t="shared" ca="1" si="258"/>
        <v/>
      </c>
      <c r="H1694">
        <f t="shared" ca="1" si="259"/>
        <v>3110.15</v>
      </c>
      <c r="I1694" s="7" t="str">
        <f t="shared" ca="1" si="266"/>
        <v/>
      </c>
      <c r="J1694" s="11">
        <f t="shared" ca="1" si="260"/>
        <v>469.43884480289211</v>
      </c>
      <c r="K1694" s="11">
        <f ca="1">MAX($J$55:J1694)</f>
        <v>498.99251444516653</v>
      </c>
      <c r="L1694" s="13">
        <f t="shared" ca="1" si="261"/>
        <v>5.922667933232495E-2</v>
      </c>
      <c r="M1694" t="str">
        <f t="shared" ca="1" si="264"/>
        <v>BUY</v>
      </c>
      <c r="N1694">
        <f t="shared" ca="1" si="265"/>
        <v>1.3708155359094122E-2</v>
      </c>
    </row>
    <row r="1695" spans="1:14" x14ac:dyDescent="0.25">
      <c r="A1695">
        <v>1694</v>
      </c>
      <c r="B1695" s="30">
        <v>38987</v>
      </c>
      <c r="C1695">
        <f t="shared" si="262"/>
        <v>2006</v>
      </c>
      <c r="D1695">
        <v>3579.3</v>
      </c>
      <c r="E1695">
        <f t="shared" ca="1" si="263"/>
        <v>3575.5250000000001</v>
      </c>
      <c r="F1695">
        <f t="shared" ca="1" si="267"/>
        <v>3459.1461538461544</v>
      </c>
      <c r="G1695" t="str">
        <f t="shared" ca="1" si="258"/>
        <v/>
      </c>
      <c r="H1695">
        <f t="shared" ca="1" si="259"/>
        <v>3110.15</v>
      </c>
      <c r="I1695" s="7" t="str">
        <f t="shared" ca="1" si="266"/>
        <v/>
      </c>
      <c r="J1695" s="11">
        <f t="shared" ca="1" si="260"/>
        <v>469.43884480289211</v>
      </c>
      <c r="K1695" s="11">
        <f ca="1">MAX($J$55:J1695)</f>
        <v>498.99251444516653</v>
      </c>
      <c r="L1695" s="13">
        <f t="shared" ca="1" si="261"/>
        <v>5.922667933232495E-2</v>
      </c>
      <c r="M1695" t="str">
        <f t="shared" ca="1" si="264"/>
        <v>BUY</v>
      </c>
      <c r="N1695">
        <f t="shared" ca="1" si="265"/>
        <v>2.1138097571219098E-3</v>
      </c>
    </row>
    <row r="1696" spans="1:14" x14ac:dyDescent="0.25">
      <c r="A1696">
        <v>1695</v>
      </c>
      <c r="B1696" s="30">
        <v>38988</v>
      </c>
      <c r="C1696">
        <f t="shared" si="262"/>
        <v>2006</v>
      </c>
      <c r="D1696">
        <v>3571.75</v>
      </c>
      <c r="E1696">
        <f t="shared" ca="1" si="263"/>
        <v>3575.5250000000001</v>
      </c>
      <c r="F1696">
        <f t="shared" ca="1" si="267"/>
        <v>3468.2211538461538</v>
      </c>
      <c r="G1696" t="str">
        <f t="shared" ca="1" si="258"/>
        <v/>
      </c>
      <c r="H1696">
        <f t="shared" ca="1" si="259"/>
        <v>3110.15</v>
      </c>
      <c r="I1696" s="7" t="str">
        <f t="shared" ca="1" si="266"/>
        <v/>
      </c>
      <c r="J1696" s="11">
        <f t="shared" ca="1" si="260"/>
        <v>469.43884480289211</v>
      </c>
      <c r="K1696" s="11">
        <f ca="1">MAX($J$55:J1696)</f>
        <v>498.99251444516653</v>
      </c>
      <c r="L1696" s="13">
        <f t="shared" ca="1" si="261"/>
        <v>5.922667933232495E-2</v>
      </c>
      <c r="M1696" t="str">
        <f t="shared" ca="1" si="264"/>
        <v>BUY</v>
      </c>
      <c r="N1696">
        <f t="shared" ca="1" si="265"/>
        <v>-2.1093509904171713E-3</v>
      </c>
    </row>
    <row r="1697" spans="1:14" x14ac:dyDescent="0.25">
      <c r="A1697">
        <v>1696</v>
      </c>
      <c r="B1697" s="30">
        <v>38989</v>
      </c>
      <c r="C1697">
        <f t="shared" si="262"/>
        <v>2006</v>
      </c>
      <c r="D1697">
        <v>3588.4</v>
      </c>
      <c r="E1697">
        <f t="shared" ca="1" si="263"/>
        <v>3580.0749999999998</v>
      </c>
      <c r="F1697">
        <f t="shared" ca="1" si="267"/>
        <v>3476.6057692307691</v>
      </c>
      <c r="G1697" t="str">
        <f t="shared" ca="1" si="258"/>
        <v/>
      </c>
      <c r="H1697">
        <f t="shared" ca="1" si="259"/>
        <v>3110.15</v>
      </c>
      <c r="I1697" s="7" t="str">
        <f t="shared" ca="1" si="266"/>
        <v/>
      </c>
      <c r="J1697" s="11">
        <f t="shared" ca="1" si="260"/>
        <v>469.43884480289211</v>
      </c>
      <c r="K1697" s="11">
        <f ca="1">MAX($J$55:J1697)</f>
        <v>498.99251444516653</v>
      </c>
      <c r="L1697" s="13">
        <f t="shared" ca="1" si="261"/>
        <v>5.922667933232495E-2</v>
      </c>
      <c r="M1697" t="str">
        <f t="shared" ca="1" si="264"/>
        <v>BUY</v>
      </c>
      <c r="N1697">
        <f t="shared" ca="1" si="265"/>
        <v>4.6615804577588267E-3</v>
      </c>
    </row>
    <row r="1698" spans="1:14" x14ac:dyDescent="0.25">
      <c r="A1698">
        <v>1697</v>
      </c>
      <c r="B1698" s="30">
        <v>38993</v>
      </c>
      <c r="C1698">
        <f t="shared" si="262"/>
        <v>2006</v>
      </c>
      <c r="D1698">
        <v>3569.6</v>
      </c>
      <c r="E1698">
        <f t="shared" ca="1" si="263"/>
        <v>3579</v>
      </c>
      <c r="F1698">
        <f t="shared" ca="1" si="267"/>
        <v>3483.669230769231</v>
      </c>
      <c r="G1698" t="str">
        <f t="shared" ca="1" si="258"/>
        <v/>
      </c>
      <c r="H1698">
        <f t="shared" ca="1" si="259"/>
        <v>3110.15</v>
      </c>
      <c r="I1698" s="7" t="str">
        <f t="shared" ca="1" si="266"/>
        <v/>
      </c>
      <c r="J1698" s="11">
        <f t="shared" ca="1" si="260"/>
        <v>469.43884480289211</v>
      </c>
      <c r="K1698" s="11">
        <f ca="1">MAX($J$55:J1698)</f>
        <v>498.99251444516653</v>
      </c>
      <c r="L1698" s="13">
        <f t="shared" ca="1" si="261"/>
        <v>5.922667933232495E-2</v>
      </c>
      <c r="M1698" t="str">
        <f t="shared" ca="1" si="264"/>
        <v>BUY</v>
      </c>
      <c r="N1698">
        <f t="shared" ca="1" si="265"/>
        <v>-5.2391037788429885E-3</v>
      </c>
    </row>
    <row r="1699" spans="1:14" x14ac:dyDescent="0.25">
      <c r="A1699">
        <v>1698</v>
      </c>
      <c r="B1699" s="30">
        <v>38994</v>
      </c>
      <c r="C1699">
        <f t="shared" si="262"/>
        <v>2006</v>
      </c>
      <c r="D1699">
        <v>3515.35</v>
      </c>
      <c r="E1699">
        <f t="shared" ca="1" si="263"/>
        <v>3542.4749999999999</v>
      </c>
      <c r="F1699">
        <f t="shared" ca="1" si="267"/>
        <v>3488.063461538462</v>
      </c>
      <c r="G1699" t="str">
        <f t="shared" ca="1" si="258"/>
        <v/>
      </c>
      <c r="H1699">
        <f t="shared" ca="1" si="259"/>
        <v>3110.15</v>
      </c>
      <c r="I1699" s="7" t="str">
        <f t="shared" ca="1" si="266"/>
        <v/>
      </c>
      <c r="J1699" s="11">
        <f t="shared" ca="1" si="260"/>
        <v>469.43884480289211</v>
      </c>
      <c r="K1699" s="11">
        <f ca="1">MAX($J$55:J1699)</f>
        <v>498.99251444516653</v>
      </c>
      <c r="L1699" s="13">
        <f t="shared" ca="1" si="261"/>
        <v>5.922667933232495E-2</v>
      </c>
      <c r="M1699" t="str">
        <f t="shared" ca="1" si="264"/>
        <v>BUY</v>
      </c>
      <c r="N1699">
        <f t="shared" ca="1" si="265"/>
        <v>-1.5197781264007173E-2</v>
      </c>
    </row>
    <row r="1700" spans="1:14" x14ac:dyDescent="0.25">
      <c r="A1700">
        <v>1699</v>
      </c>
      <c r="B1700" s="30">
        <v>38995</v>
      </c>
      <c r="C1700">
        <f t="shared" si="262"/>
        <v>2006</v>
      </c>
      <c r="D1700">
        <v>3564.9</v>
      </c>
      <c r="E1700">
        <f t="shared" ca="1" si="263"/>
        <v>3540.125</v>
      </c>
      <c r="F1700">
        <f t="shared" ca="1" si="267"/>
        <v>3493.4173076923084</v>
      </c>
      <c r="G1700" t="str">
        <f t="shared" ca="1" si="258"/>
        <v/>
      </c>
      <c r="H1700">
        <f t="shared" ca="1" si="259"/>
        <v>3110.15</v>
      </c>
      <c r="I1700" s="7" t="str">
        <f t="shared" ca="1" si="266"/>
        <v/>
      </c>
      <c r="J1700" s="11">
        <f t="shared" ca="1" si="260"/>
        <v>469.43884480289211</v>
      </c>
      <c r="K1700" s="11">
        <f ca="1">MAX($J$55:J1700)</f>
        <v>498.99251444516653</v>
      </c>
      <c r="L1700" s="13">
        <f t="shared" ca="1" si="261"/>
        <v>5.922667933232495E-2</v>
      </c>
      <c r="M1700" t="str">
        <f t="shared" ca="1" si="264"/>
        <v>BUY</v>
      </c>
      <c r="N1700">
        <f t="shared" ca="1" si="265"/>
        <v>1.409532478985028E-2</v>
      </c>
    </row>
    <row r="1701" spans="1:14" x14ac:dyDescent="0.25">
      <c r="A1701">
        <v>1700</v>
      </c>
      <c r="B1701" s="30">
        <v>38996</v>
      </c>
      <c r="C1701">
        <f t="shared" si="262"/>
        <v>2006</v>
      </c>
      <c r="D1701">
        <v>3569.7</v>
      </c>
      <c r="E1701">
        <f t="shared" ca="1" si="263"/>
        <v>3567.3</v>
      </c>
      <c r="F1701">
        <f t="shared" ca="1" si="267"/>
        <v>3498.7769230769236</v>
      </c>
      <c r="G1701" t="str">
        <f t="shared" ca="1" si="258"/>
        <v/>
      </c>
      <c r="H1701">
        <f t="shared" ca="1" si="259"/>
        <v>3110.15</v>
      </c>
      <c r="I1701" s="7" t="str">
        <f t="shared" ca="1" si="266"/>
        <v/>
      </c>
      <c r="J1701" s="11">
        <f t="shared" ca="1" si="260"/>
        <v>469.43884480289211</v>
      </c>
      <c r="K1701" s="11">
        <f ca="1">MAX($J$55:J1701)</f>
        <v>498.99251444516653</v>
      </c>
      <c r="L1701" s="13">
        <f t="shared" ca="1" si="261"/>
        <v>5.922667933232495E-2</v>
      </c>
      <c r="M1701" t="str">
        <f t="shared" ca="1" si="264"/>
        <v>BUY</v>
      </c>
      <c r="N1701">
        <f t="shared" ca="1" si="265"/>
        <v>1.3464613313135647E-3</v>
      </c>
    </row>
    <row r="1702" spans="1:14" x14ac:dyDescent="0.25">
      <c r="A1702">
        <v>1701</v>
      </c>
      <c r="B1702" s="30">
        <v>38999</v>
      </c>
      <c r="C1702">
        <f t="shared" si="262"/>
        <v>2006</v>
      </c>
      <c r="D1702">
        <v>3567.15</v>
      </c>
      <c r="E1702">
        <f t="shared" ca="1" si="263"/>
        <v>3568.4250000000002</v>
      </c>
      <c r="F1702">
        <f t="shared" ca="1" si="267"/>
        <v>3504.6711538461536</v>
      </c>
      <c r="G1702" t="str">
        <f t="shared" ca="1" si="258"/>
        <v/>
      </c>
      <c r="H1702">
        <f t="shared" ca="1" si="259"/>
        <v>3110.15</v>
      </c>
      <c r="I1702" s="7" t="str">
        <f t="shared" ca="1" si="266"/>
        <v/>
      </c>
      <c r="J1702" s="11">
        <f t="shared" ca="1" si="260"/>
        <v>469.43884480289211</v>
      </c>
      <c r="K1702" s="11">
        <f ca="1">MAX($J$55:J1702)</f>
        <v>498.99251444516653</v>
      </c>
      <c r="L1702" s="13">
        <f t="shared" ca="1" si="261"/>
        <v>5.922667933232495E-2</v>
      </c>
      <c r="M1702" t="str">
        <f t="shared" ca="1" si="264"/>
        <v>BUY</v>
      </c>
      <c r="N1702">
        <f t="shared" ca="1" si="265"/>
        <v>-7.1434574333970003E-4</v>
      </c>
    </row>
    <row r="1703" spans="1:14" x14ac:dyDescent="0.25">
      <c r="A1703">
        <v>1702</v>
      </c>
      <c r="B1703" s="30">
        <v>39000</v>
      </c>
      <c r="C1703">
        <f t="shared" si="262"/>
        <v>2006</v>
      </c>
      <c r="D1703">
        <v>3571.05</v>
      </c>
      <c r="E1703">
        <f t="shared" ca="1" si="263"/>
        <v>3569.1000000000004</v>
      </c>
      <c r="F1703">
        <f t="shared" ca="1" si="267"/>
        <v>3509.8865384615387</v>
      </c>
      <c r="G1703" t="str">
        <f t="shared" ca="1" si="258"/>
        <v/>
      </c>
      <c r="H1703">
        <f t="shared" ca="1" si="259"/>
        <v>3110.15</v>
      </c>
      <c r="I1703" s="7" t="str">
        <f t="shared" ca="1" si="266"/>
        <v/>
      </c>
      <c r="J1703" s="11">
        <f t="shared" ca="1" si="260"/>
        <v>469.43884480289211</v>
      </c>
      <c r="K1703" s="11">
        <f ca="1">MAX($J$55:J1703)</f>
        <v>498.99251444516653</v>
      </c>
      <c r="L1703" s="13">
        <f t="shared" ca="1" si="261"/>
        <v>5.922667933232495E-2</v>
      </c>
      <c r="M1703" t="str">
        <f t="shared" ca="1" si="264"/>
        <v>BUY</v>
      </c>
      <c r="N1703">
        <f t="shared" ca="1" si="265"/>
        <v>1.0933097851226023E-3</v>
      </c>
    </row>
    <row r="1704" spans="1:14" x14ac:dyDescent="0.25">
      <c r="A1704">
        <v>1703</v>
      </c>
      <c r="B1704" s="30">
        <v>39001</v>
      </c>
      <c r="C1704">
        <f t="shared" si="262"/>
        <v>2006</v>
      </c>
      <c r="D1704">
        <v>3558.55</v>
      </c>
      <c r="E1704">
        <f t="shared" ca="1" si="263"/>
        <v>3564.8</v>
      </c>
      <c r="F1704">
        <f t="shared" ca="1" si="267"/>
        <v>3513.0288461538466</v>
      </c>
      <c r="G1704" t="str">
        <f t="shared" ca="1" si="258"/>
        <v/>
      </c>
      <c r="H1704">
        <f t="shared" ca="1" si="259"/>
        <v>3110.15</v>
      </c>
      <c r="I1704" s="7" t="str">
        <f t="shared" ca="1" si="266"/>
        <v/>
      </c>
      <c r="J1704" s="11">
        <f t="shared" ca="1" si="260"/>
        <v>469.43884480289211</v>
      </c>
      <c r="K1704" s="11">
        <f ca="1">MAX($J$55:J1704)</f>
        <v>498.99251444516653</v>
      </c>
      <c r="L1704" s="13">
        <f t="shared" ca="1" si="261"/>
        <v>5.922667933232495E-2</v>
      </c>
      <c r="M1704" t="str">
        <f t="shared" ca="1" si="264"/>
        <v>BUY</v>
      </c>
      <c r="N1704">
        <f t="shared" ca="1" si="265"/>
        <v>-3.5003710393301688E-3</v>
      </c>
    </row>
    <row r="1705" spans="1:14" x14ac:dyDescent="0.25">
      <c r="A1705">
        <v>1704</v>
      </c>
      <c r="B1705" s="30">
        <v>39002</v>
      </c>
      <c r="C1705">
        <f t="shared" si="262"/>
        <v>2006</v>
      </c>
      <c r="D1705">
        <v>3621.05</v>
      </c>
      <c r="E1705">
        <f t="shared" ca="1" si="263"/>
        <v>3589.8</v>
      </c>
      <c r="F1705">
        <f t="shared" ca="1" si="267"/>
        <v>3518.6942307692307</v>
      </c>
      <c r="G1705" t="str">
        <f t="shared" ca="1" si="258"/>
        <v/>
      </c>
      <c r="H1705">
        <f t="shared" ca="1" si="259"/>
        <v>3110.15</v>
      </c>
      <c r="I1705" s="7" t="str">
        <f t="shared" ca="1" si="266"/>
        <v/>
      </c>
      <c r="J1705" s="11">
        <f t="shared" ca="1" si="260"/>
        <v>469.43884480289211</v>
      </c>
      <c r="K1705" s="11">
        <f ca="1">MAX($J$55:J1705)</f>
        <v>498.99251444516653</v>
      </c>
      <c r="L1705" s="13">
        <f t="shared" ca="1" si="261"/>
        <v>5.922667933232495E-2</v>
      </c>
      <c r="M1705" t="str">
        <f t="shared" ca="1" si="264"/>
        <v>BUY</v>
      </c>
      <c r="N1705">
        <f t="shared" ca="1" si="265"/>
        <v>1.756333338016889E-2</v>
      </c>
    </row>
    <row r="1706" spans="1:14" x14ac:dyDescent="0.25">
      <c r="A1706">
        <v>1705</v>
      </c>
      <c r="B1706" s="30">
        <v>39003</v>
      </c>
      <c r="C1706">
        <f t="shared" si="262"/>
        <v>2006</v>
      </c>
      <c r="D1706">
        <v>3676.05</v>
      </c>
      <c r="E1706">
        <f t="shared" ca="1" si="263"/>
        <v>3648.55</v>
      </c>
      <c r="F1706">
        <f t="shared" ca="1" si="267"/>
        <v>3526.3403846153847</v>
      </c>
      <c r="G1706" t="str">
        <f t="shared" ca="1" si="258"/>
        <v/>
      </c>
      <c r="H1706">
        <f t="shared" ca="1" si="259"/>
        <v>3110.15</v>
      </c>
      <c r="I1706" s="7" t="str">
        <f t="shared" ca="1" si="266"/>
        <v/>
      </c>
      <c r="J1706" s="11">
        <f t="shared" ca="1" si="260"/>
        <v>469.43884480289211</v>
      </c>
      <c r="K1706" s="11">
        <f ca="1">MAX($J$55:J1706)</f>
        <v>498.99251444516653</v>
      </c>
      <c r="L1706" s="13">
        <f t="shared" ca="1" si="261"/>
        <v>5.922667933232495E-2</v>
      </c>
      <c r="M1706" t="str">
        <f t="shared" ca="1" si="264"/>
        <v>BUY</v>
      </c>
      <c r="N1706">
        <f t="shared" ca="1" si="265"/>
        <v>1.5188964526863755E-2</v>
      </c>
    </row>
    <row r="1707" spans="1:14" x14ac:dyDescent="0.25">
      <c r="A1707">
        <v>1706</v>
      </c>
      <c r="B1707" s="30">
        <v>39006</v>
      </c>
      <c r="C1707">
        <f t="shared" si="262"/>
        <v>2006</v>
      </c>
      <c r="D1707">
        <v>3723.95</v>
      </c>
      <c r="E1707">
        <f t="shared" ca="1" si="263"/>
        <v>3700</v>
      </c>
      <c r="F1707">
        <f t="shared" ca="1" si="267"/>
        <v>3536.7019230769229</v>
      </c>
      <c r="G1707" t="str">
        <f t="shared" ca="1" si="258"/>
        <v/>
      </c>
      <c r="H1707">
        <f t="shared" ca="1" si="259"/>
        <v>3110.15</v>
      </c>
      <c r="I1707" s="7" t="str">
        <f t="shared" ca="1" si="266"/>
        <v/>
      </c>
      <c r="J1707" s="11">
        <f t="shared" ca="1" si="260"/>
        <v>469.43884480289211</v>
      </c>
      <c r="K1707" s="11">
        <f ca="1">MAX($J$55:J1707)</f>
        <v>498.99251444516653</v>
      </c>
      <c r="L1707" s="13">
        <f t="shared" ca="1" si="261"/>
        <v>5.922667933232495E-2</v>
      </c>
      <c r="M1707" t="str">
        <f t="shared" ca="1" si="264"/>
        <v>BUY</v>
      </c>
      <c r="N1707">
        <f t="shared" ca="1" si="265"/>
        <v>1.3030290665252004E-2</v>
      </c>
    </row>
    <row r="1708" spans="1:14" x14ac:dyDescent="0.25">
      <c r="A1708">
        <v>1707</v>
      </c>
      <c r="B1708" s="30">
        <v>39007</v>
      </c>
      <c r="C1708">
        <f t="shared" si="262"/>
        <v>2006</v>
      </c>
      <c r="D1708">
        <v>3715</v>
      </c>
      <c r="E1708">
        <f t="shared" ca="1" si="263"/>
        <v>3719.4749999999999</v>
      </c>
      <c r="F1708">
        <f t="shared" ca="1" si="267"/>
        <v>3546.0692307692307</v>
      </c>
      <c r="G1708" t="str">
        <f t="shared" ca="1" si="258"/>
        <v/>
      </c>
      <c r="H1708">
        <f t="shared" ca="1" si="259"/>
        <v>3110.15</v>
      </c>
      <c r="I1708" s="7" t="str">
        <f t="shared" ca="1" si="266"/>
        <v/>
      </c>
      <c r="J1708" s="11">
        <f t="shared" ca="1" si="260"/>
        <v>469.43884480289211</v>
      </c>
      <c r="K1708" s="11">
        <f ca="1">MAX($J$55:J1708)</f>
        <v>498.99251444516653</v>
      </c>
      <c r="L1708" s="13">
        <f t="shared" ca="1" si="261"/>
        <v>5.922667933232495E-2</v>
      </c>
      <c r="M1708" t="str">
        <f t="shared" ca="1" si="264"/>
        <v>BUY</v>
      </c>
      <c r="N1708">
        <f t="shared" ca="1" si="265"/>
        <v>-2.4033620215093698E-3</v>
      </c>
    </row>
    <row r="1709" spans="1:14" x14ac:dyDescent="0.25">
      <c r="A1709">
        <v>1708</v>
      </c>
      <c r="B1709" s="30">
        <v>39008</v>
      </c>
      <c r="C1709">
        <f t="shared" si="262"/>
        <v>2006</v>
      </c>
      <c r="D1709">
        <v>3710.65</v>
      </c>
      <c r="E1709">
        <f t="shared" ca="1" si="263"/>
        <v>3712.8249999999998</v>
      </c>
      <c r="F1709">
        <f t="shared" ca="1" si="267"/>
        <v>3559.3192307692307</v>
      </c>
      <c r="G1709" t="str">
        <f t="shared" ca="1" si="258"/>
        <v/>
      </c>
      <c r="H1709">
        <f t="shared" ca="1" si="259"/>
        <v>3110.15</v>
      </c>
      <c r="I1709" s="7" t="str">
        <f t="shared" ca="1" si="266"/>
        <v/>
      </c>
      <c r="J1709" s="11">
        <f t="shared" ca="1" si="260"/>
        <v>469.43884480289211</v>
      </c>
      <c r="K1709" s="11">
        <f ca="1">MAX($J$55:J1709)</f>
        <v>498.99251444516653</v>
      </c>
      <c r="L1709" s="13">
        <f t="shared" ca="1" si="261"/>
        <v>5.922667933232495E-2</v>
      </c>
      <c r="M1709" t="str">
        <f t="shared" ca="1" si="264"/>
        <v>BUY</v>
      </c>
      <c r="N1709">
        <f t="shared" ca="1" si="265"/>
        <v>-1.1709286675639055E-3</v>
      </c>
    </row>
    <row r="1710" spans="1:14" x14ac:dyDescent="0.25">
      <c r="A1710">
        <v>1709</v>
      </c>
      <c r="B1710" s="30">
        <v>39009</v>
      </c>
      <c r="C1710">
        <f t="shared" si="262"/>
        <v>2006</v>
      </c>
      <c r="D1710">
        <v>3677.8</v>
      </c>
      <c r="E1710">
        <f t="shared" ca="1" si="263"/>
        <v>3694.2250000000004</v>
      </c>
      <c r="F1710">
        <f t="shared" ca="1" si="267"/>
        <v>3570.3923076923074</v>
      </c>
      <c r="G1710" t="str">
        <f t="shared" ca="1" si="258"/>
        <v/>
      </c>
      <c r="H1710">
        <f t="shared" ca="1" si="259"/>
        <v>3110.15</v>
      </c>
      <c r="I1710" s="7" t="str">
        <f t="shared" ca="1" si="266"/>
        <v/>
      </c>
      <c r="J1710" s="11">
        <f t="shared" ca="1" si="260"/>
        <v>469.43884480289211</v>
      </c>
      <c r="K1710" s="11">
        <f ca="1">MAX($J$55:J1710)</f>
        <v>498.99251444516653</v>
      </c>
      <c r="L1710" s="13">
        <f t="shared" ca="1" si="261"/>
        <v>5.922667933232495E-2</v>
      </c>
      <c r="M1710" t="str">
        <f t="shared" ca="1" si="264"/>
        <v>BUY</v>
      </c>
      <c r="N1710">
        <f t="shared" ca="1" si="265"/>
        <v>-8.8528963928152498E-3</v>
      </c>
    </row>
    <row r="1711" spans="1:14" x14ac:dyDescent="0.25">
      <c r="A1711">
        <v>1710</v>
      </c>
      <c r="B1711" s="30">
        <v>39010</v>
      </c>
      <c r="C1711">
        <f t="shared" si="262"/>
        <v>2006</v>
      </c>
      <c r="D1711">
        <v>3676.85</v>
      </c>
      <c r="E1711">
        <f t="shared" ca="1" si="263"/>
        <v>3677.3249999999998</v>
      </c>
      <c r="F1711">
        <f t="shared" ca="1" si="267"/>
        <v>3578.9423076923081</v>
      </c>
      <c r="G1711" t="str">
        <f t="shared" ca="1" si="258"/>
        <v/>
      </c>
      <c r="H1711">
        <f t="shared" ca="1" si="259"/>
        <v>3110.15</v>
      </c>
      <c r="I1711" s="7" t="str">
        <f t="shared" ca="1" si="266"/>
        <v/>
      </c>
      <c r="J1711" s="11">
        <f t="shared" ca="1" si="260"/>
        <v>469.43884480289211</v>
      </c>
      <c r="K1711" s="11">
        <f ca="1">MAX($J$55:J1711)</f>
        <v>498.99251444516653</v>
      </c>
      <c r="L1711" s="13">
        <f t="shared" ca="1" si="261"/>
        <v>5.922667933232495E-2</v>
      </c>
      <c r="M1711" t="str">
        <f t="shared" ca="1" si="264"/>
        <v>BUY</v>
      </c>
      <c r="N1711">
        <f t="shared" ca="1" si="265"/>
        <v>-2.583065963348395E-4</v>
      </c>
    </row>
    <row r="1712" spans="1:14" x14ac:dyDescent="0.25">
      <c r="A1712">
        <v>1711</v>
      </c>
      <c r="B1712" s="30">
        <v>39011</v>
      </c>
      <c r="C1712">
        <f t="shared" si="262"/>
        <v>2006</v>
      </c>
      <c r="D1712">
        <v>3683.5</v>
      </c>
      <c r="E1712">
        <f t="shared" ca="1" si="263"/>
        <v>3680.1750000000002</v>
      </c>
      <c r="F1712">
        <f t="shared" ca="1" si="267"/>
        <v>3587.0923076923082</v>
      </c>
      <c r="G1712" t="str">
        <f t="shared" ca="1" si="258"/>
        <v/>
      </c>
      <c r="H1712">
        <f t="shared" ca="1" si="259"/>
        <v>3110.15</v>
      </c>
      <c r="I1712" s="7" t="str">
        <f t="shared" ca="1" si="266"/>
        <v/>
      </c>
      <c r="J1712" s="11">
        <f t="shared" ca="1" si="260"/>
        <v>469.43884480289211</v>
      </c>
      <c r="K1712" s="11">
        <f ca="1">MAX($J$55:J1712)</f>
        <v>498.99251444516653</v>
      </c>
      <c r="L1712" s="13">
        <f t="shared" ca="1" si="261"/>
        <v>5.922667933232495E-2</v>
      </c>
      <c r="M1712" t="str">
        <f t="shared" ca="1" si="264"/>
        <v>BUY</v>
      </c>
      <c r="N1712">
        <f t="shared" ca="1" si="265"/>
        <v>1.8086133511021911E-3</v>
      </c>
    </row>
    <row r="1713" spans="1:14" x14ac:dyDescent="0.25">
      <c r="A1713">
        <v>1712</v>
      </c>
      <c r="B1713" s="30">
        <v>39013</v>
      </c>
      <c r="C1713">
        <f t="shared" si="262"/>
        <v>2006</v>
      </c>
      <c r="D1713">
        <v>3657.3</v>
      </c>
      <c r="E1713">
        <f t="shared" ca="1" si="263"/>
        <v>3670.4</v>
      </c>
      <c r="F1713">
        <f t="shared" ca="1" si="267"/>
        <v>3593.9653846153847</v>
      </c>
      <c r="G1713" t="str">
        <f t="shared" ca="1" si="258"/>
        <v/>
      </c>
      <c r="H1713">
        <f t="shared" ca="1" si="259"/>
        <v>3110.15</v>
      </c>
      <c r="I1713" s="7" t="str">
        <f t="shared" ca="1" si="266"/>
        <v/>
      </c>
      <c r="J1713" s="11">
        <f t="shared" ca="1" si="260"/>
        <v>469.43884480289211</v>
      </c>
      <c r="K1713" s="11">
        <f ca="1">MAX($J$55:J1713)</f>
        <v>498.99251444516653</v>
      </c>
      <c r="L1713" s="13">
        <f t="shared" ca="1" si="261"/>
        <v>5.922667933232495E-2</v>
      </c>
      <c r="M1713" t="str">
        <f t="shared" ca="1" si="264"/>
        <v>BUY</v>
      </c>
      <c r="N1713">
        <f t="shared" ca="1" si="265"/>
        <v>-7.1128003257770649E-3</v>
      </c>
    </row>
    <row r="1714" spans="1:14" x14ac:dyDescent="0.25">
      <c r="A1714">
        <v>1713</v>
      </c>
      <c r="B1714" s="30">
        <v>39016</v>
      </c>
      <c r="C1714">
        <f t="shared" si="262"/>
        <v>2006</v>
      </c>
      <c r="D1714">
        <v>3677.55</v>
      </c>
      <c r="E1714">
        <f t="shared" ca="1" si="263"/>
        <v>3667.4250000000002</v>
      </c>
      <c r="F1714">
        <f t="shared" ca="1" si="267"/>
        <v>3601.0730769230777</v>
      </c>
      <c r="G1714" t="str">
        <f t="shared" ca="1" si="258"/>
        <v/>
      </c>
      <c r="H1714">
        <f t="shared" ca="1" si="259"/>
        <v>3110.15</v>
      </c>
      <c r="I1714" s="7" t="str">
        <f t="shared" ca="1" si="266"/>
        <v/>
      </c>
      <c r="J1714" s="11">
        <f t="shared" ca="1" si="260"/>
        <v>469.43884480289211</v>
      </c>
      <c r="K1714" s="11">
        <f ca="1">MAX($J$55:J1714)</f>
        <v>498.99251444516653</v>
      </c>
      <c r="L1714" s="13">
        <f t="shared" ca="1" si="261"/>
        <v>5.922667933232495E-2</v>
      </c>
      <c r="M1714" t="str">
        <f t="shared" ca="1" si="264"/>
        <v>BUY</v>
      </c>
      <c r="N1714">
        <f t="shared" ca="1" si="265"/>
        <v>5.5368714625543434E-3</v>
      </c>
    </row>
    <row r="1715" spans="1:14" x14ac:dyDescent="0.25">
      <c r="A1715">
        <v>1714</v>
      </c>
      <c r="B1715" s="30">
        <v>39017</v>
      </c>
      <c r="C1715">
        <f t="shared" si="262"/>
        <v>2006</v>
      </c>
      <c r="D1715">
        <v>3739.35</v>
      </c>
      <c r="E1715">
        <f t="shared" ca="1" si="263"/>
        <v>3708.45</v>
      </c>
      <c r="F1715">
        <f t="shared" ca="1" si="267"/>
        <v>3611.9192307692315</v>
      </c>
      <c r="G1715" t="str">
        <f t="shared" ca="1" si="258"/>
        <v/>
      </c>
      <c r="H1715">
        <f t="shared" ca="1" si="259"/>
        <v>3110.15</v>
      </c>
      <c r="I1715" s="7" t="str">
        <f t="shared" ca="1" si="266"/>
        <v/>
      </c>
      <c r="J1715" s="11">
        <f t="shared" ca="1" si="260"/>
        <v>469.43884480289211</v>
      </c>
      <c r="K1715" s="11">
        <f ca="1">MAX($J$55:J1715)</f>
        <v>498.99251444516653</v>
      </c>
      <c r="L1715" s="13">
        <f t="shared" ca="1" si="261"/>
        <v>5.922667933232495E-2</v>
      </c>
      <c r="M1715" t="str">
        <f t="shared" ca="1" si="264"/>
        <v>BUY</v>
      </c>
      <c r="N1715">
        <f t="shared" ca="1" si="265"/>
        <v>1.6804666150018278E-2</v>
      </c>
    </row>
    <row r="1716" spans="1:14" x14ac:dyDescent="0.25">
      <c r="A1716">
        <v>1715</v>
      </c>
      <c r="B1716" s="30">
        <v>39020</v>
      </c>
      <c r="C1716">
        <f t="shared" si="262"/>
        <v>2006</v>
      </c>
      <c r="D1716">
        <v>3769.1</v>
      </c>
      <c r="E1716">
        <f t="shared" ca="1" si="263"/>
        <v>3754.2249999999999</v>
      </c>
      <c r="F1716">
        <f t="shared" ca="1" si="267"/>
        <v>3622.1615384615393</v>
      </c>
      <c r="G1716" t="str">
        <f t="shared" ca="1" si="258"/>
        <v/>
      </c>
      <c r="H1716">
        <f t="shared" ca="1" si="259"/>
        <v>3110.15</v>
      </c>
      <c r="I1716" s="7" t="str">
        <f t="shared" ca="1" si="266"/>
        <v/>
      </c>
      <c r="J1716" s="11">
        <f t="shared" ca="1" si="260"/>
        <v>469.43884480289211</v>
      </c>
      <c r="K1716" s="11">
        <f ca="1">MAX($J$55:J1716)</f>
        <v>498.99251444516653</v>
      </c>
      <c r="L1716" s="13">
        <f t="shared" ca="1" si="261"/>
        <v>5.922667933232495E-2</v>
      </c>
      <c r="M1716" t="str">
        <f t="shared" ca="1" si="264"/>
        <v>BUY</v>
      </c>
      <c r="N1716">
        <f t="shared" ca="1" si="265"/>
        <v>7.9559281693342421E-3</v>
      </c>
    </row>
    <row r="1717" spans="1:14" x14ac:dyDescent="0.25">
      <c r="A1717">
        <v>1716</v>
      </c>
      <c r="B1717" s="30">
        <v>39021</v>
      </c>
      <c r="C1717">
        <f t="shared" si="262"/>
        <v>2006</v>
      </c>
      <c r="D1717">
        <v>3744.1</v>
      </c>
      <c r="E1717">
        <f t="shared" ca="1" si="263"/>
        <v>3756.6</v>
      </c>
      <c r="F1717">
        <f t="shared" ca="1" si="267"/>
        <v>3629.5096153846171</v>
      </c>
      <c r="G1717" t="str">
        <f t="shared" ca="1" si="258"/>
        <v/>
      </c>
      <c r="H1717">
        <f t="shared" ca="1" si="259"/>
        <v>3110.15</v>
      </c>
      <c r="I1717" s="7" t="str">
        <f t="shared" ca="1" si="266"/>
        <v/>
      </c>
      <c r="J1717" s="11">
        <f t="shared" ca="1" si="260"/>
        <v>469.43884480289211</v>
      </c>
      <c r="K1717" s="11">
        <f ca="1">MAX($J$55:J1717)</f>
        <v>498.99251444516653</v>
      </c>
      <c r="L1717" s="13">
        <f t="shared" ca="1" si="261"/>
        <v>5.922667933232495E-2</v>
      </c>
      <c r="M1717" t="str">
        <f t="shared" ca="1" si="264"/>
        <v>BUY</v>
      </c>
      <c r="N1717">
        <f t="shared" ca="1" si="265"/>
        <v>-6.6328831816614047E-3</v>
      </c>
    </row>
    <row r="1718" spans="1:14" x14ac:dyDescent="0.25">
      <c r="A1718">
        <v>1717</v>
      </c>
      <c r="B1718" s="30">
        <v>39022</v>
      </c>
      <c r="C1718">
        <f t="shared" si="262"/>
        <v>2006</v>
      </c>
      <c r="D1718">
        <v>3767.05</v>
      </c>
      <c r="E1718">
        <f t="shared" ca="1" si="263"/>
        <v>3755.5749999999998</v>
      </c>
      <c r="F1718">
        <f t="shared" ca="1" si="267"/>
        <v>3638.0865384615399</v>
      </c>
      <c r="G1718" t="str">
        <f t="shared" ref="G1718:G1781" ca="1" si="268">IF(AND(E1718&gt;F1718,E1717&lt;F1717),"BUY",IF(AND(E1718&lt;F1718,E1717&gt;F1717),"SELL",""))</f>
        <v/>
      </c>
      <c r="H1718">
        <f t="shared" ca="1" si="259"/>
        <v>3110.15</v>
      </c>
      <c r="I1718" s="7" t="str">
        <f t="shared" ca="1" si="266"/>
        <v/>
      </c>
      <c r="J1718" s="11">
        <f t="shared" ca="1" si="260"/>
        <v>469.43884480289211</v>
      </c>
      <c r="K1718" s="11">
        <f ca="1">MAX($J$55:J1718)</f>
        <v>498.99251444516653</v>
      </c>
      <c r="L1718" s="13">
        <f t="shared" ca="1" si="261"/>
        <v>5.922667933232495E-2</v>
      </c>
      <c r="M1718" t="str">
        <f t="shared" ca="1" si="264"/>
        <v>BUY</v>
      </c>
      <c r="N1718">
        <f t="shared" ca="1" si="265"/>
        <v>6.12964397318455E-3</v>
      </c>
    </row>
    <row r="1719" spans="1:14" x14ac:dyDescent="0.25">
      <c r="A1719">
        <v>1718</v>
      </c>
      <c r="B1719" s="30">
        <v>39023</v>
      </c>
      <c r="C1719">
        <f t="shared" si="262"/>
        <v>2006</v>
      </c>
      <c r="D1719">
        <v>3791.2</v>
      </c>
      <c r="E1719">
        <f t="shared" ca="1" si="263"/>
        <v>3779.125</v>
      </c>
      <c r="F1719">
        <f t="shared" ca="1" si="267"/>
        <v>3648.3846153846166</v>
      </c>
      <c r="G1719" t="str">
        <f t="shared" ca="1" si="268"/>
        <v/>
      </c>
      <c r="H1719">
        <f t="shared" ref="H1719:H1782" ca="1" si="269">IF(G1719&lt;&gt;"",D1719,H1718)</f>
        <v>3110.15</v>
      </c>
      <c r="I1719" s="7" t="str">
        <f t="shared" ca="1" si="266"/>
        <v/>
      </c>
      <c r="J1719" s="11">
        <f t="shared" ca="1" si="260"/>
        <v>469.43884480289211</v>
      </c>
      <c r="K1719" s="11">
        <f ca="1">MAX($J$55:J1719)</f>
        <v>498.99251444516653</v>
      </c>
      <c r="L1719" s="13">
        <f t="shared" ca="1" si="261"/>
        <v>5.922667933232495E-2</v>
      </c>
      <c r="M1719" t="str">
        <f t="shared" ca="1" si="264"/>
        <v>BUY</v>
      </c>
      <c r="N1719">
        <f t="shared" ca="1" si="265"/>
        <v>6.4108519929386753E-3</v>
      </c>
    </row>
    <row r="1720" spans="1:14" x14ac:dyDescent="0.25">
      <c r="A1720">
        <v>1719</v>
      </c>
      <c r="B1720" s="30">
        <v>39024</v>
      </c>
      <c r="C1720">
        <f t="shared" si="262"/>
        <v>2006</v>
      </c>
      <c r="D1720">
        <v>3805.35</v>
      </c>
      <c r="E1720">
        <f t="shared" ca="1" si="263"/>
        <v>3798.2749999999996</v>
      </c>
      <c r="F1720">
        <f t="shared" ca="1" si="267"/>
        <v>3657.3692307692322</v>
      </c>
      <c r="G1720" t="str">
        <f t="shared" ca="1" si="268"/>
        <v/>
      </c>
      <c r="H1720">
        <f t="shared" ca="1" si="269"/>
        <v>3110.15</v>
      </c>
      <c r="I1720" s="7" t="str">
        <f t="shared" ca="1" si="266"/>
        <v/>
      </c>
      <c r="J1720" s="11">
        <f t="shared" ca="1" si="260"/>
        <v>469.43884480289211</v>
      </c>
      <c r="K1720" s="11">
        <f ca="1">MAX($J$55:J1720)</f>
        <v>498.99251444516653</v>
      </c>
      <c r="L1720" s="13">
        <f t="shared" ca="1" si="261"/>
        <v>5.922667933232495E-2</v>
      </c>
      <c r="M1720" t="str">
        <f t="shared" ca="1" si="264"/>
        <v>BUY</v>
      </c>
      <c r="N1720">
        <f t="shared" ca="1" si="265"/>
        <v>3.732327495252187E-3</v>
      </c>
    </row>
    <row r="1721" spans="1:14" x14ac:dyDescent="0.25">
      <c r="A1721">
        <v>1720</v>
      </c>
      <c r="B1721" s="30">
        <v>39027</v>
      </c>
      <c r="C1721">
        <f t="shared" si="262"/>
        <v>2006</v>
      </c>
      <c r="D1721">
        <v>3809.25</v>
      </c>
      <c r="E1721">
        <f t="shared" ca="1" si="263"/>
        <v>3807.3</v>
      </c>
      <c r="F1721">
        <f t="shared" ca="1" si="267"/>
        <v>3666.213461538463</v>
      </c>
      <c r="G1721" t="str">
        <f t="shared" ca="1" si="268"/>
        <v/>
      </c>
      <c r="H1721">
        <f t="shared" ca="1" si="269"/>
        <v>3110.15</v>
      </c>
      <c r="I1721" s="7" t="str">
        <f t="shared" ca="1" si="266"/>
        <v/>
      </c>
      <c r="J1721" s="11">
        <f t="shared" ref="J1721:J1784" ca="1" si="270">IF(I1721="",J1720,J1720*(1+$M$5*I1721))</f>
        <v>469.43884480289211</v>
      </c>
      <c r="K1721" s="11">
        <f ca="1">MAX($J$55:J1721)</f>
        <v>498.99251444516653</v>
      </c>
      <c r="L1721" s="13">
        <f t="shared" ref="L1721:L1784" ca="1" si="271">1-J1721/K1721</f>
        <v>5.922667933232495E-2</v>
      </c>
      <c r="M1721" t="str">
        <f t="shared" ca="1" si="264"/>
        <v>BUY</v>
      </c>
      <c r="N1721">
        <f t="shared" ca="1" si="265"/>
        <v>1.0248728763451696E-3</v>
      </c>
    </row>
    <row r="1722" spans="1:14" x14ac:dyDescent="0.25">
      <c r="A1722">
        <v>1721</v>
      </c>
      <c r="B1722" s="30">
        <v>39028</v>
      </c>
      <c r="C1722">
        <f t="shared" si="262"/>
        <v>2006</v>
      </c>
      <c r="D1722">
        <v>3798.75</v>
      </c>
      <c r="E1722">
        <f t="shared" ca="1" si="263"/>
        <v>3804</v>
      </c>
      <c r="F1722">
        <f t="shared" ca="1" si="267"/>
        <v>3674.944230769232</v>
      </c>
      <c r="G1722" t="str">
        <f t="shared" ca="1" si="268"/>
        <v/>
      </c>
      <c r="H1722">
        <f t="shared" ca="1" si="269"/>
        <v>3110.15</v>
      </c>
      <c r="I1722" s="7" t="str">
        <f t="shared" ca="1" si="266"/>
        <v/>
      </c>
      <c r="J1722" s="11">
        <f t="shared" ca="1" si="270"/>
        <v>469.43884480289211</v>
      </c>
      <c r="K1722" s="11">
        <f ca="1">MAX($J$55:J1722)</f>
        <v>498.99251444516653</v>
      </c>
      <c r="L1722" s="13">
        <f t="shared" ca="1" si="271"/>
        <v>5.922667933232495E-2</v>
      </c>
      <c r="M1722" t="str">
        <f t="shared" ca="1" si="264"/>
        <v>BUY</v>
      </c>
      <c r="N1722">
        <f t="shared" ca="1" si="265"/>
        <v>-2.756448119708604E-3</v>
      </c>
    </row>
    <row r="1723" spans="1:14" x14ac:dyDescent="0.25">
      <c r="A1723">
        <v>1722</v>
      </c>
      <c r="B1723" s="30">
        <v>39029</v>
      </c>
      <c r="C1723">
        <f t="shared" si="262"/>
        <v>2006</v>
      </c>
      <c r="D1723">
        <v>3777.3</v>
      </c>
      <c r="E1723">
        <f t="shared" ca="1" si="263"/>
        <v>3788.0250000000001</v>
      </c>
      <c r="F1723">
        <f t="shared" ca="1" si="267"/>
        <v>3682.2096153846164</v>
      </c>
      <c r="G1723" t="str">
        <f t="shared" ca="1" si="268"/>
        <v/>
      </c>
      <c r="H1723">
        <f t="shared" ca="1" si="269"/>
        <v>3110.15</v>
      </c>
      <c r="I1723" s="7" t="str">
        <f t="shared" ca="1" si="266"/>
        <v/>
      </c>
      <c r="J1723" s="11">
        <f t="shared" ca="1" si="270"/>
        <v>469.43884480289211</v>
      </c>
      <c r="K1723" s="11">
        <f ca="1">MAX($J$55:J1723)</f>
        <v>498.99251444516653</v>
      </c>
      <c r="L1723" s="13">
        <f t="shared" ca="1" si="271"/>
        <v>5.922667933232495E-2</v>
      </c>
      <c r="M1723" t="str">
        <f t="shared" ca="1" si="264"/>
        <v>BUY</v>
      </c>
      <c r="N1723">
        <f t="shared" ca="1" si="265"/>
        <v>-5.6465942744323315E-3</v>
      </c>
    </row>
    <row r="1724" spans="1:14" x14ac:dyDescent="0.25">
      <c r="A1724">
        <v>1723</v>
      </c>
      <c r="B1724" s="30">
        <v>39030</v>
      </c>
      <c r="C1724">
        <f t="shared" si="262"/>
        <v>2006</v>
      </c>
      <c r="D1724">
        <v>3796.4</v>
      </c>
      <c r="E1724">
        <f t="shared" ca="1" si="263"/>
        <v>3786.8500000000004</v>
      </c>
      <c r="F1724">
        <f t="shared" ca="1" si="267"/>
        <v>3690.9326923076928</v>
      </c>
      <c r="G1724" t="str">
        <f t="shared" ca="1" si="268"/>
        <v/>
      </c>
      <c r="H1724">
        <f t="shared" ca="1" si="269"/>
        <v>3110.15</v>
      </c>
      <c r="I1724" s="7" t="str">
        <f t="shared" ca="1" si="266"/>
        <v/>
      </c>
      <c r="J1724" s="11">
        <f t="shared" ca="1" si="270"/>
        <v>469.43884480289211</v>
      </c>
      <c r="K1724" s="11">
        <f ca="1">MAX($J$55:J1724)</f>
        <v>498.99251444516653</v>
      </c>
      <c r="L1724" s="13">
        <f t="shared" ca="1" si="271"/>
        <v>5.922667933232495E-2</v>
      </c>
      <c r="M1724" t="str">
        <f t="shared" ca="1" si="264"/>
        <v>BUY</v>
      </c>
      <c r="N1724">
        <f t="shared" ca="1" si="265"/>
        <v>5.0565218542344822E-3</v>
      </c>
    </row>
    <row r="1725" spans="1:14" x14ac:dyDescent="0.25">
      <c r="A1725">
        <v>1724</v>
      </c>
      <c r="B1725" s="30">
        <v>39031</v>
      </c>
      <c r="C1725">
        <f t="shared" si="262"/>
        <v>2006</v>
      </c>
      <c r="D1725">
        <v>3834.75</v>
      </c>
      <c r="E1725">
        <f t="shared" ca="1" si="263"/>
        <v>3815.5749999999998</v>
      </c>
      <c r="F1725">
        <f t="shared" ca="1" si="267"/>
        <v>3703.2173076923082</v>
      </c>
      <c r="G1725" t="str">
        <f t="shared" ca="1" si="268"/>
        <v/>
      </c>
      <c r="H1725">
        <f t="shared" ca="1" si="269"/>
        <v>3110.15</v>
      </c>
      <c r="I1725" s="7" t="str">
        <f t="shared" ca="1" si="266"/>
        <v/>
      </c>
      <c r="J1725" s="11">
        <f t="shared" ca="1" si="270"/>
        <v>469.43884480289211</v>
      </c>
      <c r="K1725" s="11">
        <f ca="1">MAX($J$55:J1725)</f>
        <v>498.99251444516653</v>
      </c>
      <c r="L1725" s="13">
        <f t="shared" ca="1" si="271"/>
        <v>5.922667933232495E-2</v>
      </c>
      <c r="M1725" t="str">
        <f t="shared" ca="1" si="264"/>
        <v>BUY</v>
      </c>
      <c r="N1725">
        <f t="shared" ca="1" si="265"/>
        <v>1.0101675271309637E-2</v>
      </c>
    </row>
    <row r="1726" spans="1:14" x14ac:dyDescent="0.25">
      <c r="A1726">
        <v>1725</v>
      </c>
      <c r="B1726" s="30">
        <v>39034</v>
      </c>
      <c r="C1726">
        <f t="shared" si="262"/>
        <v>2006</v>
      </c>
      <c r="D1726">
        <v>3858.75</v>
      </c>
      <c r="E1726">
        <f t="shared" ca="1" si="263"/>
        <v>3846.75</v>
      </c>
      <c r="F1726">
        <f t="shared" ca="1" si="267"/>
        <v>3714.5192307692309</v>
      </c>
      <c r="G1726" t="str">
        <f t="shared" ca="1" si="268"/>
        <v/>
      </c>
      <c r="H1726">
        <f t="shared" ca="1" si="269"/>
        <v>3110.15</v>
      </c>
      <c r="I1726" s="7" t="str">
        <f t="shared" ca="1" si="266"/>
        <v/>
      </c>
      <c r="J1726" s="11">
        <f t="shared" ca="1" si="270"/>
        <v>469.43884480289211</v>
      </c>
      <c r="K1726" s="11">
        <f ca="1">MAX($J$55:J1726)</f>
        <v>498.99251444516653</v>
      </c>
      <c r="L1726" s="13">
        <f t="shared" ca="1" si="271"/>
        <v>5.922667933232495E-2</v>
      </c>
      <c r="M1726" t="str">
        <f t="shared" ca="1" si="264"/>
        <v>BUY</v>
      </c>
      <c r="N1726">
        <f t="shared" ca="1" si="265"/>
        <v>6.2585566203794251E-3</v>
      </c>
    </row>
    <row r="1727" spans="1:14" x14ac:dyDescent="0.25">
      <c r="A1727">
        <v>1726</v>
      </c>
      <c r="B1727" s="30">
        <v>39035</v>
      </c>
      <c r="C1727">
        <f t="shared" si="262"/>
        <v>2006</v>
      </c>
      <c r="D1727">
        <v>3865.9</v>
      </c>
      <c r="E1727">
        <f t="shared" ca="1" si="263"/>
        <v>3862.3249999999998</v>
      </c>
      <c r="F1727">
        <f t="shared" ca="1" si="267"/>
        <v>3725.9115384615384</v>
      </c>
      <c r="G1727" t="str">
        <f t="shared" ca="1" si="268"/>
        <v/>
      </c>
      <c r="H1727">
        <f t="shared" ca="1" si="269"/>
        <v>3110.15</v>
      </c>
      <c r="I1727" s="7" t="str">
        <f t="shared" ca="1" si="266"/>
        <v/>
      </c>
      <c r="J1727" s="11">
        <f t="shared" ca="1" si="270"/>
        <v>469.43884480289211</v>
      </c>
      <c r="K1727" s="11">
        <f ca="1">MAX($J$55:J1727)</f>
        <v>498.99251444516653</v>
      </c>
      <c r="L1727" s="13">
        <f t="shared" ca="1" si="271"/>
        <v>5.922667933232495E-2</v>
      </c>
      <c r="M1727" t="str">
        <f t="shared" ca="1" si="264"/>
        <v>BUY</v>
      </c>
      <c r="N1727">
        <f t="shared" ca="1" si="265"/>
        <v>1.8529316488500398E-3</v>
      </c>
    </row>
    <row r="1728" spans="1:14" x14ac:dyDescent="0.25">
      <c r="A1728">
        <v>1727</v>
      </c>
      <c r="B1728" s="30">
        <v>39036</v>
      </c>
      <c r="C1728">
        <f t="shared" si="262"/>
        <v>2006</v>
      </c>
      <c r="D1728">
        <v>3876.3</v>
      </c>
      <c r="E1728">
        <f t="shared" ca="1" si="263"/>
        <v>3871.1000000000004</v>
      </c>
      <c r="F1728">
        <f t="shared" ca="1" si="267"/>
        <v>3737.8019230769232</v>
      </c>
      <c r="G1728" t="str">
        <f t="shared" ca="1" si="268"/>
        <v/>
      </c>
      <c r="H1728">
        <f t="shared" ca="1" si="269"/>
        <v>3110.15</v>
      </c>
      <c r="I1728" s="7" t="str">
        <f t="shared" ca="1" si="266"/>
        <v/>
      </c>
      <c r="J1728" s="11">
        <f t="shared" ca="1" si="270"/>
        <v>469.43884480289211</v>
      </c>
      <c r="K1728" s="11">
        <f ca="1">MAX($J$55:J1728)</f>
        <v>498.99251444516653</v>
      </c>
      <c r="L1728" s="13">
        <f t="shared" ca="1" si="271"/>
        <v>5.922667933232495E-2</v>
      </c>
      <c r="M1728" t="str">
        <f t="shared" ca="1" si="264"/>
        <v>BUY</v>
      </c>
      <c r="N1728">
        <f t="shared" ca="1" si="265"/>
        <v>2.6901885718720324E-3</v>
      </c>
    </row>
    <row r="1729" spans="1:14" x14ac:dyDescent="0.25">
      <c r="A1729">
        <v>1728</v>
      </c>
      <c r="B1729" s="30">
        <v>39037</v>
      </c>
      <c r="C1729">
        <f t="shared" si="262"/>
        <v>2006</v>
      </c>
      <c r="D1729">
        <v>3876.85</v>
      </c>
      <c r="E1729">
        <f t="shared" ca="1" si="263"/>
        <v>3876.5749999999998</v>
      </c>
      <c r="F1729">
        <f t="shared" ca="1" si="267"/>
        <v>3749.5634615384615</v>
      </c>
      <c r="G1729" t="str">
        <f t="shared" ca="1" si="268"/>
        <v/>
      </c>
      <c r="H1729">
        <f t="shared" ca="1" si="269"/>
        <v>3110.15</v>
      </c>
      <c r="I1729" s="7" t="str">
        <f t="shared" ca="1" si="266"/>
        <v/>
      </c>
      <c r="J1729" s="11">
        <f t="shared" ca="1" si="270"/>
        <v>469.43884480289211</v>
      </c>
      <c r="K1729" s="11">
        <f ca="1">MAX($J$55:J1729)</f>
        <v>498.99251444516653</v>
      </c>
      <c r="L1729" s="13">
        <f t="shared" ca="1" si="271"/>
        <v>5.922667933232495E-2</v>
      </c>
      <c r="M1729" t="str">
        <f t="shared" ca="1" si="264"/>
        <v>BUY</v>
      </c>
      <c r="N1729">
        <f t="shared" ca="1" si="265"/>
        <v>1.4188788277474064E-4</v>
      </c>
    </row>
    <row r="1730" spans="1:14" x14ac:dyDescent="0.25">
      <c r="A1730">
        <v>1729</v>
      </c>
      <c r="B1730" s="30">
        <v>39038</v>
      </c>
      <c r="C1730">
        <f t="shared" si="262"/>
        <v>2006</v>
      </c>
      <c r="D1730">
        <v>3852.8</v>
      </c>
      <c r="E1730">
        <f t="shared" ca="1" si="263"/>
        <v>3864.8249999999998</v>
      </c>
      <c r="F1730">
        <f t="shared" ca="1" si="267"/>
        <v>3760.8807692307696</v>
      </c>
      <c r="G1730" t="str">
        <f t="shared" ca="1" si="268"/>
        <v/>
      </c>
      <c r="H1730">
        <f t="shared" ca="1" si="269"/>
        <v>3110.15</v>
      </c>
      <c r="I1730" s="7" t="str">
        <f t="shared" ca="1" si="266"/>
        <v/>
      </c>
      <c r="J1730" s="11">
        <f t="shared" ca="1" si="270"/>
        <v>469.43884480289211</v>
      </c>
      <c r="K1730" s="11">
        <f ca="1">MAX($J$55:J1730)</f>
        <v>498.99251444516653</v>
      </c>
      <c r="L1730" s="13">
        <f t="shared" ca="1" si="271"/>
        <v>5.922667933232495E-2</v>
      </c>
      <c r="M1730" t="str">
        <f t="shared" ca="1" si="264"/>
        <v>BUY</v>
      </c>
      <c r="N1730">
        <f t="shared" ca="1" si="265"/>
        <v>-6.2034899467350371E-3</v>
      </c>
    </row>
    <row r="1731" spans="1:14" x14ac:dyDescent="0.25">
      <c r="A1731">
        <v>1730</v>
      </c>
      <c r="B1731" s="30">
        <v>39041</v>
      </c>
      <c r="C1731">
        <f t="shared" ref="C1731:C1794" si="272">YEAR(B1731)</f>
        <v>2006</v>
      </c>
      <c r="D1731">
        <v>3856.15</v>
      </c>
      <c r="E1731">
        <f t="shared" ca="1" si="263"/>
        <v>3854.4750000000004</v>
      </c>
      <c r="F1731">
        <f t="shared" ca="1" si="267"/>
        <v>3769.9230769230762</v>
      </c>
      <c r="G1731" t="str">
        <f t="shared" ca="1" si="268"/>
        <v/>
      </c>
      <c r="H1731">
        <f t="shared" ca="1" si="269"/>
        <v>3110.15</v>
      </c>
      <c r="I1731" s="7" t="str">
        <f t="shared" ca="1" si="266"/>
        <v/>
      </c>
      <c r="J1731" s="11">
        <f t="shared" ca="1" si="270"/>
        <v>469.43884480289211</v>
      </c>
      <c r="K1731" s="11">
        <f ca="1">MAX($J$55:J1731)</f>
        <v>498.99251444516653</v>
      </c>
      <c r="L1731" s="13">
        <f t="shared" ca="1" si="271"/>
        <v>5.922667933232495E-2</v>
      </c>
      <c r="M1731" t="str">
        <f t="shared" ca="1" si="264"/>
        <v>BUY</v>
      </c>
      <c r="N1731">
        <f t="shared" ca="1" si="265"/>
        <v>8.6949750830562415E-4</v>
      </c>
    </row>
    <row r="1732" spans="1:14" x14ac:dyDescent="0.25">
      <c r="A1732">
        <v>1731</v>
      </c>
      <c r="B1732" s="30">
        <v>39042</v>
      </c>
      <c r="C1732">
        <f t="shared" si="272"/>
        <v>2006</v>
      </c>
      <c r="D1732">
        <v>3918.25</v>
      </c>
      <c r="E1732">
        <f t="shared" ref="E1732:E1795" ca="1" si="273">IF(ROW(D1732)&gt;$M$3,AVERAGE(OFFSET(D1733,-$M$3,0,$M$3,1)),"")</f>
        <v>3887.2</v>
      </c>
      <c r="F1732">
        <f t="shared" ca="1" si="267"/>
        <v>3779.2384615384613</v>
      </c>
      <c r="G1732" t="str">
        <f t="shared" ca="1" si="268"/>
        <v/>
      </c>
      <c r="H1732">
        <f t="shared" ca="1" si="269"/>
        <v>3110.15</v>
      </c>
      <c r="I1732" s="7" t="str">
        <f t="shared" ca="1" si="266"/>
        <v/>
      </c>
      <c r="J1732" s="11">
        <f t="shared" ca="1" si="270"/>
        <v>469.43884480289211</v>
      </c>
      <c r="K1732" s="11">
        <f ca="1">MAX($J$55:J1732)</f>
        <v>498.99251444516653</v>
      </c>
      <c r="L1732" s="13">
        <f t="shared" ca="1" si="271"/>
        <v>5.922667933232495E-2</v>
      </c>
      <c r="M1732" t="str">
        <f t="shared" ca="1" si="264"/>
        <v>BUY</v>
      </c>
      <c r="N1732">
        <f t="shared" ca="1" si="265"/>
        <v>1.6104145326296931E-2</v>
      </c>
    </row>
    <row r="1733" spans="1:14" x14ac:dyDescent="0.25">
      <c r="A1733">
        <v>1732</v>
      </c>
      <c r="B1733" s="30">
        <v>39043</v>
      </c>
      <c r="C1733">
        <f t="shared" si="272"/>
        <v>2006</v>
      </c>
      <c r="D1733">
        <v>3954.75</v>
      </c>
      <c r="E1733">
        <f t="shared" ca="1" si="273"/>
        <v>3936.5</v>
      </c>
      <c r="F1733">
        <f t="shared" ca="1" si="267"/>
        <v>3788.1153846153848</v>
      </c>
      <c r="G1733" t="str">
        <f t="shared" ca="1" si="268"/>
        <v/>
      </c>
      <c r="H1733">
        <f t="shared" ca="1" si="269"/>
        <v>3110.15</v>
      </c>
      <c r="I1733" s="7" t="str">
        <f t="shared" ca="1" si="266"/>
        <v/>
      </c>
      <c r="J1733" s="11">
        <f t="shared" ca="1" si="270"/>
        <v>469.43884480289211</v>
      </c>
      <c r="K1733" s="11">
        <f ca="1">MAX($J$55:J1733)</f>
        <v>498.99251444516653</v>
      </c>
      <c r="L1733" s="13">
        <f t="shared" ca="1" si="271"/>
        <v>5.922667933232495E-2</v>
      </c>
      <c r="M1733" t="str">
        <f t="shared" ca="1" si="264"/>
        <v>BUY</v>
      </c>
      <c r="N1733">
        <f t="shared" ca="1" si="265"/>
        <v>9.3153831429847508E-3</v>
      </c>
    </row>
    <row r="1734" spans="1:14" x14ac:dyDescent="0.25">
      <c r="A1734">
        <v>1733</v>
      </c>
      <c r="B1734" s="30">
        <v>39044</v>
      </c>
      <c r="C1734">
        <f t="shared" si="272"/>
        <v>2006</v>
      </c>
      <c r="D1734">
        <v>3945.45</v>
      </c>
      <c r="E1734">
        <f t="shared" ca="1" si="273"/>
        <v>3950.1</v>
      </c>
      <c r="F1734">
        <f t="shared" ca="1" si="267"/>
        <v>3796.978846153846</v>
      </c>
      <c r="G1734" t="str">
        <f t="shared" ca="1" si="268"/>
        <v/>
      </c>
      <c r="H1734">
        <f t="shared" ca="1" si="269"/>
        <v>3110.15</v>
      </c>
      <c r="I1734" s="7" t="str">
        <f t="shared" ca="1" si="266"/>
        <v/>
      </c>
      <c r="J1734" s="11">
        <f t="shared" ca="1" si="270"/>
        <v>469.43884480289211</v>
      </c>
      <c r="K1734" s="11">
        <f ca="1">MAX($J$55:J1734)</f>
        <v>498.99251444516653</v>
      </c>
      <c r="L1734" s="13">
        <f t="shared" ca="1" si="271"/>
        <v>5.922667933232495E-2</v>
      </c>
      <c r="M1734" t="str">
        <f t="shared" ref="M1734:M1797" ca="1" si="274">IF(G1734="",M1733,G1734)</f>
        <v>BUY</v>
      </c>
      <c r="N1734">
        <f t="shared" ca="1" si="265"/>
        <v>-2.3516025033188397E-3</v>
      </c>
    </row>
    <row r="1735" spans="1:14" x14ac:dyDescent="0.25">
      <c r="A1735">
        <v>1734</v>
      </c>
      <c r="B1735" s="30">
        <v>39045</v>
      </c>
      <c r="C1735">
        <f t="shared" si="272"/>
        <v>2006</v>
      </c>
      <c r="D1735">
        <v>3950.85</v>
      </c>
      <c r="E1735">
        <f t="shared" ca="1" si="273"/>
        <v>3948.1499999999996</v>
      </c>
      <c r="F1735">
        <f t="shared" ca="1" si="267"/>
        <v>3806.2173076923082</v>
      </c>
      <c r="G1735" t="str">
        <f t="shared" ca="1" si="268"/>
        <v/>
      </c>
      <c r="H1735">
        <f t="shared" ca="1" si="269"/>
        <v>3110.15</v>
      </c>
      <c r="I1735" s="7" t="str">
        <f t="shared" ca="1" si="266"/>
        <v/>
      </c>
      <c r="J1735" s="11">
        <f t="shared" ca="1" si="270"/>
        <v>469.43884480289211</v>
      </c>
      <c r="K1735" s="11">
        <f ca="1">MAX($J$55:J1735)</f>
        <v>498.99251444516653</v>
      </c>
      <c r="L1735" s="13">
        <f t="shared" ca="1" si="271"/>
        <v>5.922667933232495E-2</v>
      </c>
      <c r="M1735" t="str">
        <f t="shared" ca="1" si="274"/>
        <v>BUY</v>
      </c>
      <c r="N1735">
        <f t="shared" ref="N1735:N1798" ca="1" si="275">IF(M1734="BUY",(D1735-D1734)/D1734,(D1734-D1735)/D1734)</f>
        <v>1.3686651712732619E-3</v>
      </c>
    </row>
    <row r="1736" spans="1:14" x14ac:dyDescent="0.25">
      <c r="A1736">
        <v>1735</v>
      </c>
      <c r="B1736" s="30">
        <v>39048</v>
      </c>
      <c r="C1736">
        <f t="shared" si="272"/>
        <v>2006</v>
      </c>
      <c r="D1736">
        <v>3968.9</v>
      </c>
      <c r="E1736">
        <f t="shared" ca="1" si="273"/>
        <v>3959.875</v>
      </c>
      <c r="F1736">
        <f t="shared" ca="1" si="267"/>
        <v>3817.4134615384614</v>
      </c>
      <c r="G1736" t="str">
        <f t="shared" ca="1" si="268"/>
        <v/>
      </c>
      <c r="H1736">
        <f t="shared" ca="1" si="269"/>
        <v>3110.15</v>
      </c>
      <c r="I1736" s="7" t="str">
        <f t="shared" ca="1" si="266"/>
        <v/>
      </c>
      <c r="J1736" s="11">
        <f t="shared" ca="1" si="270"/>
        <v>469.43884480289211</v>
      </c>
      <c r="K1736" s="11">
        <f ca="1">MAX($J$55:J1736)</f>
        <v>498.99251444516653</v>
      </c>
      <c r="L1736" s="13">
        <f t="shared" ca="1" si="271"/>
        <v>5.922667933232495E-2</v>
      </c>
      <c r="M1736" t="str">
        <f t="shared" ca="1" si="274"/>
        <v>BUY</v>
      </c>
      <c r="N1736">
        <f t="shared" ca="1" si="275"/>
        <v>4.5686371287191824E-3</v>
      </c>
    </row>
    <row r="1737" spans="1:14" x14ac:dyDescent="0.25">
      <c r="A1737">
        <v>1736</v>
      </c>
      <c r="B1737" s="30">
        <v>39049</v>
      </c>
      <c r="C1737">
        <f t="shared" si="272"/>
        <v>2006</v>
      </c>
      <c r="D1737">
        <v>3921.75</v>
      </c>
      <c r="E1737">
        <f t="shared" ca="1" si="273"/>
        <v>3945.3249999999998</v>
      </c>
      <c r="F1737">
        <f t="shared" ca="1" si="267"/>
        <v>3826.8326923076925</v>
      </c>
      <c r="G1737" t="str">
        <f t="shared" ca="1" si="268"/>
        <v/>
      </c>
      <c r="H1737">
        <f t="shared" ca="1" si="269"/>
        <v>3110.15</v>
      </c>
      <c r="I1737" s="7" t="str">
        <f t="shared" ca="1" si="266"/>
        <v/>
      </c>
      <c r="J1737" s="11">
        <f t="shared" ca="1" si="270"/>
        <v>469.43884480289211</v>
      </c>
      <c r="K1737" s="11">
        <f ca="1">MAX($J$55:J1737)</f>
        <v>498.99251444516653</v>
      </c>
      <c r="L1737" s="13">
        <f t="shared" ca="1" si="271"/>
        <v>5.922667933232495E-2</v>
      </c>
      <c r="M1737" t="str">
        <f t="shared" ca="1" si="274"/>
        <v>BUY</v>
      </c>
      <c r="N1737">
        <f t="shared" ca="1" si="275"/>
        <v>-1.1879865957822089E-2</v>
      </c>
    </row>
    <row r="1738" spans="1:14" x14ac:dyDescent="0.25">
      <c r="A1738">
        <v>1737</v>
      </c>
      <c r="B1738" s="30">
        <v>39050</v>
      </c>
      <c r="C1738">
        <f t="shared" si="272"/>
        <v>2006</v>
      </c>
      <c r="D1738">
        <v>3928.2</v>
      </c>
      <c r="E1738">
        <f t="shared" ca="1" si="273"/>
        <v>3924.9749999999999</v>
      </c>
      <c r="F1738">
        <f t="shared" ca="1" si="267"/>
        <v>3836.2442307692304</v>
      </c>
      <c r="G1738" t="str">
        <f t="shared" ca="1" si="268"/>
        <v/>
      </c>
      <c r="H1738">
        <f t="shared" ca="1" si="269"/>
        <v>3110.15</v>
      </c>
      <c r="I1738" s="7" t="str">
        <f t="shared" ca="1" si="266"/>
        <v/>
      </c>
      <c r="J1738" s="11">
        <f t="shared" ca="1" si="270"/>
        <v>469.43884480289211</v>
      </c>
      <c r="K1738" s="11">
        <f ca="1">MAX($J$55:J1738)</f>
        <v>498.99251444516653</v>
      </c>
      <c r="L1738" s="13">
        <f t="shared" ca="1" si="271"/>
        <v>5.922667933232495E-2</v>
      </c>
      <c r="M1738" t="str">
        <f t="shared" ca="1" si="274"/>
        <v>BUY</v>
      </c>
      <c r="N1738">
        <f t="shared" ca="1" si="275"/>
        <v>1.6446739338305139E-3</v>
      </c>
    </row>
    <row r="1739" spans="1:14" x14ac:dyDescent="0.25">
      <c r="A1739">
        <v>1738</v>
      </c>
      <c r="B1739" s="30">
        <v>39051</v>
      </c>
      <c r="C1739">
        <f t="shared" si="272"/>
        <v>2006</v>
      </c>
      <c r="D1739">
        <v>3954.5</v>
      </c>
      <c r="E1739">
        <f t="shared" ca="1" si="273"/>
        <v>3941.35</v>
      </c>
      <c r="F1739">
        <f t="shared" ca="1" si="267"/>
        <v>3847.6750000000002</v>
      </c>
      <c r="G1739" t="str">
        <f t="shared" ca="1" si="268"/>
        <v/>
      </c>
      <c r="H1739">
        <f t="shared" ca="1" si="269"/>
        <v>3110.15</v>
      </c>
      <c r="I1739" s="7" t="str">
        <f t="shared" ca="1" si="266"/>
        <v/>
      </c>
      <c r="J1739" s="11">
        <f t="shared" ca="1" si="270"/>
        <v>469.43884480289211</v>
      </c>
      <c r="K1739" s="11">
        <f ca="1">MAX($J$55:J1739)</f>
        <v>498.99251444516653</v>
      </c>
      <c r="L1739" s="13">
        <f t="shared" ca="1" si="271"/>
        <v>5.922667933232495E-2</v>
      </c>
      <c r="M1739" t="str">
        <f t="shared" ca="1" si="274"/>
        <v>BUY</v>
      </c>
      <c r="N1739">
        <f t="shared" ca="1" si="275"/>
        <v>6.6951784532356257E-3</v>
      </c>
    </row>
    <row r="1740" spans="1:14" x14ac:dyDescent="0.25">
      <c r="A1740">
        <v>1739</v>
      </c>
      <c r="B1740" s="30">
        <v>39052</v>
      </c>
      <c r="C1740">
        <f t="shared" si="272"/>
        <v>2006</v>
      </c>
      <c r="D1740">
        <v>3997.6</v>
      </c>
      <c r="E1740">
        <f t="shared" ca="1" si="273"/>
        <v>3976.05</v>
      </c>
      <c r="F1740">
        <f t="shared" ca="1" si="267"/>
        <v>3859.9846153846156</v>
      </c>
      <c r="G1740" t="str">
        <f t="shared" ca="1" si="268"/>
        <v/>
      </c>
      <c r="H1740">
        <f t="shared" ca="1" si="269"/>
        <v>3110.15</v>
      </c>
      <c r="I1740" s="7" t="str">
        <f t="shared" ca="1" si="266"/>
        <v/>
      </c>
      <c r="J1740" s="11">
        <f t="shared" ca="1" si="270"/>
        <v>469.43884480289211</v>
      </c>
      <c r="K1740" s="11">
        <f ca="1">MAX($J$55:J1740)</f>
        <v>498.99251444516653</v>
      </c>
      <c r="L1740" s="13">
        <f t="shared" ca="1" si="271"/>
        <v>5.922667933232495E-2</v>
      </c>
      <c r="M1740" t="str">
        <f t="shared" ca="1" si="274"/>
        <v>BUY</v>
      </c>
      <c r="N1740">
        <f t="shared" ca="1" si="275"/>
        <v>1.0898975850297107E-2</v>
      </c>
    </row>
    <row r="1741" spans="1:14" x14ac:dyDescent="0.25">
      <c r="A1741">
        <v>1740</v>
      </c>
      <c r="B1741" s="30">
        <v>39055</v>
      </c>
      <c r="C1741">
        <f t="shared" si="272"/>
        <v>2006</v>
      </c>
      <c r="D1741">
        <v>4001</v>
      </c>
      <c r="E1741">
        <f t="shared" ca="1" si="273"/>
        <v>3999.3</v>
      </c>
      <c r="F1741">
        <f t="shared" ca="1" si="267"/>
        <v>3870.0480769230771</v>
      </c>
      <c r="G1741" t="str">
        <f t="shared" ca="1" si="268"/>
        <v/>
      </c>
      <c r="H1741">
        <f t="shared" ca="1" si="269"/>
        <v>3110.15</v>
      </c>
      <c r="I1741" s="7" t="str">
        <f t="shared" ca="1" si="266"/>
        <v/>
      </c>
      <c r="J1741" s="11">
        <f t="shared" ca="1" si="270"/>
        <v>469.43884480289211</v>
      </c>
      <c r="K1741" s="11">
        <f ca="1">MAX($J$55:J1741)</f>
        <v>498.99251444516653</v>
      </c>
      <c r="L1741" s="13">
        <f t="shared" ca="1" si="271"/>
        <v>5.922667933232495E-2</v>
      </c>
      <c r="M1741" t="str">
        <f t="shared" ca="1" si="274"/>
        <v>BUY</v>
      </c>
      <c r="N1741">
        <f t="shared" ca="1" si="275"/>
        <v>8.5051030618373295E-4</v>
      </c>
    </row>
    <row r="1742" spans="1:14" x14ac:dyDescent="0.25">
      <c r="A1742">
        <v>1741</v>
      </c>
      <c r="B1742" s="30">
        <v>39056</v>
      </c>
      <c r="C1742">
        <f t="shared" si="272"/>
        <v>2006</v>
      </c>
      <c r="D1742">
        <v>4015.75</v>
      </c>
      <c r="E1742">
        <f t="shared" ca="1" si="273"/>
        <v>4008.375</v>
      </c>
      <c r="F1742">
        <f t="shared" ca="1" si="267"/>
        <v>3879.5346153846158</v>
      </c>
      <c r="G1742" t="str">
        <f t="shared" ca="1" si="268"/>
        <v/>
      </c>
      <c r="H1742">
        <f t="shared" ca="1" si="269"/>
        <v>3110.15</v>
      </c>
      <c r="I1742" s="7" t="str">
        <f t="shared" ca="1" si="266"/>
        <v/>
      </c>
      <c r="J1742" s="11">
        <f t="shared" ca="1" si="270"/>
        <v>469.43884480289211</v>
      </c>
      <c r="K1742" s="11">
        <f ca="1">MAX($J$55:J1742)</f>
        <v>498.99251444516653</v>
      </c>
      <c r="L1742" s="13">
        <f t="shared" ca="1" si="271"/>
        <v>5.922667933232495E-2</v>
      </c>
      <c r="M1742" t="str">
        <f t="shared" ca="1" si="274"/>
        <v>BUY</v>
      </c>
      <c r="N1742">
        <f t="shared" ca="1" si="275"/>
        <v>3.6865783554111474E-3</v>
      </c>
    </row>
    <row r="1743" spans="1:14" x14ac:dyDescent="0.25">
      <c r="A1743">
        <v>1742</v>
      </c>
      <c r="B1743" s="30">
        <v>39057</v>
      </c>
      <c r="C1743">
        <f t="shared" si="272"/>
        <v>2006</v>
      </c>
      <c r="D1743">
        <v>4015.95</v>
      </c>
      <c r="E1743">
        <f t="shared" ca="1" si="273"/>
        <v>4015.85</v>
      </c>
      <c r="F1743">
        <f t="shared" ca="1" si="267"/>
        <v>3889.9903846153848</v>
      </c>
      <c r="G1743" t="str">
        <f t="shared" ca="1" si="268"/>
        <v/>
      </c>
      <c r="H1743">
        <f t="shared" ca="1" si="269"/>
        <v>3110.15</v>
      </c>
      <c r="I1743" s="7" t="str">
        <f t="shared" ca="1" si="266"/>
        <v/>
      </c>
      <c r="J1743" s="11">
        <f t="shared" ca="1" si="270"/>
        <v>469.43884480289211</v>
      </c>
      <c r="K1743" s="11">
        <f ca="1">MAX($J$55:J1743)</f>
        <v>498.99251444516653</v>
      </c>
      <c r="L1743" s="13">
        <f t="shared" ca="1" si="271"/>
        <v>5.922667933232495E-2</v>
      </c>
      <c r="M1743" t="str">
        <f t="shared" ca="1" si="274"/>
        <v>BUY</v>
      </c>
      <c r="N1743">
        <f t="shared" ca="1" si="275"/>
        <v>4.9803897154907077E-5</v>
      </c>
    </row>
    <row r="1744" spans="1:14" x14ac:dyDescent="0.25">
      <c r="A1744">
        <v>1743</v>
      </c>
      <c r="B1744" s="30">
        <v>39058</v>
      </c>
      <c r="C1744">
        <f t="shared" si="272"/>
        <v>2006</v>
      </c>
      <c r="D1744">
        <v>4015.35</v>
      </c>
      <c r="E1744">
        <f t="shared" ca="1" si="273"/>
        <v>4015.6499999999996</v>
      </c>
      <c r="F1744">
        <f t="shared" ca="1" si="267"/>
        <v>3899.5403846153849</v>
      </c>
      <c r="G1744" t="str">
        <f t="shared" ca="1" si="268"/>
        <v/>
      </c>
      <c r="H1744">
        <f t="shared" ca="1" si="269"/>
        <v>3110.15</v>
      </c>
      <c r="I1744" s="7" t="str">
        <f t="shared" ca="1" si="266"/>
        <v/>
      </c>
      <c r="J1744" s="11">
        <f t="shared" ca="1" si="270"/>
        <v>469.43884480289211</v>
      </c>
      <c r="K1744" s="11">
        <f ca="1">MAX($J$55:J1744)</f>
        <v>498.99251444516653</v>
      </c>
      <c r="L1744" s="13">
        <f t="shared" ca="1" si="271"/>
        <v>5.922667933232495E-2</v>
      </c>
      <c r="M1744" t="str">
        <f t="shared" ca="1" si="274"/>
        <v>BUY</v>
      </c>
      <c r="N1744">
        <f t="shared" ca="1" si="275"/>
        <v>-1.4940425055090552E-4</v>
      </c>
    </row>
    <row r="1745" spans="1:14" x14ac:dyDescent="0.25">
      <c r="A1745">
        <v>1744</v>
      </c>
      <c r="B1745" s="30">
        <v>39059</v>
      </c>
      <c r="C1745">
        <f t="shared" si="272"/>
        <v>2006</v>
      </c>
      <c r="D1745">
        <v>3962</v>
      </c>
      <c r="E1745">
        <f t="shared" ca="1" si="273"/>
        <v>3988.6750000000002</v>
      </c>
      <c r="F1745">
        <f t="shared" ca="1" si="267"/>
        <v>3906.1096153846156</v>
      </c>
      <c r="G1745" t="str">
        <f t="shared" ca="1" si="268"/>
        <v/>
      </c>
      <c r="H1745">
        <f t="shared" ca="1" si="269"/>
        <v>3110.15</v>
      </c>
      <c r="I1745" s="7" t="str">
        <f t="shared" ca="1" si="266"/>
        <v/>
      </c>
      <c r="J1745" s="11">
        <f t="shared" ca="1" si="270"/>
        <v>469.43884480289211</v>
      </c>
      <c r="K1745" s="11">
        <f ca="1">MAX($J$55:J1745)</f>
        <v>498.99251444516653</v>
      </c>
      <c r="L1745" s="13">
        <f t="shared" ca="1" si="271"/>
        <v>5.922667933232495E-2</v>
      </c>
      <c r="M1745" t="str">
        <f t="shared" ca="1" si="274"/>
        <v>BUY</v>
      </c>
      <c r="N1745">
        <f t="shared" ca="1" si="275"/>
        <v>-1.3286513006338155E-2</v>
      </c>
    </row>
    <row r="1746" spans="1:14" x14ac:dyDescent="0.25">
      <c r="A1746">
        <v>1745</v>
      </c>
      <c r="B1746" s="30">
        <v>39062</v>
      </c>
      <c r="C1746">
        <f t="shared" si="272"/>
        <v>2006</v>
      </c>
      <c r="D1746">
        <v>3849.5</v>
      </c>
      <c r="E1746">
        <f t="shared" ca="1" si="273"/>
        <v>3905.75</v>
      </c>
      <c r="F1746">
        <f t="shared" ca="1" si="267"/>
        <v>3907.8076923076924</v>
      </c>
      <c r="G1746" t="str">
        <f t="shared" ca="1" si="268"/>
        <v>SELL</v>
      </c>
      <c r="H1746">
        <f t="shared" ca="1" si="269"/>
        <v>3849.5</v>
      </c>
      <c r="I1746" s="7">
        <f t="shared" ca="1" si="266"/>
        <v>0.23772165329646477</v>
      </c>
      <c r="J1746" s="11">
        <f t="shared" ca="1" si="270"/>
        <v>581.03462311101816</v>
      </c>
      <c r="K1746" s="11">
        <f ca="1">MAX($J$55:J1746)</f>
        <v>581.03462311101816</v>
      </c>
      <c r="L1746" s="13">
        <f t="shared" ca="1" si="271"/>
        <v>0</v>
      </c>
      <c r="M1746" t="str">
        <f t="shared" ca="1" si="274"/>
        <v>SELL</v>
      </c>
      <c r="N1746">
        <f t="shared" ca="1" si="275"/>
        <v>-2.8394750126198888E-2</v>
      </c>
    </row>
    <row r="1747" spans="1:14" x14ac:dyDescent="0.25">
      <c r="A1747">
        <v>1746</v>
      </c>
      <c r="B1747" s="30">
        <v>39063</v>
      </c>
      <c r="C1747">
        <f t="shared" si="272"/>
        <v>2006</v>
      </c>
      <c r="D1747">
        <v>3716.9</v>
      </c>
      <c r="E1747">
        <f t="shared" ca="1" si="273"/>
        <v>3783.2</v>
      </c>
      <c r="F1747">
        <f t="shared" ca="1" si="267"/>
        <v>3904.2557692307696</v>
      </c>
      <c r="G1747" t="str">
        <f t="shared" ca="1" si="268"/>
        <v/>
      </c>
      <c r="H1747">
        <f t="shared" ca="1" si="269"/>
        <v>3849.5</v>
      </c>
      <c r="I1747" s="7" t="str">
        <f t="shared" ca="1" si="266"/>
        <v/>
      </c>
      <c r="J1747" s="11">
        <f t="shared" ca="1" si="270"/>
        <v>581.03462311101816</v>
      </c>
      <c r="K1747" s="11">
        <f ca="1">MAX($J$55:J1747)</f>
        <v>581.03462311101816</v>
      </c>
      <c r="L1747" s="13">
        <f t="shared" ca="1" si="271"/>
        <v>0</v>
      </c>
      <c r="M1747" t="str">
        <f t="shared" ca="1" si="274"/>
        <v>SELL</v>
      </c>
      <c r="N1747">
        <f t="shared" ca="1" si="275"/>
        <v>3.4446031952201563E-2</v>
      </c>
    </row>
    <row r="1748" spans="1:14" x14ac:dyDescent="0.25">
      <c r="A1748">
        <v>1747</v>
      </c>
      <c r="B1748" s="30">
        <v>39064</v>
      </c>
      <c r="C1748">
        <f t="shared" si="272"/>
        <v>2006</v>
      </c>
      <c r="D1748">
        <v>3765.2</v>
      </c>
      <c r="E1748">
        <f t="shared" ca="1" si="273"/>
        <v>3741.05</v>
      </c>
      <c r="F1748">
        <f t="shared" ca="1" si="267"/>
        <v>3902.9653846153842</v>
      </c>
      <c r="G1748" t="str">
        <f t="shared" ca="1" si="268"/>
        <v/>
      </c>
      <c r="H1748">
        <f t="shared" ca="1" si="269"/>
        <v>3849.5</v>
      </c>
      <c r="I1748" s="7" t="str">
        <f t="shared" ref="I1748:I1811" ca="1" si="276">IF(AND(G1748&lt;&gt;"",H1747&lt;&gt;0),IF(G1748="BUY",1-H1748/H1747,H1748/H1747-1),"")</f>
        <v/>
      </c>
      <c r="J1748" s="11">
        <f t="shared" ca="1" si="270"/>
        <v>581.03462311101816</v>
      </c>
      <c r="K1748" s="11">
        <f ca="1">MAX($J$55:J1748)</f>
        <v>581.03462311101816</v>
      </c>
      <c r="L1748" s="13">
        <f t="shared" ca="1" si="271"/>
        <v>0</v>
      </c>
      <c r="M1748" t="str">
        <f t="shared" ca="1" si="274"/>
        <v>SELL</v>
      </c>
      <c r="N1748">
        <f t="shared" ca="1" si="275"/>
        <v>-1.2994699884312122E-2</v>
      </c>
    </row>
    <row r="1749" spans="1:14" x14ac:dyDescent="0.25">
      <c r="A1749">
        <v>1748</v>
      </c>
      <c r="B1749" s="30">
        <v>39065</v>
      </c>
      <c r="C1749">
        <f t="shared" si="272"/>
        <v>2006</v>
      </c>
      <c r="D1749">
        <v>3843.05</v>
      </c>
      <c r="E1749">
        <f t="shared" ca="1" si="273"/>
        <v>3804.125</v>
      </c>
      <c r="F1749">
        <f t="shared" ca="1" si="267"/>
        <v>3905.4942307692304</v>
      </c>
      <c r="G1749" t="str">
        <f t="shared" ca="1" si="268"/>
        <v/>
      </c>
      <c r="H1749">
        <f t="shared" ca="1" si="269"/>
        <v>3849.5</v>
      </c>
      <c r="I1749" s="7" t="str">
        <f t="shared" ca="1" si="276"/>
        <v/>
      </c>
      <c r="J1749" s="11">
        <f t="shared" ca="1" si="270"/>
        <v>581.03462311101816</v>
      </c>
      <c r="K1749" s="11">
        <f ca="1">MAX($J$55:J1749)</f>
        <v>581.03462311101816</v>
      </c>
      <c r="L1749" s="13">
        <f t="shared" ca="1" si="271"/>
        <v>0</v>
      </c>
      <c r="M1749" t="str">
        <f t="shared" ca="1" si="274"/>
        <v>SELL</v>
      </c>
      <c r="N1749">
        <f t="shared" ca="1" si="275"/>
        <v>-2.0676192499734507E-2</v>
      </c>
    </row>
    <row r="1750" spans="1:14" x14ac:dyDescent="0.25">
      <c r="A1750">
        <v>1749</v>
      </c>
      <c r="B1750" s="30">
        <v>39066</v>
      </c>
      <c r="C1750">
        <f t="shared" si="272"/>
        <v>2006</v>
      </c>
      <c r="D1750">
        <v>3888.65</v>
      </c>
      <c r="E1750">
        <f t="shared" ca="1" si="273"/>
        <v>3865.8500000000004</v>
      </c>
      <c r="F1750">
        <f t="shared" ca="1" si="267"/>
        <v>3909.0423076923075</v>
      </c>
      <c r="G1750" t="str">
        <f t="shared" ca="1" si="268"/>
        <v/>
      </c>
      <c r="H1750">
        <f t="shared" ca="1" si="269"/>
        <v>3849.5</v>
      </c>
      <c r="I1750" s="7" t="str">
        <f t="shared" ca="1" si="276"/>
        <v/>
      </c>
      <c r="J1750" s="11">
        <f t="shared" ca="1" si="270"/>
        <v>581.03462311101816</v>
      </c>
      <c r="K1750" s="11">
        <f ca="1">MAX($J$55:J1750)</f>
        <v>581.03462311101816</v>
      </c>
      <c r="L1750" s="13">
        <f t="shared" ca="1" si="271"/>
        <v>0</v>
      </c>
      <c r="M1750" t="str">
        <f t="shared" ca="1" si="274"/>
        <v>SELL</v>
      </c>
      <c r="N1750">
        <f t="shared" ca="1" si="275"/>
        <v>-1.1865575519444168E-2</v>
      </c>
    </row>
    <row r="1751" spans="1:14" x14ac:dyDescent="0.25">
      <c r="A1751">
        <v>1750</v>
      </c>
      <c r="B1751" s="30">
        <v>39069</v>
      </c>
      <c r="C1751">
        <f t="shared" si="272"/>
        <v>2006</v>
      </c>
      <c r="D1751">
        <v>3928.75</v>
      </c>
      <c r="E1751">
        <f t="shared" ca="1" si="273"/>
        <v>3908.7</v>
      </c>
      <c r="F1751">
        <f t="shared" ca="1" si="267"/>
        <v>3912.6576923076918</v>
      </c>
      <c r="G1751" t="str">
        <f t="shared" ca="1" si="268"/>
        <v/>
      </c>
      <c r="H1751">
        <f t="shared" ca="1" si="269"/>
        <v>3849.5</v>
      </c>
      <c r="I1751" s="7" t="str">
        <f t="shared" ca="1" si="276"/>
        <v/>
      </c>
      <c r="J1751" s="11">
        <f t="shared" ca="1" si="270"/>
        <v>581.03462311101816</v>
      </c>
      <c r="K1751" s="11">
        <f ca="1">MAX($J$55:J1751)</f>
        <v>581.03462311101816</v>
      </c>
      <c r="L1751" s="13">
        <f t="shared" ca="1" si="271"/>
        <v>0</v>
      </c>
      <c r="M1751" t="str">
        <f t="shared" ca="1" si="274"/>
        <v>SELL</v>
      </c>
      <c r="N1751">
        <f t="shared" ca="1" si="275"/>
        <v>-1.0312062026667328E-2</v>
      </c>
    </row>
    <row r="1752" spans="1:14" x14ac:dyDescent="0.25">
      <c r="A1752">
        <v>1751</v>
      </c>
      <c r="B1752" s="30">
        <v>39070</v>
      </c>
      <c r="C1752">
        <f t="shared" si="272"/>
        <v>2006</v>
      </c>
      <c r="D1752">
        <v>3832</v>
      </c>
      <c r="E1752">
        <f t="shared" ca="1" si="273"/>
        <v>3880.375</v>
      </c>
      <c r="F1752">
        <f t="shared" ca="1" si="267"/>
        <v>3911.6288461538456</v>
      </c>
      <c r="G1752" t="str">
        <f t="shared" ca="1" si="268"/>
        <v/>
      </c>
      <c r="H1752">
        <f t="shared" ca="1" si="269"/>
        <v>3849.5</v>
      </c>
      <c r="I1752" s="7" t="str">
        <f t="shared" ca="1" si="276"/>
        <v/>
      </c>
      <c r="J1752" s="11">
        <f t="shared" ca="1" si="270"/>
        <v>581.03462311101816</v>
      </c>
      <c r="K1752" s="11">
        <f ca="1">MAX($J$55:J1752)</f>
        <v>581.03462311101816</v>
      </c>
      <c r="L1752" s="13">
        <f t="shared" ca="1" si="271"/>
        <v>0</v>
      </c>
      <c r="M1752" t="str">
        <f t="shared" ca="1" si="274"/>
        <v>SELL</v>
      </c>
      <c r="N1752">
        <f t="shared" ca="1" si="275"/>
        <v>2.4626153356665605E-2</v>
      </c>
    </row>
    <row r="1753" spans="1:14" x14ac:dyDescent="0.25">
      <c r="A1753">
        <v>1752</v>
      </c>
      <c r="B1753" s="30">
        <v>39071</v>
      </c>
      <c r="C1753">
        <f t="shared" si="272"/>
        <v>2006</v>
      </c>
      <c r="D1753">
        <v>3815.55</v>
      </c>
      <c r="E1753">
        <f t="shared" ca="1" si="273"/>
        <v>3823.7750000000001</v>
      </c>
      <c r="F1753">
        <f t="shared" ca="1" si="267"/>
        <v>3909.6923076923072</v>
      </c>
      <c r="G1753" t="str">
        <f t="shared" ca="1" si="268"/>
        <v/>
      </c>
      <c r="H1753">
        <f t="shared" ca="1" si="269"/>
        <v>3849.5</v>
      </c>
      <c r="I1753" s="7" t="str">
        <f t="shared" ca="1" si="276"/>
        <v/>
      </c>
      <c r="J1753" s="11">
        <f t="shared" ca="1" si="270"/>
        <v>581.03462311101816</v>
      </c>
      <c r="K1753" s="11">
        <f ca="1">MAX($J$55:J1753)</f>
        <v>581.03462311101816</v>
      </c>
      <c r="L1753" s="13">
        <f t="shared" ca="1" si="271"/>
        <v>0</v>
      </c>
      <c r="M1753" t="str">
        <f t="shared" ca="1" si="274"/>
        <v>SELL</v>
      </c>
      <c r="N1753">
        <f t="shared" ca="1" si="275"/>
        <v>4.292797494780746E-3</v>
      </c>
    </row>
    <row r="1754" spans="1:14" x14ac:dyDescent="0.25">
      <c r="A1754">
        <v>1753</v>
      </c>
      <c r="B1754" s="30">
        <v>39072</v>
      </c>
      <c r="C1754">
        <f t="shared" si="272"/>
        <v>2006</v>
      </c>
      <c r="D1754">
        <v>3833.5</v>
      </c>
      <c r="E1754">
        <f t="shared" ca="1" si="273"/>
        <v>3824.5250000000001</v>
      </c>
      <c r="F1754">
        <f t="shared" ca="1" si="267"/>
        <v>3908.0461538461532</v>
      </c>
      <c r="G1754" t="str">
        <f t="shared" ca="1" si="268"/>
        <v/>
      </c>
      <c r="H1754">
        <f t="shared" ca="1" si="269"/>
        <v>3849.5</v>
      </c>
      <c r="I1754" s="7" t="str">
        <f t="shared" ca="1" si="276"/>
        <v/>
      </c>
      <c r="J1754" s="11">
        <f t="shared" ca="1" si="270"/>
        <v>581.03462311101816</v>
      </c>
      <c r="K1754" s="11">
        <f ca="1">MAX($J$55:J1754)</f>
        <v>581.03462311101816</v>
      </c>
      <c r="L1754" s="13">
        <f t="shared" ca="1" si="271"/>
        <v>0</v>
      </c>
      <c r="M1754" t="str">
        <f t="shared" ca="1" si="274"/>
        <v>SELL</v>
      </c>
      <c r="N1754">
        <f t="shared" ca="1" si="275"/>
        <v>-4.7044331747716104E-3</v>
      </c>
    </row>
    <row r="1755" spans="1:14" x14ac:dyDescent="0.25">
      <c r="A1755">
        <v>1754</v>
      </c>
      <c r="B1755" s="30">
        <v>39073</v>
      </c>
      <c r="C1755">
        <f t="shared" si="272"/>
        <v>2006</v>
      </c>
      <c r="D1755">
        <v>3871.15</v>
      </c>
      <c r="E1755">
        <f t="shared" ca="1" si="273"/>
        <v>3852.3249999999998</v>
      </c>
      <c r="F1755">
        <f t="shared" ca="1" si="267"/>
        <v>3907.8269230769224</v>
      </c>
      <c r="G1755" t="str">
        <f t="shared" ca="1" si="268"/>
        <v/>
      </c>
      <c r="H1755">
        <f t="shared" ca="1" si="269"/>
        <v>3849.5</v>
      </c>
      <c r="I1755" s="7" t="str">
        <f t="shared" ca="1" si="276"/>
        <v/>
      </c>
      <c r="J1755" s="11">
        <f t="shared" ca="1" si="270"/>
        <v>581.03462311101816</v>
      </c>
      <c r="K1755" s="11">
        <f ca="1">MAX($J$55:J1755)</f>
        <v>581.03462311101816</v>
      </c>
      <c r="L1755" s="13">
        <f t="shared" ca="1" si="271"/>
        <v>0</v>
      </c>
      <c r="M1755" t="str">
        <f t="shared" ca="1" si="274"/>
        <v>SELL</v>
      </c>
      <c r="N1755">
        <f t="shared" ca="1" si="275"/>
        <v>-9.8213121168645081E-3</v>
      </c>
    </row>
    <row r="1756" spans="1:14" x14ac:dyDescent="0.25">
      <c r="A1756">
        <v>1755</v>
      </c>
      <c r="B1756" s="30">
        <v>39077</v>
      </c>
      <c r="C1756">
        <f t="shared" si="272"/>
        <v>2006</v>
      </c>
      <c r="D1756">
        <v>3940.5</v>
      </c>
      <c r="E1756">
        <f t="shared" ca="1" si="273"/>
        <v>3905.8249999999998</v>
      </c>
      <c r="F1756">
        <f t="shared" ref="F1756:F1819" ca="1" si="277">IF(ROW(D1756)&gt;$M$4, AVERAGE(OFFSET(D1757,-$M$4,0,$M$4,1)), "")</f>
        <v>3911.1999999999994</v>
      </c>
      <c r="G1756" t="str">
        <f t="shared" ca="1" si="268"/>
        <v/>
      </c>
      <c r="H1756">
        <f t="shared" ca="1" si="269"/>
        <v>3849.5</v>
      </c>
      <c r="I1756" s="7" t="str">
        <f t="shared" ca="1" si="276"/>
        <v/>
      </c>
      <c r="J1756" s="11">
        <f t="shared" ca="1" si="270"/>
        <v>581.03462311101816</v>
      </c>
      <c r="K1756" s="11">
        <f ca="1">MAX($J$55:J1756)</f>
        <v>581.03462311101816</v>
      </c>
      <c r="L1756" s="13">
        <f t="shared" ca="1" si="271"/>
        <v>0</v>
      </c>
      <c r="M1756" t="str">
        <f t="shared" ca="1" si="274"/>
        <v>SELL</v>
      </c>
      <c r="N1756">
        <f t="shared" ca="1" si="275"/>
        <v>-1.7914573188845668E-2</v>
      </c>
    </row>
    <row r="1757" spans="1:14" x14ac:dyDescent="0.25">
      <c r="A1757">
        <v>1756</v>
      </c>
      <c r="B1757" s="30">
        <v>39078</v>
      </c>
      <c r="C1757">
        <f t="shared" si="272"/>
        <v>2006</v>
      </c>
      <c r="D1757">
        <v>3974.25</v>
      </c>
      <c r="E1757">
        <f t="shared" ca="1" si="273"/>
        <v>3957.375</v>
      </c>
      <c r="F1757">
        <f t="shared" ca="1" si="277"/>
        <v>3915.7423076923073</v>
      </c>
      <c r="G1757" t="str">
        <f t="shared" ca="1" si="268"/>
        <v>BUY</v>
      </c>
      <c r="H1757">
        <f t="shared" ca="1" si="269"/>
        <v>3974.25</v>
      </c>
      <c r="I1757" s="7">
        <f t="shared" ca="1" si="276"/>
        <v>-3.2406806078711492E-2</v>
      </c>
      <c r="J1757" s="11">
        <f t="shared" ca="1" si="270"/>
        <v>562.20514675484219</v>
      </c>
      <c r="K1757" s="11">
        <f ca="1">MAX($J$55:J1757)</f>
        <v>581.03462311101816</v>
      </c>
      <c r="L1757" s="13">
        <f t="shared" ca="1" si="271"/>
        <v>3.2406806078711492E-2</v>
      </c>
      <c r="M1757" t="str">
        <f t="shared" ca="1" si="274"/>
        <v>BUY</v>
      </c>
      <c r="N1757">
        <f t="shared" ca="1" si="275"/>
        <v>-8.5649029311001146E-3</v>
      </c>
    </row>
    <row r="1758" spans="1:14" x14ac:dyDescent="0.25">
      <c r="A1758">
        <v>1757</v>
      </c>
      <c r="B1758" s="30">
        <v>39079</v>
      </c>
      <c r="C1758">
        <f t="shared" si="272"/>
        <v>2006</v>
      </c>
      <c r="D1758">
        <v>3970.55</v>
      </c>
      <c r="E1758">
        <f t="shared" ca="1" si="273"/>
        <v>3972.4</v>
      </c>
      <c r="F1758">
        <f t="shared" ca="1" si="277"/>
        <v>3917.7538461538456</v>
      </c>
      <c r="G1758" t="str">
        <f t="shared" ca="1" si="268"/>
        <v/>
      </c>
      <c r="H1758">
        <f t="shared" ca="1" si="269"/>
        <v>3974.25</v>
      </c>
      <c r="I1758" s="7" t="str">
        <f t="shared" ca="1" si="276"/>
        <v/>
      </c>
      <c r="J1758" s="11">
        <f t="shared" ca="1" si="270"/>
        <v>562.20514675484219</v>
      </c>
      <c r="K1758" s="11">
        <f ca="1">MAX($J$55:J1758)</f>
        <v>581.03462311101816</v>
      </c>
      <c r="L1758" s="13">
        <f t="shared" ca="1" si="271"/>
        <v>3.2406806078711492E-2</v>
      </c>
      <c r="M1758" t="str">
        <f t="shared" ca="1" si="274"/>
        <v>BUY</v>
      </c>
      <c r="N1758">
        <f t="shared" ca="1" si="275"/>
        <v>-9.3099326917023793E-4</v>
      </c>
    </row>
    <row r="1759" spans="1:14" x14ac:dyDescent="0.25">
      <c r="A1759">
        <v>1758</v>
      </c>
      <c r="B1759" s="30">
        <v>39080</v>
      </c>
      <c r="C1759">
        <f t="shared" si="272"/>
        <v>2006</v>
      </c>
      <c r="D1759">
        <v>3966.4</v>
      </c>
      <c r="E1759">
        <f t="shared" ca="1" si="273"/>
        <v>3968.4750000000004</v>
      </c>
      <c r="F1759">
        <f t="shared" ca="1" si="277"/>
        <v>3918.2019230769224</v>
      </c>
      <c r="G1759" t="str">
        <f t="shared" ca="1" si="268"/>
        <v/>
      </c>
      <c r="H1759">
        <f t="shared" ca="1" si="269"/>
        <v>3974.25</v>
      </c>
      <c r="I1759" s="7" t="str">
        <f t="shared" ca="1" si="276"/>
        <v/>
      </c>
      <c r="J1759" s="11">
        <f t="shared" ca="1" si="270"/>
        <v>562.20514675484219</v>
      </c>
      <c r="K1759" s="11">
        <f ca="1">MAX($J$55:J1759)</f>
        <v>581.03462311101816</v>
      </c>
      <c r="L1759" s="13">
        <f t="shared" ca="1" si="271"/>
        <v>3.2406806078711492E-2</v>
      </c>
      <c r="M1759" t="str">
        <f t="shared" ca="1" si="274"/>
        <v>BUY</v>
      </c>
      <c r="N1759">
        <f t="shared" ca="1" si="275"/>
        <v>-1.0451952500283564E-3</v>
      </c>
    </row>
    <row r="1760" spans="1:14" x14ac:dyDescent="0.25">
      <c r="A1760">
        <v>1759</v>
      </c>
      <c r="B1760" s="30">
        <v>39084</v>
      </c>
      <c r="C1760">
        <f t="shared" si="272"/>
        <v>2007</v>
      </c>
      <c r="D1760">
        <v>4007.4</v>
      </c>
      <c r="E1760">
        <f t="shared" ca="1" si="273"/>
        <v>3986.9</v>
      </c>
      <c r="F1760">
        <f t="shared" ca="1" si="277"/>
        <v>3920.5846153846146</v>
      </c>
      <c r="G1760" t="str">
        <f t="shared" ca="1" si="268"/>
        <v/>
      </c>
      <c r="H1760">
        <f t="shared" ca="1" si="269"/>
        <v>3974.25</v>
      </c>
      <c r="I1760" s="7" t="str">
        <f t="shared" ca="1" si="276"/>
        <v/>
      </c>
      <c r="J1760" s="11">
        <f t="shared" ca="1" si="270"/>
        <v>562.20514675484219</v>
      </c>
      <c r="K1760" s="11">
        <f ca="1">MAX($J$55:J1760)</f>
        <v>581.03462311101816</v>
      </c>
      <c r="L1760" s="13">
        <f t="shared" ca="1" si="271"/>
        <v>3.2406806078711492E-2</v>
      </c>
      <c r="M1760" t="str">
        <f t="shared" ca="1" si="274"/>
        <v>BUY</v>
      </c>
      <c r="N1760">
        <f t="shared" ca="1" si="275"/>
        <v>1.0336829366680112E-2</v>
      </c>
    </row>
    <row r="1761" spans="1:14" x14ac:dyDescent="0.25">
      <c r="A1761">
        <v>1760</v>
      </c>
      <c r="B1761" s="30">
        <v>39085</v>
      </c>
      <c r="C1761">
        <f t="shared" si="272"/>
        <v>2007</v>
      </c>
      <c r="D1761">
        <v>4024.05</v>
      </c>
      <c r="E1761">
        <f t="shared" ca="1" si="273"/>
        <v>4015.7250000000004</v>
      </c>
      <c r="F1761">
        <f t="shared" ca="1" si="277"/>
        <v>3923.3999999999996</v>
      </c>
      <c r="G1761" t="str">
        <f t="shared" ca="1" si="268"/>
        <v/>
      </c>
      <c r="H1761">
        <f t="shared" ca="1" si="269"/>
        <v>3974.25</v>
      </c>
      <c r="I1761" s="7" t="str">
        <f t="shared" ca="1" si="276"/>
        <v/>
      </c>
      <c r="J1761" s="11">
        <f t="shared" ca="1" si="270"/>
        <v>562.20514675484219</v>
      </c>
      <c r="K1761" s="11">
        <f ca="1">MAX($J$55:J1761)</f>
        <v>581.03462311101816</v>
      </c>
      <c r="L1761" s="13">
        <f t="shared" ca="1" si="271"/>
        <v>3.2406806078711492E-2</v>
      </c>
      <c r="M1761" t="str">
        <f t="shared" ca="1" si="274"/>
        <v>BUY</v>
      </c>
      <c r="N1761">
        <f t="shared" ca="1" si="275"/>
        <v>4.1548135948495509E-3</v>
      </c>
    </row>
    <row r="1762" spans="1:14" x14ac:dyDescent="0.25">
      <c r="A1762">
        <v>1761</v>
      </c>
      <c r="B1762" s="30">
        <v>39086</v>
      </c>
      <c r="C1762">
        <f t="shared" si="272"/>
        <v>2007</v>
      </c>
      <c r="D1762">
        <v>3988.8</v>
      </c>
      <c r="E1762">
        <f t="shared" ca="1" si="273"/>
        <v>4006.4250000000002</v>
      </c>
      <c r="F1762">
        <f t="shared" ca="1" si="277"/>
        <v>3924.1653846153849</v>
      </c>
      <c r="G1762" t="str">
        <f t="shared" ca="1" si="268"/>
        <v/>
      </c>
      <c r="H1762">
        <f t="shared" ca="1" si="269"/>
        <v>3974.25</v>
      </c>
      <c r="I1762" s="7" t="str">
        <f t="shared" ca="1" si="276"/>
        <v/>
      </c>
      <c r="J1762" s="11">
        <f t="shared" ca="1" si="270"/>
        <v>562.20514675484219</v>
      </c>
      <c r="K1762" s="11">
        <f ca="1">MAX($J$55:J1762)</f>
        <v>581.03462311101816</v>
      </c>
      <c r="L1762" s="13">
        <f t="shared" ca="1" si="271"/>
        <v>3.2406806078711492E-2</v>
      </c>
      <c r="M1762" t="str">
        <f t="shared" ca="1" si="274"/>
        <v>BUY</v>
      </c>
      <c r="N1762">
        <f t="shared" ca="1" si="275"/>
        <v>-8.7598315130279197E-3</v>
      </c>
    </row>
    <row r="1763" spans="1:14" x14ac:dyDescent="0.25">
      <c r="A1763">
        <v>1762</v>
      </c>
      <c r="B1763" s="30">
        <v>39087</v>
      </c>
      <c r="C1763">
        <f t="shared" si="272"/>
        <v>2007</v>
      </c>
      <c r="D1763">
        <v>3983.4</v>
      </c>
      <c r="E1763">
        <f t="shared" ca="1" si="273"/>
        <v>3986.1000000000004</v>
      </c>
      <c r="F1763">
        <f t="shared" ca="1" si="277"/>
        <v>3926.5365384615384</v>
      </c>
      <c r="G1763" t="str">
        <f t="shared" ca="1" si="268"/>
        <v/>
      </c>
      <c r="H1763">
        <f t="shared" ca="1" si="269"/>
        <v>3974.25</v>
      </c>
      <c r="I1763" s="7" t="str">
        <f t="shared" ca="1" si="276"/>
        <v/>
      </c>
      <c r="J1763" s="11">
        <f t="shared" ca="1" si="270"/>
        <v>562.20514675484219</v>
      </c>
      <c r="K1763" s="11">
        <f ca="1">MAX($J$55:J1763)</f>
        <v>581.03462311101816</v>
      </c>
      <c r="L1763" s="13">
        <f t="shared" ca="1" si="271"/>
        <v>3.2406806078711492E-2</v>
      </c>
      <c r="M1763" t="str">
        <f t="shared" ca="1" si="274"/>
        <v>BUY</v>
      </c>
      <c r="N1763">
        <f t="shared" ca="1" si="275"/>
        <v>-1.3537906137184343E-3</v>
      </c>
    </row>
    <row r="1764" spans="1:14" x14ac:dyDescent="0.25">
      <c r="A1764">
        <v>1763</v>
      </c>
      <c r="B1764" s="30">
        <v>39090</v>
      </c>
      <c r="C1764">
        <f t="shared" si="272"/>
        <v>2007</v>
      </c>
      <c r="D1764">
        <v>3933.4</v>
      </c>
      <c r="E1764">
        <f t="shared" ca="1" si="273"/>
        <v>3958.4</v>
      </c>
      <c r="F1764">
        <f t="shared" ca="1" si="277"/>
        <v>3926.7365384615377</v>
      </c>
      <c r="G1764" t="str">
        <f t="shared" ca="1" si="268"/>
        <v/>
      </c>
      <c r="H1764">
        <f t="shared" ca="1" si="269"/>
        <v>3974.25</v>
      </c>
      <c r="I1764" s="7" t="str">
        <f t="shared" ca="1" si="276"/>
        <v/>
      </c>
      <c r="J1764" s="11">
        <f t="shared" ca="1" si="270"/>
        <v>562.20514675484219</v>
      </c>
      <c r="K1764" s="11">
        <f ca="1">MAX($J$55:J1764)</f>
        <v>581.03462311101816</v>
      </c>
      <c r="L1764" s="13">
        <f t="shared" ca="1" si="271"/>
        <v>3.2406806078711492E-2</v>
      </c>
      <c r="M1764" t="str">
        <f t="shared" ca="1" si="274"/>
        <v>BUY</v>
      </c>
      <c r="N1764">
        <f t="shared" ca="1" si="275"/>
        <v>-1.2552091178390319E-2</v>
      </c>
    </row>
    <row r="1765" spans="1:14" x14ac:dyDescent="0.25">
      <c r="A1765">
        <v>1764</v>
      </c>
      <c r="B1765" s="30">
        <v>39091</v>
      </c>
      <c r="C1765">
        <f t="shared" si="272"/>
        <v>2007</v>
      </c>
      <c r="D1765">
        <v>3911.4</v>
      </c>
      <c r="E1765">
        <f t="shared" ca="1" si="273"/>
        <v>3922.4</v>
      </c>
      <c r="F1765">
        <f t="shared" ca="1" si="277"/>
        <v>3925.0788461538459</v>
      </c>
      <c r="G1765" t="str">
        <f t="shared" ca="1" si="268"/>
        <v>SELL</v>
      </c>
      <c r="H1765">
        <f t="shared" ca="1" si="269"/>
        <v>3911.4</v>
      </c>
      <c r="I1765" s="7">
        <f t="shared" ca="1" si="276"/>
        <v>-1.5814304585770822E-2</v>
      </c>
      <c r="J1765" s="11">
        <f t="shared" ca="1" si="270"/>
        <v>553.31426332437309</v>
      </c>
      <c r="K1765" s="11">
        <f ca="1">MAX($J$55:J1765)</f>
        <v>581.03462311101816</v>
      </c>
      <c r="L1765" s="13">
        <f t="shared" ca="1" si="271"/>
        <v>4.7708619562501609E-2</v>
      </c>
      <c r="M1765" t="str">
        <f t="shared" ca="1" si="274"/>
        <v>SELL</v>
      </c>
      <c r="N1765">
        <f t="shared" ca="1" si="275"/>
        <v>-5.5931255402450804E-3</v>
      </c>
    </row>
    <row r="1766" spans="1:14" x14ac:dyDescent="0.25">
      <c r="A1766">
        <v>1765</v>
      </c>
      <c r="B1766" s="30">
        <v>39092</v>
      </c>
      <c r="C1766">
        <f t="shared" si="272"/>
        <v>2007</v>
      </c>
      <c r="D1766">
        <v>3850.3</v>
      </c>
      <c r="E1766">
        <f t="shared" ca="1" si="273"/>
        <v>3880.8500000000004</v>
      </c>
      <c r="F1766">
        <f t="shared" ca="1" si="277"/>
        <v>3919.4134615384614</v>
      </c>
      <c r="G1766" t="str">
        <f t="shared" ca="1" si="268"/>
        <v/>
      </c>
      <c r="H1766">
        <f t="shared" ca="1" si="269"/>
        <v>3911.4</v>
      </c>
      <c r="I1766" s="7" t="str">
        <f t="shared" ca="1" si="276"/>
        <v/>
      </c>
      <c r="J1766" s="11">
        <f t="shared" ca="1" si="270"/>
        <v>553.31426332437309</v>
      </c>
      <c r="K1766" s="11">
        <f ca="1">MAX($J$55:J1766)</f>
        <v>581.03462311101816</v>
      </c>
      <c r="L1766" s="13">
        <f t="shared" ca="1" si="271"/>
        <v>4.7708619562501609E-2</v>
      </c>
      <c r="M1766" t="str">
        <f t="shared" ca="1" si="274"/>
        <v>SELL</v>
      </c>
      <c r="N1766">
        <f t="shared" ca="1" si="275"/>
        <v>1.5621005266656416E-2</v>
      </c>
    </row>
    <row r="1767" spans="1:14" x14ac:dyDescent="0.25">
      <c r="A1767">
        <v>1766</v>
      </c>
      <c r="B1767" s="30">
        <v>39093</v>
      </c>
      <c r="C1767">
        <f t="shared" si="272"/>
        <v>2007</v>
      </c>
      <c r="D1767">
        <v>3942.25</v>
      </c>
      <c r="E1767">
        <f t="shared" ca="1" si="273"/>
        <v>3896.2750000000001</v>
      </c>
      <c r="F1767">
        <f t="shared" ca="1" si="277"/>
        <v>3917.1538461538457</v>
      </c>
      <c r="G1767" t="str">
        <f t="shared" ca="1" si="268"/>
        <v/>
      </c>
      <c r="H1767">
        <f t="shared" ca="1" si="269"/>
        <v>3911.4</v>
      </c>
      <c r="I1767" s="7" t="str">
        <f t="shared" ca="1" si="276"/>
        <v/>
      </c>
      <c r="J1767" s="11">
        <f t="shared" ca="1" si="270"/>
        <v>553.31426332437309</v>
      </c>
      <c r="K1767" s="11">
        <f ca="1">MAX($J$55:J1767)</f>
        <v>581.03462311101816</v>
      </c>
      <c r="L1767" s="13">
        <f t="shared" ca="1" si="271"/>
        <v>4.7708619562501609E-2</v>
      </c>
      <c r="M1767" t="str">
        <f t="shared" ca="1" si="274"/>
        <v>SELL</v>
      </c>
      <c r="N1767">
        <f t="shared" ca="1" si="275"/>
        <v>-2.3881256006025454E-2</v>
      </c>
    </row>
    <row r="1768" spans="1:14" x14ac:dyDescent="0.25">
      <c r="A1768">
        <v>1767</v>
      </c>
      <c r="B1768" s="30">
        <v>39094</v>
      </c>
      <c r="C1768">
        <f t="shared" si="272"/>
        <v>2007</v>
      </c>
      <c r="D1768">
        <v>4052.45</v>
      </c>
      <c r="E1768">
        <f t="shared" ca="1" si="273"/>
        <v>3997.35</v>
      </c>
      <c r="F1768">
        <f t="shared" ca="1" si="277"/>
        <v>3918.5653846153846</v>
      </c>
      <c r="G1768" t="str">
        <f t="shared" ca="1" si="268"/>
        <v>BUY</v>
      </c>
      <c r="H1768">
        <f t="shared" ca="1" si="269"/>
        <v>4052.45</v>
      </c>
      <c r="I1768" s="7">
        <f t="shared" ca="1" si="276"/>
        <v>-3.6061256838983313E-2</v>
      </c>
      <c r="J1768" s="11">
        <f t="shared" ca="1" si="270"/>
        <v>533.36105556196003</v>
      </c>
      <c r="K1768" s="11">
        <f ca="1">MAX($J$55:J1768)</f>
        <v>581.03462311101816</v>
      </c>
      <c r="L1768" s="13">
        <f t="shared" ca="1" si="271"/>
        <v>8.2049443618008255E-2</v>
      </c>
      <c r="M1768" t="str">
        <f t="shared" ca="1" si="274"/>
        <v>BUY</v>
      </c>
      <c r="N1768">
        <f t="shared" ca="1" si="275"/>
        <v>-2.7953579808484955E-2</v>
      </c>
    </row>
    <row r="1769" spans="1:14" x14ac:dyDescent="0.25">
      <c r="A1769">
        <v>1768</v>
      </c>
      <c r="B1769" s="30">
        <v>39097</v>
      </c>
      <c r="C1769">
        <f t="shared" si="272"/>
        <v>2007</v>
      </c>
      <c r="D1769">
        <v>4078.4</v>
      </c>
      <c r="E1769">
        <f t="shared" ca="1" si="273"/>
        <v>4065.4250000000002</v>
      </c>
      <c r="F1769">
        <f t="shared" ca="1" si="277"/>
        <v>3920.9673076923073</v>
      </c>
      <c r="G1769" t="str">
        <f t="shared" ca="1" si="268"/>
        <v/>
      </c>
      <c r="H1769">
        <f t="shared" ca="1" si="269"/>
        <v>4052.45</v>
      </c>
      <c r="I1769" s="7" t="str">
        <f t="shared" ca="1" si="276"/>
        <v/>
      </c>
      <c r="J1769" s="11">
        <f t="shared" ca="1" si="270"/>
        <v>533.36105556196003</v>
      </c>
      <c r="K1769" s="11">
        <f ca="1">MAX($J$55:J1769)</f>
        <v>581.03462311101816</v>
      </c>
      <c r="L1769" s="13">
        <f t="shared" ca="1" si="271"/>
        <v>8.2049443618008255E-2</v>
      </c>
      <c r="M1769" t="str">
        <f t="shared" ca="1" si="274"/>
        <v>BUY</v>
      </c>
      <c r="N1769">
        <f t="shared" ca="1" si="275"/>
        <v>6.4035336648201151E-3</v>
      </c>
    </row>
    <row r="1770" spans="1:14" x14ac:dyDescent="0.25">
      <c r="A1770">
        <v>1769</v>
      </c>
      <c r="B1770" s="30">
        <v>39098</v>
      </c>
      <c r="C1770">
        <f t="shared" si="272"/>
        <v>2007</v>
      </c>
      <c r="D1770">
        <v>4080.5</v>
      </c>
      <c r="E1770">
        <f t="shared" ca="1" si="273"/>
        <v>4079.45</v>
      </c>
      <c r="F1770">
        <f t="shared" ca="1" si="277"/>
        <v>3923.4730769230764</v>
      </c>
      <c r="G1770" t="str">
        <f t="shared" ca="1" si="268"/>
        <v/>
      </c>
      <c r="H1770">
        <f t="shared" ca="1" si="269"/>
        <v>4052.45</v>
      </c>
      <c r="I1770" s="7" t="str">
        <f t="shared" ca="1" si="276"/>
        <v/>
      </c>
      <c r="J1770" s="11">
        <f t="shared" ca="1" si="270"/>
        <v>533.36105556196003</v>
      </c>
      <c r="K1770" s="11">
        <f ca="1">MAX($J$55:J1770)</f>
        <v>581.03462311101816</v>
      </c>
      <c r="L1770" s="13">
        <f t="shared" ca="1" si="271"/>
        <v>8.2049443618008255E-2</v>
      </c>
      <c r="M1770" t="str">
        <f t="shared" ca="1" si="274"/>
        <v>BUY</v>
      </c>
      <c r="N1770">
        <f t="shared" ca="1" si="275"/>
        <v>5.1490780698310837E-4</v>
      </c>
    </row>
    <row r="1771" spans="1:14" x14ac:dyDescent="0.25">
      <c r="A1771">
        <v>1770</v>
      </c>
      <c r="B1771" s="30">
        <v>39099</v>
      </c>
      <c r="C1771">
        <f t="shared" si="272"/>
        <v>2007</v>
      </c>
      <c r="D1771">
        <v>4076.45</v>
      </c>
      <c r="E1771">
        <f t="shared" ca="1" si="273"/>
        <v>4078.4749999999999</v>
      </c>
      <c r="F1771">
        <f t="shared" ca="1" si="277"/>
        <v>3927.8749999999995</v>
      </c>
      <c r="G1771" t="str">
        <f t="shared" ca="1" si="268"/>
        <v/>
      </c>
      <c r="H1771">
        <f t="shared" ca="1" si="269"/>
        <v>4052.45</v>
      </c>
      <c r="I1771" s="7" t="str">
        <f t="shared" ca="1" si="276"/>
        <v/>
      </c>
      <c r="J1771" s="11">
        <f t="shared" ca="1" si="270"/>
        <v>533.36105556196003</v>
      </c>
      <c r="K1771" s="11">
        <f ca="1">MAX($J$55:J1771)</f>
        <v>581.03462311101816</v>
      </c>
      <c r="L1771" s="13">
        <f t="shared" ca="1" si="271"/>
        <v>8.2049443618008255E-2</v>
      </c>
      <c r="M1771" t="str">
        <f t="shared" ca="1" si="274"/>
        <v>BUY</v>
      </c>
      <c r="N1771">
        <f t="shared" ca="1" si="275"/>
        <v>-9.9252542580570554E-4</v>
      </c>
    </row>
    <row r="1772" spans="1:14" x14ac:dyDescent="0.25">
      <c r="A1772">
        <v>1771</v>
      </c>
      <c r="B1772" s="30">
        <v>39100</v>
      </c>
      <c r="C1772">
        <f t="shared" si="272"/>
        <v>2007</v>
      </c>
      <c r="D1772">
        <v>4109.05</v>
      </c>
      <c r="E1772">
        <f t="shared" ca="1" si="273"/>
        <v>4092.75</v>
      </c>
      <c r="F1772">
        <f t="shared" ca="1" si="277"/>
        <v>3937.8576923076917</v>
      </c>
      <c r="G1772" t="str">
        <f t="shared" ca="1" si="268"/>
        <v/>
      </c>
      <c r="H1772">
        <f t="shared" ca="1" si="269"/>
        <v>4052.45</v>
      </c>
      <c r="I1772" s="7" t="str">
        <f t="shared" ca="1" si="276"/>
        <v/>
      </c>
      <c r="J1772" s="11">
        <f t="shared" ca="1" si="270"/>
        <v>533.36105556196003</v>
      </c>
      <c r="K1772" s="11">
        <f ca="1">MAX($J$55:J1772)</f>
        <v>581.03462311101816</v>
      </c>
      <c r="L1772" s="13">
        <f t="shared" ca="1" si="271"/>
        <v>8.2049443618008255E-2</v>
      </c>
      <c r="M1772" t="str">
        <f t="shared" ca="1" si="274"/>
        <v>BUY</v>
      </c>
      <c r="N1772">
        <f t="shared" ca="1" si="275"/>
        <v>7.9971543867827077E-3</v>
      </c>
    </row>
    <row r="1773" spans="1:14" x14ac:dyDescent="0.25">
      <c r="A1773">
        <v>1772</v>
      </c>
      <c r="B1773" s="30">
        <v>39101</v>
      </c>
      <c r="C1773">
        <f t="shared" si="272"/>
        <v>2007</v>
      </c>
      <c r="D1773">
        <v>4090.15</v>
      </c>
      <c r="E1773">
        <f t="shared" ca="1" si="273"/>
        <v>4099.6000000000004</v>
      </c>
      <c r="F1773">
        <f t="shared" ca="1" si="277"/>
        <v>3952.2134615384616</v>
      </c>
      <c r="G1773" t="str">
        <f t="shared" ca="1" si="268"/>
        <v/>
      </c>
      <c r="H1773">
        <f t="shared" ca="1" si="269"/>
        <v>4052.45</v>
      </c>
      <c r="I1773" s="7" t="str">
        <f t="shared" ca="1" si="276"/>
        <v/>
      </c>
      <c r="J1773" s="11">
        <f t="shared" ca="1" si="270"/>
        <v>533.36105556196003</v>
      </c>
      <c r="K1773" s="11">
        <f ca="1">MAX($J$55:J1773)</f>
        <v>581.03462311101816</v>
      </c>
      <c r="L1773" s="13">
        <f t="shared" ca="1" si="271"/>
        <v>8.2049443618008255E-2</v>
      </c>
      <c r="M1773" t="str">
        <f t="shared" ca="1" si="274"/>
        <v>BUY</v>
      </c>
      <c r="N1773">
        <f t="shared" ca="1" si="275"/>
        <v>-4.5996033146347912E-3</v>
      </c>
    </row>
    <row r="1774" spans="1:14" x14ac:dyDescent="0.25">
      <c r="A1774">
        <v>1773</v>
      </c>
      <c r="B1774" s="30">
        <v>39104</v>
      </c>
      <c r="C1774">
        <f t="shared" si="272"/>
        <v>2007</v>
      </c>
      <c r="D1774">
        <v>4102.45</v>
      </c>
      <c r="E1774">
        <f t="shared" ca="1" si="273"/>
        <v>4096.3</v>
      </c>
      <c r="F1774">
        <f t="shared" ca="1" si="277"/>
        <v>3965.1846153846154</v>
      </c>
      <c r="G1774" t="str">
        <f t="shared" ca="1" si="268"/>
        <v/>
      </c>
      <c r="H1774">
        <f t="shared" ca="1" si="269"/>
        <v>4052.45</v>
      </c>
      <c r="I1774" s="7" t="str">
        <f t="shared" ca="1" si="276"/>
        <v/>
      </c>
      <c r="J1774" s="11">
        <f t="shared" ca="1" si="270"/>
        <v>533.36105556196003</v>
      </c>
      <c r="K1774" s="11">
        <f ca="1">MAX($J$55:J1774)</f>
        <v>581.03462311101816</v>
      </c>
      <c r="L1774" s="13">
        <f t="shared" ca="1" si="271"/>
        <v>8.2049443618008255E-2</v>
      </c>
      <c r="M1774" t="str">
        <f t="shared" ca="1" si="274"/>
        <v>BUY</v>
      </c>
      <c r="N1774">
        <f t="shared" ca="1" si="275"/>
        <v>3.007224673911648E-3</v>
      </c>
    </row>
    <row r="1775" spans="1:14" x14ac:dyDescent="0.25">
      <c r="A1775">
        <v>1774</v>
      </c>
      <c r="B1775" s="30">
        <v>39105</v>
      </c>
      <c r="C1775">
        <f t="shared" si="272"/>
        <v>2007</v>
      </c>
      <c r="D1775">
        <v>4066.1</v>
      </c>
      <c r="E1775">
        <f t="shared" ca="1" si="273"/>
        <v>4084.2749999999996</v>
      </c>
      <c r="F1775">
        <f t="shared" ca="1" si="277"/>
        <v>3973.7634615384618</v>
      </c>
      <c r="G1775" t="str">
        <f t="shared" ca="1" si="268"/>
        <v/>
      </c>
      <c r="H1775">
        <f t="shared" ca="1" si="269"/>
        <v>4052.45</v>
      </c>
      <c r="I1775" s="7" t="str">
        <f t="shared" ca="1" si="276"/>
        <v/>
      </c>
      <c r="J1775" s="11">
        <f t="shared" ca="1" si="270"/>
        <v>533.36105556196003</v>
      </c>
      <c r="K1775" s="11">
        <f ca="1">MAX($J$55:J1775)</f>
        <v>581.03462311101816</v>
      </c>
      <c r="L1775" s="13">
        <f t="shared" ca="1" si="271"/>
        <v>8.2049443618008255E-2</v>
      </c>
      <c r="M1775" t="str">
        <f t="shared" ca="1" si="274"/>
        <v>BUY</v>
      </c>
      <c r="N1775">
        <f t="shared" ca="1" si="275"/>
        <v>-8.8605589342953383E-3</v>
      </c>
    </row>
    <row r="1776" spans="1:14" x14ac:dyDescent="0.25">
      <c r="A1776">
        <v>1775</v>
      </c>
      <c r="B1776" s="30">
        <v>39106</v>
      </c>
      <c r="C1776">
        <f t="shared" si="272"/>
        <v>2007</v>
      </c>
      <c r="D1776">
        <v>4089.9</v>
      </c>
      <c r="E1776">
        <f t="shared" ca="1" si="273"/>
        <v>4078</v>
      </c>
      <c r="F1776">
        <f t="shared" ca="1" si="277"/>
        <v>3981.5038461538466</v>
      </c>
      <c r="G1776" t="str">
        <f t="shared" ca="1" si="268"/>
        <v/>
      </c>
      <c r="H1776">
        <f t="shared" ca="1" si="269"/>
        <v>4052.45</v>
      </c>
      <c r="I1776" s="7" t="str">
        <f t="shared" ca="1" si="276"/>
        <v/>
      </c>
      <c r="J1776" s="11">
        <f t="shared" ca="1" si="270"/>
        <v>533.36105556196003</v>
      </c>
      <c r="K1776" s="11">
        <f ca="1">MAX($J$55:J1776)</f>
        <v>581.03462311101816</v>
      </c>
      <c r="L1776" s="13">
        <f t="shared" ca="1" si="271"/>
        <v>8.2049443618008255E-2</v>
      </c>
      <c r="M1776" t="str">
        <f t="shared" ca="1" si="274"/>
        <v>BUY</v>
      </c>
      <c r="N1776">
        <f t="shared" ca="1" si="275"/>
        <v>5.8532746366297388E-3</v>
      </c>
    </row>
    <row r="1777" spans="1:14" x14ac:dyDescent="0.25">
      <c r="A1777">
        <v>1776</v>
      </c>
      <c r="B1777" s="30">
        <v>39107</v>
      </c>
      <c r="C1777">
        <f t="shared" si="272"/>
        <v>2007</v>
      </c>
      <c r="D1777">
        <v>4147.7</v>
      </c>
      <c r="E1777">
        <f t="shared" ca="1" si="273"/>
        <v>4118.8</v>
      </c>
      <c r="F1777">
        <f t="shared" ca="1" si="277"/>
        <v>3989.9249999999997</v>
      </c>
      <c r="G1777" t="str">
        <f t="shared" ca="1" si="268"/>
        <v/>
      </c>
      <c r="H1777">
        <f t="shared" ca="1" si="269"/>
        <v>4052.45</v>
      </c>
      <c r="I1777" s="7" t="str">
        <f t="shared" ca="1" si="276"/>
        <v/>
      </c>
      <c r="J1777" s="11">
        <f t="shared" ca="1" si="270"/>
        <v>533.36105556196003</v>
      </c>
      <c r="K1777" s="11">
        <f ca="1">MAX($J$55:J1777)</f>
        <v>581.03462311101816</v>
      </c>
      <c r="L1777" s="13">
        <f t="shared" ca="1" si="271"/>
        <v>8.2049443618008255E-2</v>
      </c>
      <c r="M1777" t="str">
        <f t="shared" ca="1" si="274"/>
        <v>BUY</v>
      </c>
      <c r="N1777">
        <f t="shared" ca="1" si="275"/>
        <v>1.4132374874691246E-2</v>
      </c>
    </row>
    <row r="1778" spans="1:14" x14ac:dyDescent="0.25">
      <c r="A1778">
        <v>1777</v>
      </c>
      <c r="B1778" s="30">
        <v>39111</v>
      </c>
      <c r="C1778">
        <f t="shared" si="272"/>
        <v>2007</v>
      </c>
      <c r="D1778">
        <v>4124.45</v>
      </c>
      <c r="E1778">
        <f t="shared" ca="1" si="273"/>
        <v>4136.0749999999998</v>
      </c>
      <c r="F1778">
        <f t="shared" ca="1" si="277"/>
        <v>4001.1730769230771</v>
      </c>
      <c r="G1778" t="str">
        <f t="shared" ca="1" si="268"/>
        <v/>
      </c>
      <c r="H1778">
        <f t="shared" ca="1" si="269"/>
        <v>4052.45</v>
      </c>
      <c r="I1778" s="7" t="str">
        <f t="shared" ca="1" si="276"/>
        <v/>
      </c>
      <c r="J1778" s="11">
        <f t="shared" ca="1" si="270"/>
        <v>533.36105556196003</v>
      </c>
      <c r="K1778" s="11">
        <f ca="1">MAX($J$55:J1778)</f>
        <v>581.03462311101816</v>
      </c>
      <c r="L1778" s="13">
        <f t="shared" ca="1" si="271"/>
        <v>8.2049443618008255E-2</v>
      </c>
      <c r="M1778" t="str">
        <f t="shared" ca="1" si="274"/>
        <v>BUY</v>
      </c>
      <c r="N1778">
        <f t="shared" ca="1" si="275"/>
        <v>-5.6055163102442318E-3</v>
      </c>
    </row>
    <row r="1779" spans="1:14" x14ac:dyDescent="0.25">
      <c r="A1779">
        <v>1778</v>
      </c>
      <c r="B1779" s="30">
        <v>39113</v>
      </c>
      <c r="C1779">
        <f t="shared" si="272"/>
        <v>2007</v>
      </c>
      <c r="D1779">
        <v>4082.7</v>
      </c>
      <c r="E1779">
        <f t="shared" ca="1" si="273"/>
        <v>4103.5749999999998</v>
      </c>
      <c r="F1779">
        <f t="shared" ca="1" si="277"/>
        <v>4011.4480769230768</v>
      </c>
      <c r="G1779" t="str">
        <f t="shared" ca="1" si="268"/>
        <v/>
      </c>
      <c r="H1779">
        <f t="shared" ca="1" si="269"/>
        <v>4052.45</v>
      </c>
      <c r="I1779" s="7" t="str">
        <f t="shared" ca="1" si="276"/>
        <v/>
      </c>
      <c r="J1779" s="11">
        <f t="shared" ca="1" si="270"/>
        <v>533.36105556196003</v>
      </c>
      <c r="K1779" s="11">
        <f ca="1">MAX($J$55:J1779)</f>
        <v>581.03462311101816</v>
      </c>
      <c r="L1779" s="13">
        <f t="shared" ca="1" si="271"/>
        <v>8.2049443618008255E-2</v>
      </c>
      <c r="M1779" t="str">
        <f t="shared" ca="1" si="274"/>
        <v>BUY</v>
      </c>
      <c r="N1779">
        <f t="shared" ca="1" si="275"/>
        <v>-1.0122561796118271E-2</v>
      </c>
    </row>
    <row r="1780" spans="1:14" x14ac:dyDescent="0.25">
      <c r="A1780">
        <v>1779</v>
      </c>
      <c r="B1780" s="30">
        <v>39114</v>
      </c>
      <c r="C1780">
        <f t="shared" si="272"/>
        <v>2007</v>
      </c>
      <c r="D1780">
        <v>4137.2</v>
      </c>
      <c r="E1780">
        <f t="shared" ca="1" si="273"/>
        <v>4109.95</v>
      </c>
      <c r="F1780">
        <f t="shared" ca="1" si="277"/>
        <v>4023.1288461538456</v>
      </c>
      <c r="G1780" t="str">
        <f t="shared" ca="1" si="268"/>
        <v/>
      </c>
      <c r="H1780">
        <f t="shared" ca="1" si="269"/>
        <v>4052.45</v>
      </c>
      <c r="I1780" s="7" t="str">
        <f t="shared" ca="1" si="276"/>
        <v/>
      </c>
      <c r="J1780" s="11">
        <f t="shared" ca="1" si="270"/>
        <v>533.36105556196003</v>
      </c>
      <c r="K1780" s="11">
        <f ca="1">MAX($J$55:J1780)</f>
        <v>581.03462311101816</v>
      </c>
      <c r="L1780" s="13">
        <f t="shared" ca="1" si="271"/>
        <v>8.2049443618008255E-2</v>
      </c>
      <c r="M1780" t="str">
        <f t="shared" ca="1" si="274"/>
        <v>BUY</v>
      </c>
      <c r="N1780">
        <f t="shared" ca="1" si="275"/>
        <v>1.3349009234085288E-2</v>
      </c>
    </row>
    <row r="1781" spans="1:14" x14ac:dyDescent="0.25">
      <c r="A1781">
        <v>1780</v>
      </c>
      <c r="B1781" s="30">
        <v>39115</v>
      </c>
      <c r="C1781">
        <f t="shared" si="272"/>
        <v>2007</v>
      </c>
      <c r="D1781">
        <v>4183.5</v>
      </c>
      <c r="E1781">
        <f t="shared" ca="1" si="273"/>
        <v>4160.3500000000004</v>
      </c>
      <c r="F1781">
        <f t="shared" ca="1" si="277"/>
        <v>4035.142307692307</v>
      </c>
      <c r="G1781" t="str">
        <f t="shared" ca="1" si="268"/>
        <v/>
      </c>
      <c r="H1781">
        <f t="shared" ca="1" si="269"/>
        <v>4052.45</v>
      </c>
      <c r="I1781" s="7" t="str">
        <f t="shared" ca="1" si="276"/>
        <v/>
      </c>
      <c r="J1781" s="11">
        <f t="shared" ca="1" si="270"/>
        <v>533.36105556196003</v>
      </c>
      <c r="K1781" s="11">
        <f ca="1">MAX($J$55:J1781)</f>
        <v>581.03462311101816</v>
      </c>
      <c r="L1781" s="13">
        <f t="shared" ca="1" si="271"/>
        <v>8.2049443618008255E-2</v>
      </c>
      <c r="M1781" t="str">
        <f t="shared" ca="1" si="274"/>
        <v>BUY</v>
      </c>
      <c r="N1781">
        <f t="shared" ca="1" si="275"/>
        <v>1.1191143768732521E-2</v>
      </c>
    </row>
    <row r="1782" spans="1:14" x14ac:dyDescent="0.25">
      <c r="A1782">
        <v>1781</v>
      </c>
      <c r="B1782" s="30">
        <v>39118</v>
      </c>
      <c r="C1782">
        <f t="shared" si="272"/>
        <v>2007</v>
      </c>
      <c r="D1782">
        <v>4215.3500000000004</v>
      </c>
      <c r="E1782">
        <f t="shared" ca="1" si="273"/>
        <v>4199.4250000000002</v>
      </c>
      <c r="F1782">
        <f t="shared" ca="1" si="277"/>
        <v>4045.7134615384612</v>
      </c>
      <c r="G1782" t="str">
        <f t="shared" ref="G1782:G1845" ca="1" si="278">IF(AND(E1782&gt;F1782,E1781&lt;F1781),"BUY",IF(AND(E1782&lt;F1782,E1781&gt;F1781),"SELL",""))</f>
        <v/>
      </c>
      <c r="H1782">
        <f t="shared" ca="1" si="269"/>
        <v>4052.45</v>
      </c>
      <c r="I1782" s="7" t="str">
        <f t="shared" ca="1" si="276"/>
        <v/>
      </c>
      <c r="J1782" s="11">
        <f t="shared" ca="1" si="270"/>
        <v>533.36105556196003</v>
      </c>
      <c r="K1782" s="11">
        <f ca="1">MAX($J$55:J1782)</f>
        <v>581.03462311101816</v>
      </c>
      <c r="L1782" s="13">
        <f t="shared" ca="1" si="271"/>
        <v>8.2049443618008255E-2</v>
      </c>
      <c r="M1782" t="str">
        <f t="shared" ca="1" si="274"/>
        <v>BUY</v>
      </c>
      <c r="N1782">
        <f t="shared" ca="1" si="275"/>
        <v>7.6132425002988797E-3</v>
      </c>
    </row>
    <row r="1783" spans="1:14" x14ac:dyDescent="0.25">
      <c r="A1783">
        <v>1782</v>
      </c>
      <c r="B1783" s="30">
        <v>39119</v>
      </c>
      <c r="C1783">
        <f t="shared" si="272"/>
        <v>2007</v>
      </c>
      <c r="D1783">
        <v>4195.8999999999996</v>
      </c>
      <c r="E1783">
        <f t="shared" ca="1" si="273"/>
        <v>4205.625</v>
      </c>
      <c r="F1783">
        <f t="shared" ca="1" si="277"/>
        <v>4054.2384615384613</v>
      </c>
      <c r="G1783" t="str">
        <f t="shared" ca="1" si="278"/>
        <v/>
      </c>
      <c r="H1783">
        <f t="shared" ref="H1783:H1846" ca="1" si="279">IF(G1783&lt;&gt;"",D1783,H1782)</f>
        <v>4052.45</v>
      </c>
      <c r="I1783" s="7" t="str">
        <f t="shared" ca="1" si="276"/>
        <v/>
      </c>
      <c r="J1783" s="11">
        <f t="shared" ca="1" si="270"/>
        <v>533.36105556196003</v>
      </c>
      <c r="K1783" s="11">
        <f ca="1">MAX($J$55:J1783)</f>
        <v>581.03462311101816</v>
      </c>
      <c r="L1783" s="13">
        <f t="shared" ca="1" si="271"/>
        <v>8.2049443618008255E-2</v>
      </c>
      <c r="M1783" t="str">
        <f t="shared" ca="1" si="274"/>
        <v>BUY</v>
      </c>
      <c r="N1783">
        <f t="shared" ca="1" si="275"/>
        <v>-4.6140889843075249E-3</v>
      </c>
    </row>
    <row r="1784" spans="1:14" x14ac:dyDescent="0.25">
      <c r="A1784">
        <v>1783</v>
      </c>
      <c r="B1784" s="30">
        <v>39120</v>
      </c>
      <c r="C1784">
        <f t="shared" si="272"/>
        <v>2007</v>
      </c>
      <c r="D1784">
        <v>4224.25</v>
      </c>
      <c r="E1784">
        <f t="shared" ca="1" si="273"/>
        <v>4210.0749999999998</v>
      </c>
      <c r="F1784">
        <f t="shared" ca="1" si="277"/>
        <v>4063.9961538461534</v>
      </c>
      <c r="G1784" t="str">
        <f t="shared" ca="1" si="278"/>
        <v/>
      </c>
      <c r="H1784">
        <f t="shared" ca="1" si="279"/>
        <v>4052.45</v>
      </c>
      <c r="I1784" s="7" t="str">
        <f t="shared" ca="1" si="276"/>
        <v/>
      </c>
      <c r="J1784" s="11">
        <f t="shared" ca="1" si="270"/>
        <v>533.36105556196003</v>
      </c>
      <c r="K1784" s="11">
        <f ca="1">MAX($J$55:J1784)</f>
        <v>581.03462311101816</v>
      </c>
      <c r="L1784" s="13">
        <f t="shared" ca="1" si="271"/>
        <v>8.2049443618008255E-2</v>
      </c>
      <c r="M1784" t="str">
        <f t="shared" ca="1" si="274"/>
        <v>BUY</v>
      </c>
      <c r="N1784">
        <f t="shared" ca="1" si="275"/>
        <v>6.7565957243977135E-3</v>
      </c>
    </row>
    <row r="1785" spans="1:14" x14ac:dyDescent="0.25">
      <c r="A1785">
        <v>1784</v>
      </c>
      <c r="B1785" s="30">
        <v>39121</v>
      </c>
      <c r="C1785">
        <f t="shared" si="272"/>
        <v>2007</v>
      </c>
      <c r="D1785">
        <v>4223.3999999999996</v>
      </c>
      <c r="E1785">
        <f t="shared" ca="1" si="273"/>
        <v>4223.8249999999998</v>
      </c>
      <c r="F1785">
        <f t="shared" ca="1" si="277"/>
        <v>4073.8807692307682</v>
      </c>
      <c r="G1785" t="str">
        <f t="shared" ca="1" si="278"/>
        <v/>
      </c>
      <c r="H1785">
        <f t="shared" ca="1" si="279"/>
        <v>4052.45</v>
      </c>
      <c r="I1785" s="7" t="str">
        <f t="shared" ca="1" si="276"/>
        <v/>
      </c>
      <c r="J1785" s="11">
        <f t="shared" ref="J1785:J1848" ca="1" si="280">IF(I1785="",J1784,J1784*(1+$M$5*I1785))</f>
        <v>533.36105556196003</v>
      </c>
      <c r="K1785" s="11">
        <f ca="1">MAX($J$55:J1785)</f>
        <v>581.03462311101816</v>
      </c>
      <c r="L1785" s="13">
        <f t="shared" ref="L1785:L1848" ca="1" si="281">1-J1785/K1785</f>
        <v>8.2049443618008255E-2</v>
      </c>
      <c r="M1785" t="str">
        <f t="shared" ca="1" si="274"/>
        <v>BUY</v>
      </c>
      <c r="N1785">
        <f t="shared" ca="1" si="275"/>
        <v>-2.0121915132872433E-4</v>
      </c>
    </row>
    <row r="1786" spans="1:14" x14ac:dyDescent="0.25">
      <c r="A1786">
        <v>1785</v>
      </c>
      <c r="B1786" s="30">
        <v>39122</v>
      </c>
      <c r="C1786">
        <f t="shared" si="272"/>
        <v>2007</v>
      </c>
      <c r="D1786">
        <v>4187.3999999999996</v>
      </c>
      <c r="E1786">
        <f t="shared" ca="1" si="273"/>
        <v>4205.3999999999996</v>
      </c>
      <c r="F1786">
        <f t="shared" ca="1" si="277"/>
        <v>4080.8038461538454</v>
      </c>
      <c r="G1786" t="str">
        <f t="shared" ca="1" si="278"/>
        <v/>
      </c>
      <c r="H1786">
        <f t="shared" ca="1" si="279"/>
        <v>4052.45</v>
      </c>
      <c r="I1786" s="7" t="str">
        <f t="shared" ca="1" si="276"/>
        <v/>
      </c>
      <c r="J1786" s="11">
        <f t="shared" ca="1" si="280"/>
        <v>533.36105556196003</v>
      </c>
      <c r="K1786" s="11">
        <f ca="1">MAX($J$55:J1786)</f>
        <v>581.03462311101816</v>
      </c>
      <c r="L1786" s="13">
        <f t="shared" ca="1" si="281"/>
        <v>8.2049443618008255E-2</v>
      </c>
      <c r="M1786" t="str">
        <f t="shared" ca="1" si="274"/>
        <v>BUY</v>
      </c>
      <c r="N1786">
        <f t="shared" ca="1" si="275"/>
        <v>-8.5239380593834357E-3</v>
      </c>
    </row>
    <row r="1787" spans="1:14" x14ac:dyDescent="0.25">
      <c r="A1787">
        <v>1786</v>
      </c>
      <c r="B1787" s="30">
        <v>39125</v>
      </c>
      <c r="C1787">
        <f t="shared" si="272"/>
        <v>2007</v>
      </c>
      <c r="D1787">
        <v>4058.3</v>
      </c>
      <c r="E1787">
        <f t="shared" ca="1" si="273"/>
        <v>4122.8500000000004</v>
      </c>
      <c r="F1787">
        <f t="shared" ca="1" si="277"/>
        <v>4082.121153846153</v>
      </c>
      <c r="G1787" t="str">
        <f t="shared" ca="1" si="278"/>
        <v/>
      </c>
      <c r="H1787">
        <f t="shared" ca="1" si="279"/>
        <v>4052.45</v>
      </c>
      <c r="I1787" s="7" t="str">
        <f t="shared" ca="1" si="276"/>
        <v/>
      </c>
      <c r="J1787" s="11">
        <f t="shared" ca="1" si="280"/>
        <v>533.36105556196003</v>
      </c>
      <c r="K1787" s="11">
        <f ca="1">MAX($J$55:J1787)</f>
        <v>581.03462311101816</v>
      </c>
      <c r="L1787" s="13">
        <f t="shared" ca="1" si="281"/>
        <v>8.2049443618008255E-2</v>
      </c>
      <c r="M1787" t="str">
        <f t="shared" ca="1" si="274"/>
        <v>BUY</v>
      </c>
      <c r="N1787">
        <f t="shared" ca="1" si="275"/>
        <v>-3.0830586999092389E-2</v>
      </c>
    </row>
    <row r="1788" spans="1:14" x14ac:dyDescent="0.25">
      <c r="A1788">
        <v>1787</v>
      </c>
      <c r="B1788" s="30">
        <v>39126</v>
      </c>
      <c r="C1788">
        <f t="shared" si="272"/>
        <v>2007</v>
      </c>
      <c r="D1788">
        <v>4044.55</v>
      </c>
      <c r="E1788">
        <f t="shared" ca="1" si="273"/>
        <v>4051.4250000000002</v>
      </c>
      <c r="F1788">
        <f t="shared" ca="1" si="277"/>
        <v>4084.2653846153844</v>
      </c>
      <c r="G1788" t="str">
        <f t="shared" ca="1" si="278"/>
        <v>SELL</v>
      </c>
      <c r="H1788">
        <f t="shared" ca="1" si="279"/>
        <v>4044.55</v>
      </c>
      <c r="I1788" s="7">
        <f t="shared" ca="1" si="276"/>
        <v>-1.9494379942996964E-3</v>
      </c>
      <c r="J1788" s="11">
        <f t="shared" ca="1" si="280"/>
        <v>532.32130125556773</v>
      </c>
      <c r="K1788" s="11">
        <f ca="1">MAX($J$55:J1788)</f>
        <v>581.03462311101816</v>
      </c>
      <c r="L1788" s="13">
        <f t="shared" ca="1" si="281"/>
        <v>8.3838931309507814E-2</v>
      </c>
      <c r="M1788" t="str">
        <f t="shared" ca="1" si="274"/>
        <v>SELL</v>
      </c>
      <c r="N1788">
        <f t="shared" ca="1" si="275"/>
        <v>-3.3881181775620331E-3</v>
      </c>
    </row>
    <row r="1789" spans="1:14" x14ac:dyDescent="0.25">
      <c r="A1789">
        <v>1788</v>
      </c>
      <c r="B1789" s="30">
        <v>39127</v>
      </c>
      <c r="C1789">
        <f t="shared" si="272"/>
        <v>2007</v>
      </c>
      <c r="D1789">
        <v>4047.1</v>
      </c>
      <c r="E1789">
        <f t="shared" ca="1" si="273"/>
        <v>4045.8249999999998</v>
      </c>
      <c r="F1789">
        <f t="shared" ca="1" si="277"/>
        <v>4086.7153846153842</v>
      </c>
      <c r="G1789" t="str">
        <f t="shared" ca="1" si="278"/>
        <v/>
      </c>
      <c r="H1789">
        <f t="shared" ca="1" si="279"/>
        <v>4044.55</v>
      </c>
      <c r="I1789" s="7" t="str">
        <f t="shared" ca="1" si="276"/>
        <v/>
      </c>
      <c r="J1789" s="11">
        <f t="shared" ca="1" si="280"/>
        <v>532.32130125556773</v>
      </c>
      <c r="K1789" s="11">
        <f ca="1">MAX($J$55:J1789)</f>
        <v>581.03462311101816</v>
      </c>
      <c r="L1789" s="13">
        <f t="shared" ca="1" si="281"/>
        <v>8.3838931309507814E-2</v>
      </c>
      <c r="M1789" t="str">
        <f t="shared" ca="1" si="274"/>
        <v>SELL</v>
      </c>
      <c r="N1789">
        <f t="shared" ca="1" si="275"/>
        <v>-6.3047805071014752E-4</v>
      </c>
    </row>
    <row r="1790" spans="1:14" x14ac:dyDescent="0.25">
      <c r="A1790">
        <v>1789</v>
      </c>
      <c r="B1790" s="30">
        <v>39128</v>
      </c>
      <c r="C1790">
        <f t="shared" si="272"/>
        <v>2007</v>
      </c>
      <c r="D1790">
        <v>4146.2</v>
      </c>
      <c r="E1790">
        <f t="shared" ca="1" si="273"/>
        <v>4096.6499999999996</v>
      </c>
      <c r="F1790">
        <f t="shared" ca="1" si="277"/>
        <v>4094.8999999999992</v>
      </c>
      <c r="G1790" t="str">
        <f t="shared" ca="1" si="278"/>
        <v>BUY</v>
      </c>
      <c r="H1790">
        <f t="shared" ca="1" si="279"/>
        <v>4146.2</v>
      </c>
      <c r="I1790" s="7">
        <f t="shared" ca="1" si="276"/>
        <v>-2.5132585825369924E-2</v>
      </c>
      <c r="J1790" s="11">
        <f t="shared" ca="1" si="280"/>
        <v>518.94269046508953</v>
      </c>
      <c r="K1790" s="11">
        <f ca="1">MAX($J$55:J1790)</f>
        <v>581.03462311101816</v>
      </c>
      <c r="L1790" s="13">
        <f t="shared" ca="1" si="281"/>
        <v>0.10686442799823437</v>
      </c>
      <c r="M1790" t="str">
        <f t="shared" ca="1" si="274"/>
        <v>BUY</v>
      </c>
      <c r="N1790">
        <f t="shared" ca="1" si="275"/>
        <v>-2.4486669467025751E-2</v>
      </c>
    </row>
    <row r="1791" spans="1:14" x14ac:dyDescent="0.25">
      <c r="A1791">
        <v>1790</v>
      </c>
      <c r="B1791" s="30">
        <v>39132</v>
      </c>
      <c r="C1791">
        <f t="shared" si="272"/>
        <v>2007</v>
      </c>
      <c r="D1791">
        <v>4164.55</v>
      </c>
      <c r="E1791">
        <f t="shared" ca="1" si="273"/>
        <v>4155.375</v>
      </c>
      <c r="F1791">
        <f t="shared" ca="1" si="277"/>
        <v>4104.6365384615383</v>
      </c>
      <c r="G1791" t="str">
        <f t="shared" ca="1" si="278"/>
        <v/>
      </c>
      <c r="H1791">
        <f t="shared" ca="1" si="279"/>
        <v>4146.2</v>
      </c>
      <c r="I1791" s="7" t="str">
        <f t="shared" ca="1" si="276"/>
        <v/>
      </c>
      <c r="J1791" s="11">
        <f t="shared" ca="1" si="280"/>
        <v>518.94269046508953</v>
      </c>
      <c r="K1791" s="11">
        <f ca="1">MAX($J$55:J1791)</f>
        <v>581.03462311101816</v>
      </c>
      <c r="L1791" s="13">
        <f t="shared" ca="1" si="281"/>
        <v>0.10686442799823437</v>
      </c>
      <c r="M1791" t="str">
        <f t="shared" ca="1" si="274"/>
        <v>BUY</v>
      </c>
      <c r="N1791">
        <f t="shared" ca="1" si="275"/>
        <v>4.4257392311032664E-3</v>
      </c>
    </row>
    <row r="1792" spans="1:14" x14ac:dyDescent="0.25">
      <c r="A1792">
        <v>1791</v>
      </c>
      <c r="B1792" s="30">
        <v>39133</v>
      </c>
      <c r="C1792">
        <f t="shared" si="272"/>
        <v>2007</v>
      </c>
      <c r="D1792">
        <v>4106.95</v>
      </c>
      <c r="E1792">
        <f t="shared" ca="1" si="273"/>
        <v>4135.75</v>
      </c>
      <c r="F1792">
        <f t="shared" ca="1" si="277"/>
        <v>4114.5076923076913</v>
      </c>
      <c r="G1792" t="str">
        <f t="shared" ca="1" si="278"/>
        <v/>
      </c>
      <c r="H1792">
        <f t="shared" ca="1" si="279"/>
        <v>4146.2</v>
      </c>
      <c r="I1792" s="7" t="str">
        <f t="shared" ca="1" si="276"/>
        <v/>
      </c>
      <c r="J1792" s="11">
        <f t="shared" ca="1" si="280"/>
        <v>518.94269046508953</v>
      </c>
      <c r="K1792" s="11">
        <f ca="1">MAX($J$55:J1792)</f>
        <v>581.03462311101816</v>
      </c>
      <c r="L1792" s="13">
        <f t="shared" ca="1" si="281"/>
        <v>0.10686442799823437</v>
      </c>
      <c r="M1792" t="str">
        <f t="shared" ca="1" si="274"/>
        <v>BUY</v>
      </c>
      <c r="N1792">
        <f t="shared" ca="1" si="275"/>
        <v>-1.3831026161290023E-2</v>
      </c>
    </row>
    <row r="1793" spans="1:14" x14ac:dyDescent="0.25">
      <c r="A1793">
        <v>1792</v>
      </c>
      <c r="B1793" s="30">
        <v>39134</v>
      </c>
      <c r="C1793">
        <f t="shared" si="272"/>
        <v>2007</v>
      </c>
      <c r="D1793">
        <v>4096.2</v>
      </c>
      <c r="E1793">
        <f t="shared" ca="1" si="273"/>
        <v>4101.5749999999998</v>
      </c>
      <c r="F1793">
        <f t="shared" ca="1" si="277"/>
        <v>4120.4288461538454</v>
      </c>
      <c r="G1793" t="str">
        <f t="shared" ca="1" si="278"/>
        <v>SELL</v>
      </c>
      <c r="H1793">
        <f t="shared" ca="1" si="279"/>
        <v>4096.2</v>
      </c>
      <c r="I1793" s="7">
        <f t="shared" ca="1" si="276"/>
        <v>-1.2059234962134013E-2</v>
      </c>
      <c r="J1793" s="11">
        <f t="shared" ca="1" si="280"/>
        <v>512.68463862888905</v>
      </c>
      <c r="K1793" s="11">
        <f ca="1">MAX($J$55:J1793)</f>
        <v>581.03462311101816</v>
      </c>
      <c r="L1793" s="13">
        <f t="shared" ca="1" si="281"/>
        <v>0.11763495971404359</v>
      </c>
      <c r="M1793" t="str">
        <f t="shared" ca="1" si="274"/>
        <v>SELL</v>
      </c>
      <c r="N1793">
        <f t="shared" ca="1" si="275"/>
        <v>-2.6175142137109049E-3</v>
      </c>
    </row>
    <row r="1794" spans="1:14" x14ac:dyDescent="0.25">
      <c r="A1794">
        <v>1793</v>
      </c>
      <c r="B1794" s="30">
        <v>39135</v>
      </c>
      <c r="C1794">
        <f t="shared" si="272"/>
        <v>2007</v>
      </c>
      <c r="D1794">
        <v>4040</v>
      </c>
      <c r="E1794">
        <f t="shared" ca="1" si="273"/>
        <v>4068.1</v>
      </c>
      <c r="F1794">
        <f t="shared" ca="1" si="277"/>
        <v>4119.9499999999989</v>
      </c>
      <c r="G1794" t="str">
        <f t="shared" ca="1" si="278"/>
        <v/>
      </c>
      <c r="H1794">
        <f t="shared" ca="1" si="279"/>
        <v>4096.2</v>
      </c>
      <c r="I1794" s="7" t="str">
        <f t="shared" ca="1" si="276"/>
        <v/>
      </c>
      <c r="J1794" s="11">
        <f t="shared" ca="1" si="280"/>
        <v>512.68463862888905</v>
      </c>
      <c r="K1794" s="11">
        <f ca="1">MAX($J$55:J1794)</f>
        <v>581.03462311101816</v>
      </c>
      <c r="L1794" s="13">
        <f t="shared" ca="1" si="281"/>
        <v>0.11763495971404359</v>
      </c>
      <c r="M1794" t="str">
        <f t="shared" ca="1" si="274"/>
        <v>SELL</v>
      </c>
      <c r="N1794">
        <f t="shared" ca="1" si="275"/>
        <v>1.3720033201503789E-2</v>
      </c>
    </row>
    <row r="1795" spans="1:14" x14ac:dyDescent="0.25">
      <c r="A1795">
        <v>1794</v>
      </c>
      <c r="B1795" s="30">
        <v>39136</v>
      </c>
      <c r="C1795">
        <f t="shared" ref="C1795:C1858" si="282">YEAR(B1795)</f>
        <v>2007</v>
      </c>
      <c r="D1795">
        <v>3938.95</v>
      </c>
      <c r="E1795">
        <f t="shared" ca="1" si="273"/>
        <v>3989.4749999999999</v>
      </c>
      <c r="F1795">
        <f t="shared" ca="1" si="277"/>
        <v>4114.5865384615381</v>
      </c>
      <c r="G1795" t="str">
        <f t="shared" ca="1" si="278"/>
        <v/>
      </c>
      <c r="H1795">
        <f t="shared" ca="1" si="279"/>
        <v>4096.2</v>
      </c>
      <c r="I1795" s="7" t="str">
        <f t="shared" ca="1" si="276"/>
        <v/>
      </c>
      <c r="J1795" s="11">
        <f t="shared" ca="1" si="280"/>
        <v>512.68463862888905</v>
      </c>
      <c r="K1795" s="11">
        <f ca="1">MAX($J$55:J1795)</f>
        <v>581.03462311101816</v>
      </c>
      <c r="L1795" s="13">
        <f t="shared" ca="1" si="281"/>
        <v>0.11763495971404359</v>
      </c>
      <c r="M1795" t="str">
        <f t="shared" ca="1" si="274"/>
        <v>SELL</v>
      </c>
      <c r="N1795">
        <f t="shared" ca="1" si="275"/>
        <v>2.5012376237623809E-2</v>
      </c>
    </row>
    <row r="1796" spans="1:14" x14ac:dyDescent="0.25">
      <c r="A1796">
        <v>1795</v>
      </c>
      <c r="B1796" s="30">
        <v>39139</v>
      </c>
      <c r="C1796">
        <f t="shared" si="282"/>
        <v>2007</v>
      </c>
      <c r="D1796">
        <v>3942</v>
      </c>
      <c r="E1796">
        <f t="shared" ref="E1796:E1859" ca="1" si="283">IF(ROW(D1796)&gt;$M$3,AVERAGE(OFFSET(D1797,-$M$3,0,$M$3,1)),"")</f>
        <v>3940.4749999999999</v>
      </c>
      <c r="F1796">
        <f t="shared" ca="1" si="277"/>
        <v>4109.2596153846152</v>
      </c>
      <c r="G1796" t="str">
        <f t="shared" ca="1" si="278"/>
        <v/>
      </c>
      <c r="H1796">
        <f t="shared" ca="1" si="279"/>
        <v>4096.2</v>
      </c>
      <c r="I1796" s="7" t="str">
        <f t="shared" ca="1" si="276"/>
        <v/>
      </c>
      <c r="J1796" s="11">
        <f t="shared" ca="1" si="280"/>
        <v>512.68463862888905</v>
      </c>
      <c r="K1796" s="11">
        <f ca="1">MAX($J$55:J1796)</f>
        <v>581.03462311101816</v>
      </c>
      <c r="L1796" s="13">
        <f t="shared" ca="1" si="281"/>
        <v>0.11763495971404359</v>
      </c>
      <c r="M1796" t="str">
        <f t="shared" ca="1" si="274"/>
        <v>SELL</v>
      </c>
      <c r="N1796">
        <f t="shared" ca="1" si="275"/>
        <v>-7.7431802891638174E-4</v>
      </c>
    </row>
    <row r="1797" spans="1:14" x14ac:dyDescent="0.25">
      <c r="A1797">
        <v>1796</v>
      </c>
      <c r="B1797" s="30">
        <v>39140</v>
      </c>
      <c r="C1797">
        <f t="shared" si="282"/>
        <v>2007</v>
      </c>
      <c r="D1797">
        <v>3893.9</v>
      </c>
      <c r="E1797">
        <f t="shared" ca="1" si="283"/>
        <v>3917.95</v>
      </c>
      <c r="F1797">
        <f t="shared" ca="1" si="277"/>
        <v>4102.2384615384617</v>
      </c>
      <c r="G1797" t="str">
        <f t="shared" ca="1" si="278"/>
        <v/>
      </c>
      <c r="H1797">
        <f t="shared" ca="1" si="279"/>
        <v>4096.2</v>
      </c>
      <c r="I1797" s="7" t="str">
        <f t="shared" ca="1" si="276"/>
        <v/>
      </c>
      <c r="J1797" s="11">
        <f t="shared" ca="1" si="280"/>
        <v>512.68463862888905</v>
      </c>
      <c r="K1797" s="11">
        <f ca="1">MAX($J$55:J1797)</f>
        <v>581.03462311101816</v>
      </c>
      <c r="L1797" s="13">
        <f t="shared" ca="1" si="281"/>
        <v>0.11763495971404359</v>
      </c>
      <c r="M1797" t="str">
        <f t="shared" ca="1" si="274"/>
        <v>SELL</v>
      </c>
      <c r="N1797">
        <f t="shared" ca="1" si="275"/>
        <v>1.220192795535259E-2</v>
      </c>
    </row>
    <row r="1798" spans="1:14" x14ac:dyDescent="0.25">
      <c r="A1798">
        <v>1797</v>
      </c>
      <c r="B1798" s="30">
        <v>39141</v>
      </c>
      <c r="C1798">
        <f t="shared" si="282"/>
        <v>2007</v>
      </c>
      <c r="D1798">
        <v>3745.3</v>
      </c>
      <c r="E1798">
        <f t="shared" ca="1" si="283"/>
        <v>3819.6000000000004</v>
      </c>
      <c r="F1798">
        <f t="shared" ca="1" si="277"/>
        <v>4088.248076923077</v>
      </c>
      <c r="G1798" t="str">
        <f t="shared" ca="1" si="278"/>
        <v/>
      </c>
      <c r="H1798">
        <f t="shared" ca="1" si="279"/>
        <v>4096.2</v>
      </c>
      <c r="I1798" s="7" t="str">
        <f t="shared" ca="1" si="276"/>
        <v/>
      </c>
      <c r="J1798" s="11">
        <f t="shared" ca="1" si="280"/>
        <v>512.68463862888905</v>
      </c>
      <c r="K1798" s="11">
        <f ca="1">MAX($J$55:J1798)</f>
        <v>581.03462311101816</v>
      </c>
      <c r="L1798" s="13">
        <f t="shared" ca="1" si="281"/>
        <v>0.11763495971404359</v>
      </c>
      <c r="M1798" t="str">
        <f t="shared" ref="M1798:M1861" ca="1" si="284">IF(G1798="",M1797,G1798)</f>
        <v>SELL</v>
      </c>
      <c r="N1798">
        <f t="shared" ca="1" si="275"/>
        <v>3.8162253781555744E-2</v>
      </c>
    </row>
    <row r="1799" spans="1:14" x14ac:dyDescent="0.25">
      <c r="A1799">
        <v>1798</v>
      </c>
      <c r="B1799" s="30">
        <v>39142</v>
      </c>
      <c r="C1799">
        <f t="shared" si="282"/>
        <v>2007</v>
      </c>
      <c r="D1799">
        <v>3811.2</v>
      </c>
      <c r="E1799">
        <f t="shared" ca="1" si="283"/>
        <v>3778.25</v>
      </c>
      <c r="F1799">
        <f t="shared" ca="1" si="277"/>
        <v>4077.5192307692309</v>
      </c>
      <c r="G1799" t="str">
        <f t="shared" ca="1" si="278"/>
        <v/>
      </c>
      <c r="H1799">
        <f t="shared" ca="1" si="279"/>
        <v>4096.2</v>
      </c>
      <c r="I1799" s="7" t="str">
        <f t="shared" ca="1" si="276"/>
        <v/>
      </c>
      <c r="J1799" s="11">
        <f t="shared" ca="1" si="280"/>
        <v>512.68463862888905</v>
      </c>
      <c r="K1799" s="11">
        <f ca="1">MAX($J$55:J1799)</f>
        <v>581.03462311101816</v>
      </c>
      <c r="L1799" s="13">
        <f t="shared" ca="1" si="281"/>
        <v>0.11763495971404359</v>
      </c>
      <c r="M1799" t="str">
        <f t="shared" ca="1" si="284"/>
        <v>SELL</v>
      </c>
      <c r="N1799">
        <f t="shared" ref="N1799:N1862" ca="1" si="285">IF(M1798="BUY",(D1799-D1798)/D1798,(D1798-D1799)/D1798)</f>
        <v>-1.7595386217392366E-2</v>
      </c>
    </row>
    <row r="1800" spans="1:14" x14ac:dyDescent="0.25">
      <c r="A1800">
        <v>1799</v>
      </c>
      <c r="B1800" s="30">
        <v>39143</v>
      </c>
      <c r="C1800">
        <f t="shared" si="282"/>
        <v>2007</v>
      </c>
      <c r="D1800">
        <v>3726.75</v>
      </c>
      <c r="E1800">
        <f t="shared" ca="1" si="283"/>
        <v>3768.9749999999999</v>
      </c>
      <c r="F1800">
        <f t="shared" ca="1" si="277"/>
        <v>4063.0692307692307</v>
      </c>
      <c r="G1800" t="str">
        <f t="shared" ca="1" si="278"/>
        <v/>
      </c>
      <c r="H1800">
        <f t="shared" ca="1" si="279"/>
        <v>4096.2</v>
      </c>
      <c r="I1800" s="7" t="str">
        <f t="shared" ca="1" si="276"/>
        <v/>
      </c>
      <c r="J1800" s="11">
        <f t="shared" ca="1" si="280"/>
        <v>512.68463862888905</v>
      </c>
      <c r="K1800" s="11">
        <f ca="1">MAX($J$55:J1800)</f>
        <v>581.03462311101816</v>
      </c>
      <c r="L1800" s="13">
        <f t="shared" ca="1" si="281"/>
        <v>0.11763495971404359</v>
      </c>
      <c r="M1800" t="str">
        <f t="shared" ca="1" si="284"/>
        <v>SELL</v>
      </c>
      <c r="N1800">
        <f t="shared" ca="1" si="285"/>
        <v>2.2158375314861416E-2</v>
      </c>
    </row>
    <row r="1801" spans="1:14" x14ac:dyDescent="0.25">
      <c r="A1801">
        <v>1800</v>
      </c>
      <c r="B1801" s="30">
        <v>39146</v>
      </c>
      <c r="C1801">
        <f t="shared" si="282"/>
        <v>2007</v>
      </c>
      <c r="D1801">
        <v>3576.5</v>
      </c>
      <c r="E1801">
        <f t="shared" ca="1" si="283"/>
        <v>3651.625</v>
      </c>
      <c r="F1801">
        <f t="shared" ca="1" si="277"/>
        <v>4044.2384615384613</v>
      </c>
      <c r="G1801" t="str">
        <f t="shared" ca="1" si="278"/>
        <v/>
      </c>
      <c r="H1801">
        <f t="shared" ca="1" si="279"/>
        <v>4096.2</v>
      </c>
      <c r="I1801" s="7" t="str">
        <f t="shared" ca="1" si="276"/>
        <v/>
      </c>
      <c r="J1801" s="11">
        <f t="shared" ca="1" si="280"/>
        <v>512.68463862888905</v>
      </c>
      <c r="K1801" s="11">
        <f ca="1">MAX($J$55:J1801)</f>
        <v>581.03462311101816</v>
      </c>
      <c r="L1801" s="13">
        <f t="shared" ca="1" si="281"/>
        <v>0.11763495971404359</v>
      </c>
      <c r="M1801" t="str">
        <f t="shared" ca="1" si="284"/>
        <v>SELL</v>
      </c>
      <c r="N1801">
        <f t="shared" ca="1" si="285"/>
        <v>4.0316629771248405E-2</v>
      </c>
    </row>
    <row r="1802" spans="1:14" x14ac:dyDescent="0.25">
      <c r="A1802">
        <v>1801</v>
      </c>
      <c r="B1802" s="30">
        <v>39147</v>
      </c>
      <c r="C1802">
        <f t="shared" si="282"/>
        <v>2007</v>
      </c>
      <c r="D1802">
        <v>3655.65</v>
      </c>
      <c r="E1802">
        <f t="shared" ca="1" si="283"/>
        <v>3616.0749999999998</v>
      </c>
      <c r="F1802">
        <f t="shared" ca="1" si="277"/>
        <v>4027.5365384615384</v>
      </c>
      <c r="G1802" t="str">
        <f t="shared" ca="1" si="278"/>
        <v/>
      </c>
      <c r="H1802">
        <f t="shared" ca="1" si="279"/>
        <v>4096.2</v>
      </c>
      <c r="I1802" s="7" t="str">
        <f t="shared" ca="1" si="276"/>
        <v/>
      </c>
      <c r="J1802" s="11">
        <f t="shared" ca="1" si="280"/>
        <v>512.68463862888905</v>
      </c>
      <c r="K1802" s="11">
        <f ca="1">MAX($J$55:J1802)</f>
        <v>581.03462311101816</v>
      </c>
      <c r="L1802" s="13">
        <f t="shared" ca="1" si="281"/>
        <v>0.11763495971404359</v>
      </c>
      <c r="M1802" t="str">
        <f t="shared" ca="1" si="284"/>
        <v>SELL</v>
      </c>
      <c r="N1802">
        <f t="shared" ca="1" si="285"/>
        <v>-2.2130574584090616E-2</v>
      </c>
    </row>
    <row r="1803" spans="1:14" x14ac:dyDescent="0.25">
      <c r="A1803">
        <v>1802</v>
      </c>
      <c r="B1803" s="30">
        <v>39148</v>
      </c>
      <c r="C1803">
        <f t="shared" si="282"/>
        <v>2007</v>
      </c>
      <c r="D1803">
        <v>3626.85</v>
      </c>
      <c r="E1803">
        <f t="shared" ca="1" si="283"/>
        <v>3641.25</v>
      </c>
      <c r="F1803">
        <f t="shared" ca="1" si="277"/>
        <v>4007.5038461538456</v>
      </c>
      <c r="G1803" t="str">
        <f t="shared" ca="1" si="278"/>
        <v/>
      </c>
      <c r="H1803">
        <f t="shared" ca="1" si="279"/>
        <v>4096.2</v>
      </c>
      <c r="I1803" s="7" t="str">
        <f t="shared" ca="1" si="276"/>
        <v/>
      </c>
      <c r="J1803" s="11">
        <f t="shared" ca="1" si="280"/>
        <v>512.68463862888905</v>
      </c>
      <c r="K1803" s="11">
        <f ca="1">MAX($J$55:J1803)</f>
        <v>581.03462311101816</v>
      </c>
      <c r="L1803" s="13">
        <f t="shared" ca="1" si="281"/>
        <v>0.11763495971404359</v>
      </c>
      <c r="M1803" t="str">
        <f t="shared" ca="1" si="284"/>
        <v>SELL</v>
      </c>
      <c r="N1803">
        <f t="shared" ca="1" si="285"/>
        <v>7.8782159123548974E-3</v>
      </c>
    </row>
    <row r="1804" spans="1:14" x14ac:dyDescent="0.25">
      <c r="A1804">
        <v>1803</v>
      </c>
      <c r="B1804" s="30">
        <v>39149</v>
      </c>
      <c r="C1804">
        <f t="shared" si="282"/>
        <v>2007</v>
      </c>
      <c r="D1804">
        <v>3761.65</v>
      </c>
      <c r="E1804">
        <f t="shared" ca="1" si="283"/>
        <v>3694.25</v>
      </c>
      <c r="F1804">
        <f t="shared" ca="1" si="277"/>
        <v>3993.5499999999997</v>
      </c>
      <c r="G1804" t="str">
        <f t="shared" ca="1" si="278"/>
        <v/>
      </c>
      <c r="H1804">
        <f t="shared" ca="1" si="279"/>
        <v>4096.2</v>
      </c>
      <c r="I1804" s="7" t="str">
        <f t="shared" ca="1" si="276"/>
        <v/>
      </c>
      <c r="J1804" s="11">
        <f t="shared" ca="1" si="280"/>
        <v>512.68463862888905</v>
      </c>
      <c r="K1804" s="11">
        <f ca="1">MAX($J$55:J1804)</f>
        <v>581.03462311101816</v>
      </c>
      <c r="L1804" s="13">
        <f t="shared" ca="1" si="281"/>
        <v>0.11763495971404359</v>
      </c>
      <c r="M1804" t="str">
        <f t="shared" ca="1" si="284"/>
        <v>SELL</v>
      </c>
      <c r="N1804">
        <f t="shared" ca="1" si="285"/>
        <v>-3.7167238788480411E-2</v>
      </c>
    </row>
    <row r="1805" spans="1:14" x14ac:dyDescent="0.25">
      <c r="A1805">
        <v>1804</v>
      </c>
      <c r="B1805" s="30">
        <v>39150</v>
      </c>
      <c r="C1805">
        <f t="shared" si="282"/>
        <v>2007</v>
      </c>
      <c r="D1805">
        <v>3718</v>
      </c>
      <c r="E1805">
        <f t="shared" ca="1" si="283"/>
        <v>3739.8249999999998</v>
      </c>
      <c r="F1805">
        <f t="shared" ca="1" si="277"/>
        <v>3979.5230769230766</v>
      </c>
      <c r="G1805" t="str">
        <f t="shared" ca="1" si="278"/>
        <v/>
      </c>
      <c r="H1805">
        <f t="shared" ca="1" si="279"/>
        <v>4096.2</v>
      </c>
      <c r="I1805" s="7" t="str">
        <f t="shared" ca="1" si="276"/>
        <v/>
      </c>
      <c r="J1805" s="11">
        <f t="shared" ca="1" si="280"/>
        <v>512.68463862888905</v>
      </c>
      <c r="K1805" s="11">
        <f ca="1">MAX($J$55:J1805)</f>
        <v>581.03462311101816</v>
      </c>
      <c r="L1805" s="13">
        <f t="shared" ca="1" si="281"/>
        <v>0.11763495971404359</v>
      </c>
      <c r="M1805" t="str">
        <f t="shared" ca="1" si="284"/>
        <v>SELL</v>
      </c>
      <c r="N1805">
        <f t="shared" ca="1" si="285"/>
        <v>1.1603950394108992E-2</v>
      </c>
    </row>
    <row r="1806" spans="1:14" x14ac:dyDescent="0.25">
      <c r="A1806">
        <v>1805</v>
      </c>
      <c r="B1806" s="30">
        <v>39153</v>
      </c>
      <c r="C1806">
        <f t="shared" si="282"/>
        <v>2007</v>
      </c>
      <c r="D1806">
        <v>3734.6</v>
      </c>
      <c r="E1806">
        <f t="shared" ca="1" si="283"/>
        <v>3726.3</v>
      </c>
      <c r="F1806">
        <f t="shared" ca="1" si="277"/>
        <v>3964.038461538461</v>
      </c>
      <c r="G1806" t="str">
        <f t="shared" ca="1" si="278"/>
        <v/>
      </c>
      <c r="H1806">
        <f t="shared" ca="1" si="279"/>
        <v>4096.2</v>
      </c>
      <c r="I1806" s="7" t="str">
        <f t="shared" ca="1" si="276"/>
        <v/>
      </c>
      <c r="J1806" s="11">
        <f t="shared" ca="1" si="280"/>
        <v>512.68463862888905</v>
      </c>
      <c r="K1806" s="11">
        <f ca="1">MAX($J$55:J1806)</f>
        <v>581.03462311101816</v>
      </c>
      <c r="L1806" s="13">
        <f t="shared" ca="1" si="281"/>
        <v>0.11763495971404359</v>
      </c>
      <c r="M1806" t="str">
        <f t="shared" ca="1" si="284"/>
        <v>SELL</v>
      </c>
      <c r="N1806">
        <f t="shared" ca="1" si="285"/>
        <v>-4.4647660032275174E-3</v>
      </c>
    </row>
    <row r="1807" spans="1:14" x14ac:dyDescent="0.25">
      <c r="A1807">
        <v>1806</v>
      </c>
      <c r="B1807" s="30">
        <v>39154</v>
      </c>
      <c r="C1807">
        <f t="shared" si="282"/>
        <v>2007</v>
      </c>
      <c r="D1807">
        <v>3770.55</v>
      </c>
      <c r="E1807">
        <f t="shared" ca="1" si="283"/>
        <v>3752.5749999999998</v>
      </c>
      <c r="F1807">
        <f t="shared" ca="1" si="277"/>
        <v>3948.1557692307688</v>
      </c>
      <c r="G1807" t="str">
        <f t="shared" ca="1" si="278"/>
        <v/>
      </c>
      <c r="H1807">
        <f t="shared" ca="1" si="279"/>
        <v>4096.2</v>
      </c>
      <c r="I1807" s="7" t="str">
        <f t="shared" ca="1" si="276"/>
        <v/>
      </c>
      <c r="J1807" s="11">
        <f t="shared" ca="1" si="280"/>
        <v>512.68463862888905</v>
      </c>
      <c r="K1807" s="11">
        <f ca="1">MAX($J$55:J1807)</f>
        <v>581.03462311101816</v>
      </c>
      <c r="L1807" s="13">
        <f t="shared" ca="1" si="281"/>
        <v>0.11763495971404359</v>
      </c>
      <c r="M1807" t="str">
        <f t="shared" ca="1" si="284"/>
        <v>SELL</v>
      </c>
      <c r="N1807">
        <f t="shared" ca="1" si="285"/>
        <v>-9.62619825416384E-3</v>
      </c>
    </row>
    <row r="1808" spans="1:14" x14ac:dyDescent="0.25">
      <c r="A1808">
        <v>1807</v>
      </c>
      <c r="B1808" s="30">
        <v>39155</v>
      </c>
      <c r="C1808">
        <f t="shared" si="282"/>
        <v>2007</v>
      </c>
      <c r="D1808">
        <v>3641.1</v>
      </c>
      <c r="E1808">
        <f t="shared" ca="1" si="283"/>
        <v>3705.8249999999998</v>
      </c>
      <c r="F1808">
        <f t="shared" ca="1" si="277"/>
        <v>3926.0692307692307</v>
      </c>
      <c r="G1808" t="str">
        <f t="shared" ca="1" si="278"/>
        <v/>
      </c>
      <c r="H1808">
        <f t="shared" ca="1" si="279"/>
        <v>4096.2</v>
      </c>
      <c r="I1808" s="7" t="str">
        <f t="shared" ca="1" si="276"/>
        <v/>
      </c>
      <c r="J1808" s="11">
        <f t="shared" ca="1" si="280"/>
        <v>512.68463862888905</v>
      </c>
      <c r="K1808" s="11">
        <f ca="1">MAX($J$55:J1808)</f>
        <v>581.03462311101816</v>
      </c>
      <c r="L1808" s="13">
        <f t="shared" ca="1" si="281"/>
        <v>0.11763495971404359</v>
      </c>
      <c r="M1808" t="str">
        <f t="shared" ca="1" si="284"/>
        <v>SELL</v>
      </c>
      <c r="N1808">
        <f t="shared" ca="1" si="285"/>
        <v>3.4331861399530643E-2</v>
      </c>
    </row>
    <row r="1809" spans="1:14" x14ac:dyDescent="0.25">
      <c r="A1809">
        <v>1808</v>
      </c>
      <c r="B1809" s="30">
        <v>39156</v>
      </c>
      <c r="C1809">
        <f t="shared" si="282"/>
        <v>2007</v>
      </c>
      <c r="D1809">
        <v>3643.6</v>
      </c>
      <c r="E1809">
        <f t="shared" ca="1" si="283"/>
        <v>3642.35</v>
      </c>
      <c r="F1809">
        <f t="shared" ca="1" si="277"/>
        <v>3904.8269230769238</v>
      </c>
      <c r="G1809" t="str">
        <f t="shared" ca="1" si="278"/>
        <v/>
      </c>
      <c r="H1809">
        <f t="shared" ca="1" si="279"/>
        <v>4096.2</v>
      </c>
      <c r="I1809" s="7" t="str">
        <f t="shared" ca="1" si="276"/>
        <v/>
      </c>
      <c r="J1809" s="11">
        <f t="shared" ca="1" si="280"/>
        <v>512.68463862888905</v>
      </c>
      <c r="K1809" s="11">
        <f ca="1">MAX($J$55:J1809)</f>
        <v>581.03462311101816</v>
      </c>
      <c r="L1809" s="13">
        <f t="shared" ca="1" si="281"/>
        <v>0.11763495971404359</v>
      </c>
      <c r="M1809" t="str">
        <f t="shared" ca="1" si="284"/>
        <v>SELL</v>
      </c>
      <c r="N1809">
        <f t="shared" ca="1" si="285"/>
        <v>-6.866056960808547E-4</v>
      </c>
    </row>
    <row r="1810" spans="1:14" x14ac:dyDescent="0.25">
      <c r="A1810">
        <v>1809</v>
      </c>
      <c r="B1810" s="30">
        <v>39157</v>
      </c>
      <c r="C1810">
        <f t="shared" si="282"/>
        <v>2007</v>
      </c>
      <c r="D1810">
        <v>3608.55</v>
      </c>
      <c r="E1810">
        <f t="shared" ca="1" si="283"/>
        <v>3626.0749999999998</v>
      </c>
      <c r="F1810">
        <f t="shared" ca="1" si="277"/>
        <v>3881.1461538461544</v>
      </c>
      <c r="G1810" t="str">
        <f t="shared" ca="1" si="278"/>
        <v/>
      </c>
      <c r="H1810">
        <f t="shared" ca="1" si="279"/>
        <v>4096.2</v>
      </c>
      <c r="I1810" s="7" t="str">
        <f t="shared" ca="1" si="276"/>
        <v/>
      </c>
      <c r="J1810" s="11">
        <f t="shared" ca="1" si="280"/>
        <v>512.68463862888905</v>
      </c>
      <c r="K1810" s="11">
        <f ca="1">MAX($J$55:J1810)</f>
        <v>581.03462311101816</v>
      </c>
      <c r="L1810" s="13">
        <f t="shared" ca="1" si="281"/>
        <v>0.11763495971404359</v>
      </c>
      <c r="M1810" t="str">
        <f t="shared" ca="1" si="284"/>
        <v>SELL</v>
      </c>
      <c r="N1810">
        <f t="shared" ca="1" si="285"/>
        <v>9.6196069821055351E-3</v>
      </c>
    </row>
    <row r="1811" spans="1:14" x14ac:dyDescent="0.25">
      <c r="A1811">
        <v>1810</v>
      </c>
      <c r="B1811" s="30">
        <v>39160</v>
      </c>
      <c r="C1811">
        <f t="shared" si="282"/>
        <v>2007</v>
      </c>
      <c r="D1811">
        <v>3678.9</v>
      </c>
      <c r="E1811">
        <f t="shared" ca="1" si="283"/>
        <v>3643.7250000000004</v>
      </c>
      <c r="F1811">
        <f t="shared" ca="1" si="277"/>
        <v>3860.2038461538468</v>
      </c>
      <c r="G1811" t="str">
        <f t="shared" ca="1" si="278"/>
        <v/>
      </c>
      <c r="H1811">
        <f t="shared" ca="1" si="279"/>
        <v>4096.2</v>
      </c>
      <c r="I1811" s="7" t="str">
        <f t="shared" ca="1" si="276"/>
        <v/>
      </c>
      <c r="J1811" s="11">
        <f t="shared" ca="1" si="280"/>
        <v>512.68463862888905</v>
      </c>
      <c r="K1811" s="11">
        <f ca="1">MAX($J$55:J1811)</f>
        <v>581.03462311101816</v>
      </c>
      <c r="L1811" s="13">
        <f t="shared" ca="1" si="281"/>
        <v>0.11763495971404359</v>
      </c>
      <c r="M1811" t="str">
        <f t="shared" ca="1" si="284"/>
        <v>SELL</v>
      </c>
      <c r="N1811">
        <f t="shared" ca="1" si="285"/>
        <v>-1.9495365174377492E-2</v>
      </c>
    </row>
    <row r="1812" spans="1:14" x14ac:dyDescent="0.25">
      <c r="A1812">
        <v>1811</v>
      </c>
      <c r="B1812" s="30">
        <v>39161</v>
      </c>
      <c r="C1812">
        <f t="shared" si="282"/>
        <v>2007</v>
      </c>
      <c r="D1812">
        <v>3697.6</v>
      </c>
      <c r="E1812">
        <f t="shared" ca="1" si="283"/>
        <v>3688.25</v>
      </c>
      <c r="F1812">
        <f t="shared" ca="1" si="277"/>
        <v>3841.3653846153857</v>
      </c>
      <c r="G1812" t="str">
        <f t="shared" ca="1" si="278"/>
        <v/>
      </c>
      <c r="H1812">
        <f t="shared" ca="1" si="279"/>
        <v>4096.2</v>
      </c>
      <c r="I1812" s="7" t="str">
        <f t="shared" ref="I1812:I1875" ca="1" si="286">IF(AND(G1812&lt;&gt;"",H1811&lt;&gt;0),IF(G1812="BUY",1-H1812/H1811,H1812/H1811-1),"")</f>
        <v/>
      </c>
      <c r="J1812" s="11">
        <f t="shared" ca="1" si="280"/>
        <v>512.68463862888905</v>
      </c>
      <c r="K1812" s="11">
        <f ca="1">MAX($J$55:J1812)</f>
        <v>581.03462311101816</v>
      </c>
      <c r="L1812" s="13">
        <f t="shared" ca="1" si="281"/>
        <v>0.11763495971404359</v>
      </c>
      <c r="M1812" t="str">
        <f t="shared" ca="1" si="284"/>
        <v>SELL</v>
      </c>
      <c r="N1812">
        <f t="shared" ca="1" si="285"/>
        <v>-5.0830411264236094E-3</v>
      </c>
    </row>
    <row r="1813" spans="1:14" x14ac:dyDescent="0.25">
      <c r="A1813">
        <v>1812</v>
      </c>
      <c r="B1813" s="30">
        <v>39162</v>
      </c>
      <c r="C1813">
        <f t="shared" si="282"/>
        <v>2007</v>
      </c>
      <c r="D1813">
        <v>3764.55</v>
      </c>
      <c r="E1813">
        <f t="shared" ca="1" si="283"/>
        <v>3731.0749999999998</v>
      </c>
      <c r="F1813">
        <f t="shared" ca="1" si="277"/>
        <v>3830.067307692309</v>
      </c>
      <c r="G1813" t="str">
        <f t="shared" ca="1" si="278"/>
        <v/>
      </c>
      <c r="H1813">
        <f t="shared" ca="1" si="279"/>
        <v>4096.2</v>
      </c>
      <c r="I1813" s="7" t="str">
        <f t="shared" ca="1" si="286"/>
        <v/>
      </c>
      <c r="J1813" s="11">
        <f t="shared" ca="1" si="280"/>
        <v>512.68463862888905</v>
      </c>
      <c r="K1813" s="11">
        <f ca="1">MAX($J$55:J1813)</f>
        <v>581.03462311101816</v>
      </c>
      <c r="L1813" s="13">
        <f t="shared" ca="1" si="281"/>
        <v>0.11763495971404359</v>
      </c>
      <c r="M1813" t="str">
        <f t="shared" ca="1" si="284"/>
        <v>SELL</v>
      </c>
      <c r="N1813">
        <f t="shared" ca="1" si="285"/>
        <v>-1.8106339247079262E-2</v>
      </c>
    </row>
    <row r="1814" spans="1:14" x14ac:dyDescent="0.25">
      <c r="A1814">
        <v>1813</v>
      </c>
      <c r="B1814" s="30">
        <v>39163</v>
      </c>
      <c r="C1814">
        <f t="shared" si="282"/>
        <v>2007</v>
      </c>
      <c r="D1814">
        <v>3875.9</v>
      </c>
      <c r="E1814">
        <f t="shared" ca="1" si="283"/>
        <v>3820.2250000000004</v>
      </c>
      <c r="F1814">
        <f t="shared" ca="1" si="277"/>
        <v>3823.5807692307699</v>
      </c>
      <c r="G1814" t="str">
        <f t="shared" ca="1" si="278"/>
        <v/>
      </c>
      <c r="H1814">
        <f t="shared" ca="1" si="279"/>
        <v>4096.2</v>
      </c>
      <c r="I1814" s="7" t="str">
        <f t="shared" ca="1" si="286"/>
        <v/>
      </c>
      <c r="J1814" s="11">
        <f t="shared" ca="1" si="280"/>
        <v>512.68463862888905</v>
      </c>
      <c r="K1814" s="11">
        <f ca="1">MAX($J$55:J1814)</f>
        <v>581.03462311101816</v>
      </c>
      <c r="L1814" s="13">
        <f t="shared" ca="1" si="281"/>
        <v>0.11763495971404359</v>
      </c>
      <c r="M1814" t="str">
        <f t="shared" ca="1" si="284"/>
        <v>SELL</v>
      </c>
      <c r="N1814">
        <f t="shared" ca="1" si="285"/>
        <v>-2.9578568487601414E-2</v>
      </c>
    </row>
    <row r="1815" spans="1:14" x14ac:dyDescent="0.25">
      <c r="A1815">
        <v>1814</v>
      </c>
      <c r="B1815" s="30">
        <v>39164</v>
      </c>
      <c r="C1815">
        <f t="shared" si="282"/>
        <v>2007</v>
      </c>
      <c r="D1815">
        <v>3861.05</v>
      </c>
      <c r="E1815">
        <f t="shared" ca="1" si="283"/>
        <v>3868.4750000000004</v>
      </c>
      <c r="F1815">
        <f t="shared" ca="1" si="277"/>
        <v>3816.4250000000006</v>
      </c>
      <c r="G1815" t="str">
        <f t="shared" ca="1" si="278"/>
        <v>BUY</v>
      </c>
      <c r="H1815">
        <f t="shared" ca="1" si="279"/>
        <v>3861.05</v>
      </c>
      <c r="I1815" s="7">
        <f t="shared" ca="1" si="286"/>
        <v>5.7406864899174792E-2</v>
      </c>
      <c r="J1815" s="11">
        <f t="shared" ca="1" si="280"/>
        <v>542.11625641453998</v>
      </c>
      <c r="K1815" s="11">
        <f ca="1">MAX($J$55:J1815)</f>
        <v>581.03462311101816</v>
      </c>
      <c r="L1815" s="13">
        <f t="shared" ca="1" si="281"/>
        <v>6.6981149054592626E-2</v>
      </c>
      <c r="M1815" t="str">
        <f t="shared" ca="1" si="284"/>
        <v>BUY</v>
      </c>
      <c r="N1815">
        <f t="shared" ca="1" si="285"/>
        <v>3.831368198353907E-3</v>
      </c>
    </row>
    <row r="1816" spans="1:14" x14ac:dyDescent="0.25">
      <c r="A1816">
        <v>1815</v>
      </c>
      <c r="B1816" s="30">
        <v>39167</v>
      </c>
      <c r="C1816">
        <f t="shared" si="282"/>
        <v>2007</v>
      </c>
      <c r="D1816">
        <v>3819.95</v>
      </c>
      <c r="E1816">
        <f t="shared" ca="1" si="283"/>
        <v>3840.5</v>
      </c>
      <c r="F1816">
        <f t="shared" ca="1" si="277"/>
        <v>3803.876923076924</v>
      </c>
      <c r="G1816" t="str">
        <f t="shared" ca="1" si="278"/>
        <v/>
      </c>
      <c r="H1816">
        <f t="shared" ca="1" si="279"/>
        <v>3861.05</v>
      </c>
      <c r="I1816" s="7" t="str">
        <f t="shared" ca="1" si="286"/>
        <v/>
      </c>
      <c r="J1816" s="11">
        <f t="shared" ca="1" si="280"/>
        <v>542.11625641453998</v>
      </c>
      <c r="K1816" s="11">
        <f ca="1">MAX($J$55:J1816)</f>
        <v>581.03462311101816</v>
      </c>
      <c r="L1816" s="13">
        <f t="shared" ca="1" si="281"/>
        <v>6.6981149054592626E-2</v>
      </c>
      <c r="M1816" t="str">
        <f t="shared" ca="1" si="284"/>
        <v>BUY</v>
      </c>
      <c r="N1816">
        <f t="shared" ca="1" si="285"/>
        <v>-1.0644772794965195E-2</v>
      </c>
    </row>
    <row r="1817" spans="1:14" x14ac:dyDescent="0.25">
      <c r="A1817">
        <v>1816</v>
      </c>
      <c r="B1817" s="30">
        <v>39169</v>
      </c>
      <c r="C1817">
        <f t="shared" si="282"/>
        <v>2007</v>
      </c>
      <c r="D1817">
        <v>3761.1</v>
      </c>
      <c r="E1817">
        <f t="shared" ca="1" si="283"/>
        <v>3790.5249999999996</v>
      </c>
      <c r="F1817">
        <f t="shared" ca="1" si="277"/>
        <v>3788.3596153846156</v>
      </c>
      <c r="G1817" t="str">
        <f t="shared" ca="1" si="278"/>
        <v/>
      </c>
      <c r="H1817">
        <f t="shared" ca="1" si="279"/>
        <v>3861.05</v>
      </c>
      <c r="I1817" s="7" t="str">
        <f t="shared" ca="1" si="286"/>
        <v/>
      </c>
      <c r="J1817" s="11">
        <f t="shared" ca="1" si="280"/>
        <v>542.11625641453998</v>
      </c>
      <c r="K1817" s="11">
        <f ca="1">MAX($J$55:J1817)</f>
        <v>581.03462311101816</v>
      </c>
      <c r="L1817" s="13">
        <f t="shared" ca="1" si="281"/>
        <v>6.6981149054592626E-2</v>
      </c>
      <c r="M1817" t="str">
        <f t="shared" ca="1" si="284"/>
        <v>BUY</v>
      </c>
      <c r="N1817">
        <f t="shared" ca="1" si="285"/>
        <v>-1.5405960811005356E-2</v>
      </c>
    </row>
    <row r="1818" spans="1:14" x14ac:dyDescent="0.25">
      <c r="A1818">
        <v>1817</v>
      </c>
      <c r="B1818" s="30">
        <v>39170</v>
      </c>
      <c r="C1818">
        <f t="shared" si="282"/>
        <v>2007</v>
      </c>
      <c r="D1818">
        <v>3798.1</v>
      </c>
      <c r="E1818">
        <f t="shared" ca="1" si="283"/>
        <v>3779.6</v>
      </c>
      <c r="F1818">
        <f t="shared" ca="1" si="277"/>
        <v>3776.48076923077</v>
      </c>
      <c r="G1818" t="str">
        <f t="shared" ca="1" si="278"/>
        <v/>
      </c>
      <c r="H1818">
        <f t="shared" ca="1" si="279"/>
        <v>3861.05</v>
      </c>
      <c r="I1818" s="7" t="str">
        <f t="shared" ca="1" si="286"/>
        <v/>
      </c>
      <c r="J1818" s="11">
        <f t="shared" ca="1" si="280"/>
        <v>542.11625641453998</v>
      </c>
      <c r="K1818" s="11">
        <f ca="1">MAX($J$55:J1818)</f>
        <v>581.03462311101816</v>
      </c>
      <c r="L1818" s="13">
        <f t="shared" ca="1" si="281"/>
        <v>6.6981149054592626E-2</v>
      </c>
      <c r="M1818" t="str">
        <f t="shared" ca="1" si="284"/>
        <v>BUY</v>
      </c>
      <c r="N1818">
        <f t="shared" ca="1" si="285"/>
        <v>9.8375475259897364E-3</v>
      </c>
    </row>
    <row r="1819" spans="1:14" x14ac:dyDescent="0.25">
      <c r="A1819">
        <v>1818</v>
      </c>
      <c r="B1819" s="30">
        <v>39171</v>
      </c>
      <c r="C1819">
        <f t="shared" si="282"/>
        <v>2007</v>
      </c>
      <c r="D1819">
        <v>3821.55</v>
      </c>
      <c r="E1819">
        <f t="shared" ca="1" si="283"/>
        <v>3809.8249999999998</v>
      </c>
      <c r="F1819">
        <f t="shared" ca="1" si="277"/>
        <v>3765.9173076923084</v>
      </c>
      <c r="G1819" t="str">
        <f t="shared" ca="1" si="278"/>
        <v/>
      </c>
      <c r="H1819">
        <f t="shared" ca="1" si="279"/>
        <v>3861.05</v>
      </c>
      <c r="I1819" s="7" t="str">
        <f t="shared" ca="1" si="286"/>
        <v/>
      </c>
      <c r="J1819" s="11">
        <f t="shared" ca="1" si="280"/>
        <v>542.11625641453998</v>
      </c>
      <c r="K1819" s="11">
        <f ca="1">MAX($J$55:J1819)</f>
        <v>581.03462311101816</v>
      </c>
      <c r="L1819" s="13">
        <f t="shared" ca="1" si="281"/>
        <v>6.6981149054592626E-2</v>
      </c>
      <c r="M1819" t="str">
        <f t="shared" ca="1" si="284"/>
        <v>BUY</v>
      </c>
      <c r="N1819">
        <f t="shared" ca="1" si="285"/>
        <v>6.1741397014297341E-3</v>
      </c>
    </row>
    <row r="1820" spans="1:14" x14ac:dyDescent="0.25">
      <c r="A1820">
        <v>1819</v>
      </c>
      <c r="B1820" s="30">
        <v>39174</v>
      </c>
      <c r="C1820">
        <f t="shared" si="282"/>
        <v>2007</v>
      </c>
      <c r="D1820">
        <v>3633.6</v>
      </c>
      <c r="E1820">
        <f t="shared" ca="1" si="283"/>
        <v>3727.5749999999998</v>
      </c>
      <c r="F1820">
        <f t="shared" ref="F1820:F1883" ca="1" si="287">IF(ROW(D1820)&gt;$M$4, AVERAGE(OFFSET(D1821,-$M$4,0,$M$4,1)), "")</f>
        <v>3750.2865384615393</v>
      </c>
      <c r="G1820" t="str">
        <f t="shared" ca="1" si="278"/>
        <v>SELL</v>
      </c>
      <c r="H1820">
        <f t="shared" ca="1" si="279"/>
        <v>3633.6</v>
      </c>
      <c r="I1820" s="7">
        <f t="shared" ca="1" si="286"/>
        <v>-5.8908846039289919E-2</v>
      </c>
      <c r="J1820" s="11">
        <f t="shared" ca="1" si="280"/>
        <v>510.18081333001965</v>
      </c>
      <c r="K1820" s="11">
        <f ca="1">MAX($J$55:J1820)</f>
        <v>581.03462311101816</v>
      </c>
      <c r="L1820" s="13">
        <f t="shared" ca="1" si="281"/>
        <v>0.12194421289669088</v>
      </c>
      <c r="M1820" t="str">
        <f t="shared" ca="1" si="284"/>
        <v>SELL</v>
      </c>
      <c r="N1820">
        <f t="shared" ca="1" si="285"/>
        <v>-4.9181614789810486E-2</v>
      </c>
    </row>
    <row r="1821" spans="1:14" x14ac:dyDescent="0.25">
      <c r="A1821">
        <v>1820</v>
      </c>
      <c r="B1821" s="30">
        <v>39175</v>
      </c>
      <c r="C1821">
        <f t="shared" si="282"/>
        <v>2007</v>
      </c>
      <c r="D1821">
        <v>3690.65</v>
      </c>
      <c r="E1821">
        <f t="shared" ca="1" si="283"/>
        <v>3662.125</v>
      </c>
      <c r="F1821">
        <f t="shared" ca="1" si="287"/>
        <v>3740.7365384615387</v>
      </c>
      <c r="G1821" t="str">
        <f t="shared" ca="1" si="278"/>
        <v/>
      </c>
      <c r="H1821">
        <f t="shared" ca="1" si="279"/>
        <v>3633.6</v>
      </c>
      <c r="I1821" s="7" t="str">
        <f t="shared" ca="1" si="286"/>
        <v/>
      </c>
      <c r="J1821" s="11">
        <f t="shared" ca="1" si="280"/>
        <v>510.18081333001965</v>
      </c>
      <c r="K1821" s="11">
        <f ca="1">MAX($J$55:J1821)</f>
        <v>581.03462311101816</v>
      </c>
      <c r="L1821" s="13">
        <f t="shared" ca="1" si="281"/>
        <v>0.12194421289669088</v>
      </c>
      <c r="M1821" t="str">
        <f t="shared" ca="1" si="284"/>
        <v>SELL</v>
      </c>
      <c r="N1821">
        <f t="shared" ca="1" si="285"/>
        <v>-1.5700682518714273E-2</v>
      </c>
    </row>
    <row r="1822" spans="1:14" x14ac:dyDescent="0.25">
      <c r="A1822">
        <v>1821</v>
      </c>
      <c r="B1822" s="30">
        <v>39176</v>
      </c>
      <c r="C1822">
        <f t="shared" si="282"/>
        <v>2007</v>
      </c>
      <c r="D1822">
        <v>3733.25</v>
      </c>
      <c r="E1822">
        <f t="shared" ca="1" si="283"/>
        <v>3711.95</v>
      </c>
      <c r="F1822">
        <f t="shared" ca="1" si="287"/>
        <v>3732.7076923076934</v>
      </c>
      <c r="G1822" t="str">
        <f t="shared" ca="1" si="278"/>
        <v/>
      </c>
      <c r="H1822">
        <f t="shared" ca="1" si="279"/>
        <v>3633.6</v>
      </c>
      <c r="I1822" s="7" t="str">
        <f t="shared" ca="1" si="286"/>
        <v/>
      </c>
      <c r="J1822" s="11">
        <f t="shared" ca="1" si="280"/>
        <v>510.18081333001965</v>
      </c>
      <c r="K1822" s="11">
        <f ca="1">MAX($J$55:J1822)</f>
        <v>581.03462311101816</v>
      </c>
      <c r="L1822" s="13">
        <f t="shared" ca="1" si="281"/>
        <v>0.12194421289669088</v>
      </c>
      <c r="M1822" t="str">
        <f t="shared" ca="1" si="284"/>
        <v>SELL</v>
      </c>
      <c r="N1822">
        <f t="shared" ca="1" si="285"/>
        <v>-1.154268218335521E-2</v>
      </c>
    </row>
    <row r="1823" spans="1:14" x14ac:dyDescent="0.25">
      <c r="A1823">
        <v>1822</v>
      </c>
      <c r="B1823" s="30">
        <v>39177</v>
      </c>
      <c r="C1823">
        <f t="shared" si="282"/>
        <v>2007</v>
      </c>
      <c r="D1823">
        <v>3752</v>
      </c>
      <c r="E1823">
        <f t="shared" ca="1" si="283"/>
        <v>3742.625</v>
      </c>
      <c r="F1823">
        <f t="shared" ca="1" si="287"/>
        <v>3727.2500000000005</v>
      </c>
      <c r="G1823" t="str">
        <f t="shared" ca="1" si="278"/>
        <v>BUY</v>
      </c>
      <c r="H1823">
        <f t="shared" ca="1" si="279"/>
        <v>3752</v>
      </c>
      <c r="I1823" s="7">
        <f t="shared" ca="1" si="286"/>
        <v>-3.2584764420960033E-2</v>
      </c>
      <c r="J1823" s="11">
        <f t="shared" ca="1" si="280"/>
        <v>493.55669171556718</v>
      </c>
      <c r="K1823" s="11">
        <f ca="1">MAX($J$55:J1823)</f>
        <v>581.03462311101816</v>
      </c>
      <c r="L1823" s="13">
        <f t="shared" ca="1" si="281"/>
        <v>0.1505554538679128</v>
      </c>
      <c r="M1823" t="str">
        <f t="shared" ca="1" si="284"/>
        <v>BUY</v>
      </c>
      <c r="N1823">
        <f t="shared" ca="1" si="285"/>
        <v>-5.0224335364628678E-3</v>
      </c>
    </row>
    <row r="1824" spans="1:14" x14ac:dyDescent="0.25">
      <c r="A1824">
        <v>1823</v>
      </c>
      <c r="B1824" s="30">
        <v>39181</v>
      </c>
      <c r="C1824">
        <f t="shared" si="282"/>
        <v>2007</v>
      </c>
      <c r="D1824">
        <v>3843.5</v>
      </c>
      <c r="E1824">
        <f t="shared" ca="1" si="283"/>
        <v>3797.75</v>
      </c>
      <c r="F1824">
        <f t="shared" ca="1" si="287"/>
        <v>3731.026923076924</v>
      </c>
      <c r="G1824" t="str">
        <f t="shared" ca="1" si="278"/>
        <v/>
      </c>
      <c r="H1824">
        <f t="shared" ca="1" si="279"/>
        <v>3752</v>
      </c>
      <c r="I1824" s="7" t="str">
        <f t="shared" ca="1" si="286"/>
        <v/>
      </c>
      <c r="J1824" s="11">
        <f t="shared" ca="1" si="280"/>
        <v>493.55669171556718</v>
      </c>
      <c r="K1824" s="11">
        <f ca="1">MAX($J$55:J1824)</f>
        <v>581.03462311101816</v>
      </c>
      <c r="L1824" s="13">
        <f t="shared" ca="1" si="281"/>
        <v>0.1505554538679128</v>
      </c>
      <c r="M1824" t="str">
        <f t="shared" ca="1" si="284"/>
        <v>BUY</v>
      </c>
      <c r="N1824">
        <f t="shared" ca="1" si="285"/>
        <v>2.4386993603411514E-2</v>
      </c>
    </row>
    <row r="1825" spans="1:14" x14ac:dyDescent="0.25">
      <c r="A1825">
        <v>1824</v>
      </c>
      <c r="B1825" s="30">
        <v>39182</v>
      </c>
      <c r="C1825">
        <f t="shared" si="282"/>
        <v>2007</v>
      </c>
      <c r="D1825">
        <v>3848.15</v>
      </c>
      <c r="E1825">
        <f t="shared" ca="1" si="283"/>
        <v>3845.8249999999998</v>
      </c>
      <c r="F1825">
        <f t="shared" ca="1" si="287"/>
        <v>3732.4480769230772</v>
      </c>
      <c r="G1825" t="str">
        <f t="shared" ca="1" si="278"/>
        <v/>
      </c>
      <c r="H1825">
        <f t="shared" ca="1" si="279"/>
        <v>3752</v>
      </c>
      <c r="I1825" s="7" t="str">
        <f t="shared" ca="1" si="286"/>
        <v/>
      </c>
      <c r="J1825" s="11">
        <f t="shared" ca="1" si="280"/>
        <v>493.55669171556718</v>
      </c>
      <c r="K1825" s="11">
        <f ca="1">MAX($J$55:J1825)</f>
        <v>581.03462311101816</v>
      </c>
      <c r="L1825" s="13">
        <f t="shared" ca="1" si="281"/>
        <v>0.1505554538679128</v>
      </c>
      <c r="M1825" t="str">
        <f t="shared" ca="1" si="284"/>
        <v>BUY</v>
      </c>
      <c r="N1825">
        <f t="shared" ca="1" si="285"/>
        <v>1.2098347860023653E-3</v>
      </c>
    </row>
    <row r="1826" spans="1:14" x14ac:dyDescent="0.25">
      <c r="A1826">
        <v>1825</v>
      </c>
      <c r="B1826" s="30">
        <v>39183</v>
      </c>
      <c r="C1826">
        <f t="shared" si="282"/>
        <v>2007</v>
      </c>
      <c r="D1826">
        <v>3862.65</v>
      </c>
      <c r="E1826">
        <f t="shared" ca="1" si="283"/>
        <v>3855.4</v>
      </c>
      <c r="F1826">
        <f t="shared" ca="1" si="287"/>
        <v>3737.6750000000002</v>
      </c>
      <c r="G1826" t="str">
        <f t="shared" ca="1" si="278"/>
        <v/>
      </c>
      <c r="H1826">
        <f t="shared" ca="1" si="279"/>
        <v>3752</v>
      </c>
      <c r="I1826" s="7" t="str">
        <f t="shared" ca="1" si="286"/>
        <v/>
      </c>
      <c r="J1826" s="11">
        <f t="shared" ca="1" si="280"/>
        <v>493.55669171556718</v>
      </c>
      <c r="K1826" s="11">
        <f ca="1">MAX($J$55:J1826)</f>
        <v>581.03462311101816</v>
      </c>
      <c r="L1826" s="13">
        <f t="shared" ca="1" si="281"/>
        <v>0.1505554538679128</v>
      </c>
      <c r="M1826" t="str">
        <f t="shared" ca="1" si="284"/>
        <v>BUY</v>
      </c>
      <c r="N1826">
        <f t="shared" ca="1" si="285"/>
        <v>3.7680443849642037E-3</v>
      </c>
    </row>
    <row r="1827" spans="1:14" x14ac:dyDescent="0.25">
      <c r="A1827">
        <v>1826</v>
      </c>
      <c r="B1827" s="30">
        <v>39184</v>
      </c>
      <c r="C1827">
        <f t="shared" si="282"/>
        <v>2007</v>
      </c>
      <c r="D1827">
        <v>3829.85</v>
      </c>
      <c r="E1827">
        <f t="shared" ca="1" si="283"/>
        <v>3846.25</v>
      </c>
      <c r="F1827">
        <f t="shared" ca="1" si="287"/>
        <v>3747.4192307692306</v>
      </c>
      <c r="G1827" t="str">
        <f t="shared" ca="1" si="278"/>
        <v/>
      </c>
      <c r="H1827">
        <f t="shared" ca="1" si="279"/>
        <v>3752</v>
      </c>
      <c r="I1827" s="7" t="str">
        <f t="shared" ca="1" si="286"/>
        <v/>
      </c>
      <c r="J1827" s="11">
        <f t="shared" ca="1" si="280"/>
        <v>493.55669171556718</v>
      </c>
      <c r="K1827" s="11">
        <f ca="1">MAX($J$55:J1827)</f>
        <v>581.03462311101816</v>
      </c>
      <c r="L1827" s="13">
        <f t="shared" ca="1" si="281"/>
        <v>0.1505554538679128</v>
      </c>
      <c r="M1827" t="str">
        <f t="shared" ca="1" si="284"/>
        <v>BUY</v>
      </c>
      <c r="N1827">
        <f t="shared" ca="1" si="285"/>
        <v>-8.4915796150311779E-3</v>
      </c>
    </row>
    <row r="1828" spans="1:14" x14ac:dyDescent="0.25">
      <c r="A1828">
        <v>1827</v>
      </c>
      <c r="B1828" s="30">
        <v>39185</v>
      </c>
      <c r="C1828">
        <f t="shared" si="282"/>
        <v>2007</v>
      </c>
      <c r="D1828">
        <v>3917.35</v>
      </c>
      <c r="E1828">
        <f t="shared" ca="1" si="283"/>
        <v>3873.6</v>
      </c>
      <c r="F1828">
        <f t="shared" ca="1" si="287"/>
        <v>3757.4846153846152</v>
      </c>
      <c r="G1828" t="str">
        <f t="shared" ca="1" si="278"/>
        <v/>
      </c>
      <c r="H1828">
        <f t="shared" ca="1" si="279"/>
        <v>3752</v>
      </c>
      <c r="I1828" s="7" t="str">
        <f t="shared" ca="1" si="286"/>
        <v/>
      </c>
      <c r="J1828" s="11">
        <f t="shared" ca="1" si="280"/>
        <v>493.55669171556718</v>
      </c>
      <c r="K1828" s="11">
        <f ca="1">MAX($J$55:J1828)</f>
        <v>581.03462311101816</v>
      </c>
      <c r="L1828" s="13">
        <f t="shared" ca="1" si="281"/>
        <v>0.1505554538679128</v>
      </c>
      <c r="M1828" t="str">
        <f t="shared" ca="1" si="284"/>
        <v>BUY</v>
      </c>
      <c r="N1828">
        <f t="shared" ca="1" si="285"/>
        <v>2.2846847787772368E-2</v>
      </c>
    </row>
    <row r="1829" spans="1:14" x14ac:dyDescent="0.25">
      <c r="A1829">
        <v>1828</v>
      </c>
      <c r="B1829" s="30">
        <v>39188</v>
      </c>
      <c r="C1829">
        <f t="shared" si="282"/>
        <v>2007</v>
      </c>
      <c r="D1829">
        <v>4013.35</v>
      </c>
      <c r="E1829">
        <f t="shared" ca="1" si="283"/>
        <v>3965.35</v>
      </c>
      <c r="F1829">
        <f t="shared" ca="1" si="287"/>
        <v>3772.3500000000004</v>
      </c>
      <c r="G1829" t="str">
        <f t="shared" ca="1" si="278"/>
        <v/>
      </c>
      <c r="H1829">
        <f t="shared" ca="1" si="279"/>
        <v>3752</v>
      </c>
      <c r="I1829" s="7" t="str">
        <f t="shared" ca="1" si="286"/>
        <v/>
      </c>
      <c r="J1829" s="11">
        <f t="shared" ca="1" si="280"/>
        <v>493.55669171556718</v>
      </c>
      <c r="K1829" s="11">
        <f ca="1">MAX($J$55:J1829)</f>
        <v>581.03462311101816</v>
      </c>
      <c r="L1829" s="13">
        <f t="shared" ca="1" si="281"/>
        <v>0.1505554538679128</v>
      </c>
      <c r="M1829" t="str">
        <f t="shared" ca="1" si="284"/>
        <v>BUY</v>
      </c>
      <c r="N1829">
        <f t="shared" ca="1" si="285"/>
        <v>2.4506362719695713E-2</v>
      </c>
    </row>
    <row r="1830" spans="1:14" x14ac:dyDescent="0.25">
      <c r="A1830">
        <v>1829</v>
      </c>
      <c r="B1830" s="30">
        <v>39189</v>
      </c>
      <c r="C1830">
        <f t="shared" si="282"/>
        <v>2007</v>
      </c>
      <c r="D1830">
        <v>3984.95</v>
      </c>
      <c r="E1830">
        <f t="shared" ca="1" si="283"/>
        <v>3999.1499999999996</v>
      </c>
      <c r="F1830">
        <f t="shared" ca="1" si="287"/>
        <v>3780.938461538462</v>
      </c>
      <c r="G1830" t="str">
        <f t="shared" ca="1" si="278"/>
        <v/>
      </c>
      <c r="H1830">
        <f t="shared" ca="1" si="279"/>
        <v>3752</v>
      </c>
      <c r="I1830" s="7" t="str">
        <f t="shared" ca="1" si="286"/>
        <v/>
      </c>
      <c r="J1830" s="11">
        <f t="shared" ca="1" si="280"/>
        <v>493.55669171556718</v>
      </c>
      <c r="K1830" s="11">
        <f ca="1">MAX($J$55:J1830)</f>
        <v>581.03462311101816</v>
      </c>
      <c r="L1830" s="13">
        <f t="shared" ca="1" si="281"/>
        <v>0.1505554538679128</v>
      </c>
      <c r="M1830" t="str">
        <f t="shared" ca="1" si="284"/>
        <v>BUY</v>
      </c>
      <c r="N1830">
        <f t="shared" ca="1" si="285"/>
        <v>-7.0763825731620942E-3</v>
      </c>
    </row>
    <row r="1831" spans="1:14" x14ac:dyDescent="0.25">
      <c r="A1831">
        <v>1830</v>
      </c>
      <c r="B1831" s="30">
        <v>39190</v>
      </c>
      <c r="C1831">
        <f t="shared" si="282"/>
        <v>2007</v>
      </c>
      <c r="D1831">
        <v>4011.6</v>
      </c>
      <c r="E1831">
        <f t="shared" ca="1" si="283"/>
        <v>3998.2749999999996</v>
      </c>
      <c r="F1831">
        <f t="shared" ca="1" si="287"/>
        <v>3792.23076923077</v>
      </c>
      <c r="G1831" t="str">
        <f t="shared" ca="1" si="278"/>
        <v/>
      </c>
      <c r="H1831">
        <f t="shared" ca="1" si="279"/>
        <v>3752</v>
      </c>
      <c r="I1831" s="7" t="str">
        <f t="shared" ca="1" si="286"/>
        <v/>
      </c>
      <c r="J1831" s="11">
        <f t="shared" ca="1" si="280"/>
        <v>493.55669171556718</v>
      </c>
      <c r="K1831" s="11">
        <f ca="1">MAX($J$55:J1831)</f>
        <v>581.03462311101816</v>
      </c>
      <c r="L1831" s="13">
        <f t="shared" ca="1" si="281"/>
        <v>0.1505554538679128</v>
      </c>
      <c r="M1831" t="str">
        <f t="shared" ca="1" si="284"/>
        <v>BUY</v>
      </c>
      <c r="N1831">
        <f t="shared" ca="1" si="285"/>
        <v>6.6876623295148221E-3</v>
      </c>
    </row>
    <row r="1832" spans="1:14" x14ac:dyDescent="0.25">
      <c r="A1832">
        <v>1831</v>
      </c>
      <c r="B1832" s="30">
        <v>39191</v>
      </c>
      <c r="C1832">
        <f t="shared" si="282"/>
        <v>2007</v>
      </c>
      <c r="D1832">
        <v>3997.65</v>
      </c>
      <c r="E1832">
        <f t="shared" ca="1" si="283"/>
        <v>4004.625</v>
      </c>
      <c r="F1832">
        <f t="shared" ca="1" si="287"/>
        <v>3802.3480769230769</v>
      </c>
      <c r="G1832" t="str">
        <f t="shared" ca="1" si="278"/>
        <v/>
      </c>
      <c r="H1832">
        <f t="shared" ca="1" si="279"/>
        <v>3752</v>
      </c>
      <c r="I1832" s="7" t="str">
        <f t="shared" ca="1" si="286"/>
        <v/>
      </c>
      <c r="J1832" s="11">
        <f t="shared" ca="1" si="280"/>
        <v>493.55669171556718</v>
      </c>
      <c r="K1832" s="11">
        <f ca="1">MAX($J$55:J1832)</f>
        <v>581.03462311101816</v>
      </c>
      <c r="L1832" s="13">
        <f t="shared" ca="1" si="281"/>
        <v>0.1505554538679128</v>
      </c>
      <c r="M1832" t="str">
        <f t="shared" ca="1" si="284"/>
        <v>BUY</v>
      </c>
      <c r="N1832">
        <f t="shared" ca="1" si="285"/>
        <v>-3.4774154950642684E-3</v>
      </c>
    </row>
    <row r="1833" spans="1:14" x14ac:dyDescent="0.25">
      <c r="A1833">
        <v>1832</v>
      </c>
      <c r="B1833" s="30">
        <v>39192</v>
      </c>
      <c r="C1833">
        <f t="shared" si="282"/>
        <v>2007</v>
      </c>
      <c r="D1833">
        <v>4083.55</v>
      </c>
      <c r="E1833">
        <f t="shared" ca="1" si="283"/>
        <v>4040.6000000000004</v>
      </c>
      <c r="F1833">
        <f t="shared" ca="1" si="287"/>
        <v>3814.3865384615387</v>
      </c>
      <c r="G1833" t="str">
        <f t="shared" ca="1" si="278"/>
        <v/>
      </c>
      <c r="H1833">
        <f t="shared" ca="1" si="279"/>
        <v>3752</v>
      </c>
      <c r="I1833" s="7" t="str">
        <f t="shared" ca="1" si="286"/>
        <v/>
      </c>
      <c r="J1833" s="11">
        <f t="shared" ca="1" si="280"/>
        <v>493.55669171556718</v>
      </c>
      <c r="K1833" s="11">
        <f ca="1">MAX($J$55:J1833)</f>
        <v>581.03462311101816</v>
      </c>
      <c r="L1833" s="13">
        <f t="shared" ca="1" si="281"/>
        <v>0.1505554538679128</v>
      </c>
      <c r="M1833" t="str">
        <f t="shared" ca="1" si="284"/>
        <v>BUY</v>
      </c>
      <c r="N1833">
        <f t="shared" ca="1" si="285"/>
        <v>2.1487623979087735E-2</v>
      </c>
    </row>
    <row r="1834" spans="1:14" x14ac:dyDescent="0.25">
      <c r="A1834">
        <v>1833</v>
      </c>
      <c r="B1834" s="30">
        <v>39195</v>
      </c>
      <c r="C1834">
        <f t="shared" si="282"/>
        <v>2007</v>
      </c>
      <c r="D1834">
        <v>4085.1</v>
      </c>
      <c r="E1834">
        <f t="shared" ca="1" si="283"/>
        <v>4084.3249999999998</v>
      </c>
      <c r="F1834">
        <f t="shared" ca="1" si="287"/>
        <v>3831.463461538463</v>
      </c>
      <c r="G1834" t="str">
        <f t="shared" ca="1" si="278"/>
        <v/>
      </c>
      <c r="H1834">
        <f t="shared" ca="1" si="279"/>
        <v>3752</v>
      </c>
      <c r="I1834" s="7" t="str">
        <f t="shared" ca="1" si="286"/>
        <v/>
      </c>
      <c r="J1834" s="11">
        <f t="shared" ca="1" si="280"/>
        <v>493.55669171556718</v>
      </c>
      <c r="K1834" s="11">
        <f ca="1">MAX($J$55:J1834)</f>
        <v>581.03462311101816</v>
      </c>
      <c r="L1834" s="13">
        <f t="shared" ca="1" si="281"/>
        <v>0.1505554538679128</v>
      </c>
      <c r="M1834" t="str">
        <f t="shared" ca="1" si="284"/>
        <v>BUY</v>
      </c>
      <c r="N1834">
        <f t="shared" ca="1" si="285"/>
        <v>3.7957169619564523E-4</v>
      </c>
    </row>
    <row r="1835" spans="1:14" x14ac:dyDescent="0.25">
      <c r="A1835">
        <v>1834</v>
      </c>
      <c r="B1835" s="30">
        <v>39196</v>
      </c>
      <c r="C1835">
        <f t="shared" si="282"/>
        <v>2007</v>
      </c>
      <c r="D1835">
        <v>4141.8</v>
      </c>
      <c r="E1835">
        <f t="shared" ca="1" si="283"/>
        <v>4113.45</v>
      </c>
      <c r="F1835">
        <f t="shared" ca="1" si="287"/>
        <v>3850.6250000000009</v>
      </c>
      <c r="G1835" t="str">
        <f t="shared" ca="1" si="278"/>
        <v/>
      </c>
      <c r="H1835">
        <f t="shared" ca="1" si="279"/>
        <v>3752</v>
      </c>
      <c r="I1835" s="7" t="str">
        <f t="shared" ca="1" si="286"/>
        <v/>
      </c>
      <c r="J1835" s="11">
        <f t="shared" ca="1" si="280"/>
        <v>493.55669171556718</v>
      </c>
      <c r="K1835" s="11">
        <f ca="1">MAX($J$55:J1835)</f>
        <v>581.03462311101816</v>
      </c>
      <c r="L1835" s="13">
        <f t="shared" ca="1" si="281"/>
        <v>0.1505554538679128</v>
      </c>
      <c r="M1835" t="str">
        <f t="shared" ca="1" si="284"/>
        <v>BUY</v>
      </c>
      <c r="N1835">
        <f t="shared" ca="1" si="285"/>
        <v>1.3879709187045671E-2</v>
      </c>
    </row>
    <row r="1836" spans="1:14" x14ac:dyDescent="0.25">
      <c r="A1836">
        <v>1835</v>
      </c>
      <c r="B1836" s="30">
        <v>39197</v>
      </c>
      <c r="C1836">
        <f t="shared" si="282"/>
        <v>2007</v>
      </c>
      <c r="D1836">
        <v>4167.3</v>
      </c>
      <c r="E1836">
        <f t="shared" ca="1" si="283"/>
        <v>4154.55</v>
      </c>
      <c r="F1836">
        <f t="shared" ca="1" si="287"/>
        <v>3872.1153846153852</v>
      </c>
      <c r="G1836" t="str">
        <f t="shared" ca="1" si="278"/>
        <v/>
      </c>
      <c r="H1836">
        <f t="shared" ca="1" si="279"/>
        <v>3752</v>
      </c>
      <c r="I1836" s="7" t="str">
        <f t="shared" ca="1" si="286"/>
        <v/>
      </c>
      <c r="J1836" s="11">
        <f t="shared" ca="1" si="280"/>
        <v>493.55669171556718</v>
      </c>
      <c r="K1836" s="11">
        <f ca="1">MAX($J$55:J1836)</f>
        <v>581.03462311101816</v>
      </c>
      <c r="L1836" s="13">
        <f t="shared" ca="1" si="281"/>
        <v>0.1505554538679128</v>
      </c>
      <c r="M1836" t="str">
        <f t="shared" ca="1" si="284"/>
        <v>BUY</v>
      </c>
      <c r="N1836">
        <f t="shared" ca="1" si="285"/>
        <v>6.1567434448790382E-3</v>
      </c>
    </row>
    <row r="1837" spans="1:14" x14ac:dyDescent="0.25">
      <c r="A1837">
        <v>1836</v>
      </c>
      <c r="B1837" s="30">
        <v>39198</v>
      </c>
      <c r="C1837">
        <f t="shared" si="282"/>
        <v>2007</v>
      </c>
      <c r="D1837">
        <v>4177.8500000000004</v>
      </c>
      <c r="E1837">
        <f t="shared" ca="1" si="283"/>
        <v>4172.5750000000007</v>
      </c>
      <c r="F1837">
        <f t="shared" ca="1" si="287"/>
        <v>3891.3057692307698</v>
      </c>
      <c r="G1837" t="str">
        <f t="shared" ca="1" si="278"/>
        <v/>
      </c>
      <c r="H1837">
        <f t="shared" ca="1" si="279"/>
        <v>3752</v>
      </c>
      <c r="I1837" s="7" t="str">
        <f t="shared" ca="1" si="286"/>
        <v/>
      </c>
      <c r="J1837" s="11">
        <f t="shared" ca="1" si="280"/>
        <v>493.55669171556718</v>
      </c>
      <c r="K1837" s="11">
        <f ca="1">MAX($J$55:J1837)</f>
        <v>581.03462311101816</v>
      </c>
      <c r="L1837" s="13">
        <f t="shared" ca="1" si="281"/>
        <v>0.1505554538679128</v>
      </c>
      <c r="M1837" t="str">
        <f t="shared" ca="1" si="284"/>
        <v>BUY</v>
      </c>
      <c r="N1837">
        <f t="shared" ca="1" si="285"/>
        <v>2.5316151944904811E-3</v>
      </c>
    </row>
    <row r="1838" spans="1:14" x14ac:dyDescent="0.25">
      <c r="A1838">
        <v>1837</v>
      </c>
      <c r="B1838" s="30">
        <v>39199</v>
      </c>
      <c r="C1838">
        <f t="shared" si="282"/>
        <v>2007</v>
      </c>
      <c r="D1838">
        <v>4083.5</v>
      </c>
      <c r="E1838">
        <f t="shared" ca="1" si="283"/>
        <v>4130.6750000000002</v>
      </c>
      <c r="F1838">
        <f t="shared" ca="1" si="287"/>
        <v>3906.1480769230775</v>
      </c>
      <c r="G1838" t="str">
        <f t="shared" ca="1" si="278"/>
        <v/>
      </c>
      <c r="H1838">
        <f t="shared" ca="1" si="279"/>
        <v>3752</v>
      </c>
      <c r="I1838" s="7" t="str">
        <f t="shared" ca="1" si="286"/>
        <v/>
      </c>
      <c r="J1838" s="11">
        <f t="shared" ca="1" si="280"/>
        <v>493.55669171556718</v>
      </c>
      <c r="K1838" s="11">
        <f ca="1">MAX($J$55:J1838)</f>
        <v>581.03462311101816</v>
      </c>
      <c r="L1838" s="13">
        <f t="shared" ca="1" si="281"/>
        <v>0.1505554538679128</v>
      </c>
      <c r="M1838" t="str">
        <f t="shared" ca="1" si="284"/>
        <v>BUY</v>
      </c>
      <c r="N1838">
        <f t="shared" ca="1" si="285"/>
        <v>-2.2583386191462201E-2</v>
      </c>
    </row>
    <row r="1839" spans="1:14" x14ac:dyDescent="0.25">
      <c r="A1839">
        <v>1838</v>
      </c>
      <c r="B1839" s="30">
        <v>39202</v>
      </c>
      <c r="C1839">
        <f t="shared" si="282"/>
        <v>2007</v>
      </c>
      <c r="D1839">
        <v>4087.9</v>
      </c>
      <c r="E1839">
        <f t="shared" ca="1" si="283"/>
        <v>4085.7</v>
      </c>
      <c r="F1839">
        <f t="shared" ca="1" si="287"/>
        <v>3918.584615384616</v>
      </c>
      <c r="G1839" t="str">
        <f t="shared" ca="1" si="278"/>
        <v/>
      </c>
      <c r="H1839">
        <f t="shared" ca="1" si="279"/>
        <v>3752</v>
      </c>
      <c r="I1839" s="7" t="str">
        <f t="shared" ca="1" si="286"/>
        <v/>
      </c>
      <c r="J1839" s="11">
        <f t="shared" ca="1" si="280"/>
        <v>493.55669171556718</v>
      </c>
      <c r="K1839" s="11">
        <f ca="1">MAX($J$55:J1839)</f>
        <v>581.03462311101816</v>
      </c>
      <c r="L1839" s="13">
        <f t="shared" ca="1" si="281"/>
        <v>0.1505554538679128</v>
      </c>
      <c r="M1839" t="str">
        <f t="shared" ca="1" si="284"/>
        <v>BUY</v>
      </c>
      <c r="N1839">
        <f t="shared" ca="1" si="285"/>
        <v>1.0775070405289802E-3</v>
      </c>
    </row>
    <row r="1840" spans="1:14" x14ac:dyDescent="0.25">
      <c r="A1840">
        <v>1839</v>
      </c>
      <c r="B1840" s="30">
        <v>39205</v>
      </c>
      <c r="C1840">
        <f t="shared" si="282"/>
        <v>2007</v>
      </c>
      <c r="D1840">
        <v>4150.8500000000004</v>
      </c>
      <c r="E1840">
        <f t="shared" ca="1" si="283"/>
        <v>4119.375</v>
      </c>
      <c r="F1840">
        <f t="shared" ca="1" si="287"/>
        <v>3929.1596153846158</v>
      </c>
      <c r="G1840" t="str">
        <f t="shared" ca="1" si="278"/>
        <v/>
      </c>
      <c r="H1840">
        <f t="shared" ca="1" si="279"/>
        <v>3752</v>
      </c>
      <c r="I1840" s="7" t="str">
        <f t="shared" ca="1" si="286"/>
        <v/>
      </c>
      <c r="J1840" s="11">
        <f t="shared" ca="1" si="280"/>
        <v>493.55669171556718</v>
      </c>
      <c r="K1840" s="11">
        <f ca="1">MAX($J$55:J1840)</f>
        <v>581.03462311101816</v>
      </c>
      <c r="L1840" s="13">
        <f t="shared" ca="1" si="281"/>
        <v>0.1505554538679128</v>
      </c>
      <c r="M1840" t="str">
        <f t="shared" ca="1" si="284"/>
        <v>BUY</v>
      </c>
      <c r="N1840">
        <f t="shared" ca="1" si="285"/>
        <v>1.5399104674771954E-2</v>
      </c>
    </row>
    <row r="1841" spans="1:14" x14ac:dyDescent="0.25">
      <c r="A1841">
        <v>1840</v>
      </c>
      <c r="B1841" s="30">
        <v>39206</v>
      </c>
      <c r="C1841">
        <f t="shared" si="282"/>
        <v>2007</v>
      </c>
      <c r="D1841">
        <v>4117.3500000000004</v>
      </c>
      <c r="E1841">
        <f t="shared" ca="1" si="283"/>
        <v>4134.1000000000004</v>
      </c>
      <c r="F1841">
        <f t="shared" ca="1" si="287"/>
        <v>3939.0173076923083</v>
      </c>
      <c r="G1841" t="str">
        <f t="shared" ca="1" si="278"/>
        <v/>
      </c>
      <c r="H1841">
        <f t="shared" ca="1" si="279"/>
        <v>3752</v>
      </c>
      <c r="I1841" s="7" t="str">
        <f t="shared" ca="1" si="286"/>
        <v/>
      </c>
      <c r="J1841" s="11">
        <f t="shared" ca="1" si="280"/>
        <v>493.55669171556718</v>
      </c>
      <c r="K1841" s="11">
        <f ca="1">MAX($J$55:J1841)</f>
        <v>581.03462311101816</v>
      </c>
      <c r="L1841" s="13">
        <f t="shared" ca="1" si="281"/>
        <v>0.1505554538679128</v>
      </c>
      <c r="M1841" t="str">
        <f t="shared" ca="1" si="284"/>
        <v>BUY</v>
      </c>
      <c r="N1841">
        <f t="shared" ca="1" si="285"/>
        <v>-8.0706361347675764E-3</v>
      </c>
    </row>
    <row r="1842" spans="1:14" x14ac:dyDescent="0.25">
      <c r="A1842">
        <v>1841</v>
      </c>
      <c r="B1842" s="30">
        <v>39209</v>
      </c>
      <c r="C1842">
        <f t="shared" si="282"/>
        <v>2007</v>
      </c>
      <c r="D1842">
        <v>4111.1499999999996</v>
      </c>
      <c r="E1842">
        <f t="shared" ca="1" si="283"/>
        <v>4114.25</v>
      </c>
      <c r="F1842">
        <f t="shared" ca="1" si="287"/>
        <v>3950.2173076923082</v>
      </c>
      <c r="G1842" t="str">
        <f t="shared" ca="1" si="278"/>
        <v/>
      </c>
      <c r="H1842">
        <f t="shared" ca="1" si="279"/>
        <v>3752</v>
      </c>
      <c r="I1842" s="7" t="str">
        <f t="shared" ca="1" si="286"/>
        <v/>
      </c>
      <c r="J1842" s="11">
        <f t="shared" ca="1" si="280"/>
        <v>493.55669171556718</v>
      </c>
      <c r="K1842" s="11">
        <f ca="1">MAX($J$55:J1842)</f>
        <v>581.03462311101816</v>
      </c>
      <c r="L1842" s="13">
        <f t="shared" ca="1" si="281"/>
        <v>0.1505554538679128</v>
      </c>
      <c r="M1842" t="str">
        <f t="shared" ca="1" si="284"/>
        <v>BUY</v>
      </c>
      <c r="N1842">
        <f t="shared" ca="1" si="285"/>
        <v>-1.5058229200822682E-3</v>
      </c>
    </row>
    <row r="1843" spans="1:14" x14ac:dyDescent="0.25">
      <c r="A1843">
        <v>1842</v>
      </c>
      <c r="B1843" s="30">
        <v>39210</v>
      </c>
      <c r="C1843">
        <f t="shared" si="282"/>
        <v>2007</v>
      </c>
      <c r="D1843">
        <v>4077</v>
      </c>
      <c r="E1843">
        <f t="shared" ca="1" si="283"/>
        <v>4094.0749999999998</v>
      </c>
      <c r="F1843">
        <f t="shared" ca="1" si="287"/>
        <v>3962.3673076923083</v>
      </c>
      <c r="G1843" t="str">
        <f t="shared" ca="1" si="278"/>
        <v/>
      </c>
      <c r="H1843">
        <f t="shared" ca="1" si="279"/>
        <v>3752</v>
      </c>
      <c r="I1843" s="7" t="str">
        <f t="shared" ca="1" si="286"/>
        <v/>
      </c>
      <c r="J1843" s="11">
        <f t="shared" ca="1" si="280"/>
        <v>493.55669171556718</v>
      </c>
      <c r="K1843" s="11">
        <f ca="1">MAX($J$55:J1843)</f>
        <v>581.03462311101816</v>
      </c>
      <c r="L1843" s="13">
        <f t="shared" ca="1" si="281"/>
        <v>0.1505554538679128</v>
      </c>
      <c r="M1843" t="str">
        <f t="shared" ca="1" si="284"/>
        <v>BUY</v>
      </c>
      <c r="N1843">
        <f t="shared" ca="1" si="285"/>
        <v>-8.3066781800711816E-3</v>
      </c>
    </row>
    <row r="1844" spans="1:14" x14ac:dyDescent="0.25">
      <c r="A1844">
        <v>1843</v>
      </c>
      <c r="B1844" s="30">
        <v>39211</v>
      </c>
      <c r="C1844">
        <f t="shared" si="282"/>
        <v>2007</v>
      </c>
      <c r="D1844">
        <v>4079.3</v>
      </c>
      <c r="E1844">
        <f t="shared" ca="1" si="283"/>
        <v>4078.15</v>
      </c>
      <c r="F1844">
        <f t="shared" ca="1" si="287"/>
        <v>3973.1826923076928</v>
      </c>
      <c r="G1844" t="str">
        <f t="shared" ca="1" si="278"/>
        <v/>
      </c>
      <c r="H1844">
        <f t="shared" ca="1" si="279"/>
        <v>3752</v>
      </c>
      <c r="I1844" s="7" t="str">
        <f t="shared" ca="1" si="286"/>
        <v/>
      </c>
      <c r="J1844" s="11">
        <f t="shared" ca="1" si="280"/>
        <v>493.55669171556718</v>
      </c>
      <c r="K1844" s="11">
        <f ca="1">MAX($J$55:J1844)</f>
        <v>581.03462311101816</v>
      </c>
      <c r="L1844" s="13">
        <f t="shared" ca="1" si="281"/>
        <v>0.1505554538679128</v>
      </c>
      <c r="M1844" t="str">
        <f t="shared" ca="1" si="284"/>
        <v>BUY</v>
      </c>
      <c r="N1844">
        <f t="shared" ca="1" si="285"/>
        <v>5.6414029923968162E-4</v>
      </c>
    </row>
    <row r="1845" spans="1:14" x14ac:dyDescent="0.25">
      <c r="A1845">
        <v>1844</v>
      </c>
      <c r="B1845" s="30">
        <v>39212</v>
      </c>
      <c r="C1845">
        <f t="shared" si="282"/>
        <v>2007</v>
      </c>
      <c r="D1845">
        <v>4066.8</v>
      </c>
      <c r="E1845">
        <f t="shared" ca="1" si="283"/>
        <v>4073.05</v>
      </c>
      <c r="F1845">
        <f t="shared" ca="1" si="287"/>
        <v>3982.6153846153852</v>
      </c>
      <c r="G1845" t="str">
        <f t="shared" ca="1" si="278"/>
        <v/>
      </c>
      <c r="H1845">
        <f t="shared" ca="1" si="279"/>
        <v>3752</v>
      </c>
      <c r="I1845" s="7" t="str">
        <f t="shared" ca="1" si="286"/>
        <v/>
      </c>
      <c r="J1845" s="11">
        <f t="shared" ca="1" si="280"/>
        <v>493.55669171556718</v>
      </c>
      <c r="K1845" s="11">
        <f ca="1">MAX($J$55:J1845)</f>
        <v>581.03462311101816</v>
      </c>
      <c r="L1845" s="13">
        <f t="shared" ca="1" si="281"/>
        <v>0.1505554538679128</v>
      </c>
      <c r="M1845" t="str">
        <f t="shared" ca="1" si="284"/>
        <v>BUY</v>
      </c>
      <c r="N1845">
        <f t="shared" ca="1" si="285"/>
        <v>-3.0642512195719852E-3</v>
      </c>
    </row>
    <row r="1846" spans="1:14" x14ac:dyDescent="0.25">
      <c r="A1846">
        <v>1845</v>
      </c>
      <c r="B1846" s="30">
        <v>39213</v>
      </c>
      <c r="C1846">
        <f t="shared" si="282"/>
        <v>2007</v>
      </c>
      <c r="D1846">
        <v>4076.65</v>
      </c>
      <c r="E1846">
        <f t="shared" ca="1" si="283"/>
        <v>4071.7250000000004</v>
      </c>
      <c r="F1846">
        <f t="shared" ca="1" si="287"/>
        <v>3999.6557692307692</v>
      </c>
      <c r="G1846" t="str">
        <f t="shared" ref="G1846:G1909" ca="1" si="288">IF(AND(E1846&gt;F1846,E1845&lt;F1845),"BUY",IF(AND(E1846&lt;F1846,E1845&gt;F1845),"SELL",""))</f>
        <v/>
      </c>
      <c r="H1846">
        <f t="shared" ca="1" si="279"/>
        <v>3752</v>
      </c>
      <c r="I1846" s="7" t="str">
        <f t="shared" ca="1" si="286"/>
        <v/>
      </c>
      <c r="J1846" s="11">
        <f t="shared" ca="1" si="280"/>
        <v>493.55669171556718</v>
      </c>
      <c r="K1846" s="11">
        <f ca="1">MAX($J$55:J1846)</f>
        <v>581.03462311101816</v>
      </c>
      <c r="L1846" s="13">
        <f t="shared" ca="1" si="281"/>
        <v>0.1505554538679128</v>
      </c>
      <c r="M1846" t="str">
        <f t="shared" ca="1" si="284"/>
        <v>BUY</v>
      </c>
      <c r="N1846">
        <f t="shared" ca="1" si="285"/>
        <v>2.4220517360086331E-3</v>
      </c>
    </row>
    <row r="1847" spans="1:14" x14ac:dyDescent="0.25">
      <c r="A1847">
        <v>1846</v>
      </c>
      <c r="B1847" s="30">
        <v>39216</v>
      </c>
      <c r="C1847">
        <f t="shared" si="282"/>
        <v>2007</v>
      </c>
      <c r="D1847">
        <v>4134.3</v>
      </c>
      <c r="E1847">
        <f t="shared" ca="1" si="283"/>
        <v>4105.4750000000004</v>
      </c>
      <c r="F1847">
        <f t="shared" ca="1" si="287"/>
        <v>4016.7192307692308</v>
      </c>
      <c r="G1847" t="str">
        <f t="shared" ca="1" si="288"/>
        <v/>
      </c>
      <c r="H1847">
        <f t="shared" ref="H1847:H1910" ca="1" si="289">IF(G1847&lt;&gt;"",D1847,H1846)</f>
        <v>3752</v>
      </c>
      <c r="I1847" s="7" t="str">
        <f t="shared" ca="1" si="286"/>
        <v/>
      </c>
      <c r="J1847" s="11">
        <f t="shared" ca="1" si="280"/>
        <v>493.55669171556718</v>
      </c>
      <c r="K1847" s="11">
        <f ca="1">MAX($J$55:J1847)</f>
        <v>581.03462311101816</v>
      </c>
      <c r="L1847" s="13">
        <f t="shared" ca="1" si="281"/>
        <v>0.1505554538679128</v>
      </c>
      <c r="M1847" t="str">
        <f t="shared" ca="1" si="284"/>
        <v>BUY</v>
      </c>
      <c r="N1847">
        <f t="shared" ca="1" si="285"/>
        <v>1.414151325230277E-2</v>
      </c>
    </row>
    <row r="1848" spans="1:14" x14ac:dyDescent="0.25">
      <c r="A1848">
        <v>1847</v>
      </c>
      <c r="B1848" s="30">
        <v>39217</v>
      </c>
      <c r="C1848">
        <f t="shared" si="282"/>
        <v>2007</v>
      </c>
      <c r="D1848">
        <v>4120.3</v>
      </c>
      <c r="E1848">
        <f t="shared" ca="1" si="283"/>
        <v>4127.3</v>
      </c>
      <c r="F1848">
        <f t="shared" ca="1" si="287"/>
        <v>4031.60576923077</v>
      </c>
      <c r="G1848" t="str">
        <f t="shared" ca="1" si="288"/>
        <v/>
      </c>
      <c r="H1848">
        <f t="shared" ca="1" si="289"/>
        <v>3752</v>
      </c>
      <c r="I1848" s="7" t="str">
        <f t="shared" ca="1" si="286"/>
        <v/>
      </c>
      <c r="J1848" s="11">
        <f t="shared" ca="1" si="280"/>
        <v>493.55669171556718</v>
      </c>
      <c r="K1848" s="11">
        <f ca="1">MAX($J$55:J1848)</f>
        <v>581.03462311101816</v>
      </c>
      <c r="L1848" s="13">
        <f t="shared" ca="1" si="281"/>
        <v>0.1505554538679128</v>
      </c>
      <c r="M1848" t="str">
        <f t="shared" ca="1" si="284"/>
        <v>BUY</v>
      </c>
      <c r="N1848">
        <f t="shared" ca="1" si="285"/>
        <v>-3.3863048158092059E-3</v>
      </c>
    </row>
    <row r="1849" spans="1:14" x14ac:dyDescent="0.25">
      <c r="A1849">
        <v>1848</v>
      </c>
      <c r="B1849" s="30">
        <v>39218</v>
      </c>
      <c r="C1849">
        <f t="shared" si="282"/>
        <v>2007</v>
      </c>
      <c r="D1849">
        <v>4170.95</v>
      </c>
      <c r="E1849">
        <f t="shared" ca="1" si="283"/>
        <v>4145.625</v>
      </c>
      <c r="F1849">
        <f t="shared" ca="1" si="287"/>
        <v>4047.7192307692312</v>
      </c>
      <c r="G1849" t="str">
        <f t="shared" ca="1" si="288"/>
        <v/>
      </c>
      <c r="H1849">
        <f t="shared" ca="1" si="289"/>
        <v>3752</v>
      </c>
      <c r="I1849" s="7" t="str">
        <f t="shared" ca="1" si="286"/>
        <v/>
      </c>
      <c r="J1849" s="11">
        <f t="shared" ref="J1849:J1912" ca="1" si="290">IF(I1849="",J1848,J1848*(1+$M$5*I1849))</f>
        <v>493.55669171556718</v>
      </c>
      <c r="K1849" s="11">
        <f ca="1">MAX($J$55:J1849)</f>
        <v>581.03462311101816</v>
      </c>
      <c r="L1849" s="13">
        <f t="shared" ref="L1849:L1912" ca="1" si="291">1-J1849/K1849</f>
        <v>0.1505554538679128</v>
      </c>
      <c r="M1849" t="str">
        <f t="shared" ca="1" si="284"/>
        <v>BUY</v>
      </c>
      <c r="N1849">
        <f t="shared" ca="1" si="285"/>
        <v>1.2292794214013454E-2</v>
      </c>
    </row>
    <row r="1850" spans="1:14" x14ac:dyDescent="0.25">
      <c r="A1850">
        <v>1849</v>
      </c>
      <c r="B1850" s="30">
        <v>39219</v>
      </c>
      <c r="C1850">
        <f t="shared" si="282"/>
        <v>2007</v>
      </c>
      <c r="D1850">
        <v>4219.55</v>
      </c>
      <c r="E1850">
        <f t="shared" ca="1" si="283"/>
        <v>4195.25</v>
      </c>
      <c r="F1850">
        <f t="shared" ca="1" si="287"/>
        <v>4062.1826923076924</v>
      </c>
      <c r="G1850" t="str">
        <f t="shared" ca="1" si="288"/>
        <v/>
      </c>
      <c r="H1850">
        <f t="shared" ca="1" si="289"/>
        <v>3752</v>
      </c>
      <c r="I1850" s="7" t="str">
        <f t="shared" ca="1" si="286"/>
        <v/>
      </c>
      <c r="J1850" s="11">
        <f t="shared" ca="1" si="290"/>
        <v>493.55669171556718</v>
      </c>
      <c r="K1850" s="11">
        <f ca="1">MAX($J$55:J1850)</f>
        <v>581.03462311101816</v>
      </c>
      <c r="L1850" s="13">
        <f t="shared" ca="1" si="291"/>
        <v>0.1505554538679128</v>
      </c>
      <c r="M1850" t="str">
        <f t="shared" ca="1" si="284"/>
        <v>BUY</v>
      </c>
      <c r="N1850">
        <f t="shared" ca="1" si="285"/>
        <v>1.1652021721670212E-2</v>
      </c>
    </row>
    <row r="1851" spans="1:14" x14ac:dyDescent="0.25">
      <c r="A1851">
        <v>1850</v>
      </c>
      <c r="B1851" s="30">
        <v>39220</v>
      </c>
      <c r="C1851">
        <f t="shared" si="282"/>
        <v>2007</v>
      </c>
      <c r="D1851">
        <v>4214.5</v>
      </c>
      <c r="E1851">
        <f t="shared" ca="1" si="283"/>
        <v>4217.0249999999996</v>
      </c>
      <c r="F1851">
        <f t="shared" ca="1" si="287"/>
        <v>4076.273076923077</v>
      </c>
      <c r="G1851" t="str">
        <f t="shared" ca="1" si="288"/>
        <v/>
      </c>
      <c r="H1851">
        <f t="shared" ca="1" si="289"/>
        <v>3752</v>
      </c>
      <c r="I1851" s="7" t="str">
        <f t="shared" ca="1" si="286"/>
        <v/>
      </c>
      <c r="J1851" s="11">
        <f t="shared" ca="1" si="290"/>
        <v>493.55669171556718</v>
      </c>
      <c r="K1851" s="11">
        <f ca="1">MAX($J$55:J1851)</f>
        <v>581.03462311101816</v>
      </c>
      <c r="L1851" s="13">
        <f t="shared" ca="1" si="291"/>
        <v>0.1505554538679128</v>
      </c>
      <c r="M1851" t="str">
        <f t="shared" ca="1" si="284"/>
        <v>BUY</v>
      </c>
      <c r="N1851">
        <f t="shared" ca="1" si="285"/>
        <v>-1.1968100863836621E-3</v>
      </c>
    </row>
    <row r="1852" spans="1:14" x14ac:dyDescent="0.25">
      <c r="A1852">
        <v>1851</v>
      </c>
      <c r="B1852" s="30">
        <v>39223</v>
      </c>
      <c r="C1852">
        <f t="shared" si="282"/>
        <v>2007</v>
      </c>
      <c r="D1852">
        <v>4260.8999999999996</v>
      </c>
      <c r="E1852">
        <f t="shared" ca="1" si="283"/>
        <v>4237.7</v>
      </c>
      <c r="F1852">
        <f t="shared" ca="1" si="287"/>
        <v>4091.5903846153847</v>
      </c>
      <c r="G1852" t="str">
        <f t="shared" ca="1" si="288"/>
        <v/>
      </c>
      <c r="H1852">
        <f t="shared" ca="1" si="289"/>
        <v>3752</v>
      </c>
      <c r="I1852" s="7" t="str">
        <f t="shared" ca="1" si="286"/>
        <v/>
      </c>
      <c r="J1852" s="11">
        <f t="shared" ca="1" si="290"/>
        <v>493.55669171556718</v>
      </c>
      <c r="K1852" s="11">
        <f ca="1">MAX($J$55:J1852)</f>
        <v>581.03462311101816</v>
      </c>
      <c r="L1852" s="13">
        <f t="shared" ca="1" si="291"/>
        <v>0.1505554538679128</v>
      </c>
      <c r="M1852" t="str">
        <f t="shared" ca="1" si="284"/>
        <v>BUY</v>
      </c>
      <c r="N1852">
        <f t="shared" ca="1" si="285"/>
        <v>1.1009609680863598E-2</v>
      </c>
    </row>
    <row r="1853" spans="1:14" x14ac:dyDescent="0.25">
      <c r="A1853">
        <v>1852</v>
      </c>
      <c r="B1853" s="30">
        <v>39224</v>
      </c>
      <c r="C1853">
        <f t="shared" si="282"/>
        <v>2007</v>
      </c>
      <c r="D1853">
        <v>4278.1000000000004</v>
      </c>
      <c r="E1853">
        <f t="shared" ca="1" si="283"/>
        <v>4269.5</v>
      </c>
      <c r="F1853">
        <f t="shared" ca="1" si="287"/>
        <v>4108.8307692307699</v>
      </c>
      <c r="G1853" t="str">
        <f t="shared" ca="1" si="288"/>
        <v/>
      </c>
      <c r="H1853">
        <f t="shared" ca="1" si="289"/>
        <v>3752</v>
      </c>
      <c r="I1853" s="7" t="str">
        <f t="shared" ca="1" si="286"/>
        <v/>
      </c>
      <c r="J1853" s="11">
        <f t="shared" ca="1" si="290"/>
        <v>493.55669171556718</v>
      </c>
      <c r="K1853" s="11">
        <f ca="1">MAX($J$55:J1853)</f>
        <v>581.03462311101816</v>
      </c>
      <c r="L1853" s="13">
        <f t="shared" ca="1" si="291"/>
        <v>0.1505554538679128</v>
      </c>
      <c r="M1853" t="str">
        <f t="shared" ca="1" si="284"/>
        <v>BUY</v>
      </c>
      <c r="N1853">
        <f t="shared" ca="1" si="285"/>
        <v>4.0367058602644341E-3</v>
      </c>
    </row>
    <row r="1854" spans="1:14" x14ac:dyDescent="0.25">
      <c r="A1854">
        <v>1853</v>
      </c>
      <c r="B1854" s="30">
        <v>39225</v>
      </c>
      <c r="C1854">
        <f t="shared" si="282"/>
        <v>2007</v>
      </c>
      <c r="D1854">
        <v>4246.2</v>
      </c>
      <c r="E1854">
        <f t="shared" ca="1" si="283"/>
        <v>4262.1499999999996</v>
      </c>
      <c r="F1854">
        <f t="shared" ca="1" si="287"/>
        <v>4121.4788461538465</v>
      </c>
      <c r="G1854" t="str">
        <f t="shared" ca="1" si="288"/>
        <v/>
      </c>
      <c r="H1854">
        <f t="shared" ca="1" si="289"/>
        <v>3752</v>
      </c>
      <c r="I1854" s="7" t="str">
        <f t="shared" ca="1" si="286"/>
        <v/>
      </c>
      <c r="J1854" s="11">
        <f t="shared" ca="1" si="290"/>
        <v>493.55669171556718</v>
      </c>
      <c r="K1854" s="11">
        <f ca="1">MAX($J$55:J1854)</f>
        <v>581.03462311101816</v>
      </c>
      <c r="L1854" s="13">
        <f t="shared" ca="1" si="291"/>
        <v>0.1505554538679128</v>
      </c>
      <c r="M1854" t="str">
        <f t="shared" ca="1" si="284"/>
        <v>BUY</v>
      </c>
      <c r="N1854">
        <f t="shared" ca="1" si="285"/>
        <v>-7.4565811925856205E-3</v>
      </c>
    </row>
    <row r="1855" spans="1:14" x14ac:dyDescent="0.25">
      <c r="A1855">
        <v>1854</v>
      </c>
      <c r="B1855" s="30">
        <v>39226</v>
      </c>
      <c r="C1855">
        <f t="shared" si="282"/>
        <v>2007</v>
      </c>
      <c r="D1855">
        <v>4204.8999999999996</v>
      </c>
      <c r="E1855">
        <f t="shared" ca="1" si="283"/>
        <v>4225.5499999999993</v>
      </c>
      <c r="F1855">
        <f t="shared" ca="1" si="287"/>
        <v>4128.8461538461543</v>
      </c>
      <c r="G1855" t="str">
        <f t="shared" ca="1" si="288"/>
        <v/>
      </c>
      <c r="H1855">
        <f t="shared" ca="1" si="289"/>
        <v>3752</v>
      </c>
      <c r="I1855" s="7" t="str">
        <f t="shared" ca="1" si="286"/>
        <v/>
      </c>
      <c r="J1855" s="11">
        <f t="shared" ca="1" si="290"/>
        <v>493.55669171556718</v>
      </c>
      <c r="K1855" s="11">
        <f ca="1">MAX($J$55:J1855)</f>
        <v>581.03462311101816</v>
      </c>
      <c r="L1855" s="13">
        <f t="shared" ca="1" si="291"/>
        <v>0.1505554538679128</v>
      </c>
      <c r="M1855" t="str">
        <f t="shared" ca="1" si="284"/>
        <v>BUY</v>
      </c>
      <c r="N1855">
        <f t="shared" ca="1" si="285"/>
        <v>-9.7263435542367729E-3</v>
      </c>
    </row>
    <row r="1856" spans="1:14" x14ac:dyDescent="0.25">
      <c r="A1856">
        <v>1855</v>
      </c>
      <c r="B1856" s="30">
        <v>39227</v>
      </c>
      <c r="C1856">
        <f t="shared" si="282"/>
        <v>2007</v>
      </c>
      <c r="D1856">
        <v>4248.1499999999996</v>
      </c>
      <c r="E1856">
        <f t="shared" ca="1" si="283"/>
        <v>4226.5249999999996</v>
      </c>
      <c r="F1856">
        <f t="shared" ca="1" si="287"/>
        <v>4138.9692307692303</v>
      </c>
      <c r="G1856" t="str">
        <f t="shared" ca="1" si="288"/>
        <v/>
      </c>
      <c r="H1856">
        <f t="shared" ca="1" si="289"/>
        <v>3752</v>
      </c>
      <c r="I1856" s="7" t="str">
        <f t="shared" ca="1" si="286"/>
        <v/>
      </c>
      <c r="J1856" s="11">
        <f t="shared" ca="1" si="290"/>
        <v>493.55669171556718</v>
      </c>
      <c r="K1856" s="11">
        <f ca="1">MAX($J$55:J1856)</f>
        <v>581.03462311101816</v>
      </c>
      <c r="L1856" s="13">
        <f t="shared" ca="1" si="291"/>
        <v>0.1505554538679128</v>
      </c>
      <c r="M1856" t="str">
        <f t="shared" ca="1" si="284"/>
        <v>BUY</v>
      </c>
      <c r="N1856">
        <f t="shared" ca="1" si="285"/>
        <v>1.0285619158600681E-2</v>
      </c>
    </row>
    <row r="1857" spans="1:14" x14ac:dyDescent="0.25">
      <c r="A1857">
        <v>1856</v>
      </c>
      <c r="B1857" s="30">
        <v>39230</v>
      </c>
      <c r="C1857">
        <f t="shared" si="282"/>
        <v>2007</v>
      </c>
      <c r="D1857">
        <v>4256.55</v>
      </c>
      <c r="E1857">
        <f t="shared" ca="1" si="283"/>
        <v>4252.3500000000004</v>
      </c>
      <c r="F1857">
        <f t="shared" ca="1" si="287"/>
        <v>4148.3903846153844</v>
      </c>
      <c r="G1857" t="str">
        <f t="shared" ca="1" si="288"/>
        <v/>
      </c>
      <c r="H1857">
        <f t="shared" ca="1" si="289"/>
        <v>3752</v>
      </c>
      <c r="I1857" s="7" t="str">
        <f t="shared" ca="1" si="286"/>
        <v/>
      </c>
      <c r="J1857" s="11">
        <f t="shared" ca="1" si="290"/>
        <v>493.55669171556718</v>
      </c>
      <c r="K1857" s="11">
        <f ca="1">MAX($J$55:J1857)</f>
        <v>581.03462311101816</v>
      </c>
      <c r="L1857" s="13">
        <f t="shared" ca="1" si="291"/>
        <v>0.1505554538679128</v>
      </c>
      <c r="M1857" t="str">
        <f t="shared" ca="1" si="284"/>
        <v>BUY</v>
      </c>
      <c r="N1857">
        <f t="shared" ca="1" si="285"/>
        <v>1.9773313089228362E-3</v>
      </c>
    </row>
    <row r="1858" spans="1:14" x14ac:dyDescent="0.25">
      <c r="A1858">
        <v>1857</v>
      </c>
      <c r="B1858" s="30">
        <v>39231</v>
      </c>
      <c r="C1858">
        <f t="shared" si="282"/>
        <v>2007</v>
      </c>
      <c r="D1858">
        <v>4293.25</v>
      </c>
      <c r="E1858">
        <f t="shared" ca="1" si="283"/>
        <v>4274.8999999999996</v>
      </c>
      <c r="F1858">
        <f t="shared" ca="1" si="287"/>
        <v>4159.7596153846152</v>
      </c>
      <c r="G1858" t="str">
        <f t="shared" ca="1" si="288"/>
        <v/>
      </c>
      <c r="H1858">
        <f t="shared" ca="1" si="289"/>
        <v>3752</v>
      </c>
      <c r="I1858" s="7" t="str">
        <f t="shared" ca="1" si="286"/>
        <v/>
      </c>
      <c r="J1858" s="11">
        <f t="shared" ca="1" si="290"/>
        <v>493.55669171556718</v>
      </c>
      <c r="K1858" s="11">
        <f ca="1">MAX($J$55:J1858)</f>
        <v>581.03462311101816</v>
      </c>
      <c r="L1858" s="13">
        <f t="shared" ca="1" si="291"/>
        <v>0.1505554538679128</v>
      </c>
      <c r="M1858" t="str">
        <f t="shared" ca="1" si="284"/>
        <v>BUY</v>
      </c>
      <c r="N1858">
        <f t="shared" ca="1" si="285"/>
        <v>8.6220060847399457E-3</v>
      </c>
    </row>
    <row r="1859" spans="1:14" x14ac:dyDescent="0.25">
      <c r="A1859">
        <v>1858</v>
      </c>
      <c r="B1859" s="30">
        <v>39232</v>
      </c>
      <c r="C1859">
        <f t="shared" ref="C1859:C1922" si="292">YEAR(B1859)</f>
        <v>2007</v>
      </c>
      <c r="D1859">
        <v>4249.6499999999996</v>
      </c>
      <c r="E1859">
        <f t="shared" ca="1" si="283"/>
        <v>4271.45</v>
      </c>
      <c r="F1859">
        <f t="shared" ca="1" si="287"/>
        <v>4166.1480769230775</v>
      </c>
      <c r="G1859" t="str">
        <f t="shared" ca="1" si="288"/>
        <v/>
      </c>
      <c r="H1859">
        <f t="shared" ca="1" si="289"/>
        <v>3752</v>
      </c>
      <c r="I1859" s="7" t="str">
        <f t="shared" ca="1" si="286"/>
        <v/>
      </c>
      <c r="J1859" s="11">
        <f t="shared" ca="1" si="290"/>
        <v>493.55669171556718</v>
      </c>
      <c r="K1859" s="11">
        <f ca="1">MAX($J$55:J1859)</f>
        <v>581.03462311101816</v>
      </c>
      <c r="L1859" s="13">
        <f t="shared" ca="1" si="291"/>
        <v>0.1505554538679128</v>
      </c>
      <c r="M1859" t="str">
        <f t="shared" ca="1" si="284"/>
        <v>BUY</v>
      </c>
      <c r="N1859">
        <f t="shared" ca="1" si="285"/>
        <v>-1.01554766202761E-2</v>
      </c>
    </row>
    <row r="1860" spans="1:14" x14ac:dyDescent="0.25">
      <c r="A1860">
        <v>1859</v>
      </c>
      <c r="B1860" s="30">
        <v>39233</v>
      </c>
      <c r="C1860">
        <f t="shared" si="292"/>
        <v>2007</v>
      </c>
      <c r="D1860">
        <v>4295.8</v>
      </c>
      <c r="E1860">
        <f t="shared" ref="E1860:E1923" ca="1" si="293">IF(ROW(D1860)&gt;$M$3,AVERAGE(OFFSET(D1861,-$M$3,0,$M$3,1)),"")</f>
        <v>4272.7250000000004</v>
      </c>
      <c r="F1860">
        <f t="shared" ca="1" si="287"/>
        <v>4174.251923076923</v>
      </c>
      <c r="G1860" t="str">
        <f t="shared" ca="1" si="288"/>
        <v/>
      </c>
      <c r="H1860">
        <f t="shared" ca="1" si="289"/>
        <v>3752</v>
      </c>
      <c r="I1860" s="7" t="str">
        <f t="shared" ca="1" si="286"/>
        <v/>
      </c>
      <c r="J1860" s="11">
        <f t="shared" ca="1" si="290"/>
        <v>493.55669171556718</v>
      </c>
      <c r="K1860" s="11">
        <f ca="1">MAX($J$55:J1860)</f>
        <v>581.03462311101816</v>
      </c>
      <c r="L1860" s="13">
        <f t="shared" ca="1" si="291"/>
        <v>0.1505554538679128</v>
      </c>
      <c r="M1860" t="str">
        <f t="shared" ca="1" si="284"/>
        <v>BUY</v>
      </c>
      <c r="N1860">
        <f t="shared" ca="1" si="285"/>
        <v>1.085971785911794E-2</v>
      </c>
    </row>
    <row r="1861" spans="1:14" x14ac:dyDescent="0.25">
      <c r="A1861">
        <v>1860</v>
      </c>
      <c r="B1861" s="30">
        <v>39234</v>
      </c>
      <c r="C1861">
        <f t="shared" si="292"/>
        <v>2007</v>
      </c>
      <c r="D1861">
        <v>4297.05</v>
      </c>
      <c r="E1861">
        <f t="shared" ca="1" si="293"/>
        <v>4296.4250000000002</v>
      </c>
      <c r="F1861">
        <f t="shared" ca="1" si="287"/>
        <v>4180.2230769230773</v>
      </c>
      <c r="G1861" t="str">
        <f t="shared" ca="1" si="288"/>
        <v/>
      </c>
      <c r="H1861">
        <f t="shared" ca="1" si="289"/>
        <v>3752</v>
      </c>
      <c r="I1861" s="7" t="str">
        <f t="shared" ca="1" si="286"/>
        <v/>
      </c>
      <c r="J1861" s="11">
        <f t="shared" ca="1" si="290"/>
        <v>493.55669171556718</v>
      </c>
      <c r="K1861" s="11">
        <f ca="1">MAX($J$55:J1861)</f>
        <v>581.03462311101816</v>
      </c>
      <c r="L1861" s="13">
        <f t="shared" ca="1" si="291"/>
        <v>0.1505554538679128</v>
      </c>
      <c r="M1861" t="str">
        <f t="shared" ca="1" si="284"/>
        <v>BUY</v>
      </c>
      <c r="N1861">
        <f t="shared" ca="1" si="285"/>
        <v>2.9098188928721076E-4</v>
      </c>
    </row>
    <row r="1862" spans="1:14" x14ac:dyDescent="0.25">
      <c r="A1862">
        <v>1861</v>
      </c>
      <c r="B1862" s="30">
        <v>39237</v>
      </c>
      <c r="C1862">
        <f t="shared" si="292"/>
        <v>2007</v>
      </c>
      <c r="D1862">
        <v>4267.05</v>
      </c>
      <c r="E1862">
        <f t="shared" ca="1" si="293"/>
        <v>4282.05</v>
      </c>
      <c r="F1862">
        <f t="shared" ca="1" si="287"/>
        <v>4184.0596153846154</v>
      </c>
      <c r="G1862" t="str">
        <f t="shared" ca="1" si="288"/>
        <v/>
      </c>
      <c r="H1862">
        <f t="shared" ca="1" si="289"/>
        <v>3752</v>
      </c>
      <c r="I1862" s="7" t="str">
        <f t="shared" ca="1" si="286"/>
        <v/>
      </c>
      <c r="J1862" s="11">
        <f t="shared" ca="1" si="290"/>
        <v>493.55669171556718</v>
      </c>
      <c r="K1862" s="11">
        <f ca="1">MAX($J$55:J1862)</f>
        <v>581.03462311101816</v>
      </c>
      <c r="L1862" s="13">
        <f t="shared" ca="1" si="291"/>
        <v>0.1505554538679128</v>
      </c>
      <c r="M1862" t="str">
        <f t="shared" ref="M1862:M1925" ca="1" si="294">IF(G1862="",M1861,G1862)</f>
        <v>BUY</v>
      </c>
      <c r="N1862">
        <f t="shared" ca="1" si="285"/>
        <v>-6.9815338429853038E-3</v>
      </c>
    </row>
    <row r="1863" spans="1:14" x14ac:dyDescent="0.25">
      <c r="A1863">
        <v>1862</v>
      </c>
      <c r="B1863" s="30">
        <v>39238</v>
      </c>
      <c r="C1863">
        <f t="shared" si="292"/>
        <v>2007</v>
      </c>
      <c r="D1863">
        <v>4284.6499999999996</v>
      </c>
      <c r="E1863">
        <f t="shared" ca="1" si="293"/>
        <v>4275.8500000000004</v>
      </c>
      <c r="F1863">
        <f t="shared" ca="1" si="287"/>
        <v>4188.1673076923071</v>
      </c>
      <c r="G1863" t="str">
        <f t="shared" ca="1" si="288"/>
        <v/>
      </c>
      <c r="H1863">
        <f t="shared" ca="1" si="289"/>
        <v>3752</v>
      </c>
      <c r="I1863" s="7" t="str">
        <f t="shared" ca="1" si="286"/>
        <v/>
      </c>
      <c r="J1863" s="11">
        <f t="shared" ca="1" si="290"/>
        <v>493.55669171556718</v>
      </c>
      <c r="K1863" s="11">
        <f ca="1">MAX($J$55:J1863)</f>
        <v>581.03462311101816</v>
      </c>
      <c r="L1863" s="13">
        <f t="shared" ca="1" si="291"/>
        <v>0.1505554538679128</v>
      </c>
      <c r="M1863" t="str">
        <f t="shared" ca="1" si="294"/>
        <v>BUY</v>
      </c>
      <c r="N1863">
        <f t="shared" ref="N1863:N1926" ca="1" si="295">IF(M1862="BUY",(D1863-D1862)/D1862,(D1862-D1863)/D1862)</f>
        <v>4.1246294278247161E-3</v>
      </c>
    </row>
    <row r="1864" spans="1:14" x14ac:dyDescent="0.25">
      <c r="A1864">
        <v>1863</v>
      </c>
      <c r="B1864" s="30">
        <v>39239</v>
      </c>
      <c r="C1864">
        <f t="shared" si="292"/>
        <v>2007</v>
      </c>
      <c r="D1864">
        <v>4198.25</v>
      </c>
      <c r="E1864">
        <f t="shared" ca="1" si="293"/>
        <v>4241.45</v>
      </c>
      <c r="F1864">
        <f t="shared" ca="1" si="287"/>
        <v>4192.580769230769</v>
      </c>
      <c r="G1864" t="str">
        <f t="shared" ca="1" si="288"/>
        <v/>
      </c>
      <c r="H1864">
        <f t="shared" ca="1" si="289"/>
        <v>3752</v>
      </c>
      <c r="I1864" s="7" t="str">
        <f t="shared" ca="1" si="286"/>
        <v/>
      </c>
      <c r="J1864" s="11">
        <f t="shared" ca="1" si="290"/>
        <v>493.55669171556718</v>
      </c>
      <c r="K1864" s="11">
        <f ca="1">MAX($J$55:J1864)</f>
        <v>581.03462311101816</v>
      </c>
      <c r="L1864" s="13">
        <f t="shared" ca="1" si="291"/>
        <v>0.1505554538679128</v>
      </c>
      <c r="M1864" t="str">
        <f t="shared" ca="1" si="294"/>
        <v>BUY</v>
      </c>
      <c r="N1864">
        <f t="shared" ca="1" si="295"/>
        <v>-2.0165007643564735E-2</v>
      </c>
    </row>
    <row r="1865" spans="1:14" x14ac:dyDescent="0.25">
      <c r="A1865">
        <v>1864</v>
      </c>
      <c r="B1865" s="30">
        <v>39240</v>
      </c>
      <c r="C1865">
        <f t="shared" si="292"/>
        <v>2007</v>
      </c>
      <c r="D1865">
        <v>4179.5</v>
      </c>
      <c r="E1865">
        <f t="shared" ca="1" si="293"/>
        <v>4188.875</v>
      </c>
      <c r="F1865">
        <f t="shared" ca="1" si="287"/>
        <v>4196.1038461538465</v>
      </c>
      <c r="G1865" t="str">
        <f t="shared" ca="1" si="288"/>
        <v>SELL</v>
      </c>
      <c r="H1865">
        <f t="shared" ca="1" si="289"/>
        <v>4179.5</v>
      </c>
      <c r="I1865" s="7">
        <f t="shared" ca="1" si="286"/>
        <v>0.11393923240938175</v>
      </c>
      <c r="J1865" s="11">
        <f t="shared" ca="1" si="290"/>
        <v>549.79216232015278</v>
      </c>
      <c r="K1865" s="11">
        <f ca="1">MAX($J$55:J1865)</f>
        <v>581.03462311101816</v>
      </c>
      <c r="L1865" s="13">
        <f t="shared" ca="1" si="291"/>
        <v>5.3770394307287028E-2</v>
      </c>
      <c r="M1865" t="str">
        <f t="shared" ca="1" si="294"/>
        <v>SELL</v>
      </c>
      <c r="N1865">
        <f t="shared" ca="1" si="295"/>
        <v>-4.4661466087060082E-3</v>
      </c>
    </row>
    <row r="1866" spans="1:14" x14ac:dyDescent="0.25">
      <c r="A1866">
        <v>1865</v>
      </c>
      <c r="B1866" s="30">
        <v>39241</v>
      </c>
      <c r="C1866">
        <f t="shared" si="292"/>
        <v>2007</v>
      </c>
      <c r="D1866">
        <v>4145</v>
      </c>
      <c r="E1866">
        <f t="shared" ca="1" si="293"/>
        <v>4162.25</v>
      </c>
      <c r="F1866">
        <f t="shared" ca="1" si="287"/>
        <v>4195.8788461538461</v>
      </c>
      <c r="G1866" t="str">
        <f t="shared" ca="1" si="288"/>
        <v/>
      </c>
      <c r="H1866">
        <f t="shared" ca="1" si="289"/>
        <v>4179.5</v>
      </c>
      <c r="I1866" s="7" t="str">
        <f t="shared" ca="1" si="286"/>
        <v/>
      </c>
      <c r="J1866" s="11">
        <f t="shared" ca="1" si="290"/>
        <v>549.79216232015278</v>
      </c>
      <c r="K1866" s="11">
        <f ca="1">MAX($J$55:J1866)</f>
        <v>581.03462311101816</v>
      </c>
      <c r="L1866" s="13">
        <f t="shared" ca="1" si="291"/>
        <v>5.3770394307287028E-2</v>
      </c>
      <c r="M1866" t="str">
        <f t="shared" ca="1" si="294"/>
        <v>SELL</v>
      </c>
      <c r="N1866">
        <f t="shared" ca="1" si="295"/>
        <v>8.2545759062088771E-3</v>
      </c>
    </row>
    <row r="1867" spans="1:14" x14ac:dyDescent="0.25">
      <c r="A1867">
        <v>1866</v>
      </c>
      <c r="B1867" s="30">
        <v>39244</v>
      </c>
      <c r="C1867">
        <f t="shared" si="292"/>
        <v>2007</v>
      </c>
      <c r="D1867">
        <v>4145.6000000000004</v>
      </c>
      <c r="E1867">
        <f t="shared" ca="1" si="293"/>
        <v>4145.3</v>
      </c>
      <c r="F1867">
        <f t="shared" ca="1" si="287"/>
        <v>4196.9653846153851</v>
      </c>
      <c r="G1867" t="str">
        <f t="shared" ca="1" si="288"/>
        <v/>
      </c>
      <c r="H1867">
        <f t="shared" ca="1" si="289"/>
        <v>4179.5</v>
      </c>
      <c r="I1867" s="7" t="str">
        <f t="shared" ca="1" si="286"/>
        <v/>
      </c>
      <c r="J1867" s="11">
        <f t="shared" ca="1" si="290"/>
        <v>549.79216232015278</v>
      </c>
      <c r="K1867" s="11">
        <f ca="1">MAX($J$55:J1867)</f>
        <v>581.03462311101816</v>
      </c>
      <c r="L1867" s="13">
        <f t="shared" ca="1" si="291"/>
        <v>5.3770394307287028E-2</v>
      </c>
      <c r="M1867" t="str">
        <f t="shared" ca="1" si="294"/>
        <v>SELL</v>
      </c>
      <c r="N1867">
        <f t="shared" ca="1" si="295"/>
        <v>-1.4475271411347739E-4</v>
      </c>
    </row>
    <row r="1868" spans="1:14" x14ac:dyDescent="0.25">
      <c r="A1868">
        <v>1867</v>
      </c>
      <c r="B1868" s="30">
        <v>39245</v>
      </c>
      <c r="C1868">
        <f t="shared" si="292"/>
        <v>2007</v>
      </c>
      <c r="D1868">
        <v>4155.2</v>
      </c>
      <c r="E1868">
        <f t="shared" ca="1" si="293"/>
        <v>4150.3999999999996</v>
      </c>
      <c r="F1868">
        <f t="shared" ca="1" si="287"/>
        <v>4198.6596153846149</v>
      </c>
      <c r="G1868" t="str">
        <f t="shared" ca="1" si="288"/>
        <v/>
      </c>
      <c r="H1868">
        <f t="shared" ca="1" si="289"/>
        <v>4179.5</v>
      </c>
      <c r="I1868" s="7" t="str">
        <f t="shared" ca="1" si="286"/>
        <v/>
      </c>
      <c r="J1868" s="11">
        <f t="shared" ca="1" si="290"/>
        <v>549.79216232015278</v>
      </c>
      <c r="K1868" s="11">
        <f ca="1">MAX($J$55:J1868)</f>
        <v>581.03462311101816</v>
      </c>
      <c r="L1868" s="13">
        <f t="shared" ca="1" si="291"/>
        <v>5.3770394307287028E-2</v>
      </c>
      <c r="M1868" t="str">
        <f t="shared" ca="1" si="294"/>
        <v>SELL</v>
      </c>
      <c r="N1868">
        <f t="shared" ca="1" si="295"/>
        <v>-2.3157082207640517E-3</v>
      </c>
    </row>
    <row r="1869" spans="1:14" x14ac:dyDescent="0.25">
      <c r="A1869">
        <v>1868</v>
      </c>
      <c r="B1869" s="30">
        <v>39246</v>
      </c>
      <c r="C1869">
        <f t="shared" si="292"/>
        <v>2007</v>
      </c>
      <c r="D1869">
        <v>4113.05</v>
      </c>
      <c r="E1869">
        <f t="shared" ca="1" si="293"/>
        <v>4134.125</v>
      </c>
      <c r="F1869">
        <f t="shared" ca="1" si="287"/>
        <v>4200.0461538461541</v>
      </c>
      <c r="G1869" t="str">
        <f t="shared" ca="1" si="288"/>
        <v/>
      </c>
      <c r="H1869">
        <f t="shared" ca="1" si="289"/>
        <v>4179.5</v>
      </c>
      <c r="I1869" s="7" t="str">
        <f t="shared" ca="1" si="286"/>
        <v/>
      </c>
      <c r="J1869" s="11">
        <f t="shared" ca="1" si="290"/>
        <v>549.79216232015278</v>
      </c>
      <c r="K1869" s="11">
        <f ca="1">MAX($J$55:J1869)</f>
        <v>581.03462311101816</v>
      </c>
      <c r="L1869" s="13">
        <f t="shared" ca="1" si="291"/>
        <v>5.3770394307287028E-2</v>
      </c>
      <c r="M1869" t="str">
        <f t="shared" ca="1" si="294"/>
        <v>SELL</v>
      </c>
      <c r="N1869">
        <f t="shared" ca="1" si="295"/>
        <v>1.0143916056988746E-2</v>
      </c>
    </row>
    <row r="1870" spans="1:14" x14ac:dyDescent="0.25">
      <c r="A1870">
        <v>1869</v>
      </c>
      <c r="B1870" s="30">
        <v>39247</v>
      </c>
      <c r="C1870">
        <f t="shared" si="292"/>
        <v>2007</v>
      </c>
      <c r="D1870">
        <v>4170</v>
      </c>
      <c r="E1870">
        <f t="shared" ca="1" si="293"/>
        <v>4141.5249999999996</v>
      </c>
      <c r="F1870">
        <f t="shared" ca="1" si="287"/>
        <v>4203.5346153846158</v>
      </c>
      <c r="G1870" t="str">
        <f t="shared" ca="1" si="288"/>
        <v/>
      </c>
      <c r="H1870">
        <f t="shared" ca="1" si="289"/>
        <v>4179.5</v>
      </c>
      <c r="I1870" s="7" t="str">
        <f t="shared" ca="1" si="286"/>
        <v/>
      </c>
      <c r="J1870" s="11">
        <f t="shared" ca="1" si="290"/>
        <v>549.79216232015278</v>
      </c>
      <c r="K1870" s="11">
        <f ca="1">MAX($J$55:J1870)</f>
        <v>581.03462311101816</v>
      </c>
      <c r="L1870" s="13">
        <f t="shared" ca="1" si="291"/>
        <v>5.3770394307287028E-2</v>
      </c>
      <c r="M1870" t="str">
        <f t="shared" ca="1" si="294"/>
        <v>SELL</v>
      </c>
      <c r="N1870">
        <f t="shared" ca="1" si="295"/>
        <v>-1.384617254835215E-2</v>
      </c>
    </row>
    <row r="1871" spans="1:14" x14ac:dyDescent="0.25">
      <c r="A1871">
        <v>1870</v>
      </c>
      <c r="B1871" s="30">
        <v>39248</v>
      </c>
      <c r="C1871">
        <f t="shared" si="292"/>
        <v>2007</v>
      </c>
      <c r="D1871">
        <v>4171.45</v>
      </c>
      <c r="E1871">
        <f t="shared" ca="1" si="293"/>
        <v>4170.7250000000004</v>
      </c>
      <c r="F1871">
        <f t="shared" ca="1" si="287"/>
        <v>4207.5596153846154</v>
      </c>
      <c r="G1871" t="str">
        <f t="shared" ca="1" si="288"/>
        <v/>
      </c>
      <c r="H1871">
        <f t="shared" ca="1" si="289"/>
        <v>4179.5</v>
      </c>
      <c r="I1871" s="7" t="str">
        <f t="shared" ca="1" si="286"/>
        <v/>
      </c>
      <c r="J1871" s="11">
        <f t="shared" ca="1" si="290"/>
        <v>549.79216232015278</v>
      </c>
      <c r="K1871" s="11">
        <f ca="1">MAX($J$55:J1871)</f>
        <v>581.03462311101816</v>
      </c>
      <c r="L1871" s="13">
        <f t="shared" ca="1" si="291"/>
        <v>5.3770394307287028E-2</v>
      </c>
      <c r="M1871" t="str">
        <f t="shared" ca="1" si="294"/>
        <v>SELL</v>
      </c>
      <c r="N1871">
        <f t="shared" ca="1" si="295"/>
        <v>-3.4772182254192281E-4</v>
      </c>
    </row>
    <row r="1872" spans="1:14" x14ac:dyDescent="0.25">
      <c r="A1872">
        <v>1871</v>
      </c>
      <c r="B1872" s="30">
        <v>39251</v>
      </c>
      <c r="C1872">
        <f t="shared" si="292"/>
        <v>2007</v>
      </c>
      <c r="D1872">
        <v>4147.1000000000004</v>
      </c>
      <c r="E1872">
        <f t="shared" ca="1" si="293"/>
        <v>4159.2749999999996</v>
      </c>
      <c r="F1872">
        <f t="shared" ca="1" si="287"/>
        <v>4210.2692307692314</v>
      </c>
      <c r="G1872" t="str">
        <f t="shared" ca="1" si="288"/>
        <v/>
      </c>
      <c r="H1872">
        <f t="shared" ca="1" si="289"/>
        <v>4179.5</v>
      </c>
      <c r="I1872" s="7" t="str">
        <f t="shared" ca="1" si="286"/>
        <v/>
      </c>
      <c r="J1872" s="11">
        <f t="shared" ca="1" si="290"/>
        <v>549.79216232015278</v>
      </c>
      <c r="K1872" s="11">
        <f ca="1">MAX($J$55:J1872)</f>
        <v>581.03462311101816</v>
      </c>
      <c r="L1872" s="13">
        <f t="shared" ca="1" si="291"/>
        <v>5.3770394307287028E-2</v>
      </c>
      <c r="M1872" t="str">
        <f t="shared" ca="1" si="294"/>
        <v>SELL</v>
      </c>
      <c r="N1872">
        <f t="shared" ca="1" si="295"/>
        <v>5.8372987809992821E-3</v>
      </c>
    </row>
    <row r="1873" spans="1:14" x14ac:dyDescent="0.25">
      <c r="A1873">
        <v>1872</v>
      </c>
      <c r="B1873" s="30">
        <v>39252</v>
      </c>
      <c r="C1873">
        <f t="shared" si="292"/>
        <v>2007</v>
      </c>
      <c r="D1873">
        <v>4214.3</v>
      </c>
      <c r="E1873">
        <f t="shared" ca="1" si="293"/>
        <v>4180.7000000000007</v>
      </c>
      <c r="F1873">
        <f t="shared" ca="1" si="287"/>
        <v>4213.3461538461543</v>
      </c>
      <c r="G1873" t="str">
        <f t="shared" ca="1" si="288"/>
        <v/>
      </c>
      <c r="H1873">
        <f t="shared" ca="1" si="289"/>
        <v>4179.5</v>
      </c>
      <c r="I1873" s="7" t="str">
        <f t="shared" ca="1" si="286"/>
        <v/>
      </c>
      <c r="J1873" s="11">
        <f t="shared" ca="1" si="290"/>
        <v>549.79216232015278</v>
      </c>
      <c r="K1873" s="11">
        <f ca="1">MAX($J$55:J1873)</f>
        <v>581.03462311101816</v>
      </c>
      <c r="L1873" s="13">
        <f t="shared" ca="1" si="291"/>
        <v>5.3770394307287028E-2</v>
      </c>
      <c r="M1873" t="str">
        <f t="shared" ca="1" si="294"/>
        <v>SELL</v>
      </c>
      <c r="N1873">
        <f t="shared" ca="1" si="295"/>
        <v>-1.6204094427431173E-2</v>
      </c>
    </row>
    <row r="1874" spans="1:14" x14ac:dyDescent="0.25">
      <c r="A1874">
        <v>1873</v>
      </c>
      <c r="B1874" s="30">
        <v>39253</v>
      </c>
      <c r="C1874">
        <f t="shared" si="292"/>
        <v>2007</v>
      </c>
      <c r="D1874">
        <v>4248.6499999999996</v>
      </c>
      <c r="E1874">
        <f t="shared" ca="1" si="293"/>
        <v>4231.4750000000004</v>
      </c>
      <c r="F1874">
        <f t="shared" ca="1" si="287"/>
        <v>4218.2826923076927</v>
      </c>
      <c r="G1874" t="str">
        <f t="shared" ca="1" si="288"/>
        <v>BUY</v>
      </c>
      <c r="H1874">
        <f t="shared" ca="1" si="289"/>
        <v>4248.6499999999996</v>
      </c>
      <c r="I1874" s="7">
        <f t="shared" ca="1" si="286"/>
        <v>-1.6545041272879368E-2</v>
      </c>
      <c r="J1874" s="11">
        <f t="shared" ca="1" si="290"/>
        <v>540.69582830306024</v>
      </c>
      <c r="K1874" s="11">
        <f ca="1">MAX($J$55:J1874)</f>
        <v>581.03462311101816</v>
      </c>
      <c r="L1874" s="13">
        <f t="shared" ca="1" si="291"/>
        <v>6.9425802187093377E-2</v>
      </c>
      <c r="M1874" t="str">
        <f t="shared" ca="1" si="294"/>
        <v>BUY</v>
      </c>
      <c r="N1874">
        <f t="shared" ca="1" si="295"/>
        <v>-8.1508198277292672E-3</v>
      </c>
    </row>
    <row r="1875" spans="1:14" x14ac:dyDescent="0.25">
      <c r="A1875">
        <v>1874</v>
      </c>
      <c r="B1875" s="30">
        <v>39254</v>
      </c>
      <c r="C1875">
        <f t="shared" si="292"/>
        <v>2007</v>
      </c>
      <c r="D1875">
        <v>4267.3999999999996</v>
      </c>
      <c r="E1875">
        <f t="shared" ca="1" si="293"/>
        <v>4258.0249999999996</v>
      </c>
      <c r="F1875">
        <f t="shared" ca="1" si="287"/>
        <v>4221.9923076923087</v>
      </c>
      <c r="G1875" t="str">
        <f t="shared" ca="1" si="288"/>
        <v/>
      </c>
      <c r="H1875">
        <f t="shared" ca="1" si="289"/>
        <v>4248.6499999999996</v>
      </c>
      <c r="I1875" s="7" t="str">
        <f t="shared" ca="1" si="286"/>
        <v/>
      </c>
      <c r="J1875" s="11">
        <f t="shared" ca="1" si="290"/>
        <v>540.69582830306024</v>
      </c>
      <c r="K1875" s="11">
        <f ca="1">MAX($J$55:J1875)</f>
        <v>581.03462311101816</v>
      </c>
      <c r="L1875" s="13">
        <f t="shared" ca="1" si="291"/>
        <v>6.9425802187093377E-2</v>
      </c>
      <c r="M1875" t="str">
        <f t="shared" ca="1" si="294"/>
        <v>BUY</v>
      </c>
      <c r="N1875">
        <f t="shared" ca="1" si="295"/>
        <v>4.413166535252375E-3</v>
      </c>
    </row>
    <row r="1876" spans="1:14" x14ac:dyDescent="0.25">
      <c r="A1876">
        <v>1875</v>
      </c>
      <c r="B1876" s="30">
        <v>39255</v>
      </c>
      <c r="C1876">
        <f t="shared" si="292"/>
        <v>2007</v>
      </c>
      <c r="D1876">
        <v>4252.05</v>
      </c>
      <c r="E1876">
        <f t="shared" ca="1" si="293"/>
        <v>4259.7250000000004</v>
      </c>
      <c r="F1876">
        <f t="shared" ca="1" si="287"/>
        <v>4223.2423076923087</v>
      </c>
      <c r="G1876" t="str">
        <f t="shared" ca="1" si="288"/>
        <v/>
      </c>
      <c r="H1876">
        <f t="shared" ca="1" si="289"/>
        <v>4248.6499999999996</v>
      </c>
      <c r="I1876" s="7" t="str">
        <f t="shared" ref="I1876:I1939" ca="1" si="296">IF(AND(G1876&lt;&gt;"",H1875&lt;&gt;0),IF(G1876="BUY",1-H1876/H1875,H1876/H1875-1),"")</f>
        <v/>
      </c>
      <c r="J1876" s="11">
        <f t="shared" ca="1" si="290"/>
        <v>540.69582830306024</v>
      </c>
      <c r="K1876" s="11">
        <f ca="1">MAX($J$55:J1876)</f>
        <v>581.03462311101816</v>
      </c>
      <c r="L1876" s="13">
        <f t="shared" ca="1" si="291"/>
        <v>6.9425802187093377E-2</v>
      </c>
      <c r="M1876" t="str">
        <f t="shared" ca="1" si="294"/>
        <v>BUY</v>
      </c>
      <c r="N1876">
        <f t="shared" ca="1" si="295"/>
        <v>-3.5970380090920599E-3</v>
      </c>
    </row>
    <row r="1877" spans="1:14" x14ac:dyDescent="0.25">
      <c r="A1877">
        <v>1876</v>
      </c>
      <c r="B1877" s="30">
        <v>39258</v>
      </c>
      <c r="C1877">
        <f t="shared" si="292"/>
        <v>2007</v>
      </c>
      <c r="D1877">
        <v>4259.3999999999996</v>
      </c>
      <c r="E1877">
        <f t="shared" ca="1" si="293"/>
        <v>4255.7250000000004</v>
      </c>
      <c r="F1877">
        <f t="shared" ca="1" si="287"/>
        <v>4224.9692307692303</v>
      </c>
      <c r="G1877" t="str">
        <f t="shared" ca="1" si="288"/>
        <v/>
      </c>
      <c r="H1877">
        <f t="shared" ca="1" si="289"/>
        <v>4248.6499999999996</v>
      </c>
      <c r="I1877" s="7" t="str">
        <f t="shared" ca="1" si="296"/>
        <v/>
      </c>
      <c r="J1877" s="11">
        <f t="shared" ca="1" si="290"/>
        <v>540.69582830306024</v>
      </c>
      <c r="K1877" s="11">
        <f ca="1">MAX($J$55:J1877)</f>
        <v>581.03462311101816</v>
      </c>
      <c r="L1877" s="13">
        <f t="shared" ca="1" si="291"/>
        <v>6.9425802187093377E-2</v>
      </c>
      <c r="M1877" t="str">
        <f t="shared" ca="1" si="294"/>
        <v>BUY</v>
      </c>
      <c r="N1877">
        <f t="shared" ca="1" si="295"/>
        <v>1.728577980033032E-3</v>
      </c>
    </row>
    <row r="1878" spans="1:14" x14ac:dyDescent="0.25">
      <c r="A1878">
        <v>1877</v>
      </c>
      <c r="B1878" s="30">
        <v>39259</v>
      </c>
      <c r="C1878">
        <f t="shared" si="292"/>
        <v>2007</v>
      </c>
      <c r="D1878">
        <v>4285.7</v>
      </c>
      <c r="E1878">
        <f t="shared" ca="1" si="293"/>
        <v>4272.5499999999993</v>
      </c>
      <c r="F1878">
        <f t="shared" ca="1" si="287"/>
        <v>4225.9230769230771</v>
      </c>
      <c r="G1878" t="str">
        <f t="shared" ca="1" si="288"/>
        <v/>
      </c>
      <c r="H1878">
        <f t="shared" ca="1" si="289"/>
        <v>4248.6499999999996</v>
      </c>
      <c r="I1878" s="7" t="str">
        <f t="shared" ca="1" si="296"/>
        <v/>
      </c>
      <c r="J1878" s="11">
        <f t="shared" ca="1" si="290"/>
        <v>540.69582830306024</v>
      </c>
      <c r="K1878" s="11">
        <f ca="1">MAX($J$55:J1878)</f>
        <v>581.03462311101816</v>
      </c>
      <c r="L1878" s="13">
        <f t="shared" ca="1" si="291"/>
        <v>6.9425802187093377E-2</v>
      </c>
      <c r="M1878" t="str">
        <f t="shared" ca="1" si="294"/>
        <v>BUY</v>
      </c>
      <c r="N1878">
        <f t="shared" ca="1" si="295"/>
        <v>6.1745785791426453E-3</v>
      </c>
    </row>
    <row r="1879" spans="1:14" x14ac:dyDescent="0.25">
      <c r="A1879">
        <v>1878</v>
      </c>
      <c r="B1879" s="30">
        <v>39260</v>
      </c>
      <c r="C1879">
        <f t="shared" si="292"/>
        <v>2007</v>
      </c>
      <c r="D1879">
        <v>4263.95</v>
      </c>
      <c r="E1879">
        <f t="shared" ca="1" si="293"/>
        <v>4274.8249999999998</v>
      </c>
      <c r="F1879">
        <f t="shared" ca="1" si="287"/>
        <v>4225.3788461538452</v>
      </c>
      <c r="G1879" t="str">
        <f t="shared" ca="1" si="288"/>
        <v/>
      </c>
      <c r="H1879">
        <f t="shared" ca="1" si="289"/>
        <v>4248.6499999999996</v>
      </c>
      <c r="I1879" s="7" t="str">
        <f t="shared" ca="1" si="296"/>
        <v/>
      </c>
      <c r="J1879" s="11">
        <f t="shared" ca="1" si="290"/>
        <v>540.69582830306024</v>
      </c>
      <c r="K1879" s="11">
        <f ca="1">MAX($J$55:J1879)</f>
        <v>581.03462311101816</v>
      </c>
      <c r="L1879" s="13">
        <f t="shared" ca="1" si="291"/>
        <v>6.9425802187093377E-2</v>
      </c>
      <c r="M1879" t="str">
        <f t="shared" ca="1" si="294"/>
        <v>BUY</v>
      </c>
      <c r="N1879">
        <f t="shared" ca="1" si="295"/>
        <v>-5.0750169167230559E-3</v>
      </c>
    </row>
    <row r="1880" spans="1:14" x14ac:dyDescent="0.25">
      <c r="A1880">
        <v>1879</v>
      </c>
      <c r="B1880" s="30">
        <v>39261</v>
      </c>
      <c r="C1880">
        <f t="shared" si="292"/>
        <v>2007</v>
      </c>
      <c r="D1880">
        <v>4282</v>
      </c>
      <c r="E1880">
        <f t="shared" ca="1" si="293"/>
        <v>4272.9750000000004</v>
      </c>
      <c r="F1880">
        <f t="shared" ca="1" si="287"/>
        <v>4226.7557692307682</v>
      </c>
      <c r="G1880" t="str">
        <f t="shared" ca="1" si="288"/>
        <v/>
      </c>
      <c r="H1880">
        <f t="shared" ca="1" si="289"/>
        <v>4248.6499999999996</v>
      </c>
      <c r="I1880" s="7" t="str">
        <f t="shared" ca="1" si="296"/>
        <v/>
      </c>
      <c r="J1880" s="11">
        <f t="shared" ca="1" si="290"/>
        <v>540.69582830306024</v>
      </c>
      <c r="K1880" s="11">
        <f ca="1">MAX($J$55:J1880)</f>
        <v>581.03462311101816</v>
      </c>
      <c r="L1880" s="13">
        <f t="shared" ca="1" si="291"/>
        <v>6.9425802187093377E-2</v>
      </c>
      <c r="M1880" t="str">
        <f t="shared" ca="1" si="294"/>
        <v>BUY</v>
      </c>
      <c r="N1880">
        <f t="shared" ca="1" si="295"/>
        <v>4.2331640849447537E-3</v>
      </c>
    </row>
    <row r="1881" spans="1:14" x14ac:dyDescent="0.25">
      <c r="A1881">
        <v>1880</v>
      </c>
      <c r="B1881" s="30">
        <v>39262</v>
      </c>
      <c r="C1881">
        <f t="shared" si="292"/>
        <v>2007</v>
      </c>
      <c r="D1881">
        <v>4318.3</v>
      </c>
      <c r="E1881">
        <f t="shared" ca="1" si="293"/>
        <v>4300.1499999999996</v>
      </c>
      <c r="F1881">
        <f t="shared" ca="1" si="287"/>
        <v>4231.1173076923069</v>
      </c>
      <c r="G1881" t="str">
        <f t="shared" ca="1" si="288"/>
        <v/>
      </c>
      <c r="H1881">
        <f t="shared" ca="1" si="289"/>
        <v>4248.6499999999996</v>
      </c>
      <c r="I1881" s="7" t="str">
        <f t="shared" ca="1" si="296"/>
        <v/>
      </c>
      <c r="J1881" s="11">
        <f t="shared" ca="1" si="290"/>
        <v>540.69582830306024</v>
      </c>
      <c r="K1881" s="11">
        <f ca="1">MAX($J$55:J1881)</f>
        <v>581.03462311101816</v>
      </c>
      <c r="L1881" s="13">
        <f t="shared" ca="1" si="291"/>
        <v>6.9425802187093377E-2</v>
      </c>
      <c r="M1881" t="str">
        <f t="shared" ca="1" si="294"/>
        <v>BUY</v>
      </c>
      <c r="N1881">
        <f t="shared" ca="1" si="295"/>
        <v>8.4773470340962585E-3</v>
      </c>
    </row>
    <row r="1882" spans="1:14" x14ac:dyDescent="0.25">
      <c r="A1882">
        <v>1881</v>
      </c>
      <c r="B1882" s="30">
        <v>39265</v>
      </c>
      <c r="C1882">
        <f t="shared" si="292"/>
        <v>2007</v>
      </c>
      <c r="D1882">
        <v>4313.75</v>
      </c>
      <c r="E1882">
        <f t="shared" ca="1" si="293"/>
        <v>4316.0249999999996</v>
      </c>
      <c r="F1882">
        <f t="shared" ca="1" si="287"/>
        <v>4233.6403846153835</v>
      </c>
      <c r="G1882" t="str">
        <f t="shared" ca="1" si="288"/>
        <v/>
      </c>
      <c r="H1882">
        <f t="shared" ca="1" si="289"/>
        <v>4248.6499999999996</v>
      </c>
      <c r="I1882" s="7" t="str">
        <f t="shared" ca="1" si="296"/>
        <v/>
      </c>
      <c r="J1882" s="11">
        <f t="shared" ca="1" si="290"/>
        <v>540.69582830306024</v>
      </c>
      <c r="K1882" s="11">
        <f ca="1">MAX($J$55:J1882)</f>
        <v>581.03462311101816</v>
      </c>
      <c r="L1882" s="13">
        <f t="shared" ca="1" si="291"/>
        <v>6.9425802187093377E-2</v>
      </c>
      <c r="M1882" t="str">
        <f t="shared" ca="1" si="294"/>
        <v>BUY</v>
      </c>
      <c r="N1882">
        <f t="shared" ca="1" si="295"/>
        <v>-1.0536553736424476E-3</v>
      </c>
    </row>
    <row r="1883" spans="1:14" x14ac:dyDescent="0.25">
      <c r="A1883">
        <v>1882</v>
      </c>
      <c r="B1883" s="30">
        <v>39266</v>
      </c>
      <c r="C1883">
        <f t="shared" si="292"/>
        <v>2007</v>
      </c>
      <c r="D1883">
        <v>4357.55</v>
      </c>
      <c r="E1883">
        <f t="shared" ca="1" si="293"/>
        <v>4335.6499999999996</v>
      </c>
      <c r="F1883">
        <f t="shared" ca="1" si="287"/>
        <v>4237.5249999999996</v>
      </c>
      <c r="G1883" t="str">
        <f t="shared" ca="1" si="288"/>
        <v/>
      </c>
      <c r="H1883">
        <f t="shared" ca="1" si="289"/>
        <v>4248.6499999999996</v>
      </c>
      <c r="I1883" s="7" t="str">
        <f t="shared" ca="1" si="296"/>
        <v/>
      </c>
      <c r="J1883" s="11">
        <f t="shared" ca="1" si="290"/>
        <v>540.69582830306024</v>
      </c>
      <c r="K1883" s="11">
        <f ca="1">MAX($J$55:J1883)</f>
        <v>581.03462311101816</v>
      </c>
      <c r="L1883" s="13">
        <f t="shared" ca="1" si="291"/>
        <v>6.9425802187093377E-2</v>
      </c>
      <c r="M1883" t="str">
        <f t="shared" ca="1" si="294"/>
        <v>BUY</v>
      </c>
      <c r="N1883">
        <f t="shared" ca="1" si="295"/>
        <v>1.0153578672848492E-2</v>
      </c>
    </row>
    <row r="1884" spans="1:14" x14ac:dyDescent="0.25">
      <c r="A1884">
        <v>1883</v>
      </c>
      <c r="B1884" s="30">
        <v>39267</v>
      </c>
      <c r="C1884">
        <f t="shared" si="292"/>
        <v>2007</v>
      </c>
      <c r="D1884">
        <v>4359.3</v>
      </c>
      <c r="E1884">
        <f t="shared" ca="1" si="293"/>
        <v>4358.4250000000002</v>
      </c>
      <c r="F1884">
        <f t="shared" ref="F1884:F1947" ca="1" si="297">IF(ROW(D1884)&gt;$M$4, AVERAGE(OFFSET(D1885,-$M$4,0,$M$4,1)), "")</f>
        <v>4240.0653846153837</v>
      </c>
      <c r="G1884" t="str">
        <f t="shared" ca="1" si="288"/>
        <v/>
      </c>
      <c r="H1884">
        <f t="shared" ca="1" si="289"/>
        <v>4248.6499999999996</v>
      </c>
      <c r="I1884" s="7" t="str">
        <f t="shared" ca="1" si="296"/>
        <v/>
      </c>
      <c r="J1884" s="11">
        <f t="shared" ca="1" si="290"/>
        <v>540.69582830306024</v>
      </c>
      <c r="K1884" s="11">
        <f ca="1">MAX($J$55:J1884)</f>
        <v>581.03462311101816</v>
      </c>
      <c r="L1884" s="13">
        <f t="shared" ca="1" si="291"/>
        <v>6.9425802187093377E-2</v>
      </c>
      <c r="M1884" t="str">
        <f t="shared" ca="1" si="294"/>
        <v>BUY</v>
      </c>
      <c r="N1884">
        <f t="shared" ca="1" si="295"/>
        <v>4.0160181753508278E-4</v>
      </c>
    </row>
    <row r="1885" spans="1:14" x14ac:dyDescent="0.25">
      <c r="A1885">
        <v>1884</v>
      </c>
      <c r="B1885" s="30">
        <v>39268</v>
      </c>
      <c r="C1885">
        <f t="shared" si="292"/>
        <v>2007</v>
      </c>
      <c r="D1885">
        <v>4353.95</v>
      </c>
      <c r="E1885">
        <f t="shared" ca="1" si="293"/>
        <v>4356.625</v>
      </c>
      <c r="F1885">
        <f t="shared" ca="1" si="297"/>
        <v>4244.0769230769229</v>
      </c>
      <c r="G1885" t="str">
        <f t="shared" ca="1" si="288"/>
        <v/>
      </c>
      <c r="H1885">
        <f t="shared" ca="1" si="289"/>
        <v>4248.6499999999996</v>
      </c>
      <c r="I1885" s="7" t="str">
        <f t="shared" ca="1" si="296"/>
        <v/>
      </c>
      <c r="J1885" s="11">
        <f t="shared" ca="1" si="290"/>
        <v>540.69582830306024</v>
      </c>
      <c r="K1885" s="11">
        <f ca="1">MAX($J$55:J1885)</f>
        <v>581.03462311101816</v>
      </c>
      <c r="L1885" s="13">
        <f t="shared" ca="1" si="291"/>
        <v>6.9425802187093377E-2</v>
      </c>
      <c r="M1885" t="str">
        <f t="shared" ca="1" si="294"/>
        <v>BUY</v>
      </c>
      <c r="N1885">
        <f t="shared" ca="1" si="295"/>
        <v>-1.2272612575414319E-3</v>
      </c>
    </row>
    <row r="1886" spans="1:14" x14ac:dyDescent="0.25">
      <c r="A1886">
        <v>1885</v>
      </c>
      <c r="B1886" s="30">
        <v>39269</v>
      </c>
      <c r="C1886">
        <f t="shared" si="292"/>
        <v>2007</v>
      </c>
      <c r="D1886">
        <v>4384.8500000000004</v>
      </c>
      <c r="E1886">
        <f t="shared" ca="1" si="293"/>
        <v>4369.3999999999996</v>
      </c>
      <c r="F1886">
        <f t="shared" ca="1" si="297"/>
        <v>4247.501923076923</v>
      </c>
      <c r="G1886" t="str">
        <f t="shared" ca="1" si="288"/>
        <v/>
      </c>
      <c r="H1886">
        <f t="shared" ca="1" si="289"/>
        <v>4248.6499999999996</v>
      </c>
      <c r="I1886" s="7" t="str">
        <f t="shared" ca="1" si="296"/>
        <v/>
      </c>
      <c r="J1886" s="11">
        <f t="shared" ca="1" si="290"/>
        <v>540.69582830306024</v>
      </c>
      <c r="K1886" s="11">
        <f ca="1">MAX($J$55:J1886)</f>
        <v>581.03462311101816</v>
      </c>
      <c r="L1886" s="13">
        <f t="shared" ca="1" si="291"/>
        <v>6.9425802187093377E-2</v>
      </c>
      <c r="M1886" t="str">
        <f t="shared" ca="1" si="294"/>
        <v>BUY</v>
      </c>
      <c r="N1886">
        <f t="shared" ca="1" si="295"/>
        <v>7.0970038700491614E-3</v>
      </c>
    </row>
    <row r="1887" spans="1:14" x14ac:dyDescent="0.25">
      <c r="A1887">
        <v>1886</v>
      </c>
      <c r="B1887" s="30">
        <v>39272</v>
      </c>
      <c r="C1887">
        <f t="shared" si="292"/>
        <v>2007</v>
      </c>
      <c r="D1887">
        <v>4419.3999999999996</v>
      </c>
      <c r="E1887">
        <f t="shared" ca="1" si="293"/>
        <v>4402.125</v>
      </c>
      <c r="F1887">
        <f t="shared" ca="1" si="297"/>
        <v>4252.2076923076929</v>
      </c>
      <c r="G1887" t="str">
        <f t="shared" ca="1" si="288"/>
        <v/>
      </c>
      <c r="H1887">
        <f t="shared" ca="1" si="289"/>
        <v>4248.6499999999996</v>
      </c>
      <c r="I1887" s="7" t="str">
        <f t="shared" ca="1" si="296"/>
        <v/>
      </c>
      <c r="J1887" s="11">
        <f t="shared" ca="1" si="290"/>
        <v>540.69582830306024</v>
      </c>
      <c r="K1887" s="11">
        <f ca="1">MAX($J$55:J1887)</f>
        <v>581.03462311101816</v>
      </c>
      <c r="L1887" s="13">
        <f t="shared" ca="1" si="291"/>
        <v>6.9425802187093377E-2</v>
      </c>
      <c r="M1887" t="str">
        <f t="shared" ca="1" si="294"/>
        <v>BUY</v>
      </c>
      <c r="N1887">
        <f t="shared" ca="1" si="295"/>
        <v>7.879402944228257E-3</v>
      </c>
    </row>
    <row r="1888" spans="1:14" x14ac:dyDescent="0.25">
      <c r="A1888">
        <v>1887</v>
      </c>
      <c r="B1888" s="30">
        <v>39273</v>
      </c>
      <c r="C1888">
        <f t="shared" si="292"/>
        <v>2007</v>
      </c>
      <c r="D1888">
        <v>4406.05</v>
      </c>
      <c r="E1888">
        <f t="shared" ca="1" si="293"/>
        <v>4412.7250000000004</v>
      </c>
      <c r="F1888">
        <f t="shared" ca="1" si="297"/>
        <v>4257.5538461538463</v>
      </c>
      <c r="G1888" t="str">
        <f t="shared" ca="1" si="288"/>
        <v/>
      </c>
      <c r="H1888">
        <f t="shared" ca="1" si="289"/>
        <v>4248.6499999999996</v>
      </c>
      <c r="I1888" s="7" t="str">
        <f t="shared" ca="1" si="296"/>
        <v/>
      </c>
      <c r="J1888" s="11">
        <f t="shared" ca="1" si="290"/>
        <v>540.69582830306024</v>
      </c>
      <c r="K1888" s="11">
        <f ca="1">MAX($J$55:J1888)</f>
        <v>581.03462311101816</v>
      </c>
      <c r="L1888" s="13">
        <f t="shared" ca="1" si="291"/>
        <v>6.9425802187093377E-2</v>
      </c>
      <c r="M1888" t="str">
        <f t="shared" ca="1" si="294"/>
        <v>BUY</v>
      </c>
      <c r="N1888">
        <f t="shared" ca="1" si="295"/>
        <v>-3.0207720505044701E-3</v>
      </c>
    </row>
    <row r="1889" spans="1:14" x14ac:dyDescent="0.25">
      <c r="A1889">
        <v>1888</v>
      </c>
      <c r="B1889" s="30">
        <v>39274</v>
      </c>
      <c r="C1889">
        <f t="shared" si="292"/>
        <v>2007</v>
      </c>
      <c r="D1889">
        <v>4387.1499999999996</v>
      </c>
      <c r="E1889">
        <f t="shared" ca="1" si="293"/>
        <v>4396.6000000000004</v>
      </c>
      <c r="F1889">
        <f t="shared" ca="1" si="297"/>
        <v>4261.4961538461539</v>
      </c>
      <c r="G1889" t="str">
        <f t="shared" ca="1" si="288"/>
        <v/>
      </c>
      <c r="H1889">
        <f t="shared" ca="1" si="289"/>
        <v>4248.6499999999996</v>
      </c>
      <c r="I1889" s="7" t="str">
        <f t="shared" ca="1" si="296"/>
        <v/>
      </c>
      <c r="J1889" s="11">
        <f t="shared" ca="1" si="290"/>
        <v>540.69582830306024</v>
      </c>
      <c r="K1889" s="11">
        <f ca="1">MAX($J$55:J1889)</f>
        <v>581.03462311101816</v>
      </c>
      <c r="L1889" s="13">
        <f t="shared" ca="1" si="291"/>
        <v>6.9425802187093377E-2</v>
      </c>
      <c r="M1889" t="str">
        <f t="shared" ca="1" si="294"/>
        <v>BUY</v>
      </c>
      <c r="N1889">
        <f t="shared" ca="1" si="295"/>
        <v>-4.2895564053972478E-3</v>
      </c>
    </row>
    <row r="1890" spans="1:14" x14ac:dyDescent="0.25">
      <c r="A1890">
        <v>1889</v>
      </c>
      <c r="B1890" s="30">
        <v>39275</v>
      </c>
      <c r="C1890">
        <f t="shared" si="292"/>
        <v>2007</v>
      </c>
      <c r="D1890">
        <v>4446.1499999999996</v>
      </c>
      <c r="E1890">
        <f t="shared" ca="1" si="293"/>
        <v>4416.6499999999996</v>
      </c>
      <c r="F1890">
        <f t="shared" ca="1" si="297"/>
        <v>4271.0307692307697</v>
      </c>
      <c r="G1890" t="str">
        <f t="shared" ca="1" si="288"/>
        <v/>
      </c>
      <c r="H1890">
        <f t="shared" ca="1" si="289"/>
        <v>4248.6499999999996</v>
      </c>
      <c r="I1890" s="7" t="str">
        <f t="shared" ca="1" si="296"/>
        <v/>
      </c>
      <c r="J1890" s="11">
        <f t="shared" ca="1" si="290"/>
        <v>540.69582830306024</v>
      </c>
      <c r="K1890" s="11">
        <f ca="1">MAX($J$55:J1890)</f>
        <v>581.03462311101816</v>
      </c>
      <c r="L1890" s="13">
        <f t="shared" ca="1" si="291"/>
        <v>6.9425802187093377E-2</v>
      </c>
      <c r="M1890" t="str">
        <f t="shared" ca="1" si="294"/>
        <v>BUY</v>
      </c>
      <c r="N1890">
        <f t="shared" ca="1" si="295"/>
        <v>1.3448366251438863E-2</v>
      </c>
    </row>
    <row r="1891" spans="1:14" x14ac:dyDescent="0.25">
      <c r="A1891">
        <v>1890</v>
      </c>
      <c r="B1891" s="30">
        <v>39276</v>
      </c>
      <c r="C1891">
        <f t="shared" si="292"/>
        <v>2007</v>
      </c>
      <c r="D1891">
        <v>4504.55</v>
      </c>
      <c r="E1891">
        <f t="shared" ca="1" si="293"/>
        <v>4475.3500000000004</v>
      </c>
      <c r="F1891">
        <f t="shared" ca="1" si="297"/>
        <v>4283.5326923076927</v>
      </c>
      <c r="G1891" t="str">
        <f t="shared" ca="1" si="288"/>
        <v/>
      </c>
      <c r="H1891">
        <f t="shared" ca="1" si="289"/>
        <v>4248.6499999999996</v>
      </c>
      <c r="I1891" s="7" t="str">
        <f t="shared" ca="1" si="296"/>
        <v/>
      </c>
      <c r="J1891" s="11">
        <f t="shared" ca="1" si="290"/>
        <v>540.69582830306024</v>
      </c>
      <c r="K1891" s="11">
        <f ca="1">MAX($J$55:J1891)</f>
        <v>581.03462311101816</v>
      </c>
      <c r="L1891" s="13">
        <f t="shared" ca="1" si="291"/>
        <v>6.9425802187093377E-2</v>
      </c>
      <c r="M1891" t="str">
        <f t="shared" ca="1" si="294"/>
        <v>BUY</v>
      </c>
      <c r="N1891">
        <f t="shared" ca="1" si="295"/>
        <v>1.3134959459307614E-2</v>
      </c>
    </row>
    <row r="1892" spans="1:14" x14ac:dyDescent="0.25">
      <c r="A1892">
        <v>1891</v>
      </c>
      <c r="B1892" s="30">
        <v>39279</v>
      </c>
      <c r="C1892">
        <f t="shared" si="292"/>
        <v>2007</v>
      </c>
      <c r="D1892">
        <v>4512.1499999999996</v>
      </c>
      <c r="E1892">
        <f t="shared" ca="1" si="293"/>
        <v>4508.3500000000004</v>
      </c>
      <c r="F1892">
        <f t="shared" ca="1" si="297"/>
        <v>4297.6538461538457</v>
      </c>
      <c r="G1892" t="str">
        <f t="shared" ca="1" si="288"/>
        <v/>
      </c>
      <c r="H1892">
        <f t="shared" ca="1" si="289"/>
        <v>4248.6499999999996</v>
      </c>
      <c r="I1892" s="7" t="str">
        <f t="shared" ca="1" si="296"/>
        <v/>
      </c>
      <c r="J1892" s="11">
        <f t="shared" ca="1" si="290"/>
        <v>540.69582830306024</v>
      </c>
      <c r="K1892" s="11">
        <f ca="1">MAX($J$55:J1892)</f>
        <v>581.03462311101816</v>
      </c>
      <c r="L1892" s="13">
        <f t="shared" ca="1" si="291"/>
        <v>6.9425802187093377E-2</v>
      </c>
      <c r="M1892" t="str">
        <f t="shared" ca="1" si="294"/>
        <v>BUY</v>
      </c>
      <c r="N1892">
        <f t="shared" ca="1" si="295"/>
        <v>1.6871829594519883E-3</v>
      </c>
    </row>
    <row r="1893" spans="1:14" x14ac:dyDescent="0.25">
      <c r="A1893">
        <v>1892</v>
      </c>
      <c r="B1893" s="30">
        <v>39280</v>
      </c>
      <c r="C1893">
        <f t="shared" si="292"/>
        <v>2007</v>
      </c>
      <c r="D1893">
        <v>4496.75</v>
      </c>
      <c r="E1893">
        <f t="shared" ca="1" si="293"/>
        <v>4504.45</v>
      </c>
      <c r="F1893">
        <f t="shared" ca="1" si="297"/>
        <v>4311.1596153846149</v>
      </c>
      <c r="G1893" t="str">
        <f t="shared" ca="1" si="288"/>
        <v/>
      </c>
      <c r="H1893">
        <f t="shared" ca="1" si="289"/>
        <v>4248.6499999999996</v>
      </c>
      <c r="I1893" s="7" t="str">
        <f t="shared" ca="1" si="296"/>
        <v/>
      </c>
      <c r="J1893" s="11">
        <f t="shared" ca="1" si="290"/>
        <v>540.69582830306024</v>
      </c>
      <c r="K1893" s="11">
        <f ca="1">MAX($J$55:J1893)</f>
        <v>581.03462311101816</v>
      </c>
      <c r="L1893" s="13">
        <f t="shared" ca="1" si="291"/>
        <v>6.9425802187093377E-2</v>
      </c>
      <c r="M1893" t="str">
        <f t="shared" ca="1" si="294"/>
        <v>BUY</v>
      </c>
      <c r="N1893">
        <f t="shared" ca="1" si="295"/>
        <v>-3.4130071030439232E-3</v>
      </c>
    </row>
    <row r="1894" spans="1:14" x14ac:dyDescent="0.25">
      <c r="A1894">
        <v>1893</v>
      </c>
      <c r="B1894" s="30">
        <v>39281</v>
      </c>
      <c r="C1894">
        <f t="shared" si="292"/>
        <v>2007</v>
      </c>
      <c r="D1894">
        <v>4499.55</v>
      </c>
      <c r="E1894">
        <f t="shared" ca="1" si="293"/>
        <v>4498.1499999999996</v>
      </c>
      <c r="F1894">
        <f t="shared" ca="1" si="297"/>
        <v>4324.4038461538457</v>
      </c>
      <c r="G1894" t="str">
        <f t="shared" ca="1" si="288"/>
        <v/>
      </c>
      <c r="H1894">
        <f t="shared" ca="1" si="289"/>
        <v>4248.6499999999996</v>
      </c>
      <c r="I1894" s="7" t="str">
        <f t="shared" ca="1" si="296"/>
        <v/>
      </c>
      <c r="J1894" s="11">
        <f t="shared" ca="1" si="290"/>
        <v>540.69582830306024</v>
      </c>
      <c r="K1894" s="11">
        <f ca="1">MAX($J$55:J1894)</f>
        <v>581.03462311101816</v>
      </c>
      <c r="L1894" s="13">
        <f t="shared" ca="1" si="291"/>
        <v>6.9425802187093377E-2</v>
      </c>
      <c r="M1894" t="str">
        <f t="shared" ca="1" si="294"/>
        <v>BUY</v>
      </c>
      <c r="N1894">
        <f t="shared" ca="1" si="295"/>
        <v>6.2267192972706551E-4</v>
      </c>
    </row>
    <row r="1895" spans="1:14" x14ac:dyDescent="0.25">
      <c r="A1895">
        <v>1894</v>
      </c>
      <c r="B1895" s="30">
        <v>39282</v>
      </c>
      <c r="C1895">
        <f t="shared" si="292"/>
        <v>2007</v>
      </c>
      <c r="D1895">
        <v>4562.1000000000004</v>
      </c>
      <c r="E1895">
        <f t="shared" ca="1" si="293"/>
        <v>4530.8250000000007</v>
      </c>
      <c r="F1895">
        <f t="shared" ca="1" si="297"/>
        <v>4341.6750000000002</v>
      </c>
      <c r="G1895" t="str">
        <f t="shared" ca="1" si="288"/>
        <v/>
      </c>
      <c r="H1895">
        <f t="shared" ca="1" si="289"/>
        <v>4248.6499999999996</v>
      </c>
      <c r="I1895" s="7" t="str">
        <f t="shared" ca="1" si="296"/>
        <v/>
      </c>
      <c r="J1895" s="11">
        <f t="shared" ca="1" si="290"/>
        <v>540.69582830306024</v>
      </c>
      <c r="K1895" s="11">
        <f ca="1">MAX($J$55:J1895)</f>
        <v>581.03462311101816</v>
      </c>
      <c r="L1895" s="13">
        <f t="shared" ca="1" si="291"/>
        <v>6.9425802187093377E-2</v>
      </c>
      <c r="M1895" t="str">
        <f t="shared" ca="1" si="294"/>
        <v>BUY</v>
      </c>
      <c r="N1895">
        <f t="shared" ca="1" si="295"/>
        <v>1.3901390139013941E-2</v>
      </c>
    </row>
    <row r="1896" spans="1:14" x14ac:dyDescent="0.25">
      <c r="A1896">
        <v>1895</v>
      </c>
      <c r="B1896" s="30">
        <v>39283</v>
      </c>
      <c r="C1896">
        <f t="shared" si="292"/>
        <v>2007</v>
      </c>
      <c r="D1896">
        <v>4566.05</v>
      </c>
      <c r="E1896">
        <f t="shared" ca="1" si="293"/>
        <v>4564.0750000000007</v>
      </c>
      <c r="F1896">
        <f t="shared" ca="1" si="297"/>
        <v>4356.9076923076918</v>
      </c>
      <c r="G1896" t="str">
        <f t="shared" ca="1" si="288"/>
        <v/>
      </c>
      <c r="H1896">
        <f t="shared" ca="1" si="289"/>
        <v>4248.6499999999996</v>
      </c>
      <c r="I1896" s="7" t="str">
        <f t="shared" ca="1" si="296"/>
        <v/>
      </c>
      <c r="J1896" s="11">
        <f t="shared" ca="1" si="290"/>
        <v>540.69582830306024</v>
      </c>
      <c r="K1896" s="11">
        <f ca="1">MAX($J$55:J1896)</f>
        <v>581.03462311101816</v>
      </c>
      <c r="L1896" s="13">
        <f t="shared" ca="1" si="291"/>
        <v>6.9425802187093377E-2</v>
      </c>
      <c r="M1896" t="str">
        <f t="shared" ca="1" si="294"/>
        <v>BUY</v>
      </c>
      <c r="N1896">
        <f t="shared" ca="1" si="295"/>
        <v>8.6582933298257774E-4</v>
      </c>
    </row>
    <row r="1897" spans="1:14" x14ac:dyDescent="0.25">
      <c r="A1897">
        <v>1896</v>
      </c>
      <c r="B1897" s="30">
        <v>39286</v>
      </c>
      <c r="C1897">
        <f t="shared" si="292"/>
        <v>2007</v>
      </c>
      <c r="D1897">
        <v>4619.3500000000004</v>
      </c>
      <c r="E1897">
        <f t="shared" ca="1" si="293"/>
        <v>4592.7000000000007</v>
      </c>
      <c r="F1897">
        <f t="shared" ca="1" si="297"/>
        <v>4374.1346153846162</v>
      </c>
      <c r="G1897" t="str">
        <f t="shared" ca="1" si="288"/>
        <v/>
      </c>
      <c r="H1897">
        <f t="shared" ca="1" si="289"/>
        <v>4248.6499999999996</v>
      </c>
      <c r="I1897" s="7" t="str">
        <f t="shared" ca="1" si="296"/>
        <v/>
      </c>
      <c r="J1897" s="11">
        <f t="shared" ca="1" si="290"/>
        <v>540.69582830306024</v>
      </c>
      <c r="K1897" s="11">
        <f ca="1">MAX($J$55:J1897)</f>
        <v>581.03462311101816</v>
      </c>
      <c r="L1897" s="13">
        <f t="shared" ca="1" si="291"/>
        <v>6.9425802187093377E-2</v>
      </c>
      <c r="M1897" t="str">
        <f t="shared" ca="1" si="294"/>
        <v>BUY</v>
      </c>
      <c r="N1897">
        <f t="shared" ca="1" si="295"/>
        <v>1.1673109142475484E-2</v>
      </c>
    </row>
    <row r="1898" spans="1:14" x14ac:dyDescent="0.25">
      <c r="A1898">
        <v>1897</v>
      </c>
      <c r="B1898" s="30">
        <v>39287</v>
      </c>
      <c r="C1898">
        <f t="shared" si="292"/>
        <v>2007</v>
      </c>
      <c r="D1898">
        <v>4620.75</v>
      </c>
      <c r="E1898">
        <f t="shared" ca="1" si="293"/>
        <v>4620.05</v>
      </c>
      <c r="F1898">
        <f t="shared" ca="1" si="297"/>
        <v>4392.3519230769234</v>
      </c>
      <c r="G1898" t="str">
        <f t="shared" ca="1" si="288"/>
        <v/>
      </c>
      <c r="H1898">
        <f t="shared" ca="1" si="289"/>
        <v>4248.6499999999996</v>
      </c>
      <c r="I1898" s="7" t="str">
        <f t="shared" ca="1" si="296"/>
        <v/>
      </c>
      <c r="J1898" s="11">
        <f t="shared" ca="1" si="290"/>
        <v>540.69582830306024</v>
      </c>
      <c r="K1898" s="11">
        <f ca="1">MAX($J$55:J1898)</f>
        <v>581.03462311101816</v>
      </c>
      <c r="L1898" s="13">
        <f t="shared" ca="1" si="291"/>
        <v>6.9425802187093377E-2</v>
      </c>
      <c r="M1898" t="str">
        <f t="shared" ca="1" si="294"/>
        <v>BUY</v>
      </c>
      <c r="N1898">
        <f t="shared" ca="1" si="295"/>
        <v>3.0307294316292036E-4</v>
      </c>
    </row>
    <row r="1899" spans="1:14" x14ac:dyDescent="0.25">
      <c r="A1899">
        <v>1898</v>
      </c>
      <c r="B1899" s="30">
        <v>39288</v>
      </c>
      <c r="C1899">
        <f t="shared" si="292"/>
        <v>2007</v>
      </c>
      <c r="D1899">
        <v>4588.7</v>
      </c>
      <c r="E1899">
        <f t="shared" ca="1" si="293"/>
        <v>4604.7250000000004</v>
      </c>
      <c r="F1899">
        <f t="shared" ca="1" si="297"/>
        <v>4406.751923076924</v>
      </c>
      <c r="G1899" t="str">
        <f t="shared" ca="1" si="288"/>
        <v/>
      </c>
      <c r="H1899">
        <f t="shared" ca="1" si="289"/>
        <v>4248.6499999999996</v>
      </c>
      <c r="I1899" s="7" t="str">
        <f t="shared" ca="1" si="296"/>
        <v/>
      </c>
      <c r="J1899" s="11">
        <f t="shared" ca="1" si="290"/>
        <v>540.69582830306024</v>
      </c>
      <c r="K1899" s="11">
        <f ca="1">MAX($J$55:J1899)</f>
        <v>581.03462311101816</v>
      </c>
      <c r="L1899" s="13">
        <f t="shared" ca="1" si="291"/>
        <v>6.9425802187093377E-2</v>
      </c>
      <c r="M1899" t="str">
        <f t="shared" ca="1" si="294"/>
        <v>BUY</v>
      </c>
      <c r="N1899">
        <f t="shared" ca="1" si="295"/>
        <v>-6.9361034464102541E-3</v>
      </c>
    </row>
    <row r="1900" spans="1:14" x14ac:dyDescent="0.25">
      <c r="A1900">
        <v>1899</v>
      </c>
      <c r="B1900" s="30">
        <v>39289</v>
      </c>
      <c r="C1900">
        <f t="shared" si="292"/>
        <v>2007</v>
      </c>
      <c r="D1900">
        <v>4619.8</v>
      </c>
      <c r="E1900">
        <f t="shared" ca="1" si="293"/>
        <v>4604.25</v>
      </c>
      <c r="F1900">
        <f t="shared" ca="1" si="297"/>
        <v>4421.0269230769245</v>
      </c>
      <c r="G1900" t="str">
        <f t="shared" ca="1" si="288"/>
        <v/>
      </c>
      <c r="H1900">
        <f t="shared" ca="1" si="289"/>
        <v>4248.6499999999996</v>
      </c>
      <c r="I1900" s="7" t="str">
        <f t="shared" ca="1" si="296"/>
        <v/>
      </c>
      <c r="J1900" s="11">
        <f t="shared" ca="1" si="290"/>
        <v>540.69582830306024</v>
      </c>
      <c r="K1900" s="11">
        <f ca="1">MAX($J$55:J1900)</f>
        <v>581.03462311101816</v>
      </c>
      <c r="L1900" s="13">
        <f t="shared" ca="1" si="291"/>
        <v>6.9425802187093377E-2</v>
      </c>
      <c r="M1900" t="str">
        <f t="shared" ca="1" si="294"/>
        <v>BUY</v>
      </c>
      <c r="N1900">
        <f t="shared" ca="1" si="295"/>
        <v>6.7775186872099649E-3</v>
      </c>
    </row>
    <row r="1901" spans="1:14" x14ac:dyDescent="0.25">
      <c r="A1901">
        <v>1900</v>
      </c>
      <c r="B1901" s="30">
        <v>39290</v>
      </c>
      <c r="C1901">
        <f t="shared" si="292"/>
        <v>2007</v>
      </c>
      <c r="D1901">
        <v>4445.2</v>
      </c>
      <c r="E1901">
        <f t="shared" ca="1" si="293"/>
        <v>4532.5</v>
      </c>
      <c r="F1901">
        <f t="shared" ca="1" si="297"/>
        <v>4427.8653846153848</v>
      </c>
      <c r="G1901" t="str">
        <f t="shared" ca="1" si="288"/>
        <v/>
      </c>
      <c r="H1901">
        <f t="shared" ca="1" si="289"/>
        <v>4248.6499999999996</v>
      </c>
      <c r="I1901" s="7" t="str">
        <f t="shared" ca="1" si="296"/>
        <v/>
      </c>
      <c r="J1901" s="11">
        <f t="shared" ca="1" si="290"/>
        <v>540.69582830306024</v>
      </c>
      <c r="K1901" s="11">
        <f ca="1">MAX($J$55:J1901)</f>
        <v>581.03462311101816</v>
      </c>
      <c r="L1901" s="13">
        <f t="shared" ca="1" si="291"/>
        <v>6.9425802187093377E-2</v>
      </c>
      <c r="M1901" t="str">
        <f t="shared" ca="1" si="294"/>
        <v>BUY</v>
      </c>
      <c r="N1901">
        <f t="shared" ca="1" si="295"/>
        <v>-3.7793843889345938E-2</v>
      </c>
    </row>
    <row r="1902" spans="1:14" x14ac:dyDescent="0.25">
      <c r="A1902">
        <v>1901</v>
      </c>
      <c r="B1902" s="30">
        <v>39293</v>
      </c>
      <c r="C1902">
        <f t="shared" si="292"/>
        <v>2007</v>
      </c>
      <c r="D1902">
        <v>4440.05</v>
      </c>
      <c r="E1902">
        <f t="shared" ca="1" si="293"/>
        <v>4442.625</v>
      </c>
      <c r="F1902">
        <f t="shared" ca="1" si="297"/>
        <v>4435.0961538461543</v>
      </c>
      <c r="G1902" t="str">
        <f t="shared" ca="1" si="288"/>
        <v/>
      </c>
      <c r="H1902">
        <f t="shared" ca="1" si="289"/>
        <v>4248.6499999999996</v>
      </c>
      <c r="I1902" s="7" t="str">
        <f t="shared" ca="1" si="296"/>
        <v/>
      </c>
      <c r="J1902" s="11">
        <f t="shared" ca="1" si="290"/>
        <v>540.69582830306024</v>
      </c>
      <c r="K1902" s="11">
        <f ca="1">MAX($J$55:J1902)</f>
        <v>581.03462311101816</v>
      </c>
      <c r="L1902" s="13">
        <f t="shared" ca="1" si="291"/>
        <v>6.9425802187093377E-2</v>
      </c>
      <c r="M1902" t="str">
        <f t="shared" ca="1" si="294"/>
        <v>BUY</v>
      </c>
      <c r="N1902">
        <f t="shared" ca="1" si="295"/>
        <v>-1.1585530459821013E-3</v>
      </c>
    </row>
    <row r="1903" spans="1:14" x14ac:dyDescent="0.25">
      <c r="A1903">
        <v>1902</v>
      </c>
      <c r="B1903" s="30">
        <v>39294</v>
      </c>
      <c r="C1903">
        <f t="shared" si="292"/>
        <v>2007</v>
      </c>
      <c r="D1903">
        <v>4528.8500000000004</v>
      </c>
      <c r="E1903">
        <f t="shared" ca="1" si="293"/>
        <v>4484.4500000000007</v>
      </c>
      <c r="F1903">
        <f t="shared" ca="1" si="297"/>
        <v>4445.459615384616</v>
      </c>
      <c r="G1903" t="str">
        <f t="shared" ca="1" si="288"/>
        <v/>
      </c>
      <c r="H1903">
        <f t="shared" ca="1" si="289"/>
        <v>4248.6499999999996</v>
      </c>
      <c r="I1903" s="7" t="str">
        <f t="shared" ca="1" si="296"/>
        <v/>
      </c>
      <c r="J1903" s="11">
        <f t="shared" ca="1" si="290"/>
        <v>540.69582830306024</v>
      </c>
      <c r="K1903" s="11">
        <f ca="1">MAX($J$55:J1903)</f>
        <v>581.03462311101816</v>
      </c>
      <c r="L1903" s="13">
        <f t="shared" ca="1" si="291"/>
        <v>6.9425802187093377E-2</v>
      </c>
      <c r="M1903" t="str">
        <f t="shared" ca="1" si="294"/>
        <v>BUY</v>
      </c>
      <c r="N1903">
        <f t="shared" ca="1" si="295"/>
        <v>1.9999774777311106E-2</v>
      </c>
    </row>
    <row r="1904" spans="1:14" x14ac:dyDescent="0.25">
      <c r="A1904">
        <v>1903</v>
      </c>
      <c r="B1904" s="30">
        <v>39295</v>
      </c>
      <c r="C1904">
        <f t="shared" si="292"/>
        <v>2007</v>
      </c>
      <c r="D1904">
        <v>4345.8500000000004</v>
      </c>
      <c r="E1904">
        <f t="shared" ca="1" si="293"/>
        <v>4437.3500000000004</v>
      </c>
      <c r="F1904">
        <f t="shared" ca="1" si="297"/>
        <v>4447.7730769230784</v>
      </c>
      <c r="G1904" t="str">
        <f t="shared" ca="1" si="288"/>
        <v>SELL</v>
      </c>
      <c r="H1904">
        <f t="shared" ca="1" si="289"/>
        <v>4345.8500000000004</v>
      </c>
      <c r="I1904" s="7">
        <f t="shared" ca="1" si="296"/>
        <v>2.287785531874853E-2</v>
      </c>
      <c r="J1904" s="11">
        <f t="shared" ca="1" si="290"/>
        <v>553.06578923442851</v>
      </c>
      <c r="K1904" s="11">
        <f ca="1">MAX($J$55:J1904)</f>
        <v>581.03462311101816</v>
      </c>
      <c r="L1904" s="13">
        <f t="shared" ca="1" si="291"/>
        <v>4.8136260326169356E-2</v>
      </c>
      <c r="M1904" t="str">
        <f t="shared" ca="1" si="294"/>
        <v>SELL</v>
      </c>
      <c r="N1904">
        <f t="shared" ca="1" si="295"/>
        <v>-4.0407608995661148E-2</v>
      </c>
    </row>
    <row r="1905" spans="1:14" x14ac:dyDescent="0.25">
      <c r="A1905">
        <v>1904</v>
      </c>
      <c r="B1905" s="30">
        <v>39296</v>
      </c>
      <c r="C1905">
        <f t="shared" si="292"/>
        <v>2007</v>
      </c>
      <c r="D1905">
        <v>4356.3500000000004</v>
      </c>
      <c r="E1905">
        <f t="shared" ca="1" si="293"/>
        <v>4351.1000000000004</v>
      </c>
      <c r="F1905">
        <f t="shared" ca="1" si="297"/>
        <v>4451.3269230769247</v>
      </c>
      <c r="G1905" t="str">
        <f t="shared" ca="1" si="288"/>
        <v/>
      </c>
      <c r="H1905">
        <f t="shared" ca="1" si="289"/>
        <v>4345.8500000000004</v>
      </c>
      <c r="I1905" s="7" t="str">
        <f t="shared" ca="1" si="296"/>
        <v/>
      </c>
      <c r="J1905" s="11">
        <f t="shared" ca="1" si="290"/>
        <v>553.06578923442851</v>
      </c>
      <c r="K1905" s="11">
        <f ca="1">MAX($J$55:J1905)</f>
        <v>581.03462311101816</v>
      </c>
      <c r="L1905" s="13">
        <f t="shared" ca="1" si="291"/>
        <v>4.8136260326169356E-2</v>
      </c>
      <c r="M1905" t="str">
        <f t="shared" ca="1" si="294"/>
        <v>SELL</v>
      </c>
      <c r="N1905">
        <f t="shared" ca="1" si="295"/>
        <v>-2.4160981165939916E-3</v>
      </c>
    </row>
    <row r="1906" spans="1:14" x14ac:dyDescent="0.25">
      <c r="A1906">
        <v>1905</v>
      </c>
      <c r="B1906" s="30">
        <v>39297</v>
      </c>
      <c r="C1906">
        <f t="shared" si="292"/>
        <v>2007</v>
      </c>
      <c r="D1906">
        <v>4401.55</v>
      </c>
      <c r="E1906">
        <f t="shared" ca="1" si="293"/>
        <v>4378.9500000000007</v>
      </c>
      <c r="F1906">
        <f t="shared" ca="1" si="297"/>
        <v>4455.925000000002</v>
      </c>
      <c r="G1906" t="str">
        <f t="shared" ca="1" si="288"/>
        <v/>
      </c>
      <c r="H1906">
        <f t="shared" ca="1" si="289"/>
        <v>4345.8500000000004</v>
      </c>
      <c r="I1906" s="7" t="str">
        <f t="shared" ca="1" si="296"/>
        <v/>
      </c>
      <c r="J1906" s="11">
        <f t="shared" ca="1" si="290"/>
        <v>553.06578923442851</v>
      </c>
      <c r="K1906" s="11">
        <f ca="1">MAX($J$55:J1906)</f>
        <v>581.03462311101816</v>
      </c>
      <c r="L1906" s="13">
        <f t="shared" ca="1" si="291"/>
        <v>4.8136260326169356E-2</v>
      </c>
      <c r="M1906" t="str">
        <f t="shared" ca="1" si="294"/>
        <v>SELL</v>
      </c>
      <c r="N1906">
        <f t="shared" ca="1" si="295"/>
        <v>-1.0375658521468618E-2</v>
      </c>
    </row>
    <row r="1907" spans="1:14" x14ac:dyDescent="0.25">
      <c r="A1907">
        <v>1906</v>
      </c>
      <c r="B1907" s="30">
        <v>39300</v>
      </c>
      <c r="C1907">
        <f t="shared" si="292"/>
        <v>2007</v>
      </c>
      <c r="D1907">
        <v>4339.5</v>
      </c>
      <c r="E1907">
        <f t="shared" ca="1" si="293"/>
        <v>4370.5249999999996</v>
      </c>
      <c r="F1907">
        <f t="shared" ca="1" si="297"/>
        <v>4456.7403846153857</v>
      </c>
      <c r="G1907" t="str">
        <f t="shared" ca="1" si="288"/>
        <v/>
      </c>
      <c r="H1907">
        <f t="shared" ca="1" si="289"/>
        <v>4345.8500000000004</v>
      </c>
      <c r="I1907" s="7" t="str">
        <f t="shared" ca="1" si="296"/>
        <v/>
      </c>
      <c r="J1907" s="11">
        <f t="shared" ca="1" si="290"/>
        <v>553.06578923442851</v>
      </c>
      <c r="K1907" s="11">
        <f ca="1">MAX($J$55:J1907)</f>
        <v>581.03462311101816</v>
      </c>
      <c r="L1907" s="13">
        <f t="shared" ca="1" si="291"/>
        <v>4.8136260326169356E-2</v>
      </c>
      <c r="M1907" t="str">
        <f t="shared" ca="1" si="294"/>
        <v>SELL</v>
      </c>
      <c r="N1907">
        <f t="shared" ca="1" si="295"/>
        <v>1.4097306630618801E-2</v>
      </c>
    </row>
    <row r="1908" spans="1:14" x14ac:dyDescent="0.25">
      <c r="A1908">
        <v>1907</v>
      </c>
      <c r="B1908" s="30">
        <v>39301</v>
      </c>
      <c r="C1908">
        <f t="shared" si="292"/>
        <v>2007</v>
      </c>
      <c r="D1908">
        <v>4356.3500000000004</v>
      </c>
      <c r="E1908">
        <f t="shared" ca="1" si="293"/>
        <v>4347.9250000000002</v>
      </c>
      <c r="F1908">
        <f t="shared" ca="1" si="297"/>
        <v>4458.3788461538479</v>
      </c>
      <c r="G1908" t="str">
        <f t="shared" ca="1" si="288"/>
        <v/>
      </c>
      <c r="H1908">
        <f t="shared" ca="1" si="289"/>
        <v>4345.8500000000004</v>
      </c>
      <c r="I1908" s="7" t="str">
        <f t="shared" ca="1" si="296"/>
        <v/>
      </c>
      <c r="J1908" s="11">
        <f t="shared" ca="1" si="290"/>
        <v>553.06578923442851</v>
      </c>
      <c r="K1908" s="11">
        <f ca="1">MAX($J$55:J1908)</f>
        <v>581.03462311101816</v>
      </c>
      <c r="L1908" s="13">
        <f t="shared" ca="1" si="291"/>
        <v>4.8136260326169356E-2</v>
      </c>
      <c r="M1908" t="str">
        <f t="shared" ca="1" si="294"/>
        <v>SELL</v>
      </c>
      <c r="N1908">
        <f t="shared" ca="1" si="295"/>
        <v>-3.8829358220994039E-3</v>
      </c>
    </row>
    <row r="1909" spans="1:14" x14ac:dyDescent="0.25">
      <c r="A1909">
        <v>1908</v>
      </c>
      <c r="B1909" s="30">
        <v>39302</v>
      </c>
      <c r="C1909">
        <f t="shared" si="292"/>
        <v>2007</v>
      </c>
      <c r="D1909">
        <v>4462.1000000000004</v>
      </c>
      <c r="E1909">
        <f t="shared" ca="1" si="293"/>
        <v>4409.2250000000004</v>
      </c>
      <c r="F1909">
        <f t="shared" ca="1" si="297"/>
        <v>4462.4000000000015</v>
      </c>
      <c r="G1909" t="str">
        <f t="shared" ca="1" si="288"/>
        <v/>
      </c>
      <c r="H1909">
        <f t="shared" ca="1" si="289"/>
        <v>4345.8500000000004</v>
      </c>
      <c r="I1909" s="7" t="str">
        <f t="shared" ca="1" si="296"/>
        <v/>
      </c>
      <c r="J1909" s="11">
        <f t="shared" ca="1" si="290"/>
        <v>553.06578923442851</v>
      </c>
      <c r="K1909" s="11">
        <f ca="1">MAX($J$55:J1909)</f>
        <v>581.03462311101816</v>
      </c>
      <c r="L1909" s="13">
        <f t="shared" ca="1" si="291"/>
        <v>4.8136260326169356E-2</v>
      </c>
      <c r="M1909" t="str">
        <f t="shared" ca="1" si="294"/>
        <v>SELL</v>
      </c>
      <c r="N1909">
        <f t="shared" ca="1" si="295"/>
        <v>-2.4274909040825458E-2</v>
      </c>
    </row>
    <row r="1910" spans="1:14" x14ac:dyDescent="0.25">
      <c r="A1910">
        <v>1909</v>
      </c>
      <c r="B1910" s="30">
        <v>39303</v>
      </c>
      <c r="C1910">
        <f t="shared" si="292"/>
        <v>2007</v>
      </c>
      <c r="D1910">
        <v>4403.2</v>
      </c>
      <c r="E1910">
        <f t="shared" ca="1" si="293"/>
        <v>4432.6499999999996</v>
      </c>
      <c r="F1910">
        <f t="shared" ca="1" si="297"/>
        <v>4464.088461538463</v>
      </c>
      <c r="G1910" t="str">
        <f t="shared" ref="G1910:G1973" ca="1" si="298">IF(AND(E1910&gt;F1910,E1909&lt;F1909),"BUY",IF(AND(E1910&lt;F1910,E1909&gt;F1909),"SELL",""))</f>
        <v/>
      </c>
      <c r="H1910">
        <f t="shared" ca="1" si="289"/>
        <v>4345.8500000000004</v>
      </c>
      <c r="I1910" s="7" t="str">
        <f t="shared" ca="1" si="296"/>
        <v/>
      </c>
      <c r="J1910" s="11">
        <f t="shared" ca="1" si="290"/>
        <v>553.06578923442851</v>
      </c>
      <c r="K1910" s="11">
        <f ca="1">MAX($J$55:J1910)</f>
        <v>581.03462311101816</v>
      </c>
      <c r="L1910" s="13">
        <f t="shared" ca="1" si="291"/>
        <v>4.8136260326169356E-2</v>
      </c>
      <c r="M1910" t="str">
        <f t="shared" ca="1" si="294"/>
        <v>SELL</v>
      </c>
      <c r="N1910">
        <f t="shared" ca="1" si="295"/>
        <v>1.3200062750722875E-2</v>
      </c>
    </row>
    <row r="1911" spans="1:14" x14ac:dyDescent="0.25">
      <c r="A1911">
        <v>1910</v>
      </c>
      <c r="B1911" s="30">
        <v>39304</v>
      </c>
      <c r="C1911">
        <f t="shared" si="292"/>
        <v>2007</v>
      </c>
      <c r="D1911">
        <v>4333.3500000000004</v>
      </c>
      <c r="E1911">
        <f t="shared" ca="1" si="293"/>
        <v>4368.2749999999996</v>
      </c>
      <c r="F1911">
        <f t="shared" ca="1" si="297"/>
        <v>4463.296153846155</v>
      </c>
      <c r="G1911" t="str">
        <f t="shared" ca="1" si="298"/>
        <v/>
      </c>
      <c r="H1911">
        <f t="shared" ref="H1911:H1974" ca="1" si="299">IF(G1911&lt;&gt;"",D1911,H1910)</f>
        <v>4345.8500000000004</v>
      </c>
      <c r="I1911" s="7" t="str">
        <f t="shared" ca="1" si="296"/>
        <v/>
      </c>
      <c r="J1911" s="11">
        <f t="shared" ca="1" si="290"/>
        <v>553.06578923442851</v>
      </c>
      <c r="K1911" s="11">
        <f ca="1">MAX($J$55:J1911)</f>
        <v>581.03462311101816</v>
      </c>
      <c r="L1911" s="13">
        <f t="shared" ca="1" si="291"/>
        <v>4.8136260326169356E-2</v>
      </c>
      <c r="M1911" t="str">
        <f t="shared" ca="1" si="294"/>
        <v>SELL</v>
      </c>
      <c r="N1911">
        <f t="shared" ca="1" si="295"/>
        <v>1.5863462936046388E-2</v>
      </c>
    </row>
    <row r="1912" spans="1:14" x14ac:dyDescent="0.25">
      <c r="A1912">
        <v>1911</v>
      </c>
      <c r="B1912" s="30">
        <v>39307</v>
      </c>
      <c r="C1912">
        <f t="shared" si="292"/>
        <v>2007</v>
      </c>
      <c r="D1912">
        <v>4373.6499999999996</v>
      </c>
      <c r="E1912">
        <f t="shared" ca="1" si="293"/>
        <v>4353.5</v>
      </c>
      <c r="F1912">
        <f t="shared" ca="1" si="297"/>
        <v>4462.8653846153857</v>
      </c>
      <c r="G1912" t="str">
        <f t="shared" ca="1" si="298"/>
        <v/>
      </c>
      <c r="H1912">
        <f t="shared" ca="1" si="299"/>
        <v>4345.8500000000004</v>
      </c>
      <c r="I1912" s="7" t="str">
        <f t="shared" ca="1" si="296"/>
        <v/>
      </c>
      <c r="J1912" s="11">
        <f t="shared" ca="1" si="290"/>
        <v>553.06578923442851</v>
      </c>
      <c r="K1912" s="11">
        <f ca="1">MAX($J$55:J1912)</f>
        <v>581.03462311101816</v>
      </c>
      <c r="L1912" s="13">
        <f t="shared" ca="1" si="291"/>
        <v>4.8136260326169356E-2</v>
      </c>
      <c r="M1912" t="str">
        <f t="shared" ca="1" si="294"/>
        <v>SELL</v>
      </c>
      <c r="N1912">
        <f t="shared" ca="1" si="295"/>
        <v>-9.2999642309066349E-3</v>
      </c>
    </row>
    <row r="1913" spans="1:14" x14ac:dyDescent="0.25">
      <c r="A1913">
        <v>1912</v>
      </c>
      <c r="B1913" s="30">
        <v>39308</v>
      </c>
      <c r="C1913">
        <f t="shared" si="292"/>
        <v>2007</v>
      </c>
      <c r="D1913">
        <v>4370.2</v>
      </c>
      <c r="E1913">
        <f t="shared" ca="1" si="293"/>
        <v>4371.9249999999993</v>
      </c>
      <c r="F1913">
        <f t="shared" ca="1" si="297"/>
        <v>4460.9730769230782</v>
      </c>
      <c r="G1913" t="str">
        <f t="shared" ca="1" si="298"/>
        <v/>
      </c>
      <c r="H1913">
        <f t="shared" ca="1" si="299"/>
        <v>4345.8500000000004</v>
      </c>
      <c r="I1913" s="7" t="str">
        <f t="shared" ca="1" si="296"/>
        <v/>
      </c>
      <c r="J1913" s="11">
        <f t="shared" ref="J1913:J1976" ca="1" si="300">IF(I1913="",J1912,J1912*(1+$M$5*I1913))</f>
        <v>553.06578923442851</v>
      </c>
      <c r="K1913" s="11">
        <f ca="1">MAX($J$55:J1913)</f>
        <v>581.03462311101816</v>
      </c>
      <c r="L1913" s="13">
        <f t="shared" ref="L1913:L1976" ca="1" si="301">1-J1913/K1913</f>
        <v>4.8136260326169356E-2</v>
      </c>
      <c r="M1913" t="str">
        <f t="shared" ca="1" si="294"/>
        <v>SELL</v>
      </c>
      <c r="N1913">
        <f t="shared" ca="1" si="295"/>
        <v>7.8881483429168282E-4</v>
      </c>
    </row>
    <row r="1914" spans="1:14" x14ac:dyDescent="0.25">
      <c r="A1914">
        <v>1913</v>
      </c>
      <c r="B1914" s="30">
        <v>39310</v>
      </c>
      <c r="C1914">
        <f t="shared" si="292"/>
        <v>2007</v>
      </c>
      <c r="D1914">
        <v>4178.6000000000004</v>
      </c>
      <c r="E1914">
        <f t="shared" ca="1" si="293"/>
        <v>4274.3999999999996</v>
      </c>
      <c r="F1914">
        <f t="shared" ca="1" si="297"/>
        <v>4452.2250000000013</v>
      </c>
      <c r="G1914" t="str">
        <f t="shared" ca="1" si="298"/>
        <v/>
      </c>
      <c r="H1914">
        <f t="shared" ca="1" si="299"/>
        <v>4345.8500000000004</v>
      </c>
      <c r="I1914" s="7" t="str">
        <f t="shared" ca="1" si="296"/>
        <v/>
      </c>
      <c r="J1914" s="11">
        <f t="shared" ca="1" si="300"/>
        <v>553.06578923442851</v>
      </c>
      <c r="K1914" s="11">
        <f ca="1">MAX($J$55:J1914)</f>
        <v>581.03462311101816</v>
      </c>
      <c r="L1914" s="13">
        <f t="shared" ca="1" si="301"/>
        <v>4.8136260326169356E-2</v>
      </c>
      <c r="M1914" t="str">
        <f t="shared" ca="1" si="294"/>
        <v>SELL</v>
      </c>
      <c r="N1914">
        <f t="shared" ca="1" si="295"/>
        <v>4.3842387076106236E-2</v>
      </c>
    </row>
    <row r="1915" spans="1:14" x14ac:dyDescent="0.25">
      <c r="A1915">
        <v>1914</v>
      </c>
      <c r="B1915" s="30">
        <v>39311</v>
      </c>
      <c r="C1915">
        <f t="shared" si="292"/>
        <v>2007</v>
      </c>
      <c r="D1915">
        <v>4108.05</v>
      </c>
      <c r="E1915">
        <f t="shared" ca="1" si="293"/>
        <v>4143.3250000000007</v>
      </c>
      <c r="F1915">
        <f t="shared" ca="1" si="297"/>
        <v>4441.4903846153857</v>
      </c>
      <c r="G1915" t="str">
        <f t="shared" ca="1" si="298"/>
        <v/>
      </c>
      <c r="H1915">
        <f t="shared" ca="1" si="299"/>
        <v>4345.8500000000004</v>
      </c>
      <c r="I1915" s="7" t="str">
        <f t="shared" ca="1" si="296"/>
        <v/>
      </c>
      <c r="J1915" s="11">
        <f t="shared" ca="1" si="300"/>
        <v>553.06578923442851</v>
      </c>
      <c r="K1915" s="11">
        <f ca="1">MAX($J$55:J1915)</f>
        <v>581.03462311101816</v>
      </c>
      <c r="L1915" s="13">
        <f t="shared" ca="1" si="301"/>
        <v>4.8136260326169356E-2</v>
      </c>
      <c r="M1915" t="str">
        <f t="shared" ca="1" si="294"/>
        <v>SELL</v>
      </c>
      <c r="N1915">
        <f t="shared" ca="1" si="295"/>
        <v>1.688364524003259E-2</v>
      </c>
    </row>
    <row r="1916" spans="1:14" x14ac:dyDescent="0.25">
      <c r="A1916">
        <v>1915</v>
      </c>
      <c r="B1916" s="30">
        <v>39314</v>
      </c>
      <c r="C1916">
        <f t="shared" si="292"/>
        <v>2007</v>
      </c>
      <c r="D1916">
        <v>4209.05</v>
      </c>
      <c r="E1916">
        <f t="shared" ca="1" si="293"/>
        <v>4158.55</v>
      </c>
      <c r="F1916">
        <f t="shared" ca="1" si="297"/>
        <v>4432.3711538461548</v>
      </c>
      <c r="G1916" t="str">
        <f t="shared" ca="1" si="298"/>
        <v/>
      </c>
      <c r="H1916">
        <f t="shared" ca="1" si="299"/>
        <v>4345.8500000000004</v>
      </c>
      <c r="I1916" s="7" t="str">
        <f t="shared" ca="1" si="296"/>
        <v/>
      </c>
      <c r="J1916" s="11">
        <f t="shared" ca="1" si="300"/>
        <v>553.06578923442851</v>
      </c>
      <c r="K1916" s="11">
        <f ca="1">MAX($J$55:J1916)</f>
        <v>581.03462311101816</v>
      </c>
      <c r="L1916" s="13">
        <f t="shared" ca="1" si="301"/>
        <v>4.8136260326169356E-2</v>
      </c>
      <c r="M1916" t="str">
        <f t="shared" ca="1" si="294"/>
        <v>SELL</v>
      </c>
      <c r="N1916">
        <f t="shared" ca="1" si="295"/>
        <v>-2.4585874076508318E-2</v>
      </c>
    </row>
    <row r="1917" spans="1:14" x14ac:dyDescent="0.25">
      <c r="A1917">
        <v>1916</v>
      </c>
      <c r="B1917" s="30">
        <v>39315</v>
      </c>
      <c r="C1917">
        <f t="shared" si="292"/>
        <v>2007</v>
      </c>
      <c r="D1917">
        <v>4074.9</v>
      </c>
      <c r="E1917">
        <f t="shared" ca="1" si="293"/>
        <v>4141.9750000000004</v>
      </c>
      <c r="F1917">
        <f t="shared" ca="1" si="297"/>
        <v>4415.8461538461543</v>
      </c>
      <c r="G1917" t="str">
        <f t="shared" ca="1" si="298"/>
        <v/>
      </c>
      <c r="H1917">
        <f t="shared" ca="1" si="299"/>
        <v>4345.8500000000004</v>
      </c>
      <c r="I1917" s="7" t="str">
        <f t="shared" ca="1" si="296"/>
        <v/>
      </c>
      <c r="J1917" s="11">
        <f t="shared" ca="1" si="300"/>
        <v>553.06578923442851</v>
      </c>
      <c r="K1917" s="11">
        <f ca="1">MAX($J$55:J1917)</f>
        <v>581.03462311101816</v>
      </c>
      <c r="L1917" s="13">
        <f t="shared" ca="1" si="301"/>
        <v>4.8136260326169356E-2</v>
      </c>
      <c r="M1917" t="str">
        <f t="shared" ca="1" si="294"/>
        <v>SELL</v>
      </c>
      <c r="N1917">
        <f t="shared" ca="1" si="295"/>
        <v>3.1871800049892512E-2</v>
      </c>
    </row>
    <row r="1918" spans="1:14" x14ac:dyDescent="0.25">
      <c r="A1918">
        <v>1917</v>
      </c>
      <c r="B1918" s="30">
        <v>39316</v>
      </c>
      <c r="C1918">
        <f t="shared" si="292"/>
        <v>2007</v>
      </c>
      <c r="D1918">
        <v>4153.1499999999996</v>
      </c>
      <c r="E1918">
        <f t="shared" ca="1" si="293"/>
        <v>4114.0249999999996</v>
      </c>
      <c r="F1918">
        <f t="shared" ca="1" si="297"/>
        <v>4402.0384615384619</v>
      </c>
      <c r="G1918" t="str">
        <f t="shared" ca="1" si="298"/>
        <v/>
      </c>
      <c r="H1918">
        <f t="shared" ca="1" si="299"/>
        <v>4345.8500000000004</v>
      </c>
      <c r="I1918" s="7" t="str">
        <f t="shared" ca="1" si="296"/>
        <v/>
      </c>
      <c r="J1918" s="11">
        <f t="shared" ca="1" si="300"/>
        <v>553.06578923442851</v>
      </c>
      <c r="K1918" s="11">
        <f ca="1">MAX($J$55:J1918)</f>
        <v>581.03462311101816</v>
      </c>
      <c r="L1918" s="13">
        <f t="shared" ca="1" si="301"/>
        <v>4.8136260326169356E-2</v>
      </c>
      <c r="M1918" t="str">
        <f t="shared" ca="1" si="294"/>
        <v>SELL</v>
      </c>
      <c r="N1918">
        <f t="shared" ca="1" si="295"/>
        <v>-1.9202925225158787E-2</v>
      </c>
    </row>
    <row r="1919" spans="1:14" x14ac:dyDescent="0.25">
      <c r="A1919">
        <v>1918</v>
      </c>
      <c r="B1919" s="30">
        <v>39317</v>
      </c>
      <c r="C1919">
        <f t="shared" si="292"/>
        <v>2007</v>
      </c>
      <c r="D1919">
        <v>4114.95</v>
      </c>
      <c r="E1919">
        <f t="shared" ca="1" si="293"/>
        <v>4134.0499999999993</v>
      </c>
      <c r="F1919">
        <f t="shared" ca="1" si="297"/>
        <v>4387.3538461538465</v>
      </c>
      <c r="G1919" t="str">
        <f t="shared" ca="1" si="298"/>
        <v/>
      </c>
      <c r="H1919">
        <f t="shared" ca="1" si="299"/>
        <v>4345.8500000000004</v>
      </c>
      <c r="I1919" s="7" t="str">
        <f t="shared" ca="1" si="296"/>
        <v/>
      </c>
      <c r="J1919" s="11">
        <f t="shared" ca="1" si="300"/>
        <v>553.06578923442851</v>
      </c>
      <c r="K1919" s="11">
        <f ca="1">MAX($J$55:J1919)</f>
        <v>581.03462311101816</v>
      </c>
      <c r="L1919" s="13">
        <f t="shared" ca="1" si="301"/>
        <v>4.8136260326169356E-2</v>
      </c>
      <c r="M1919" t="str">
        <f t="shared" ca="1" si="294"/>
        <v>SELL</v>
      </c>
      <c r="N1919">
        <f t="shared" ca="1" si="295"/>
        <v>9.1978377857770185E-3</v>
      </c>
    </row>
    <row r="1920" spans="1:14" x14ac:dyDescent="0.25">
      <c r="A1920">
        <v>1919</v>
      </c>
      <c r="B1920" s="30">
        <v>39318</v>
      </c>
      <c r="C1920">
        <f t="shared" si="292"/>
        <v>2007</v>
      </c>
      <c r="D1920">
        <v>4190.1499999999996</v>
      </c>
      <c r="E1920">
        <f t="shared" ca="1" si="293"/>
        <v>4152.5499999999993</v>
      </c>
      <c r="F1920">
        <f t="shared" ca="1" si="297"/>
        <v>4375.4538461538459</v>
      </c>
      <c r="G1920" t="str">
        <f t="shared" ca="1" si="298"/>
        <v/>
      </c>
      <c r="H1920">
        <f t="shared" ca="1" si="299"/>
        <v>4345.8500000000004</v>
      </c>
      <c r="I1920" s="7" t="str">
        <f t="shared" ca="1" si="296"/>
        <v/>
      </c>
      <c r="J1920" s="11">
        <f t="shared" ca="1" si="300"/>
        <v>553.06578923442851</v>
      </c>
      <c r="K1920" s="11">
        <f ca="1">MAX($J$55:J1920)</f>
        <v>581.03462311101816</v>
      </c>
      <c r="L1920" s="13">
        <f t="shared" ca="1" si="301"/>
        <v>4.8136260326169356E-2</v>
      </c>
      <c r="M1920" t="str">
        <f t="shared" ca="1" si="294"/>
        <v>SELL</v>
      </c>
      <c r="N1920">
        <f t="shared" ca="1" si="295"/>
        <v>-1.8274827154643392E-2</v>
      </c>
    </row>
    <row r="1921" spans="1:14" x14ac:dyDescent="0.25">
      <c r="A1921">
        <v>1920</v>
      </c>
      <c r="B1921" s="30">
        <v>39321</v>
      </c>
      <c r="C1921">
        <f t="shared" si="292"/>
        <v>2007</v>
      </c>
      <c r="D1921">
        <v>4302.6000000000004</v>
      </c>
      <c r="E1921">
        <f t="shared" ca="1" si="293"/>
        <v>4246.375</v>
      </c>
      <c r="F1921">
        <f t="shared" ca="1" si="297"/>
        <v>4365.4730769230764</v>
      </c>
      <c r="G1921" t="str">
        <f t="shared" ca="1" si="298"/>
        <v/>
      </c>
      <c r="H1921">
        <f t="shared" ca="1" si="299"/>
        <v>4345.8500000000004</v>
      </c>
      <c r="I1921" s="7" t="str">
        <f t="shared" ca="1" si="296"/>
        <v/>
      </c>
      <c r="J1921" s="11">
        <f t="shared" ca="1" si="300"/>
        <v>553.06578923442851</v>
      </c>
      <c r="K1921" s="11">
        <f ca="1">MAX($J$55:J1921)</f>
        <v>581.03462311101816</v>
      </c>
      <c r="L1921" s="13">
        <f t="shared" ca="1" si="301"/>
        <v>4.8136260326169356E-2</v>
      </c>
      <c r="M1921" t="str">
        <f t="shared" ca="1" si="294"/>
        <v>SELL</v>
      </c>
      <c r="N1921">
        <f t="shared" ca="1" si="295"/>
        <v>-2.6836748087777463E-2</v>
      </c>
    </row>
    <row r="1922" spans="1:14" x14ac:dyDescent="0.25">
      <c r="A1922">
        <v>1921</v>
      </c>
      <c r="B1922" s="30">
        <v>39322</v>
      </c>
      <c r="C1922">
        <f t="shared" si="292"/>
        <v>2007</v>
      </c>
      <c r="D1922">
        <v>4320.7</v>
      </c>
      <c r="E1922">
        <f t="shared" ca="1" si="293"/>
        <v>4311.6499999999996</v>
      </c>
      <c r="F1922">
        <f t="shared" ca="1" si="297"/>
        <v>4356.0365384615379</v>
      </c>
      <c r="G1922" t="str">
        <f t="shared" ca="1" si="298"/>
        <v/>
      </c>
      <c r="H1922">
        <f t="shared" ca="1" si="299"/>
        <v>4345.8500000000004</v>
      </c>
      <c r="I1922" s="7" t="str">
        <f t="shared" ca="1" si="296"/>
        <v/>
      </c>
      <c r="J1922" s="11">
        <f t="shared" ca="1" si="300"/>
        <v>553.06578923442851</v>
      </c>
      <c r="K1922" s="11">
        <f ca="1">MAX($J$55:J1922)</f>
        <v>581.03462311101816</v>
      </c>
      <c r="L1922" s="13">
        <f t="shared" ca="1" si="301"/>
        <v>4.8136260326169356E-2</v>
      </c>
      <c r="M1922" t="str">
        <f t="shared" ca="1" si="294"/>
        <v>SELL</v>
      </c>
      <c r="N1922">
        <f t="shared" ca="1" si="295"/>
        <v>-4.206758704039291E-3</v>
      </c>
    </row>
    <row r="1923" spans="1:14" x14ac:dyDescent="0.25">
      <c r="A1923">
        <v>1922</v>
      </c>
      <c r="B1923" s="30">
        <v>39323</v>
      </c>
      <c r="C1923">
        <f t="shared" ref="C1923:C1986" si="302">YEAR(B1923)</f>
        <v>2007</v>
      </c>
      <c r="D1923">
        <v>4359.3</v>
      </c>
      <c r="E1923">
        <f t="shared" ca="1" si="293"/>
        <v>4340</v>
      </c>
      <c r="F1923">
        <f t="shared" ca="1" si="297"/>
        <v>4346.0346153846149</v>
      </c>
      <c r="G1923" t="str">
        <f t="shared" ca="1" si="298"/>
        <v/>
      </c>
      <c r="H1923">
        <f t="shared" ca="1" si="299"/>
        <v>4345.8500000000004</v>
      </c>
      <c r="I1923" s="7" t="str">
        <f t="shared" ca="1" si="296"/>
        <v/>
      </c>
      <c r="J1923" s="11">
        <f t="shared" ca="1" si="300"/>
        <v>553.06578923442851</v>
      </c>
      <c r="K1923" s="11">
        <f ca="1">MAX($J$55:J1923)</f>
        <v>581.03462311101816</v>
      </c>
      <c r="L1923" s="13">
        <f t="shared" ca="1" si="301"/>
        <v>4.8136260326169356E-2</v>
      </c>
      <c r="M1923" t="str">
        <f t="shared" ca="1" si="294"/>
        <v>SELL</v>
      </c>
      <c r="N1923">
        <f t="shared" ca="1" si="295"/>
        <v>-8.9337375888167113E-3</v>
      </c>
    </row>
    <row r="1924" spans="1:14" x14ac:dyDescent="0.25">
      <c r="A1924">
        <v>1923</v>
      </c>
      <c r="B1924" s="30">
        <v>39324</v>
      </c>
      <c r="C1924">
        <f t="shared" si="302"/>
        <v>2007</v>
      </c>
      <c r="D1924">
        <v>4412.3</v>
      </c>
      <c r="E1924">
        <f t="shared" ref="E1924:E1987" ca="1" si="303">IF(ROW(D1924)&gt;$M$3,AVERAGE(OFFSET(D1925,-$M$3,0,$M$3,1)),"")</f>
        <v>4385.8</v>
      </c>
      <c r="F1924">
        <f t="shared" ca="1" si="297"/>
        <v>4338.0173076923074</v>
      </c>
      <c r="G1924" t="str">
        <f t="shared" ca="1" si="298"/>
        <v>BUY</v>
      </c>
      <c r="H1924">
        <f t="shared" ca="1" si="299"/>
        <v>4412.3</v>
      </c>
      <c r="I1924" s="7">
        <f t="shared" ca="1" si="296"/>
        <v>-1.5290449509302029E-2</v>
      </c>
      <c r="J1924" s="11">
        <f t="shared" ca="1" si="300"/>
        <v>544.60916470881716</v>
      </c>
      <c r="K1924" s="11">
        <f ca="1">MAX($J$55:J1924)</f>
        <v>581.03462311101816</v>
      </c>
      <c r="L1924" s="13">
        <f t="shared" ca="1" si="301"/>
        <v>6.2690684777387484E-2</v>
      </c>
      <c r="M1924" t="str">
        <f t="shared" ca="1" si="294"/>
        <v>BUY</v>
      </c>
      <c r="N1924">
        <f t="shared" ca="1" si="295"/>
        <v>-1.2157915261624573E-2</v>
      </c>
    </row>
    <row r="1925" spans="1:14" x14ac:dyDescent="0.25">
      <c r="A1925">
        <v>1924</v>
      </c>
      <c r="B1925" s="30">
        <v>39325</v>
      </c>
      <c r="C1925">
        <f t="shared" si="302"/>
        <v>2007</v>
      </c>
      <c r="D1925">
        <v>4464</v>
      </c>
      <c r="E1925">
        <f t="shared" ca="1" si="303"/>
        <v>4438.1499999999996</v>
      </c>
      <c r="F1925">
        <f t="shared" ca="1" si="297"/>
        <v>4333.2211538461534</v>
      </c>
      <c r="G1925" t="str">
        <f t="shared" ca="1" si="298"/>
        <v/>
      </c>
      <c r="H1925">
        <f t="shared" ca="1" si="299"/>
        <v>4412.3</v>
      </c>
      <c r="I1925" s="7" t="str">
        <f t="shared" ca="1" si="296"/>
        <v/>
      </c>
      <c r="J1925" s="11">
        <f t="shared" ca="1" si="300"/>
        <v>544.60916470881716</v>
      </c>
      <c r="K1925" s="11">
        <f ca="1">MAX($J$55:J1925)</f>
        <v>581.03462311101816</v>
      </c>
      <c r="L1925" s="13">
        <f t="shared" ca="1" si="301"/>
        <v>6.2690684777387484E-2</v>
      </c>
      <c r="M1925" t="str">
        <f t="shared" ca="1" si="294"/>
        <v>BUY</v>
      </c>
      <c r="N1925">
        <f t="shared" ca="1" si="295"/>
        <v>1.1717244974276413E-2</v>
      </c>
    </row>
    <row r="1926" spans="1:14" x14ac:dyDescent="0.25">
      <c r="A1926">
        <v>1925</v>
      </c>
      <c r="B1926" s="30">
        <v>39328</v>
      </c>
      <c r="C1926">
        <f t="shared" si="302"/>
        <v>2007</v>
      </c>
      <c r="D1926">
        <v>4474.75</v>
      </c>
      <c r="E1926">
        <f t="shared" ca="1" si="303"/>
        <v>4469.375</v>
      </c>
      <c r="F1926">
        <f t="shared" ca="1" si="297"/>
        <v>4327.6423076923074</v>
      </c>
      <c r="G1926" t="str">
        <f t="shared" ca="1" si="298"/>
        <v/>
      </c>
      <c r="H1926">
        <f t="shared" ca="1" si="299"/>
        <v>4412.3</v>
      </c>
      <c r="I1926" s="7" t="str">
        <f t="shared" ca="1" si="296"/>
        <v/>
      </c>
      <c r="J1926" s="11">
        <f t="shared" ca="1" si="300"/>
        <v>544.60916470881716</v>
      </c>
      <c r="K1926" s="11">
        <f ca="1">MAX($J$55:J1926)</f>
        <v>581.03462311101816</v>
      </c>
      <c r="L1926" s="13">
        <f t="shared" ca="1" si="301"/>
        <v>6.2690684777387484E-2</v>
      </c>
      <c r="M1926" t="str">
        <f t="shared" ref="M1926:M1989" ca="1" si="304">IF(G1926="",M1925,G1926)</f>
        <v>BUY</v>
      </c>
      <c r="N1926">
        <f t="shared" ca="1" si="295"/>
        <v>2.4081541218637995E-3</v>
      </c>
    </row>
    <row r="1927" spans="1:14" x14ac:dyDescent="0.25">
      <c r="A1927">
        <v>1926</v>
      </c>
      <c r="B1927" s="30">
        <v>39329</v>
      </c>
      <c r="C1927">
        <f t="shared" si="302"/>
        <v>2007</v>
      </c>
      <c r="D1927">
        <v>4479.25</v>
      </c>
      <c r="E1927">
        <f t="shared" ca="1" si="303"/>
        <v>4477</v>
      </c>
      <c r="F1927">
        <f t="shared" ca="1" si="297"/>
        <v>4328.9519230769229</v>
      </c>
      <c r="G1927" t="str">
        <f t="shared" ca="1" si="298"/>
        <v/>
      </c>
      <c r="H1927">
        <f t="shared" ca="1" si="299"/>
        <v>4412.3</v>
      </c>
      <c r="I1927" s="7" t="str">
        <f t="shared" ca="1" si="296"/>
        <v/>
      </c>
      <c r="J1927" s="11">
        <f t="shared" ca="1" si="300"/>
        <v>544.60916470881716</v>
      </c>
      <c r="K1927" s="11">
        <f ca="1">MAX($J$55:J1927)</f>
        <v>581.03462311101816</v>
      </c>
      <c r="L1927" s="13">
        <f t="shared" ca="1" si="301"/>
        <v>6.2690684777387484E-2</v>
      </c>
      <c r="M1927" t="str">
        <f t="shared" ca="1" si="304"/>
        <v>BUY</v>
      </c>
      <c r="N1927">
        <f t="shared" ref="N1927:N1990" ca="1" si="305">IF(M1926="BUY",(D1927-D1926)/D1926,(D1926-D1927)/D1926)</f>
        <v>1.0056427733392927E-3</v>
      </c>
    </row>
    <row r="1928" spans="1:14" x14ac:dyDescent="0.25">
      <c r="A1928">
        <v>1927</v>
      </c>
      <c r="B1928" s="30">
        <v>39330</v>
      </c>
      <c r="C1928">
        <f t="shared" si="302"/>
        <v>2007</v>
      </c>
      <c r="D1928">
        <v>4475.8500000000004</v>
      </c>
      <c r="E1928">
        <f t="shared" ca="1" si="303"/>
        <v>4477.55</v>
      </c>
      <c r="F1928">
        <f t="shared" ca="1" si="297"/>
        <v>4330.3288461538459</v>
      </c>
      <c r="G1928" t="str">
        <f t="shared" ca="1" si="298"/>
        <v/>
      </c>
      <c r="H1928">
        <f t="shared" ca="1" si="299"/>
        <v>4412.3</v>
      </c>
      <c r="I1928" s="7" t="str">
        <f t="shared" ca="1" si="296"/>
        <v/>
      </c>
      <c r="J1928" s="11">
        <f t="shared" ca="1" si="300"/>
        <v>544.60916470881716</v>
      </c>
      <c r="K1928" s="11">
        <f ca="1">MAX($J$55:J1928)</f>
        <v>581.03462311101816</v>
      </c>
      <c r="L1928" s="13">
        <f t="shared" ca="1" si="301"/>
        <v>6.2690684777387484E-2</v>
      </c>
      <c r="M1928" t="str">
        <f t="shared" ca="1" si="304"/>
        <v>BUY</v>
      </c>
      <c r="N1928">
        <f t="shared" ca="1" si="305"/>
        <v>-7.5905564547628203E-4</v>
      </c>
    </row>
    <row r="1929" spans="1:14" x14ac:dyDescent="0.25">
      <c r="A1929">
        <v>1928</v>
      </c>
      <c r="B1929" s="30">
        <v>39331</v>
      </c>
      <c r="C1929">
        <f t="shared" si="302"/>
        <v>2007</v>
      </c>
      <c r="D1929">
        <v>4518.6000000000004</v>
      </c>
      <c r="E1929">
        <f t="shared" ca="1" si="303"/>
        <v>4497.2250000000004</v>
      </c>
      <c r="F1929">
        <f t="shared" ca="1" si="297"/>
        <v>4329.9346153846163</v>
      </c>
      <c r="G1929" t="str">
        <f t="shared" ca="1" si="298"/>
        <v/>
      </c>
      <c r="H1929">
        <f t="shared" ca="1" si="299"/>
        <v>4412.3</v>
      </c>
      <c r="I1929" s="7" t="str">
        <f t="shared" ca="1" si="296"/>
        <v/>
      </c>
      <c r="J1929" s="11">
        <f t="shared" ca="1" si="300"/>
        <v>544.60916470881716</v>
      </c>
      <c r="K1929" s="11">
        <f ca="1">MAX($J$55:J1929)</f>
        <v>581.03462311101816</v>
      </c>
      <c r="L1929" s="13">
        <f t="shared" ca="1" si="301"/>
        <v>6.2690684777387484E-2</v>
      </c>
      <c r="M1929" t="str">
        <f t="shared" ca="1" si="304"/>
        <v>BUY</v>
      </c>
      <c r="N1929">
        <f t="shared" ca="1" si="305"/>
        <v>9.5512584201883442E-3</v>
      </c>
    </row>
    <row r="1930" spans="1:14" x14ac:dyDescent="0.25">
      <c r="A1930">
        <v>1929</v>
      </c>
      <c r="B1930" s="30">
        <v>39332</v>
      </c>
      <c r="C1930">
        <f t="shared" si="302"/>
        <v>2007</v>
      </c>
      <c r="D1930">
        <v>4509.5</v>
      </c>
      <c r="E1930">
        <f t="shared" ca="1" si="303"/>
        <v>4514.05</v>
      </c>
      <c r="F1930">
        <f t="shared" ca="1" si="297"/>
        <v>4336.2288461538474</v>
      </c>
      <c r="G1930" t="str">
        <f t="shared" ca="1" si="298"/>
        <v/>
      </c>
      <c r="H1930">
        <f t="shared" ca="1" si="299"/>
        <v>4412.3</v>
      </c>
      <c r="I1930" s="7" t="str">
        <f t="shared" ca="1" si="296"/>
        <v/>
      </c>
      <c r="J1930" s="11">
        <f t="shared" ca="1" si="300"/>
        <v>544.60916470881716</v>
      </c>
      <c r="K1930" s="11">
        <f ca="1">MAX($J$55:J1930)</f>
        <v>581.03462311101816</v>
      </c>
      <c r="L1930" s="13">
        <f t="shared" ca="1" si="301"/>
        <v>6.2690684777387484E-2</v>
      </c>
      <c r="M1930" t="str">
        <f t="shared" ca="1" si="304"/>
        <v>BUY</v>
      </c>
      <c r="N1930">
        <f t="shared" ca="1" si="305"/>
        <v>-2.0138981100341615E-3</v>
      </c>
    </row>
    <row r="1931" spans="1:14" x14ac:dyDescent="0.25">
      <c r="A1931">
        <v>1930</v>
      </c>
      <c r="B1931" s="30">
        <v>39335</v>
      </c>
      <c r="C1931">
        <f t="shared" si="302"/>
        <v>2007</v>
      </c>
      <c r="D1931">
        <v>4507.8500000000004</v>
      </c>
      <c r="E1931">
        <f t="shared" ca="1" si="303"/>
        <v>4508.6750000000002</v>
      </c>
      <c r="F1931">
        <f t="shared" ca="1" si="297"/>
        <v>4342.0557692307702</v>
      </c>
      <c r="G1931" t="str">
        <f t="shared" ca="1" si="298"/>
        <v/>
      </c>
      <c r="H1931">
        <f t="shared" ca="1" si="299"/>
        <v>4412.3</v>
      </c>
      <c r="I1931" s="7" t="str">
        <f t="shared" ca="1" si="296"/>
        <v/>
      </c>
      <c r="J1931" s="11">
        <f t="shared" ca="1" si="300"/>
        <v>544.60916470881716</v>
      </c>
      <c r="K1931" s="11">
        <f ca="1">MAX($J$55:J1931)</f>
        <v>581.03462311101816</v>
      </c>
      <c r="L1931" s="13">
        <f t="shared" ca="1" si="301"/>
        <v>6.2690684777387484E-2</v>
      </c>
      <c r="M1931" t="str">
        <f t="shared" ca="1" si="304"/>
        <v>BUY</v>
      </c>
      <c r="N1931">
        <f t="shared" ca="1" si="305"/>
        <v>-3.6589422330627258E-4</v>
      </c>
    </row>
    <row r="1932" spans="1:14" x14ac:dyDescent="0.25">
      <c r="A1932">
        <v>1931</v>
      </c>
      <c r="B1932" s="30">
        <v>39336</v>
      </c>
      <c r="C1932">
        <f t="shared" si="302"/>
        <v>2007</v>
      </c>
      <c r="D1932">
        <v>4497.05</v>
      </c>
      <c r="E1932">
        <f t="shared" ca="1" si="303"/>
        <v>4502.4500000000007</v>
      </c>
      <c r="F1932">
        <f t="shared" ca="1" si="297"/>
        <v>4345.7288461538474</v>
      </c>
      <c r="G1932" t="str">
        <f t="shared" ca="1" si="298"/>
        <v/>
      </c>
      <c r="H1932">
        <f t="shared" ca="1" si="299"/>
        <v>4412.3</v>
      </c>
      <c r="I1932" s="7" t="str">
        <f t="shared" ca="1" si="296"/>
        <v/>
      </c>
      <c r="J1932" s="11">
        <f t="shared" ca="1" si="300"/>
        <v>544.60916470881716</v>
      </c>
      <c r="K1932" s="11">
        <f ca="1">MAX($J$55:J1932)</f>
        <v>581.03462311101816</v>
      </c>
      <c r="L1932" s="13">
        <f t="shared" ca="1" si="301"/>
        <v>6.2690684777387484E-2</v>
      </c>
      <c r="M1932" t="str">
        <f t="shared" ca="1" si="304"/>
        <v>BUY</v>
      </c>
      <c r="N1932">
        <f t="shared" ca="1" si="305"/>
        <v>-2.3958206240225787E-3</v>
      </c>
    </row>
    <row r="1933" spans="1:14" x14ac:dyDescent="0.25">
      <c r="A1933">
        <v>1932</v>
      </c>
      <c r="B1933" s="30">
        <v>39337</v>
      </c>
      <c r="C1933">
        <f t="shared" si="302"/>
        <v>2007</v>
      </c>
      <c r="D1933">
        <v>4496.8500000000004</v>
      </c>
      <c r="E1933">
        <f t="shared" ca="1" si="303"/>
        <v>4496.9500000000007</v>
      </c>
      <c r="F1933">
        <f t="shared" ca="1" si="297"/>
        <v>4351.7807692307706</v>
      </c>
      <c r="G1933" t="str">
        <f t="shared" ca="1" si="298"/>
        <v/>
      </c>
      <c r="H1933">
        <f t="shared" ca="1" si="299"/>
        <v>4412.3</v>
      </c>
      <c r="I1933" s="7" t="str">
        <f t="shared" ca="1" si="296"/>
        <v/>
      </c>
      <c r="J1933" s="11">
        <f t="shared" ca="1" si="300"/>
        <v>544.60916470881716</v>
      </c>
      <c r="K1933" s="11">
        <f ca="1">MAX($J$55:J1933)</f>
        <v>581.03462311101816</v>
      </c>
      <c r="L1933" s="13">
        <f t="shared" ca="1" si="301"/>
        <v>6.2690684777387484E-2</v>
      </c>
      <c r="M1933" t="str">
        <f t="shared" ca="1" si="304"/>
        <v>BUY</v>
      </c>
      <c r="N1933">
        <f t="shared" ca="1" si="305"/>
        <v>-4.4473599359539721E-5</v>
      </c>
    </row>
    <row r="1934" spans="1:14" x14ac:dyDescent="0.25">
      <c r="A1934">
        <v>1933</v>
      </c>
      <c r="B1934" s="30">
        <v>39338</v>
      </c>
      <c r="C1934">
        <f t="shared" si="302"/>
        <v>2007</v>
      </c>
      <c r="D1934">
        <v>4528.95</v>
      </c>
      <c r="E1934">
        <f t="shared" ca="1" si="303"/>
        <v>4512.8999999999996</v>
      </c>
      <c r="F1934">
        <f t="shared" ca="1" si="297"/>
        <v>4358.4192307692319</v>
      </c>
      <c r="G1934" t="str">
        <f t="shared" ca="1" si="298"/>
        <v/>
      </c>
      <c r="H1934">
        <f t="shared" ca="1" si="299"/>
        <v>4412.3</v>
      </c>
      <c r="I1934" s="7" t="str">
        <f t="shared" ca="1" si="296"/>
        <v/>
      </c>
      <c r="J1934" s="11">
        <f t="shared" ca="1" si="300"/>
        <v>544.60916470881716</v>
      </c>
      <c r="K1934" s="11">
        <f ca="1">MAX($J$55:J1934)</f>
        <v>581.03462311101816</v>
      </c>
      <c r="L1934" s="13">
        <f t="shared" ca="1" si="301"/>
        <v>6.2690684777387484E-2</v>
      </c>
      <c r="M1934" t="str">
        <f t="shared" ca="1" si="304"/>
        <v>BUY</v>
      </c>
      <c r="N1934">
        <f t="shared" ca="1" si="305"/>
        <v>7.1383301644483256E-3</v>
      </c>
    </row>
    <row r="1935" spans="1:14" x14ac:dyDescent="0.25">
      <c r="A1935">
        <v>1934</v>
      </c>
      <c r="B1935" s="30">
        <v>39339</v>
      </c>
      <c r="C1935">
        <f t="shared" si="302"/>
        <v>2007</v>
      </c>
      <c r="D1935">
        <v>4518</v>
      </c>
      <c r="E1935">
        <f t="shared" ca="1" si="303"/>
        <v>4523.4750000000004</v>
      </c>
      <c r="F1935">
        <f t="shared" ca="1" si="297"/>
        <v>4360.5692307692316</v>
      </c>
      <c r="G1935" t="str">
        <f t="shared" ca="1" si="298"/>
        <v/>
      </c>
      <c r="H1935">
        <f t="shared" ca="1" si="299"/>
        <v>4412.3</v>
      </c>
      <c r="I1935" s="7" t="str">
        <f t="shared" ca="1" si="296"/>
        <v/>
      </c>
      <c r="J1935" s="11">
        <f t="shared" ca="1" si="300"/>
        <v>544.60916470881716</v>
      </c>
      <c r="K1935" s="11">
        <f ca="1">MAX($J$55:J1935)</f>
        <v>581.03462311101816</v>
      </c>
      <c r="L1935" s="13">
        <f t="shared" ca="1" si="301"/>
        <v>6.2690684777387484E-2</v>
      </c>
      <c r="M1935" t="str">
        <f t="shared" ca="1" si="304"/>
        <v>BUY</v>
      </c>
      <c r="N1935">
        <f t="shared" ca="1" si="305"/>
        <v>-2.4177789553869703E-3</v>
      </c>
    </row>
    <row r="1936" spans="1:14" x14ac:dyDescent="0.25">
      <c r="A1936">
        <v>1935</v>
      </c>
      <c r="B1936" s="30">
        <v>39342</v>
      </c>
      <c r="C1936">
        <f t="shared" si="302"/>
        <v>2007</v>
      </c>
      <c r="D1936">
        <v>4494.6499999999996</v>
      </c>
      <c r="E1936">
        <f t="shared" ca="1" si="303"/>
        <v>4506.3249999999998</v>
      </c>
      <c r="F1936">
        <f t="shared" ca="1" si="297"/>
        <v>4364.0865384615399</v>
      </c>
      <c r="G1936" t="str">
        <f t="shared" ca="1" si="298"/>
        <v/>
      </c>
      <c r="H1936">
        <f t="shared" ca="1" si="299"/>
        <v>4412.3</v>
      </c>
      <c r="I1936" s="7" t="str">
        <f t="shared" ca="1" si="296"/>
        <v/>
      </c>
      <c r="J1936" s="11">
        <f t="shared" ca="1" si="300"/>
        <v>544.60916470881716</v>
      </c>
      <c r="K1936" s="11">
        <f ca="1">MAX($J$55:J1936)</f>
        <v>581.03462311101816</v>
      </c>
      <c r="L1936" s="13">
        <f t="shared" ca="1" si="301"/>
        <v>6.2690684777387484E-2</v>
      </c>
      <c r="M1936" t="str">
        <f t="shared" ca="1" si="304"/>
        <v>BUY</v>
      </c>
      <c r="N1936">
        <f t="shared" ca="1" si="305"/>
        <v>-5.1682160247898106E-3</v>
      </c>
    </row>
    <row r="1937" spans="1:14" x14ac:dyDescent="0.25">
      <c r="A1937">
        <v>1936</v>
      </c>
      <c r="B1937" s="30">
        <v>39343</v>
      </c>
      <c r="C1937">
        <f t="shared" si="302"/>
        <v>2007</v>
      </c>
      <c r="D1937">
        <v>4546.2</v>
      </c>
      <c r="E1937">
        <f t="shared" ca="1" si="303"/>
        <v>4520.4249999999993</v>
      </c>
      <c r="F1937">
        <f t="shared" ca="1" si="297"/>
        <v>4372.2730769230775</v>
      </c>
      <c r="G1937" t="str">
        <f t="shared" ca="1" si="298"/>
        <v/>
      </c>
      <c r="H1937">
        <f t="shared" ca="1" si="299"/>
        <v>4412.3</v>
      </c>
      <c r="I1937" s="7" t="str">
        <f t="shared" ca="1" si="296"/>
        <v/>
      </c>
      <c r="J1937" s="11">
        <f t="shared" ca="1" si="300"/>
        <v>544.60916470881716</v>
      </c>
      <c r="K1937" s="11">
        <f ca="1">MAX($J$55:J1937)</f>
        <v>581.03462311101816</v>
      </c>
      <c r="L1937" s="13">
        <f t="shared" ca="1" si="301"/>
        <v>6.2690684777387484E-2</v>
      </c>
      <c r="M1937" t="str">
        <f t="shared" ca="1" si="304"/>
        <v>BUY</v>
      </c>
      <c r="N1937">
        <f t="shared" ca="1" si="305"/>
        <v>1.1469191149477753E-2</v>
      </c>
    </row>
    <row r="1938" spans="1:14" x14ac:dyDescent="0.25">
      <c r="A1938">
        <v>1937</v>
      </c>
      <c r="B1938" s="30">
        <v>39344</v>
      </c>
      <c r="C1938">
        <f t="shared" si="302"/>
        <v>2007</v>
      </c>
      <c r="D1938">
        <v>4732.3500000000004</v>
      </c>
      <c r="E1938">
        <f t="shared" ca="1" si="303"/>
        <v>4639.2749999999996</v>
      </c>
      <c r="F1938">
        <f t="shared" ca="1" si="297"/>
        <v>4386.0692307692316</v>
      </c>
      <c r="G1938" t="str">
        <f t="shared" ca="1" si="298"/>
        <v/>
      </c>
      <c r="H1938">
        <f t="shared" ca="1" si="299"/>
        <v>4412.3</v>
      </c>
      <c r="I1938" s="7" t="str">
        <f t="shared" ca="1" si="296"/>
        <v/>
      </c>
      <c r="J1938" s="11">
        <f t="shared" ca="1" si="300"/>
        <v>544.60916470881716</v>
      </c>
      <c r="K1938" s="11">
        <f ca="1">MAX($J$55:J1938)</f>
        <v>581.03462311101816</v>
      </c>
      <c r="L1938" s="13">
        <f t="shared" ca="1" si="301"/>
        <v>6.2690684777387484E-2</v>
      </c>
      <c r="M1938" t="str">
        <f t="shared" ca="1" si="304"/>
        <v>BUY</v>
      </c>
      <c r="N1938">
        <f t="shared" ca="1" si="305"/>
        <v>4.0946284809291397E-2</v>
      </c>
    </row>
    <row r="1939" spans="1:14" x14ac:dyDescent="0.25">
      <c r="A1939">
        <v>1938</v>
      </c>
      <c r="B1939" s="30">
        <v>39345</v>
      </c>
      <c r="C1939">
        <f t="shared" si="302"/>
        <v>2007</v>
      </c>
      <c r="D1939">
        <v>4747.55</v>
      </c>
      <c r="E1939">
        <f t="shared" ca="1" si="303"/>
        <v>4739.9500000000007</v>
      </c>
      <c r="F1939">
        <f t="shared" ca="1" si="297"/>
        <v>4400.5826923076929</v>
      </c>
      <c r="G1939" t="str">
        <f t="shared" ca="1" si="298"/>
        <v/>
      </c>
      <c r="H1939">
        <f t="shared" ca="1" si="299"/>
        <v>4412.3</v>
      </c>
      <c r="I1939" s="7" t="str">
        <f t="shared" ca="1" si="296"/>
        <v/>
      </c>
      <c r="J1939" s="11">
        <f t="shared" ca="1" si="300"/>
        <v>544.60916470881716</v>
      </c>
      <c r="K1939" s="11">
        <f ca="1">MAX($J$55:J1939)</f>
        <v>581.03462311101816</v>
      </c>
      <c r="L1939" s="13">
        <f t="shared" ca="1" si="301"/>
        <v>6.2690684777387484E-2</v>
      </c>
      <c r="M1939" t="str">
        <f t="shared" ca="1" si="304"/>
        <v>BUY</v>
      </c>
      <c r="N1939">
        <f t="shared" ca="1" si="305"/>
        <v>3.2119348737941651E-3</v>
      </c>
    </row>
    <row r="1940" spans="1:14" x14ac:dyDescent="0.25">
      <c r="A1940">
        <v>1939</v>
      </c>
      <c r="B1940" s="30">
        <v>39346</v>
      </c>
      <c r="C1940">
        <f t="shared" si="302"/>
        <v>2007</v>
      </c>
      <c r="D1940">
        <v>4837.55</v>
      </c>
      <c r="E1940">
        <f t="shared" ca="1" si="303"/>
        <v>4792.55</v>
      </c>
      <c r="F1940">
        <f t="shared" ca="1" si="297"/>
        <v>4425.9269230769241</v>
      </c>
      <c r="G1940" t="str">
        <f t="shared" ca="1" si="298"/>
        <v/>
      </c>
      <c r="H1940">
        <f t="shared" ca="1" si="299"/>
        <v>4412.3</v>
      </c>
      <c r="I1940" s="7" t="str">
        <f t="shared" ref="I1940:I2003" ca="1" si="306">IF(AND(G1940&lt;&gt;"",H1939&lt;&gt;0),IF(G1940="BUY",1-H1940/H1939,H1940/H1939-1),"")</f>
        <v/>
      </c>
      <c r="J1940" s="11">
        <f t="shared" ca="1" si="300"/>
        <v>544.60916470881716</v>
      </c>
      <c r="K1940" s="11">
        <f ca="1">MAX($J$55:J1940)</f>
        <v>581.03462311101816</v>
      </c>
      <c r="L1940" s="13">
        <f t="shared" ca="1" si="301"/>
        <v>6.2690684777387484E-2</v>
      </c>
      <c r="M1940" t="str">
        <f t="shared" ca="1" si="304"/>
        <v>BUY</v>
      </c>
      <c r="N1940">
        <f t="shared" ca="1" si="305"/>
        <v>1.8957146317574326E-2</v>
      </c>
    </row>
    <row r="1941" spans="1:14" x14ac:dyDescent="0.25">
      <c r="A1941">
        <v>1940</v>
      </c>
      <c r="B1941" s="30">
        <v>39349</v>
      </c>
      <c r="C1941">
        <f t="shared" si="302"/>
        <v>2007</v>
      </c>
      <c r="D1941">
        <v>4932.2</v>
      </c>
      <c r="E1941">
        <f t="shared" ca="1" si="303"/>
        <v>4884.875</v>
      </c>
      <c r="F1941">
        <f t="shared" ca="1" si="297"/>
        <v>4457.625</v>
      </c>
      <c r="G1941" t="str">
        <f t="shared" ca="1" si="298"/>
        <v/>
      </c>
      <c r="H1941">
        <f t="shared" ca="1" si="299"/>
        <v>4412.3</v>
      </c>
      <c r="I1941" s="7" t="str">
        <f t="shared" ca="1" si="306"/>
        <v/>
      </c>
      <c r="J1941" s="11">
        <f t="shared" ca="1" si="300"/>
        <v>544.60916470881716</v>
      </c>
      <c r="K1941" s="11">
        <f ca="1">MAX($J$55:J1941)</f>
        <v>581.03462311101816</v>
      </c>
      <c r="L1941" s="13">
        <f t="shared" ca="1" si="301"/>
        <v>6.2690684777387484E-2</v>
      </c>
      <c r="M1941" t="str">
        <f t="shared" ca="1" si="304"/>
        <v>BUY</v>
      </c>
      <c r="N1941">
        <f t="shared" ca="1" si="305"/>
        <v>1.9565689243521953E-2</v>
      </c>
    </row>
    <row r="1942" spans="1:14" x14ac:dyDescent="0.25">
      <c r="A1942">
        <v>1941</v>
      </c>
      <c r="B1942" s="30">
        <v>39350</v>
      </c>
      <c r="C1942">
        <f t="shared" si="302"/>
        <v>2007</v>
      </c>
      <c r="D1942">
        <v>4938.8500000000004</v>
      </c>
      <c r="E1942">
        <f t="shared" ca="1" si="303"/>
        <v>4935.5249999999996</v>
      </c>
      <c r="F1942">
        <f t="shared" ca="1" si="297"/>
        <v>4485.6942307692307</v>
      </c>
      <c r="G1942" t="str">
        <f t="shared" ca="1" si="298"/>
        <v/>
      </c>
      <c r="H1942">
        <f t="shared" ca="1" si="299"/>
        <v>4412.3</v>
      </c>
      <c r="I1942" s="7" t="str">
        <f t="shared" ca="1" si="306"/>
        <v/>
      </c>
      <c r="J1942" s="11">
        <f t="shared" ca="1" si="300"/>
        <v>544.60916470881716</v>
      </c>
      <c r="K1942" s="11">
        <f ca="1">MAX($J$55:J1942)</f>
        <v>581.03462311101816</v>
      </c>
      <c r="L1942" s="13">
        <f t="shared" ca="1" si="301"/>
        <v>6.2690684777387484E-2</v>
      </c>
      <c r="M1942" t="str">
        <f t="shared" ca="1" si="304"/>
        <v>BUY</v>
      </c>
      <c r="N1942">
        <f t="shared" ca="1" si="305"/>
        <v>1.3482827135964774E-3</v>
      </c>
    </row>
    <row r="1943" spans="1:14" x14ac:dyDescent="0.25">
      <c r="A1943">
        <v>1942</v>
      </c>
      <c r="B1943" s="30">
        <v>39351</v>
      </c>
      <c r="C1943">
        <f t="shared" si="302"/>
        <v>2007</v>
      </c>
      <c r="D1943">
        <v>4940.5</v>
      </c>
      <c r="E1943">
        <f t="shared" ca="1" si="303"/>
        <v>4939.6750000000002</v>
      </c>
      <c r="F1943">
        <f t="shared" ca="1" si="297"/>
        <v>4518.9865384615387</v>
      </c>
      <c r="G1943" t="str">
        <f t="shared" ca="1" si="298"/>
        <v/>
      </c>
      <c r="H1943">
        <f t="shared" ca="1" si="299"/>
        <v>4412.3</v>
      </c>
      <c r="I1943" s="7" t="str">
        <f t="shared" ca="1" si="306"/>
        <v/>
      </c>
      <c r="J1943" s="11">
        <f t="shared" ca="1" si="300"/>
        <v>544.60916470881716</v>
      </c>
      <c r="K1943" s="11">
        <f ca="1">MAX($J$55:J1943)</f>
        <v>581.03462311101816</v>
      </c>
      <c r="L1943" s="13">
        <f t="shared" ca="1" si="301"/>
        <v>6.2690684777387484E-2</v>
      </c>
      <c r="M1943" t="str">
        <f t="shared" ca="1" si="304"/>
        <v>BUY</v>
      </c>
      <c r="N1943">
        <f t="shared" ca="1" si="305"/>
        <v>3.3408587019238004E-4</v>
      </c>
    </row>
    <row r="1944" spans="1:14" x14ac:dyDescent="0.25">
      <c r="A1944">
        <v>1943</v>
      </c>
      <c r="B1944" s="30">
        <v>39352</v>
      </c>
      <c r="C1944">
        <f t="shared" si="302"/>
        <v>2007</v>
      </c>
      <c r="D1944">
        <v>5000.55</v>
      </c>
      <c r="E1944">
        <f t="shared" ca="1" si="303"/>
        <v>4970.5249999999996</v>
      </c>
      <c r="F1944">
        <f t="shared" ca="1" si="297"/>
        <v>4551.5788461538459</v>
      </c>
      <c r="G1944" t="str">
        <f t="shared" ca="1" si="298"/>
        <v/>
      </c>
      <c r="H1944">
        <f t="shared" ca="1" si="299"/>
        <v>4412.3</v>
      </c>
      <c r="I1944" s="7" t="str">
        <f t="shared" ca="1" si="306"/>
        <v/>
      </c>
      <c r="J1944" s="11">
        <f t="shared" ca="1" si="300"/>
        <v>544.60916470881716</v>
      </c>
      <c r="K1944" s="11">
        <f ca="1">MAX($J$55:J1944)</f>
        <v>581.03462311101816</v>
      </c>
      <c r="L1944" s="13">
        <f t="shared" ca="1" si="301"/>
        <v>6.2690684777387484E-2</v>
      </c>
      <c r="M1944" t="str">
        <f t="shared" ca="1" si="304"/>
        <v>BUY</v>
      </c>
      <c r="N1944">
        <f t="shared" ca="1" si="305"/>
        <v>1.2154640218601393E-2</v>
      </c>
    </row>
    <row r="1945" spans="1:14" x14ac:dyDescent="0.25">
      <c r="A1945">
        <v>1944</v>
      </c>
      <c r="B1945" s="30">
        <v>39353</v>
      </c>
      <c r="C1945">
        <f t="shared" si="302"/>
        <v>2007</v>
      </c>
      <c r="D1945">
        <v>5021.3500000000004</v>
      </c>
      <c r="E1945">
        <f t="shared" ca="1" si="303"/>
        <v>5010.9500000000007</v>
      </c>
      <c r="F1945">
        <f t="shared" ca="1" si="297"/>
        <v>4586.4403846153855</v>
      </c>
      <c r="G1945" t="str">
        <f t="shared" ca="1" si="298"/>
        <v/>
      </c>
      <c r="H1945">
        <f t="shared" ca="1" si="299"/>
        <v>4412.3</v>
      </c>
      <c r="I1945" s="7" t="str">
        <f t="shared" ca="1" si="306"/>
        <v/>
      </c>
      <c r="J1945" s="11">
        <f t="shared" ca="1" si="300"/>
        <v>544.60916470881716</v>
      </c>
      <c r="K1945" s="11">
        <f ca="1">MAX($J$55:J1945)</f>
        <v>581.03462311101816</v>
      </c>
      <c r="L1945" s="13">
        <f t="shared" ca="1" si="301"/>
        <v>6.2690684777387484E-2</v>
      </c>
      <c r="M1945" t="str">
        <f t="shared" ca="1" si="304"/>
        <v>BUY</v>
      </c>
      <c r="N1945">
        <f t="shared" ca="1" si="305"/>
        <v>4.1595424503304999E-3</v>
      </c>
    </row>
    <row r="1946" spans="1:14" x14ac:dyDescent="0.25">
      <c r="A1946">
        <v>1945</v>
      </c>
      <c r="B1946" s="30">
        <v>39356</v>
      </c>
      <c r="C1946">
        <f t="shared" si="302"/>
        <v>2007</v>
      </c>
      <c r="D1946">
        <v>5068.95</v>
      </c>
      <c r="E1946">
        <f t="shared" ca="1" si="303"/>
        <v>5045.1499999999996</v>
      </c>
      <c r="F1946">
        <f t="shared" ca="1" si="297"/>
        <v>4620.2403846153848</v>
      </c>
      <c r="G1946" t="str">
        <f t="shared" ca="1" si="298"/>
        <v/>
      </c>
      <c r="H1946">
        <f t="shared" ca="1" si="299"/>
        <v>4412.3</v>
      </c>
      <c r="I1946" s="7" t="str">
        <f t="shared" ca="1" si="306"/>
        <v/>
      </c>
      <c r="J1946" s="11">
        <f t="shared" ca="1" si="300"/>
        <v>544.60916470881716</v>
      </c>
      <c r="K1946" s="11">
        <f ca="1">MAX($J$55:J1946)</f>
        <v>581.03462311101816</v>
      </c>
      <c r="L1946" s="13">
        <f t="shared" ca="1" si="301"/>
        <v>6.2690684777387484E-2</v>
      </c>
      <c r="M1946" t="str">
        <f t="shared" ca="1" si="304"/>
        <v>BUY</v>
      </c>
      <c r="N1946">
        <f t="shared" ca="1" si="305"/>
        <v>9.4795224391845713E-3</v>
      </c>
    </row>
    <row r="1947" spans="1:14" x14ac:dyDescent="0.25">
      <c r="A1947">
        <v>1946</v>
      </c>
      <c r="B1947" s="30">
        <v>39358</v>
      </c>
      <c r="C1947">
        <f t="shared" si="302"/>
        <v>2007</v>
      </c>
      <c r="D1947">
        <v>5210.8</v>
      </c>
      <c r="E1947">
        <f t="shared" ca="1" si="303"/>
        <v>5139.875</v>
      </c>
      <c r="F1947">
        <f t="shared" ca="1" si="297"/>
        <v>4655.1711538461541</v>
      </c>
      <c r="G1947" t="str">
        <f t="shared" ca="1" si="298"/>
        <v/>
      </c>
      <c r="H1947">
        <f t="shared" ca="1" si="299"/>
        <v>4412.3</v>
      </c>
      <c r="I1947" s="7" t="str">
        <f t="shared" ca="1" si="306"/>
        <v/>
      </c>
      <c r="J1947" s="11">
        <f t="shared" ca="1" si="300"/>
        <v>544.60916470881716</v>
      </c>
      <c r="K1947" s="11">
        <f ca="1">MAX($J$55:J1947)</f>
        <v>581.03462311101816</v>
      </c>
      <c r="L1947" s="13">
        <f t="shared" ca="1" si="301"/>
        <v>6.2690684777387484E-2</v>
      </c>
      <c r="M1947" t="str">
        <f t="shared" ca="1" si="304"/>
        <v>BUY</v>
      </c>
      <c r="N1947">
        <f t="shared" ca="1" si="305"/>
        <v>2.7984099271052262E-2</v>
      </c>
    </row>
    <row r="1948" spans="1:14" x14ac:dyDescent="0.25">
      <c r="A1948">
        <v>1947</v>
      </c>
      <c r="B1948" s="30">
        <v>39359</v>
      </c>
      <c r="C1948">
        <f t="shared" si="302"/>
        <v>2007</v>
      </c>
      <c r="D1948">
        <v>5208.6499999999996</v>
      </c>
      <c r="E1948">
        <f t="shared" ca="1" si="303"/>
        <v>5209.7250000000004</v>
      </c>
      <c r="F1948">
        <f t="shared" ref="F1948:F2011" ca="1" si="307">IF(ROW(D1948)&gt;$M$4, AVERAGE(OFFSET(D1949,-$M$4,0,$M$4,1)), "")</f>
        <v>4689.3230769230777</v>
      </c>
      <c r="G1948" t="str">
        <f t="shared" ca="1" si="298"/>
        <v/>
      </c>
      <c r="H1948">
        <f t="shared" ca="1" si="299"/>
        <v>4412.3</v>
      </c>
      <c r="I1948" s="7" t="str">
        <f t="shared" ca="1" si="306"/>
        <v/>
      </c>
      <c r="J1948" s="11">
        <f t="shared" ca="1" si="300"/>
        <v>544.60916470881716</v>
      </c>
      <c r="K1948" s="11">
        <f ca="1">MAX($J$55:J1948)</f>
        <v>581.03462311101816</v>
      </c>
      <c r="L1948" s="13">
        <f t="shared" ca="1" si="301"/>
        <v>6.2690684777387484E-2</v>
      </c>
      <c r="M1948" t="str">
        <f t="shared" ca="1" si="304"/>
        <v>BUY</v>
      </c>
      <c r="N1948">
        <f t="shared" ca="1" si="305"/>
        <v>-4.1260459046606001E-4</v>
      </c>
    </row>
    <row r="1949" spans="1:14" x14ac:dyDescent="0.25">
      <c r="A1949">
        <v>1948</v>
      </c>
      <c r="B1949" s="30">
        <v>39360</v>
      </c>
      <c r="C1949">
        <f t="shared" si="302"/>
        <v>2007</v>
      </c>
      <c r="D1949">
        <v>5185.8500000000004</v>
      </c>
      <c r="E1949">
        <f t="shared" ca="1" si="303"/>
        <v>5197.25</v>
      </c>
      <c r="F1949">
        <f t="shared" ca="1" si="307"/>
        <v>4721.1134615384617</v>
      </c>
      <c r="G1949" t="str">
        <f t="shared" ca="1" si="298"/>
        <v/>
      </c>
      <c r="H1949">
        <f t="shared" ca="1" si="299"/>
        <v>4412.3</v>
      </c>
      <c r="I1949" s="7" t="str">
        <f t="shared" ca="1" si="306"/>
        <v/>
      </c>
      <c r="J1949" s="11">
        <f t="shared" ca="1" si="300"/>
        <v>544.60916470881716</v>
      </c>
      <c r="K1949" s="11">
        <f ca="1">MAX($J$55:J1949)</f>
        <v>581.03462311101816</v>
      </c>
      <c r="L1949" s="13">
        <f t="shared" ca="1" si="301"/>
        <v>6.2690684777387484E-2</v>
      </c>
      <c r="M1949" t="str">
        <f t="shared" ca="1" si="304"/>
        <v>BUY</v>
      </c>
      <c r="N1949">
        <f t="shared" ca="1" si="305"/>
        <v>-4.3773338581012877E-3</v>
      </c>
    </row>
    <row r="1950" spans="1:14" x14ac:dyDescent="0.25">
      <c r="A1950">
        <v>1949</v>
      </c>
      <c r="B1950" s="30">
        <v>39363</v>
      </c>
      <c r="C1950">
        <f t="shared" si="302"/>
        <v>2007</v>
      </c>
      <c r="D1950">
        <v>5085.1000000000004</v>
      </c>
      <c r="E1950">
        <f t="shared" ca="1" si="303"/>
        <v>5135.4750000000004</v>
      </c>
      <c r="F1950">
        <f t="shared" ca="1" si="307"/>
        <v>4746.9903846153848</v>
      </c>
      <c r="G1950" t="str">
        <f t="shared" ca="1" si="298"/>
        <v/>
      </c>
      <c r="H1950">
        <f t="shared" ca="1" si="299"/>
        <v>4412.3</v>
      </c>
      <c r="I1950" s="7" t="str">
        <f t="shared" ca="1" si="306"/>
        <v/>
      </c>
      <c r="J1950" s="11">
        <f t="shared" ca="1" si="300"/>
        <v>544.60916470881716</v>
      </c>
      <c r="K1950" s="11">
        <f ca="1">MAX($J$55:J1950)</f>
        <v>581.03462311101816</v>
      </c>
      <c r="L1950" s="13">
        <f t="shared" ca="1" si="301"/>
        <v>6.2690684777387484E-2</v>
      </c>
      <c r="M1950" t="str">
        <f t="shared" ca="1" si="304"/>
        <v>BUY</v>
      </c>
      <c r="N1950">
        <f t="shared" ca="1" si="305"/>
        <v>-1.9427866212867705E-2</v>
      </c>
    </row>
    <row r="1951" spans="1:14" x14ac:dyDescent="0.25">
      <c r="A1951">
        <v>1950</v>
      </c>
      <c r="B1951" s="30">
        <v>39364</v>
      </c>
      <c r="C1951">
        <f t="shared" si="302"/>
        <v>2007</v>
      </c>
      <c r="D1951">
        <v>5327.25</v>
      </c>
      <c r="E1951">
        <f t="shared" ca="1" si="303"/>
        <v>5206.1750000000002</v>
      </c>
      <c r="F1951">
        <f t="shared" ca="1" si="307"/>
        <v>4780.1923076923085</v>
      </c>
      <c r="G1951" t="str">
        <f t="shared" ca="1" si="298"/>
        <v/>
      </c>
      <c r="H1951">
        <f t="shared" ca="1" si="299"/>
        <v>4412.3</v>
      </c>
      <c r="I1951" s="7" t="str">
        <f t="shared" ca="1" si="306"/>
        <v/>
      </c>
      <c r="J1951" s="11">
        <f t="shared" ca="1" si="300"/>
        <v>544.60916470881716</v>
      </c>
      <c r="K1951" s="11">
        <f ca="1">MAX($J$55:J1951)</f>
        <v>581.03462311101816</v>
      </c>
      <c r="L1951" s="13">
        <f t="shared" ca="1" si="301"/>
        <v>6.2690684777387484E-2</v>
      </c>
      <c r="M1951" t="str">
        <f t="shared" ca="1" si="304"/>
        <v>BUY</v>
      </c>
      <c r="N1951">
        <f t="shared" ca="1" si="305"/>
        <v>4.7619515840396379E-2</v>
      </c>
    </row>
    <row r="1952" spans="1:14" x14ac:dyDescent="0.25">
      <c r="A1952">
        <v>1951</v>
      </c>
      <c r="B1952" s="30">
        <v>39365</v>
      </c>
      <c r="C1952">
        <f t="shared" si="302"/>
        <v>2007</v>
      </c>
      <c r="D1952">
        <v>5441.45</v>
      </c>
      <c r="E1952">
        <f t="shared" ca="1" si="303"/>
        <v>5384.35</v>
      </c>
      <c r="F1952">
        <f t="shared" ca="1" si="307"/>
        <v>4817.3730769230779</v>
      </c>
      <c r="G1952" t="str">
        <f t="shared" ca="1" si="298"/>
        <v/>
      </c>
      <c r="H1952">
        <f t="shared" ca="1" si="299"/>
        <v>4412.3</v>
      </c>
      <c r="I1952" s="7" t="str">
        <f t="shared" ca="1" si="306"/>
        <v/>
      </c>
      <c r="J1952" s="11">
        <f t="shared" ca="1" si="300"/>
        <v>544.60916470881716</v>
      </c>
      <c r="K1952" s="11">
        <f ca="1">MAX($J$55:J1952)</f>
        <v>581.03462311101816</v>
      </c>
      <c r="L1952" s="13">
        <f t="shared" ca="1" si="301"/>
        <v>6.2690684777387484E-2</v>
      </c>
      <c r="M1952" t="str">
        <f t="shared" ca="1" si="304"/>
        <v>BUY</v>
      </c>
      <c r="N1952">
        <f t="shared" ca="1" si="305"/>
        <v>2.1436951522830695E-2</v>
      </c>
    </row>
    <row r="1953" spans="1:14" x14ac:dyDescent="0.25">
      <c r="A1953">
        <v>1952</v>
      </c>
      <c r="B1953" s="30">
        <v>39366</v>
      </c>
      <c r="C1953">
        <f t="shared" si="302"/>
        <v>2007</v>
      </c>
      <c r="D1953">
        <v>5524.85</v>
      </c>
      <c r="E1953">
        <f t="shared" ca="1" si="303"/>
        <v>5483.15</v>
      </c>
      <c r="F1953">
        <f t="shared" ca="1" si="307"/>
        <v>4857.588461538463</v>
      </c>
      <c r="G1953" t="str">
        <f t="shared" ca="1" si="298"/>
        <v/>
      </c>
      <c r="H1953">
        <f t="shared" ca="1" si="299"/>
        <v>4412.3</v>
      </c>
      <c r="I1953" s="7" t="str">
        <f t="shared" ca="1" si="306"/>
        <v/>
      </c>
      <c r="J1953" s="11">
        <f t="shared" ca="1" si="300"/>
        <v>544.60916470881716</v>
      </c>
      <c r="K1953" s="11">
        <f ca="1">MAX($J$55:J1953)</f>
        <v>581.03462311101816</v>
      </c>
      <c r="L1953" s="13">
        <f t="shared" ca="1" si="301"/>
        <v>6.2690684777387484E-2</v>
      </c>
      <c r="M1953" t="str">
        <f t="shared" ca="1" si="304"/>
        <v>BUY</v>
      </c>
      <c r="N1953">
        <f t="shared" ca="1" si="305"/>
        <v>1.5326797085335811E-2</v>
      </c>
    </row>
    <row r="1954" spans="1:14" x14ac:dyDescent="0.25">
      <c r="A1954">
        <v>1953</v>
      </c>
      <c r="B1954" s="30">
        <v>39367</v>
      </c>
      <c r="C1954">
        <f t="shared" si="302"/>
        <v>2007</v>
      </c>
      <c r="D1954">
        <v>5428.25</v>
      </c>
      <c r="E1954">
        <f t="shared" ca="1" si="303"/>
        <v>5476.55</v>
      </c>
      <c r="F1954">
        <f t="shared" ca="1" si="307"/>
        <v>4894.2192307692312</v>
      </c>
      <c r="G1954" t="str">
        <f t="shared" ca="1" si="298"/>
        <v/>
      </c>
      <c r="H1954">
        <f t="shared" ca="1" si="299"/>
        <v>4412.3</v>
      </c>
      <c r="I1954" s="7" t="str">
        <f t="shared" ca="1" si="306"/>
        <v/>
      </c>
      <c r="J1954" s="11">
        <f t="shared" ca="1" si="300"/>
        <v>544.60916470881716</v>
      </c>
      <c r="K1954" s="11">
        <f ca="1">MAX($J$55:J1954)</f>
        <v>581.03462311101816</v>
      </c>
      <c r="L1954" s="13">
        <f t="shared" ca="1" si="301"/>
        <v>6.2690684777387484E-2</v>
      </c>
      <c r="M1954" t="str">
        <f t="shared" ca="1" si="304"/>
        <v>BUY</v>
      </c>
      <c r="N1954">
        <f t="shared" ca="1" si="305"/>
        <v>-1.7484637591970886E-2</v>
      </c>
    </row>
    <row r="1955" spans="1:14" x14ac:dyDescent="0.25">
      <c r="A1955">
        <v>1954</v>
      </c>
      <c r="B1955" s="30">
        <v>39370</v>
      </c>
      <c r="C1955">
        <f t="shared" si="302"/>
        <v>2007</v>
      </c>
      <c r="D1955">
        <v>5670.4</v>
      </c>
      <c r="E1955">
        <f t="shared" ca="1" si="303"/>
        <v>5549.3249999999998</v>
      </c>
      <c r="F1955">
        <f t="shared" ca="1" si="307"/>
        <v>4938.5192307692305</v>
      </c>
      <c r="G1955" t="str">
        <f t="shared" ca="1" si="298"/>
        <v/>
      </c>
      <c r="H1955">
        <f t="shared" ca="1" si="299"/>
        <v>4412.3</v>
      </c>
      <c r="I1955" s="7" t="str">
        <f t="shared" ca="1" si="306"/>
        <v/>
      </c>
      <c r="J1955" s="11">
        <f t="shared" ca="1" si="300"/>
        <v>544.60916470881716</v>
      </c>
      <c r="K1955" s="11">
        <f ca="1">MAX($J$55:J1955)</f>
        <v>581.03462311101816</v>
      </c>
      <c r="L1955" s="13">
        <f t="shared" ca="1" si="301"/>
        <v>6.2690684777387484E-2</v>
      </c>
      <c r="M1955" t="str">
        <f t="shared" ca="1" si="304"/>
        <v>BUY</v>
      </c>
      <c r="N1955">
        <f t="shared" ca="1" si="305"/>
        <v>4.4609220282779832E-2</v>
      </c>
    </row>
    <row r="1956" spans="1:14" x14ac:dyDescent="0.25">
      <c r="A1956">
        <v>1955</v>
      </c>
      <c r="B1956" s="30">
        <v>39371</v>
      </c>
      <c r="C1956">
        <f t="shared" si="302"/>
        <v>2007</v>
      </c>
      <c r="D1956">
        <v>5668.05</v>
      </c>
      <c r="E1956">
        <f t="shared" ca="1" si="303"/>
        <v>5669.2250000000004</v>
      </c>
      <c r="F1956">
        <f t="shared" ca="1" si="307"/>
        <v>4983.0788461538468</v>
      </c>
      <c r="G1956" t="str">
        <f t="shared" ca="1" si="298"/>
        <v/>
      </c>
      <c r="H1956">
        <f t="shared" ca="1" si="299"/>
        <v>4412.3</v>
      </c>
      <c r="I1956" s="7" t="str">
        <f t="shared" ca="1" si="306"/>
        <v/>
      </c>
      <c r="J1956" s="11">
        <f t="shared" ca="1" si="300"/>
        <v>544.60916470881716</v>
      </c>
      <c r="K1956" s="11">
        <f ca="1">MAX($J$55:J1956)</f>
        <v>581.03462311101816</v>
      </c>
      <c r="L1956" s="13">
        <f t="shared" ca="1" si="301"/>
        <v>6.2690684777387484E-2</v>
      </c>
      <c r="M1956" t="str">
        <f t="shared" ca="1" si="304"/>
        <v>BUY</v>
      </c>
      <c r="N1956">
        <f t="shared" ca="1" si="305"/>
        <v>-4.1443284424369612E-4</v>
      </c>
    </row>
    <row r="1957" spans="1:14" x14ac:dyDescent="0.25">
      <c r="A1957">
        <v>1956</v>
      </c>
      <c r="B1957" s="30">
        <v>39372</v>
      </c>
      <c r="C1957">
        <f t="shared" si="302"/>
        <v>2007</v>
      </c>
      <c r="D1957">
        <v>5559.3</v>
      </c>
      <c r="E1957">
        <f t="shared" ca="1" si="303"/>
        <v>5613.6750000000002</v>
      </c>
      <c r="F1957">
        <f t="shared" ca="1" si="307"/>
        <v>5023.5192307692314</v>
      </c>
      <c r="G1957" t="str">
        <f t="shared" ca="1" si="298"/>
        <v/>
      </c>
      <c r="H1957">
        <f t="shared" ca="1" si="299"/>
        <v>4412.3</v>
      </c>
      <c r="I1957" s="7" t="str">
        <f t="shared" ca="1" si="306"/>
        <v/>
      </c>
      <c r="J1957" s="11">
        <f t="shared" ca="1" si="300"/>
        <v>544.60916470881716</v>
      </c>
      <c r="K1957" s="11">
        <f ca="1">MAX($J$55:J1957)</f>
        <v>581.03462311101816</v>
      </c>
      <c r="L1957" s="13">
        <f t="shared" ca="1" si="301"/>
        <v>6.2690684777387484E-2</v>
      </c>
      <c r="M1957" t="str">
        <f t="shared" ca="1" si="304"/>
        <v>BUY</v>
      </c>
      <c r="N1957">
        <f t="shared" ca="1" si="305"/>
        <v>-1.9186492709132769E-2</v>
      </c>
    </row>
    <row r="1958" spans="1:14" x14ac:dyDescent="0.25">
      <c r="A1958">
        <v>1957</v>
      </c>
      <c r="B1958" s="30">
        <v>39373</v>
      </c>
      <c r="C1958">
        <f t="shared" si="302"/>
        <v>2007</v>
      </c>
      <c r="D1958">
        <v>5351</v>
      </c>
      <c r="E1958">
        <f t="shared" ca="1" si="303"/>
        <v>5455.15</v>
      </c>
      <c r="F1958">
        <f t="shared" ca="1" si="307"/>
        <v>5056.3634615384617</v>
      </c>
      <c r="G1958" t="str">
        <f t="shared" ca="1" si="298"/>
        <v/>
      </c>
      <c r="H1958">
        <f t="shared" ca="1" si="299"/>
        <v>4412.3</v>
      </c>
      <c r="I1958" s="7" t="str">
        <f t="shared" ca="1" si="306"/>
        <v/>
      </c>
      <c r="J1958" s="11">
        <f t="shared" ca="1" si="300"/>
        <v>544.60916470881716</v>
      </c>
      <c r="K1958" s="11">
        <f ca="1">MAX($J$55:J1958)</f>
        <v>581.03462311101816</v>
      </c>
      <c r="L1958" s="13">
        <f t="shared" ca="1" si="301"/>
        <v>6.2690684777387484E-2</v>
      </c>
      <c r="M1958" t="str">
        <f t="shared" ca="1" si="304"/>
        <v>BUY</v>
      </c>
      <c r="N1958">
        <f t="shared" ca="1" si="305"/>
        <v>-3.7468746065152117E-2</v>
      </c>
    </row>
    <row r="1959" spans="1:14" x14ac:dyDescent="0.25">
      <c r="A1959">
        <v>1958</v>
      </c>
      <c r="B1959" s="30">
        <v>39374</v>
      </c>
      <c r="C1959">
        <f t="shared" si="302"/>
        <v>2007</v>
      </c>
      <c r="D1959">
        <v>5215.3</v>
      </c>
      <c r="E1959">
        <f t="shared" ca="1" si="303"/>
        <v>5283.15</v>
      </c>
      <c r="F1959">
        <f t="shared" ca="1" si="307"/>
        <v>5083.9961538461539</v>
      </c>
      <c r="G1959" t="str">
        <f t="shared" ca="1" si="298"/>
        <v/>
      </c>
      <c r="H1959">
        <f t="shared" ca="1" si="299"/>
        <v>4412.3</v>
      </c>
      <c r="I1959" s="7" t="str">
        <f t="shared" ca="1" si="306"/>
        <v/>
      </c>
      <c r="J1959" s="11">
        <f t="shared" ca="1" si="300"/>
        <v>544.60916470881716</v>
      </c>
      <c r="K1959" s="11">
        <f ca="1">MAX($J$55:J1959)</f>
        <v>581.03462311101816</v>
      </c>
      <c r="L1959" s="13">
        <f t="shared" ca="1" si="301"/>
        <v>6.2690684777387484E-2</v>
      </c>
      <c r="M1959" t="str">
        <f t="shared" ca="1" si="304"/>
        <v>BUY</v>
      </c>
      <c r="N1959">
        <f t="shared" ca="1" si="305"/>
        <v>-2.5359745841898675E-2</v>
      </c>
    </row>
    <row r="1960" spans="1:14" x14ac:dyDescent="0.25">
      <c r="A1960">
        <v>1959</v>
      </c>
      <c r="B1960" s="30">
        <v>39377</v>
      </c>
      <c r="C1960">
        <f t="shared" si="302"/>
        <v>2007</v>
      </c>
      <c r="D1960">
        <v>5184</v>
      </c>
      <c r="E1960">
        <f t="shared" ca="1" si="303"/>
        <v>5199.6499999999996</v>
      </c>
      <c r="F1960">
        <f t="shared" ca="1" si="307"/>
        <v>5109.1903846153855</v>
      </c>
      <c r="G1960" t="str">
        <f t="shared" ca="1" si="298"/>
        <v/>
      </c>
      <c r="H1960">
        <f t="shared" ca="1" si="299"/>
        <v>4412.3</v>
      </c>
      <c r="I1960" s="7" t="str">
        <f t="shared" ca="1" si="306"/>
        <v/>
      </c>
      <c r="J1960" s="11">
        <f t="shared" ca="1" si="300"/>
        <v>544.60916470881716</v>
      </c>
      <c r="K1960" s="11">
        <f ca="1">MAX($J$55:J1960)</f>
        <v>581.03462311101816</v>
      </c>
      <c r="L1960" s="13">
        <f t="shared" ca="1" si="301"/>
        <v>6.2690684777387484E-2</v>
      </c>
      <c r="M1960" t="str">
        <f t="shared" ca="1" si="304"/>
        <v>BUY</v>
      </c>
      <c r="N1960">
        <f t="shared" ca="1" si="305"/>
        <v>-6.001572296895707E-3</v>
      </c>
    </row>
    <row r="1961" spans="1:14" x14ac:dyDescent="0.25">
      <c r="A1961">
        <v>1960</v>
      </c>
      <c r="B1961" s="30">
        <v>39378</v>
      </c>
      <c r="C1961">
        <f t="shared" si="302"/>
        <v>2007</v>
      </c>
      <c r="D1961">
        <v>5473.7</v>
      </c>
      <c r="E1961">
        <f t="shared" ca="1" si="303"/>
        <v>5328.85</v>
      </c>
      <c r="F1961">
        <f t="shared" ca="1" si="307"/>
        <v>5145.9480769230777</v>
      </c>
      <c r="G1961" t="str">
        <f t="shared" ca="1" si="298"/>
        <v/>
      </c>
      <c r="H1961">
        <f t="shared" ca="1" si="299"/>
        <v>4412.3</v>
      </c>
      <c r="I1961" s="7" t="str">
        <f t="shared" ca="1" si="306"/>
        <v/>
      </c>
      <c r="J1961" s="11">
        <f t="shared" ca="1" si="300"/>
        <v>544.60916470881716</v>
      </c>
      <c r="K1961" s="11">
        <f ca="1">MAX($J$55:J1961)</f>
        <v>581.03462311101816</v>
      </c>
      <c r="L1961" s="13">
        <f t="shared" ca="1" si="301"/>
        <v>6.2690684777387484E-2</v>
      </c>
      <c r="M1961" t="str">
        <f t="shared" ca="1" si="304"/>
        <v>BUY</v>
      </c>
      <c r="N1961">
        <f t="shared" ca="1" si="305"/>
        <v>5.5883487654320954E-2</v>
      </c>
    </row>
    <row r="1962" spans="1:14" x14ac:dyDescent="0.25">
      <c r="A1962">
        <v>1961</v>
      </c>
      <c r="B1962" s="30">
        <v>39379</v>
      </c>
      <c r="C1962">
        <f t="shared" si="302"/>
        <v>2007</v>
      </c>
      <c r="D1962">
        <v>5496.15</v>
      </c>
      <c r="E1962">
        <f t="shared" ca="1" si="303"/>
        <v>5484.9249999999993</v>
      </c>
      <c r="F1962">
        <f t="shared" ca="1" si="307"/>
        <v>5184.4673076923073</v>
      </c>
      <c r="G1962" t="str">
        <f t="shared" ca="1" si="298"/>
        <v/>
      </c>
      <c r="H1962">
        <f t="shared" ca="1" si="299"/>
        <v>4412.3</v>
      </c>
      <c r="I1962" s="7" t="str">
        <f t="shared" ca="1" si="306"/>
        <v/>
      </c>
      <c r="J1962" s="11">
        <f t="shared" ca="1" si="300"/>
        <v>544.60916470881716</v>
      </c>
      <c r="K1962" s="11">
        <f ca="1">MAX($J$55:J1962)</f>
        <v>581.03462311101816</v>
      </c>
      <c r="L1962" s="13">
        <f t="shared" ca="1" si="301"/>
        <v>6.2690684777387484E-2</v>
      </c>
      <c r="M1962" t="str">
        <f t="shared" ca="1" si="304"/>
        <v>BUY</v>
      </c>
      <c r="N1962">
        <f t="shared" ca="1" si="305"/>
        <v>4.101430476642823E-3</v>
      </c>
    </row>
    <row r="1963" spans="1:14" x14ac:dyDescent="0.25">
      <c r="A1963">
        <v>1962</v>
      </c>
      <c r="B1963" s="30">
        <v>39380</v>
      </c>
      <c r="C1963">
        <f t="shared" si="302"/>
        <v>2007</v>
      </c>
      <c r="D1963">
        <v>5568.95</v>
      </c>
      <c r="E1963">
        <f t="shared" ca="1" si="303"/>
        <v>5532.5499999999993</v>
      </c>
      <c r="F1963">
        <f t="shared" ca="1" si="307"/>
        <v>5223.8038461538463</v>
      </c>
      <c r="G1963" t="str">
        <f t="shared" ca="1" si="298"/>
        <v/>
      </c>
      <c r="H1963">
        <f t="shared" ca="1" si="299"/>
        <v>4412.3</v>
      </c>
      <c r="I1963" s="7" t="str">
        <f t="shared" ca="1" si="306"/>
        <v/>
      </c>
      <c r="J1963" s="11">
        <f t="shared" ca="1" si="300"/>
        <v>544.60916470881716</v>
      </c>
      <c r="K1963" s="11">
        <f ca="1">MAX($J$55:J1963)</f>
        <v>581.03462311101816</v>
      </c>
      <c r="L1963" s="13">
        <f t="shared" ca="1" si="301"/>
        <v>6.2690684777387484E-2</v>
      </c>
      <c r="M1963" t="str">
        <f t="shared" ca="1" si="304"/>
        <v>BUY</v>
      </c>
      <c r="N1963">
        <f t="shared" ca="1" si="305"/>
        <v>1.324563558127056E-2</v>
      </c>
    </row>
    <row r="1964" spans="1:14" x14ac:dyDescent="0.25">
      <c r="A1964">
        <v>1963</v>
      </c>
      <c r="B1964" s="30">
        <v>39381</v>
      </c>
      <c r="C1964">
        <f t="shared" si="302"/>
        <v>2007</v>
      </c>
      <c r="D1964">
        <v>5702.3</v>
      </c>
      <c r="E1964">
        <f t="shared" ca="1" si="303"/>
        <v>5635.625</v>
      </c>
      <c r="F1964">
        <f t="shared" ca="1" si="307"/>
        <v>5261.1096153846156</v>
      </c>
      <c r="G1964" t="str">
        <f t="shared" ca="1" si="298"/>
        <v/>
      </c>
      <c r="H1964">
        <f t="shared" ca="1" si="299"/>
        <v>4412.3</v>
      </c>
      <c r="I1964" s="7" t="str">
        <f t="shared" ca="1" si="306"/>
        <v/>
      </c>
      <c r="J1964" s="11">
        <f t="shared" ca="1" si="300"/>
        <v>544.60916470881716</v>
      </c>
      <c r="K1964" s="11">
        <f ca="1">MAX($J$55:J1964)</f>
        <v>581.03462311101816</v>
      </c>
      <c r="L1964" s="13">
        <f t="shared" ca="1" si="301"/>
        <v>6.2690684777387484E-2</v>
      </c>
      <c r="M1964" t="str">
        <f t="shared" ca="1" si="304"/>
        <v>BUY</v>
      </c>
      <c r="N1964">
        <f t="shared" ca="1" si="305"/>
        <v>2.3945267958951036E-2</v>
      </c>
    </row>
    <row r="1965" spans="1:14" x14ac:dyDescent="0.25">
      <c r="A1965">
        <v>1964</v>
      </c>
      <c r="B1965" s="30">
        <v>39384</v>
      </c>
      <c r="C1965">
        <f t="shared" si="302"/>
        <v>2007</v>
      </c>
      <c r="D1965">
        <v>5905.9</v>
      </c>
      <c r="E1965">
        <f t="shared" ca="1" si="303"/>
        <v>5804.1</v>
      </c>
      <c r="F1965">
        <f t="shared" ca="1" si="307"/>
        <v>5305.6615384615379</v>
      </c>
      <c r="G1965" t="str">
        <f t="shared" ca="1" si="298"/>
        <v/>
      </c>
      <c r="H1965">
        <f t="shared" ca="1" si="299"/>
        <v>4412.3</v>
      </c>
      <c r="I1965" s="7" t="str">
        <f t="shared" ca="1" si="306"/>
        <v/>
      </c>
      <c r="J1965" s="11">
        <f t="shared" ca="1" si="300"/>
        <v>544.60916470881716</v>
      </c>
      <c r="K1965" s="11">
        <f ca="1">MAX($J$55:J1965)</f>
        <v>581.03462311101816</v>
      </c>
      <c r="L1965" s="13">
        <f t="shared" ca="1" si="301"/>
        <v>6.2690684777387484E-2</v>
      </c>
      <c r="M1965" t="str">
        <f t="shared" ca="1" si="304"/>
        <v>BUY</v>
      </c>
      <c r="N1965">
        <f t="shared" ca="1" si="305"/>
        <v>3.570489100889105E-2</v>
      </c>
    </row>
    <row r="1966" spans="1:14" x14ac:dyDescent="0.25">
      <c r="A1966">
        <v>1965</v>
      </c>
      <c r="B1966" s="30">
        <v>39385</v>
      </c>
      <c r="C1966">
        <f t="shared" si="302"/>
        <v>2007</v>
      </c>
      <c r="D1966">
        <v>5868.75</v>
      </c>
      <c r="E1966">
        <f t="shared" ca="1" si="303"/>
        <v>5887.3249999999998</v>
      </c>
      <c r="F1966">
        <f t="shared" ca="1" si="307"/>
        <v>5345.3230769230768</v>
      </c>
      <c r="G1966" t="str">
        <f t="shared" ca="1" si="298"/>
        <v/>
      </c>
      <c r="H1966">
        <f t="shared" ca="1" si="299"/>
        <v>4412.3</v>
      </c>
      <c r="I1966" s="7" t="str">
        <f t="shared" ca="1" si="306"/>
        <v/>
      </c>
      <c r="J1966" s="11">
        <f t="shared" ca="1" si="300"/>
        <v>544.60916470881716</v>
      </c>
      <c r="K1966" s="11">
        <f ca="1">MAX($J$55:J1966)</f>
        <v>581.03462311101816</v>
      </c>
      <c r="L1966" s="13">
        <f t="shared" ca="1" si="301"/>
        <v>6.2690684777387484E-2</v>
      </c>
      <c r="M1966" t="str">
        <f t="shared" ca="1" si="304"/>
        <v>BUY</v>
      </c>
      <c r="N1966">
        <f t="shared" ca="1" si="305"/>
        <v>-6.2903198496418221E-3</v>
      </c>
    </row>
    <row r="1967" spans="1:14" x14ac:dyDescent="0.25">
      <c r="A1967">
        <v>1966</v>
      </c>
      <c r="B1967" s="30">
        <v>39386</v>
      </c>
      <c r="C1967">
        <f t="shared" si="302"/>
        <v>2007</v>
      </c>
      <c r="D1967">
        <v>5900.65</v>
      </c>
      <c r="E1967">
        <f t="shared" ca="1" si="303"/>
        <v>5884.7</v>
      </c>
      <c r="F1967">
        <f t="shared" ca="1" si="307"/>
        <v>5382.5711538461528</v>
      </c>
      <c r="G1967" t="str">
        <f t="shared" ca="1" si="298"/>
        <v/>
      </c>
      <c r="H1967">
        <f t="shared" ca="1" si="299"/>
        <v>4412.3</v>
      </c>
      <c r="I1967" s="7" t="str">
        <f t="shared" ca="1" si="306"/>
        <v/>
      </c>
      <c r="J1967" s="11">
        <f t="shared" ca="1" si="300"/>
        <v>544.60916470881716</v>
      </c>
      <c r="K1967" s="11">
        <f ca="1">MAX($J$55:J1967)</f>
        <v>581.03462311101816</v>
      </c>
      <c r="L1967" s="13">
        <f t="shared" ca="1" si="301"/>
        <v>6.2690684777387484E-2</v>
      </c>
      <c r="M1967" t="str">
        <f t="shared" ca="1" si="304"/>
        <v>BUY</v>
      </c>
      <c r="N1967">
        <f t="shared" ca="1" si="305"/>
        <v>5.4355697550585108E-3</v>
      </c>
    </row>
    <row r="1968" spans="1:14" x14ac:dyDescent="0.25">
      <c r="A1968">
        <v>1967</v>
      </c>
      <c r="B1968" s="30">
        <v>39387</v>
      </c>
      <c r="C1968">
        <f t="shared" si="302"/>
        <v>2007</v>
      </c>
      <c r="D1968">
        <v>5866.45</v>
      </c>
      <c r="E1968">
        <f t="shared" ca="1" si="303"/>
        <v>5883.5499999999993</v>
      </c>
      <c r="F1968">
        <f t="shared" ca="1" si="307"/>
        <v>5418.248076923076</v>
      </c>
      <c r="G1968" t="str">
        <f t="shared" ca="1" si="298"/>
        <v/>
      </c>
      <c r="H1968">
        <f t="shared" ca="1" si="299"/>
        <v>4412.3</v>
      </c>
      <c r="I1968" s="7" t="str">
        <f t="shared" ca="1" si="306"/>
        <v/>
      </c>
      <c r="J1968" s="11">
        <f t="shared" ca="1" si="300"/>
        <v>544.60916470881716</v>
      </c>
      <c r="K1968" s="11">
        <f ca="1">MAX($J$55:J1968)</f>
        <v>581.03462311101816</v>
      </c>
      <c r="L1968" s="13">
        <f t="shared" ca="1" si="301"/>
        <v>6.2690684777387484E-2</v>
      </c>
      <c r="M1968" t="str">
        <f t="shared" ca="1" si="304"/>
        <v>BUY</v>
      </c>
      <c r="N1968">
        <f t="shared" ca="1" si="305"/>
        <v>-5.7959716302440952E-3</v>
      </c>
    </row>
    <row r="1969" spans="1:14" x14ac:dyDescent="0.25">
      <c r="A1969">
        <v>1968</v>
      </c>
      <c r="B1969" s="30">
        <v>39388</v>
      </c>
      <c r="C1969">
        <f t="shared" si="302"/>
        <v>2007</v>
      </c>
      <c r="D1969">
        <v>5932.4</v>
      </c>
      <c r="E1969">
        <f t="shared" ca="1" si="303"/>
        <v>5899.4249999999993</v>
      </c>
      <c r="F1969">
        <f t="shared" ca="1" si="307"/>
        <v>5456.3980769230757</v>
      </c>
      <c r="G1969" t="str">
        <f t="shared" ca="1" si="298"/>
        <v/>
      </c>
      <c r="H1969">
        <f t="shared" ca="1" si="299"/>
        <v>4412.3</v>
      </c>
      <c r="I1969" s="7" t="str">
        <f t="shared" ca="1" si="306"/>
        <v/>
      </c>
      <c r="J1969" s="11">
        <f t="shared" ca="1" si="300"/>
        <v>544.60916470881716</v>
      </c>
      <c r="K1969" s="11">
        <f ca="1">MAX($J$55:J1969)</f>
        <v>581.03462311101816</v>
      </c>
      <c r="L1969" s="13">
        <f t="shared" ca="1" si="301"/>
        <v>6.2690684777387484E-2</v>
      </c>
      <c r="M1969" t="str">
        <f t="shared" ca="1" si="304"/>
        <v>BUY</v>
      </c>
      <c r="N1969">
        <f t="shared" ca="1" si="305"/>
        <v>1.1241892456255457E-2</v>
      </c>
    </row>
    <row r="1970" spans="1:14" x14ac:dyDescent="0.25">
      <c r="A1970">
        <v>1969</v>
      </c>
      <c r="B1970" s="30">
        <v>39391</v>
      </c>
      <c r="C1970">
        <f t="shared" si="302"/>
        <v>2007</v>
      </c>
      <c r="D1970">
        <v>5847.3</v>
      </c>
      <c r="E1970">
        <f t="shared" ca="1" si="303"/>
        <v>5889.85</v>
      </c>
      <c r="F1970">
        <f t="shared" ca="1" si="307"/>
        <v>5488.9653846153833</v>
      </c>
      <c r="G1970" t="str">
        <f t="shared" ca="1" si="298"/>
        <v/>
      </c>
      <c r="H1970">
        <f t="shared" ca="1" si="299"/>
        <v>4412.3</v>
      </c>
      <c r="I1970" s="7" t="str">
        <f t="shared" ca="1" si="306"/>
        <v/>
      </c>
      <c r="J1970" s="11">
        <f t="shared" ca="1" si="300"/>
        <v>544.60916470881716</v>
      </c>
      <c r="K1970" s="11">
        <f ca="1">MAX($J$55:J1970)</f>
        <v>581.03462311101816</v>
      </c>
      <c r="L1970" s="13">
        <f t="shared" ca="1" si="301"/>
        <v>6.2690684777387484E-2</v>
      </c>
      <c r="M1970" t="str">
        <f t="shared" ca="1" si="304"/>
        <v>BUY</v>
      </c>
      <c r="N1970">
        <f t="shared" ca="1" si="305"/>
        <v>-1.4344953138695883E-2</v>
      </c>
    </row>
    <row r="1971" spans="1:14" x14ac:dyDescent="0.25">
      <c r="A1971">
        <v>1970</v>
      </c>
      <c r="B1971" s="30">
        <v>39392</v>
      </c>
      <c r="C1971">
        <f t="shared" si="302"/>
        <v>2007</v>
      </c>
      <c r="D1971">
        <v>5786.5</v>
      </c>
      <c r="E1971">
        <f t="shared" ca="1" si="303"/>
        <v>5816.9</v>
      </c>
      <c r="F1971">
        <f t="shared" ca="1" si="307"/>
        <v>5518.3942307692296</v>
      </c>
      <c r="G1971" t="str">
        <f t="shared" ca="1" si="298"/>
        <v/>
      </c>
      <c r="H1971">
        <f t="shared" ca="1" si="299"/>
        <v>4412.3</v>
      </c>
      <c r="I1971" s="7" t="str">
        <f t="shared" ca="1" si="306"/>
        <v/>
      </c>
      <c r="J1971" s="11">
        <f t="shared" ca="1" si="300"/>
        <v>544.60916470881716</v>
      </c>
      <c r="K1971" s="11">
        <f ca="1">MAX($J$55:J1971)</f>
        <v>581.03462311101816</v>
      </c>
      <c r="L1971" s="13">
        <f t="shared" ca="1" si="301"/>
        <v>6.2690684777387484E-2</v>
      </c>
      <c r="M1971" t="str">
        <f t="shared" ca="1" si="304"/>
        <v>BUY</v>
      </c>
      <c r="N1971">
        <f t="shared" ca="1" si="305"/>
        <v>-1.0397961452294251E-2</v>
      </c>
    </row>
    <row r="1972" spans="1:14" x14ac:dyDescent="0.25">
      <c r="A1972">
        <v>1971</v>
      </c>
      <c r="B1972" s="30">
        <v>39393</v>
      </c>
      <c r="C1972">
        <f t="shared" si="302"/>
        <v>2007</v>
      </c>
      <c r="D1972">
        <v>5782.35</v>
      </c>
      <c r="E1972">
        <f t="shared" ca="1" si="303"/>
        <v>5784.4250000000002</v>
      </c>
      <c r="F1972">
        <f t="shared" ca="1" si="307"/>
        <v>5545.832692307692</v>
      </c>
      <c r="G1972" t="str">
        <f t="shared" ca="1" si="298"/>
        <v/>
      </c>
      <c r="H1972">
        <f t="shared" ca="1" si="299"/>
        <v>4412.3</v>
      </c>
      <c r="I1972" s="7" t="str">
        <f t="shared" ca="1" si="306"/>
        <v/>
      </c>
      <c r="J1972" s="11">
        <f t="shared" ca="1" si="300"/>
        <v>544.60916470881716</v>
      </c>
      <c r="K1972" s="11">
        <f ca="1">MAX($J$55:J1972)</f>
        <v>581.03462311101816</v>
      </c>
      <c r="L1972" s="13">
        <f t="shared" ca="1" si="301"/>
        <v>6.2690684777387484E-2</v>
      </c>
      <c r="M1972" t="str">
        <f t="shared" ca="1" si="304"/>
        <v>BUY</v>
      </c>
      <c r="N1972">
        <f t="shared" ca="1" si="305"/>
        <v>-7.17186554912233E-4</v>
      </c>
    </row>
    <row r="1973" spans="1:14" x14ac:dyDescent="0.25">
      <c r="A1973">
        <v>1972</v>
      </c>
      <c r="B1973" s="30">
        <v>39394</v>
      </c>
      <c r="C1973">
        <f t="shared" si="302"/>
        <v>2007</v>
      </c>
      <c r="D1973">
        <v>5698.75</v>
      </c>
      <c r="E1973">
        <f t="shared" ca="1" si="303"/>
        <v>5740.55</v>
      </c>
      <c r="F1973">
        <f t="shared" ca="1" si="307"/>
        <v>5564.6</v>
      </c>
      <c r="G1973" t="str">
        <f t="shared" ca="1" si="298"/>
        <v/>
      </c>
      <c r="H1973">
        <f t="shared" ca="1" si="299"/>
        <v>4412.3</v>
      </c>
      <c r="I1973" s="7" t="str">
        <f t="shared" ca="1" si="306"/>
        <v/>
      </c>
      <c r="J1973" s="11">
        <f t="shared" ca="1" si="300"/>
        <v>544.60916470881716</v>
      </c>
      <c r="K1973" s="11">
        <f ca="1">MAX($J$55:J1973)</f>
        <v>581.03462311101816</v>
      </c>
      <c r="L1973" s="13">
        <f t="shared" ca="1" si="301"/>
        <v>6.2690684777387484E-2</v>
      </c>
      <c r="M1973" t="str">
        <f t="shared" ca="1" si="304"/>
        <v>BUY</v>
      </c>
      <c r="N1973">
        <f t="shared" ca="1" si="305"/>
        <v>-1.4457789652995816E-2</v>
      </c>
    </row>
    <row r="1974" spans="1:14" x14ac:dyDescent="0.25">
      <c r="A1974">
        <v>1973</v>
      </c>
      <c r="B1974" s="30">
        <v>39395</v>
      </c>
      <c r="C1974">
        <f t="shared" si="302"/>
        <v>2007</v>
      </c>
      <c r="D1974">
        <v>5663.25</v>
      </c>
      <c r="E1974">
        <f t="shared" ca="1" si="303"/>
        <v>5681</v>
      </c>
      <c r="F1974">
        <f t="shared" ca="1" si="307"/>
        <v>5582.0846153846151</v>
      </c>
      <c r="G1974" t="str">
        <f t="shared" ref="G1974:G2037" ca="1" si="308">IF(AND(E1974&gt;F1974,E1973&lt;F1973),"BUY",IF(AND(E1974&lt;F1974,E1973&gt;F1973),"SELL",""))</f>
        <v/>
      </c>
      <c r="H1974">
        <f t="shared" ca="1" si="299"/>
        <v>4412.3</v>
      </c>
      <c r="I1974" s="7" t="str">
        <f t="shared" ca="1" si="306"/>
        <v/>
      </c>
      <c r="J1974" s="11">
        <f t="shared" ca="1" si="300"/>
        <v>544.60916470881716</v>
      </c>
      <c r="K1974" s="11">
        <f ca="1">MAX($J$55:J1974)</f>
        <v>581.03462311101816</v>
      </c>
      <c r="L1974" s="13">
        <f t="shared" ca="1" si="301"/>
        <v>6.2690684777387484E-2</v>
      </c>
      <c r="M1974" t="str">
        <f t="shared" ca="1" si="304"/>
        <v>BUY</v>
      </c>
      <c r="N1974">
        <f t="shared" ca="1" si="305"/>
        <v>-6.2294362798859396E-3</v>
      </c>
    </row>
    <row r="1975" spans="1:14" x14ac:dyDescent="0.25">
      <c r="A1975">
        <v>1974</v>
      </c>
      <c r="B1975" s="30">
        <v>39398</v>
      </c>
      <c r="C1975">
        <f t="shared" si="302"/>
        <v>2007</v>
      </c>
      <c r="D1975">
        <v>5617.1</v>
      </c>
      <c r="E1975">
        <f t="shared" ca="1" si="303"/>
        <v>5640.1750000000002</v>
      </c>
      <c r="F1975">
        <f t="shared" ca="1" si="307"/>
        <v>5598.6711538461532</v>
      </c>
      <c r="G1975" t="str">
        <f t="shared" ca="1" si="308"/>
        <v/>
      </c>
      <c r="H1975">
        <f t="shared" ref="H1975:H2038" ca="1" si="309">IF(G1975&lt;&gt;"",D1975,H1974)</f>
        <v>4412.3</v>
      </c>
      <c r="I1975" s="7" t="str">
        <f t="shared" ca="1" si="306"/>
        <v/>
      </c>
      <c r="J1975" s="11">
        <f t="shared" ca="1" si="300"/>
        <v>544.60916470881716</v>
      </c>
      <c r="K1975" s="11">
        <f ca="1">MAX($J$55:J1975)</f>
        <v>581.03462311101816</v>
      </c>
      <c r="L1975" s="13">
        <f t="shared" ca="1" si="301"/>
        <v>6.2690684777387484E-2</v>
      </c>
      <c r="M1975" t="str">
        <f t="shared" ca="1" si="304"/>
        <v>BUY</v>
      </c>
      <c r="N1975">
        <f t="shared" ca="1" si="305"/>
        <v>-8.1490310334171433E-3</v>
      </c>
    </row>
    <row r="1976" spans="1:14" x14ac:dyDescent="0.25">
      <c r="A1976">
        <v>1975</v>
      </c>
      <c r="B1976" s="30">
        <v>39399</v>
      </c>
      <c r="C1976">
        <f t="shared" si="302"/>
        <v>2007</v>
      </c>
      <c r="D1976">
        <v>5695.4</v>
      </c>
      <c r="E1976">
        <f t="shared" ca="1" si="303"/>
        <v>5656.25</v>
      </c>
      <c r="F1976">
        <f t="shared" ca="1" si="307"/>
        <v>5622.1442307692305</v>
      </c>
      <c r="G1976" t="str">
        <f t="shared" ca="1" si="308"/>
        <v/>
      </c>
      <c r="H1976">
        <f t="shared" ca="1" si="309"/>
        <v>4412.3</v>
      </c>
      <c r="I1976" s="7" t="str">
        <f t="shared" ca="1" si="306"/>
        <v/>
      </c>
      <c r="J1976" s="11">
        <f t="shared" ca="1" si="300"/>
        <v>544.60916470881716</v>
      </c>
      <c r="K1976" s="11">
        <f ca="1">MAX($J$55:J1976)</f>
        <v>581.03462311101816</v>
      </c>
      <c r="L1976" s="13">
        <f t="shared" ca="1" si="301"/>
        <v>6.2690684777387484E-2</v>
      </c>
      <c r="M1976" t="str">
        <f t="shared" ca="1" si="304"/>
        <v>BUY</v>
      </c>
      <c r="N1976">
        <f t="shared" ca="1" si="305"/>
        <v>1.3939577361983811E-2</v>
      </c>
    </row>
    <row r="1977" spans="1:14" x14ac:dyDescent="0.25">
      <c r="A1977">
        <v>1976</v>
      </c>
      <c r="B1977" s="30">
        <v>39400</v>
      </c>
      <c r="C1977">
        <f t="shared" si="302"/>
        <v>2007</v>
      </c>
      <c r="D1977">
        <v>5937.9</v>
      </c>
      <c r="E1977">
        <f t="shared" ca="1" si="303"/>
        <v>5816.65</v>
      </c>
      <c r="F1977">
        <f t="shared" ca="1" si="307"/>
        <v>5645.6307692307682</v>
      </c>
      <c r="G1977" t="str">
        <f t="shared" ca="1" si="308"/>
        <v/>
      </c>
      <c r="H1977">
        <f t="shared" ca="1" si="309"/>
        <v>4412.3</v>
      </c>
      <c r="I1977" s="7" t="str">
        <f t="shared" ca="1" si="306"/>
        <v/>
      </c>
      <c r="J1977" s="11">
        <f t="shared" ref="J1977:J2040" ca="1" si="310">IF(I1977="",J1976,J1976*(1+$M$5*I1977))</f>
        <v>544.60916470881716</v>
      </c>
      <c r="K1977" s="11">
        <f ca="1">MAX($J$55:J1977)</f>
        <v>581.03462311101816</v>
      </c>
      <c r="L1977" s="13">
        <f t="shared" ref="L1977:L2040" ca="1" si="311">1-J1977/K1977</f>
        <v>6.2690684777387484E-2</v>
      </c>
      <c r="M1977" t="str">
        <f t="shared" ca="1" si="304"/>
        <v>BUY</v>
      </c>
      <c r="N1977">
        <f t="shared" ca="1" si="305"/>
        <v>4.2578221020472665E-2</v>
      </c>
    </row>
    <row r="1978" spans="1:14" x14ac:dyDescent="0.25">
      <c r="A1978">
        <v>1977</v>
      </c>
      <c r="B1978" s="30">
        <v>39401</v>
      </c>
      <c r="C1978">
        <f t="shared" si="302"/>
        <v>2007</v>
      </c>
      <c r="D1978">
        <v>5912.1</v>
      </c>
      <c r="E1978">
        <f t="shared" ca="1" si="303"/>
        <v>5925</v>
      </c>
      <c r="F1978">
        <f t="shared" ca="1" si="307"/>
        <v>5663.7326923076917</v>
      </c>
      <c r="G1978" t="str">
        <f t="shared" ca="1" si="308"/>
        <v/>
      </c>
      <c r="H1978">
        <f t="shared" ca="1" si="309"/>
        <v>4412.3</v>
      </c>
      <c r="I1978" s="7" t="str">
        <f t="shared" ca="1" si="306"/>
        <v/>
      </c>
      <c r="J1978" s="11">
        <f t="shared" ca="1" si="310"/>
        <v>544.60916470881716</v>
      </c>
      <c r="K1978" s="11">
        <f ca="1">MAX($J$55:J1978)</f>
        <v>581.03462311101816</v>
      </c>
      <c r="L1978" s="13">
        <f t="shared" ca="1" si="311"/>
        <v>6.2690684777387484E-2</v>
      </c>
      <c r="M1978" t="str">
        <f t="shared" ca="1" si="304"/>
        <v>BUY</v>
      </c>
      <c r="N1978">
        <f t="shared" ca="1" si="305"/>
        <v>-4.3449704440962755E-3</v>
      </c>
    </row>
    <row r="1979" spans="1:14" x14ac:dyDescent="0.25">
      <c r="A1979">
        <v>1978</v>
      </c>
      <c r="B1979" s="30">
        <v>39402</v>
      </c>
      <c r="C1979">
        <f t="shared" si="302"/>
        <v>2007</v>
      </c>
      <c r="D1979">
        <v>5906.85</v>
      </c>
      <c r="E1979">
        <f t="shared" ca="1" si="303"/>
        <v>5909.4750000000004</v>
      </c>
      <c r="F1979">
        <f t="shared" ca="1" si="307"/>
        <v>5678.4250000000011</v>
      </c>
      <c r="G1979" t="str">
        <f t="shared" ca="1" si="308"/>
        <v/>
      </c>
      <c r="H1979">
        <f t="shared" ca="1" si="309"/>
        <v>4412.3</v>
      </c>
      <c r="I1979" s="7" t="str">
        <f t="shared" ca="1" si="306"/>
        <v/>
      </c>
      <c r="J1979" s="11">
        <f t="shared" ca="1" si="310"/>
        <v>544.60916470881716</v>
      </c>
      <c r="K1979" s="11">
        <f ca="1">MAX($J$55:J1979)</f>
        <v>581.03462311101816</v>
      </c>
      <c r="L1979" s="13">
        <f t="shared" ca="1" si="311"/>
        <v>6.2690684777387484E-2</v>
      </c>
      <c r="M1979" t="str">
        <f t="shared" ca="1" si="304"/>
        <v>BUY</v>
      </c>
      <c r="N1979">
        <f t="shared" ca="1" si="305"/>
        <v>-8.8800933678388381E-4</v>
      </c>
    </row>
    <row r="1980" spans="1:14" x14ac:dyDescent="0.25">
      <c r="A1980">
        <v>1979</v>
      </c>
      <c r="B1980" s="30">
        <v>39405</v>
      </c>
      <c r="C1980">
        <f t="shared" si="302"/>
        <v>2007</v>
      </c>
      <c r="D1980">
        <v>5907.65</v>
      </c>
      <c r="E1980">
        <f t="shared" ca="1" si="303"/>
        <v>5907.25</v>
      </c>
      <c r="F1980">
        <f t="shared" ca="1" si="307"/>
        <v>5696.8634615384608</v>
      </c>
      <c r="G1980" t="str">
        <f t="shared" ca="1" si="308"/>
        <v/>
      </c>
      <c r="H1980">
        <f t="shared" ca="1" si="309"/>
        <v>4412.3</v>
      </c>
      <c r="I1980" s="7" t="str">
        <f t="shared" ca="1" si="306"/>
        <v/>
      </c>
      <c r="J1980" s="11">
        <f t="shared" ca="1" si="310"/>
        <v>544.60916470881716</v>
      </c>
      <c r="K1980" s="11">
        <f ca="1">MAX($J$55:J1980)</f>
        <v>581.03462311101816</v>
      </c>
      <c r="L1980" s="13">
        <f t="shared" ca="1" si="311"/>
        <v>6.2690684777387484E-2</v>
      </c>
      <c r="M1980" t="str">
        <f t="shared" ca="1" si="304"/>
        <v>BUY</v>
      </c>
      <c r="N1980">
        <f t="shared" ca="1" si="305"/>
        <v>1.3543597687418375E-4</v>
      </c>
    </row>
    <row r="1981" spans="1:14" x14ac:dyDescent="0.25">
      <c r="A1981">
        <v>1980</v>
      </c>
      <c r="B1981" s="30">
        <v>39406</v>
      </c>
      <c r="C1981">
        <f t="shared" si="302"/>
        <v>2007</v>
      </c>
      <c r="D1981">
        <v>5780.9</v>
      </c>
      <c r="E1981">
        <f t="shared" ca="1" si="303"/>
        <v>5844.2749999999996</v>
      </c>
      <c r="F1981">
        <f t="shared" ca="1" si="307"/>
        <v>5701.1134615384608</v>
      </c>
      <c r="G1981" t="str">
        <f t="shared" ca="1" si="308"/>
        <v/>
      </c>
      <c r="H1981">
        <f t="shared" ca="1" si="309"/>
        <v>4412.3</v>
      </c>
      <c r="I1981" s="7" t="str">
        <f t="shared" ca="1" si="306"/>
        <v/>
      </c>
      <c r="J1981" s="11">
        <f t="shared" ca="1" si="310"/>
        <v>544.60916470881716</v>
      </c>
      <c r="K1981" s="11">
        <f ca="1">MAX($J$55:J1981)</f>
        <v>581.03462311101816</v>
      </c>
      <c r="L1981" s="13">
        <f t="shared" ca="1" si="311"/>
        <v>6.2690684777387484E-2</v>
      </c>
      <c r="M1981" t="str">
        <f t="shared" ca="1" si="304"/>
        <v>BUY</v>
      </c>
      <c r="N1981">
        <f t="shared" ca="1" si="305"/>
        <v>-2.1455231775748394E-2</v>
      </c>
    </row>
    <row r="1982" spans="1:14" x14ac:dyDescent="0.25">
      <c r="A1982">
        <v>1981</v>
      </c>
      <c r="B1982" s="30">
        <v>39407</v>
      </c>
      <c r="C1982">
        <f t="shared" si="302"/>
        <v>2007</v>
      </c>
      <c r="D1982">
        <v>5561.05</v>
      </c>
      <c r="E1982">
        <f t="shared" ca="1" si="303"/>
        <v>5670.9750000000004</v>
      </c>
      <c r="F1982">
        <f t="shared" ca="1" si="307"/>
        <v>5696.998076923076</v>
      </c>
      <c r="G1982" t="str">
        <f t="shared" ca="1" si="308"/>
        <v>SELL</v>
      </c>
      <c r="H1982">
        <f t="shared" ca="1" si="309"/>
        <v>5561.05</v>
      </c>
      <c r="I1982" s="7">
        <f t="shared" ca="1" si="306"/>
        <v>0.260351743988396</v>
      </c>
      <c r="J1982" s="11">
        <f t="shared" ca="1" si="310"/>
        <v>686.39911053282128</v>
      </c>
      <c r="K1982" s="11">
        <f ca="1">MAX($J$55:J1982)</f>
        <v>686.39911053282128</v>
      </c>
      <c r="L1982" s="13">
        <f t="shared" ca="1" si="311"/>
        <v>0</v>
      </c>
      <c r="M1982" t="str">
        <f t="shared" ca="1" si="304"/>
        <v>SELL</v>
      </c>
      <c r="N1982">
        <f t="shared" ca="1" si="305"/>
        <v>-3.8030410489716039E-2</v>
      </c>
    </row>
    <row r="1983" spans="1:14" x14ac:dyDescent="0.25">
      <c r="A1983">
        <v>1982</v>
      </c>
      <c r="B1983" s="30">
        <v>39408</v>
      </c>
      <c r="C1983">
        <f t="shared" si="302"/>
        <v>2007</v>
      </c>
      <c r="D1983">
        <v>5519.35</v>
      </c>
      <c r="E1983">
        <f t="shared" ca="1" si="303"/>
        <v>5540.2000000000007</v>
      </c>
      <c r="F1983">
        <f t="shared" ca="1" si="307"/>
        <v>5695.4615384615381</v>
      </c>
      <c r="G1983" t="str">
        <f t="shared" ca="1" si="308"/>
        <v/>
      </c>
      <c r="H1983">
        <f t="shared" ca="1" si="309"/>
        <v>5561.05</v>
      </c>
      <c r="I1983" s="7" t="str">
        <f t="shared" ca="1" si="306"/>
        <v/>
      </c>
      <c r="J1983" s="11">
        <f t="shared" ca="1" si="310"/>
        <v>686.39911053282128</v>
      </c>
      <c r="K1983" s="11">
        <f ca="1">MAX($J$55:J1983)</f>
        <v>686.39911053282128</v>
      </c>
      <c r="L1983" s="13">
        <f t="shared" ca="1" si="311"/>
        <v>0</v>
      </c>
      <c r="M1983" t="str">
        <f t="shared" ca="1" si="304"/>
        <v>SELL</v>
      </c>
      <c r="N1983">
        <f t="shared" ca="1" si="305"/>
        <v>7.4985839005223508E-3</v>
      </c>
    </row>
    <row r="1984" spans="1:14" x14ac:dyDescent="0.25">
      <c r="A1984">
        <v>1983</v>
      </c>
      <c r="B1984" s="30">
        <v>39409</v>
      </c>
      <c r="C1984">
        <f t="shared" si="302"/>
        <v>2007</v>
      </c>
      <c r="D1984">
        <v>5608.6</v>
      </c>
      <c r="E1984">
        <f t="shared" ca="1" si="303"/>
        <v>5563.9750000000004</v>
      </c>
      <c r="F1984">
        <f t="shared" ca="1" si="307"/>
        <v>5705.3692307692309</v>
      </c>
      <c r="G1984" t="str">
        <f t="shared" ca="1" si="308"/>
        <v/>
      </c>
      <c r="H1984">
        <f t="shared" ca="1" si="309"/>
        <v>5561.05</v>
      </c>
      <c r="I1984" s="7" t="str">
        <f t="shared" ca="1" si="306"/>
        <v/>
      </c>
      <c r="J1984" s="11">
        <f t="shared" ca="1" si="310"/>
        <v>686.39911053282128</v>
      </c>
      <c r="K1984" s="11">
        <f ca="1">MAX($J$55:J1984)</f>
        <v>686.39911053282128</v>
      </c>
      <c r="L1984" s="13">
        <f t="shared" ca="1" si="311"/>
        <v>0</v>
      </c>
      <c r="M1984" t="str">
        <f t="shared" ca="1" si="304"/>
        <v>SELL</v>
      </c>
      <c r="N1984">
        <f t="shared" ca="1" si="305"/>
        <v>-1.6170382381983383E-2</v>
      </c>
    </row>
    <row r="1985" spans="1:14" x14ac:dyDescent="0.25">
      <c r="A1985">
        <v>1984</v>
      </c>
      <c r="B1985" s="30">
        <v>39412</v>
      </c>
      <c r="C1985">
        <f t="shared" si="302"/>
        <v>2007</v>
      </c>
      <c r="D1985">
        <v>5731.7</v>
      </c>
      <c r="E1985">
        <f t="shared" ca="1" si="303"/>
        <v>5670.15</v>
      </c>
      <c r="F1985">
        <f t="shared" ca="1" si="307"/>
        <v>5725.2307692307704</v>
      </c>
      <c r="G1985" t="str">
        <f t="shared" ca="1" si="308"/>
        <v/>
      </c>
      <c r="H1985">
        <f t="shared" ca="1" si="309"/>
        <v>5561.05</v>
      </c>
      <c r="I1985" s="7" t="str">
        <f t="shared" ca="1" si="306"/>
        <v/>
      </c>
      <c r="J1985" s="11">
        <f t="shared" ca="1" si="310"/>
        <v>686.39911053282128</v>
      </c>
      <c r="K1985" s="11">
        <f ca="1">MAX($J$55:J1985)</f>
        <v>686.39911053282128</v>
      </c>
      <c r="L1985" s="13">
        <f t="shared" ca="1" si="311"/>
        <v>0</v>
      </c>
      <c r="M1985" t="str">
        <f t="shared" ca="1" si="304"/>
        <v>SELL</v>
      </c>
      <c r="N1985">
        <f t="shared" ca="1" si="305"/>
        <v>-2.1948436329921807E-2</v>
      </c>
    </row>
    <row r="1986" spans="1:14" x14ac:dyDescent="0.25">
      <c r="A1986">
        <v>1985</v>
      </c>
      <c r="B1986" s="30">
        <v>39413</v>
      </c>
      <c r="C1986">
        <f t="shared" si="302"/>
        <v>2007</v>
      </c>
      <c r="D1986">
        <v>5698.15</v>
      </c>
      <c r="E1986">
        <f t="shared" ca="1" si="303"/>
        <v>5714.9249999999993</v>
      </c>
      <c r="F1986">
        <f t="shared" ca="1" si="307"/>
        <v>5745.0057692307701</v>
      </c>
      <c r="G1986" t="str">
        <f t="shared" ca="1" si="308"/>
        <v/>
      </c>
      <c r="H1986">
        <f t="shared" ca="1" si="309"/>
        <v>5561.05</v>
      </c>
      <c r="I1986" s="7" t="str">
        <f t="shared" ca="1" si="306"/>
        <v/>
      </c>
      <c r="J1986" s="11">
        <f t="shared" ca="1" si="310"/>
        <v>686.39911053282128</v>
      </c>
      <c r="K1986" s="11">
        <f ca="1">MAX($J$55:J1986)</f>
        <v>686.39911053282128</v>
      </c>
      <c r="L1986" s="13">
        <f t="shared" ca="1" si="311"/>
        <v>0</v>
      </c>
      <c r="M1986" t="str">
        <f t="shared" ca="1" si="304"/>
        <v>SELL</v>
      </c>
      <c r="N1986">
        <f t="shared" ca="1" si="305"/>
        <v>5.8534117277596843E-3</v>
      </c>
    </row>
    <row r="1987" spans="1:14" x14ac:dyDescent="0.25">
      <c r="A1987">
        <v>1986</v>
      </c>
      <c r="B1987" s="30">
        <v>39414</v>
      </c>
      <c r="C1987">
        <f t="shared" ref="C1987:C2050" si="312">YEAR(B1987)</f>
        <v>2007</v>
      </c>
      <c r="D1987">
        <v>5617.55</v>
      </c>
      <c r="E1987">
        <f t="shared" ca="1" si="303"/>
        <v>5657.85</v>
      </c>
      <c r="F1987">
        <f t="shared" ca="1" si="307"/>
        <v>5750.5384615384619</v>
      </c>
      <c r="G1987" t="str">
        <f t="shared" ca="1" si="308"/>
        <v/>
      </c>
      <c r="H1987">
        <f t="shared" ca="1" si="309"/>
        <v>5561.05</v>
      </c>
      <c r="I1987" s="7" t="str">
        <f t="shared" ca="1" si="306"/>
        <v/>
      </c>
      <c r="J1987" s="11">
        <f t="shared" ca="1" si="310"/>
        <v>686.39911053282128</v>
      </c>
      <c r="K1987" s="11">
        <f ca="1">MAX($J$55:J1987)</f>
        <v>686.39911053282128</v>
      </c>
      <c r="L1987" s="13">
        <f t="shared" ca="1" si="311"/>
        <v>0</v>
      </c>
      <c r="M1987" t="str">
        <f t="shared" ca="1" si="304"/>
        <v>SELL</v>
      </c>
      <c r="N1987">
        <f t="shared" ca="1" si="305"/>
        <v>1.4144941779349343E-2</v>
      </c>
    </row>
    <row r="1988" spans="1:14" x14ac:dyDescent="0.25">
      <c r="A1988">
        <v>1987</v>
      </c>
      <c r="B1988" s="30">
        <v>39415</v>
      </c>
      <c r="C1988">
        <f t="shared" si="312"/>
        <v>2007</v>
      </c>
      <c r="D1988">
        <v>5634.6</v>
      </c>
      <c r="E1988">
        <f t="shared" ref="E1988:E2051" ca="1" si="313">IF(ROW(D1988)&gt;$M$3,AVERAGE(OFFSET(D1989,-$M$3,0,$M$3,1)),"")</f>
        <v>5626.0750000000007</v>
      </c>
      <c r="F1988">
        <f t="shared" ca="1" si="307"/>
        <v>5755.8634615384617</v>
      </c>
      <c r="G1988" t="str">
        <f t="shared" ca="1" si="308"/>
        <v/>
      </c>
      <c r="H1988">
        <f t="shared" ca="1" si="309"/>
        <v>5561.05</v>
      </c>
      <c r="I1988" s="7" t="str">
        <f t="shared" ca="1" si="306"/>
        <v/>
      </c>
      <c r="J1988" s="11">
        <f t="shared" ca="1" si="310"/>
        <v>686.39911053282128</v>
      </c>
      <c r="K1988" s="11">
        <f ca="1">MAX($J$55:J1988)</f>
        <v>686.39911053282128</v>
      </c>
      <c r="L1988" s="13">
        <f t="shared" ca="1" si="311"/>
        <v>0</v>
      </c>
      <c r="M1988" t="str">
        <f t="shared" ca="1" si="304"/>
        <v>SELL</v>
      </c>
      <c r="N1988">
        <f t="shared" ca="1" si="305"/>
        <v>-3.0351309734671129E-3</v>
      </c>
    </row>
    <row r="1989" spans="1:14" x14ac:dyDescent="0.25">
      <c r="A1989">
        <v>1988</v>
      </c>
      <c r="B1989" s="30">
        <v>39416</v>
      </c>
      <c r="C1989">
        <f t="shared" si="312"/>
        <v>2007</v>
      </c>
      <c r="D1989">
        <v>5762.75</v>
      </c>
      <c r="E1989">
        <f t="shared" ca="1" si="313"/>
        <v>5698.6750000000002</v>
      </c>
      <c r="F1989">
        <f t="shared" ca="1" si="307"/>
        <v>5763.3173076923076</v>
      </c>
      <c r="G1989" t="str">
        <f t="shared" ca="1" si="308"/>
        <v/>
      </c>
      <c r="H1989">
        <f t="shared" ca="1" si="309"/>
        <v>5561.05</v>
      </c>
      <c r="I1989" s="7" t="str">
        <f t="shared" ca="1" si="306"/>
        <v/>
      </c>
      <c r="J1989" s="11">
        <f t="shared" ca="1" si="310"/>
        <v>686.39911053282128</v>
      </c>
      <c r="K1989" s="11">
        <f ca="1">MAX($J$55:J1989)</f>
        <v>686.39911053282128</v>
      </c>
      <c r="L1989" s="13">
        <f t="shared" ca="1" si="311"/>
        <v>0</v>
      </c>
      <c r="M1989" t="str">
        <f t="shared" ca="1" si="304"/>
        <v>SELL</v>
      </c>
      <c r="N1989">
        <f t="shared" ca="1" si="305"/>
        <v>-2.2743406807936611E-2</v>
      </c>
    </row>
    <row r="1990" spans="1:14" x14ac:dyDescent="0.25">
      <c r="A1990">
        <v>1989</v>
      </c>
      <c r="B1990" s="30">
        <v>39419</v>
      </c>
      <c r="C1990">
        <f t="shared" si="312"/>
        <v>2007</v>
      </c>
      <c r="D1990">
        <v>5865</v>
      </c>
      <c r="E1990">
        <f t="shared" ca="1" si="313"/>
        <v>5813.875</v>
      </c>
      <c r="F1990">
        <f t="shared" ca="1" si="307"/>
        <v>5769.5750000000007</v>
      </c>
      <c r="G1990" t="str">
        <f t="shared" ca="1" si="308"/>
        <v>BUY</v>
      </c>
      <c r="H1990">
        <f t="shared" ca="1" si="309"/>
        <v>5865</v>
      </c>
      <c r="I1990" s="7">
        <f t="shared" ca="1" si="306"/>
        <v>-5.4656944282104991E-2</v>
      </c>
      <c r="J1990" s="11">
        <f t="shared" ca="1" si="310"/>
        <v>648.88263259314249</v>
      </c>
      <c r="K1990" s="11">
        <f ca="1">MAX($J$55:J1990)</f>
        <v>686.39911053282128</v>
      </c>
      <c r="L1990" s="13">
        <f t="shared" ca="1" si="311"/>
        <v>5.465694428210488E-2</v>
      </c>
      <c r="M1990" t="str">
        <f t="shared" ref="M1990:M2053" ca="1" si="314">IF(G1990="",M1989,G1990)</f>
        <v>BUY</v>
      </c>
      <c r="N1990">
        <f t="shared" ca="1" si="305"/>
        <v>-1.7743264934276172E-2</v>
      </c>
    </row>
    <row r="1991" spans="1:14" x14ac:dyDescent="0.25">
      <c r="A1991">
        <v>1990</v>
      </c>
      <c r="B1991" s="30">
        <v>39420</v>
      </c>
      <c r="C1991">
        <f t="shared" si="312"/>
        <v>2007</v>
      </c>
      <c r="D1991">
        <v>5858.35</v>
      </c>
      <c r="E1991">
        <f t="shared" ca="1" si="313"/>
        <v>5861.6750000000002</v>
      </c>
      <c r="F1991">
        <f t="shared" ca="1" si="307"/>
        <v>5767.7461538461548</v>
      </c>
      <c r="G1991" t="str">
        <f t="shared" ca="1" si="308"/>
        <v/>
      </c>
      <c r="H1991">
        <f t="shared" ca="1" si="309"/>
        <v>5865</v>
      </c>
      <c r="I1991" s="7" t="str">
        <f t="shared" ca="1" si="306"/>
        <v/>
      </c>
      <c r="J1991" s="11">
        <f t="shared" ca="1" si="310"/>
        <v>648.88263259314249</v>
      </c>
      <c r="K1991" s="11">
        <f ca="1">MAX($J$55:J1991)</f>
        <v>686.39911053282128</v>
      </c>
      <c r="L1991" s="13">
        <f t="shared" ca="1" si="311"/>
        <v>5.465694428210488E-2</v>
      </c>
      <c r="M1991" t="str">
        <f t="shared" ca="1" si="314"/>
        <v>BUY</v>
      </c>
      <c r="N1991">
        <f t="shared" ref="N1991:N2054" ca="1" si="315">IF(M1990="BUY",(D1991-D1990)/D1990,(D1990-D1991)/D1990)</f>
        <v>-1.1338448422846779E-3</v>
      </c>
    </row>
    <row r="1992" spans="1:14" x14ac:dyDescent="0.25">
      <c r="A1992">
        <v>1991</v>
      </c>
      <c r="B1992" s="30">
        <v>39421</v>
      </c>
      <c r="C1992">
        <f t="shared" si="312"/>
        <v>2007</v>
      </c>
      <c r="D1992">
        <v>5940</v>
      </c>
      <c r="E1992">
        <f t="shared" ca="1" si="313"/>
        <v>5899.1750000000002</v>
      </c>
      <c r="F1992">
        <f t="shared" ca="1" si="307"/>
        <v>5770.4865384615396</v>
      </c>
      <c r="G1992" t="str">
        <f t="shared" ca="1" si="308"/>
        <v/>
      </c>
      <c r="H1992">
        <f t="shared" ca="1" si="309"/>
        <v>5865</v>
      </c>
      <c r="I1992" s="7" t="str">
        <f t="shared" ca="1" si="306"/>
        <v/>
      </c>
      <c r="J1992" s="11">
        <f t="shared" ca="1" si="310"/>
        <v>648.88263259314249</v>
      </c>
      <c r="K1992" s="11">
        <f ca="1">MAX($J$55:J1992)</f>
        <v>686.39911053282128</v>
      </c>
      <c r="L1992" s="13">
        <f t="shared" ca="1" si="311"/>
        <v>5.465694428210488E-2</v>
      </c>
      <c r="M1992" t="str">
        <f t="shared" ca="1" si="314"/>
        <v>BUY</v>
      </c>
      <c r="N1992">
        <f t="shared" ca="1" si="315"/>
        <v>1.3937371444177905E-2</v>
      </c>
    </row>
    <row r="1993" spans="1:14" x14ac:dyDescent="0.25">
      <c r="A1993">
        <v>1992</v>
      </c>
      <c r="B1993" s="30">
        <v>39422</v>
      </c>
      <c r="C1993">
        <f t="shared" si="312"/>
        <v>2007</v>
      </c>
      <c r="D1993">
        <v>5954.7</v>
      </c>
      <c r="E1993">
        <f t="shared" ca="1" si="313"/>
        <v>5947.35</v>
      </c>
      <c r="F1993">
        <f t="shared" ca="1" si="307"/>
        <v>5772.5653846153864</v>
      </c>
      <c r="G1993" t="str">
        <f t="shared" ca="1" si="308"/>
        <v/>
      </c>
      <c r="H1993">
        <f t="shared" ca="1" si="309"/>
        <v>5865</v>
      </c>
      <c r="I1993" s="7" t="str">
        <f t="shared" ca="1" si="306"/>
        <v/>
      </c>
      <c r="J1993" s="11">
        <f t="shared" ca="1" si="310"/>
        <v>648.88263259314249</v>
      </c>
      <c r="K1993" s="11">
        <f ca="1">MAX($J$55:J1993)</f>
        <v>686.39911053282128</v>
      </c>
      <c r="L1993" s="13">
        <f t="shared" ca="1" si="311"/>
        <v>5.465694428210488E-2</v>
      </c>
      <c r="M1993" t="str">
        <f t="shared" ca="1" si="314"/>
        <v>BUY</v>
      </c>
      <c r="N1993">
        <f t="shared" ca="1" si="315"/>
        <v>2.4747474747474443E-3</v>
      </c>
    </row>
    <row r="1994" spans="1:14" x14ac:dyDescent="0.25">
      <c r="A1994">
        <v>1993</v>
      </c>
      <c r="B1994" s="30">
        <v>39423</v>
      </c>
      <c r="C1994">
        <f t="shared" si="312"/>
        <v>2007</v>
      </c>
      <c r="D1994">
        <v>5974.3</v>
      </c>
      <c r="E1994">
        <f t="shared" ca="1" si="313"/>
        <v>5964.5</v>
      </c>
      <c r="F1994">
        <f t="shared" ca="1" si="307"/>
        <v>5776.7134615384621</v>
      </c>
      <c r="G1994" t="str">
        <f t="shared" ca="1" si="308"/>
        <v/>
      </c>
      <c r="H1994">
        <f t="shared" ca="1" si="309"/>
        <v>5865</v>
      </c>
      <c r="I1994" s="7" t="str">
        <f t="shared" ca="1" si="306"/>
        <v/>
      </c>
      <c r="J1994" s="11">
        <f t="shared" ca="1" si="310"/>
        <v>648.88263259314249</v>
      </c>
      <c r="K1994" s="11">
        <f ca="1">MAX($J$55:J1994)</f>
        <v>686.39911053282128</v>
      </c>
      <c r="L1994" s="13">
        <f t="shared" ca="1" si="311"/>
        <v>5.465694428210488E-2</v>
      </c>
      <c r="M1994" t="str">
        <f t="shared" ca="1" si="314"/>
        <v>BUY</v>
      </c>
      <c r="N1994">
        <f t="shared" ca="1" si="315"/>
        <v>3.2915176247334649E-3</v>
      </c>
    </row>
    <row r="1995" spans="1:14" x14ac:dyDescent="0.25">
      <c r="A1995">
        <v>1994</v>
      </c>
      <c r="B1995" s="30">
        <v>39426</v>
      </c>
      <c r="C1995">
        <f t="shared" si="312"/>
        <v>2007</v>
      </c>
      <c r="D1995">
        <v>5960.6</v>
      </c>
      <c r="E1995">
        <f t="shared" ca="1" si="313"/>
        <v>5967.4500000000007</v>
      </c>
      <c r="F1995">
        <f t="shared" ca="1" si="307"/>
        <v>5777.798076923078</v>
      </c>
      <c r="G1995" t="str">
        <f t="shared" ca="1" si="308"/>
        <v/>
      </c>
      <c r="H1995">
        <f t="shared" ca="1" si="309"/>
        <v>5865</v>
      </c>
      <c r="I1995" s="7" t="str">
        <f t="shared" ca="1" si="306"/>
        <v/>
      </c>
      <c r="J1995" s="11">
        <f t="shared" ca="1" si="310"/>
        <v>648.88263259314249</v>
      </c>
      <c r="K1995" s="11">
        <f ca="1">MAX($J$55:J1995)</f>
        <v>686.39911053282128</v>
      </c>
      <c r="L1995" s="13">
        <f t="shared" ca="1" si="311"/>
        <v>5.465694428210488E-2</v>
      </c>
      <c r="M1995" t="str">
        <f t="shared" ca="1" si="314"/>
        <v>BUY</v>
      </c>
      <c r="N1995">
        <f t="shared" ca="1" si="315"/>
        <v>-2.2931556835110085E-3</v>
      </c>
    </row>
    <row r="1996" spans="1:14" x14ac:dyDescent="0.25">
      <c r="A1996">
        <v>1995</v>
      </c>
      <c r="B1996" s="30">
        <v>39427</v>
      </c>
      <c r="C1996">
        <f t="shared" si="312"/>
        <v>2007</v>
      </c>
      <c r="D1996">
        <v>6097.25</v>
      </c>
      <c r="E1996">
        <f t="shared" ca="1" si="313"/>
        <v>6028.9250000000002</v>
      </c>
      <c r="F1996">
        <f t="shared" ca="1" si="307"/>
        <v>5787.4115384615388</v>
      </c>
      <c r="G1996" t="str">
        <f t="shared" ca="1" si="308"/>
        <v/>
      </c>
      <c r="H1996">
        <f t="shared" ca="1" si="309"/>
        <v>5865</v>
      </c>
      <c r="I1996" s="7" t="str">
        <f t="shared" ca="1" si="306"/>
        <v/>
      </c>
      <c r="J1996" s="11">
        <f t="shared" ca="1" si="310"/>
        <v>648.88263259314249</v>
      </c>
      <c r="K1996" s="11">
        <f ca="1">MAX($J$55:J1996)</f>
        <v>686.39911053282128</v>
      </c>
      <c r="L1996" s="13">
        <f t="shared" ca="1" si="311"/>
        <v>5.465694428210488E-2</v>
      </c>
      <c r="M1996" t="str">
        <f t="shared" ca="1" si="314"/>
        <v>BUY</v>
      </c>
      <c r="N1996">
        <f t="shared" ca="1" si="315"/>
        <v>2.2925544408280984E-2</v>
      </c>
    </row>
    <row r="1997" spans="1:14" x14ac:dyDescent="0.25">
      <c r="A1997">
        <v>1996</v>
      </c>
      <c r="B1997" s="30">
        <v>39428</v>
      </c>
      <c r="C1997">
        <f t="shared" si="312"/>
        <v>2007</v>
      </c>
      <c r="D1997">
        <v>6159.3</v>
      </c>
      <c r="E1997">
        <f t="shared" ca="1" si="313"/>
        <v>6128.2749999999996</v>
      </c>
      <c r="F1997">
        <f t="shared" ca="1" si="307"/>
        <v>5801.75</v>
      </c>
      <c r="G1997" t="str">
        <f t="shared" ca="1" si="308"/>
        <v/>
      </c>
      <c r="H1997">
        <f t="shared" ca="1" si="309"/>
        <v>5865</v>
      </c>
      <c r="I1997" s="7" t="str">
        <f t="shared" ca="1" si="306"/>
        <v/>
      </c>
      <c r="J1997" s="11">
        <f t="shared" ca="1" si="310"/>
        <v>648.88263259314249</v>
      </c>
      <c r="K1997" s="11">
        <f ca="1">MAX($J$55:J1997)</f>
        <v>686.39911053282128</v>
      </c>
      <c r="L1997" s="13">
        <f t="shared" ca="1" si="311"/>
        <v>5.465694428210488E-2</v>
      </c>
      <c r="M1997" t="str">
        <f t="shared" ca="1" si="314"/>
        <v>BUY</v>
      </c>
      <c r="N1997">
        <f t="shared" ca="1" si="315"/>
        <v>1.0176719012669677E-2</v>
      </c>
    </row>
    <row r="1998" spans="1:14" x14ac:dyDescent="0.25">
      <c r="A1998">
        <v>1997</v>
      </c>
      <c r="B1998" s="30">
        <v>39429</v>
      </c>
      <c r="C1998">
        <f t="shared" si="312"/>
        <v>2007</v>
      </c>
      <c r="D1998">
        <v>6058.1</v>
      </c>
      <c r="E1998">
        <f t="shared" ca="1" si="313"/>
        <v>6108.7000000000007</v>
      </c>
      <c r="F1998">
        <f t="shared" ca="1" si="307"/>
        <v>5812.3557692307695</v>
      </c>
      <c r="G1998" t="str">
        <f t="shared" ca="1" si="308"/>
        <v/>
      </c>
      <c r="H1998">
        <f t="shared" ca="1" si="309"/>
        <v>5865</v>
      </c>
      <c r="I1998" s="7" t="str">
        <f t="shared" ca="1" si="306"/>
        <v/>
      </c>
      <c r="J1998" s="11">
        <f t="shared" ca="1" si="310"/>
        <v>648.88263259314249</v>
      </c>
      <c r="K1998" s="11">
        <f ca="1">MAX($J$55:J1998)</f>
        <v>686.39911053282128</v>
      </c>
      <c r="L1998" s="13">
        <f t="shared" ca="1" si="311"/>
        <v>5.465694428210488E-2</v>
      </c>
      <c r="M1998" t="str">
        <f t="shared" ca="1" si="314"/>
        <v>BUY</v>
      </c>
      <c r="N1998">
        <f t="shared" ca="1" si="315"/>
        <v>-1.6430438523858202E-2</v>
      </c>
    </row>
    <row r="1999" spans="1:14" x14ac:dyDescent="0.25">
      <c r="A1999">
        <v>1998</v>
      </c>
      <c r="B1999" s="30">
        <v>39430</v>
      </c>
      <c r="C1999">
        <f t="shared" si="312"/>
        <v>2007</v>
      </c>
      <c r="D1999">
        <v>6047.7</v>
      </c>
      <c r="E1999">
        <f t="shared" ca="1" si="313"/>
        <v>6052.9</v>
      </c>
      <c r="F1999">
        <f t="shared" ca="1" si="307"/>
        <v>5825.7769230769245</v>
      </c>
      <c r="G1999" t="str">
        <f t="shared" ca="1" si="308"/>
        <v/>
      </c>
      <c r="H1999">
        <f t="shared" ca="1" si="309"/>
        <v>5865</v>
      </c>
      <c r="I1999" s="7" t="str">
        <f t="shared" ca="1" si="306"/>
        <v/>
      </c>
      <c r="J1999" s="11">
        <f t="shared" ca="1" si="310"/>
        <v>648.88263259314249</v>
      </c>
      <c r="K1999" s="11">
        <f ca="1">MAX($J$55:J1999)</f>
        <v>686.39911053282128</v>
      </c>
      <c r="L1999" s="13">
        <f t="shared" ca="1" si="311"/>
        <v>5.465694428210488E-2</v>
      </c>
      <c r="M1999" t="str">
        <f t="shared" ca="1" si="314"/>
        <v>BUY</v>
      </c>
      <c r="N1999">
        <f t="shared" ca="1" si="315"/>
        <v>-1.7167098595270043E-3</v>
      </c>
    </row>
    <row r="2000" spans="1:14" x14ac:dyDescent="0.25">
      <c r="A2000">
        <v>1999</v>
      </c>
      <c r="B2000" s="30">
        <v>39433</v>
      </c>
      <c r="C2000">
        <f t="shared" si="312"/>
        <v>2007</v>
      </c>
      <c r="D2000">
        <v>5777</v>
      </c>
      <c r="E2000">
        <f t="shared" ca="1" si="313"/>
        <v>5912.35</v>
      </c>
      <c r="F2000">
        <f t="shared" ca="1" si="307"/>
        <v>5830.1519230769245</v>
      </c>
      <c r="G2000" t="str">
        <f t="shared" ca="1" si="308"/>
        <v/>
      </c>
      <c r="H2000">
        <f t="shared" ca="1" si="309"/>
        <v>5865</v>
      </c>
      <c r="I2000" s="7" t="str">
        <f t="shared" ca="1" si="306"/>
        <v/>
      </c>
      <c r="J2000" s="11">
        <f t="shared" ca="1" si="310"/>
        <v>648.88263259314249</v>
      </c>
      <c r="K2000" s="11">
        <f ca="1">MAX($J$55:J2000)</f>
        <v>686.39911053282128</v>
      </c>
      <c r="L2000" s="13">
        <f t="shared" ca="1" si="311"/>
        <v>5.465694428210488E-2</v>
      </c>
      <c r="M2000" t="str">
        <f t="shared" ca="1" si="314"/>
        <v>BUY</v>
      </c>
      <c r="N2000">
        <f t="shared" ca="1" si="315"/>
        <v>-4.476081816227654E-2</v>
      </c>
    </row>
    <row r="2001" spans="1:14" x14ac:dyDescent="0.25">
      <c r="A2001">
        <v>2000</v>
      </c>
      <c r="B2001" s="30">
        <v>39434</v>
      </c>
      <c r="C2001">
        <f t="shared" si="312"/>
        <v>2007</v>
      </c>
      <c r="D2001">
        <v>5742.3</v>
      </c>
      <c r="E2001">
        <f t="shared" ca="1" si="313"/>
        <v>5759.65</v>
      </c>
      <c r="F2001">
        <f t="shared" ca="1" si="307"/>
        <v>5834.9673076923082</v>
      </c>
      <c r="G2001" t="str">
        <f t="shared" ca="1" si="308"/>
        <v>SELL</v>
      </c>
      <c r="H2001">
        <f t="shared" ca="1" si="309"/>
        <v>5742.3</v>
      </c>
      <c r="I2001" s="7">
        <f t="shared" ca="1" si="306"/>
        <v>-2.092071611253199E-2</v>
      </c>
      <c r="J2001" s="11">
        <f t="shared" ca="1" si="310"/>
        <v>635.30754324630891</v>
      </c>
      <c r="K2001" s="11">
        <f ca="1">MAX($J$55:J2001)</f>
        <v>686.39911053282128</v>
      </c>
      <c r="L2001" s="13">
        <f t="shared" ca="1" si="311"/>
        <v>7.4434197979732608E-2</v>
      </c>
      <c r="M2001" t="str">
        <f t="shared" ca="1" si="314"/>
        <v>SELL</v>
      </c>
      <c r="N2001">
        <f t="shared" ca="1" si="315"/>
        <v>-6.0065778085511192E-3</v>
      </c>
    </row>
    <row r="2002" spans="1:14" x14ac:dyDescent="0.25">
      <c r="A2002">
        <v>2001</v>
      </c>
      <c r="B2002" s="30">
        <v>39435</v>
      </c>
      <c r="C2002">
        <f t="shared" si="312"/>
        <v>2007</v>
      </c>
      <c r="D2002">
        <v>5751.15</v>
      </c>
      <c r="E2002">
        <f t="shared" ca="1" si="313"/>
        <v>5746.7250000000004</v>
      </c>
      <c r="F2002">
        <f t="shared" ca="1" si="307"/>
        <v>5837.1115384615396</v>
      </c>
      <c r="G2002" t="str">
        <f t="shared" ca="1" si="308"/>
        <v/>
      </c>
      <c r="H2002">
        <f t="shared" ca="1" si="309"/>
        <v>5742.3</v>
      </c>
      <c r="I2002" s="7" t="str">
        <f t="shared" ca="1" si="306"/>
        <v/>
      </c>
      <c r="J2002" s="11">
        <f t="shared" ca="1" si="310"/>
        <v>635.30754324630891</v>
      </c>
      <c r="K2002" s="11">
        <f ca="1">MAX($J$55:J2002)</f>
        <v>686.39911053282128</v>
      </c>
      <c r="L2002" s="13">
        <f t="shared" ca="1" si="311"/>
        <v>7.4434197979732608E-2</v>
      </c>
      <c r="M2002" t="str">
        <f t="shared" ca="1" si="314"/>
        <v>SELL</v>
      </c>
      <c r="N2002">
        <f t="shared" ca="1" si="315"/>
        <v>-1.5411942949688198E-3</v>
      </c>
    </row>
    <row r="2003" spans="1:14" x14ac:dyDescent="0.25">
      <c r="A2003">
        <v>2002</v>
      </c>
      <c r="B2003" s="30">
        <v>39436</v>
      </c>
      <c r="C2003">
        <f t="shared" si="312"/>
        <v>2007</v>
      </c>
      <c r="D2003">
        <v>5766.5</v>
      </c>
      <c r="E2003">
        <f t="shared" ca="1" si="313"/>
        <v>5758.8249999999998</v>
      </c>
      <c r="F2003">
        <f t="shared" ca="1" si="307"/>
        <v>5830.5192307692305</v>
      </c>
      <c r="G2003" t="str">
        <f t="shared" ca="1" si="308"/>
        <v/>
      </c>
      <c r="H2003">
        <f t="shared" ca="1" si="309"/>
        <v>5742.3</v>
      </c>
      <c r="I2003" s="7" t="str">
        <f t="shared" ca="1" si="306"/>
        <v/>
      </c>
      <c r="J2003" s="11">
        <f t="shared" ca="1" si="310"/>
        <v>635.30754324630891</v>
      </c>
      <c r="K2003" s="11">
        <f ca="1">MAX($J$55:J2003)</f>
        <v>686.39911053282128</v>
      </c>
      <c r="L2003" s="13">
        <f t="shared" ca="1" si="311"/>
        <v>7.4434197979732608E-2</v>
      </c>
      <c r="M2003" t="str">
        <f t="shared" ca="1" si="314"/>
        <v>SELL</v>
      </c>
      <c r="N2003">
        <f t="shared" ca="1" si="315"/>
        <v>-2.669031411109146E-3</v>
      </c>
    </row>
    <row r="2004" spans="1:14" x14ac:dyDescent="0.25">
      <c r="A2004">
        <v>2003</v>
      </c>
      <c r="B2004" s="30">
        <v>39440</v>
      </c>
      <c r="C2004">
        <f t="shared" si="312"/>
        <v>2007</v>
      </c>
      <c r="D2004">
        <v>5985.1</v>
      </c>
      <c r="E2004">
        <f t="shared" ca="1" si="313"/>
        <v>5875.8</v>
      </c>
      <c r="F2004">
        <f t="shared" ca="1" si="307"/>
        <v>5833.3269230769229</v>
      </c>
      <c r="G2004" t="str">
        <f t="shared" ca="1" si="308"/>
        <v>BUY</v>
      </c>
      <c r="H2004">
        <f t="shared" ca="1" si="309"/>
        <v>5985.1</v>
      </c>
      <c r="I2004" s="7">
        <f t="shared" ref="I2004:I2067" ca="1" si="316">IF(AND(G2004&lt;&gt;"",H2003&lt;&gt;0),IF(G2004="BUY",1-H2004/H2003,H2004/H2003-1),"")</f>
        <v>-4.2282709019034304E-2</v>
      </c>
      <c r="J2004" s="11">
        <f t="shared" ca="1" si="310"/>
        <v>608.44501925762768</v>
      </c>
      <c r="K2004" s="11">
        <f ca="1">MAX($J$55:J2004)</f>
        <v>686.39911053282128</v>
      </c>
      <c r="L2004" s="13">
        <f t="shared" ca="1" si="311"/>
        <v>0.1135696274645247</v>
      </c>
      <c r="M2004" t="str">
        <f t="shared" ca="1" si="314"/>
        <v>BUY</v>
      </c>
      <c r="N2004">
        <f t="shared" ca="1" si="315"/>
        <v>-3.7908610075435771E-2</v>
      </c>
    </row>
    <row r="2005" spans="1:14" x14ac:dyDescent="0.25">
      <c r="A2005">
        <v>2004</v>
      </c>
      <c r="B2005" s="30">
        <v>39442</v>
      </c>
      <c r="C2005">
        <f t="shared" si="312"/>
        <v>2007</v>
      </c>
      <c r="D2005">
        <v>6070.75</v>
      </c>
      <c r="E2005">
        <f t="shared" ca="1" si="313"/>
        <v>6027.9250000000002</v>
      </c>
      <c r="F2005">
        <f t="shared" ca="1" si="307"/>
        <v>5839.6307692307701</v>
      </c>
      <c r="G2005" t="str">
        <f t="shared" ca="1" si="308"/>
        <v/>
      </c>
      <c r="H2005">
        <f t="shared" ca="1" si="309"/>
        <v>5985.1</v>
      </c>
      <c r="I2005" s="7" t="str">
        <f t="shared" ca="1" si="316"/>
        <v/>
      </c>
      <c r="J2005" s="11">
        <f t="shared" ca="1" si="310"/>
        <v>608.44501925762768</v>
      </c>
      <c r="K2005" s="11">
        <f ca="1">MAX($J$55:J2005)</f>
        <v>686.39911053282128</v>
      </c>
      <c r="L2005" s="13">
        <f t="shared" ca="1" si="311"/>
        <v>0.1135696274645247</v>
      </c>
      <c r="M2005" t="str">
        <f t="shared" ca="1" si="314"/>
        <v>BUY</v>
      </c>
      <c r="N2005">
        <f t="shared" ca="1" si="315"/>
        <v>1.4310537835625074E-2</v>
      </c>
    </row>
    <row r="2006" spans="1:14" x14ac:dyDescent="0.25">
      <c r="A2006">
        <v>2005</v>
      </c>
      <c r="B2006" s="30">
        <v>39443</v>
      </c>
      <c r="C2006">
        <f t="shared" si="312"/>
        <v>2007</v>
      </c>
      <c r="D2006">
        <v>6081.5</v>
      </c>
      <c r="E2006">
        <f t="shared" ca="1" si="313"/>
        <v>6076.125</v>
      </c>
      <c r="F2006">
        <f t="shared" ca="1" si="307"/>
        <v>5846.3173076923085</v>
      </c>
      <c r="G2006" t="str">
        <f t="shared" ca="1" si="308"/>
        <v/>
      </c>
      <c r="H2006">
        <f t="shared" ca="1" si="309"/>
        <v>5985.1</v>
      </c>
      <c r="I2006" s="7" t="str">
        <f t="shared" ca="1" si="316"/>
        <v/>
      </c>
      <c r="J2006" s="11">
        <f t="shared" ca="1" si="310"/>
        <v>608.44501925762768</v>
      </c>
      <c r="K2006" s="11">
        <f ca="1">MAX($J$55:J2006)</f>
        <v>686.39911053282128</v>
      </c>
      <c r="L2006" s="13">
        <f t="shared" ca="1" si="311"/>
        <v>0.1135696274645247</v>
      </c>
      <c r="M2006" t="str">
        <f t="shared" ca="1" si="314"/>
        <v>BUY</v>
      </c>
      <c r="N2006">
        <f t="shared" ca="1" si="315"/>
        <v>1.7707861466869828E-3</v>
      </c>
    </row>
    <row r="2007" spans="1:14" x14ac:dyDescent="0.25">
      <c r="A2007">
        <v>2006</v>
      </c>
      <c r="B2007" s="30">
        <v>39444</v>
      </c>
      <c r="C2007">
        <f t="shared" si="312"/>
        <v>2007</v>
      </c>
      <c r="D2007">
        <v>6079.7</v>
      </c>
      <c r="E2007">
        <f t="shared" ca="1" si="313"/>
        <v>6080.6</v>
      </c>
      <c r="F2007">
        <f t="shared" ca="1" si="307"/>
        <v>5857.8096153846163</v>
      </c>
      <c r="G2007" t="str">
        <f t="shared" ca="1" si="308"/>
        <v/>
      </c>
      <c r="H2007">
        <f t="shared" ca="1" si="309"/>
        <v>5985.1</v>
      </c>
      <c r="I2007" s="7" t="str">
        <f t="shared" ca="1" si="316"/>
        <v/>
      </c>
      <c r="J2007" s="11">
        <f t="shared" ca="1" si="310"/>
        <v>608.44501925762768</v>
      </c>
      <c r="K2007" s="11">
        <f ca="1">MAX($J$55:J2007)</f>
        <v>686.39911053282128</v>
      </c>
      <c r="L2007" s="13">
        <f t="shared" ca="1" si="311"/>
        <v>0.1135696274645247</v>
      </c>
      <c r="M2007" t="str">
        <f t="shared" ca="1" si="314"/>
        <v>BUY</v>
      </c>
      <c r="N2007">
        <f t="shared" ca="1" si="315"/>
        <v>-2.95979610293543E-4</v>
      </c>
    </row>
    <row r="2008" spans="1:14" x14ac:dyDescent="0.25">
      <c r="A2008">
        <v>2007</v>
      </c>
      <c r="B2008" s="30">
        <v>39447</v>
      </c>
      <c r="C2008">
        <f t="shared" si="312"/>
        <v>2007</v>
      </c>
      <c r="D2008">
        <v>6138.6</v>
      </c>
      <c r="E2008">
        <f t="shared" ca="1" si="313"/>
        <v>6109.15</v>
      </c>
      <c r="F2008">
        <f t="shared" ca="1" si="307"/>
        <v>5880.0230769230784</v>
      </c>
      <c r="G2008" t="str">
        <f t="shared" ca="1" si="308"/>
        <v/>
      </c>
      <c r="H2008">
        <f t="shared" ca="1" si="309"/>
        <v>5985.1</v>
      </c>
      <c r="I2008" s="7" t="str">
        <f t="shared" ca="1" si="316"/>
        <v/>
      </c>
      <c r="J2008" s="11">
        <f t="shared" ca="1" si="310"/>
        <v>608.44501925762768</v>
      </c>
      <c r="K2008" s="11">
        <f ca="1">MAX($J$55:J2008)</f>
        <v>686.39911053282128</v>
      </c>
      <c r="L2008" s="13">
        <f t="shared" ca="1" si="311"/>
        <v>0.1135696274645247</v>
      </c>
      <c r="M2008" t="str">
        <f t="shared" ca="1" si="314"/>
        <v>BUY</v>
      </c>
      <c r="N2008">
        <f t="shared" ca="1" si="315"/>
        <v>9.6879780252315979E-3</v>
      </c>
    </row>
    <row r="2009" spans="1:14" x14ac:dyDescent="0.25">
      <c r="A2009">
        <v>2008</v>
      </c>
      <c r="B2009" s="30">
        <v>39448</v>
      </c>
      <c r="C2009">
        <f t="shared" si="312"/>
        <v>2008</v>
      </c>
      <c r="D2009">
        <v>6144.35</v>
      </c>
      <c r="E2009">
        <f t="shared" ca="1" si="313"/>
        <v>6141.4750000000004</v>
      </c>
      <c r="F2009">
        <f t="shared" ca="1" si="307"/>
        <v>5904.0615384615394</v>
      </c>
      <c r="G2009" t="str">
        <f t="shared" ca="1" si="308"/>
        <v/>
      </c>
      <c r="H2009">
        <f t="shared" ca="1" si="309"/>
        <v>5985.1</v>
      </c>
      <c r="I2009" s="7" t="str">
        <f t="shared" ca="1" si="316"/>
        <v/>
      </c>
      <c r="J2009" s="11">
        <f t="shared" ca="1" si="310"/>
        <v>608.44501925762768</v>
      </c>
      <c r="K2009" s="11">
        <f ca="1">MAX($J$55:J2009)</f>
        <v>686.39911053282128</v>
      </c>
      <c r="L2009" s="13">
        <f t="shared" ca="1" si="311"/>
        <v>0.1135696274645247</v>
      </c>
      <c r="M2009" t="str">
        <f t="shared" ca="1" si="314"/>
        <v>BUY</v>
      </c>
      <c r="N2009">
        <f t="shared" ca="1" si="315"/>
        <v>9.3669566350633687E-4</v>
      </c>
    </row>
    <row r="2010" spans="1:14" x14ac:dyDescent="0.25">
      <c r="A2010">
        <v>2009</v>
      </c>
      <c r="B2010" s="30">
        <v>39449</v>
      </c>
      <c r="C2010">
        <f t="shared" si="312"/>
        <v>2008</v>
      </c>
      <c r="D2010">
        <v>6179.4</v>
      </c>
      <c r="E2010">
        <f t="shared" ca="1" si="313"/>
        <v>6161.875</v>
      </c>
      <c r="F2010">
        <f t="shared" ca="1" si="307"/>
        <v>5926.0153846153853</v>
      </c>
      <c r="G2010" t="str">
        <f t="shared" ca="1" si="308"/>
        <v/>
      </c>
      <c r="H2010">
        <f t="shared" ca="1" si="309"/>
        <v>5985.1</v>
      </c>
      <c r="I2010" s="7" t="str">
        <f t="shared" ca="1" si="316"/>
        <v/>
      </c>
      <c r="J2010" s="11">
        <f t="shared" ca="1" si="310"/>
        <v>608.44501925762768</v>
      </c>
      <c r="K2010" s="11">
        <f ca="1">MAX($J$55:J2010)</f>
        <v>686.39911053282128</v>
      </c>
      <c r="L2010" s="13">
        <f t="shared" ca="1" si="311"/>
        <v>0.1135696274645247</v>
      </c>
      <c r="M2010" t="str">
        <f t="shared" ca="1" si="314"/>
        <v>BUY</v>
      </c>
      <c r="N2010">
        <f t="shared" ca="1" si="315"/>
        <v>5.704427644909432E-3</v>
      </c>
    </row>
    <row r="2011" spans="1:14" x14ac:dyDescent="0.25">
      <c r="A2011">
        <v>2010</v>
      </c>
      <c r="B2011" s="30">
        <v>39450</v>
      </c>
      <c r="C2011">
        <f t="shared" si="312"/>
        <v>2008</v>
      </c>
      <c r="D2011">
        <v>6178.55</v>
      </c>
      <c r="E2011">
        <f t="shared" ca="1" si="313"/>
        <v>6178.9750000000004</v>
      </c>
      <c r="F2011">
        <f t="shared" ca="1" si="307"/>
        <v>5943.2019230769229</v>
      </c>
      <c r="G2011" t="str">
        <f t="shared" ca="1" si="308"/>
        <v/>
      </c>
      <c r="H2011">
        <f t="shared" ca="1" si="309"/>
        <v>5985.1</v>
      </c>
      <c r="I2011" s="7" t="str">
        <f t="shared" ca="1" si="316"/>
        <v/>
      </c>
      <c r="J2011" s="11">
        <f t="shared" ca="1" si="310"/>
        <v>608.44501925762768</v>
      </c>
      <c r="K2011" s="11">
        <f ca="1">MAX($J$55:J2011)</f>
        <v>686.39911053282128</v>
      </c>
      <c r="L2011" s="13">
        <f t="shared" ca="1" si="311"/>
        <v>0.1135696274645247</v>
      </c>
      <c r="M2011" t="str">
        <f t="shared" ca="1" si="314"/>
        <v>BUY</v>
      </c>
      <c r="N2011">
        <f t="shared" ca="1" si="315"/>
        <v>-1.37553807812968E-4</v>
      </c>
    </row>
    <row r="2012" spans="1:14" x14ac:dyDescent="0.25">
      <c r="A2012">
        <v>2011</v>
      </c>
      <c r="B2012" s="30">
        <v>39451</v>
      </c>
      <c r="C2012">
        <f t="shared" si="312"/>
        <v>2008</v>
      </c>
      <c r="D2012">
        <v>6274.3</v>
      </c>
      <c r="E2012">
        <f t="shared" ca="1" si="313"/>
        <v>6226.4250000000002</v>
      </c>
      <c r="F2012">
        <f t="shared" ref="F2012:F2075" ca="1" si="317">IF(ROW(D2012)&gt;$M$4, AVERAGE(OFFSET(D2013,-$M$4,0,$M$4,1)), "")</f>
        <v>5965.3615384615368</v>
      </c>
      <c r="G2012" t="str">
        <f t="shared" ca="1" si="308"/>
        <v/>
      </c>
      <c r="H2012">
        <f t="shared" ca="1" si="309"/>
        <v>5985.1</v>
      </c>
      <c r="I2012" s="7" t="str">
        <f t="shared" ca="1" si="316"/>
        <v/>
      </c>
      <c r="J2012" s="11">
        <f t="shared" ca="1" si="310"/>
        <v>608.44501925762768</v>
      </c>
      <c r="K2012" s="11">
        <f ca="1">MAX($J$55:J2012)</f>
        <v>686.39911053282128</v>
      </c>
      <c r="L2012" s="13">
        <f t="shared" ca="1" si="311"/>
        <v>0.1135696274645247</v>
      </c>
      <c r="M2012" t="str">
        <f t="shared" ca="1" si="314"/>
        <v>BUY</v>
      </c>
      <c r="N2012">
        <f t="shared" ca="1" si="315"/>
        <v>1.5497163573977712E-2</v>
      </c>
    </row>
    <row r="2013" spans="1:14" x14ac:dyDescent="0.25">
      <c r="A2013">
        <v>2012</v>
      </c>
      <c r="B2013" s="30">
        <v>39454</v>
      </c>
      <c r="C2013">
        <f t="shared" si="312"/>
        <v>2008</v>
      </c>
      <c r="D2013">
        <v>6279.1</v>
      </c>
      <c r="E2013">
        <f t="shared" ca="1" si="313"/>
        <v>6276.7000000000007</v>
      </c>
      <c r="F2013">
        <f t="shared" ca="1" si="317"/>
        <v>5990.8057692307684</v>
      </c>
      <c r="G2013" t="str">
        <f t="shared" ca="1" si="308"/>
        <v/>
      </c>
      <c r="H2013">
        <f t="shared" ca="1" si="309"/>
        <v>5985.1</v>
      </c>
      <c r="I2013" s="7" t="str">
        <f t="shared" ca="1" si="316"/>
        <v/>
      </c>
      <c r="J2013" s="11">
        <f t="shared" ca="1" si="310"/>
        <v>608.44501925762768</v>
      </c>
      <c r="K2013" s="11">
        <f ca="1">MAX($J$55:J2013)</f>
        <v>686.39911053282128</v>
      </c>
      <c r="L2013" s="13">
        <f t="shared" ca="1" si="311"/>
        <v>0.1135696274645247</v>
      </c>
      <c r="M2013" t="str">
        <f t="shared" ca="1" si="314"/>
        <v>BUY</v>
      </c>
      <c r="N2013">
        <f t="shared" ca="1" si="315"/>
        <v>7.6502558054287832E-4</v>
      </c>
    </row>
    <row r="2014" spans="1:14" x14ac:dyDescent="0.25">
      <c r="A2014">
        <v>2013</v>
      </c>
      <c r="B2014" s="30">
        <v>39455</v>
      </c>
      <c r="C2014">
        <f t="shared" si="312"/>
        <v>2008</v>
      </c>
      <c r="D2014">
        <v>6287.85</v>
      </c>
      <c r="E2014">
        <f t="shared" ca="1" si="313"/>
        <v>6283.4750000000004</v>
      </c>
      <c r="F2014">
        <f t="shared" ca="1" si="317"/>
        <v>6015.9307692307693</v>
      </c>
      <c r="G2014" t="str">
        <f t="shared" ca="1" si="308"/>
        <v/>
      </c>
      <c r="H2014">
        <f t="shared" ca="1" si="309"/>
        <v>5985.1</v>
      </c>
      <c r="I2014" s="7" t="str">
        <f t="shared" ca="1" si="316"/>
        <v/>
      </c>
      <c r="J2014" s="11">
        <f t="shared" ca="1" si="310"/>
        <v>608.44501925762768</v>
      </c>
      <c r="K2014" s="11">
        <f ca="1">MAX($J$55:J2014)</f>
        <v>686.39911053282128</v>
      </c>
      <c r="L2014" s="13">
        <f t="shared" ca="1" si="311"/>
        <v>0.1135696274645247</v>
      </c>
      <c r="M2014" t="str">
        <f t="shared" ca="1" si="314"/>
        <v>BUY</v>
      </c>
      <c r="N2014">
        <f t="shared" ca="1" si="315"/>
        <v>1.3935118090172157E-3</v>
      </c>
    </row>
    <row r="2015" spans="1:14" x14ac:dyDescent="0.25">
      <c r="A2015">
        <v>2014</v>
      </c>
      <c r="B2015" s="30">
        <v>39456</v>
      </c>
      <c r="C2015">
        <f t="shared" si="312"/>
        <v>2008</v>
      </c>
      <c r="D2015">
        <v>6272</v>
      </c>
      <c r="E2015">
        <f t="shared" ca="1" si="313"/>
        <v>6279.9250000000002</v>
      </c>
      <c r="F2015">
        <f t="shared" ca="1" si="317"/>
        <v>6035.5173076923074</v>
      </c>
      <c r="G2015" t="str">
        <f t="shared" ca="1" si="308"/>
        <v/>
      </c>
      <c r="H2015">
        <f t="shared" ca="1" si="309"/>
        <v>5985.1</v>
      </c>
      <c r="I2015" s="7" t="str">
        <f t="shared" ca="1" si="316"/>
        <v/>
      </c>
      <c r="J2015" s="11">
        <f t="shared" ca="1" si="310"/>
        <v>608.44501925762768</v>
      </c>
      <c r="K2015" s="11">
        <f ca="1">MAX($J$55:J2015)</f>
        <v>686.39911053282128</v>
      </c>
      <c r="L2015" s="13">
        <f t="shared" ca="1" si="311"/>
        <v>0.1135696274645247</v>
      </c>
      <c r="M2015" t="str">
        <f t="shared" ca="1" si="314"/>
        <v>BUY</v>
      </c>
      <c r="N2015">
        <f t="shared" ca="1" si="315"/>
        <v>-2.5207344322781813E-3</v>
      </c>
    </row>
    <row r="2016" spans="1:14" x14ac:dyDescent="0.25">
      <c r="A2016">
        <v>2015</v>
      </c>
      <c r="B2016" s="30">
        <v>39457</v>
      </c>
      <c r="C2016">
        <f t="shared" si="312"/>
        <v>2008</v>
      </c>
      <c r="D2016">
        <v>6156.95</v>
      </c>
      <c r="E2016">
        <f t="shared" ca="1" si="313"/>
        <v>6214.4750000000004</v>
      </c>
      <c r="F2016">
        <f t="shared" ca="1" si="317"/>
        <v>6046.7461538461548</v>
      </c>
      <c r="G2016" t="str">
        <f t="shared" ca="1" si="308"/>
        <v/>
      </c>
      <c r="H2016">
        <f t="shared" ca="1" si="309"/>
        <v>5985.1</v>
      </c>
      <c r="I2016" s="7" t="str">
        <f t="shared" ca="1" si="316"/>
        <v/>
      </c>
      <c r="J2016" s="11">
        <f t="shared" ca="1" si="310"/>
        <v>608.44501925762768</v>
      </c>
      <c r="K2016" s="11">
        <f ca="1">MAX($J$55:J2016)</f>
        <v>686.39911053282128</v>
      </c>
      <c r="L2016" s="13">
        <f t="shared" ca="1" si="311"/>
        <v>0.1135696274645247</v>
      </c>
      <c r="M2016" t="str">
        <f t="shared" ca="1" si="314"/>
        <v>BUY</v>
      </c>
      <c r="N2016">
        <f t="shared" ca="1" si="315"/>
        <v>-1.834343112244901E-2</v>
      </c>
    </row>
    <row r="2017" spans="1:14" x14ac:dyDescent="0.25">
      <c r="A2017">
        <v>2016</v>
      </c>
      <c r="B2017" s="30">
        <v>39458</v>
      </c>
      <c r="C2017">
        <f t="shared" si="312"/>
        <v>2008</v>
      </c>
      <c r="D2017">
        <v>6200.1</v>
      </c>
      <c r="E2017">
        <f t="shared" ca="1" si="313"/>
        <v>6178.5249999999996</v>
      </c>
      <c r="F2017">
        <f t="shared" ca="1" si="317"/>
        <v>6059.8903846153853</v>
      </c>
      <c r="G2017" t="str">
        <f t="shared" ca="1" si="308"/>
        <v/>
      </c>
      <c r="H2017">
        <f t="shared" ca="1" si="309"/>
        <v>5985.1</v>
      </c>
      <c r="I2017" s="7" t="str">
        <f t="shared" ca="1" si="316"/>
        <v/>
      </c>
      <c r="J2017" s="11">
        <f t="shared" ca="1" si="310"/>
        <v>608.44501925762768</v>
      </c>
      <c r="K2017" s="11">
        <f ca="1">MAX($J$55:J2017)</f>
        <v>686.39911053282128</v>
      </c>
      <c r="L2017" s="13">
        <f t="shared" ca="1" si="311"/>
        <v>0.1135696274645247</v>
      </c>
      <c r="M2017" t="str">
        <f t="shared" ca="1" si="314"/>
        <v>BUY</v>
      </c>
      <c r="N2017">
        <f t="shared" ca="1" si="315"/>
        <v>7.0083401684276382E-3</v>
      </c>
    </row>
    <row r="2018" spans="1:14" x14ac:dyDescent="0.25">
      <c r="A2018">
        <v>2017</v>
      </c>
      <c r="B2018" s="30">
        <v>39461</v>
      </c>
      <c r="C2018">
        <f t="shared" si="312"/>
        <v>2008</v>
      </c>
      <c r="D2018">
        <v>6206.8</v>
      </c>
      <c r="E2018">
        <f t="shared" ca="1" si="313"/>
        <v>6203.4500000000007</v>
      </c>
      <c r="F2018">
        <f t="shared" ca="1" si="317"/>
        <v>6070.1519230769236</v>
      </c>
      <c r="G2018" t="str">
        <f t="shared" ca="1" si="308"/>
        <v/>
      </c>
      <c r="H2018">
        <f t="shared" ca="1" si="309"/>
        <v>5985.1</v>
      </c>
      <c r="I2018" s="7" t="str">
        <f t="shared" ca="1" si="316"/>
        <v/>
      </c>
      <c r="J2018" s="11">
        <f t="shared" ca="1" si="310"/>
        <v>608.44501925762768</v>
      </c>
      <c r="K2018" s="11">
        <f ca="1">MAX($J$55:J2018)</f>
        <v>686.39911053282128</v>
      </c>
      <c r="L2018" s="13">
        <f t="shared" ca="1" si="311"/>
        <v>0.1135696274645247</v>
      </c>
      <c r="M2018" t="str">
        <f t="shared" ca="1" si="314"/>
        <v>BUY</v>
      </c>
      <c r="N2018">
        <f t="shared" ca="1" si="315"/>
        <v>1.0806277318107479E-3</v>
      </c>
    </row>
    <row r="2019" spans="1:14" x14ac:dyDescent="0.25">
      <c r="A2019">
        <v>2018</v>
      </c>
      <c r="B2019" s="30">
        <v>39462</v>
      </c>
      <c r="C2019">
        <f t="shared" si="312"/>
        <v>2008</v>
      </c>
      <c r="D2019">
        <v>6074.25</v>
      </c>
      <c r="E2019">
        <f t="shared" ca="1" si="313"/>
        <v>6140.5249999999996</v>
      </c>
      <c r="F2019">
        <f t="shared" ca="1" si="317"/>
        <v>6074.7500000000009</v>
      </c>
      <c r="G2019" t="str">
        <f t="shared" ca="1" si="308"/>
        <v/>
      </c>
      <c r="H2019">
        <f t="shared" ca="1" si="309"/>
        <v>5985.1</v>
      </c>
      <c r="I2019" s="7" t="str">
        <f t="shared" ca="1" si="316"/>
        <v/>
      </c>
      <c r="J2019" s="11">
        <f t="shared" ca="1" si="310"/>
        <v>608.44501925762768</v>
      </c>
      <c r="K2019" s="11">
        <f ca="1">MAX($J$55:J2019)</f>
        <v>686.39911053282128</v>
      </c>
      <c r="L2019" s="13">
        <f t="shared" ca="1" si="311"/>
        <v>0.1135696274645247</v>
      </c>
      <c r="M2019" t="str">
        <f t="shared" ca="1" si="314"/>
        <v>BUY</v>
      </c>
      <c r="N2019">
        <f t="shared" ca="1" si="315"/>
        <v>-2.1355609976155213E-2</v>
      </c>
    </row>
    <row r="2020" spans="1:14" x14ac:dyDescent="0.25">
      <c r="A2020">
        <v>2019</v>
      </c>
      <c r="B2020" s="30">
        <v>39463</v>
      </c>
      <c r="C2020">
        <f t="shared" si="312"/>
        <v>2008</v>
      </c>
      <c r="D2020">
        <v>5935.75</v>
      </c>
      <c r="E2020">
        <f t="shared" ca="1" si="313"/>
        <v>6005</v>
      </c>
      <c r="F2020">
        <f t="shared" ca="1" si="317"/>
        <v>6073.2673076923083</v>
      </c>
      <c r="G2020" t="str">
        <f t="shared" ca="1" si="308"/>
        <v>SELL</v>
      </c>
      <c r="H2020">
        <f t="shared" ca="1" si="309"/>
        <v>5935.75</v>
      </c>
      <c r="I2020" s="7">
        <f t="shared" ca="1" si="316"/>
        <v>-8.2454762660607583E-3</v>
      </c>
      <c r="J2020" s="11">
        <f t="shared" ca="1" si="310"/>
        <v>603.42810029213604</v>
      </c>
      <c r="K2020" s="11">
        <f ca="1">MAX($J$55:J2020)</f>
        <v>686.39911053282128</v>
      </c>
      <c r="L2020" s="13">
        <f t="shared" ca="1" si="311"/>
        <v>0.12087866806278136</v>
      </c>
      <c r="M2020" t="str">
        <f t="shared" ca="1" si="314"/>
        <v>SELL</v>
      </c>
      <c r="N2020">
        <f t="shared" ca="1" si="315"/>
        <v>-2.28011688685846E-2</v>
      </c>
    </row>
    <row r="2021" spans="1:14" x14ac:dyDescent="0.25">
      <c r="A2021">
        <v>2020</v>
      </c>
      <c r="B2021" s="30">
        <v>39464</v>
      </c>
      <c r="C2021">
        <f t="shared" si="312"/>
        <v>2008</v>
      </c>
      <c r="D2021">
        <v>5913.2</v>
      </c>
      <c r="E2021">
        <f t="shared" ca="1" si="313"/>
        <v>5924.4750000000004</v>
      </c>
      <c r="F2021">
        <f t="shared" ca="1" si="317"/>
        <v>6071.4442307692316</v>
      </c>
      <c r="G2021" t="str">
        <f t="shared" ca="1" si="308"/>
        <v/>
      </c>
      <c r="H2021">
        <f t="shared" ca="1" si="309"/>
        <v>5935.75</v>
      </c>
      <c r="I2021" s="7" t="str">
        <f t="shared" ca="1" si="316"/>
        <v/>
      </c>
      <c r="J2021" s="11">
        <f t="shared" ca="1" si="310"/>
        <v>603.42810029213604</v>
      </c>
      <c r="K2021" s="11">
        <f ca="1">MAX($J$55:J2021)</f>
        <v>686.39911053282128</v>
      </c>
      <c r="L2021" s="13">
        <f t="shared" ca="1" si="311"/>
        <v>0.12087866806278136</v>
      </c>
      <c r="M2021" t="str">
        <f t="shared" ca="1" si="314"/>
        <v>SELL</v>
      </c>
      <c r="N2021">
        <f t="shared" ca="1" si="315"/>
        <v>3.7990144463631694E-3</v>
      </c>
    </row>
    <row r="2022" spans="1:14" x14ac:dyDescent="0.25">
      <c r="A2022">
        <v>2021</v>
      </c>
      <c r="B2022" s="30">
        <v>39465</v>
      </c>
      <c r="C2022">
        <f t="shared" si="312"/>
        <v>2008</v>
      </c>
      <c r="D2022">
        <v>5705.3</v>
      </c>
      <c r="E2022">
        <f t="shared" ca="1" si="313"/>
        <v>5809.25</v>
      </c>
      <c r="F2022">
        <f t="shared" ca="1" si="317"/>
        <v>6056.3692307692309</v>
      </c>
      <c r="G2022" t="str">
        <f t="shared" ca="1" si="308"/>
        <v/>
      </c>
      <c r="H2022">
        <f t="shared" ca="1" si="309"/>
        <v>5935.75</v>
      </c>
      <c r="I2022" s="7" t="str">
        <f t="shared" ca="1" si="316"/>
        <v/>
      </c>
      <c r="J2022" s="11">
        <f t="shared" ca="1" si="310"/>
        <v>603.42810029213604</v>
      </c>
      <c r="K2022" s="11">
        <f ca="1">MAX($J$55:J2022)</f>
        <v>686.39911053282128</v>
      </c>
      <c r="L2022" s="13">
        <f t="shared" ca="1" si="311"/>
        <v>0.12087866806278136</v>
      </c>
      <c r="M2022" t="str">
        <f t="shared" ca="1" si="314"/>
        <v>SELL</v>
      </c>
      <c r="N2022">
        <f t="shared" ca="1" si="315"/>
        <v>3.5158628153960571E-2</v>
      </c>
    </row>
    <row r="2023" spans="1:14" x14ac:dyDescent="0.25">
      <c r="A2023">
        <v>2022</v>
      </c>
      <c r="B2023" s="30">
        <v>39468</v>
      </c>
      <c r="C2023">
        <f t="shared" si="312"/>
        <v>2008</v>
      </c>
      <c r="D2023">
        <v>5208.8</v>
      </c>
      <c r="E2023">
        <f t="shared" ca="1" si="313"/>
        <v>5457.05</v>
      </c>
      <c r="F2023">
        <f t="shared" ca="1" si="317"/>
        <v>6019.8115384615385</v>
      </c>
      <c r="G2023" t="str">
        <f t="shared" ca="1" si="308"/>
        <v/>
      </c>
      <c r="H2023">
        <f t="shared" ca="1" si="309"/>
        <v>5935.75</v>
      </c>
      <c r="I2023" s="7" t="str">
        <f t="shared" ca="1" si="316"/>
        <v/>
      </c>
      <c r="J2023" s="11">
        <f t="shared" ca="1" si="310"/>
        <v>603.42810029213604</v>
      </c>
      <c r="K2023" s="11">
        <f ca="1">MAX($J$55:J2023)</f>
        <v>686.39911053282128</v>
      </c>
      <c r="L2023" s="13">
        <f t="shared" ca="1" si="311"/>
        <v>0.12087866806278136</v>
      </c>
      <c r="M2023" t="str">
        <f t="shared" ca="1" si="314"/>
        <v>SELL</v>
      </c>
      <c r="N2023">
        <f t="shared" ca="1" si="315"/>
        <v>8.7024345783744933E-2</v>
      </c>
    </row>
    <row r="2024" spans="1:14" x14ac:dyDescent="0.25">
      <c r="A2024">
        <v>2023</v>
      </c>
      <c r="B2024" s="30">
        <v>39469</v>
      </c>
      <c r="C2024">
        <f t="shared" si="312"/>
        <v>2008</v>
      </c>
      <c r="D2024">
        <v>4899.3</v>
      </c>
      <c r="E2024">
        <f t="shared" ca="1" si="313"/>
        <v>5054.05</v>
      </c>
      <c r="F2024">
        <f t="shared" ca="1" si="317"/>
        <v>5975.2423076923069</v>
      </c>
      <c r="G2024" t="str">
        <f t="shared" ca="1" si="308"/>
        <v/>
      </c>
      <c r="H2024">
        <f t="shared" ca="1" si="309"/>
        <v>5935.75</v>
      </c>
      <c r="I2024" s="7" t="str">
        <f t="shared" ca="1" si="316"/>
        <v/>
      </c>
      <c r="J2024" s="11">
        <f t="shared" ca="1" si="310"/>
        <v>603.42810029213604</v>
      </c>
      <c r="K2024" s="11">
        <f ca="1">MAX($J$55:J2024)</f>
        <v>686.39911053282128</v>
      </c>
      <c r="L2024" s="13">
        <f t="shared" ca="1" si="311"/>
        <v>0.12087866806278136</v>
      </c>
      <c r="M2024" t="str">
        <f t="shared" ca="1" si="314"/>
        <v>SELL</v>
      </c>
      <c r="N2024">
        <f t="shared" ca="1" si="315"/>
        <v>5.9418676086622636E-2</v>
      </c>
    </row>
    <row r="2025" spans="1:14" x14ac:dyDescent="0.25">
      <c r="A2025">
        <v>2024</v>
      </c>
      <c r="B2025" s="30">
        <v>39470</v>
      </c>
      <c r="C2025">
        <f t="shared" si="312"/>
        <v>2008</v>
      </c>
      <c r="D2025">
        <v>5203.3999999999996</v>
      </c>
      <c r="E2025">
        <f t="shared" ca="1" si="313"/>
        <v>5051.3500000000004</v>
      </c>
      <c r="F2025">
        <f t="shared" ca="1" si="317"/>
        <v>5942.7692307692296</v>
      </c>
      <c r="G2025" t="str">
        <f t="shared" ca="1" si="308"/>
        <v/>
      </c>
      <c r="H2025">
        <f t="shared" ca="1" si="309"/>
        <v>5935.75</v>
      </c>
      <c r="I2025" s="7" t="str">
        <f t="shared" ca="1" si="316"/>
        <v/>
      </c>
      <c r="J2025" s="11">
        <f t="shared" ca="1" si="310"/>
        <v>603.42810029213604</v>
      </c>
      <c r="K2025" s="11">
        <f ca="1">MAX($J$55:J2025)</f>
        <v>686.39911053282128</v>
      </c>
      <c r="L2025" s="13">
        <f t="shared" ca="1" si="311"/>
        <v>0.12087866806278136</v>
      </c>
      <c r="M2025" t="str">
        <f t="shared" ca="1" si="314"/>
        <v>SELL</v>
      </c>
      <c r="N2025">
        <f t="shared" ca="1" si="315"/>
        <v>-6.2070091645745194E-2</v>
      </c>
    </row>
    <row r="2026" spans="1:14" x14ac:dyDescent="0.25">
      <c r="A2026">
        <v>2025</v>
      </c>
      <c r="B2026" s="30">
        <v>39471</v>
      </c>
      <c r="C2026">
        <f t="shared" si="312"/>
        <v>2008</v>
      </c>
      <c r="D2026">
        <v>5033.45</v>
      </c>
      <c r="E2026">
        <f t="shared" ca="1" si="313"/>
        <v>5118.4249999999993</v>
      </c>
      <c r="F2026">
        <f t="shared" ca="1" si="317"/>
        <v>5914.1711538461532</v>
      </c>
      <c r="G2026" t="str">
        <f t="shared" ca="1" si="308"/>
        <v/>
      </c>
      <c r="H2026">
        <f t="shared" ca="1" si="309"/>
        <v>5935.75</v>
      </c>
      <c r="I2026" s="7" t="str">
        <f t="shared" ca="1" si="316"/>
        <v/>
      </c>
      <c r="J2026" s="11">
        <f t="shared" ca="1" si="310"/>
        <v>603.42810029213604</v>
      </c>
      <c r="K2026" s="11">
        <f ca="1">MAX($J$55:J2026)</f>
        <v>686.39911053282128</v>
      </c>
      <c r="L2026" s="13">
        <f t="shared" ca="1" si="311"/>
        <v>0.12087866806278136</v>
      </c>
      <c r="M2026" t="str">
        <f t="shared" ca="1" si="314"/>
        <v>SELL</v>
      </c>
      <c r="N2026">
        <f t="shared" ca="1" si="315"/>
        <v>3.2661336818234202E-2</v>
      </c>
    </row>
    <row r="2027" spans="1:14" x14ac:dyDescent="0.25">
      <c r="A2027">
        <v>2026</v>
      </c>
      <c r="B2027" s="30">
        <v>39472</v>
      </c>
      <c r="C2027">
        <f t="shared" si="312"/>
        <v>2008</v>
      </c>
      <c r="D2027">
        <v>5383.35</v>
      </c>
      <c r="E2027">
        <f t="shared" ca="1" si="313"/>
        <v>5208.3999999999996</v>
      </c>
      <c r="F2027">
        <f t="shared" ca="1" si="317"/>
        <v>5900.3653846153848</v>
      </c>
      <c r="G2027" t="str">
        <f t="shared" ca="1" si="308"/>
        <v/>
      </c>
      <c r="H2027">
        <f t="shared" ca="1" si="309"/>
        <v>5935.75</v>
      </c>
      <c r="I2027" s="7" t="str">
        <f t="shared" ca="1" si="316"/>
        <v/>
      </c>
      <c r="J2027" s="11">
        <f t="shared" ca="1" si="310"/>
        <v>603.42810029213604</v>
      </c>
      <c r="K2027" s="11">
        <f ca="1">MAX($J$55:J2027)</f>
        <v>686.39911053282128</v>
      </c>
      <c r="L2027" s="13">
        <f t="shared" ca="1" si="311"/>
        <v>0.12087866806278136</v>
      </c>
      <c r="M2027" t="str">
        <f t="shared" ca="1" si="314"/>
        <v>SELL</v>
      </c>
      <c r="N2027">
        <f t="shared" ca="1" si="315"/>
        <v>-6.9514945017830829E-2</v>
      </c>
    </row>
    <row r="2028" spans="1:14" x14ac:dyDescent="0.25">
      <c r="A2028">
        <v>2027</v>
      </c>
      <c r="B2028" s="30">
        <v>39475</v>
      </c>
      <c r="C2028">
        <f t="shared" si="312"/>
        <v>2008</v>
      </c>
      <c r="D2028">
        <v>5274.1</v>
      </c>
      <c r="E2028">
        <f t="shared" ca="1" si="313"/>
        <v>5328.7250000000004</v>
      </c>
      <c r="F2028">
        <f t="shared" ca="1" si="317"/>
        <v>5882.0173076923093</v>
      </c>
      <c r="G2028" t="str">
        <f t="shared" ca="1" si="308"/>
        <v/>
      </c>
      <c r="H2028">
        <f t="shared" ca="1" si="309"/>
        <v>5935.75</v>
      </c>
      <c r="I2028" s="7" t="str">
        <f t="shared" ca="1" si="316"/>
        <v/>
      </c>
      <c r="J2028" s="11">
        <f t="shared" ca="1" si="310"/>
        <v>603.42810029213604</v>
      </c>
      <c r="K2028" s="11">
        <f ca="1">MAX($J$55:J2028)</f>
        <v>686.39911053282128</v>
      </c>
      <c r="L2028" s="13">
        <f t="shared" ca="1" si="311"/>
        <v>0.12087866806278136</v>
      </c>
      <c r="M2028" t="str">
        <f t="shared" ca="1" si="314"/>
        <v>SELL</v>
      </c>
      <c r="N2028">
        <f t="shared" ca="1" si="315"/>
        <v>2.0294054817167749E-2</v>
      </c>
    </row>
    <row r="2029" spans="1:14" x14ac:dyDescent="0.25">
      <c r="A2029">
        <v>2028</v>
      </c>
      <c r="B2029" s="30">
        <v>39476</v>
      </c>
      <c r="C2029">
        <f t="shared" si="312"/>
        <v>2008</v>
      </c>
      <c r="D2029">
        <v>5280.8</v>
      </c>
      <c r="E2029">
        <f t="shared" ca="1" si="313"/>
        <v>5277.4500000000007</v>
      </c>
      <c r="F2029">
        <f t="shared" ca="1" si="317"/>
        <v>5863.3365384615399</v>
      </c>
      <c r="G2029" t="str">
        <f t="shared" ca="1" si="308"/>
        <v/>
      </c>
      <c r="H2029">
        <f t="shared" ca="1" si="309"/>
        <v>5935.75</v>
      </c>
      <c r="I2029" s="7" t="str">
        <f t="shared" ca="1" si="316"/>
        <v/>
      </c>
      <c r="J2029" s="11">
        <f t="shared" ca="1" si="310"/>
        <v>603.42810029213604</v>
      </c>
      <c r="K2029" s="11">
        <f ca="1">MAX($J$55:J2029)</f>
        <v>686.39911053282128</v>
      </c>
      <c r="L2029" s="13">
        <f t="shared" ca="1" si="311"/>
        <v>0.12087866806278136</v>
      </c>
      <c r="M2029" t="str">
        <f t="shared" ca="1" si="314"/>
        <v>SELL</v>
      </c>
      <c r="N2029">
        <f t="shared" ca="1" si="315"/>
        <v>-1.2703589237973907E-3</v>
      </c>
    </row>
    <row r="2030" spans="1:14" x14ac:dyDescent="0.25">
      <c r="A2030">
        <v>2029</v>
      </c>
      <c r="B2030" s="30">
        <v>39477</v>
      </c>
      <c r="C2030">
        <f t="shared" si="312"/>
        <v>2008</v>
      </c>
      <c r="D2030">
        <v>5167.6000000000004</v>
      </c>
      <c r="E2030">
        <f t="shared" ca="1" si="313"/>
        <v>5224.2000000000007</v>
      </c>
      <c r="F2030">
        <f t="shared" ca="1" si="317"/>
        <v>5831.8942307692305</v>
      </c>
      <c r="G2030" t="str">
        <f t="shared" ca="1" si="308"/>
        <v/>
      </c>
      <c r="H2030">
        <f t="shared" ca="1" si="309"/>
        <v>5935.75</v>
      </c>
      <c r="I2030" s="7" t="str">
        <f t="shared" ca="1" si="316"/>
        <v/>
      </c>
      <c r="J2030" s="11">
        <f t="shared" ca="1" si="310"/>
        <v>603.42810029213604</v>
      </c>
      <c r="K2030" s="11">
        <f ca="1">MAX($J$55:J2030)</f>
        <v>686.39911053282128</v>
      </c>
      <c r="L2030" s="13">
        <f t="shared" ca="1" si="311"/>
        <v>0.12087866806278136</v>
      </c>
      <c r="M2030" t="str">
        <f t="shared" ca="1" si="314"/>
        <v>SELL</v>
      </c>
      <c r="N2030">
        <f t="shared" ca="1" si="315"/>
        <v>2.1436146038478984E-2</v>
      </c>
    </row>
    <row r="2031" spans="1:14" x14ac:dyDescent="0.25">
      <c r="A2031">
        <v>2030</v>
      </c>
      <c r="B2031" s="30">
        <v>39478</v>
      </c>
      <c r="C2031">
        <f t="shared" si="312"/>
        <v>2008</v>
      </c>
      <c r="D2031">
        <v>5137.45</v>
      </c>
      <c r="E2031">
        <f t="shared" ca="1" si="313"/>
        <v>5152.5249999999996</v>
      </c>
      <c r="F2031">
        <f t="shared" ca="1" si="317"/>
        <v>5795.998076923077</v>
      </c>
      <c r="G2031" t="str">
        <f t="shared" ca="1" si="308"/>
        <v/>
      </c>
      <c r="H2031">
        <f t="shared" ca="1" si="309"/>
        <v>5935.75</v>
      </c>
      <c r="I2031" s="7" t="str">
        <f t="shared" ca="1" si="316"/>
        <v/>
      </c>
      <c r="J2031" s="11">
        <f t="shared" ca="1" si="310"/>
        <v>603.42810029213604</v>
      </c>
      <c r="K2031" s="11">
        <f ca="1">MAX($J$55:J2031)</f>
        <v>686.39911053282128</v>
      </c>
      <c r="L2031" s="13">
        <f t="shared" ca="1" si="311"/>
        <v>0.12087866806278136</v>
      </c>
      <c r="M2031" t="str">
        <f t="shared" ca="1" si="314"/>
        <v>SELL</v>
      </c>
      <c r="N2031">
        <f t="shared" ca="1" si="315"/>
        <v>5.8344299094358204E-3</v>
      </c>
    </row>
    <row r="2032" spans="1:14" x14ac:dyDescent="0.25">
      <c r="A2032">
        <v>2031</v>
      </c>
      <c r="B2032" s="30">
        <v>39479</v>
      </c>
      <c r="C2032">
        <f t="shared" si="312"/>
        <v>2008</v>
      </c>
      <c r="D2032">
        <v>5317.25</v>
      </c>
      <c r="E2032">
        <f t="shared" ca="1" si="313"/>
        <v>5227.3500000000004</v>
      </c>
      <c r="F2032">
        <f t="shared" ca="1" si="317"/>
        <v>5766.6038461538465</v>
      </c>
      <c r="G2032" t="str">
        <f t="shared" ca="1" si="308"/>
        <v/>
      </c>
      <c r="H2032">
        <f t="shared" ca="1" si="309"/>
        <v>5935.75</v>
      </c>
      <c r="I2032" s="7" t="str">
        <f t="shared" ca="1" si="316"/>
        <v/>
      </c>
      <c r="J2032" s="11">
        <f t="shared" ca="1" si="310"/>
        <v>603.42810029213604</v>
      </c>
      <c r="K2032" s="11">
        <f ca="1">MAX($J$55:J2032)</f>
        <v>686.39911053282128</v>
      </c>
      <c r="L2032" s="13">
        <f t="shared" ca="1" si="311"/>
        <v>0.12087866806278136</v>
      </c>
      <c r="M2032" t="str">
        <f t="shared" ca="1" si="314"/>
        <v>SELL</v>
      </c>
      <c r="N2032">
        <f t="shared" ca="1" si="315"/>
        <v>-3.4997907522214364E-2</v>
      </c>
    </row>
    <row r="2033" spans="1:14" x14ac:dyDescent="0.25">
      <c r="A2033">
        <v>2032</v>
      </c>
      <c r="B2033" s="30">
        <v>39482</v>
      </c>
      <c r="C2033">
        <f t="shared" si="312"/>
        <v>2008</v>
      </c>
      <c r="D2033">
        <v>5463.5</v>
      </c>
      <c r="E2033">
        <f t="shared" ca="1" si="313"/>
        <v>5390.375</v>
      </c>
      <c r="F2033">
        <f t="shared" ca="1" si="317"/>
        <v>5742.9038461538457</v>
      </c>
      <c r="G2033" t="str">
        <f t="shared" ca="1" si="308"/>
        <v/>
      </c>
      <c r="H2033">
        <f t="shared" ca="1" si="309"/>
        <v>5935.75</v>
      </c>
      <c r="I2033" s="7" t="str">
        <f t="shared" ca="1" si="316"/>
        <v/>
      </c>
      <c r="J2033" s="11">
        <f t="shared" ca="1" si="310"/>
        <v>603.42810029213604</v>
      </c>
      <c r="K2033" s="11">
        <f ca="1">MAX($J$55:J2033)</f>
        <v>686.39911053282128</v>
      </c>
      <c r="L2033" s="13">
        <f t="shared" ca="1" si="311"/>
        <v>0.12087866806278136</v>
      </c>
      <c r="M2033" t="str">
        <f t="shared" ca="1" si="314"/>
        <v>SELL</v>
      </c>
      <c r="N2033">
        <f t="shared" ca="1" si="315"/>
        <v>-2.7504819220461704E-2</v>
      </c>
    </row>
    <row r="2034" spans="1:14" x14ac:dyDescent="0.25">
      <c r="A2034">
        <v>2033</v>
      </c>
      <c r="B2034" s="30">
        <v>39483</v>
      </c>
      <c r="C2034">
        <f t="shared" si="312"/>
        <v>2008</v>
      </c>
      <c r="D2034">
        <v>5483.9</v>
      </c>
      <c r="E2034">
        <f t="shared" ca="1" si="313"/>
        <v>5473.7</v>
      </c>
      <c r="F2034">
        <f t="shared" ca="1" si="317"/>
        <v>5717.7230769230773</v>
      </c>
      <c r="G2034" t="str">
        <f t="shared" ca="1" si="308"/>
        <v/>
      </c>
      <c r="H2034">
        <f t="shared" ca="1" si="309"/>
        <v>5935.75</v>
      </c>
      <c r="I2034" s="7" t="str">
        <f t="shared" ca="1" si="316"/>
        <v/>
      </c>
      <c r="J2034" s="11">
        <f t="shared" ca="1" si="310"/>
        <v>603.42810029213604</v>
      </c>
      <c r="K2034" s="11">
        <f ca="1">MAX($J$55:J2034)</f>
        <v>686.39911053282128</v>
      </c>
      <c r="L2034" s="13">
        <f t="shared" ca="1" si="311"/>
        <v>0.12087866806278136</v>
      </c>
      <c r="M2034" t="str">
        <f t="shared" ca="1" si="314"/>
        <v>SELL</v>
      </c>
      <c r="N2034">
        <f t="shared" ca="1" si="315"/>
        <v>-3.7338702297061658E-3</v>
      </c>
    </row>
    <row r="2035" spans="1:14" x14ac:dyDescent="0.25">
      <c r="A2035">
        <v>2034</v>
      </c>
      <c r="B2035" s="30">
        <v>39484</v>
      </c>
      <c r="C2035">
        <f t="shared" si="312"/>
        <v>2008</v>
      </c>
      <c r="D2035">
        <v>5322.55</v>
      </c>
      <c r="E2035">
        <f t="shared" ca="1" si="313"/>
        <v>5403.2250000000004</v>
      </c>
      <c r="F2035">
        <f t="shared" ca="1" si="317"/>
        <v>5686.1153846153838</v>
      </c>
      <c r="G2035" t="str">
        <f t="shared" ca="1" si="308"/>
        <v/>
      </c>
      <c r="H2035">
        <f t="shared" ca="1" si="309"/>
        <v>5935.75</v>
      </c>
      <c r="I2035" s="7" t="str">
        <f t="shared" ca="1" si="316"/>
        <v/>
      </c>
      <c r="J2035" s="11">
        <f t="shared" ca="1" si="310"/>
        <v>603.42810029213604</v>
      </c>
      <c r="K2035" s="11">
        <f ca="1">MAX($J$55:J2035)</f>
        <v>686.39911053282128</v>
      </c>
      <c r="L2035" s="13">
        <f t="shared" ca="1" si="311"/>
        <v>0.12087866806278136</v>
      </c>
      <c r="M2035" t="str">
        <f t="shared" ca="1" si="314"/>
        <v>SELL</v>
      </c>
      <c r="N2035">
        <f t="shared" ca="1" si="315"/>
        <v>2.9422491292693059E-2</v>
      </c>
    </row>
    <row r="2036" spans="1:14" x14ac:dyDescent="0.25">
      <c r="A2036">
        <v>2035</v>
      </c>
      <c r="B2036" s="30">
        <v>39485</v>
      </c>
      <c r="C2036">
        <f t="shared" si="312"/>
        <v>2008</v>
      </c>
      <c r="D2036">
        <v>5133.25</v>
      </c>
      <c r="E2036">
        <f t="shared" ca="1" si="313"/>
        <v>5227.8999999999996</v>
      </c>
      <c r="F2036">
        <f t="shared" ca="1" si="317"/>
        <v>5645.8788461538461</v>
      </c>
      <c r="G2036" t="str">
        <f t="shared" ca="1" si="308"/>
        <v/>
      </c>
      <c r="H2036">
        <f t="shared" ca="1" si="309"/>
        <v>5935.75</v>
      </c>
      <c r="I2036" s="7" t="str">
        <f t="shared" ca="1" si="316"/>
        <v/>
      </c>
      <c r="J2036" s="11">
        <f t="shared" ca="1" si="310"/>
        <v>603.42810029213604</v>
      </c>
      <c r="K2036" s="11">
        <f ca="1">MAX($J$55:J2036)</f>
        <v>686.39911053282128</v>
      </c>
      <c r="L2036" s="13">
        <f t="shared" ca="1" si="311"/>
        <v>0.12087866806278136</v>
      </c>
      <c r="M2036" t="str">
        <f t="shared" ca="1" si="314"/>
        <v>SELL</v>
      </c>
      <c r="N2036">
        <f t="shared" ca="1" si="315"/>
        <v>3.5565659317432469E-2</v>
      </c>
    </row>
    <row r="2037" spans="1:14" x14ac:dyDescent="0.25">
      <c r="A2037">
        <v>2036</v>
      </c>
      <c r="B2037" s="30">
        <v>39486</v>
      </c>
      <c r="C2037">
        <f t="shared" si="312"/>
        <v>2008</v>
      </c>
      <c r="D2037">
        <v>5120.3500000000004</v>
      </c>
      <c r="E2037">
        <f t="shared" ca="1" si="313"/>
        <v>5126.8</v>
      </c>
      <c r="F2037">
        <f t="shared" ca="1" si="317"/>
        <v>5605.1788461538472</v>
      </c>
      <c r="G2037" t="str">
        <f t="shared" ca="1" si="308"/>
        <v/>
      </c>
      <c r="H2037">
        <f t="shared" ca="1" si="309"/>
        <v>5935.75</v>
      </c>
      <c r="I2037" s="7" t="str">
        <f t="shared" ca="1" si="316"/>
        <v/>
      </c>
      <c r="J2037" s="11">
        <f t="shared" ca="1" si="310"/>
        <v>603.42810029213604</v>
      </c>
      <c r="K2037" s="11">
        <f ca="1">MAX($J$55:J2037)</f>
        <v>686.39911053282128</v>
      </c>
      <c r="L2037" s="13">
        <f t="shared" ca="1" si="311"/>
        <v>0.12087866806278136</v>
      </c>
      <c r="M2037" t="str">
        <f t="shared" ca="1" si="314"/>
        <v>SELL</v>
      </c>
      <c r="N2037">
        <f t="shared" ca="1" si="315"/>
        <v>2.5130278088929306E-3</v>
      </c>
    </row>
    <row r="2038" spans="1:14" x14ac:dyDescent="0.25">
      <c r="A2038">
        <v>2037</v>
      </c>
      <c r="B2038" s="30">
        <v>39489</v>
      </c>
      <c r="C2038">
        <f t="shared" si="312"/>
        <v>2008</v>
      </c>
      <c r="D2038">
        <v>4857</v>
      </c>
      <c r="E2038">
        <f t="shared" ca="1" si="313"/>
        <v>4988.6750000000002</v>
      </c>
      <c r="F2038">
        <f t="shared" ca="1" si="317"/>
        <v>5550.667307692308</v>
      </c>
      <c r="G2038" t="str">
        <f t="shared" ref="G2038:G2101" ca="1" si="318">IF(AND(E2038&gt;F2038,E2037&lt;F2037),"BUY",IF(AND(E2038&lt;F2038,E2037&gt;F2037),"SELL",""))</f>
        <v/>
      </c>
      <c r="H2038">
        <f t="shared" ca="1" si="309"/>
        <v>5935.75</v>
      </c>
      <c r="I2038" s="7" t="str">
        <f t="shared" ca="1" si="316"/>
        <v/>
      </c>
      <c r="J2038" s="11">
        <f t="shared" ca="1" si="310"/>
        <v>603.42810029213604</v>
      </c>
      <c r="K2038" s="11">
        <f ca="1">MAX($J$55:J2038)</f>
        <v>686.39911053282128</v>
      </c>
      <c r="L2038" s="13">
        <f t="shared" ca="1" si="311"/>
        <v>0.12087866806278136</v>
      </c>
      <c r="M2038" t="str">
        <f t="shared" ca="1" si="314"/>
        <v>SELL</v>
      </c>
      <c r="N2038">
        <f t="shared" ca="1" si="315"/>
        <v>5.1432031013505006E-2</v>
      </c>
    </row>
    <row r="2039" spans="1:14" x14ac:dyDescent="0.25">
      <c r="A2039">
        <v>2038</v>
      </c>
      <c r="B2039" s="30">
        <v>39490</v>
      </c>
      <c r="C2039">
        <f t="shared" si="312"/>
        <v>2008</v>
      </c>
      <c r="D2039">
        <v>4838.25</v>
      </c>
      <c r="E2039">
        <f t="shared" ca="1" si="313"/>
        <v>4847.625</v>
      </c>
      <c r="F2039">
        <f t="shared" ca="1" si="317"/>
        <v>5495.25</v>
      </c>
      <c r="G2039" t="str">
        <f t="shared" ca="1" si="318"/>
        <v/>
      </c>
      <c r="H2039">
        <f t="shared" ref="H2039:H2102" ca="1" si="319">IF(G2039&lt;&gt;"",D2039,H2038)</f>
        <v>5935.75</v>
      </c>
      <c r="I2039" s="7" t="str">
        <f t="shared" ca="1" si="316"/>
        <v/>
      </c>
      <c r="J2039" s="11">
        <f t="shared" ca="1" si="310"/>
        <v>603.42810029213604</v>
      </c>
      <c r="K2039" s="11">
        <f ca="1">MAX($J$55:J2039)</f>
        <v>686.39911053282128</v>
      </c>
      <c r="L2039" s="13">
        <f t="shared" ca="1" si="311"/>
        <v>0.12087866806278136</v>
      </c>
      <c r="M2039" t="str">
        <f t="shared" ca="1" si="314"/>
        <v>SELL</v>
      </c>
      <c r="N2039">
        <f t="shared" ca="1" si="315"/>
        <v>3.8604076590487957E-3</v>
      </c>
    </row>
    <row r="2040" spans="1:14" x14ac:dyDescent="0.25">
      <c r="A2040">
        <v>2039</v>
      </c>
      <c r="B2040" s="30">
        <v>39491</v>
      </c>
      <c r="C2040">
        <f t="shared" si="312"/>
        <v>2008</v>
      </c>
      <c r="D2040">
        <v>4929.45</v>
      </c>
      <c r="E2040">
        <f t="shared" ca="1" si="313"/>
        <v>4883.8500000000004</v>
      </c>
      <c r="F2040">
        <f t="shared" ca="1" si="317"/>
        <v>5443.0038461538479</v>
      </c>
      <c r="G2040" t="str">
        <f t="shared" ca="1" si="318"/>
        <v/>
      </c>
      <c r="H2040">
        <f t="shared" ca="1" si="319"/>
        <v>5935.75</v>
      </c>
      <c r="I2040" s="7" t="str">
        <f t="shared" ca="1" si="316"/>
        <v/>
      </c>
      <c r="J2040" s="11">
        <f t="shared" ca="1" si="310"/>
        <v>603.42810029213604</v>
      </c>
      <c r="K2040" s="11">
        <f ca="1">MAX($J$55:J2040)</f>
        <v>686.39911053282128</v>
      </c>
      <c r="L2040" s="13">
        <f t="shared" ca="1" si="311"/>
        <v>0.12087866806278136</v>
      </c>
      <c r="M2040" t="str">
        <f t="shared" ca="1" si="314"/>
        <v>SELL</v>
      </c>
      <c r="N2040">
        <f t="shared" ca="1" si="315"/>
        <v>-1.8849790730119324E-2</v>
      </c>
    </row>
    <row r="2041" spans="1:14" x14ac:dyDescent="0.25">
      <c r="A2041">
        <v>2040</v>
      </c>
      <c r="B2041" s="30">
        <v>39492</v>
      </c>
      <c r="C2041">
        <f t="shared" si="312"/>
        <v>2008</v>
      </c>
      <c r="D2041">
        <v>5202</v>
      </c>
      <c r="E2041">
        <f t="shared" ca="1" si="313"/>
        <v>5065.7250000000004</v>
      </c>
      <c r="F2041">
        <f t="shared" ca="1" si="317"/>
        <v>5401.8500000000013</v>
      </c>
      <c r="G2041" t="str">
        <f t="shared" ca="1" si="318"/>
        <v/>
      </c>
      <c r="H2041">
        <f t="shared" ca="1" si="319"/>
        <v>5935.75</v>
      </c>
      <c r="I2041" s="7" t="str">
        <f t="shared" ca="1" si="316"/>
        <v/>
      </c>
      <c r="J2041" s="11">
        <f t="shared" ref="J2041:J2104" ca="1" si="320">IF(I2041="",J2040,J2040*(1+$M$5*I2041))</f>
        <v>603.42810029213604</v>
      </c>
      <c r="K2041" s="11">
        <f ca="1">MAX($J$55:J2041)</f>
        <v>686.39911053282128</v>
      </c>
      <c r="L2041" s="13">
        <f t="shared" ref="L2041:L2104" ca="1" si="321">1-J2041/K2041</f>
        <v>0.12087866806278136</v>
      </c>
      <c r="M2041" t="str">
        <f t="shared" ca="1" si="314"/>
        <v>SELL</v>
      </c>
      <c r="N2041">
        <f t="shared" ca="1" si="315"/>
        <v>-5.5290143930864538E-2</v>
      </c>
    </row>
    <row r="2042" spans="1:14" x14ac:dyDescent="0.25">
      <c r="A2042">
        <v>2041</v>
      </c>
      <c r="B2042" s="30">
        <v>39493</v>
      </c>
      <c r="C2042">
        <f t="shared" si="312"/>
        <v>2008</v>
      </c>
      <c r="D2042">
        <v>5302.9</v>
      </c>
      <c r="E2042">
        <f t="shared" ca="1" si="313"/>
        <v>5252.45</v>
      </c>
      <c r="F2042">
        <f t="shared" ca="1" si="317"/>
        <v>5369.001923076924</v>
      </c>
      <c r="G2042" t="str">
        <f t="shared" ca="1" si="318"/>
        <v/>
      </c>
      <c r="H2042">
        <f t="shared" ca="1" si="319"/>
        <v>5935.75</v>
      </c>
      <c r="I2042" s="7" t="str">
        <f t="shared" ca="1" si="316"/>
        <v/>
      </c>
      <c r="J2042" s="11">
        <f t="shared" ca="1" si="320"/>
        <v>603.42810029213604</v>
      </c>
      <c r="K2042" s="11">
        <f ca="1">MAX($J$55:J2042)</f>
        <v>686.39911053282128</v>
      </c>
      <c r="L2042" s="13">
        <f t="shared" ca="1" si="321"/>
        <v>0.12087866806278136</v>
      </c>
      <c r="M2042" t="str">
        <f t="shared" ca="1" si="314"/>
        <v>SELL</v>
      </c>
      <c r="N2042">
        <f t="shared" ca="1" si="315"/>
        <v>-1.9396386005382474E-2</v>
      </c>
    </row>
    <row r="2043" spans="1:14" x14ac:dyDescent="0.25">
      <c r="A2043">
        <v>2042</v>
      </c>
      <c r="B2043" s="30">
        <v>39496</v>
      </c>
      <c r="C2043">
        <f t="shared" si="312"/>
        <v>2008</v>
      </c>
      <c r="D2043">
        <v>5276.9</v>
      </c>
      <c r="E2043">
        <f t="shared" ca="1" si="313"/>
        <v>5289.9</v>
      </c>
      <c r="F2043">
        <f t="shared" ca="1" si="317"/>
        <v>5333.4942307692309</v>
      </c>
      <c r="G2043" t="str">
        <f t="shared" ca="1" si="318"/>
        <v/>
      </c>
      <c r="H2043">
        <f t="shared" ca="1" si="319"/>
        <v>5935.75</v>
      </c>
      <c r="I2043" s="7" t="str">
        <f t="shared" ca="1" si="316"/>
        <v/>
      </c>
      <c r="J2043" s="11">
        <f t="shared" ca="1" si="320"/>
        <v>603.42810029213604</v>
      </c>
      <c r="K2043" s="11">
        <f ca="1">MAX($J$55:J2043)</f>
        <v>686.39911053282128</v>
      </c>
      <c r="L2043" s="13">
        <f t="shared" ca="1" si="321"/>
        <v>0.12087866806278136</v>
      </c>
      <c r="M2043" t="str">
        <f t="shared" ca="1" si="314"/>
        <v>SELL</v>
      </c>
      <c r="N2043">
        <f t="shared" ca="1" si="315"/>
        <v>4.9029776160214224E-3</v>
      </c>
    </row>
    <row r="2044" spans="1:14" x14ac:dyDescent="0.25">
      <c r="A2044">
        <v>2043</v>
      </c>
      <c r="B2044" s="30">
        <v>39497</v>
      </c>
      <c r="C2044">
        <f t="shared" si="312"/>
        <v>2008</v>
      </c>
      <c r="D2044">
        <v>5280.8</v>
      </c>
      <c r="E2044">
        <f t="shared" ca="1" si="313"/>
        <v>5278.85</v>
      </c>
      <c r="F2044">
        <f t="shared" ca="1" si="317"/>
        <v>5297.8788461538452</v>
      </c>
      <c r="G2044" t="str">
        <f t="shared" ca="1" si="318"/>
        <v/>
      </c>
      <c r="H2044">
        <f t="shared" ca="1" si="319"/>
        <v>5935.75</v>
      </c>
      <c r="I2044" s="7" t="str">
        <f t="shared" ca="1" si="316"/>
        <v/>
      </c>
      <c r="J2044" s="11">
        <f t="shared" ca="1" si="320"/>
        <v>603.42810029213604</v>
      </c>
      <c r="K2044" s="11">
        <f ca="1">MAX($J$55:J2044)</f>
        <v>686.39911053282128</v>
      </c>
      <c r="L2044" s="13">
        <f t="shared" ca="1" si="321"/>
        <v>0.12087866806278136</v>
      </c>
      <c r="M2044" t="str">
        <f t="shared" ca="1" si="314"/>
        <v>SELL</v>
      </c>
      <c r="N2044">
        <f t="shared" ca="1" si="315"/>
        <v>-7.3907028747949473E-4</v>
      </c>
    </row>
    <row r="2045" spans="1:14" x14ac:dyDescent="0.25">
      <c r="A2045">
        <v>2044</v>
      </c>
      <c r="B2045" s="30">
        <v>39498</v>
      </c>
      <c r="C2045">
        <f t="shared" si="312"/>
        <v>2008</v>
      </c>
      <c r="D2045">
        <v>5154.45</v>
      </c>
      <c r="E2045">
        <f t="shared" ca="1" si="313"/>
        <v>5217.625</v>
      </c>
      <c r="F2045">
        <f t="shared" ca="1" si="317"/>
        <v>5262.501923076923</v>
      </c>
      <c r="G2045" t="str">
        <f t="shared" ca="1" si="318"/>
        <v/>
      </c>
      <c r="H2045">
        <f t="shared" ca="1" si="319"/>
        <v>5935.75</v>
      </c>
      <c r="I2045" s="7" t="str">
        <f t="shared" ca="1" si="316"/>
        <v/>
      </c>
      <c r="J2045" s="11">
        <f t="shared" ca="1" si="320"/>
        <v>603.42810029213604</v>
      </c>
      <c r="K2045" s="11">
        <f ca="1">MAX($J$55:J2045)</f>
        <v>686.39911053282128</v>
      </c>
      <c r="L2045" s="13">
        <f t="shared" ca="1" si="321"/>
        <v>0.12087866806278136</v>
      </c>
      <c r="M2045" t="str">
        <f t="shared" ca="1" si="314"/>
        <v>SELL</v>
      </c>
      <c r="N2045">
        <f t="shared" ca="1" si="315"/>
        <v>2.392629904559922E-2</v>
      </c>
    </row>
    <row r="2046" spans="1:14" x14ac:dyDescent="0.25">
      <c r="A2046">
        <v>2045</v>
      </c>
      <c r="B2046" s="30">
        <v>39499</v>
      </c>
      <c r="C2046">
        <f t="shared" si="312"/>
        <v>2008</v>
      </c>
      <c r="D2046">
        <v>5191.8</v>
      </c>
      <c r="E2046">
        <f t="shared" ca="1" si="313"/>
        <v>5173.125</v>
      </c>
      <c r="F2046">
        <f t="shared" ca="1" si="317"/>
        <v>5233.8884615384604</v>
      </c>
      <c r="G2046" t="str">
        <f t="shared" ca="1" si="318"/>
        <v/>
      </c>
      <c r="H2046">
        <f t="shared" ca="1" si="319"/>
        <v>5935.75</v>
      </c>
      <c r="I2046" s="7" t="str">
        <f t="shared" ca="1" si="316"/>
        <v/>
      </c>
      <c r="J2046" s="11">
        <f t="shared" ca="1" si="320"/>
        <v>603.42810029213604</v>
      </c>
      <c r="K2046" s="11">
        <f ca="1">MAX($J$55:J2046)</f>
        <v>686.39911053282128</v>
      </c>
      <c r="L2046" s="13">
        <f t="shared" ca="1" si="321"/>
        <v>0.12087866806278136</v>
      </c>
      <c r="M2046" t="str">
        <f t="shared" ca="1" si="314"/>
        <v>SELL</v>
      </c>
      <c r="N2046">
        <f t="shared" ca="1" si="315"/>
        <v>-7.2461659342898596E-3</v>
      </c>
    </row>
    <row r="2047" spans="1:14" x14ac:dyDescent="0.25">
      <c r="A2047">
        <v>2046</v>
      </c>
      <c r="B2047" s="30">
        <v>39500</v>
      </c>
      <c r="C2047">
        <f t="shared" si="312"/>
        <v>2008</v>
      </c>
      <c r="D2047">
        <v>5110.75</v>
      </c>
      <c r="E2047">
        <f t="shared" ca="1" si="313"/>
        <v>5151.2749999999996</v>
      </c>
      <c r="F2047">
        <f t="shared" ca="1" si="317"/>
        <v>5203.0249999999996</v>
      </c>
      <c r="G2047" t="str">
        <f t="shared" ca="1" si="318"/>
        <v/>
      </c>
      <c r="H2047">
        <f t="shared" ca="1" si="319"/>
        <v>5935.75</v>
      </c>
      <c r="I2047" s="7" t="str">
        <f t="shared" ca="1" si="316"/>
        <v/>
      </c>
      <c r="J2047" s="11">
        <f t="shared" ca="1" si="320"/>
        <v>603.42810029213604</v>
      </c>
      <c r="K2047" s="11">
        <f ca="1">MAX($J$55:J2047)</f>
        <v>686.39911053282128</v>
      </c>
      <c r="L2047" s="13">
        <f t="shared" ca="1" si="321"/>
        <v>0.12087866806278136</v>
      </c>
      <c r="M2047" t="str">
        <f t="shared" ca="1" si="314"/>
        <v>SELL</v>
      </c>
      <c r="N2047">
        <f t="shared" ca="1" si="315"/>
        <v>1.5611156053777145E-2</v>
      </c>
    </row>
    <row r="2048" spans="1:14" x14ac:dyDescent="0.25">
      <c r="A2048">
        <v>2047</v>
      </c>
      <c r="B2048" s="30">
        <v>39503</v>
      </c>
      <c r="C2048">
        <f t="shared" si="312"/>
        <v>2008</v>
      </c>
      <c r="D2048">
        <v>5200.7</v>
      </c>
      <c r="E2048">
        <f t="shared" ca="1" si="313"/>
        <v>5155.7250000000004</v>
      </c>
      <c r="F2048">
        <f t="shared" ca="1" si="317"/>
        <v>5183.6173076923069</v>
      </c>
      <c r="G2048" t="str">
        <f t="shared" ca="1" si="318"/>
        <v/>
      </c>
      <c r="H2048">
        <f t="shared" ca="1" si="319"/>
        <v>5935.75</v>
      </c>
      <c r="I2048" s="7" t="str">
        <f t="shared" ca="1" si="316"/>
        <v/>
      </c>
      <c r="J2048" s="11">
        <f t="shared" ca="1" si="320"/>
        <v>603.42810029213604</v>
      </c>
      <c r="K2048" s="11">
        <f ca="1">MAX($J$55:J2048)</f>
        <v>686.39911053282128</v>
      </c>
      <c r="L2048" s="13">
        <f t="shared" ca="1" si="321"/>
        <v>0.12087866806278136</v>
      </c>
      <c r="M2048" t="str">
        <f t="shared" ca="1" si="314"/>
        <v>SELL</v>
      </c>
      <c r="N2048">
        <f t="shared" ca="1" si="315"/>
        <v>-1.7600156532798478E-2</v>
      </c>
    </row>
    <row r="2049" spans="1:14" x14ac:dyDescent="0.25">
      <c r="A2049">
        <v>2048</v>
      </c>
      <c r="B2049" s="30">
        <v>39504</v>
      </c>
      <c r="C2049">
        <f t="shared" si="312"/>
        <v>2008</v>
      </c>
      <c r="D2049">
        <v>5270.05</v>
      </c>
      <c r="E2049">
        <f t="shared" ca="1" si="313"/>
        <v>5235.375</v>
      </c>
      <c r="F2049">
        <f t="shared" ca="1" si="317"/>
        <v>5185.9730769230764</v>
      </c>
      <c r="G2049" t="str">
        <f t="shared" ca="1" si="318"/>
        <v>BUY</v>
      </c>
      <c r="H2049">
        <f t="shared" ca="1" si="319"/>
        <v>5270.05</v>
      </c>
      <c r="I2049" s="7">
        <f t="shared" ca="1" si="316"/>
        <v>0.11215094975361151</v>
      </c>
      <c r="J2049" s="11">
        <f t="shared" ca="1" si="320"/>
        <v>671.10313484791664</v>
      </c>
      <c r="K2049" s="11">
        <f ca="1">MAX($J$55:J2049)</f>
        <v>686.39911053282128</v>
      </c>
      <c r="L2049" s="13">
        <f t="shared" ca="1" si="321"/>
        <v>2.2284375737362305E-2</v>
      </c>
      <c r="M2049" t="str">
        <f t="shared" ca="1" si="314"/>
        <v>BUY</v>
      </c>
      <c r="N2049">
        <f t="shared" ca="1" si="315"/>
        <v>-1.3334743399927003E-2</v>
      </c>
    </row>
    <row r="2050" spans="1:14" x14ac:dyDescent="0.25">
      <c r="A2050">
        <v>2049</v>
      </c>
      <c r="B2050" s="30">
        <v>39505</v>
      </c>
      <c r="C2050">
        <f t="shared" si="312"/>
        <v>2008</v>
      </c>
      <c r="D2050">
        <v>5268.4</v>
      </c>
      <c r="E2050">
        <f t="shared" ca="1" si="313"/>
        <v>5269.2250000000004</v>
      </c>
      <c r="F2050">
        <f t="shared" ca="1" si="317"/>
        <v>5200.1692307692301</v>
      </c>
      <c r="G2050" t="str">
        <f t="shared" ca="1" si="318"/>
        <v/>
      </c>
      <c r="H2050">
        <f t="shared" ca="1" si="319"/>
        <v>5270.05</v>
      </c>
      <c r="I2050" s="7" t="str">
        <f t="shared" ca="1" si="316"/>
        <v/>
      </c>
      <c r="J2050" s="11">
        <f t="shared" ca="1" si="320"/>
        <v>671.10313484791664</v>
      </c>
      <c r="K2050" s="11">
        <f ca="1">MAX($J$55:J2050)</f>
        <v>686.39911053282128</v>
      </c>
      <c r="L2050" s="13">
        <f t="shared" ca="1" si="321"/>
        <v>2.2284375737362305E-2</v>
      </c>
      <c r="M2050" t="str">
        <f t="shared" ca="1" si="314"/>
        <v>BUY</v>
      </c>
      <c r="N2050">
        <f t="shared" ca="1" si="315"/>
        <v>-3.130900086337977E-4</v>
      </c>
    </row>
    <row r="2051" spans="1:14" x14ac:dyDescent="0.25">
      <c r="A2051">
        <v>2050</v>
      </c>
      <c r="B2051" s="30">
        <v>39506</v>
      </c>
      <c r="C2051">
        <f t="shared" ref="C2051:C2114" si="322">YEAR(B2051)</f>
        <v>2008</v>
      </c>
      <c r="D2051">
        <v>5285.1</v>
      </c>
      <c r="E2051">
        <f t="shared" ca="1" si="313"/>
        <v>5276.75</v>
      </c>
      <c r="F2051">
        <f t="shared" ca="1" si="317"/>
        <v>5203.3115384615376</v>
      </c>
      <c r="G2051" t="str">
        <f t="shared" ca="1" si="318"/>
        <v/>
      </c>
      <c r="H2051">
        <f t="shared" ca="1" si="319"/>
        <v>5270.05</v>
      </c>
      <c r="I2051" s="7" t="str">
        <f t="shared" ca="1" si="316"/>
        <v/>
      </c>
      <c r="J2051" s="11">
        <f t="shared" ca="1" si="320"/>
        <v>671.10313484791664</v>
      </c>
      <c r="K2051" s="11">
        <f ca="1">MAX($J$55:J2051)</f>
        <v>686.39911053282128</v>
      </c>
      <c r="L2051" s="13">
        <f t="shared" ca="1" si="321"/>
        <v>2.2284375737362305E-2</v>
      </c>
      <c r="M2051" t="str">
        <f t="shared" ca="1" si="314"/>
        <v>BUY</v>
      </c>
      <c r="N2051">
        <f t="shared" ca="1" si="315"/>
        <v>3.1698428365349498E-3</v>
      </c>
    </row>
    <row r="2052" spans="1:14" x14ac:dyDescent="0.25">
      <c r="A2052">
        <v>2051</v>
      </c>
      <c r="B2052" s="30">
        <v>39507</v>
      </c>
      <c r="C2052">
        <f t="shared" si="322"/>
        <v>2008</v>
      </c>
      <c r="D2052">
        <v>5223.5</v>
      </c>
      <c r="E2052">
        <f t="shared" ref="E2052:E2115" ca="1" si="323">IF(ROW(D2052)&gt;$M$3,AVERAGE(OFFSET(D2053,-$M$3,0,$M$3,1)),"")</f>
        <v>5254.3</v>
      </c>
      <c r="F2052">
        <f t="shared" ca="1" si="317"/>
        <v>5210.6211538461539</v>
      </c>
      <c r="G2052" t="str">
        <f t="shared" ca="1" si="318"/>
        <v/>
      </c>
      <c r="H2052">
        <f t="shared" ca="1" si="319"/>
        <v>5270.05</v>
      </c>
      <c r="I2052" s="7" t="str">
        <f t="shared" ca="1" si="316"/>
        <v/>
      </c>
      <c r="J2052" s="11">
        <f t="shared" ca="1" si="320"/>
        <v>671.10313484791664</v>
      </c>
      <c r="K2052" s="11">
        <f ca="1">MAX($J$55:J2052)</f>
        <v>686.39911053282128</v>
      </c>
      <c r="L2052" s="13">
        <f t="shared" ca="1" si="321"/>
        <v>2.2284375737362305E-2</v>
      </c>
      <c r="M2052" t="str">
        <f t="shared" ca="1" si="314"/>
        <v>BUY</v>
      </c>
      <c r="N2052">
        <f t="shared" ca="1" si="315"/>
        <v>-1.1655408601540247E-2</v>
      </c>
    </row>
    <row r="2053" spans="1:14" x14ac:dyDescent="0.25">
      <c r="A2053">
        <v>2052</v>
      </c>
      <c r="B2053" s="30">
        <v>39510</v>
      </c>
      <c r="C2053">
        <f t="shared" si="322"/>
        <v>2008</v>
      </c>
      <c r="D2053">
        <v>4953</v>
      </c>
      <c r="E2053">
        <f t="shared" ca="1" si="323"/>
        <v>5088.25</v>
      </c>
      <c r="F2053">
        <f t="shared" ca="1" si="317"/>
        <v>5194.0692307692307</v>
      </c>
      <c r="G2053" t="str">
        <f t="shared" ca="1" si="318"/>
        <v>SELL</v>
      </c>
      <c r="H2053">
        <f t="shared" ca="1" si="319"/>
        <v>4953</v>
      </c>
      <c r="I2053" s="7">
        <f t="shared" ca="1" si="316"/>
        <v>-6.0160719537765361E-2</v>
      </c>
      <c r="J2053" s="11">
        <f t="shared" ca="1" si="320"/>
        <v>630.72908737141597</v>
      </c>
      <c r="K2053" s="11">
        <f ca="1">MAX($J$55:J2053)</f>
        <v>686.39911053282128</v>
      </c>
      <c r="L2053" s="13">
        <f t="shared" ca="1" si="321"/>
        <v>8.1104451196318039E-2</v>
      </c>
      <c r="M2053" t="str">
        <f t="shared" ca="1" si="314"/>
        <v>SELL</v>
      </c>
      <c r="N2053">
        <f t="shared" ca="1" si="315"/>
        <v>-5.1785201493251651E-2</v>
      </c>
    </row>
    <row r="2054" spans="1:14" x14ac:dyDescent="0.25">
      <c r="A2054">
        <v>2053</v>
      </c>
      <c r="B2054" s="30">
        <v>39511</v>
      </c>
      <c r="C2054">
        <f t="shared" si="322"/>
        <v>2008</v>
      </c>
      <c r="D2054">
        <v>4864.25</v>
      </c>
      <c r="E2054">
        <f t="shared" ca="1" si="323"/>
        <v>4908.625</v>
      </c>
      <c r="F2054">
        <f t="shared" ca="1" si="317"/>
        <v>5178.3057692307693</v>
      </c>
      <c r="G2054" t="str">
        <f t="shared" ca="1" si="318"/>
        <v/>
      </c>
      <c r="H2054">
        <f t="shared" ca="1" si="319"/>
        <v>4953</v>
      </c>
      <c r="I2054" s="7" t="str">
        <f t="shared" ca="1" si="316"/>
        <v/>
      </c>
      <c r="J2054" s="11">
        <f t="shared" ca="1" si="320"/>
        <v>630.72908737141597</v>
      </c>
      <c r="K2054" s="11">
        <f ca="1">MAX($J$55:J2054)</f>
        <v>686.39911053282128</v>
      </c>
      <c r="L2054" s="13">
        <f t="shared" ca="1" si="321"/>
        <v>8.1104451196318039E-2</v>
      </c>
      <c r="M2054" t="str">
        <f t="shared" ref="M2054:M2117" ca="1" si="324">IF(G2054="",M2053,G2054)</f>
        <v>SELL</v>
      </c>
      <c r="N2054">
        <f t="shared" ca="1" si="315"/>
        <v>1.7918433272763983E-2</v>
      </c>
    </row>
    <row r="2055" spans="1:14" x14ac:dyDescent="0.25">
      <c r="A2055">
        <v>2054</v>
      </c>
      <c r="B2055" s="30">
        <v>39512</v>
      </c>
      <c r="C2055">
        <f t="shared" si="322"/>
        <v>2008</v>
      </c>
      <c r="D2055">
        <v>4921.3999999999996</v>
      </c>
      <c r="E2055">
        <f t="shared" ca="1" si="323"/>
        <v>4892.8249999999998</v>
      </c>
      <c r="F2055">
        <f t="shared" ca="1" si="317"/>
        <v>5164.4826923076917</v>
      </c>
      <c r="G2055" t="str">
        <f t="shared" ca="1" si="318"/>
        <v/>
      </c>
      <c r="H2055">
        <f t="shared" ca="1" si="319"/>
        <v>4953</v>
      </c>
      <c r="I2055" s="7" t="str">
        <f t="shared" ca="1" si="316"/>
        <v/>
      </c>
      <c r="J2055" s="11">
        <f t="shared" ca="1" si="320"/>
        <v>630.72908737141597</v>
      </c>
      <c r="K2055" s="11">
        <f ca="1">MAX($J$55:J2055)</f>
        <v>686.39911053282128</v>
      </c>
      <c r="L2055" s="13">
        <f t="shared" ca="1" si="321"/>
        <v>8.1104451196318039E-2</v>
      </c>
      <c r="M2055" t="str">
        <f t="shared" ca="1" si="324"/>
        <v>SELL</v>
      </c>
      <c r="N2055">
        <f t="shared" ref="N2055:N2118" ca="1" si="325">IF(M2054="BUY",(D2055-D2054)/D2054,(D2054-D2055)/D2054)</f>
        <v>-1.174898494115221E-2</v>
      </c>
    </row>
    <row r="2056" spans="1:14" x14ac:dyDescent="0.25">
      <c r="A2056">
        <v>2055</v>
      </c>
      <c r="B2056" s="30">
        <v>39514</v>
      </c>
      <c r="C2056">
        <f t="shared" si="322"/>
        <v>2008</v>
      </c>
      <c r="D2056">
        <v>4771.6000000000004</v>
      </c>
      <c r="E2056">
        <f t="shared" ca="1" si="323"/>
        <v>4846.5</v>
      </c>
      <c r="F2056">
        <f t="shared" ca="1" si="317"/>
        <v>5149.251923076923</v>
      </c>
      <c r="G2056" t="str">
        <f t="shared" ca="1" si="318"/>
        <v/>
      </c>
      <c r="H2056">
        <f t="shared" ca="1" si="319"/>
        <v>4953</v>
      </c>
      <c r="I2056" s="7" t="str">
        <f t="shared" ca="1" si="316"/>
        <v/>
      </c>
      <c r="J2056" s="11">
        <f t="shared" ca="1" si="320"/>
        <v>630.72908737141597</v>
      </c>
      <c r="K2056" s="11">
        <f ca="1">MAX($J$55:J2056)</f>
        <v>686.39911053282128</v>
      </c>
      <c r="L2056" s="13">
        <f t="shared" ca="1" si="321"/>
        <v>8.1104451196318039E-2</v>
      </c>
      <c r="M2056" t="str">
        <f t="shared" ca="1" si="324"/>
        <v>SELL</v>
      </c>
      <c r="N2056">
        <f t="shared" ca="1" si="325"/>
        <v>3.0438493111716033E-2</v>
      </c>
    </row>
    <row r="2057" spans="1:14" x14ac:dyDescent="0.25">
      <c r="A2057">
        <v>2056</v>
      </c>
      <c r="B2057" s="30">
        <v>39517</v>
      </c>
      <c r="C2057">
        <f t="shared" si="322"/>
        <v>2008</v>
      </c>
      <c r="D2057">
        <v>4800.3999999999996</v>
      </c>
      <c r="E2057">
        <f t="shared" ca="1" si="323"/>
        <v>4786</v>
      </c>
      <c r="F2057">
        <f t="shared" ca="1" si="317"/>
        <v>5136.2884615384619</v>
      </c>
      <c r="G2057" t="str">
        <f t="shared" ca="1" si="318"/>
        <v/>
      </c>
      <c r="H2057">
        <f t="shared" ca="1" si="319"/>
        <v>4953</v>
      </c>
      <c r="I2057" s="7" t="str">
        <f t="shared" ca="1" si="316"/>
        <v/>
      </c>
      <c r="J2057" s="11">
        <f t="shared" ca="1" si="320"/>
        <v>630.72908737141597</v>
      </c>
      <c r="K2057" s="11">
        <f ca="1">MAX($J$55:J2057)</f>
        <v>686.39911053282128</v>
      </c>
      <c r="L2057" s="13">
        <f t="shared" ca="1" si="321"/>
        <v>8.1104451196318039E-2</v>
      </c>
      <c r="M2057" t="str">
        <f t="shared" ca="1" si="324"/>
        <v>SELL</v>
      </c>
      <c r="N2057">
        <f t="shared" ca="1" si="325"/>
        <v>-6.0357112918097222E-3</v>
      </c>
    </row>
    <row r="2058" spans="1:14" x14ac:dyDescent="0.25">
      <c r="A2058">
        <v>2057</v>
      </c>
      <c r="B2058" s="30">
        <v>39518</v>
      </c>
      <c r="C2058">
        <f t="shared" si="322"/>
        <v>2008</v>
      </c>
      <c r="D2058">
        <v>4865.8999999999996</v>
      </c>
      <c r="E2058">
        <f t="shared" ca="1" si="323"/>
        <v>4833.1499999999996</v>
      </c>
      <c r="F2058">
        <f t="shared" ca="1" si="317"/>
        <v>5118.9288461538463</v>
      </c>
      <c r="G2058" t="str">
        <f t="shared" ca="1" si="318"/>
        <v/>
      </c>
      <c r="H2058">
        <f t="shared" ca="1" si="319"/>
        <v>4953</v>
      </c>
      <c r="I2058" s="7" t="str">
        <f t="shared" ca="1" si="316"/>
        <v/>
      </c>
      <c r="J2058" s="11">
        <f t="shared" ca="1" si="320"/>
        <v>630.72908737141597</v>
      </c>
      <c r="K2058" s="11">
        <f ca="1">MAX($J$55:J2058)</f>
        <v>686.39911053282128</v>
      </c>
      <c r="L2058" s="13">
        <f t="shared" ca="1" si="321"/>
        <v>8.1104451196318039E-2</v>
      </c>
      <c r="M2058" t="str">
        <f t="shared" ca="1" si="324"/>
        <v>SELL</v>
      </c>
      <c r="N2058">
        <f t="shared" ca="1" si="325"/>
        <v>-1.3644696275310392E-2</v>
      </c>
    </row>
    <row r="2059" spans="1:14" x14ac:dyDescent="0.25">
      <c r="A2059">
        <v>2058</v>
      </c>
      <c r="B2059" s="30">
        <v>39519</v>
      </c>
      <c r="C2059">
        <f t="shared" si="322"/>
        <v>2008</v>
      </c>
      <c r="D2059">
        <v>4872</v>
      </c>
      <c r="E2059">
        <f t="shared" ca="1" si="323"/>
        <v>4868.95</v>
      </c>
      <c r="F2059">
        <f t="shared" ca="1" si="317"/>
        <v>5096.1788461538463</v>
      </c>
      <c r="G2059" t="str">
        <f t="shared" ca="1" si="318"/>
        <v/>
      </c>
      <c r="H2059">
        <f t="shared" ca="1" si="319"/>
        <v>4953</v>
      </c>
      <c r="I2059" s="7" t="str">
        <f t="shared" ca="1" si="316"/>
        <v/>
      </c>
      <c r="J2059" s="11">
        <f t="shared" ca="1" si="320"/>
        <v>630.72908737141597</v>
      </c>
      <c r="K2059" s="11">
        <f ca="1">MAX($J$55:J2059)</f>
        <v>686.39911053282128</v>
      </c>
      <c r="L2059" s="13">
        <f t="shared" ca="1" si="321"/>
        <v>8.1104451196318039E-2</v>
      </c>
      <c r="M2059" t="str">
        <f t="shared" ca="1" si="324"/>
        <v>SELL</v>
      </c>
      <c r="N2059">
        <f t="shared" ca="1" si="325"/>
        <v>-1.2536221459545746E-3</v>
      </c>
    </row>
    <row r="2060" spans="1:14" x14ac:dyDescent="0.25">
      <c r="A2060">
        <v>2059</v>
      </c>
      <c r="B2060" s="30">
        <v>39520</v>
      </c>
      <c r="C2060">
        <f t="shared" si="322"/>
        <v>2008</v>
      </c>
      <c r="D2060">
        <v>4623.6000000000004</v>
      </c>
      <c r="E2060">
        <f t="shared" ca="1" si="323"/>
        <v>4747.8</v>
      </c>
      <c r="F2060">
        <f t="shared" ca="1" si="317"/>
        <v>5063.0903846153851</v>
      </c>
      <c r="G2060" t="str">
        <f t="shared" ca="1" si="318"/>
        <v/>
      </c>
      <c r="H2060">
        <f t="shared" ca="1" si="319"/>
        <v>4953</v>
      </c>
      <c r="I2060" s="7" t="str">
        <f t="shared" ca="1" si="316"/>
        <v/>
      </c>
      <c r="J2060" s="11">
        <f t="shared" ca="1" si="320"/>
        <v>630.72908737141597</v>
      </c>
      <c r="K2060" s="11">
        <f ca="1">MAX($J$55:J2060)</f>
        <v>686.39911053282128</v>
      </c>
      <c r="L2060" s="13">
        <f t="shared" ca="1" si="321"/>
        <v>8.1104451196318039E-2</v>
      </c>
      <c r="M2060" t="str">
        <f t="shared" ca="1" si="324"/>
        <v>SELL</v>
      </c>
      <c r="N2060">
        <f t="shared" ca="1" si="325"/>
        <v>5.098522167487677E-2</v>
      </c>
    </row>
    <row r="2061" spans="1:14" x14ac:dyDescent="0.25">
      <c r="A2061">
        <v>2060</v>
      </c>
      <c r="B2061" s="30">
        <v>39521</v>
      </c>
      <c r="C2061">
        <f t="shared" si="322"/>
        <v>2008</v>
      </c>
      <c r="D2061">
        <v>4745.8</v>
      </c>
      <c r="E2061">
        <f t="shared" ca="1" si="323"/>
        <v>4684.7000000000007</v>
      </c>
      <c r="F2061">
        <f t="shared" ca="1" si="317"/>
        <v>5040.9076923076927</v>
      </c>
      <c r="G2061" t="str">
        <f t="shared" ca="1" si="318"/>
        <v/>
      </c>
      <c r="H2061">
        <f t="shared" ca="1" si="319"/>
        <v>4953</v>
      </c>
      <c r="I2061" s="7" t="str">
        <f t="shared" ca="1" si="316"/>
        <v/>
      </c>
      <c r="J2061" s="11">
        <f t="shared" ca="1" si="320"/>
        <v>630.72908737141597</v>
      </c>
      <c r="K2061" s="11">
        <f ca="1">MAX($J$55:J2061)</f>
        <v>686.39911053282128</v>
      </c>
      <c r="L2061" s="13">
        <f t="shared" ca="1" si="321"/>
        <v>8.1104451196318039E-2</v>
      </c>
      <c r="M2061" t="str">
        <f t="shared" ca="1" si="324"/>
        <v>SELL</v>
      </c>
      <c r="N2061">
        <f t="shared" ca="1" si="325"/>
        <v>-2.6429621939614113E-2</v>
      </c>
    </row>
    <row r="2062" spans="1:14" x14ac:dyDescent="0.25">
      <c r="A2062">
        <v>2061</v>
      </c>
      <c r="B2062" s="30">
        <v>39524</v>
      </c>
      <c r="C2062">
        <f t="shared" si="322"/>
        <v>2008</v>
      </c>
      <c r="D2062">
        <v>4503.1000000000004</v>
      </c>
      <c r="E2062">
        <f t="shared" ca="1" si="323"/>
        <v>4624.4500000000007</v>
      </c>
      <c r="F2062">
        <f t="shared" ca="1" si="317"/>
        <v>5016.6711538461541</v>
      </c>
      <c r="G2062" t="str">
        <f t="shared" ca="1" si="318"/>
        <v/>
      </c>
      <c r="H2062">
        <f t="shared" ca="1" si="319"/>
        <v>4953</v>
      </c>
      <c r="I2062" s="7" t="str">
        <f t="shared" ca="1" si="316"/>
        <v/>
      </c>
      <c r="J2062" s="11">
        <f t="shared" ca="1" si="320"/>
        <v>630.72908737141597</v>
      </c>
      <c r="K2062" s="11">
        <f ca="1">MAX($J$55:J2062)</f>
        <v>686.39911053282128</v>
      </c>
      <c r="L2062" s="13">
        <f t="shared" ca="1" si="321"/>
        <v>8.1104451196318039E-2</v>
      </c>
      <c r="M2062" t="str">
        <f t="shared" ca="1" si="324"/>
        <v>SELL</v>
      </c>
      <c r="N2062">
        <f t="shared" ca="1" si="325"/>
        <v>5.1139955328922376E-2</v>
      </c>
    </row>
    <row r="2063" spans="1:14" x14ac:dyDescent="0.25">
      <c r="A2063">
        <v>2062</v>
      </c>
      <c r="B2063" s="30">
        <v>39525</v>
      </c>
      <c r="C2063">
        <f t="shared" si="322"/>
        <v>2008</v>
      </c>
      <c r="D2063">
        <v>4533</v>
      </c>
      <c r="E2063">
        <f t="shared" ca="1" si="323"/>
        <v>4518.05</v>
      </c>
      <c r="F2063">
        <f t="shared" ca="1" si="317"/>
        <v>4994.0807692307699</v>
      </c>
      <c r="G2063" t="str">
        <f t="shared" ca="1" si="318"/>
        <v/>
      </c>
      <c r="H2063">
        <f t="shared" ca="1" si="319"/>
        <v>4953</v>
      </c>
      <c r="I2063" s="7" t="str">
        <f t="shared" ca="1" si="316"/>
        <v/>
      </c>
      <c r="J2063" s="11">
        <f t="shared" ca="1" si="320"/>
        <v>630.72908737141597</v>
      </c>
      <c r="K2063" s="11">
        <f ca="1">MAX($J$55:J2063)</f>
        <v>686.39911053282128</v>
      </c>
      <c r="L2063" s="13">
        <f t="shared" ca="1" si="321"/>
        <v>8.1104451196318039E-2</v>
      </c>
      <c r="M2063" t="str">
        <f t="shared" ca="1" si="324"/>
        <v>SELL</v>
      </c>
      <c r="N2063">
        <f t="shared" ca="1" si="325"/>
        <v>-6.6398703115630644E-3</v>
      </c>
    </row>
    <row r="2064" spans="1:14" x14ac:dyDescent="0.25">
      <c r="A2064">
        <v>2063</v>
      </c>
      <c r="B2064" s="30">
        <v>39526</v>
      </c>
      <c r="C2064">
        <f t="shared" si="322"/>
        <v>2008</v>
      </c>
      <c r="D2064">
        <v>4573.95</v>
      </c>
      <c r="E2064">
        <f t="shared" ca="1" si="323"/>
        <v>4553.4750000000004</v>
      </c>
      <c r="F2064">
        <f t="shared" ca="1" si="317"/>
        <v>4983.1942307692307</v>
      </c>
      <c r="G2064" t="str">
        <f t="shared" ca="1" si="318"/>
        <v/>
      </c>
      <c r="H2064">
        <f t="shared" ca="1" si="319"/>
        <v>4953</v>
      </c>
      <c r="I2064" s="7" t="str">
        <f t="shared" ca="1" si="316"/>
        <v/>
      </c>
      <c r="J2064" s="11">
        <f t="shared" ca="1" si="320"/>
        <v>630.72908737141597</v>
      </c>
      <c r="K2064" s="11">
        <f ca="1">MAX($J$55:J2064)</f>
        <v>686.39911053282128</v>
      </c>
      <c r="L2064" s="13">
        <f t="shared" ca="1" si="321"/>
        <v>8.1104451196318039E-2</v>
      </c>
      <c r="M2064" t="str">
        <f t="shared" ca="1" si="324"/>
        <v>SELL</v>
      </c>
      <c r="N2064">
        <f t="shared" ca="1" si="325"/>
        <v>-9.0337524818000919E-3</v>
      </c>
    </row>
    <row r="2065" spans="1:14" x14ac:dyDescent="0.25">
      <c r="A2065">
        <v>2064</v>
      </c>
      <c r="B2065" s="30">
        <v>39531</v>
      </c>
      <c r="C2065">
        <f t="shared" si="322"/>
        <v>2008</v>
      </c>
      <c r="D2065">
        <v>4609.8500000000004</v>
      </c>
      <c r="E2065">
        <f t="shared" ca="1" si="323"/>
        <v>4591.8999999999996</v>
      </c>
      <c r="F2065">
        <f t="shared" ca="1" si="317"/>
        <v>4974.4096153846158</v>
      </c>
      <c r="G2065" t="str">
        <f t="shared" ca="1" si="318"/>
        <v/>
      </c>
      <c r="H2065">
        <f t="shared" ca="1" si="319"/>
        <v>4953</v>
      </c>
      <c r="I2065" s="7" t="str">
        <f t="shared" ca="1" si="316"/>
        <v/>
      </c>
      <c r="J2065" s="11">
        <f t="shared" ca="1" si="320"/>
        <v>630.72908737141597</v>
      </c>
      <c r="K2065" s="11">
        <f ca="1">MAX($J$55:J2065)</f>
        <v>686.39911053282128</v>
      </c>
      <c r="L2065" s="13">
        <f t="shared" ca="1" si="321"/>
        <v>8.1104451196318039E-2</v>
      </c>
      <c r="M2065" t="str">
        <f t="shared" ca="1" si="324"/>
        <v>SELL</v>
      </c>
      <c r="N2065">
        <f t="shared" ca="1" si="325"/>
        <v>-7.8487958985123465E-3</v>
      </c>
    </row>
    <row r="2066" spans="1:14" x14ac:dyDescent="0.25">
      <c r="A2066">
        <v>2065</v>
      </c>
      <c r="B2066" s="30">
        <v>39532</v>
      </c>
      <c r="C2066">
        <f t="shared" si="322"/>
        <v>2008</v>
      </c>
      <c r="D2066">
        <v>4877.5</v>
      </c>
      <c r="E2066">
        <f t="shared" ca="1" si="323"/>
        <v>4743.6750000000002</v>
      </c>
      <c r="F2066">
        <f t="shared" ca="1" si="317"/>
        <v>4972.4115384615388</v>
      </c>
      <c r="G2066" t="str">
        <f t="shared" ca="1" si="318"/>
        <v/>
      </c>
      <c r="H2066">
        <f t="shared" ca="1" si="319"/>
        <v>4953</v>
      </c>
      <c r="I2066" s="7" t="str">
        <f t="shared" ca="1" si="316"/>
        <v/>
      </c>
      <c r="J2066" s="11">
        <f t="shared" ca="1" si="320"/>
        <v>630.72908737141597</v>
      </c>
      <c r="K2066" s="11">
        <f ca="1">MAX($J$55:J2066)</f>
        <v>686.39911053282128</v>
      </c>
      <c r="L2066" s="13">
        <f t="shared" ca="1" si="321"/>
        <v>8.1104451196318039E-2</v>
      </c>
      <c r="M2066" t="str">
        <f t="shared" ca="1" si="324"/>
        <v>SELL</v>
      </c>
      <c r="N2066">
        <f t="shared" ca="1" si="325"/>
        <v>-5.8060457498617012E-2</v>
      </c>
    </row>
    <row r="2067" spans="1:14" x14ac:dyDescent="0.25">
      <c r="A2067">
        <v>2066</v>
      </c>
      <c r="B2067" s="30">
        <v>39533</v>
      </c>
      <c r="C2067">
        <f t="shared" si="322"/>
        <v>2008</v>
      </c>
      <c r="D2067">
        <v>4828.8500000000004</v>
      </c>
      <c r="E2067">
        <f t="shared" ca="1" si="323"/>
        <v>4853.1750000000002</v>
      </c>
      <c r="F2067">
        <f t="shared" ca="1" si="317"/>
        <v>4958.0596153846163</v>
      </c>
      <c r="G2067" t="str">
        <f t="shared" ca="1" si="318"/>
        <v/>
      </c>
      <c r="H2067">
        <f t="shared" ca="1" si="319"/>
        <v>4953</v>
      </c>
      <c r="I2067" s="7" t="str">
        <f t="shared" ca="1" si="316"/>
        <v/>
      </c>
      <c r="J2067" s="11">
        <f t="shared" ca="1" si="320"/>
        <v>630.72908737141597</v>
      </c>
      <c r="K2067" s="11">
        <f ca="1">MAX($J$55:J2067)</f>
        <v>686.39911053282128</v>
      </c>
      <c r="L2067" s="13">
        <f t="shared" ca="1" si="321"/>
        <v>8.1104451196318039E-2</v>
      </c>
      <c r="M2067" t="str">
        <f t="shared" ca="1" si="324"/>
        <v>SELL</v>
      </c>
      <c r="N2067">
        <f t="shared" ca="1" si="325"/>
        <v>9.9743721168630717E-3</v>
      </c>
    </row>
    <row r="2068" spans="1:14" x14ac:dyDescent="0.25">
      <c r="A2068">
        <v>2067</v>
      </c>
      <c r="B2068" s="30">
        <v>39534</v>
      </c>
      <c r="C2068">
        <f t="shared" si="322"/>
        <v>2008</v>
      </c>
      <c r="D2068">
        <v>4830.25</v>
      </c>
      <c r="E2068">
        <f t="shared" ca="1" si="323"/>
        <v>4829.55</v>
      </c>
      <c r="F2068">
        <f t="shared" ca="1" si="317"/>
        <v>4939.8807692307701</v>
      </c>
      <c r="G2068" t="str">
        <f t="shared" ca="1" si="318"/>
        <v/>
      </c>
      <c r="H2068">
        <f t="shared" ca="1" si="319"/>
        <v>4953</v>
      </c>
      <c r="I2068" s="7" t="str">
        <f t="shared" ref="I2068:I2131" ca="1" si="326">IF(AND(G2068&lt;&gt;"",H2067&lt;&gt;0),IF(G2068="BUY",1-H2068/H2067,H2068/H2067-1),"")</f>
        <v/>
      </c>
      <c r="J2068" s="11">
        <f t="shared" ca="1" si="320"/>
        <v>630.72908737141597</v>
      </c>
      <c r="K2068" s="11">
        <f ca="1">MAX($J$55:J2068)</f>
        <v>686.39911053282128</v>
      </c>
      <c r="L2068" s="13">
        <f t="shared" ca="1" si="321"/>
        <v>8.1104451196318039E-2</v>
      </c>
      <c r="M2068" t="str">
        <f t="shared" ca="1" si="324"/>
        <v>SELL</v>
      </c>
      <c r="N2068">
        <f t="shared" ca="1" si="325"/>
        <v>-2.8992410201179083E-4</v>
      </c>
    </row>
    <row r="2069" spans="1:14" x14ac:dyDescent="0.25">
      <c r="A2069">
        <v>2068</v>
      </c>
      <c r="B2069" s="30">
        <v>39535</v>
      </c>
      <c r="C2069">
        <f t="shared" si="322"/>
        <v>2008</v>
      </c>
      <c r="D2069">
        <v>4942</v>
      </c>
      <c r="E2069">
        <f t="shared" ca="1" si="323"/>
        <v>4886.125</v>
      </c>
      <c r="F2069">
        <f t="shared" ca="1" si="317"/>
        <v>4927.0000000000009</v>
      </c>
      <c r="G2069" t="str">
        <f t="shared" ca="1" si="318"/>
        <v/>
      </c>
      <c r="H2069">
        <f t="shared" ca="1" si="319"/>
        <v>4953</v>
      </c>
      <c r="I2069" s="7" t="str">
        <f t="shared" ca="1" si="326"/>
        <v/>
      </c>
      <c r="J2069" s="11">
        <f t="shared" ca="1" si="320"/>
        <v>630.72908737141597</v>
      </c>
      <c r="K2069" s="11">
        <f ca="1">MAX($J$55:J2069)</f>
        <v>686.39911053282128</v>
      </c>
      <c r="L2069" s="13">
        <f t="shared" ca="1" si="321"/>
        <v>8.1104451196318039E-2</v>
      </c>
      <c r="M2069" t="str">
        <f t="shared" ca="1" si="324"/>
        <v>SELL</v>
      </c>
      <c r="N2069">
        <f t="shared" ca="1" si="325"/>
        <v>-2.3135448475751774E-2</v>
      </c>
    </row>
    <row r="2070" spans="1:14" x14ac:dyDescent="0.25">
      <c r="A2070">
        <v>2069</v>
      </c>
      <c r="B2070" s="30">
        <v>39538</v>
      </c>
      <c r="C2070">
        <f t="shared" si="322"/>
        <v>2008</v>
      </c>
      <c r="D2070">
        <v>4734.5</v>
      </c>
      <c r="E2070">
        <f t="shared" ca="1" si="323"/>
        <v>4838.25</v>
      </c>
      <c r="F2070">
        <f t="shared" ca="1" si="317"/>
        <v>4905.9884615384617</v>
      </c>
      <c r="G2070" t="str">
        <f t="shared" ca="1" si="318"/>
        <v/>
      </c>
      <c r="H2070">
        <f t="shared" ca="1" si="319"/>
        <v>4953</v>
      </c>
      <c r="I2070" s="7" t="str">
        <f t="shared" ca="1" si="326"/>
        <v/>
      </c>
      <c r="J2070" s="11">
        <f t="shared" ca="1" si="320"/>
        <v>630.72908737141597</v>
      </c>
      <c r="K2070" s="11">
        <f ca="1">MAX($J$55:J2070)</f>
        <v>686.39911053282128</v>
      </c>
      <c r="L2070" s="13">
        <f t="shared" ca="1" si="321"/>
        <v>8.1104451196318039E-2</v>
      </c>
      <c r="M2070" t="str">
        <f t="shared" ca="1" si="324"/>
        <v>SELL</v>
      </c>
      <c r="N2070">
        <f t="shared" ca="1" si="325"/>
        <v>4.1987049777418052E-2</v>
      </c>
    </row>
    <row r="2071" spans="1:14" x14ac:dyDescent="0.25">
      <c r="A2071">
        <v>2070</v>
      </c>
      <c r="B2071" s="30">
        <v>39539</v>
      </c>
      <c r="C2071">
        <f t="shared" si="322"/>
        <v>2008</v>
      </c>
      <c r="D2071">
        <v>4739.55</v>
      </c>
      <c r="E2071">
        <f t="shared" ca="1" si="323"/>
        <v>4737.0249999999996</v>
      </c>
      <c r="F2071">
        <f t="shared" ca="1" si="317"/>
        <v>4890.0307692307697</v>
      </c>
      <c r="G2071" t="str">
        <f t="shared" ca="1" si="318"/>
        <v/>
      </c>
      <c r="H2071">
        <f t="shared" ca="1" si="319"/>
        <v>4953</v>
      </c>
      <c r="I2071" s="7" t="str">
        <f t="shared" ca="1" si="326"/>
        <v/>
      </c>
      <c r="J2071" s="11">
        <f t="shared" ca="1" si="320"/>
        <v>630.72908737141597</v>
      </c>
      <c r="K2071" s="11">
        <f ca="1">MAX($J$55:J2071)</f>
        <v>686.39911053282128</v>
      </c>
      <c r="L2071" s="13">
        <f t="shared" ca="1" si="321"/>
        <v>8.1104451196318039E-2</v>
      </c>
      <c r="M2071" t="str">
        <f t="shared" ca="1" si="324"/>
        <v>SELL</v>
      </c>
      <c r="N2071">
        <f t="shared" ca="1" si="325"/>
        <v>-1.0666385045939766E-3</v>
      </c>
    </row>
    <row r="2072" spans="1:14" x14ac:dyDescent="0.25">
      <c r="A2072">
        <v>2071</v>
      </c>
      <c r="B2072" s="30">
        <v>39540</v>
      </c>
      <c r="C2072">
        <f t="shared" si="322"/>
        <v>2008</v>
      </c>
      <c r="D2072">
        <v>4754.2</v>
      </c>
      <c r="E2072">
        <f t="shared" ca="1" si="323"/>
        <v>4746.875</v>
      </c>
      <c r="F2072">
        <f t="shared" ca="1" si="317"/>
        <v>4873.2000000000007</v>
      </c>
      <c r="G2072" t="str">
        <f t="shared" ca="1" si="318"/>
        <v/>
      </c>
      <c r="H2072">
        <f t="shared" ca="1" si="319"/>
        <v>4953</v>
      </c>
      <c r="I2072" s="7" t="str">
        <f t="shared" ca="1" si="326"/>
        <v/>
      </c>
      <c r="J2072" s="11">
        <f t="shared" ca="1" si="320"/>
        <v>630.72908737141597</v>
      </c>
      <c r="K2072" s="11">
        <f ca="1">MAX($J$55:J2072)</f>
        <v>686.39911053282128</v>
      </c>
      <c r="L2072" s="13">
        <f t="shared" ca="1" si="321"/>
        <v>8.1104451196318039E-2</v>
      </c>
      <c r="M2072" t="str">
        <f t="shared" ca="1" si="324"/>
        <v>SELL</v>
      </c>
      <c r="N2072">
        <f t="shared" ca="1" si="325"/>
        <v>-3.0910107499656373E-3</v>
      </c>
    </row>
    <row r="2073" spans="1:14" x14ac:dyDescent="0.25">
      <c r="A2073">
        <v>2072</v>
      </c>
      <c r="B2073" s="30">
        <v>39541</v>
      </c>
      <c r="C2073">
        <f t="shared" si="322"/>
        <v>2008</v>
      </c>
      <c r="D2073">
        <v>4771.6000000000004</v>
      </c>
      <c r="E2073">
        <f t="shared" ca="1" si="323"/>
        <v>4762.8999999999996</v>
      </c>
      <c r="F2073">
        <f t="shared" ca="1" si="317"/>
        <v>4860.1557692307697</v>
      </c>
      <c r="G2073" t="str">
        <f t="shared" ca="1" si="318"/>
        <v/>
      </c>
      <c r="H2073">
        <f t="shared" ca="1" si="319"/>
        <v>4953</v>
      </c>
      <c r="I2073" s="7" t="str">
        <f t="shared" ca="1" si="326"/>
        <v/>
      </c>
      <c r="J2073" s="11">
        <f t="shared" ca="1" si="320"/>
        <v>630.72908737141597</v>
      </c>
      <c r="K2073" s="11">
        <f ca="1">MAX($J$55:J2073)</f>
        <v>686.39911053282128</v>
      </c>
      <c r="L2073" s="13">
        <f t="shared" ca="1" si="321"/>
        <v>8.1104451196318039E-2</v>
      </c>
      <c r="M2073" t="str">
        <f t="shared" ca="1" si="324"/>
        <v>SELL</v>
      </c>
      <c r="N2073">
        <f t="shared" ca="1" si="325"/>
        <v>-3.6599217533971112E-3</v>
      </c>
    </row>
    <row r="2074" spans="1:14" x14ac:dyDescent="0.25">
      <c r="A2074">
        <v>2073</v>
      </c>
      <c r="B2074" s="30">
        <v>39542</v>
      </c>
      <c r="C2074">
        <f t="shared" si="322"/>
        <v>2008</v>
      </c>
      <c r="D2074">
        <v>4647</v>
      </c>
      <c r="E2074">
        <f t="shared" ca="1" si="323"/>
        <v>4709.3</v>
      </c>
      <c r="F2074">
        <f t="shared" ca="1" si="317"/>
        <v>4838.8596153846165</v>
      </c>
      <c r="G2074" t="str">
        <f t="shared" ca="1" si="318"/>
        <v/>
      </c>
      <c r="H2074">
        <f t="shared" ca="1" si="319"/>
        <v>4953</v>
      </c>
      <c r="I2074" s="7" t="str">
        <f t="shared" ca="1" si="326"/>
        <v/>
      </c>
      <c r="J2074" s="11">
        <f t="shared" ca="1" si="320"/>
        <v>630.72908737141597</v>
      </c>
      <c r="K2074" s="11">
        <f ca="1">MAX($J$55:J2074)</f>
        <v>686.39911053282128</v>
      </c>
      <c r="L2074" s="13">
        <f t="shared" ca="1" si="321"/>
        <v>8.1104451196318039E-2</v>
      </c>
      <c r="M2074" t="str">
        <f t="shared" ca="1" si="324"/>
        <v>SELL</v>
      </c>
      <c r="N2074">
        <f t="shared" ca="1" si="325"/>
        <v>2.611283426942752E-2</v>
      </c>
    </row>
    <row r="2075" spans="1:14" x14ac:dyDescent="0.25">
      <c r="A2075">
        <v>2074</v>
      </c>
      <c r="B2075" s="30">
        <v>39545</v>
      </c>
      <c r="C2075">
        <f t="shared" si="322"/>
        <v>2008</v>
      </c>
      <c r="D2075">
        <v>4761.2</v>
      </c>
      <c r="E2075">
        <f t="shared" ca="1" si="323"/>
        <v>4704.1000000000004</v>
      </c>
      <c r="F2075">
        <f t="shared" ca="1" si="317"/>
        <v>4819.2884615384619</v>
      </c>
      <c r="G2075" t="str">
        <f t="shared" ca="1" si="318"/>
        <v/>
      </c>
      <c r="H2075">
        <f t="shared" ca="1" si="319"/>
        <v>4953</v>
      </c>
      <c r="I2075" s="7" t="str">
        <f t="shared" ca="1" si="326"/>
        <v/>
      </c>
      <c r="J2075" s="11">
        <f t="shared" ca="1" si="320"/>
        <v>630.72908737141597</v>
      </c>
      <c r="K2075" s="11">
        <f ca="1">MAX($J$55:J2075)</f>
        <v>686.39911053282128</v>
      </c>
      <c r="L2075" s="13">
        <f t="shared" ca="1" si="321"/>
        <v>8.1104451196318039E-2</v>
      </c>
      <c r="M2075" t="str">
        <f t="shared" ca="1" si="324"/>
        <v>SELL</v>
      </c>
      <c r="N2075">
        <f t="shared" ca="1" si="325"/>
        <v>-2.4574994620185028E-2</v>
      </c>
    </row>
    <row r="2076" spans="1:14" x14ac:dyDescent="0.25">
      <c r="A2076">
        <v>2075</v>
      </c>
      <c r="B2076" s="30">
        <v>39546</v>
      </c>
      <c r="C2076">
        <f t="shared" si="322"/>
        <v>2008</v>
      </c>
      <c r="D2076">
        <v>4709.6499999999996</v>
      </c>
      <c r="E2076">
        <f t="shared" ca="1" si="323"/>
        <v>4735.4249999999993</v>
      </c>
      <c r="F2076">
        <f t="shared" ref="F2076:F2139" ca="1" si="327">IF(ROW(D2076)&gt;$M$4, AVERAGE(OFFSET(D2077,-$M$4,0,$M$4,1)), "")</f>
        <v>4797.7980769230771</v>
      </c>
      <c r="G2076" t="str">
        <f t="shared" ca="1" si="318"/>
        <v/>
      </c>
      <c r="H2076">
        <f t="shared" ca="1" si="319"/>
        <v>4953</v>
      </c>
      <c r="I2076" s="7" t="str">
        <f t="shared" ca="1" si="326"/>
        <v/>
      </c>
      <c r="J2076" s="11">
        <f t="shared" ca="1" si="320"/>
        <v>630.72908737141597</v>
      </c>
      <c r="K2076" s="11">
        <f ca="1">MAX($J$55:J2076)</f>
        <v>686.39911053282128</v>
      </c>
      <c r="L2076" s="13">
        <f t="shared" ca="1" si="321"/>
        <v>8.1104451196318039E-2</v>
      </c>
      <c r="M2076" t="str">
        <f t="shared" ca="1" si="324"/>
        <v>SELL</v>
      </c>
      <c r="N2076">
        <f t="shared" ca="1" si="325"/>
        <v>1.082710241115689E-2</v>
      </c>
    </row>
    <row r="2077" spans="1:14" x14ac:dyDescent="0.25">
      <c r="A2077">
        <v>2076</v>
      </c>
      <c r="B2077" s="30">
        <v>39547</v>
      </c>
      <c r="C2077">
        <f t="shared" si="322"/>
        <v>2008</v>
      </c>
      <c r="D2077">
        <v>4747.05</v>
      </c>
      <c r="E2077">
        <f t="shared" ca="1" si="323"/>
        <v>4728.3500000000004</v>
      </c>
      <c r="F2077">
        <f t="shared" ca="1" si="327"/>
        <v>4777.1038461538465</v>
      </c>
      <c r="G2077" t="str">
        <f t="shared" ca="1" si="318"/>
        <v/>
      </c>
      <c r="H2077">
        <f t="shared" ca="1" si="319"/>
        <v>4953</v>
      </c>
      <c r="I2077" s="7" t="str">
        <f t="shared" ca="1" si="326"/>
        <v/>
      </c>
      <c r="J2077" s="11">
        <f t="shared" ca="1" si="320"/>
        <v>630.72908737141597</v>
      </c>
      <c r="K2077" s="11">
        <f ca="1">MAX($J$55:J2077)</f>
        <v>686.39911053282128</v>
      </c>
      <c r="L2077" s="13">
        <f t="shared" ca="1" si="321"/>
        <v>8.1104451196318039E-2</v>
      </c>
      <c r="M2077" t="str">
        <f t="shared" ca="1" si="324"/>
        <v>SELL</v>
      </c>
      <c r="N2077">
        <f t="shared" ca="1" si="325"/>
        <v>-7.9411421230878194E-3</v>
      </c>
    </row>
    <row r="2078" spans="1:14" x14ac:dyDescent="0.25">
      <c r="A2078">
        <v>2077</v>
      </c>
      <c r="B2078" s="30">
        <v>39548</v>
      </c>
      <c r="C2078">
        <f t="shared" si="322"/>
        <v>2008</v>
      </c>
      <c r="D2078">
        <v>4733</v>
      </c>
      <c r="E2078">
        <f t="shared" ca="1" si="323"/>
        <v>4740.0249999999996</v>
      </c>
      <c r="F2078">
        <f t="shared" ca="1" si="327"/>
        <v>4758.2384615384617</v>
      </c>
      <c r="G2078" t="str">
        <f t="shared" ca="1" si="318"/>
        <v/>
      </c>
      <c r="H2078">
        <f t="shared" ca="1" si="319"/>
        <v>4953</v>
      </c>
      <c r="I2078" s="7" t="str">
        <f t="shared" ca="1" si="326"/>
        <v/>
      </c>
      <c r="J2078" s="11">
        <f t="shared" ca="1" si="320"/>
        <v>630.72908737141597</v>
      </c>
      <c r="K2078" s="11">
        <f ca="1">MAX($J$55:J2078)</f>
        <v>686.39911053282128</v>
      </c>
      <c r="L2078" s="13">
        <f t="shared" ca="1" si="321"/>
        <v>8.1104451196318039E-2</v>
      </c>
      <c r="M2078" t="str">
        <f t="shared" ca="1" si="324"/>
        <v>SELL</v>
      </c>
      <c r="N2078">
        <f t="shared" ca="1" si="325"/>
        <v>2.9597328867402243E-3</v>
      </c>
    </row>
    <row r="2079" spans="1:14" x14ac:dyDescent="0.25">
      <c r="A2079">
        <v>2078</v>
      </c>
      <c r="B2079" s="30">
        <v>39549</v>
      </c>
      <c r="C2079">
        <f t="shared" si="322"/>
        <v>2008</v>
      </c>
      <c r="D2079">
        <v>4777.8</v>
      </c>
      <c r="E2079">
        <f t="shared" ca="1" si="323"/>
        <v>4755.3999999999996</v>
      </c>
      <c r="F2079">
        <f t="shared" ca="1" si="327"/>
        <v>4751.5</v>
      </c>
      <c r="G2079" t="str">
        <f t="shared" ca="1" si="318"/>
        <v>BUY</v>
      </c>
      <c r="H2079">
        <f t="shared" ca="1" si="319"/>
        <v>4777.8</v>
      </c>
      <c r="I2079" s="7">
        <f t="shared" ca="1" si="326"/>
        <v>3.5372501514233767E-2</v>
      </c>
      <c r="J2079" s="11">
        <f t="shared" ca="1" si="320"/>
        <v>653.03955296953268</v>
      </c>
      <c r="K2079" s="11">
        <f ca="1">MAX($J$55:J2079)</f>
        <v>686.39911053282128</v>
      </c>
      <c r="L2079" s="13">
        <f t="shared" ca="1" si="321"/>
        <v>4.8600817004837094E-2</v>
      </c>
      <c r="M2079" t="str">
        <f t="shared" ca="1" si="324"/>
        <v>BUY</v>
      </c>
      <c r="N2079">
        <f t="shared" ca="1" si="325"/>
        <v>-9.4654553137545287E-3</v>
      </c>
    </row>
    <row r="2080" spans="1:14" x14ac:dyDescent="0.25">
      <c r="A2080">
        <v>2079</v>
      </c>
      <c r="B2080" s="30">
        <v>39553</v>
      </c>
      <c r="C2080">
        <f t="shared" si="322"/>
        <v>2008</v>
      </c>
      <c r="D2080">
        <v>4879.6499999999996</v>
      </c>
      <c r="E2080">
        <f t="shared" ca="1" si="323"/>
        <v>4828.7250000000004</v>
      </c>
      <c r="F2080">
        <f t="shared" ca="1" si="327"/>
        <v>4752.0923076923073</v>
      </c>
      <c r="G2080" t="str">
        <f t="shared" ca="1" si="318"/>
        <v/>
      </c>
      <c r="H2080">
        <f t="shared" ca="1" si="319"/>
        <v>4777.8</v>
      </c>
      <c r="I2080" s="7" t="str">
        <f t="shared" ca="1" si="326"/>
        <v/>
      </c>
      <c r="J2080" s="11">
        <f t="shared" ca="1" si="320"/>
        <v>653.03955296953268</v>
      </c>
      <c r="K2080" s="11">
        <f ca="1">MAX($J$55:J2080)</f>
        <v>686.39911053282128</v>
      </c>
      <c r="L2080" s="13">
        <f t="shared" ca="1" si="321"/>
        <v>4.8600817004837094E-2</v>
      </c>
      <c r="M2080" t="str">
        <f t="shared" ca="1" si="324"/>
        <v>BUY</v>
      </c>
      <c r="N2080">
        <f t="shared" ca="1" si="325"/>
        <v>2.1317342710033792E-2</v>
      </c>
    </row>
    <row r="2081" spans="1:14" x14ac:dyDescent="0.25">
      <c r="A2081">
        <v>2080</v>
      </c>
      <c r="B2081" s="30">
        <v>39554</v>
      </c>
      <c r="C2081">
        <f t="shared" si="322"/>
        <v>2008</v>
      </c>
      <c r="D2081">
        <v>4887.3</v>
      </c>
      <c r="E2081">
        <f t="shared" ca="1" si="323"/>
        <v>4883.4750000000004</v>
      </c>
      <c r="F2081">
        <f t="shared" ca="1" si="327"/>
        <v>4750.7807692307688</v>
      </c>
      <c r="G2081" t="str">
        <f t="shared" ca="1" si="318"/>
        <v/>
      </c>
      <c r="H2081">
        <f t="shared" ca="1" si="319"/>
        <v>4777.8</v>
      </c>
      <c r="I2081" s="7" t="str">
        <f t="shared" ca="1" si="326"/>
        <v/>
      </c>
      <c r="J2081" s="11">
        <f t="shared" ca="1" si="320"/>
        <v>653.03955296953268</v>
      </c>
      <c r="K2081" s="11">
        <f ca="1">MAX($J$55:J2081)</f>
        <v>686.39911053282128</v>
      </c>
      <c r="L2081" s="13">
        <f t="shared" ca="1" si="321"/>
        <v>4.8600817004837094E-2</v>
      </c>
      <c r="M2081" t="str">
        <f t="shared" ca="1" si="324"/>
        <v>BUY</v>
      </c>
      <c r="N2081">
        <f t="shared" ca="1" si="325"/>
        <v>1.5677353908580627E-3</v>
      </c>
    </row>
    <row r="2082" spans="1:14" x14ac:dyDescent="0.25">
      <c r="A2082">
        <v>2081</v>
      </c>
      <c r="B2082" s="30">
        <v>39555</v>
      </c>
      <c r="C2082">
        <f t="shared" si="322"/>
        <v>2008</v>
      </c>
      <c r="D2082">
        <v>4958.3999999999996</v>
      </c>
      <c r="E2082">
        <f t="shared" ca="1" si="323"/>
        <v>4922.8500000000004</v>
      </c>
      <c r="F2082">
        <f t="shared" ca="1" si="327"/>
        <v>4757.9653846153842</v>
      </c>
      <c r="G2082" t="str">
        <f t="shared" ca="1" si="318"/>
        <v/>
      </c>
      <c r="H2082">
        <f t="shared" ca="1" si="319"/>
        <v>4777.8</v>
      </c>
      <c r="I2082" s="7" t="str">
        <f t="shared" ca="1" si="326"/>
        <v/>
      </c>
      <c r="J2082" s="11">
        <f t="shared" ca="1" si="320"/>
        <v>653.03955296953268</v>
      </c>
      <c r="K2082" s="11">
        <f ca="1">MAX($J$55:J2082)</f>
        <v>686.39911053282128</v>
      </c>
      <c r="L2082" s="13">
        <f t="shared" ca="1" si="321"/>
        <v>4.8600817004837094E-2</v>
      </c>
      <c r="M2082" t="str">
        <f t="shared" ca="1" si="324"/>
        <v>BUY</v>
      </c>
      <c r="N2082">
        <f t="shared" ca="1" si="325"/>
        <v>1.4547909888895597E-2</v>
      </c>
    </row>
    <row r="2083" spans="1:14" x14ac:dyDescent="0.25">
      <c r="A2083">
        <v>2082</v>
      </c>
      <c r="B2083" s="30">
        <v>39559</v>
      </c>
      <c r="C2083">
        <f t="shared" si="322"/>
        <v>2008</v>
      </c>
      <c r="D2083">
        <v>5037</v>
      </c>
      <c r="E2083">
        <f t="shared" ca="1" si="323"/>
        <v>4997.7</v>
      </c>
      <c r="F2083">
        <f t="shared" ca="1" si="327"/>
        <v>4767.0653846153846</v>
      </c>
      <c r="G2083" t="str">
        <f t="shared" ca="1" si="318"/>
        <v/>
      </c>
      <c r="H2083">
        <f t="shared" ca="1" si="319"/>
        <v>4777.8</v>
      </c>
      <c r="I2083" s="7" t="str">
        <f t="shared" ca="1" si="326"/>
        <v/>
      </c>
      <c r="J2083" s="11">
        <f t="shared" ca="1" si="320"/>
        <v>653.03955296953268</v>
      </c>
      <c r="K2083" s="11">
        <f ca="1">MAX($J$55:J2083)</f>
        <v>686.39911053282128</v>
      </c>
      <c r="L2083" s="13">
        <f t="shared" ca="1" si="321"/>
        <v>4.8600817004837094E-2</v>
      </c>
      <c r="M2083" t="str">
        <f t="shared" ca="1" si="324"/>
        <v>BUY</v>
      </c>
      <c r="N2083">
        <f t="shared" ca="1" si="325"/>
        <v>1.5851887705711595E-2</v>
      </c>
    </row>
    <row r="2084" spans="1:14" x14ac:dyDescent="0.25">
      <c r="A2084">
        <v>2083</v>
      </c>
      <c r="B2084" s="30">
        <v>39560</v>
      </c>
      <c r="C2084">
        <f t="shared" si="322"/>
        <v>2008</v>
      </c>
      <c r="D2084">
        <v>5049.3</v>
      </c>
      <c r="E2084">
        <f t="shared" ca="1" si="323"/>
        <v>5043.1499999999996</v>
      </c>
      <c r="F2084">
        <f t="shared" ca="1" si="327"/>
        <v>4774.1192307692309</v>
      </c>
      <c r="G2084" t="str">
        <f t="shared" ca="1" si="318"/>
        <v/>
      </c>
      <c r="H2084">
        <f t="shared" ca="1" si="319"/>
        <v>4777.8</v>
      </c>
      <c r="I2084" s="7" t="str">
        <f t="shared" ca="1" si="326"/>
        <v/>
      </c>
      <c r="J2084" s="11">
        <f t="shared" ca="1" si="320"/>
        <v>653.03955296953268</v>
      </c>
      <c r="K2084" s="11">
        <f ca="1">MAX($J$55:J2084)</f>
        <v>686.39911053282128</v>
      </c>
      <c r="L2084" s="13">
        <f t="shared" ca="1" si="321"/>
        <v>4.8600817004837094E-2</v>
      </c>
      <c r="M2084" t="str">
        <f t="shared" ca="1" si="324"/>
        <v>BUY</v>
      </c>
      <c r="N2084">
        <f t="shared" ca="1" si="325"/>
        <v>2.4419297200715074E-3</v>
      </c>
    </row>
    <row r="2085" spans="1:14" x14ac:dyDescent="0.25">
      <c r="A2085">
        <v>2084</v>
      </c>
      <c r="B2085" s="30">
        <v>39561</v>
      </c>
      <c r="C2085">
        <f t="shared" si="322"/>
        <v>2008</v>
      </c>
      <c r="D2085">
        <v>5022.8</v>
      </c>
      <c r="E2085">
        <f t="shared" ca="1" si="323"/>
        <v>5036.05</v>
      </c>
      <c r="F2085">
        <f t="shared" ca="1" si="327"/>
        <v>4779.9192307692301</v>
      </c>
      <c r="G2085" t="str">
        <f t="shared" ca="1" si="318"/>
        <v/>
      </c>
      <c r="H2085">
        <f t="shared" ca="1" si="319"/>
        <v>4777.8</v>
      </c>
      <c r="I2085" s="7" t="str">
        <f t="shared" ca="1" si="326"/>
        <v/>
      </c>
      <c r="J2085" s="11">
        <f t="shared" ca="1" si="320"/>
        <v>653.03955296953268</v>
      </c>
      <c r="K2085" s="11">
        <f ca="1">MAX($J$55:J2085)</f>
        <v>686.39911053282128</v>
      </c>
      <c r="L2085" s="13">
        <f t="shared" ca="1" si="321"/>
        <v>4.8600817004837094E-2</v>
      </c>
      <c r="M2085" t="str">
        <f t="shared" ca="1" si="324"/>
        <v>BUY</v>
      </c>
      <c r="N2085">
        <f t="shared" ca="1" si="325"/>
        <v>-5.2482522329827894E-3</v>
      </c>
    </row>
    <row r="2086" spans="1:14" x14ac:dyDescent="0.25">
      <c r="A2086">
        <v>2085</v>
      </c>
      <c r="B2086" s="30">
        <v>39562</v>
      </c>
      <c r="C2086">
        <f t="shared" si="322"/>
        <v>2008</v>
      </c>
      <c r="D2086">
        <v>4999.8500000000004</v>
      </c>
      <c r="E2086">
        <f t="shared" ca="1" si="323"/>
        <v>5011.3250000000007</v>
      </c>
      <c r="F2086">
        <f t="shared" ca="1" si="327"/>
        <v>4794.3903846153844</v>
      </c>
      <c r="G2086" t="str">
        <f t="shared" ca="1" si="318"/>
        <v/>
      </c>
      <c r="H2086">
        <f t="shared" ca="1" si="319"/>
        <v>4777.8</v>
      </c>
      <c r="I2086" s="7" t="str">
        <f t="shared" ca="1" si="326"/>
        <v/>
      </c>
      <c r="J2086" s="11">
        <f t="shared" ca="1" si="320"/>
        <v>653.03955296953268</v>
      </c>
      <c r="K2086" s="11">
        <f ca="1">MAX($J$55:J2086)</f>
        <v>686.39911053282128</v>
      </c>
      <c r="L2086" s="13">
        <f t="shared" ca="1" si="321"/>
        <v>4.8600817004837094E-2</v>
      </c>
      <c r="M2086" t="str">
        <f t="shared" ca="1" si="324"/>
        <v>BUY</v>
      </c>
      <c r="N2086">
        <f t="shared" ca="1" si="325"/>
        <v>-4.569164609381185E-3</v>
      </c>
    </row>
    <row r="2087" spans="1:14" x14ac:dyDescent="0.25">
      <c r="A2087">
        <v>2086</v>
      </c>
      <c r="B2087" s="30">
        <v>39563</v>
      </c>
      <c r="C2087">
        <f t="shared" si="322"/>
        <v>2008</v>
      </c>
      <c r="D2087">
        <v>5111.7</v>
      </c>
      <c r="E2087">
        <f t="shared" ca="1" si="323"/>
        <v>5055.7749999999996</v>
      </c>
      <c r="F2087">
        <f t="shared" ca="1" si="327"/>
        <v>4808.4634615384621</v>
      </c>
      <c r="G2087" t="str">
        <f t="shared" ca="1" si="318"/>
        <v/>
      </c>
      <c r="H2087">
        <f t="shared" ca="1" si="319"/>
        <v>4777.8</v>
      </c>
      <c r="I2087" s="7" t="str">
        <f t="shared" ca="1" si="326"/>
        <v/>
      </c>
      <c r="J2087" s="11">
        <f t="shared" ca="1" si="320"/>
        <v>653.03955296953268</v>
      </c>
      <c r="K2087" s="11">
        <f ca="1">MAX($J$55:J2087)</f>
        <v>686.39911053282128</v>
      </c>
      <c r="L2087" s="13">
        <f t="shared" ca="1" si="321"/>
        <v>4.8600817004837094E-2</v>
      </c>
      <c r="M2087" t="str">
        <f t="shared" ca="1" si="324"/>
        <v>BUY</v>
      </c>
      <c r="N2087">
        <f t="shared" ca="1" si="325"/>
        <v>2.2370671120133492E-2</v>
      </c>
    </row>
    <row r="2088" spans="1:14" x14ac:dyDescent="0.25">
      <c r="A2088">
        <v>2087</v>
      </c>
      <c r="B2088" s="30">
        <v>39566</v>
      </c>
      <c r="C2088">
        <f t="shared" si="322"/>
        <v>2008</v>
      </c>
      <c r="D2088">
        <v>5089.6499999999996</v>
      </c>
      <c r="E2088">
        <f t="shared" ca="1" si="323"/>
        <v>5100.6749999999993</v>
      </c>
      <c r="F2088">
        <f t="shared" ca="1" si="327"/>
        <v>4831.0230769230766</v>
      </c>
      <c r="G2088" t="str">
        <f t="shared" ca="1" si="318"/>
        <v/>
      </c>
      <c r="H2088">
        <f t="shared" ca="1" si="319"/>
        <v>4777.8</v>
      </c>
      <c r="I2088" s="7" t="str">
        <f t="shared" ca="1" si="326"/>
        <v/>
      </c>
      <c r="J2088" s="11">
        <f t="shared" ca="1" si="320"/>
        <v>653.03955296953268</v>
      </c>
      <c r="K2088" s="11">
        <f ca="1">MAX($J$55:J2088)</f>
        <v>686.39911053282128</v>
      </c>
      <c r="L2088" s="13">
        <f t="shared" ca="1" si="321"/>
        <v>4.8600817004837094E-2</v>
      </c>
      <c r="M2088" t="str">
        <f t="shared" ca="1" si="324"/>
        <v>BUY</v>
      </c>
      <c r="N2088">
        <f t="shared" ca="1" si="325"/>
        <v>-4.3136334291918894E-3</v>
      </c>
    </row>
    <row r="2089" spans="1:14" x14ac:dyDescent="0.25">
      <c r="A2089">
        <v>2088</v>
      </c>
      <c r="B2089" s="30">
        <v>39567</v>
      </c>
      <c r="C2089">
        <f t="shared" si="322"/>
        <v>2008</v>
      </c>
      <c r="D2089">
        <v>5195.5</v>
      </c>
      <c r="E2089">
        <f t="shared" ca="1" si="323"/>
        <v>5142.5749999999998</v>
      </c>
      <c r="F2089">
        <f t="shared" ca="1" si="327"/>
        <v>4856.5038461538461</v>
      </c>
      <c r="G2089" t="str">
        <f t="shared" ca="1" si="318"/>
        <v/>
      </c>
      <c r="H2089">
        <f t="shared" ca="1" si="319"/>
        <v>4777.8</v>
      </c>
      <c r="I2089" s="7" t="str">
        <f t="shared" ca="1" si="326"/>
        <v/>
      </c>
      <c r="J2089" s="11">
        <f t="shared" ca="1" si="320"/>
        <v>653.03955296953268</v>
      </c>
      <c r="K2089" s="11">
        <f ca="1">MAX($J$55:J2089)</f>
        <v>686.39911053282128</v>
      </c>
      <c r="L2089" s="13">
        <f t="shared" ca="1" si="321"/>
        <v>4.8600817004837094E-2</v>
      </c>
      <c r="M2089" t="str">
        <f t="shared" ca="1" si="324"/>
        <v>BUY</v>
      </c>
      <c r="N2089">
        <f t="shared" ca="1" si="325"/>
        <v>2.0797107856139495E-2</v>
      </c>
    </row>
    <row r="2090" spans="1:14" x14ac:dyDescent="0.25">
      <c r="A2090">
        <v>2089</v>
      </c>
      <c r="B2090" s="30">
        <v>39568</v>
      </c>
      <c r="C2090">
        <f t="shared" si="322"/>
        <v>2008</v>
      </c>
      <c r="D2090">
        <v>5165.8999999999996</v>
      </c>
      <c r="E2090">
        <f t="shared" ca="1" si="323"/>
        <v>5180.7</v>
      </c>
      <c r="F2090">
        <f t="shared" ca="1" si="327"/>
        <v>4879.2711538461535</v>
      </c>
      <c r="G2090" t="str">
        <f t="shared" ca="1" si="318"/>
        <v/>
      </c>
      <c r="H2090">
        <f t="shared" ca="1" si="319"/>
        <v>4777.8</v>
      </c>
      <c r="I2090" s="7" t="str">
        <f t="shared" ca="1" si="326"/>
        <v/>
      </c>
      <c r="J2090" s="11">
        <f t="shared" ca="1" si="320"/>
        <v>653.03955296953268</v>
      </c>
      <c r="K2090" s="11">
        <f ca="1">MAX($J$55:J2090)</f>
        <v>686.39911053282128</v>
      </c>
      <c r="L2090" s="13">
        <f t="shared" ca="1" si="321"/>
        <v>4.8600817004837094E-2</v>
      </c>
      <c r="M2090" t="str">
        <f t="shared" ca="1" si="324"/>
        <v>BUY</v>
      </c>
      <c r="N2090">
        <f t="shared" ca="1" si="325"/>
        <v>-5.6972379944183167E-3</v>
      </c>
    </row>
    <row r="2091" spans="1:14" x14ac:dyDescent="0.25">
      <c r="A2091">
        <v>2090</v>
      </c>
      <c r="B2091" s="30">
        <v>39570</v>
      </c>
      <c r="C2091">
        <f t="shared" si="322"/>
        <v>2008</v>
      </c>
      <c r="D2091">
        <v>5228.2</v>
      </c>
      <c r="E2091">
        <f t="shared" ca="1" si="323"/>
        <v>5197.0499999999993</v>
      </c>
      <c r="F2091">
        <f t="shared" ca="1" si="327"/>
        <v>4903.0538461538454</v>
      </c>
      <c r="G2091" t="str">
        <f t="shared" ca="1" si="318"/>
        <v/>
      </c>
      <c r="H2091">
        <f t="shared" ca="1" si="319"/>
        <v>4777.8</v>
      </c>
      <c r="I2091" s="7" t="str">
        <f t="shared" ca="1" si="326"/>
        <v/>
      </c>
      <c r="J2091" s="11">
        <f t="shared" ca="1" si="320"/>
        <v>653.03955296953268</v>
      </c>
      <c r="K2091" s="11">
        <f ca="1">MAX($J$55:J2091)</f>
        <v>686.39911053282128</v>
      </c>
      <c r="L2091" s="13">
        <f t="shared" ca="1" si="321"/>
        <v>4.8600817004837094E-2</v>
      </c>
      <c r="M2091" t="str">
        <f t="shared" ca="1" si="324"/>
        <v>BUY</v>
      </c>
      <c r="N2091">
        <f t="shared" ca="1" si="325"/>
        <v>1.2059854042858009E-2</v>
      </c>
    </row>
    <row r="2092" spans="1:14" x14ac:dyDescent="0.25">
      <c r="A2092">
        <v>2091</v>
      </c>
      <c r="B2092" s="30">
        <v>39573</v>
      </c>
      <c r="C2092">
        <f t="shared" si="322"/>
        <v>2008</v>
      </c>
      <c r="D2092">
        <v>5192.25</v>
      </c>
      <c r="E2092">
        <f t="shared" ca="1" si="323"/>
        <v>5210.2250000000004</v>
      </c>
      <c r="F2092">
        <f t="shared" ca="1" si="327"/>
        <v>4915.1596153846149</v>
      </c>
      <c r="G2092" t="str">
        <f t="shared" ca="1" si="318"/>
        <v/>
      </c>
      <c r="H2092">
        <f t="shared" ca="1" si="319"/>
        <v>4777.8</v>
      </c>
      <c r="I2092" s="7" t="str">
        <f t="shared" ca="1" si="326"/>
        <v/>
      </c>
      <c r="J2092" s="11">
        <f t="shared" ca="1" si="320"/>
        <v>653.03955296953268</v>
      </c>
      <c r="K2092" s="11">
        <f ca="1">MAX($J$55:J2092)</f>
        <v>686.39911053282128</v>
      </c>
      <c r="L2092" s="13">
        <f t="shared" ca="1" si="321"/>
        <v>4.8600817004837094E-2</v>
      </c>
      <c r="M2092" t="str">
        <f t="shared" ca="1" si="324"/>
        <v>BUY</v>
      </c>
      <c r="N2092">
        <f t="shared" ca="1" si="325"/>
        <v>-6.8761715313109331E-3</v>
      </c>
    </row>
    <row r="2093" spans="1:14" x14ac:dyDescent="0.25">
      <c r="A2093">
        <v>2092</v>
      </c>
      <c r="B2093" s="30">
        <v>39574</v>
      </c>
      <c r="C2093">
        <f t="shared" si="322"/>
        <v>2008</v>
      </c>
      <c r="D2093">
        <v>5144.6499999999996</v>
      </c>
      <c r="E2093">
        <f t="shared" ca="1" si="323"/>
        <v>5168.45</v>
      </c>
      <c r="F2093">
        <f t="shared" ca="1" si="327"/>
        <v>4927.3057692307684</v>
      </c>
      <c r="G2093" t="str">
        <f t="shared" ca="1" si="318"/>
        <v/>
      </c>
      <c r="H2093">
        <f t="shared" ca="1" si="319"/>
        <v>4777.8</v>
      </c>
      <c r="I2093" s="7" t="str">
        <f t="shared" ca="1" si="326"/>
        <v/>
      </c>
      <c r="J2093" s="11">
        <f t="shared" ca="1" si="320"/>
        <v>653.03955296953268</v>
      </c>
      <c r="K2093" s="11">
        <f ca="1">MAX($J$55:J2093)</f>
        <v>686.39911053282128</v>
      </c>
      <c r="L2093" s="13">
        <f t="shared" ca="1" si="321"/>
        <v>4.8600817004837094E-2</v>
      </c>
      <c r="M2093" t="str">
        <f t="shared" ca="1" si="324"/>
        <v>BUY</v>
      </c>
      <c r="N2093">
        <f t="shared" ca="1" si="325"/>
        <v>-9.1675092686215737E-3</v>
      </c>
    </row>
    <row r="2094" spans="1:14" x14ac:dyDescent="0.25">
      <c r="A2094">
        <v>2093</v>
      </c>
      <c r="B2094" s="30">
        <v>39575</v>
      </c>
      <c r="C2094">
        <f t="shared" si="322"/>
        <v>2008</v>
      </c>
      <c r="D2094">
        <v>5135.5</v>
      </c>
      <c r="E2094">
        <f t="shared" ca="1" si="323"/>
        <v>5140.0749999999998</v>
      </c>
      <c r="F2094">
        <f t="shared" ca="1" si="327"/>
        <v>4939.0461538461541</v>
      </c>
      <c r="G2094" t="str">
        <f t="shared" ca="1" si="318"/>
        <v/>
      </c>
      <c r="H2094">
        <f t="shared" ca="1" si="319"/>
        <v>4777.8</v>
      </c>
      <c r="I2094" s="7" t="str">
        <f t="shared" ca="1" si="326"/>
        <v/>
      </c>
      <c r="J2094" s="11">
        <f t="shared" ca="1" si="320"/>
        <v>653.03955296953268</v>
      </c>
      <c r="K2094" s="11">
        <f ca="1">MAX($J$55:J2094)</f>
        <v>686.39911053282128</v>
      </c>
      <c r="L2094" s="13">
        <f t="shared" ca="1" si="321"/>
        <v>4.8600817004837094E-2</v>
      </c>
      <c r="M2094" t="str">
        <f t="shared" ca="1" si="324"/>
        <v>BUY</v>
      </c>
      <c r="N2094">
        <f t="shared" ca="1" si="325"/>
        <v>-1.77854664554433E-3</v>
      </c>
    </row>
    <row r="2095" spans="1:14" x14ac:dyDescent="0.25">
      <c r="A2095">
        <v>2094</v>
      </c>
      <c r="B2095" s="30">
        <v>39576</v>
      </c>
      <c r="C2095">
        <f t="shared" si="322"/>
        <v>2008</v>
      </c>
      <c r="D2095">
        <v>5081.7</v>
      </c>
      <c r="E2095">
        <f t="shared" ca="1" si="323"/>
        <v>5108.6000000000004</v>
      </c>
      <c r="F2095">
        <f t="shared" ca="1" si="327"/>
        <v>4944.4192307692301</v>
      </c>
      <c r="G2095" t="str">
        <f t="shared" ca="1" si="318"/>
        <v/>
      </c>
      <c r="H2095">
        <f t="shared" ca="1" si="319"/>
        <v>4777.8</v>
      </c>
      <c r="I2095" s="7" t="str">
        <f t="shared" ca="1" si="326"/>
        <v/>
      </c>
      <c r="J2095" s="11">
        <f t="shared" ca="1" si="320"/>
        <v>653.03955296953268</v>
      </c>
      <c r="K2095" s="11">
        <f ca="1">MAX($J$55:J2095)</f>
        <v>686.39911053282128</v>
      </c>
      <c r="L2095" s="13">
        <f t="shared" ca="1" si="321"/>
        <v>4.8600817004837094E-2</v>
      </c>
      <c r="M2095" t="str">
        <f t="shared" ca="1" si="324"/>
        <v>BUY</v>
      </c>
      <c r="N2095">
        <f t="shared" ca="1" si="325"/>
        <v>-1.047609775094931E-2</v>
      </c>
    </row>
    <row r="2096" spans="1:14" x14ac:dyDescent="0.25">
      <c r="A2096">
        <v>2095</v>
      </c>
      <c r="B2096" s="30">
        <v>39577</v>
      </c>
      <c r="C2096">
        <f t="shared" si="322"/>
        <v>2008</v>
      </c>
      <c r="D2096">
        <v>4982.6000000000004</v>
      </c>
      <c r="E2096">
        <f t="shared" ca="1" si="323"/>
        <v>5032.1499999999996</v>
      </c>
      <c r="F2096">
        <f t="shared" ca="1" si="327"/>
        <v>4953.9615384615381</v>
      </c>
      <c r="G2096" t="str">
        <f t="shared" ca="1" si="318"/>
        <v/>
      </c>
      <c r="H2096">
        <f t="shared" ca="1" si="319"/>
        <v>4777.8</v>
      </c>
      <c r="I2096" s="7" t="str">
        <f t="shared" ca="1" si="326"/>
        <v/>
      </c>
      <c r="J2096" s="11">
        <f t="shared" ca="1" si="320"/>
        <v>653.03955296953268</v>
      </c>
      <c r="K2096" s="11">
        <f ca="1">MAX($J$55:J2096)</f>
        <v>686.39911053282128</v>
      </c>
      <c r="L2096" s="13">
        <f t="shared" ca="1" si="321"/>
        <v>4.8600817004837094E-2</v>
      </c>
      <c r="M2096" t="str">
        <f t="shared" ca="1" si="324"/>
        <v>BUY</v>
      </c>
      <c r="N2096">
        <f t="shared" ca="1" si="325"/>
        <v>-1.9501347974103047E-2</v>
      </c>
    </row>
    <row r="2097" spans="1:14" x14ac:dyDescent="0.25">
      <c r="A2097">
        <v>2096</v>
      </c>
      <c r="B2097" s="30">
        <v>39580</v>
      </c>
      <c r="C2097">
        <f t="shared" si="322"/>
        <v>2008</v>
      </c>
      <c r="D2097">
        <v>5012.6499999999996</v>
      </c>
      <c r="E2097">
        <f t="shared" ca="1" si="323"/>
        <v>4997.625</v>
      </c>
      <c r="F2097">
        <f t="shared" ca="1" si="327"/>
        <v>4964.4653846153842</v>
      </c>
      <c r="G2097" t="str">
        <f t="shared" ca="1" si="318"/>
        <v/>
      </c>
      <c r="H2097">
        <f t="shared" ca="1" si="319"/>
        <v>4777.8</v>
      </c>
      <c r="I2097" s="7" t="str">
        <f t="shared" ca="1" si="326"/>
        <v/>
      </c>
      <c r="J2097" s="11">
        <f t="shared" ca="1" si="320"/>
        <v>653.03955296953268</v>
      </c>
      <c r="K2097" s="11">
        <f ca="1">MAX($J$55:J2097)</f>
        <v>686.39911053282128</v>
      </c>
      <c r="L2097" s="13">
        <f t="shared" ca="1" si="321"/>
        <v>4.8600817004837094E-2</v>
      </c>
      <c r="M2097" t="str">
        <f t="shared" ca="1" si="324"/>
        <v>BUY</v>
      </c>
      <c r="N2097">
        <f t="shared" ca="1" si="325"/>
        <v>6.0309878376749631E-3</v>
      </c>
    </row>
    <row r="2098" spans="1:14" x14ac:dyDescent="0.25">
      <c r="A2098">
        <v>2097</v>
      </c>
      <c r="B2098" s="30">
        <v>39581</v>
      </c>
      <c r="C2098">
        <f t="shared" si="322"/>
        <v>2008</v>
      </c>
      <c r="D2098">
        <v>4957.8</v>
      </c>
      <c r="E2098">
        <f t="shared" ca="1" si="323"/>
        <v>4985.2250000000004</v>
      </c>
      <c r="F2098">
        <f t="shared" ca="1" si="327"/>
        <v>4972.2961538461532</v>
      </c>
      <c r="G2098" t="str">
        <f t="shared" ca="1" si="318"/>
        <v/>
      </c>
      <c r="H2098">
        <f t="shared" ca="1" si="319"/>
        <v>4777.8</v>
      </c>
      <c r="I2098" s="7" t="str">
        <f t="shared" ca="1" si="326"/>
        <v/>
      </c>
      <c r="J2098" s="11">
        <f t="shared" ca="1" si="320"/>
        <v>653.03955296953268</v>
      </c>
      <c r="K2098" s="11">
        <f ca="1">MAX($J$55:J2098)</f>
        <v>686.39911053282128</v>
      </c>
      <c r="L2098" s="13">
        <f t="shared" ca="1" si="321"/>
        <v>4.8600817004837094E-2</v>
      </c>
      <c r="M2098" t="str">
        <f t="shared" ca="1" si="324"/>
        <v>BUY</v>
      </c>
      <c r="N2098">
        <f t="shared" ca="1" si="325"/>
        <v>-1.0942315940669996E-2</v>
      </c>
    </row>
    <row r="2099" spans="1:14" x14ac:dyDescent="0.25">
      <c r="A2099">
        <v>2098</v>
      </c>
      <c r="B2099" s="30">
        <v>39582</v>
      </c>
      <c r="C2099">
        <f t="shared" si="322"/>
        <v>2008</v>
      </c>
      <c r="D2099">
        <v>5011.75</v>
      </c>
      <c r="E2099">
        <f t="shared" ca="1" si="323"/>
        <v>4984.7749999999996</v>
      </c>
      <c r="F2099">
        <f t="shared" ca="1" si="327"/>
        <v>4981.5326923076918</v>
      </c>
      <c r="G2099" t="str">
        <f t="shared" ca="1" si="318"/>
        <v/>
      </c>
      <c r="H2099">
        <f t="shared" ca="1" si="319"/>
        <v>4777.8</v>
      </c>
      <c r="I2099" s="7" t="str">
        <f t="shared" ca="1" si="326"/>
        <v/>
      </c>
      <c r="J2099" s="11">
        <f t="shared" ca="1" si="320"/>
        <v>653.03955296953268</v>
      </c>
      <c r="K2099" s="11">
        <f ca="1">MAX($J$55:J2099)</f>
        <v>686.39911053282128</v>
      </c>
      <c r="L2099" s="13">
        <f t="shared" ca="1" si="321"/>
        <v>4.8600817004837094E-2</v>
      </c>
      <c r="M2099" t="str">
        <f t="shared" ca="1" si="324"/>
        <v>BUY</v>
      </c>
      <c r="N2099">
        <f t="shared" ca="1" si="325"/>
        <v>1.0881842752833881E-2</v>
      </c>
    </row>
    <row r="2100" spans="1:14" x14ac:dyDescent="0.25">
      <c r="A2100">
        <v>2099</v>
      </c>
      <c r="B2100" s="30">
        <v>39583</v>
      </c>
      <c r="C2100">
        <f t="shared" si="322"/>
        <v>2008</v>
      </c>
      <c r="D2100">
        <v>5115.25</v>
      </c>
      <c r="E2100">
        <f t="shared" ca="1" si="323"/>
        <v>5063.5</v>
      </c>
      <c r="F2100">
        <f t="shared" ca="1" si="327"/>
        <v>4999.5423076923071</v>
      </c>
      <c r="G2100" t="str">
        <f t="shared" ca="1" si="318"/>
        <v/>
      </c>
      <c r="H2100">
        <f t="shared" ca="1" si="319"/>
        <v>4777.8</v>
      </c>
      <c r="I2100" s="7" t="str">
        <f t="shared" ca="1" si="326"/>
        <v/>
      </c>
      <c r="J2100" s="11">
        <f t="shared" ca="1" si="320"/>
        <v>653.03955296953268</v>
      </c>
      <c r="K2100" s="11">
        <f ca="1">MAX($J$55:J2100)</f>
        <v>686.39911053282128</v>
      </c>
      <c r="L2100" s="13">
        <f t="shared" ca="1" si="321"/>
        <v>4.8600817004837094E-2</v>
      </c>
      <c r="M2100" t="str">
        <f t="shared" ca="1" si="324"/>
        <v>BUY</v>
      </c>
      <c r="N2100">
        <f t="shared" ca="1" si="325"/>
        <v>2.0651469047737816E-2</v>
      </c>
    </row>
    <row r="2101" spans="1:14" x14ac:dyDescent="0.25">
      <c r="A2101">
        <v>2100</v>
      </c>
      <c r="B2101" s="30">
        <v>39584</v>
      </c>
      <c r="C2101">
        <f t="shared" si="322"/>
        <v>2008</v>
      </c>
      <c r="D2101">
        <v>5157.7</v>
      </c>
      <c r="E2101">
        <f t="shared" ca="1" si="323"/>
        <v>5136.4750000000004</v>
      </c>
      <c r="F2101">
        <f t="shared" ca="1" si="327"/>
        <v>5014.7923076923071</v>
      </c>
      <c r="G2101" t="str">
        <f t="shared" ca="1" si="318"/>
        <v/>
      </c>
      <c r="H2101">
        <f t="shared" ca="1" si="319"/>
        <v>4777.8</v>
      </c>
      <c r="I2101" s="7" t="str">
        <f t="shared" ca="1" si="326"/>
        <v/>
      </c>
      <c r="J2101" s="11">
        <f t="shared" ca="1" si="320"/>
        <v>653.03955296953268</v>
      </c>
      <c r="K2101" s="11">
        <f ca="1">MAX($J$55:J2101)</f>
        <v>686.39911053282128</v>
      </c>
      <c r="L2101" s="13">
        <f t="shared" ca="1" si="321"/>
        <v>4.8600817004837094E-2</v>
      </c>
      <c r="M2101" t="str">
        <f t="shared" ca="1" si="324"/>
        <v>BUY</v>
      </c>
      <c r="N2101">
        <f t="shared" ca="1" si="325"/>
        <v>8.298714627828517E-3</v>
      </c>
    </row>
    <row r="2102" spans="1:14" x14ac:dyDescent="0.25">
      <c r="A2102">
        <v>2101</v>
      </c>
      <c r="B2102" s="30">
        <v>39588</v>
      </c>
      <c r="C2102">
        <f t="shared" si="322"/>
        <v>2008</v>
      </c>
      <c r="D2102">
        <v>5104.95</v>
      </c>
      <c r="E2102">
        <f t="shared" ca="1" si="323"/>
        <v>5131.3249999999998</v>
      </c>
      <c r="F2102">
        <f t="shared" ca="1" si="327"/>
        <v>5029.996153846153</v>
      </c>
      <c r="G2102" t="str">
        <f t="shared" ref="G2102:G2165" ca="1" si="328">IF(AND(E2102&gt;F2102,E2101&lt;F2101),"BUY",IF(AND(E2102&lt;F2102,E2101&gt;F2101),"SELL",""))</f>
        <v/>
      </c>
      <c r="H2102">
        <f t="shared" ca="1" si="319"/>
        <v>4777.8</v>
      </c>
      <c r="I2102" s="7" t="str">
        <f t="shared" ca="1" si="326"/>
        <v/>
      </c>
      <c r="J2102" s="11">
        <f t="shared" ca="1" si="320"/>
        <v>653.03955296953268</v>
      </c>
      <c r="K2102" s="11">
        <f ca="1">MAX($J$55:J2102)</f>
        <v>686.39911053282128</v>
      </c>
      <c r="L2102" s="13">
        <f t="shared" ca="1" si="321"/>
        <v>4.8600817004837094E-2</v>
      </c>
      <c r="M2102" t="str">
        <f t="shared" ca="1" si="324"/>
        <v>BUY</v>
      </c>
      <c r="N2102">
        <f t="shared" ca="1" si="325"/>
        <v>-1.0227426953874789E-2</v>
      </c>
    </row>
    <row r="2103" spans="1:14" x14ac:dyDescent="0.25">
      <c r="A2103">
        <v>2102</v>
      </c>
      <c r="B2103" s="30">
        <v>39589</v>
      </c>
      <c r="C2103">
        <f t="shared" si="322"/>
        <v>2008</v>
      </c>
      <c r="D2103">
        <v>5117.6499999999996</v>
      </c>
      <c r="E2103">
        <f t="shared" ca="1" si="323"/>
        <v>5111.2999999999993</v>
      </c>
      <c r="F2103">
        <f t="shared" ca="1" si="327"/>
        <v>5044.25</v>
      </c>
      <c r="G2103" t="str">
        <f t="shared" ca="1" si="328"/>
        <v/>
      </c>
      <c r="H2103">
        <f t="shared" ref="H2103:H2166" ca="1" si="329">IF(G2103&lt;&gt;"",D2103,H2102)</f>
        <v>4777.8</v>
      </c>
      <c r="I2103" s="7" t="str">
        <f t="shared" ca="1" si="326"/>
        <v/>
      </c>
      <c r="J2103" s="11">
        <f t="shared" ca="1" si="320"/>
        <v>653.03955296953268</v>
      </c>
      <c r="K2103" s="11">
        <f ca="1">MAX($J$55:J2103)</f>
        <v>686.39911053282128</v>
      </c>
      <c r="L2103" s="13">
        <f t="shared" ca="1" si="321"/>
        <v>4.8600817004837094E-2</v>
      </c>
      <c r="M2103" t="str">
        <f t="shared" ca="1" si="324"/>
        <v>BUY</v>
      </c>
      <c r="N2103">
        <f t="shared" ca="1" si="325"/>
        <v>2.4877814670074766E-3</v>
      </c>
    </row>
    <row r="2104" spans="1:14" x14ac:dyDescent="0.25">
      <c r="A2104">
        <v>2103</v>
      </c>
      <c r="B2104" s="30">
        <v>39590</v>
      </c>
      <c r="C2104">
        <f t="shared" si="322"/>
        <v>2008</v>
      </c>
      <c r="D2104">
        <v>5025.45</v>
      </c>
      <c r="E2104">
        <f t="shared" ca="1" si="323"/>
        <v>5071.5499999999993</v>
      </c>
      <c r="F2104">
        <f t="shared" ca="1" si="327"/>
        <v>5055.498076923076</v>
      </c>
      <c r="G2104" t="str">
        <f t="shared" ca="1" si="328"/>
        <v/>
      </c>
      <c r="H2104">
        <f t="shared" ca="1" si="329"/>
        <v>4777.8</v>
      </c>
      <c r="I2104" s="7" t="str">
        <f t="shared" ca="1" si="326"/>
        <v/>
      </c>
      <c r="J2104" s="11">
        <f t="shared" ca="1" si="320"/>
        <v>653.03955296953268</v>
      </c>
      <c r="K2104" s="11">
        <f ca="1">MAX($J$55:J2104)</f>
        <v>686.39911053282128</v>
      </c>
      <c r="L2104" s="13">
        <f t="shared" ca="1" si="321"/>
        <v>4.8600817004837094E-2</v>
      </c>
      <c r="M2104" t="str">
        <f t="shared" ca="1" si="324"/>
        <v>BUY</v>
      </c>
      <c r="N2104">
        <f t="shared" ca="1" si="325"/>
        <v>-1.801608159995307E-2</v>
      </c>
    </row>
    <row r="2105" spans="1:14" x14ac:dyDescent="0.25">
      <c r="A2105">
        <v>2104</v>
      </c>
      <c r="B2105" s="30">
        <v>39591</v>
      </c>
      <c r="C2105">
        <f t="shared" si="322"/>
        <v>2008</v>
      </c>
      <c r="D2105">
        <v>4946.55</v>
      </c>
      <c r="E2105">
        <f t="shared" ca="1" si="323"/>
        <v>4986</v>
      </c>
      <c r="F2105">
        <f t="shared" ca="1" si="327"/>
        <v>5061.9884615384608</v>
      </c>
      <c r="G2105" t="str">
        <f t="shared" ca="1" si="328"/>
        <v>SELL</v>
      </c>
      <c r="H2105">
        <f t="shared" ca="1" si="329"/>
        <v>4946.55</v>
      </c>
      <c r="I2105" s="7">
        <f t="shared" ca="1" si="326"/>
        <v>3.5319603164636337E-2</v>
      </c>
      <c r="J2105" s="11">
        <f t="shared" ref="J2105:J2168" ca="1" si="330">IF(I2105="",J2104,J2104*(1+$M$5*I2105))</f>
        <v>676.10465083122813</v>
      </c>
      <c r="K2105" s="11">
        <f ca="1">MAX($J$55:J2105)</f>
        <v>686.39911053282128</v>
      </c>
      <c r="L2105" s="13">
        <f t="shared" ref="L2105:L2168" ca="1" si="331">1-J2105/K2105</f>
        <v>1.4997775410288683E-2</v>
      </c>
      <c r="M2105" t="str">
        <f t="shared" ca="1" si="324"/>
        <v>SELL</v>
      </c>
      <c r="N2105">
        <f t="shared" ca="1" si="325"/>
        <v>-1.5700086559412518E-2</v>
      </c>
    </row>
    <row r="2106" spans="1:14" x14ac:dyDescent="0.25">
      <c r="A2106">
        <v>2105</v>
      </c>
      <c r="B2106" s="30">
        <v>39594</v>
      </c>
      <c r="C2106">
        <f t="shared" si="322"/>
        <v>2008</v>
      </c>
      <c r="D2106">
        <v>4875.05</v>
      </c>
      <c r="E2106">
        <f t="shared" ca="1" si="323"/>
        <v>4910.8</v>
      </c>
      <c r="F2106">
        <f t="shared" ca="1" si="327"/>
        <v>5061.8115384615376</v>
      </c>
      <c r="G2106" t="str">
        <f t="shared" ca="1" si="328"/>
        <v/>
      </c>
      <c r="H2106">
        <f t="shared" ca="1" si="329"/>
        <v>4946.55</v>
      </c>
      <c r="I2106" s="7" t="str">
        <f t="shared" ca="1" si="326"/>
        <v/>
      </c>
      <c r="J2106" s="11">
        <f t="shared" ca="1" si="330"/>
        <v>676.10465083122813</v>
      </c>
      <c r="K2106" s="11">
        <f ca="1">MAX($J$55:J2106)</f>
        <v>686.39911053282128</v>
      </c>
      <c r="L2106" s="13">
        <f t="shared" ca="1" si="331"/>
        <v>1.4997775410288683E-2</v>
      </c>
      <c r="M2106" t="str">
        <f t="shared" ca="1" si="324"/>
        <v>SELL</v>
      </c>
      <c r="N2106">
        <f t="shared" ca="1" si="325"/>
        <v>1.445451880603653E-2</v>
      </c>
    </row>
    <row r="2107" spans="1:14" x14ac:dyDescent="0.25">
      <c r="A2107">
        <v>2106</v>
      </c>
      <c r="B2107" s="30">
        <v>39595</v>
      </c>
      <c r="C2107">
        <f t="shared" si="322"/>
        <v>2008</v>
      </c>
      <c r="D2107">
        <v>4859.8</v>
      </c>
      <c r="E2107">
        <f t="shared" ca="1" si="323"/>
        <v>4867.4250000000002</v>
      </c>
      <c r="F2107">
        <f t="shared" ca="1" si="327"/>
        <v>5060.7538461538452</v>
      </c>
      <c r="G2107" t="str">
        <f t="shared" ca="1" si="328"/>
        <v/>
      </c>
      <c r="H2107">
        <f t="shared" ca="1" si="329"/>
        <v>4946.55</v>
      </c>
      <c r="I2107" s="7" t="str">
        <f t="shared" ca="1" si="326"/>
        <v/>
      </c>
      <c r="J2107" s="11">
        <f t="shared" ca="1" si="330"/>
        <v>676.10465083122813</v>
      </c>
      <c r="K2107" s="11">
        <f ca="1">MAX($J$55:J2107)</f>
        <v>686.39911053282128</v>
      </c>
      <c r="L2107" s="13">
        <f t="shared" ca="1" si="331"/>
        <v>1.4997775410288683E-2</v>
      </c>
      <c r="M2107" t="str">
        <f t="shared" ca="1" si="324"/>
        <v>SELL</v>
      </c>
      <c r="N2107">
        <f t="shared" ca="1" si="325"/>
        <v>3.1281730443790319E-3</v>
      </c>
    </row>
    <row r="2108" spans="1:14" x14ac:dyDescent="0.25">
      <c r="A2108">
        <v>2107</v>
      </c>
      <c r="B2108" s="30">
        <v>39596</v>
      </c>
      <c r="C2108">
        <f t="shared" si="322"/>
        <v>2008</v>
      </c>
      <c r="D2108">
        <v>4918.3500000000004</v>
      </c>
      <c r="E2108">
        <f t="shared" ca="1" si="323"/>
        <v>4889.0750000000007</v>
      </c>
      <c r="F2108">
        <f t="shared" ca="1" si="327"/>
        <v>5059.2134615384612</v>
      </c>
      <c r="G2108" t="str">
        <f t="shared" ca="1" si="328"/>
        <v/>
      </c>
      <c r="H2108">
        <f t="shared" ca="1" si="329"/>
        <v>4946.55</v>
      </c>
      <c r="I2108" s="7" t="str">
        <f t="shared" ca="1" si="326"/>
        <v/>
      </c>
      <c r="J2108" s="11">
        <f t="shared" ca="1" si="330"/>
        <v>676.10465083122813</v>
      </c>
      <c r="K2108" s="11">
        <f ca="1">MAX($J$55:J2108)</f>
        <v>686.39911053282128</v>
      </c>
      <c r="L2108" s="13">
        <f t="shared" ca="1" si="331"/>
        <v>1.4997775410288683E-2</v>
      </c>
      <c r="M2108" t="str">
        <f t="shared" ca="1" si="324"/>
        <v>SELL</v>
      </c>
      <c r="N2108">
        <f t="shared" ca="1" si="325"/>
        <v>-1.2047820897979377E-2</v>
      </c>
    </row>
    <row r="2109" spans="1:14" x14ac:dyDescent="0.25">
      <c r="A2109">
        <v>2108</v>
      </c>
      <c r="B2109" s="30">
        <v>39597</v>
      </c>
      <c r="C2109">
        <f t="shared" si="322"/>
        <v>2008</v>
      </c>
      <c r="D2109">
        <v>4835.3</v>
      </c>
      <c r="E2109">
        <f t="shared" ca="1" si="323"/>
        <v>4876.8250000000007</v>
      </c>
      <c r="F2109">
        <f t="shared" ca="1" si="327"/>
        <v>5051.4557692307699</v>
      </c>
      <c r="G2109" t="str">
        <f t="shared" ca="1" si="328"/>
        <v/>
      </c>
      <c r="H2109">
        <f t="shared" ca="1" si="329"/>
        <v>4946.55</v>
      </c>
      <c r="I2109" s="7" t="str">
        <f t="shared" ca="1" si="326"/>
        <v/>
      </c>
      <c r="J2109" s="11">
        <f t="shared" ca="1" si="330"/>
        <v>676.10465083122813</v>
      </c>
      <c r="K2109" s="11">
        <f ca="1">MAX($J$55:J2109)</f>
        <v>686.39911053282128</v>
      </c>
      <c r="L2109" s="13">
        <f t="shared" ca="1" si="331"/>
        <v>1.4997775410288683E-2</v>
      </c>
      <c r="M2109" t="str">
        <f t="shared" ca="1" si="324"/>
        <v>SELL</v>
      </c>
      <c r="N2109">
        <f t="shared" ca="1" si="325"/>
        <v>1.6885744202832287E-2</v>
      </c>
    </row>
    <row r="2110" spans="1:14" x14ac:dyDescent="0.25">
      <c r="A2110">
        <v>2109</v>
      </c>
      <c r="B2110" s="30">
        <v>39598</v>
      </c>
      <c r="C2110">
        <f t="shared" si="322"/>
        <v>2008</v>
      </c>
      <c r="D2110">
        <v>4870.1000000000004</v>
      </c>
      <c r="E2110">
        <f t="shared" ca="1" si="323"/>
        <v>4852.7000000000007</v>
      </c>
      <c r="F2110">
        <f t="shared" ca="1" si="327"/>
        <v>5044.5634615384615</v>
      </c>
      <c r="G2110" t="str">
        <f t="shared" ca="1" si="328"/>
        <v/>
      </c>
      <c r="H2110">
        <f t="shared" ca="1" si="329"/>
        <v>4946.55</v>
      </c>
      <c r="I2110" s="7" t="str">
        <f t="shared" ca="1" si="326"/>
        <v/>
      </c>
      <c r="J2110" s="11">
        <f t="shared" ca="1" si="330"/>
        <v>676.10465083122813</v>
      </c>
      <c r="K2110" s="11">
        <f ca="1">MAX($J$55:J2110)</f>
        <v>686.39911053282128</v>
      </c>
      <c r="L2110" s="13">
        <f t="shared" ca="1" si="331"/>
        <v>1.4997775410288683E-2</v>
      </c>
      <c r="M2110" t="str">
        <f t="shared" ca="1" si="324"/>
        <v>SELL</v>
      </c>
      <c r="N2110">
        <f t="shared" ca="1" si="325"/>
        <v>-7.1970715364093607E-3</v>
      </c>
    </row>
    <row r="2111" spans="1:14" x14ac:dyDescent="0.25">
      <c r="A2111">
        <v>2110</v>
      </c>
      <c r="B2111" s="30">
        <v>39601</v>
      </c>
      <c r="C2111">
        <f t="shared" si="322"/>
        <v>2008</v>
      </c>
      <c r="D2111">
        <v>4739.6000000000004</v>
      </c>
      <c r="E2111">
        <f t="shared" ca="1" si="323"/>
        <v>4804.8500000000004</v>
      </c>
      <c r="F2111">
        <f t="shared" ca="1" si="327"/>
        <v>5033.6711538461541</v>
      </c>
      <c r="G2111" t="str">
        <f t="shared" ca="1" si="328"/>
        <v/>
      </c>
      <c r="H2111">
        <f t="shared" ca="1" si="329"/>
        <v>4946.55</v>
      </c>
      <c r="I2111" s="7" t="str">
        <f t="shared" ca="1" si="326"/>
        <v/>
      </c>
      <c r="J2111" s="11">
        <f t="shared" ca="1" si="330"/>
        <v>676.10465083122813</v>
      </c>
      <c r="K2111" s="11">
        <f ca="1">MAX($J$55:J2111)</f>
        <v>686.39911053282128</v>
      </c>
      <c r="L2111" s="13">
        <f t="shared" ca="1" si="331"/>
        <v>1.4997775410288683E-2</v>
      </c>
      <c r="M2111" t="str">
        <f t="shared" ca="1" si="324"/>
        <v>SELL</v>
      </c>
      <c r="N2111">
        <f t="shared" ca="1" si="325"/>
        <v>2.679616434980801E-2</v>
      </c>
    </row>
    <row r="2112" spans="1:14" x14ac:dyDescent="0.25">
      <c r="A2112">
        <v>2111</v>
      </c>
      <c r="B2112" s="30">
        <v>39602</v>
      </c>
      <c r="C2112">
        <f t="shared" si="322"/>
        <v>2008</v>
      </c>
      <c r="D2112">
        <v>4715.8999999999996</v>
      </c>
      <c r="E2112">
        <f t="shared" ca="1" si="323"/>
        <v>4727.75</v>
      </c>
      <c r="F2112">
        <f t="shared" ca="1" si="327"/>
        <v>5022.7500000000009</v>
      </c>
      <c r="G2112" t="str">
        <f t="shared" ca="1" si="328"/>
        <v/>
      </c>
      <c r="H2112">
        <f t="shared" ca="1" si="329"/>
        <v>4946.55</v>
      </c>
      <c r="I2112" s="7" t="str">
        <f t="shared" ca="1" si="326"/>
        <v/>
      </c>
      <c r="J2112" s="11">
        <f t="shared" ca="1" si="330"/>
        <v>676.10465083122813</v>
      </c>
      <c r="K2112" s="11">
        <f ca="1">MAX($J$55:J2112)</f>
        <v>686.39911053282128</v>
      </c>
      <c r="L2112" s="13">
        <f t="shared" ca="1" si="331"/>
        <v>1.4997775410288683E-2</v>
      </c>
      <c r="M2112" t="str">
        <f t="shared" ca="1" si="324"/>
        <v>SELL</v>
      </c>
      <c r="N2112">
        <f t="shared" ca="1" si="325"/>
        <v>5.0004219765382579E-3</v>
      </c>
    </row>
    <row r="2113" spans="1:14" x14ac:dyDescent="0.25">
      <c r="A2113">
        <v>2112</v>
      </c>
      <c r="B2113" s="30">
        <v>39603</v>
      </c>
      <c r="C2113">
        <f t="shared" si="322"/>
        <v>2008</v>
      </c>
      <c r="D2113">
        <v>4585.6000000000004</v>
      </c>
      <c r="E2113">
        <f t="shared" ca="1" si="323"/>
        <v>4650.75</v>
      </c>
      <c r="F2113">
        <f t="shared" ca="1" si="327"/>
        <v>5002.5153846153853</v>
      </c>
      <c r="G2113" t="str">
        <f t="shared" ca="1" si="328"/>
        <v/>
      </c>
      <c r="H2113">
        <f t="shared" ca="1" si="329"/>
        <v>4946.55</v>
      </c>
      <c r="I2113" s="7" t="str">
        <f t="shared" ca="1" si="326"/>
        <v/>
      </c>
      <c r="J2113" s="11">
        <f t="shared" ca="1" si="330"/>
        <v>676.10465083122813</v>
      </c>
      <c r="K2113" s="11">
        <f ca="1">MAX($J$55:J2113)</f>
        <v>686.39911053282128</v>
      </c>
      <c r="L2113" s="13">
        <f t="shared" ca="1" si="331"/>
        <v>1.4997775410288683E-2</v>
      </c>
      <c r="M2113" t="str">
        <f t="shared" ca="1" si="324"/>
        <v>SELL</v>
      </c>
      <c r="N2113">
        <f t="shared" ca="1" si="325"/>
        <v>2.7629932780593159E-2</v>
      </c>
    </row>
    <row r="2114" spans="1:14" x14ac:dyDescent="0.25">
      <c r="A2114">
        <v>2113</v>
      </c>
      <c r="B2114" s="30">
        <v>39604</v>
      </c>
      <c r="C2114">
        <f t="shared" si="322"/>
        <v>2008</v>
      </c>
      <c r="D2114">
        <v>4676.95</v>
      </c>
      <c r="E2114">
        <f t="shared" ca="1" si="323"/>
        <v>4631.2749999999996</v>
      </c>
      <c r="F2114">
        <f t="shared" ca="1" si="327"/>
        <v>4986.6423076923083</v>
      </c>
      <c r="G2114" t="str">
        <f t="shared" ca="1" si="328"/>
        <v/>
      </c>
      <c r="H2114">
        <f t="shared" ca="1" si="329"/>
        <v>4946.55</v>
      </c>
      <c r="I2114" s="7" t="str">
        <f t="shared" ca="1" si="326"/>
        <v/>
      </c>
      <c r="J2114" s="11">
        <f t="shared" ca="1" si="330"/>
        <v>676.10465083122813</v>
      </c>
      <c r="K2114" s="11">
        <f ca="1">MAX($J$55:J2114)</f>
        <v>686.39911053282128</v>
      </c>
      <c r="L2114" s="13">
        <f t="shared" ca="1" si="331"/>
        <v>1.4997775410288683E-2</v>
      </c>
      <c r="M2114" t="str">
        <f t="shared" ca="1" si="324"/>
        <v>SELL</v>
      </c>
      <c r="N2114">
        <f t="shared" ca="1" si="325"/>
        <v>-1.9921057222609787E-2</v>
      </c>
    </row>
    <row r="2115" spans="1:14" x14ac:dyDescent="0.25">
      <c r="A2115">
        <v>2114</v>
      </c>
      <c r="B2115" s="30">
        <v>39605</v>
      </c>
      <c r="C2115">
        <f t="shared" ref="C2115:C2178" si="332">YEAR(B2115)</f>
        <v>2008</v>
      </c>
      <c r="D2115">
        <v>4627.8</v>
      </c>
      <c r="E2115">
        <f t="shared" ca="1" si="323"/>
        <v>4652.375</v>
      </c>
      <c r="F2115">
        <f t="shared" ca="1" si="327"/>
        <v>4964.8076923076933</v>
      </c>
      <c r="G2115" t="str">
        <f t="shared" ca="1" si="328"/>
        <v/>
      </c>
      <c r="H2115">
        <f t="shared" ca="1" si="329"/>
        <v>4946.55</v>
      </c>
      <c r="I2115" s="7" t="str">
        <f t="shared" ca="1" si="326"/>
        <v/>
      </c>
      <c r="J2115" s="11">
        <f t="shared" ca="1" si="330"/>
        <v>676.10465083122813</v>
      </c>
      <c r="K2115" s="11">
        <f ca="1">MAX($J$55:J2115)</f>
        <v>686.39911053282128</v>
      </c>
      <c r="L2115" s="13">
        <f t="shared" ca="1" si="331"/>
        <v>1.4997775410288683E-2</v>
      </c>
      <c r="M2115" t="str">
        <f t="shared" ca="1" si="324"/>
        <v>SELL</v>
      </c>
      <c r="N2115">
        <f t="shared" ca="1" si="325"/>
        <v>1.0508985556826486E-2</v>
      </c>
    </row>
    <row r="2116" spans="1:14" x14ac:dyDescent="0.25">
      <c r="A2116">
        <v>2115</v>
      </c>
      <c r="B2116" s="30">
        <v>39608</v>
      </c>
      <c r="C2116">
        <f t="shared" si="332"/>
        <v>2008</v>
      </c>
      <c r="D2116">
        <v>4500.95</v>
      </c>
      <c r="E2116">
        <f t="shared" ref="E2116:E2179" ca="1" si="333">IF(ROW(D2116)&gt;$M$3,AVERAGE(OFFSET(D2117,-$M$3,0,$M$3,1)),"")</f>
        <v>4564.375</v>
      </c>
      <c r="F2116">
        <f t="shared" ca="1" si="327"/>
        <v>4939.2326923076926</v>
      </c>
      <c r="G2116" t="str">
        <f t="shared" ca="1" si="328"/>
        <v/>
      </c>
      <c r="H2116">
        <f t="shared" ca="1" si="329"/>
        <v>4946.55</v>
      </c>
      <c r="I2116" s="7" t="str">
        <f t="shared" ca="1" si="326"/>
        <v/>
      </c>
      <c r="J2116" s="11">
        <f t="shared" ca="1" si="330"/>
        <v>676.10465083122813</v>
      </c>
      <c r="K2116" s="11">
        <f ca="1">MAX($J$55:J2116)</f>
        <v>686.39911053282128</v>
      </c>
      <c r="L2116" s="13">
        <f t="shared" ca="1" si="331"/>
        <v>1.4997775410288683E-2</v>
      </c>
      <c r="M2116" t="str">
        <f t="shared" ca="1" si="324"/>
        <v>SELL</v>
      </c>
      <c r="N2116">
        <f t="shared" ca="1" si="325"/>
        <v>2.741043260296477E-2</v>
      </c>
    </row>
    <row r="2117" spans="1:14" x14ac:dyDescent="0.25">
      <c r="A2117">
        <v>2116</v>
      </c>
      <c r="B2117" s="30">
        <v>39609</v>
      </c>
      <c r="C2117">
        <f t="shared" si="332"/>
        <v>2008</v>
      </c>
      <c r="D2117">
        <v>4449.8</v>
      </c>
      <c r="E2117">
        <f t="shared" ca="1" si="333"/>
        <v>4475.375</v>
      </c>
      <c r="F2117">
        <f t="shared" ca="1" si="327"/>
        <v>4909.2942307692319</v>
      </c>
      <c r="G2117" t="str">
        <f t="shared" ca="1" si="328"/>
        <v/>
      </c>
      <c r="H2117">
        <f t="shared" ca="1" si="329"/>
        <v>4946.55</v>
      </c>
      <c r="I2117" s="7" t="str">
        <f t="shared" ca="1" si="326"/>
        <v/>
      </c>
      <c r="J2117" s="11">
        <f t="shared" ca="1" si="330"/>
        <v>676.10465083122813</v>
      </c>
      <c r="K2117" s="11">
        <f ca="1">MAX($J$55:J2117)</f>
        <v>686.39911053282128</v>
      </c>
      <c r="L2117" s="13">
        <f t="shared" ca="1" si="331"/>
        <v>1.4997775410288683E-2</v>
      </c>
      <c r="M2117" t="str">
        <f t="shared" ca="1" si="324"/>
        <v>SELL</v>
      </c>
      <c r="N2117">
        <f t="shared" ca="1" si="325"/>
        <v>1.1364267543518511E-2</v>
      </c>
    </row>
    <row r="2118" spans="1:14" x14ac:dyDescent="0.25">
      <c r="A2118">
        <v>2117</v>
      </c>
      <c r="B2118" s="30">
        <v>39610</v>
      </c>
      <c r="C2118">
        <f t="shared" si="332"/>
        <v>2008</v>
      </c>
      <c r="D2118">
        <v>4523.6000000000004</v>
      </c>
      <c r="E2118">
        <f t="shared" ca="1" si="333"/>
        <v>4486.7000000000007</v>
      </c>
      <c r="F2118">
        <f t="shared" ca="1" si="327"/>
        <v>4883.5769230769238</v>
      </c>
      <c r="G2118" t="str">
        <f t="shared" ca="1" si="328"/>
        <v/>
      </c>
      <c r="H2118">
        <f t="shared" ca="1" si="329"/>
        <v>4946.55</v>
      </c>
      <c r="I2118" s="7" t="str">
        <f t="shared" ca="1" si="326"/>
        <v/>
      </c>
      <c r="J2118" s="11">
        <f t="shared" ca="1" si="330"/>
        <v>676.10465083122813</v>
      </c>
      <c r="K2118" s="11">
        <f ca="1">MAX($J$55:J2118)</f>
        <v>686.39911053282128</v>
      </c>
      <c r="L2118" s="13">
        <f t="shared" ca="1" si="331"/>
        <v>1.4997775410288683E-2</v>
      </c>
      <c r="M2118" t="str">
        <f t="shared" ref="M2118:M2181" ca="1" si="334">IF(G2118="",M2117,G2118)</f>
        <v>SELL</v>
      </c>
      <c r="N2118">
        <f t="shared" ca="1" si="325"/>
        <v>-1.6585015056856528E-2</v>
      </c>
    </row>
    <row r="2119" spans="1:14" x14ac:dyDescent="0.25">
      <c r="A2119">
        <v>2118</v>
      </c>
      <c r="B2119" s="30">
        <v>39611</v>
      </c>
      <c r="C2119">
        <f t="shared" si="332"/>
        <v>2008</v>
      </c>
      <c r="D2119">
        <v>4539.3500000000004</v>
      </c>
      <c r="E2119">
        <f t="shared" ca="1" si="333"/>
        <v>4531.4750000000004</v>
      </c>
      <c r="F2119">
        <f t="shared" ca="1" si="327"/>
        <v>4860.296153846155</v>
      </c>
      <c r="G2119" t="str">
        <f t="shared" ca="1" si="328"/>
        <v/>
      </c>
      <c r="H2119">
        <f t="shared" ca="1" si="329"/>
        <v>4946.55</v>
      </c>
      <c r="I2119" s="7" t="str">
        <f t="shared" ca="1" si="326"/>
        <v/>
      </c>
      <c r="J2119" s="11">
        <f t="shared" ca="1" si="330"/>
        <v>676.10465083122813</v>
      </c>
      <c r="K2119" s="11">
        <f ca="1">MAX($J$55:J2119)</f>
        <v>686.39911053282128</v>
      </c>
      <c r="L2119" s="13">
        <f t="shared" ca="1" si="331"/>
        <v>1.4997775410288683E-2</v>
      </c>
      <c r="M2119" t="str">
        <f t="shared" ca="1" si="334"/>
        <v>SELL</v>
      </c>
      <c r="N2119">
        <f t="shared" ref="N2119:N2182" ca="1" si="335">IF(M2118="BUY",(D2119-D2118)/D2118,(D2118-D2119)/D2118)</f>
        <v>-3.4817402069148465E-3</v>
      </c>
    </row>
    <row r="2120" spans="1:14" x14ac:dyDescent="0.25">
      <c r="A2120">
        <v>2119</v>
      </c>
      <c r="B2120" s="30">
        <v>39612</v>
      </c>
      <c r="C2120">
        <f t="shared" si="332"/>
        <v>2008</v>
      </c>
      <c r="D2120">
        <v>4517.1000000000004</v>
      </c>
      <c r="E2120">
        <f t="shared" ca="1" si="333"/>
        <v>4528.2250000000004</v>
      </c>
      <c r="F2120">
        <f t="shared" ca="1" si="327"/>
        <v>4836.5115384615401</v>
      </c>
      <c r="G2120" t="str">
        <f t="shared" ca="1" si="328"/>
        <v/>
      </c>
      <c r="H2120">
        <f t="shared" ca="1" si="329"/>
        <v>4946.55</v>
      </c>
      <c r="I2120" s="7" t="str">
        <f t="shared" ca="1" si="326"/>
        <v/>
      </c>
      <c r="J2120" s="11">
        <f t="shared" ca="1" si="330"/>
        <v>676.10465083122813</v>
      </c>
      <c r="K2120" s="11">
        <f ca="1">MAX($J$55:J2120)</f>
        <v>686.39911053282128</v>
      </c>
      <c r="L2120" s="13">
        <f t="shared" ca="1" si="331"/>
        <v>1.4997775410288683E-2</v>
      </c>
      <c r="M2120" t="str">
        <f t="shared" ca="1" si="334"/>
        <v>SELL</v>
      </c>
      <c r="N2120">
        <f t="shared" ca="1" si="335"/>
        <v>4.901582825734962E-3</v>
      </c>
    </row>
    <row r="2121" spans="1:14" x14ac:dyDescent="0.25">
      <c r="A2121">
        <v>2120</v>
      </c>
      <c r="B2121" s="30">
        <v>39615</v>
      </c>
      <c r="C2121">
        <f t="shared" si="332"/>
        <v>2008</v>
      </c>
      <c r="D2121">
        <v>4572.5</v>
      </c>
      <c r="E2121">
        <f t="shared" ca="1" si="333"/>
        <v>4544.8</v>
      </c>
      <c r="F2121">
        <f t="shared" ca="1" si="327"/>
        <v>4816.9269230769241</v>
      </c>
      <c r="G2121" t="str">
        <f t="shared" ca="1" si="328"/>
        <v/>
      </c>
      <c r="H2121">
        <f t="shared" ca="1" si="329"/>
        <v>4946.55</v>
      </c>
      <c r="I2121" s="7" t="str">
        <f t="shared" ca="1" si="326"/>
        <v/>
      </c>
      <c r="J2121" s="11">
        <f t="shared" ca="1" si="330"/>
        <v>676.10465083122813</v>
      </c>
      <c r="K2121" s="11">
        <f ca="1">MAX($J$55:J2121)</f>
        <v>686.39911053282128</v>
      </c>
      <c r="L2121" s="13">
        <f t="shared" ca="1" si="331"/>
        <v>1.4997775410288683E-2</v>
      </c>
      <c r="M2121" t="str">
        <f t="shared" ca="1" si="334"/>
        <v>SELL</v>
      </c>
      <c r="N2121">
        <f t="shared" ca="1" si="335"/>
        <v>-1.226450598835528E-2</v>
      </c>
    </row>
    <row r="2122" spans="1:14" x14ac:dyDescent="0.25">
      <c r="A2122">
        <v>2121</v>
      </c>
      <c r="B2122" s="30">
        <v>39616</v>
      </c>
      <c r="C2122">
        <f t="shared" si="332"/>
        <v>2008</v>
      </c>
      <c r="D2122">
        <v>4653</v>
      </c>
      <c r="E2122">
        <f t="shared" ca="1" si="333"/>
        <v>4612.75</v>
      </c>
      <c r="F2122">
        <f t="shared" ca="1" si="327"/>
        <v>4804.2500000000009</v>
      </c>
      <c r="G2122" t="str">
        <f t="shared" ca="1" si="328"/>
        <v/>
      </c>
      <c r="H2122">
        <f t="shared" ca="1" si="329"/>
        <v>4946.55</v>
      </c>
      <c r="I2122" s="7" t="str">
        <f t="shared" ca="1" si="326"/>
        <v/>
      </c>
      <c r="J2122" s="11">
        <f t="shared" ca="1" si="330"/>
        <v>676.10465083122813</v>
      </c>
      <c r="K2122" s="11">
        <f ca="1">MAX($J$55:J2122)</f>
        <v>686.39911053282128</v>
      </c>
      <c r="L2122" s="13">
        <f t="shared" ca="1" si="331"/>
        <v>1.4997775410288683E-2</v>
      </c>
      <c r="M2122" t="str">
        <f t="shared" ca="1" si="334"/>
        <v>SELL</v>
      </c>
      <c r="N2122">
        <f t="shared" ca="1" si="335"/>
        <v>-1.7605248769819573E-2</v>
      </c>
    </row>
    <row r="2123" spans="1:14" x14ac:dyDescent="0.25">
      <c r="A2123">
        <v>2122</v>
      </c>
      <c r="B2123" s="30">
        <v>39617</v>
      </c>
      <c r="C2123">
        <f t="shared" si="332"/>
        <v>2008</v>
      </c>
      <c r="D2123">
        <v>4582.3999999999996</v>
      </c>
      <c r="E2123">
        <f t="shared" ca="1" si="333"/>
        <v>4617.7</v>
      </c>
      <c r="F2123">
        <f t="shared" ca="1" si="327"/>
        <v>4787.7019230769238</v>
      </c>
      <c r="G2123" t="str">
        <f t="shared" ca="1" si="328"/>
        <v/>
      </c>
      <c r="H2123">
        <f t="shared" ca="1" si="329"/>
        <v>4946.55</v>
      </c>
      <c r="I2123" s="7" t="str">
        <f t="shared" ca="1" si="326"/>
        <v/>
      </c>
      <c r="J2123" s="11">
        <f t="shared" ca="1" si="330"/>
        <v>676.10465083122813</v>
      </c>
      <c r="K2123" s="11">
        <f ca="1">MAX($J$55:J2123)</f>
        <v>686.39911053282128</v>
      </c>
      <c r="L2123" s="13">
        <f t="shared" ca="1" si="331"/>
        <v>1.4997775410288683E-2</v>
      </c>
      <c r="M2123" t="str">
        <f t="shared" ca="1" si="334"/>
        <v>SELL</v>
      </c>
      <c r="N2123">
        <f t="shared" ca="1" si="335"/>
        <v>1.5173006662368442E-2</v>
      </c>
    </row>
    <row r="2124" spans="1:14" x14ac:dyDescent="0.25">
      <c r="A2124">
        <v>2123</v>
      </c>
      <c r="B2124" s="30">
        <v>39618</v>
      </c>
      <c r="C2124">
        <f t="shared" si="332"/>
        <v>2008</v>
      </c>
      <c r="D2124">
        <v>4504.25</v>
      </c>
      <c r="E2124">
        <f t="shared" ca="1" si="333"/>
        <v>4543.3249999999998</v>
      </c>
      <c r="F2124">
        <f t="shared" ca="1" si="327"/>
        <v>4770.2576923076931</v>
      </c>
      <c r="G2124" t="str">
        <f t="shared" ca="1" si="328"/>
        <v/>
      </c>
      <c r="H2124">
        <f t="shared" ca="1" si="329"/>
        <v>4946.55</v>
      </c>
      <c r="I2124" s="7" t="str">
        <f t="shared" ca="1" si="326"/>
        <v/>
      </c>
      <c r="J2124" s="11">
        <f t="shared" ca="1" si="330"/>
        <v>676.10465083122813</v>
      </c>
      <c r="K2124" s="11">
        <f ca="1">MAX($J$55:J2124)</f>
        <v>686.39911053282128</v>
      </c>
      <c r="L2124" s="13">
        <f t="shared" ca="1" si="331"/>
        <v>1.4997775410288683E-2</v>
      </c>
      <c r="M2124" t="str">
        <f t="shared" ca="1" si="334"/>
        <v>SELL</v>
      </c>
      <c r="N2124">
        <f t="shared" ca="1" si="335"/>
        <v>1.7054381983240146E-2</v>
      </c>
    </row>
    <row r="2125" spans="1:14" x14ac:dyDescent="0.25">
      <c r="A2125">
        <v>2124</v>
      </c>
      <c r="B2125" s="30">
        <v>39619</v>
      </c>
      <c r="C2125">
        <f t="shared" si="332"/>
        <v>2008</v>
      </c>
      <c r="D2125">
        <v>4347.55</v>
      </c>
      <c r="E2125">
        <f t="shared" ca="1" si="333"/>
        <v>4425.8999999999996</v>
      </c>
      <c r="F2125">
        <f t="shared" ca="1" si="327"/>
        <v>4744.7115384615399</v>
      </c>
      <c r="G2125" t="str">
        <f t="shared" ca="1" si="328"/>
        <v/>
      </c>
      <c r="H2125">
        <f t="shared" ca="1" si="329"/>
        <v>4946.55</v>
      </c>
      <c r="I2125" s="7" t="str">
        <f t="shared" ca="1" si="326"/>
        <v/>
      </c>
      <c r="J2125" s="11">
        <f t="shared" ca="1" si="330"/>
        <v>676.10465083122813</v>
      </c>
      <c r="K2125" s="11">
        <f ca="1">MAX($J$55:J2125)</f>
        <v>686.39911053282128</v>
      </c>
      <c r="L2125" s="13">
        <f t="shared" ca="1" si="331"/>
        <v>1.4997775410288683E-2</v>
      </c>
      <c r="M2125" t="str">
        <f t="shared" ca="1" si="334"/>
        <v>SELL</v>
      </c>
      <c r="N2125">
        <f t="shared" ca="1" si="335"/>
        <v>3.4789365599156311E-2</v>
      </c>
    </row>
    <row r="2126" spans="1:14" x14ac:dyDescent="0.25">
      <c r="A2126">
        <v>2125</v>
      </c>
      <c r="B2126" s="30">
        <v>39622</v>
      </c>
      <c r="C2126">
        <f t="shared" si="332"/>
        <v>2008</v>
      </c>
      <c r="D2126">
        <v>4266.3999999999996</v>
      </c>
      <c r="E2126">
        <f t="shared" ca="1" si="333"/>
        <v>4306.9750000000004</v>
      </c>
      <c r="F2126">
        <f t="shared" ca="1" si="327"/>
        <v>4712.0634615384615</v>
      </c>
      <c r="G2126" t="str">
        <f t="shared" ca="1" si="328"/>
        <v/>
      </c>
      <c r="H2126">
        <f t="shared" ca="1" si="329"/>
        <v>4946.55</v>
      </c>
      <c r="I2126" s="7" t="str">
        <f t="shared" ca="1" si="326"/>
        <v/>
      </c>
      <c r="J2126" s="11">
        <f t="shared" ca="1" si="330"/>
        <v>676.10465083122813</v>
      </c>
      <c r="K2126" s="11">
        <f ca="1">MAX($J$55:J2126)</f>
        <v>686.39911053282128</v>
      </c>
      <c r="L2126" s="13">
        <f t="shared" ca="1" si="331"/>
        <v>1.4997775410288683E-2</v>
      </c>
      <c r="M2126" t="str">
        <f t="shared" ca="1" si="334"/>
        <v>SELL</v>
      </c>
      <c r="N2126">
        <f t="shared" ca="1" si="335"/>
        <v>1.8665685271014833E-2</v>
      </c>
    </row>
    <row r="2127" spans="1:14" x14ac:dyDescent="0.25">
      <c r="A2127">
        <v>2126</v>
      </c>
      <c r="B2127" s="30">
        <v>39623</v>
      </c>
      <c r="C2127">
        <f t="shared" si="332"/>
        <v>2008</v>
      </c>
      <c r="D2127">
        <v>4191.1000000000004</v>
      </c>
      <c r="E2127">
        <f t="shared" ca="1" si="333"/>
        <v>4228.75</v>
      </c>
      <c r="F2127">
        <f t="shared" ca="1" si="327"/>
        <v>4674.8865384615383</v>
      </c>
      <c r="G2127" t="str">
        <f t="shared" ca="1" si="328"/>
        <v/>
      </c>
      <c r="H2127">
        <f t="shared" ca="1" si="329"/>
        <v>4946.55</v>
      </c>
      <c r="I2127" s="7" t="str">
        <f t="shared" ca="1" si="326"/>
        <v/>
      </c>
      <c r="J2127" s="11">
        <f t="shared" ca="1" si="330"/>
        <v>676.10465083122813</v>
      </c>
      <c r="K2127" s="11">
        <f ca="1">MAX($J$55:J2127)</f>
        <v>686.39911053282128</v>
      </c>
      <c r="L2127" s="13">
        <f t="shared" ca="1" si="331"/>
        <v>1.4997775410288683E-2</v>
      </c>
      <c r="M2127" t="str">
        <f t="shared" ca="1" si="334"/>
        <v>SELL</v>
      </c>
      <c r="N2127">
        <f t="shared" ca="1" si="335"/>
        <v>1.7649540596287098E-2</v>
      </c>
    </row>
    <row r="2128" spans="1:14" x14ac:dyDescent="0.25">
      <c r="A2128">
        <v>2127</v>
      </c>
      <c r="B2128" s="30">
        <v>39624</v>
      </c>
      <c r="C2128">
        <f t="shared" si="332"/>
        <v>2008</v>
      </c>
      <c r="D2128">
        <v>4252.6499999999996</v>
      </c>
      <c r="E2128">
        <f t="shared" ca="1" si="333"/>
        <v>4221.875</v>
      </c>
      <c r="F2128">
        <f t="shared" ca="1" si="327"/>
        <v>4642.1057692307695</v>
      </c>
      <c r="G2128" t="str">
        <f t="shared" ca="1" si="328"/>
        <v/>
      </c>
      <c r="H2128">
        <f t="shared" ca="1" si="329"/>
        <v>4946.55</v>
      </c>
      <c r="I2128" s="7" t="str">
        <f t="shared" ca="1" si="326"/>
        <v/>
      </c>
      <c r="J2128" s="11">
        <f t="shared" ca="1" si="330"/>
        <v>676.10465083122813</v>
      </c>
      <c r="K2128" s="11">
        <f ca="1">MAX($J$55:J2128)</f>
        <v>686.39911053282128</v>
      </c>
      <c r="L2128" s="13">
        <f t="shared" ca="1" si="331"/>
        <v>1.4997775410288683E-2</v>
      </c>
      <c r="M2128" t="str">
        <f t="shared" ca="1" si="334"/>
        <v>SELL</v>
      </c>
      <c r="N2128">
        <f t="shared" ca="1" si="335"/>
        <v>-1.4685881988022063E-2</v>
      </c>
    </row>
    <row r="2129" spans="1:14" x14ac:dyDescent="0.25">
      <c r="A2129">
        <v>2128</v>
      </c>
      <c r="B2129" s="30">
        <v>39625</v>
      </c>
      <c r="C2129">
        <f t="shared" si="332"/>
        <v>2008</v>
      </c>
      <c r="D2129">
        <v>4315.8500000000004</v>
      </c>
      <c r="E2129">
        <f t="shared" ca="1" si="333"/>
        <v>4284.25</v>
      </c>
      <c r="F2129">
        <f t="shared" ca="1" si="327"/>
        <v>4611.2673076923083</v>
      </c>
      <c r="G2129" t="str">
        <f t="shared" ca="1" si="328"/>
        <v/>
      </c>
      <c r="H2129">
        <f t="shared" ca="1" si="329"/>
        <v>4946.55</v>
      </c>
      <c r="I2129" s="7" t="str">
        <f t="shared" ca="1" si="326"/>
        <v/>
      </c>
      <c r="J2129" s="11">
        <f t="shared" ca="1" si="330"/>
        <v>676.10465083122813</v>
      </c>
      <c r="K2129" s="11">
        <f ca="1">MAX($J$55:J2129)</f>
        <v>686.39911053282128</v>
      </c>
      <c r="L2129" s="13">
        <f t="shared" ca="1" si="331"/>
        <v>1.4997775410288683E-2</v>
      </c>
      <c r="M2129" t="str">
        <f t="shared" ca="1" si="334"/>
        <v>SELL</v>
      </c>
      <c r="N2129">
        <f t="shared" ca="1" si="335"/>
        <v>-1.4861321764076689E-2</v>
      </c>
    </row>
    <row r="2130" spans="1:14" x14ac:dyDescent="0.25">
      <c r="A2130">
        <v>2129</v>
      </c>
      <c r="B2130" s="30">
        <v>39626</v>
      </c>
      <c r="C2130">
        <f t="shared" si="332"/>
        <v>2008</v>
      </c>
      <c r="D2130">
        <v>4136.6499999999996</v>
      </c>
      <c r="E2130">
        <f t="shared" ca="1" si="333"/>
        <v>4226.25</v>
      </c>
      <c r="F2130">
        <f t="shared" ca="1" si="327"/>
        <v>4577.0826923076929</v>
      </c>
      <c r="G2130" t="str">
        <f t="shared" ca="1" si="328"/>
        <v/>
      </c>
      <c r="H2130">
        <f t="shared" ca="1" si="329"/>
        <v>4946.55</v>
      </c>
      <c r="I2130" s="7" t="str">
        <f t="shared" ca="1" si="326"/>
        <v/>
      </c>
      <c r="J2130" s="11">
        <f t="shared" ca="1" si="330"/>
        <v>676.10465083122813</v>
      </c>
      <c r="K2130" s="11">
        <f ca="1">MAX($J$55:J2130)</f>
        <v>686.39911053282128</v>
      </c>
      <c r="L2130" s="13">
        <f t="shared" ca="1" si="331"/>
        <v>1.4997775410288683E-2</v>
      </c>
      <c r="M2130" t="str">
        <f t="shared" ca="1" si="334"/>
        <v>SELL</v>
      </c>
      <c r="N2130">
        <f t="shared" ca="1" si="335"/>
        <v>4.1521368907631341E-2</v>
      </c>
    </row>
    <row r="2131" spans="1:14" x14ac:dyDescent="0.25">
      <c r="A2131">
        <v>2130</v>
      </c>
      <c r="B2131" s="30">
        <v>39629</v>
      </c>
      <c r="C2131">
        <f t="shared" si="332"/>
        <v>2008</v>
      </c>
      <c r="D2131">
        <v>4040.55</v>
      </c>
      <c r="E2131">
        <f t="shared" ca="1" si="333"/>
        <v>4088.6</v>
      </c>
      <c r="F2131">
        <f t="shared" ca="1" si="327"/>
        <v>4542.2365384615387</v>
      </c>
      <c r="G2131" t="str">
        <f t="shared" ca="1" si="328"/>
        <v/>
      </c>
      <c r="H2131">
        <f t="shared" ca="1" si="329"/>
        <v>4946.55</v>
      </c>
      <c r="I2131" s="7" t="str">
        <f t="shared" ca="1" si="326"/>
        <v/>
      </c>
      <c r="J2131" s="11">
        <f t="shared" ca="1" si="330"/>
        <v>676.10465083122813</v>
      </c>
      <c r="K2131" s="11">
        <f ca="1">MAX($J$55:J2131)</f>
        <v>686.39911053282128</v>
      </c>
      <c r="L2131" s="13">
        <f t="shared" ca="1" si="331"/>
        <v>1.4997775410288683E-2</v>
      </c>
      <c r="M2131" t="str">
        <f t="shared" ca="1" si="334"/>
        <v>SELL</v>
      </c>
      <c r="N2131">
        <f t="shared" ca="1" si="335"/>
        <v>2.3231358708133264E-2</v>
      </c>
    </row>
    <row r="2132" spans="1:14" x14ac:dyDescent="0.25">
      <c r="A2132">
        <v>2131</v>
      </c>
      <c r="B2132" s="30">
        <v>39630</v>
      </c>
      <c r="C2132">
        <f t="shared" si="332"/>
        <v>2008</v>
      </c>
      <c r="D2132">
        <v>3896.75</v>
      </c>
      <c r="E2132">
        <f t="shared" ca="1" si="333"/>
        <v>3968.65</v>
      </c>
      <c r="F2132">
        <f t="shared" ca="1" si="327"/>
        <v>4504.6096153846147</v>
      </c>
      <c r="G2132" t="str">
        <f t="shared" ca="1" si="328"/>
        <v/>
      </c>
      <c r="H2132">
        <f t="shared" ca="1" si="329"/>
        <v>4946.55</v>
      </c>
      <c r="I2132" s="7" t="str">
        <f t="shared" ref="I2132:I2195" ca="1" si="336">IF(AND(G2132&lt;&gt;"",H2131&lt;&gt;0),IF(G2132="BUY",1-H2132/H2131,H2132/H2131-1),"")</f>
        <v/>
      </c>
      <c r="J2132" s="11">
        <f t="shared" ca="1" si="330"/>
        <v>676.10465083122813</v>
      </c>
      <c r="K2132" s="11">
        <f ca="1">MAX($J$55:J2132)</f>
        <v>686.39911053282128</v>
      </c>
      <c r="L2132" s="13">
        <f t="shared" ca="1" si="331"/>
        <v>1.4997775410288683E-2</v>
      </c>
      <c r="M2132" t="str">
        <f t="shared" ca="1" si="334"/>
        <v>SELL</v>
      </c>
      <c r="N2132">
        <f t="shared" ca="1" si="335"/>
        <v>3.5589214339632025E-2</v>
      </c>
    </row>
    <row r="2133" spans="1:14" x14ac:dyDescent="0.25">
      <c r="A2133">
        <v>2132</v>
      </c>
      <c r="B2133" s="30">
        <v>39631</v>
      </c>
      <c r="C2133">
        <f t="shared" si="332"/>
        <v>2008</v>
      </c>
      <c r="D2133">
        <v>4093.35</v>
      </c>
      <c r="E2133">
        <f t="shared" ca="1" si="333"/>
        <v>3995.05</v>
      </c>
      <c r="F2133">
        <f t="shared" ca="1" si="327"/>
        <v>4475.1307692307691</v>
      </c>
      <c r="G2133" t="str">
        <f t="shared" ca="1" si="328"/>
        <v/>
      </c>
      <c r="H2133">
        <f t="shared" ca="1" si="329"/>
        <v>4946.55</v>
      </c>
      <c r="I2133" s="7" t="str">
        <f t="shared" ca="1" si="336"/>
        <v/>
      </c>
      <c r="J2133" s="11">
        <f t="shared" ca="1" si="330"/>
        <v>676.10465083122813</v>
      </c>
      <c r="K2133" s="11">
        <f ca="1">MAX($J$55:J2133)</f>
        <v>686.39911053282128</v>
      </c>
      <c r="L2133" s="13">
        <f t="shared" ca="1" si="331"/>
        <v>1.4997775410288683E-2</v>
      </c>
      <c r="M2133" t="str">
        <f t="shared" ca="1" si="334"/>
        <v>SELL</v>
      </c>
      <c r="N2133">
        <f t="shared" ca="1" si="335"/>
        <v>-5.0452299993584374E-2</v>
      </c>
    </row>
    <row r="2134" spans="1:14" x14ac:dyDescent="0.25">
      <c r="A2134">
        <v>2133</v>
      </c>
      <c r="B2134" s="30">
        <v>39632</v>
      </c>
      <c r="C2134">
        <f t="shared" si="332"/>
        <v>2008</v>
      </c>
      <c r="D2134">
        <v>3925.75</v>
      </c>
      <c r="E2134">
        <f t="shared" ca="1" si="333"/>
        <v>4009.55</v>
      </c>
      <c r="F2134">
        <f t="shared" ca="1" si="327"/>
        <v>4436.9538461538459</v>
      </c>
      <c r="G2134" t="str">
        <f t="shared" ca="1" si="328"/>
        <v/>
      </c>
      <c r="H2134">
        <f t="shared" ca="1" si="329"/>
        <v>4946.55</v>
      </c>
      <c r="I2134" s="7" t="str">
        <f t="shared" ca="1" si="336"/>
        <v/>
      </c>
      <c r="J2134" s="11">
        <f t="shared" ca="1" si="330"/>
        <v>676.10465083122813</v>
      </c>
      <c r="K2134" s="11">
        <f ca="1">MAX($J$55:J2134)</f>
        <v>686.39911053282128</v>
      </c>
      <c r="L2134" s="13">
        <f t="shared" ca="1" si="331"/>
        <v>1.4997775410288683E-2</v>
      </c>
      <c r="M2134" t="str">
        <f t="shared" ca="1" si="334"/>
        <v>SELL</v>
      </c>
      <c r="N2134">
        <f t="shared" ca="1" si="335"/>
        <v>4.0944458695200733E-2</v>
      </c>
    </row>
    <row r="2135" spans="1:14" x14ac:dyDescent="0.25">
      <c r="A2135">
        <v>2134</v>
      </c>
      <c r="B2135" s="30">
        <v>39633</v>
      </c>
      <c r="C2135">
        <f t="shared" si="332"/>
        <v>2008</v>
      </c>
      <c r="D2135">
        <v>4016</v>
      </c>
      <c r="E2135">
        <f t="shared" ca="1" si="333"/>
        <v>3970.875</v>
      </c>
      <c r="F2135">
        <f t="shared" ca="1" si="327"/>
        <v>4405.4423076923076</v>
      </c>
      <c r="G2135" t="str">
        <f t="shared" ca="1" si="328"/>
        <v/>
      </c>
      <c r="H2135">
        <f t="shared" ca="1" si="329"/>
        <v>4946.55</v>
      </c>
      <c r="I2135" s="7" t="str">
        <f t="shared" ca="1" si="336"/>
        <v/>
      </c>
      <c r="J2135" s="11">
        <f t="shared" ca="1" si="330"/>
        <v>676.10465083122813</v>
      </c>
      <c r="K2135" s="11">
        <f ca="1">MAX($J$55:J2135)</f>
        <v>686.39911053282128</v>
      </c>
      <c r="L2135" s="13">
        <f t="shared" ca="1" si="331"/>
        <v>1.4997775410288683E-2</v>
      </c>
      <c r="M2135" t="str">
        <f t="shared" ca="1" si="334"/>
        <v>SELL</v>
      </c>
      <c r="N2135">
        <f t="shared" ca="1" si="335"/>
        <v>-2.2989237725275426E-2</v>
      </c>
    </row>
    <row r="2136" spans="1:14" x14ac:dyDescent="0.25">
      <c r="A2136">
        <v>2135</v>
      </c>
      <c r="B2136" s="30">
        <v>39636</v>
      </c>
      <c r="C2136">
        <f t="shared" si="332"/>
        <v>2008</v>
      </c>
      <c r="D2136">
        <v>4030</v>
      </c>
      <c r="E2136">
        <f t="shared" ca="1" si="333"/>
        <v>4023</v>
      </c>
      <c r="F2136">
        <f t="shared" ca="1" si="327"/>
        <v>4373.1307692307691</v>
      </c>
      <c r="G2136" t="str">
        <f t="shared" ca="1" si="328"/>
        <v/>
      </c>
      <c r="H2136">
        <f t="shared" ca="1" si="329"/>
        <v>4946.55</v>
      </c>
      <c r="I2136" s="7" t="str">
        <f t="shared" ca="1" si="336"/>
        <v/>
      </c>
      <c r="J2136" s="11">
        <f t="shared" ca="1" si="330"/>
        <v>676.10465083122813</v>
      </c>
      <c r="K2136" s="11">
        <f ca="1">MAX($J$55:J2136)</f>
        <v>686.39911053282128</v>
      </c>
      <c r="L2136" s="13">
        <f t="shared" ca="1" si="331"/>
        <v>1.4997775410288683E-2</v>
      </c>
      <c r="M2136" t="str">
        <f t="shared" ca="1" si="334"/>
        <v>SELL</v>
      </c>
      <c r="N2136">
        <f t="shared" ca="1" si="335"/>
        <v>-3.4860557768924302E-3</v>
      </c>
    </row>
    <row r="2137" spans="1:14" x14ac:dyDescent="0.25">
      <c r="A2137">
        <v>2136</v>
      </c>
      <c r="B2137" s="30">
        <v>39637</v>
      </c>
      <c r="C2137">
        <f t="shared" si="332"/>
        <v>2008</v>
      </c>
      <c r="D2137">
        <v>3988.55</v>
      </c>
      <c r="E2137">
        <f t="shared" ca="1" si="333"/>
        <v>4009.2750000000001</v>
      </c>
      <c r="F2137">
        <f t="shared" ca="1" si="327"/>
        <v>4344.2442307692309</v>
      </c>
      <c r="G2137" t="str">
        <f t="shared" ca="1" si="328"/>
        <v/>
      </c>
      <c r="H2137">
        <f t="shared" ca="1" si="329"/>
        <v>4946.55</v>
      </c>
      <c r="I2137" s="7" t="str">
        <f t="shared" ca="1" si="336"/>
        <v/>
      </c>
      <c r="J2137" s="11">
        <f t="shared" ca="1" si="330"/>
        <v>676.10465083122813</v>
      </c>
      <c r="K2137" s="11">
        <f ca="1">MAX($J$55:J2137)</f>
        <v>686.39911053282128</v>
      </c>
      <c r="L2137" s="13">
        <f t="shared" ca="1" si="331"/>
        <v>1.4997775410288683E-2</v>
      </c>
      <c r="M2137" t="str">
        <f t="shared" ca="1" si="334"/>
        <v>SELL</v>
      </c>
      <c r="N2137">
        <f t="shared" ca="1" si="335"/>
        <v>1.0285359801488789E-2</v>
      </c>
    </row>
    <row r="2138" spans="1:14" x14ac:dyDescent="0.25">
      <c r="A2138">
        <v>2137</v>
      </c>
      <c r="B2138" s="30">
        <v>39638</v>
      </c>
      <c r="C2138">
        <f t="shared" si="332"/>
        <v>2008</v>
      </c>
      <c r="D2138">
        <v>4157.1000000000004</v>
      </c>
      <c r="E2138">
        <f t="shared" ca="1" si="333"/>
        <v>4072.8250000000003</v>
      </c>
      <c r="F2138">
        <f t="shared" ca="1" si="327"/>
        <v>4322.751923076924</v>
      </c>
      <c r="G2138" t="str">
        <f t="shared" ca="1" si="328"/>
        <v/>
      </c>
      <c r="H2138">
        <f t="shared" ca="1" si="329"/>
        <v>4946.55</v>
      </c>
      <c r="I2138" s="7" t="str">
        <f t="shared" ca="1" si="336"/>
        <v/>
      </c>
      <c r="J2138" s="11">
        <f t="shared" ca="1" si="330"/>
        <v>676.10465083122813</v>
      </c>
      <c r="K2138" s="11">
        <f ca="1">MAX($J$55:J2138)</f>
        <v>686.39911053282128</v>
      </c>
      <c r="L2138" s="13">
        <f t="shared" ca="1" si="331"/>
        <v>1.4997775410288683E-2</v>
      </c>
      <c r="M2138" t="str">
        <f t="shared" ca="1" si="334"/>
        <v>SELL</v>
      </c>
      <c r="N2138">
        <f t="shared" ca="1" si="335"/>
        <v>-4.2258464855649339E-2</v>
      </c>
    </row>
    <row r="2139" spans="1:14" x14ac:dyDescent="0.25">
      <c r="A2139">
        <v>2138</v>
      </c>
      <c r="B2139" s="30">
        <v>39639</v>
      </c>
      <c r="C2139">
        <f t="shared" si="332"/>
        <v>2008</v>
      </c>
      <c r="D2139">
        <v>4162.2</v>
      </c>
      <c r="E2139">
        <f t="shared" ca="1" si="333"/>
        <v>4159.6499999999996</v>
      </c>
      <c r="F2139">
        <f t="shared" ca="1" si="327"/>
        <v>4306.4673076923082</v>
      </c>
      <c r="G2139" t="str">
        <f t="shared" ca="1" si="328"/>
        <v/>
      </c>
      <c r="H2139">
        <f t="shared" ca="1" si="329"/>
        <v>4946.55</v>
      </c>
      <c r="I2139" s="7" t="str">
        <f t="shared" ca="1" si="336"/>
        <v/>
      </c>
      <c r="J2139" s="11">
        <f t="shared" ca="1" si="330"/>
        <v>676.10465083122813</v>
      </c>
      <c r="K2139" s="11">
        <f ca="1">MAX($J$55:J2139)</f>
        <v>686.39911053282128</v>
      </c>
      <c r="L2139" s="13">
        <f t="shared" ca="1" si="331"/>
        <v>1.4997775410288683E-2</v>
      </c>
      <c r="M2139" t="str">
        <f t="shared" ca="1" si="334"/>
        <v>SELL</v>
      </c>
      <c r="N2139">
        <f t="shared" ca="1" si="335"/>
        <v>-1.2268167713067894E-3</v>
      </c>
    </row>
    <row r="2140" spans="1:14" x14ac:dyDescent="0.25">
      <c r="A2140">
        <v>2139</v>
      </c>
      <c r="B2140" s="30">
        <v>39640</v>
      </c>
      <c r="C2140">
        <f t="shared" si="332"/>
        <v>2008</v>
      </c>
      <c r="D2140">
        <v>4049</v>
      </c>
      <c r="E2140">
        <f t="shared" ca="1" si="333"/>
        <v>4105.6000000000004</v>
      </c>
      <c r="F2140">
        <f t="shared" ref="F2140:F2203" ca="1" si="337">IF(ROW(D2140)&gt;$M$4, AVERAGE(OFFSET(D2141,-$M$4,0,$M$4,1)), "")</f>
        <v>4282.3153846153855</v>
      </c>
      <c r="G2140" t="str">
        <f t="shared" ca="1" si="328"/>
        <v/>
      </c>
      <c r="H2140">
        <f t="shared" ca="1" si="329"/>
        <v>4946.55</v>
      </c>
      <c r="I2140" s="7" t="str">
        <f t="shared" ca="1" si="336"/>
        <v/>
      </c>
      <c r="J2140" s="11">
        <f t="shared" ca="1" si="330"/>
        <v>676.10465083122813</v>
      </c>
      <c r="K2140" s="11">
        <f ca="1">MAX($J$55:J2140)</f>
        <v>686.39911053282128</v>
      </c>
      <c r="L2140" s="13">
        <f t="shared" ca="1" si="331"/>
        <v>1.4997775410288683E-2</v>
      </c>
      <c r="M2140" t="str">
        <f t="shared" ca="1" si="334"/>
        <v>SELL</v>
      </c>
      <c r="N2140">
        <f t="shared" ca="1" si="335"/>
        <v>2.7197155350535733E-2</v>
      </c>
    </row>
    <row r="2141" spans="1:14" x14ac:dyDescent="0.25">
      <c r="A2141">
        <v>2140</v>
      </c>
      <c r="B2141" s="30">
        <v>39643</v>
      </c>
      <c r="C2141">
        <f t="shared" si="332"/>
        <v>2008</v>
      </c>
      <c r="D2141">
        <v>4039.7</v>
      </c>
      <c r="E2141">
        <f t="shared" ca="1" si="333"/>
        <v>4044.35</v>
      </c>
      <c r="F2141">
        <f t="shared" ca="1" si="337"/>
        <v>4259.6961538461546</v>
      </c>
      <c r="G2141" t="str">
        <f t="shared" ca="1" si="328"/>
        <v/>
      </c>
      <c r="H2141">
        <f t="shared" ca="1" si="329"/>
        <v>4946.55</v>
      </c>
      <c r="I2141" s="7" t="str">
        <f t="shared" ca="1" si="336"/>
        <v/>
      </c>
      <c r="J2141" s="11">
        <f t="shared" ca="1" si="330"/>
        <v>676.10465083122813</v>
      </c>
      <c r="K2141" s="11">
        <f ca="1">MAX($J$55:J2141)</f>
        <v>686.39911053282128</v>
      </c>
      <c r="L2141" s="13">
        <f t="shared" ca="1" si="331"/>
        <v>1.4997775410288683E-2</v>
      </c>
      <c r="M2141" t="str">
        <f t="shared" ca="1" si="334"/>
        <v>SELL</v>
      </c>
      <c r="N2141">
        <f t="shared" ca="1" si="335"/>
        <v>2.2968634230674692E-3</v>
      </c>
    </row>
    <row r="2142" spans="1:14" x14ac:dyDescent="0.25">
      <c r="A2142">
        <v>2141</v>
      </c>
      <c r="B2142" s="30">
        <v>39644</v>
      </c>
      <c r="C2142">
        <f t="shared" si="332"/>
        <v>2008</v>
      </c>
      <c r="D2142">
        <v>3861.1</v>
      </c>
      <c r="E2142">
        <f t="shared" ca="1" si="333"/>
        <v>3950.3999999999996</v>
      </c>
      <c r="F2142">
        <f t="shared" ca="1" si="337"/>
        <v>4235.086538461539</v>
      </c>
      <c r="G2142" t="str">
        <f t="shared" ca="1" si="328"/>
        <v/>
      </c>
      <c r="H2142">
        <f t="shared" ca="1" si="329"/>
        <v>4946.55</v>
      </c>
      <c r="I2142" s="7" t="str">
        <f t="shared" ca="1" si="336"/>
        <v/>
      </c>
      <c r="J2142" s="11">
        <f t="shared" ca="1" si="330"/>
        <v>676.10465083122813</v>
      </c>
      <c r="K2142" s="11">
        <f ca="1">MAX($J$55:J2142)</f>
        <v>686.39911053282128</v>
      </c>
      <c r="L2142" s="13">
        <f t="shared" ca="1" si="331"/>
        <v>1.4997775410288683E-2</v>
      </c>
      <c r="M2142" t="str">
        <f t="shared" ca="1" si="334"/>
        <v>SELL</v>
      </c>
      <c r="N2142">
        <f t="shared" ca="1" si="335"/>
        <v>4.4211203802262525E-2</v>
      </c>
    </row>
    <row r="2143" spans="1:14" x14ac:dyDescent="0.25">
      <c r="A2143">
        <v>2142</v>
      </c>
      <c r="B2143" s="30">
        <v>39645</v>
      </c>
      <c r="C2143">
        <f t="shared" si="332"/>
        <v>2008</v>
      </c>
      <c r="D2143">
        <v>3816.7</v>
      </c>
      <c r="E2143">
        <f t="shared" ca="1" si="333"/>
        <v>3838.8999999999996</v>
      </c>
      <c r="F2143">
        <f t="shared" ca="1" si="337"/>
        <v>4210.7365384615396</v>
      </c>
      <c r="G2143" t="str">
        <f t="shared" ca="1" si="328"/>
        <v/>
      </c>
      <c r="H2143">
        <f t="shared" ca="1" si="329"/>
        <v>4946.55</v>
      </c>
      <c r="I2143" s="7" t="str">
        <f t="shared" ca="1" si="336"/>
        <v/>
      </c>
      <c r="J2143" s="11">
        <f t="shared" ca="1" si="330"/>
        <v>676.10465083122813</v>
      </c>
      <c r="K2143" s="11">
        <f ca="1">MAX($J$55:J2143)</f>
        <v>686.39911053282128</v>
      </c>
      <c r="L2143" s="13">
        <f t="shared" ca="1" si="331"/>
        <v>1.4997775410288683E-2</v>
      </c>
      <c r="M2143" t="str">
        <f t="shared" ca="1" si="334"/>
        <v>SELL</v>
      </c>
      <c r="N2143">
        <f t="shared" ca="1" si="335"/>
        <v>1.1499313667089714E-2</v>
      </c>
    </row>
    <row r="2144" spans="1:14" x14ac:dyDescent="0.25">
      <c r="A2144">
        <v>2143</v>
      </c>
      <c r="B2144" s="30">
        <v>39646</v>
      </c>
      <c r="C2144">
        <f t="shared" si="332"/>
        <v>2008</v>
      </c>
      <c r="D2144">
        <v>3947.2</v>
      </c>
      <c r="E2144">
        <f t="shared" ca="1" si="333"/>
        <v>3881.95</v>
      </c>
      <c r="F2144">
        <f t="shared" ca="1" si="337"/>
        <v>4188.5673076923076</v>
      </c>
      <c r="G2144" t="str">
        <f t="shared" ca="1" si="328"/>
        <v/>
      </c>
      <c r="H2144">
        <f t="shared" ca="1" si="329"/>
        <v>4946.55</v>
      </c>
      <c r="I2144" s="7" t="str">
        <f t="shared" ca="1" si="336"/>
        <v/>
      </c>
      <c r="J2144" s="11">
        <f t="shared" ca="1" si="330"/>
        <v>676.10465083122813</v>
      </c>
      <c r="K2144" s="11">
        <f ca="1">MAX($J$55:J2144)</f>
        <v>686.39911053282128</v>
      </c>
      <c r="L2144" s="13">
        <f t="shared" ca="1" si="331"/>
        <v>1.4997775410288683E-2</v>
      </c>
      <c r="M2144" t="str">
        <f t="shared" ca="1" si="334"/>
        <v>SELL</v>
      </c>
      <c r="N2144">
        <f t="shared" ca="1" si="335"/>
        <v>-3.4191841119291536E-2</v>
      </c>
    </row>
    <row r="2145" spans="1:14" x14ac:dyDescent="0.25">
      <c r="A2145">
        <v>2144</v>
      </c>
      <c r="B2145" s="30">
        <v>39647</v>
      </c>
      <c r="C2145">
        <f t="shared" si="332"/>
        <v>2008</v>
      </c>
      <c r="D2145">
        <v>4092.25</v>
      </c>
      <c r="E2145">
        <f t="shared" ca="1" si="333"/>
        <v>4019.7249999999999</v>
      </c>
      <c r="F2145">
        <f t="shared" ca="1" si="337"/>
        <v>4171.3711538461539</v>
      </c>
      <c r="G2145" t="str">
        <f t="shared" ca="1" si="328"/>
        <v/>
      </c>
      <c r="H2145">
        <f t="shared" ca="1" si="329"/>
        <v>4946.55</v>
      </c>
      <c r="I2145" s="7" t="str">
        <f t="shared" ca="1" si="336"/>
        <v/>
      </c>
      <c r="J2145" s="11">
        <f t="shared" ca="1" si="330"/>
        <v>676.10465083122813</v>
      </c>
      <c r="K2145" s="11">
        <f ca="1">MAX($J$55:J2145)</f>
        <v>686.39911053282128</v>
      </c>
      <c r="L2145" s="13">
        <f t="shared" ca="1" si="331"/>
        <v>1.4997775410288683E-2</v>
      </c>
      <c r="M2145" t="str">
        <f t="shared" ca="1" si="334"/>
        <v>SELL</v>
      </c>
      <c r="N2145">
        <f t="shared" ca="1" si="335"/>
        <v>-3.6747567896230286E-2</v>
      </c>
    </row>
    <row r="2146" spans="1:14" x14ac:dyDescent="0.25">
      <c r="A2146">
        <v>2145</v>
      </c>
      <c r="B2146" s="30">
        <v>39650</v>
      </c>
      <c r="C2146">
        <f t="shared" si="332"/>
        <v>2008</v>
      </c>
      <c r="D2146">
        <v>4159.5</v>
      </c>
      <c r="E2146">
        <f t="shared" ca="1" si="333"/>
        <v>4125.875</v>
      </c>
      <c r="F2146">
        <f t="shared" ca="1" si="337"/>
        <v>4157.6173076923078</v>
      </c>
      <c r="G2146" t="str">
        <f t="shared" ca="1" si="328"/>
        <v/>
      </c>
      <c r="H2146">
        <f t="shared" ca="1" si="329"/>
        <v>4946.55</v>
      </c>
      <c r="I2146" s="7" t="str">
        <f t="shared" ca="1" si="336"/>
        <v/>
      </c>
      <c r="J2146" s="11">
        <f t="shared" ca="1" si="330"/>
        <v>676.10465083122813</v>
      </c>
      <c r="K2146" s="11">
        <f ca="1">MAX($J$55:J2146)</f>
        <v>686.39911053282128</v>
      </c>
      <c r="L2146" s="13">
        <f t="shared" ca="1" si="331"/>
        <v>1.4997775410288683E-2</v>
      </c>
      <c r="M2146" t="str">
        <f t="shared" ca="1" si="334"/>
        <v>SELL</v>
      </c>
      <c r="N2146">
        <f t="shared" ca="1" si="335"/>
        <v>-1.6433502352006843E-2</v>
      </c>
    </row>
    <row r="2147" spans="1:14" x14ac:dyDescent="0.25">
      <c r="A2147">
        <v>2146</v>
      </c>
      <c r="B2147" s="30">
        <v>39651</v>
      </c>
      <c r="C2147">
        <f t="shared" si="332"/>
        <v>2008</v>
      </c>
      <c r="D2147">
        <v>4240.1000000000004</v>
      </c>
      <c r="E2147">
        <f t="shared" ca="1" si="333"/>
        <v>4199.8</v>
      </c>
      <c r="F2147">
        <f t="shared" ca="1" si="337"/>
        <v>4144.8326923076929</v>
      </c>
      <c r="G2147" t="str">
        <f t="shared" ca="1" si="328"/>
        <v>BUY</v>
      </c>
      <c r="H2147">
        <f t="shared" ca="1" si="329"/>
        <v>4240.1000000000004</v>
      </c>
      <c r="I2147" s="7">
        <f t="shared" ca="1" si="336"/>
        <v>0.14281671063670631</v>
      </c>
      <c r="J2147" s="11">
        <f t="shared" ca="1" si="330"/>
        <v>772.66369310912296</v>
      </c>
      <c r="K2147" s="11">
        <f ca="1">MAX($J$55:J2147)</f>
        <v>772.66369310912296</v>
      </c>
      <c r="L2147" s="13">
        <f t="shared" ca="1" si="331"/>
        <v>0</v>
      </c>
      <c r="M2147" t="str">
        <f t="shared" ca="1" si="334"/>
        <v>BUY</v>
      </c>
      <c r="N2147">
        <f t="shared" ca="1" si="335"/>
        <v>-1.9377329005890218E-2</v>
      </c>
    </row>
    <row r="2148" spans="1:14" x14ac:dyDescent="0.25">
      <c r="A2148">
        <v>2147</v>
      </c>
      <c r="B2148" s="30">
        <v>39652</v>
      </c>
      <c r="C2148">
        <f t="shared" si="332"/>
        <v>2008</v>
      </c>
      <c r="D2148">
        <v>4476.8</v>
      </c>
      <c r="E2148">
        <f t="shared" ca="1" si="333"/>
        <v>4358.4500000000007</v>
      </c>
      <c r="F2148">
        <f t="shared" ca="1" si="337"/>
        <v>4138.0557692307693</v>
      </c>
      <c r="G2148" t="str">
        <f t="shared" ca="1" si="328"/>
        <v/>
      </c>
      <c r="H2148">
        <f t="shared" ca="1" si="329"/>
        <v>4240.1000000000004</v>
      </c>
      <c r="I2148" s="7" t="str">
        <f t="shared" ca="1" si="336"/>
        <v/>
      </c>
      <c r="J2148" s="11">
        <f t="shared" ca="1" si="330"/>
        <v>772.66369310912296</v>
      </c>
      <c r="K2148" s="11">
        <f ca="1">MAX($J$55:J2148)</f>
        <v>772.66369310912296</v>
      </c>
      <c r="L2148" s="13">
        <f t="shared" ca="1" si="331"/>
        <v>0</v>
      </c>
      <c r="M2148" t="str">
        <f t="shared" ca="1" si="334"/>
        <v>BUY</v>
      </c>
      <c r="N2148">
        <f t="shared" ca="1" si="335"/>
        <v>5.5824155090681775E-2</v>
      </c>
    </row>
    <row r="2149" spans="1:14" x14ac:dyDescent="0.25">
      <c r="A2149">
        <v>2148</v>
      </c>
      <c r="B2149" s="30">
        <v>39653</v>
      </c>
      <c r="C2149">
        <f t="shared" si="332"/>
        <v>2008</v>
      </c>
      <c r="D2149">
        <v>4433.55</v>
      </c>
      <c r="E2149">
        <f t="shared" ca="1" si="333"/>
        <v>4455.1750000000002</v>
      </c>
      <c r="F2149">
        <f t="shared" ca="1" si="337"/>
        <v>4132.3307692307699</v>
      </c>
      <c r="G2149" t="str">
        <f t="shared" ca="1" si="328"/>
        <v/>
      </c>
      <c r="H2149">
        <f t="shared" ca="1" si="329"/>
        <v>4240.1000000000004</v>
      </c>
      <c r="I2149" s="7" t="str">
        <f t="shared" ca="1" si="336"/>
        <v/>
      </c>
      <c r="J2149" s="11">
        <f t="shared" ca="1" si="330"/>
        <v>772.66369310912296</v>
      </c>
      <c r="K2149" s="11">
        <f ca="1">MAX($J$55:J2149)</f>
        <v>772.66369310912296</v>
      </c>
      <c r="L2149" s="13">
        <f t="shared" ca="1" si="331"/>
        <v>0</v>
      </c>
      <c r="M2149" t="str">
        <f t="shared" ca="1" si="334"/>
        <v>BUY</v>
      </c>
      <c r="N2149">
        <f t="shared" ca="1" si="335"/>
        <v>-9.6609185132237301E-3</v>
      </c>
    </row>
    <row r="2150" spans="1:14" x14ac:dyDescent="0.25">
      <c r="A2150">
        <v>2149</v>
      </c>
      <c r="B2150" s="30">
        <v>39654</v>
      </c>
      <c r="C2150">
        <f t="shared" si="332"/>
        <v>2008</v>
      </c>
      <c r="D2150">
        <v>4311.8500000000004</v>
      </c>
      <c r="E2150">
        <f t="shared" ca="1" si="333"/>
        <v>4372.7000000000007</v>
      </c>
      <c r="F2150">
        <f t="shared" ca="1" si="337"/>
        <v>4124.9307692307693</v>
      </c>
      <c r="G2150" t="str">
        <f t="shared" ca="1" si="328"/>
        <v/>
      </c>
      <c r="H2150">
        <f t="shared" ca="1" si="329"/>
        <v>4240.1000000000004</v>
      </c>
      <c r="I2150" s="7" t="str">
        <f t="shared" ca="1" si="336"/>
        <v/>
      </c>
      <c r="J2150" s="11">
        <f t="shared" ca="1" si="330"/>
        <v>772.66369310912296</v>
      </c>
      <c r="K2150" s="11">
        <f ca="1">MAX($J$55:J2150)</f>
        <v>772.66369310912296</v>
      </c>
      <c r="L2150" s="13">
        <f t="shared" ca="1" si="331"/>
        <v>0</v>
      </c>
      <c r="M2150" t="str">
        <f t="shared" ca="1" si="334"/>
        <v>BUY</v>
      </c>
      <c r="N2150">
        <f t="shared" ca="1" si="335"/>
        <v>-2.7449786288639987E-2</v>
      </c>
    </row>
    <row r="2151" spans="1:14" x14ac:dyDescent="0.25">
      <c r="A2151">
        <v>2150</v>
      </c>
      <c r="B2151" s="30">
        <v>39657</v>
      </c>
      <c r="C2151">
        <f t="shared" si="332"/>
        <v>2008</v>
      </c>
      <c r="D2151">
        <v>4332.1000000000004</v>
      </c>
      <c r="E2151">
        <f t="shared" ca="1" si="333"/>
        <v>4321.9750000000004</v>
      </c>
      <c r="F2151">
        <f t="shared" ca="1" si="337"/>
        <v>4124.3365384615399</v>
      </c>
      <c r="G2151" t="str">
        <f t="shared" ca="1" si="328"/>
        <v/>
      </c>
      <c r="H2151">
        <f t="shared" ca="1" si="329"/>
        <v>4240.1000000000004</v>
      </c>
      <c r="I2151" s="7" t="str">
        <f t="shared" ca="1" si="336"/>
        <v/>
      </c>
      <c r="J2151" s="11">
        <f t="shared" ca="1" si="330"/>
        <v>772.66369310912296</v>
      </c>
      <c r="K2151" s="11">
        <f ca="1">MAX($J$55:J2151)</f>
        <v>772.66369310912296</v>
      </c>
      <c r="L2151" s="13">
        <f t="shared" ca="1" si="331"/>
        <v>0</v>
      </c>
      <c r="M2151" t="str">
        <f t="shared" ca="1" si="334"/>
        <v>BUY</v>
      </c>
      <c r="N2151">
        <f t="shared" ca="1" si="335"/>
        <v>4.6963600310771471E-3</v>
      </c>
    </row>
    <row r="2152" spans="1:14" x14ac:dyDescent="0.25">
      <c r="A2152">
        <v>2151</v>
      </c>
      <c r="B2152" s="30">
        <v>39658</v>
      </c>
      <c r="C2152">
        <f t="shared" si="332"/>
        <v>2008</v>
      </c>
      <c r="D2152">
        <v>4189.8500000000004</v>
      </c>
      <c r="E2152">
        <f t="shared" ca="1" si="333"/>
        <v>4260.9750000000004</v>
      </c>
      <c r="F2152">
        <f t="shared" ca="1" si="337"/>
        <v>4121.3923076923083</v>
      </c>
      <c r="G2152" t="str">
        <f t="shared" ca="1" si="328"/>
        <v/>
      </c>
      <c r="H2152">
        <f t="shared" ca="1" si="329"/>
        <v>4240.1000000000004</v>
      </c>
      <c r="I2152" s="7" t="str">
        <f t="shared" ca="1" si="336"/>
        <v/>
      </c>
      <c r="J2152" s="11">
        <f t="shared" ca="1" si="330"/>
        <v>772.66369310912296</v>
      </c>
      <c r="K2152" s="11">
        <f ca="1">MAX($J$55:J2152)</f>
        <v>772.66369310912296</v>
      </c>
      <c r="L2152" s="13">
        <f t="shared" ca="1" si="331"/>
        <v>0</v>
      </c>
      <c r="M2152" t="str">
        <f t="shared" ca="1" si="334"/>
        <v>BUY</v>
      </c>
      <c r="N2152">
        <f t="shared" ca="1" si="335"/>
        <v>-3.2836268784192421E-2</v>
      </c>
    </row>
    <row r="2153" spans="1:14" x14ac:dyDescent="0.25">
      <c r="A2153">
        <v>2152</v>
      </c>
      <c r="B2153" s="30">
        <v>39659</v>
      </c>
      <c r="C2153">
        <f t="shared" si="332"/>
        <v>2008</v>
      </c>
      <c r="D2153">
        <v>4313.55</v>
      </c>
      <c r="E2153">
        <f t="shared" ca="1" si="333"/>
        <v>4251.7000000000007</v>
      </c>
      <c r="F2153">
        <f t="shared" ca="1" si="337"/>
        <v>4126.1019230769243</v>
      </c>
      <c r="G2153" t="str">
        <f t="shared" ca="1" si="328"/>
        <v/>
      </c>
      <c r="H2153">
        <f t="shared" ca="1" si="329"/>
        <v>4240.1000000000004</v>
      </c>
      <c r="I2153" s="7" t="str">
        <f t="shared" ca="1" si="336"/>
        <v/>
      </c>
      <c r="J2153" s="11">
        <f t="shared" ca="1" si="330"/>
        <v>772.66369310912296</v>
      </c>
      <c r="K2153" s="11">
        <f ca="1">MAX($J$55:J2153)</f>
        <v>772.66369310912296</v>
      </c>
      <c r="L2153" s="13">
        <f t="shared" ca="1" si="331"/>
        <v>0</v>
      </c>
      <c r="M2153" t="str">
        <f t="shared" ca="1" si="334"/>
        <v>BUY</v>
      </c>
      <c r="N2153">
        <f t="shared" ca="1" si="335"/>
        <v>2.9523729966466534E-2</v>
      </c>
    </row>
    <row r="2154" spans="1:14" x14ac:dyDescent="0.25">
      <c r="A2154">
        <v>2153</v>
      </c>
      <c r="B2154" s="30">
        <v>39660</v>
      </c>
      <c r="C2154">
        <f t="shared" si="332"/>
        <v>2008</v>
      </c>
      <c r="D2154">
        <v>4332.95</v>
      </c>
      <c r="E2154">
        <f t="shared" ca="1" si="333"/>
        <v>4323.25</v>
      </c>
      <c r="F2154">
        <f t="shared" ca="1" si="337"/>
        <v>4129.1903846153855</v>
      </c>
      <c r="G2154" t="str">
        <f t="shared" ca="1" si="328"/>
        <v/>
      </c>
      <c r="H2154">
        <f t="shared" ca="1" si="329"/>
        <v>4240.1000000000004</v>
      </c>
      <c r="I2154" s="7" t="str">
        <f t="shared" ca="1" si="336"/>
        <v/>
      </c>
      <c r="J2154" s="11">
        <f t="shared" ca="1" si="330"/>
        <v>772.66369310912296</v>
      </c>
      <c r="K2154" s="11">
        <f ca="1">MAX($J$55:J2154)</f>
        <v>772.66369310912296</v>
      </c>
      <c r="L2154" s="13">
        <f t="shared" ca="1" si="331"/>
        <v>0</v>
      </c>
      <c r="M2154" t="str">
        <f t="shared" ca="1" si="334"/>
        <v>BUY</v>
      </c>
      <c r="N2154">
        <f t="shared" ca="1" si="335"/>
        <v>4.4974556919473831E-3</v>
      </c>
    </row>
    <row r="2155" spans="1:14" x14ac:dyDescent="0.25">
      <c r="A2155">
        <v>2154</v>
      </c>
      <c r="B2155" s="30">
        <v>39661</v>
      </c>
      <c r="C2155">
        <f t="shared" si="332"/>
        <v>2008</v>
      </c>
      <c r="D2155">
        <v>4413.55</v>
      </c>
      <c r="E2155">
        <f t="shared" ca="1" si="333"/>
        <v>4373.25</v>
      </c>
      <c r="F2155">
        <f t="shared" ca="1" si="337"/>
        <v>4132.9480769230777</v>
      </c>
      <c r="G2155" t="str">
        <f t="shared" ca="1" si="328"/>
        <v/>
      </c>
      <c r="H2155">
        <f t="shared" ca="1" si="329"/>
        <v>4240.1000000000004</v>
      </c>
      <c r="I2155" s="7" t="str">
        <f t="shared" ca="1" si="336"/>
        <v/>
      </c>
      <c r="J2155" s="11">
        <f t="shared" ca="1" si="330"/>
        <v>772.66369310912296</v>
      </c>
      <c r="K2155" s="11">
        <f ca="1">MAX($J$55:J2155)</f>
        <v>772.66369310912296</v>
      </c>
      <c r="L2155" s="13">
        <f t="shared" ca="1" si="331"/>
        <v>0</v>
      </c>
      <c r="M2155" t="str">
        <f t="shared" ca="1" si="334"/>
        <v>BUY</v>
      </c>
      <c r="N2155">
        <f t="shared" ca="1" si="335"/>
        <v>1.86016455301816E-2</v>
      </c>
    </row>
    <row r="2156" spans="1:14" x14ac:dyDescent="0.25">
      <c r="A2156">
        <v>2155</v>
      </c>
      <c r="B2156" s="30">
        <v>39664</v>
      </c>
      <c r="C2156">
        <f t="shared" si="332"/>
        <v>2008</v>
      </c>
      <c r="D2156">
        <v>4395.3500000000004</v>
      </c>
      <c r="E2156">
        <f t="shared" ca="1" si="333"/>
        <v>4404.4500000000007</v>
      </c>
      <c r="F2156">
        <f t="shared" ca="1" si="337"/>
        <v>4142.8980769230775</v>
      </c>
      <c r="G2156" t="str">
        <f t="shared" ca="1" si="328"/>
        <v/>
      </c>
      <c r="H2156">
        <f t="shared" ca="1" si="329"/>
        <v>4240.1000000000004</v>
      </c>
      <c r="I2156" s="7" t="str">
        <f t="shared" ca="1" si="336"/>
        <v/>
      </c>
      <c r="J2156" s="11">
        <f t="shared" ca="1" si="330"/>
        <v>772.66369310912296</v>
      </c>
      <c r="K2156" s="11">
        <f ca="1">MAX($J$55:J2156)</f>
        <v>772.66369310912296</v>
      </c>
      <c r="L2156" s="13">
        <f t="shared" ca="1" si="331"/>
        <v>0</v>
      </c>
      <c r="M2156" t="str">
        <f t="shared" ca="1" si="334"/>
        <v>BUY</v>
      </c>
      <c r="N2156">
        <f t="shared" ca="1" si="335"/>
        <v>-4.1236646237155618E-3</v>
      </c>
    </row>
    <row r="2157" spans="1:14" x14ac:dyDescent="0.25">
      <c r="A2157">
        <v>2156</v>
      </c>
      <c r="B2157" s="30">
        <v>39665</v>
      </c>
      <c r="C2157">
        <f t="shared" si="332"/>
        <v>2008</v>
      </c>
      <c r="D2157">
        <v>4502.8500000000004</v>
      </c>
      <c r="E2157">
        <f t="shared" ca="1" si="333"/>
        <v>4449.1000000000004</v>
      </c>
      <c r="F2157">
        <f t="shared" ca="1" si="337"/>
        <v>4160.6788461538472</v>
      </c>
      <c r="G2157" t="str">
        <f t="shared" ca="1" si="328"/>
        <v/>
      </c>
      <c r="H2157">
        <f t="shared" ca="1" si="329"/>
        <v>4240.1000000000004</v>
      </c>
      <c r="I2157" s="7" t="str">
        <f t="shared" ca="1" si="336"/>
        <v/>
      </c>
      <c r="J2157" s="11">
        <f t="shared" ca="1" si="330"/>
        <v>772.66369310912296</v>
      </c>
      <c r="K2157" s="11">
        <f ca="1">MAX($J$55:J2157)</f>
        <v>772.66369310912296</v>
      </c>
      <c r="L2157" s="13">
        <f t="shared" ca="1" si="331"/>
        <v>0</v>
      </c>
      <c r="M2157" t="str">
        <f t="shared" ca="1" si="334"/>
        <v>BUY</v>
      </c>
      <c r="N2157">
        <f t="shared" ca="1" si="335"/>
        <v>2.445766548739008E-2</v>
      </c>
    </row>
    <row r="2158" spans="1:14" x14ac:dyDescent="0.25">
      <c r="A2158">
        <v>2157</v>
      </c>
      <c r="B2158" s="30">
        <v>39666</v>
      </c>
      <c r="C2158">
        <f t="shared" si="332"/>
        <v>2008</v>
      </c>
      <c r="D2158">
        <v>4517.55</v>
      </c>
      <c r="E2158">
        <f t="shared" ca="1" si="333"/>
        <v>4510.2000000000007</v>
      </c>
      <c r="F2158">
        <f t="shared" ca="1" si="337"/>
        <v>4184.5557692307702</v>
      </c>
      <c r="G2158" t="str">
        <f t="shared" ca="1" si="328"/>
        <v/>
      </c>
      <c r="H2158">
        <f t="shared" ca="1" si="329"/>
        <v>4240.1000000000004</v>
      </c>
      <c r="I2158" s="7" t="str">
        <f t="shared" ca="1" si="336"/>
        <v/>
      </c>
      <c r="J2158" s="11">
        <f t="shared" ca="1" si="330"/>
        <v>772.66369310912296</v>
      </c>
      <c r="K2158" s="11">
        <f ca="1">MAX($J$55:J2158)</f>
        <v>772.66369310912296</v>
      </c>
      <c r="L2158" s="13">
        <f t="shared" ca="1" si="331"/>
        <v>0</v>
      </c>
      <c r="M2158" t="str">
        <f t="shared" ca="1" si="334"/>
        <v>BUY</v>
      </c>
      <c r="N2158">
        <f t="shared" ca="1" si="335"/>
        <v>3.2645990872447045E-3</v>
      </c>
    </row>
    <row r="2159" spans="1:14" x14ac:dyDescent="0.25">
      <c r="A2159">
        <v>2158</v>
      </c>
      <c r="B2159" s="30">
        <v>39667</v>
      </c>
      <c r="C2159">
        <f t="shared" si="332"/>
        <v>2008</v>
      </c>
      <c r="D2159">
        <v>4523.8500000000004</v>
      </c>
      <c r="E2159">
        <f t="shared" ca="1" si="333"/>
        <v>4520.7000000000007</v>
      </c>
      <c r="F2159">
        <f t="shared" ca="1" si="337"/>
        <v>4201.1134615384635</v>
      </c>
      <c r="G2159" t="str">
        <f t="shared" ca="1" si="328"/>
        <v/>
      </c>
      <c r="H2159">
        <f t="shared" ca="1" si="329"/>
        <v>4240.1000000000004</v>
      </c>
      <c r="I2159" s="7" t="str">
        <f t="shared" ca="1" si="336"/>
        <v/>
      </c>
      <c r="J2159" s="11">
        <f t="shared" ca="1" si="330"/>
        <v>772.66369310912296</v>
      </c>
      <c r="K2159" s="11">
        <f ca="1">MAX($J$55:J2159)</f>
        <v>772.66369310912296</v>
      </c>
      <c r="L2159" s="13">
        <f t="shared" ca="1" si="331"/>
        <v>0</v>
      </c>
      <c r="M2159" t="str">
        <f t="shared" ca="1" si="334"/>
        <v>BUY</v>
      </c>
      <c r="N2159">
        <f t="shared" ca="1" si="335"/>
        <v>1.3945612112760638E-3</v>
      </c>
    </row>
    <row r="2160" spans="1:14" x14ac:dyDescent="0.25">
      <c r="A2160">
        <v>2159</v>
      </c>
      <c r="B2160" s="30">
        <v>39668</v>
      </c>
      <c r="C2160">
        <f t="shared" si="332"/>
        <v>2008</v>
      </c>
      <c r="D2160">
        <v>4529.5</v>
      </c>
      <c r="E2160">
        <f t="shared" ca="1" si="333"/>
        <v>4526.6750000000002</v>
      </c>
      <c r="F2160">
        <f t="shared" ca="1" si="337"/>
        <v>4224.3346153846169</v>
      </c>
      <c r="G2160" t="str">
        <f t="shared" ca="1" si="328"/>
        <v/>
      </c>
      <c r="H2160">
        <f t="shared" ca="1" si="329"/>
        <v>4240.1000000000004</v>
      </c>
      <c r="I2160" s="7" t="str">
        <f t="shared" ca="1" si="336"/>
        <v/>
      </c>
      <c r="J2160" s="11">
        <f t="shared" ca="1" si="330"/>
        <v>772.66369310912296</v>
      </c>
      <c r="K2160" s="11">
        <f ca="1">MAX($J$55:J2160)</f>
        <v>772.66369310912296</v>
      </c>
      <c r="L2160" s="13">
        <f t="shared" ca="1" si="331"/>
        <v>0</v>
      </c>
      <c r="M2160" t="str">
        <f t="shared" ca="1" si="334"/>
        <v>BUY</v>
      </c>
      <c r="N2160">
        <f t="shared" ca="1" si="335"/>
        <v>1.2489361937287125E-3</v>
      </c>
    </row>
    <row r="2161" spans="1:14" x14ac:dyDescent="0.25">
      <c r="A2161">
        <v>2160</v>
      </c>
      <c r="B2161" s="30">
        <v>39671</v>
      </c>
      <c r="C2161">
        <f t="shared" si="332"/>
        <v>2008</v>
      </c>
      <c r="D2161">
        <v>4620.3999999999996</v>
      </c>
      <c r="E2161">
        <f t="shared" ca="1" si="333"/>
        <v>4574.95</v>
      </c>
      <c r="F2161">
        <f t="shared" ca="1" si="337"/>
        <v>4247.5807692307708</v>
      </c>
      <c r="G2161" t="str">
        <f t="shared" ca="1" si="328"/>
        <v/>
      </c>
      <c r="H2161">
        <f t="shared" ca="1" si="329"/>
        <v>4240.1000000000004</v>
      </c>
      <c r="I2161" s="7" t="str">
        <f t="shared" ca="1" si="336"/>
        <v/>
      </c>
      <c r="J2161" s="11">
        <f t="shared" ca="1" si="330"/>
        <v>772.66369310912296</v>
      </c>
      <c r="K2161" s="11">
        <f ca="1">MAX($J$55:J2161)</f>
        <v>772.66369310912296</v>
      </c>
      <c r="L2161" s="13">
        <f t="shared" ca="1" si="331"/>
        <v>0</v>
      </c>
      <c r="M2161" t="str">
        <f t="shared" ca="1" si="334"/>
        <v>BUY</v>
      </c>
      <c r="N2161">
        <f t="shared" ca="1" si="335"/>
        <v>2.0068440225190338E-2</v>
      </c>
    </row>
    <row r="2162" spans="1:14" x14ac:dyDescent="0.25">
      <c r="A2162">
        <v>2161</v>
      </c>
      <c r="B2162" s="30">
        <v>39672</v>
      </c>
      <c r="C2162">
        <f t="shared" si="332"/>
        <v>2008</v>
      </c>
      <c r="D2162">
        <v>4552.25</v>
      </c>
      <c r="E2162">
        <f t="shared" ca="1" si="333"/>
        <v>4586.3249999999998</v>
      </c>
      <c r="F2162">
        <f t="shared" ca="1" si="337"/>
        <v>4267.6673076923089</v>
      </c>
      <c r="G2162" t="str">
        <f t="shared" ca="1" si="328"/>
        <v/>
      </c>
      <c r="H2162">
        <f t="shared" ca="1" si="329"/>
        <v>4240.1000000000004</v>
      </c>
      <c r="I2162" s="7" t="str">
        <f t="shared" ca="1" si="336"/>
        <v/>
      </c>
      <c r="J2162" s="11">
        <f t="shared" ca="1" si="330"/>
        <v>772.66369310912296</v>
      </c>
      <c r="K2162" s="11">
        <f ca="1">MAX($J$55:J2162)</f>
        <v>772.66369310912296</v>
      </c>
      <c r="L2162" s="13">
        <f t="shared" ca="1" si="331"/>
        <v>0</v>
      </c>
      <c r="M2162" t="str">
        <f t="shared" ca="1" si="334"/>
        <v>BUY</v>
      </c>
      <c r="N2162">
        <f t="shared" ca="1" si="335"/>
        <v>-1.4749805211669909E-2</v>
      </c>
    </row>
    <row r="2163" spans="1:14" x14ac:dyDescent="0.25">
      <c r="A2163">
        <v>2162</v>
      </c>
      <c r="B2163" s="30">
        <v>39673</v>
      </c>
      <c r="C2163">
        <f t="shared" si="332"/>
        <v>2008</v>
      </c>
      <c r="D2163">
        <v>4529.05</v>
      </c>
      <c r="E2163">
        <f t="shared" ca="1" si="333"/>
        <v>4540.6499999999996</v>
      </c>
      <c r="F2163">
        <f t="shared" ca="1" si="337"/>
        <v>4288.4557692307699</v>
      </c>
      <c r="G2163" t="str">
        <f t="shared" ca="1" si="328"/>
        <v/>
      </c>
      <c r="H2163">
        <f t="shared" ca="1" si="329"/>
        <v>4240.1000000000004</v>
      </c>
      <c r="I2163" s="7" t="str">
        <f t="shared" ca="1" si="336"/>
        <v/>
      </c>
      <c r="J2163" s="11">
        <f t="shared" ca="1" si="330"/>
        <v>772.66369310912296</v>
      </c>
      <c r="K2163" s="11">
        <f ca="1">MAX($J$55:J2163)</f>
        <v>772.66369310912296</v>
      </c>
      <c r="L2163" s="13">
        <f t="shared" ca="1" si="331"/>
        <v>0</v>
      </c>
      <c r="M2163" t="str">
        <f t="shared" ca="1" si="334"/>
        <v>BUY</v>
      </c>
      <c r="N2163">
        <f t="shared" ca="1" si="335"/>
        <v>-5.0963809105387045E-3</v>
      </c>
    </row>
    <row r="2164" spans="1:14" x14ac:dyDescent="0.25">
      <c r="A2164">
        <v>2163</v>
      </c>
      <c r="B2164" s="30">
        <v>39674</v>
      </c>
      <c r="C2164">
        <f t="shared" si="332"/>
        <v>2008</v>
      </c>
      <c r="D2164">
        <v>4430.7</v>
      </c>
      <c r="E2164">
        <f t="shared" ca="1" si="333"/>
        <v>4479.875</v>
      </c>
      <c r="F2164">
        <f t="shared" ca="1" si="337"/>
        <v>4298.9788461538474</v>
      </c>
      <c r="G2164" t="str">
        <f t="shared" ca="1" si="328"/>
        <v/>
      </c>
      <c r="H2164">
        <f t="shared" ca="1" si="329"/>
        <v>4240.1000000000004</v>
      </c>
      <c r="I2164" s="7" t="str">
        <f t="shared" ca="1" si="336"/>
        <v/>
      </c>
      <c r="J2164" s="11">
        <f t="shared" ca="1" si="330"/>
        <v>772.66369310912296</v>
      </c>
      <c r="K2164" s="11">
        <f ca="1">MAX($J$55:J2164)</f>
        <v>772.66369310912296</v>
      </c>
      <c r="L2164" s="13">
        <f t="shared" ca="1" si="331"/>
        <v>0</v>
      </c>
      <c r="M2164" t="str">
        <f t="shared" ca="1" si="334"/>
        <v>BUY</v>
      </c>
      <c r="N2164">
        <f t="shared" ca="1" si="335"/>
        <v>-2.171537077312027E-2</v>
      </c>
    </row>
    <row r="2165" spans="1:14" x14ac:dyDescent="0.25">
      <c r="A2165">
        <v>2164</v>
      </c>
      <c r="B2165" s="30">
        <v>39678</v>
      </c>
      <c r="C2165">
        <f t="shared" si="332"/>
        <v>2008</v>
      </c>
      <c r="D2165">
        <v>4393.05</v>
      </c>
      <c r="E2165">
        <f t="shared" ca="1" si="333"/>
        <v>4411.875</v>
      </c>
      <c r="F2165">
        <f t="shared" ca="1" si="337"/>
        <v>4307.8576923076926</v>
      </c>
      <c r="G2165" t="str">
        <f t="shared" ca="1" si="328"/>
        <v/>
      </c>
      <c r="H2165">
        <f t="shared" ca="1" si="329"/>
        <v>4240.1000000000004</v>
      </c>
      <c r="I2165" s="7" t="str">
        <f t="shared" ca="1" si="336"/>
        <v/>
      </c>
      <c r="J2165" s="11">
        <f t="shared" ca="1" si="330"/>
        <v>772.66369310912296</v>
      </c>
      <c r="K2165" s="11">
        <f ca="1">MAX($J$55:J2165)</f>
        <v>772.66369310912296</v>
      </c>
      <c r="L2165" s="13">
        <f t="shared" ca="1" si="331"/>
        <v>0</v>
      </c>
      <c r="M2165" t="str">
        <f t="shared" ca="1" si="334"/>
        <v>BUY</v>
      </c>
      <c r="N2165">
        <f t="shared" ca="1" si="335"/>
        <v>-8.4975286072177386E-3</v>
      </c>
    </row>
    <row r="2166" spans="1:14" x14ac:dyDescent="0.25">
      <c r="A2166">
        <v>2165</v>
      </c>
      <c r="B2166" s="30">
        <v>39679</v>
      </c>
      <c r="C2166">
        <f t="shared" si="332"/>
        <v>2008</v>
      </c>
      <c r="D2166">
        <v>4368.25</v>
      </c>
      <c r="E2166">
        <f t="shared" ca="1" si="333"/>
        <v>4380.6499999999996</v>
      </c>
      <c r="F2166">
        <f t="shared" ca="1" si="337"/>
        <v>4320.1365384615392</v>
      </c>
      <c r="G2166" t="str">
        <f t="shared" ref="G2166:G2229" ca="1" si="338">IF(AND(E2166&gt;F2166,E2165&lt;F2165),"BUY",IF(AND(E2166&lt;F2166,E2165&gt;F2165),"SELL",""))</f>
        <v/>
      </c>
      <c r="H2166">
        <f t="shared" ca="1" si="329"/>
        <v>4240.1000000000004</v>
      </c>
      <c r="I2166" s="7" t="str">
        <f t="shared" ca="1" si="336"/>
        <v/>
      </c>
      <c r="J2166" s="11">
        <f t="shared" ca="1" si="330"/>
        <v>772.66369310912296</v>
      </c>
      <c r="K2166" s="11">
        <f ca="1">MAX($J$55:J2166)</f>
        <v>772.66369310912296</v>
      </c>
      <c r="L2166" s="13">
        <f t="shared" ca="1" si="331"/>
        <v>0</v>
      </c>
      <c r="M2166" t="str">
        <f t="shared" ca="1" si="334"/>
        <v>BUY</v>
      </c>
      <c r="N2166">
        <f t="shared" ca="1" si="335"/>
        <v>-5.6452806136966759E-3</v>
      </c>
    </row>
    <row r="2167" spans="1:14" x14ac:dyDescent="0.25">
      <c r="A2167">
        <v>2166</v>
      </c>
      <c r="B2167" s="30">
        <v>39680</v>
      </c>
      <c r="C2167">
        <f t="shared" si="332"/>
        <v>2008</v>
      </c>
      <c r="D2167">
        <v>4415.75</v>
      </c>
      <c r="E2167">
        <f t="shared" ca="1" si="333"/>
        <v>4392</v>
      </c>
      <c r="F2167">
        <f t="shared" ca="1" si="337"/>
        <v>4334.6000000000004</v>
      </c>
      <c r="G2167" t="str">
        <f t="shared" ca="1" si="338"/>
        <v/>
      </c>
      <c r="H2167">
        <f t="shared" ref="H2167:H2230" ca="1" si="339">IF(G2167&lt;&gt;"",D2167,H2166)</f>
        <v>4240.1000000000004</v>
      </c>
      <c r="I2167" s="7" t="str">
        <f t="shared" ca="1" si="336"/>
        <v/>
      </c>
      <c r="J2167" s="11">
        <f t="shared" ca="1" si="330"/>
        <v>772.66369310912296</v>
      </c>
      <c r="K2167" s="11">
        <f ca="1">MAX($J$55:J2167)</f>
        <v>772.66369310912296</v>
      </c>
      <c r="L2167" s="13">
        <f t="shared" ca="1" si="331"/>
        <v>0</v>
      </c>
      <c r="M2167" t="str">
        <f t="shared" ca="1" si="334"/>
        <v>BUY</v>
      </c>
      <c r="N2167">
        <f t="shared" ca="1" si="335"/>
        <v>1.0873919761918389E-2</v>
      </c>
    </row>
    <row r="2168" spans="1:14" x14ac:dyDescent="0.25">
      <c r="A2168">
        <v>2167</v>
      </c>
      <c r="B2168" s="30">
        <v>39681</v>
      </c>
      <c r="C2168">
        <f t="shared" si="332"/>
        <v>2008</v>
      </c>
      <c r="D2168">
        <v>4283.8500000000004</v>
      </c>
      <c r="E2168">
        <f t="shared" ca="1" si="333"/>
        <v>4349.8</v>
      </c>
      <c r="F2168">
        <f t="shared" ca="1" si="337"/>
        <v>4350.8596153846156</v>
      </c>
      <c r="G2168" t="str">
        <f t="shared" ca="1" si="338"/>
        <v>SELL</v>
      </c>
      <c r="H2168">
        <f t="shared" ca="1" si="339"/>
        <v>4283.8500000000004</v>
      </c>
      <c r="I2168" s="7">
        <f t="shared" ca="1" si="336"/>
        <v>1.0318152873753039E-2</v>
      </c>
      <c r="J2168" s="11">
        <f t="shared" ca="1" si="330"/>
        <v>780.63615521462145</v>
      </c>
      <c r="K2168" s="11">
        <f ca="1">MAX($J$55:J2168)</f>
        <v>780.63615521462145</v>
      </c>
      <c r="L2168" s="13">
        <f t="shared" ca="1" si="331"/>
        <v>0</v>
      </c>
      <c r="M2168" t="str">
        <f t="shared" ca="1" si="334"/>
        <v>SELL</v>
      </c>
      <c r="N2168">
        <f t="shared" ca="1" si="335"/>
        <v>-2.9870350450093335E-2</v>
      </c>
    </row>
    <row r="2169" spans="1:14" x14ac:dyDescent="0.25">
      <c r="A2169">
        <v>2168</v>
      </c>
      <c r="B2169" s="30">
        <v>39682</v>
      </c>
      <c r="C2169">
        <f t="shared" si="332"/>
        <v>2008</v>
      </c>
      <c r="D2169">
        <v>4327.45</v>
      </c>
      <c r="E2169">
        <f t="shared" ca="1" si="333"/>
        <v>4305.6499999999996</v>
      </c>
      <c r="F2169">
        <f t="shared" ca="1" si="337"/>
        <v>4370.5038461538461</v>
      </c>
      <c r="G2169" t="str">
        <f t="shared" ca="1" si="338"/>
        <v/>
      </c>
      <c r="H2169">
        <f t="shared" ca="1" si="339"/>
        <v>4283.8500000000004</v>
      </c>
      <c r="I2169" s="7" t="str">
        <f t="shared" ca="1" si="336"/>
        <v/>
      </c>
      <c r="J2169" s="11">
        <f t="shared" ref="J2169:J2232" ca="1" si="340">IF(I2169="",J2168,J2168*(1+$M$5*I2169))</f>
        <v>780.63615521462145</v>
      </c>
      <c r="K2169" s="11">
        <f ca="1">MAX($J$55:J2169)</f>
        <v>780.63615521462145</v>
      </c>
      <c r="L2169" s="13">
        <f t="shared" ref="L2169:L2232" ca="1" si="341">1-J2169/K2169</f>
        <v>0</v>
      </c>
      <c r="M2169" t="str">
        <f t="shared" ca="1" si="334"/>
        <v>SELL</v>
      </c>
      <c r="N2169">
        <f t="shared" ca="1" si="335"/>
        <v>-1.0177760659219966E-2</v>
      </c>
    </row>
    <row r="2170" spans="1:14" x14ac:dyDescent="0.25">
      <c r="A2170">
        <v>2169</v>
      </c>
      <c r="B2170" s="30">
        <v>39685</v>
      </c>
      <c r="C2170">
        <f t="shared" si="332"/>
        <v>2008</v>
      </c>
      <c r="D2170">
        <v>4335.3500000000004</v>
      </c>
      <c r="E2170">
        <f t="shared" ca="1" si="333"/>
        <v>4331.3999999999996</v>
      </c>
      <c r="F2170">
        <f t="shared" ca="1" si="337"/>
        <v>4385.4326923076924</v>
      </c>
      <c r="G2170" t="str">
        <f t="shared" ca="1" si="338"/>
        <v/>
      </c>
      <c r="H2170">
        <f t="shared" ca="1" si="339"/>
        <v>4283.8500000000004</v>
      </c>
      <c r="I2170" s="7" t="str">
        <f t="shared" ca="1" si="336"/>
        <v/>
      </c>
      <c r="J2170" s="11">
        <f t="shared" ca="1" si="340"/>
        <v>780.63615521462145</v>
      </c>
      <c r="K2170" s="11">
        <f ca="1">MAX($J$55:J2170)</f>
        <v>780.63615521462145</v>
      </c>
      <c r="L2170" s="13">
        <f t="shared" ca="1" si="341"/>
        <v>0</v>
      </c>
      <c r="M2170" t="str">
        <f t="shared" ca="1" si="334"/>
        <v>SELL</v>
      </c>
      <c r="N2170">
        <f t="shared" ca="1" si="335"/>
        <v>-1.8255554656900822E-3</v>
      </c>
    </row>
    <row r="2171" spans="1:14" x14ac:dyDescent="0.25">
      <c r="A2171">
        <v>2170</v>
      </c>
      <c r="B2171" s="30">
        <v>39686</v>
      </c>
      <c r="C2171">
        <f t="shared" si="332"/>
        <v>2008</v>
      </c>
      <c r="D2171">
        <v>4337.5</v>
      </c>
      <c r="E2171">
        <f t="shared" ca="1" si="333"/>
        <v>4336.4250000000002</v>
      </c>
      <c r="F2171">
        <f t="shared" ca="1" si="337"/>
        <v>4394.8653846153848</v>
      </c>
      <c r="G2171" t="str">
        <f t="shared" ca="1" si="338"/>
        <v/>
      </c>
      <c r="H2171">
        <f t="shared" ca="1" si="339"/>
        <v>4283.8500000000004</v>
      </c>
      <c r="I2171" s="7" t="str">
        <f t="shared" ca="1" si="336"/>
        <v/>
      </c>
      <c r="J2171" s="11">
        <f t="shared" ca="1" si="340"/>
        <v>780.63615521462145</v>
      </c>
      <c r="K2171" s="11">
        <f ca="1">MAX($J$55:J2171)</f>
        <v>780.63615521462145</v>
      </c>
      <c r="L2171" s="13">
        <f t="shared" ca="1" si="341"/>
        <v>0</v>
      </c>
      <c r="M2171" t="str">
        <f t="shared" ca="1" si="334"/>
        <v>SELL</v>
      </c>
      <c r="N2171">
        <f t="shared" ca="1" si="335"/>
        <v>-4.9592305119532131E-4</v>
      </c>
    </row>
    <row r="2172" spans="1:14" x14ac:dyDescent="0.25">
      <c r="A2172">
        <v>2171</v>
      </c>
      <c r="B2172" s="30">
        <v>39687</v>
      </c>
      <c r="C2172">
        <f t="shared" si="332"/>
        <v>2008</v>
      </c>
      <c r="D2172">
        <v>4292.1000000000004</v>
      </c>
      <c r="E2172">
        <f t="shared" ca="1" si="333"/>
        <v>4314.8</v>
      </c>
      <c r="F2172">
        <f t="shared" ca="1" si="337"/>
        <v>4399.9653846153851</v>
      </c>
      <c r="G2172" t="str">
        <f t="shared" ca="1" si="338"/>
        <v/>
      </c>
      <c r="H2172">
        <f t="shared" ca="1" si="339"/>
        <v>4283.8500000000004</v>
      </c>
      <c r="I2172" s="7" t="str">
        <f t="shared" ca="1" si="336"/>
        <v/>
      </c>
      <c r="J2172" s="11">
        <f t="shared" ca="1" si="340"/>
        <v>780.63615521462145</v>
      </c>
      <c r="K2172" s="11">
        <f ca="1">MAX($J$55:J2172)</f>
        <v>780.63615521462145</v>
      </c>
      <c r="L2172" s="13">
        <f t="shared" ca="1" si="341"/>
        <v>0</v>
      </c>
      <c r="M2172" t="str">
        <f t="shared" ca="1" si="334"/>
        <v>SELL</v>
      </c>
      <c r="N2172">
        <f t="shared" ca="1" si="335"/>
        <v>1.0466858789625276E-2</v>
      </c>
    </row>
    <row r="2173" spans="1:14" x14ac:dyDescent="0.25">
      <c r="A2173">
        <v>2172</v>
      </c>
      <c r="B2173" s="30">
        <v>39688</v>
      </c>
      <c r="C2173">
        <f t="shared" si="332"/>
        <v>2008</v>
      </c>
      <c r="D2173">
        <v>4214</v>
      </c>
      <c r="E2173">
        <f t="shared" ca="1" si="333"/>
        <v>4253.05</v>
      </c>
      <c r="F2173">
        <f t="shared" ca="1" si="337"/>
        <v>4398.9615384615399</v>
      </c>
      <c r="G2173" t="str">
        <f t="shared" ca="1" si="338"/>
        <v/>
      </c>
      <c r="H2173">
        <f t="shared" ca="1" si="339"/>
        <v>4283.8500000000004</v>
      </c>
      <c r="I2173" s="7" t="str">
        <f t="shared" ca="1" si="336"/>
        <v/>
      </c>
      <c r="J2173" s="11">
        <f t="shared" ca="1" si="340"/>
        <v>780.63615521462145</v>
      </c>
      <c r="K2173" s="11">
        <f ca="1">MAX($J$55:J2173)</f>
        <v>780.63615521462145</v>
      </c>
      <c r="L2173" s="13">
        <f t="shared" ca="1" si="341"/>
        <v>0</v>
      </c>
      <c r="M2173" t="str">
        <f t="shared" ca="1" si="334"/>
        <v>SELL</v>
      </c>
      <c r="N2173">
        <f t="shared" ca="1" si="335"/>
        <v>1.8196220964096912E-2</v>
      </c>
    </row>
    <row r="2174" spans="1:14" x14ac:dyDescent="0.25">
      <c r="A2174">
        <v>2173</v>
      </c>
      <c r="B2174" s="30">
        <v>39689</v>
      </c>
      <c r="C2174">
        <f t="shared" si="332"/>
        <v>2008</v>
      </c>
      <c r="D2174">
        <v>4360</v>
      </c>
      <c r="E2174">
        <f t="shared" ca="1" si="333"/>
        <v>4287</v>
      </c>
      <c r="F2174">
        <f t="shared" ca="1" si="337"/>
        <v>4394.4692307692312</v>
      </c>
      <c r="G2174" t="str">
        <f t="shared" ca="1" si="338"/>
        <v/>
      </c>
      <c r="H2174">
        <f t="shared" ca="1" si="339"/>
        <v>4283.8500000000004</v>
      </c>
      <c r="I2174" s="7" t="str">
        <f t="shared" ca="1" si="336"/>
        <v/>
      </c>
      <c r="J2174" s="11">
        <f t="shared" ca="1" si="340"/>
        <v>780.63615521462145</v>
      </c>
      <c r="K2174" s="11">
        <f ca="1">MAX($J$55:J2174)</f>
        <v>780.63615521462145</v>
      </c>
      <c r="L2174" s="13">
        <f t="shared" ca="1" si="341"/>
        <v>0</v>
      </c>
      <c r="M2174" t="str">
        <f t="shared" ca="1" si="334"/>
        <v>SELL</v>
      </c>
      <c r="N2174">
        <f t="shared" ca="1" si="335"/>
        <v>-3.4646416706217369E-2</v>
      </c>
    </row>
    <row r="2175" spans="1:14" x14ac:dyDescent="0.25">
      <c r="A2175">
        <v>2174</v>
      </c>
      <c r="B2175" s="30">
        <v>39692</v>
      </c>
      <c r="C2175">
        <f t="shared" si="332"/>
        <v>2008</v>
      </c>
      <c r="D2175">
        <v>4348.6499999999996</v>
      </c>
      <c r="E2175">
        <f t="shared" ca="1" si="333"/>
        <v>4354.3249999999998</v>
      </c>
      <c r="F2175">
        <f t="shared" ca="1" si="337"/>
        <v>4391.2038461538468</v>
      </c>
      <c r="G2175" t="str">
        <f t="shared" ca="1" si="338"/>
        <v/>
      </c>
      <c r="H2175">
        <f t="shared" ca="1" si="339"/>
        <v>4283.8500000000004</v>
      </c>
      <c r="I2175" s="7" t="str">
        <f t="shared" ca="1" si="336"/>
        <v/>
      </c>
      <c r="J2175" s="11">
        <f t="shared" ca="1" si="340"/>
        <v>780.63615521462145</v>
      </c>
      <c r="K2175" s="11">
        <f ca="1">MAX($J$55:J2175)</f>
        <v>780.63615521462145</v>
      </c>
      <c r="L2175" s="13">
        <f t="shared" ca="1" si="341"/>
        <v>0</v>
      </c>
      <c r="M2175" t="str">
        <f t="shared" ca="1" si="334"/>
        <v>SELL</v>
      </c>
      <c r="N2175">
        <f t="shared" ca="1" si="335"/>
        <v>2.6032110091743954E-3</v>
      </c>
    </row>
    <row r="2176" spans="1:14" x14ac:dyDescent="0.25">
      <c r="A2176">
        <v>2175</v>
      </c>
      <c r="B2176" s="30">
        <v>39693</v>
      </c>
      <c r="C2176">
        <f t="shared" si="332"/>
        <v>2008</v>
      </c>
      <c r="D2176">
        <v>4504</v>
      </c>
      <c r="E2176">
        <f t="shared" ca="1" si="333"/>
        <v>4426.3249999999998</v>
      </c>
      <c r="F2176">
        <f t="shared" ca="1" si="337"/>
        <v>4398.5942307692312</v>
      </c>
      <c r="G2176" t="str">
        <f t="shared" ca="1" si="338"/>
        <v>BUY</v>
      </c>
      <c r="H2176">
        <f t="shared" ca="1" si="339"/>
        <v>4504</v>
      </c>
      <c r="I2176" s="7">
        <f t="shared" ca="1" si="336"/>
        <v>-5.1390688282736185E-2</v>
      </c>
      <c r="J2176" s="11">
        <f t="shared" ca="1" si="340"/>
        <v>740.51872589975324</v>
      </c>
      <c r="K2176" s="11">
        <f ca="1">MAX($J$55:J2176)</f>
        <v>780.63615521462145</v>
      </c>
      <c r="L2176" s="13">
        <f t="shared" ca="1" si="341"/>
        <v>5.1390688282736074E-2</v>
      </c>
      <c r="M2176" t="str">
        <f t="shared" ca="1" si="334"/>
        <v>BUY</v>
      </c>
      <c r="N2176">
        <f t="shared" ca="1" si="335"/>
        <v>-3.5723730353098178E-2</v>
      </c>
    </row>
    <row r="2177" spans="1:14" x14ac:dyDescent="0.25">
      <c r="A2177">
        <v>2176</v>
      </c>
      <c r="B2177" s="30">
        <v>39695</v>
      </c>
      <c r="C2177">
        <f t="shared" si="332"/>
        <v>2008</v>
      </c>
      <c r="D2177">
        <v>4447.75</v>
      </c>
      <c r="E2177">
        <f t="shared" ca="1" si="333"/>
        <v>4475.875</v>
      </c>
      <c r="F2177">
        <f t="shared" ca="1" si="337"/>
        <v>4403.0423076923089</v>
      </c>
      <c r="G2177" t="str">
        <f t="shared" ca="1" si="338"/>
        <v/>
      </c>
      <c r="H2177">
        <f t="shared" ca="1" si="339"/>
        <v>4504</v>
      </c>
      <c r="I2177" s="7" t="str">
        <f t="shared" ca="1" si="336"/>
        <v/>
      </c>
      <c r="J2177" s="11">
        <f t="shared" ca="1" si="340"/>
        <v>740.51872589975324</v>
      </c>
      <c r="K2177" s="11">
        <f ca="1">MAX($J$55:J2177)</f>
        <v>780.63615521462145</v>
      </c>
      <c r="L2177" s="13">
        <f t="shared" ca="1" si="341"/>
        <v>5.1390688282736074E-2</v>
      </c>
      <c r="M2177" t="str">
        <f t="shared" ca="1" si="334"/>
        <v>BUY</v>
      </c>
      <c r="N2177">
        <f t="shared" ca="1" si="335"/>
        <v>-1.2488898756660746E-2</v>
      </c>
    </row>
    <row r="2178" spans="1:14" x14ac:dyDescent="0.25">
      <c r="A2178">
        <v>2177</v>
      </c>
      <c r="B2178" s="30">
        <v>39696</v>
      </c>
      <c r="C2178">
        <f t="shared" si="332"/>
        <v>2008</v>
      </c>
      <c r="D2178">
        <v>4352.3</v>
      </c>
      <c r="E2178">
        <f t="shared" ca="1" si="333"/>
        <v>4400.0249999999996</v>
      </c>
      <c r="F2178">
        <f t="shared" ca="1" si="337"/>
        <v>4409.2903846153849</v>
      </c>
      <c r="G2178" t="str">
        <f t="shared" ca="1" si="338"/>
        <v>SELL</v>
      </c>
      <c r="H2178">
        <f t="shared" ca="1" si="339"/>
        <v>4352.3</v>
      </c>
      <c r="I2178" s="7">
        <f t="shared" ca="1" si="336"/>
        <v>-3.3681172291296635E-2</v>
      </c>
      <c r="J2178" s="11">
        <f t="shared" ca="1" si="340"/>
        <v>715.57718710779216</v>
      </c>
      <c r="K2178" s="11">
        <f ca="1">MAX($J$55:J2178)</f>
        <v>780.63615521462145</v>
      </c>
      <c r="L2178" s="13">
        <f t="shared" ca="1" si="341"/>
        <v>8.3340961947813597E-2</v>
      </c>
      <c r="M2178" t="str">
        <f t="shared" ca="1" si="334"/>
        <v>SELL</v>
      </c>
      <c r="N2178">
        <f t="shared" ca="1" si="335"/>
        <v>-2.1460288910123054E-2</v>
      </c>
    </row>
    <row r="2179" spans="1:14" x14ac:dyDescent="0.25">
      <c r="A2179">
        <v>2178</v>
      </c>
      <c r="B2179" s="30">
        <v>39699</v>
      </c>
      <c r="C2179">
        <f t="shared" ref="C2179:C2242" si="342">YEAR(B2179)</f>
        <v>2008</v>
      </c>
      <c r="D2179">
        <v>4482.3</v>
      </c>
      <c r="E2179">
        <f t="shared" ca="1" si="333"/>
        <v>4417.3</v>
      </c>
      <c r="F2179">
        <f t="shared" ca="1" si="337"/>
        <v>4415.7807692307697</v>
      </c>
      <c r="G2179" t="str">
        <f t="shared" ca="1" si="338"/>
        <v>BUY</v>
      </c>
      <c r="H2179">
        <f t="shared" ca="1" si="339"/>
        <v>4482.3</v>
      </c>
      <c r="I2179" s="7">
        <f t="shared" ca="1" si="336"/>
        <v>-2.9869264526801942E-2</v>
      </c>
      <c r="J2179" s="11">
        <f t="shared" ca="1" si="340"/>
        <v>694.2034228167247</v>
      </c>
      <c r="K2179" s="11">
        <f ca="1">MAX($J$55:J2179)</f>
        <v>780.63615521462145</v>
      </c>
      <c r="L2179" s="13">
        <f t="shared" ca="1" si="341"/>
        <v>0.1107208932362781</v>
      </c>
      <c r="M2179" t="str">
        <f t="shared" ca="1" si="334"/>
        <v>BUY</v>
      </c>
      <c r="N2179">
        <f t="shared" ca="1" si="335"/>
        <v>-2.9869264526801921E-2</v>
      </c>
    </row>
    <row r="2180" spans="1:14" x14ac:dyDescent="0.25">
      <c r="A2180">
        <v>2179</v>
      </c>
      <c r="B2180" s="30">
        <v>39700</v>
      </c>
      <c r="C2180">
        <f t="shared" si="342"/>
        <v>2008</v>
      </c>
      <c r="D2180">
        <v>4468.7</v>
      </c>
      <c r="E2180">
        <f t="shared" ref="E2180:E2243" ca="1" si="343">IF(ROW(D2180)&gt;$M$3,AVERAGE(OFFSET(D2181,-$M$3,0,$M$3,1)),"")</f>
        <v>4475.5</v>
      </c>
      <c r="F2180">
        <f t="shared" ca="1" si="337"/>
        <v>4421.001923076924</v>
      </c>
      <c r="G2180" t="str">
        <f t="shared" ca="1" si="338"/>
        <v/>
      </c>
      <c r="H2180">
        <f t="shared" ca="1" si="339"/>
        <v>4482.3</v>
      </c>
      <c r="I2180" s="7" t="str">
        <f t="shared" ca="1" si="336"/>
        <v/>
      </c>
      <c r="J2180" s="11">
        <f t="shared" ca="1" si="340"/>
        <v>694.2034228167247</v>
      </c>
      <c r="K2180" s="11">
        <f ca="1">MAX($J$55:J2180)</f>
        <v>780.63615521462145</v>
      </c>
      <c r="L2180" s="13">
        <f t="shared" ca="1" si="341"/>
        <v>0.1107208932362781</v>
      </c>
      <c r="M2180" t="str">
        <f t="shared" ca="1" si="334"/>
        <v>BUY</v>
      </c>
      <c r="N2180">
        <f t="shared" ca="1" si="335"/>
        <v>-3.0341565714031554E-3</v>
      </c>
    </row>
    <row r="2181" spans="1:14" x14ac:dyDescent="0.25">
      <c r="A2181">
        <v>2180</v>
      </c>
      <c r="B2181" s="30">
        <v>39701</v>
      </c>
      <c r="C2181">
        <f t="shared" si="342"/>
        <v>2008</v>
      </c>
      <c r="D2181">
        <v>4400.25</v>
      </c>
      <c r="E2181">
        <f t="shared" ca="1" si="343"/>
        <v>4434.4750000000004</v>
      </c>
      <c r="F2181">
        <f t="shared" ca="1" si="337"/>
        <v>4420.4903846153848</v>
      </c>
      <c r="G2181" t="str">
        <f t="shared" ca="1" si="338"/>
        <v/>
      </c>
      <c r="H2181">
        <f t="shared" ca="1" si="339"/>
        <v>4482.3</v>
      </c>
      <c r="I2181" s="7" t="str">
        <f t="shared" ca="1" si="336"/>
        <v/>
      </c>
      <c r="J2181" s="11">
        <f t="shared" ca="1" si="340"/>
        <v>694.2034228167247</v>
      </c>
      <c r="K2181" s="11">
        <f ca="1">MAX($J$55:J2181)</f>
        <v>780.63615521462145</v>
      </c>
      <c r="L2181" s="13">
        <f t="shared" ca="1" si="341"/>
        <v>0.1107208932362781</v>
      </c>
      <c r="M2181" t="str">
        <f t="shared" ca="1" si="334"/>
        <v>BUY</v>
      </c>
      <c r="N2181">
        <f t="shared" ca="1" si="335"/>
        <v>-1.5317653903819863E-2</v>
      </c>
    </row>
    <row r="2182" spans="1:14" x14ac:dyDescent="0.25">
      <c r="A2182">
        <v>2181</v>
      </c>
      <c r="B2182" s="30">
        <v>39702</v>
      </c>
      <c r="C2182">
        <f t="shared" si="342"/>
        <v>2008</v>
      </c>
      <c r="D2182">
        <v>4290.3</v>
      </c>
      <c r="E2182">
        <f t="shared" ca="1" si="343"/>
        <v>4345.2749999999996</v>
      </c>
      <c r="F2182">
        <f t="shared" ca="1" si="337"/>
        <v>4416.4500000000007</v>
      </c>
      <c r="G2182" t="str">
        <f t="shared" ca="1" si="338"/>
        <v>SELL</v>
      </c>
      <c r="H2182">
        <f t="shared" ca="1" si="339"/>
        <v>4290.3</v>
      </c>
      <c r="I2182" s="7">
        <f t="shared" ca="1" si="336"/>
        <v>-4.2835151596278709E-2</v>
      </c>
      <c r="J2182" s="11">
        <f t="shared" ca="1" si="340"/>
        <v>664.46711396171474</v>
      </c>
      <c r="K2182" s="11">
        <f ca="1">MAX($J$55:J2182)</f>
        <v>780.63615521462145</v>
      </c>
      <c r="L2182" s="13">
        <f t="shared" ca="1" si="341"/>
        <v>0.14881329858590542</v>
      </c>
      <c r="M2182" t="str">
        <f t="shared" ref="M2182:M2245" ca="1" si="344">IF(G2182="",M2181,G2182)</f>
        <v>SELL</v>
      </c>
      <c r="N2182">
        <f t="shared" ca="1" si="335"/>
        <v>-2.4987216635418402E-2</v>
      </c>
    </row>
    <row r="2183" spans="1:14" x14ac:dyDescent="0.25">
      <c r="A2183">
        <v>2182</v>
      </c>
      <c r="B2183" s="30">
        <v>39703</v>
      </c>
      <c r="C2183">
        <f t="shared" si="342"/>
        <v>2008</v>
      </c>
      <c r="D2183">
        <v>4228.45</v>
      </c>
      <c r="E2183">
        <f t="shared" ca="1" si="343"/>
        <v>4259.375</v>
      </c>
      <c r="F2183">
        <f t="shared" ca="1" si="337"/>
        <v>4405.8961538461535</v>
      </c>
      <c r="G2183" t="str">
        <f t="shared" ca="1" si="338"/>
        <v/>
      </c>
      <c r="H2183">
        <f t="shared" ca="1" si="339"/>
        <v>4290.3</v>
      </c>
      <c r="I2183" s="7" t="str">
        <f t="shared" ca="1" si="336"/>
        <v/>
      </c>
      <c r="J2183" s="11">
        <f t="shared" ca="1" si="340"/>
        <v>664.46711396171474</v>
      </c>
      <c r="K2183" s="11">
        <f ca="1">MAX($J$55:J2183)</f>
        <v>780.63615521462145</v>
      </c>
      <c r="L2183" s="13">
        <f t="shared" ca="1" si="341"/>
        <v>0.14881329858590542</v>
      </c>
      <c r="M2183" t="str">
        <f t="shared" ca="1" si="344"/>
        <v>SELL</v>
      </c>
      <c r="N2183">
        <f t="shared" ref="N2183:N2246" ca="1" si="345">IF(M2182="BUY",(D2183-D2182)/D2182,(D2182-D2183)/D2182)</f>
        <v>1.4416241288488068E-2</v>
      </c>
    </row>
    <row r="2184" spans="1:14" x14ac:dyDescent="0.25">
      <c r="A2184">
        <v>2183</v>
      </c>
      <c r="B2184" s="30">
        <v>39706</v>
      </c>
      <c r="C2184">
        <f t="shared" si="342"/>
        <v>2008</v>
      </c>
      <c r="D2184">
        <v>4072.9</v>
      </c>
      <c r="E2184">
        <f t="shared" ca="1" si="343"/>
        <v>4150.6750000000002</v>
      </c>
      <c r="F2184">
        <f t="shared" ca="1" si="337"/>
        <v>4388.7942307692301</v>
      </c>
      <c r="G2184" t="str">
        <f t="shared" ca="1" si="338"/>
        <v/>
      </c>
      <c r="H2184">
        <f t="shared" ca="1" si="339"/>
        <v>4290.3</v>
      </c>
      <c r="I2184" s="7" t="str">
        <f t="shared" ca="1" si="336"/>
        <v/>
      </c>
      <c r="J2184" s="11">
        <f t="shared" ca="1" si="340"/>
        <v>664.46711396171474</v>
      </c>
      <c r="K2184" s="11">
        <f ca="1">MAX($J$55:J2184)</f>
        <v>780.63615521462145</v>
      </c>
      <c r="L2184" s="13">
        <f t="shared" ca="1" si="341"/>
        <v>0.14881329858590542</v>
      </c>
      <c r="M2184" t="str">
        <f t="shared" ca="1" si="344"/>
        <v>SELL</v>
      </c>
      <c r="N2184">
        <f t="shared" ca="1" si="345"/>
        <v>3.6786529342903364E-2</v>
      </c>
    </row>
    <row r="2185" spans="1:14" x14ac:dyDescent="0.25">
      <c r="A2185">
        <v>2184</v>
      </c>
      <c r="B2185" s="30">
        <v>39707</v>
      </c>
      <c r="C2185">
        <f t="shared" si="342"/>
        <v>2008</v>
      </c>
      <c r="D2185">
        <v>4074.9</v>
      </c>
      <c r="E2185">
        <f t="shared" ca="1" si="343"/>
        <v>4073.9</v>
      </c>
      <c r="F2185">
        <f t="shared" ca="1" si="337"/>
        <v>4371.5269230769218</v>
      </c>
      <c r="G2185" t="str">
        <f t="shared" ca="1" si="338"/>
        <v/>
      </c>
      <c r="H2185">
        <f t="shared" ca="1" si="339"/>
        <v>4290.3</v>
      </c>
      <c r="I2185" s="7" t="str">
        <f t="shared" ca="1" si="336"/>
        <v/>
      </c>
      <c r="J2185" s="11">
        <f t="shared" ca="1" si="340"/>
        <v>664.46711396171474</v>
      </c>
      <c r="K2185" s="11">
        <f ca="1">MAX($J$55:J2185)</f>
        <v>780.63615521462145</v>
      </c>
      <c r="L2185" s="13">
        <f t="shared" ca="1" si="341"/>
        <v>0.14881329858590542</v>
      </c>
      <c r="M2185" t="str">
        <f t="shared" ca="1" si="344"/>
        <v>SELL</v>
      </c>
      <c r="N2185">
        <f t="shared" ca="1" si="345"/>
        <v>-4.9105060276461484E-4</v>
      </c>
    </row>
    <row r="2186" spans="1:14" x14ac:dyDescent="0.25">
      <c r="A2186">
        <v>2185</v>
      </c>
      <c r="B2186" s="30">
        <v>39708</v>
      </c>
      <c r="C2186">
        <f t="shared" si="342"/>
        <v>2008</v>
      </c>
      <c r="D2186">
        <v>4008.25</v>
      </c>
      <c r="E2186">
        <f t="shared" ca="1" si="343"/>
        <v>4041.5749999999998</v>
      </c>
      <c r="F2186">
        <f t="shared" ca="1" si="337"/>
        <v>4351.4788461538456</v>
      </c>
      <c r="G2186" t="str">
        <f t="shared" ca="1" si="338"/>
        <v/>
      </c>
      <c r="H2186">
        <f t="shared" ca="1" si="339"/>
        <v>4290.3</v>
      </c>
      <c r="I2186" s="7" t="str">
        <f t="shared" ca="1" si="336"/>
        <v/>
      </c>
      <c r="J2186" s="11">
        <f t="shared" ca="1" si="340"/>
        <v>664.46711396171474</v>
      </c>
      <c r="K2186" s="11">
        <f ca="1">MAX($J$55:J2186)</f>
        <v>780.63615521462145</v>
      </c>
      <c r="L2186" s="13">
        <f t="shared" ca="1" si="341"/>
        <v>0.14881329858590542</v>
      </c>
      <c r="M2186" t="str">
        <f t="shared" ca="1" si="344"/>
        <v>SELL</v>
      </c>
      <c r="N2186">
        <f t="shared" ca="1" si="345"/>
        <v>1.635622960072642E-2</v>
      </c>
    </row>
    <row r="2187" spans="1:14" x14ac:dyDescent="0.25">
      <c r="A2187">
        <v>2186</v>
      </c>
      <c r="B2187" s="30">
        <v>39709</v>
      </c>
      <c r="C2187">
        <f t="shared" si="342"/>
        <v>2008</v>
      </c>
      <c r="D2187">
        <v>4038.15</v>
      </c>
      <c r="E2187">
        <f t="shared" ca="1" si="343"/>
        <v>4023.2</v>
      </c>
      <c r="F2187">
        <f t="shared" ca="1" si="337"/>
        <v>4329.0846153846151</v>
      </c>
      <c r="G2187" t="str">
        <f t="shared" ca="1" si="338"/>
        <v/>
      </c>
      <c r="H2187">
        <f t="shared" ca="1" si="339"/>
        <v>4290.3</v>
      </c>
      <c r="I2187" s="7" t="str">
        <f t="shared" ca="1" si="336"/>
        <v/>
      </c>
      <c r="J2187" s="11">
        <f t="shared" ca="1" si="340"/>
        <v>664.46711396171474</v>
      </c>
      <c r="K2187" s="11">
        <f ca="1">MAX($J$55:J2187)</f>
        <v>780.63615521462145</v>
      </c>
      <c r="L2187" s="13">
        <f t="shared" ca="1" si="341"/>
        <v>0.14881329858590542</v>
      </c>
      <c r="M2187" t="str">
        <f t="shared" ca="1" si="344"/>
        <v>SELL</v>
      </c>
      <c r="N2187">
        <f t="shared" ca="1" si="345"/>
        <v>-7.4596145450009583E-3</v>
      </c>
    </row>
    <row r="2188" spans="1:14" x14ac:dyDescent="0.25">
      <c r="A2188">
        <v>2187</v>
      </c>
      <c r="B2188" s="30">
        <v>39710</v>
      </c>
      <c r="C2188">
        <f t="shared" si="342"/>
        <v>2008</v>
      </c>
      <c r="D2188">
        <v>4245.25</v>
      </c>
      <c r="E2188">
        <f t="shared" ca="1" si="343"/>
        <v>4141.7</v>
      </c>
      <c r="F2188">
        <f t="shared" ca="1" si="337"/>
        <v>4317.2769230769227</v>
      </c>
      <c r="G2188" t="str">
        <f t="shared" ca="1" si="338"/>
        <v/>
      </c>
      <c r="H2188">
        <f t="shared" ca="1" si="339"/>
        <v>4290.3</v>
      </c>
      <c r="I2188" s="7" t="str">
        <f t="shared" ca="1" si="336"/>
        <v/>
      </c>
      <c r="J2188" s="11">
        <f t="shared" ca="1" si="340"/>
        <v>664.46711396171474</v>
      </c>
      <c r="K2188" s="11">
        <f ca="1">MAX($J$55:J2188)</f>
        <v>780.63615521462145</v>
      </c>
      <c r="L2188" s="13">
        <f t="shared" ca="1" si="341"/>
        <v>0.14881329858590542</v>
      </c>
      <c r="M2188" t="str">
        <f t="shared" ca="1" si="344"/>
        <v>SELL</v>
      </c>
      <c r="N2188">
        <f t="shared" ca="1" si="345"/>
        <v>-5.1285861099761007E-2</v>
      </c>
    </row>
    <row r="2189" spans="1:14" x14ac:dyDescent="0.25">
      <c r="A2189">
        <v>2188</v>
      </c>
      <c r="B2189" s="30">
        <v>39713</v>
      </c>
      <c r="C2189">
        <f t="shared" si="342"/>
        <v>2008</v>
      </c>
      <c r="D2189">
        <v>4223.05</v>
      </c>
      <c r="E2189">
        <f t="shared" ca="1" si="343"/>
        <v>4234.1499999999996</v>
      </c>
      <c r="F2189">
        <f t="shared" ca="1" si="337"/>
        <v>4305.5076923076913</v>
      </c>
      <c r="G2189" t="str">
        <f t="shared" ca="1" si="338"/>
        <v/>
      </c>
      <c r="H2189">
        <f t="shared" ca="1" si="339"/>
        <v>4290.3</v>
      </c>
      <c r="I2189" s="7" t="str">
        <f t="shared" ca="1" si="336"/>
        <v/>
      </c>
      <c r="J2189" s="11">
        <f t="shared" ca="1" si="340"/>
        <v>664.46711396171474</v>
      </c>
      <c r="K2189" s="11">
        <f ca="1">MAX($J$55:J2189)</f>
        <v>780.63615521462145</v>
      </c>
      <c r="L2189" s="13">
        <f t="shared" ca="1" si="341"/>
        <v>0.14881329858590542</v>
      </c>
      <c r="M2189" t="str">
        <f t="shared" ca="1" si="344"/>
        <v>SELL</v>
      </c>
      <c r="N2189">
        <f t="shared" ca="1" si="345"/>
        <v>5.2293740062422283E-3</v>
      </c>
    </row>
    <row r="2190" spans="1:14" x14ac:dyDescent="0.25">
      <c r="A2190">
        <v>2189</v>
      </c>
      <c r="B2190" s="30">
        <v>39714</v>
      </c>
      <c r="C2190">
        <f t="shared" si="342"/>
        <v>2008</v>
      </c>
      <c r="D2190">
        <v>4126.8999999999996</v>
      </c>
      <c r="E2190">
        <f t="shared" ca="1" si="343"/>
        <v>4174.9750000000004</v>
      </c>
      <c r="F2190">
        <f t="shared" ca="1" si="337"/>
        <v>4293.8230769230768</v>
      </c>
      <c r="G2190" t="str">
        <f t="shared" ca="1" si="338"/>
        <v/>
      </c>
      <c r="H2190">
        <f t="shared" ca="1" si="339"/>
        <v>4290.3</v>
      </c>
      <c r="I2190" s="7" t="str">
        <f t="shared" ca="1" si="336"/>
        <v/>
      </c>
      <c r="J2190" s="11">
        <f t="shared" ca="1" si="340"/>
        <v>664.46711396171474</v>
      </c>
      <c r="K2190" s="11">
        <f ca="1">MAX($J$55:J2190)</f>
        <v>780.63615521462145</v>
      </c>
      <c r="L2190" s="13">
        <f t="shared" ca="1" si="341"/>
        <v>0.14881329858590542</v>
      </c>
      <c r="M2190" t="str">
        <f t="shared" ca="1" si="344"/>
        <v>SELL</v>
      </c>
      <c r="N2190">
        <f t="shared" ca="1" si="345"/>
        <v>2.2767904713418156E-2</v>
      </c>
    </row>
    <row r="2191" spans="1:14" x14ac:dyDescent="0.25">
      <c r="A2191">
        <v>2190</v>
      </c>
      <c r="B2191" s="30">
        <v>39715</v>
      </c>
      <c r="C2191">
        <f t="shared" si="342"/>
        <v>2008</v>
      </c>
      <c r="D2191">
        <v>4161.25</v>
      </c>
      <c r="E2191">
        <f t="shared" ca="1" si="343"/>
        <v>4144.0749999999998</v>
      </c>
      <c r="F2191">
        <f t="shared" ca="1" si="337"/>
        <v>4284.9076923076918</v>
      </c>
      <c r="G2191" t="str">
        <f t="shared" ca="1" si="338"/>
        <v/>
      </c>
      <c r="H2191">
        <f t="shared" ca="1" si="339"/>
        <v>4290.3</v>
      </c>
      <c r="I2191" s="7" t="str">
        <f t="shared" ca="1" si="336"/>
        <v/>
      </c>
      <c r="J2191" s="11">
        <f t="shared" ca="1" si="340"/>
        <v>664.46711396171474</v>
      </c>
      <c r="K2191" s="11">
        <f ca="1">MAX($J$55:J2191)</f>
        <v>780.63615521462145</v>
      </c>
      <c r="L2191" s="13">
        <f t="shared" ca="1" si="341"/>
        <v>0.14881329858590542</v>
      </c>
      <c r="M2191" t="str">
        <f t="shared" ca="1" si="344"/>
        <v>SELL</v>
      </c>
      <c r="N2191">
        <f t="shared" ca="1" si="345"/>
        <v>-8.3234389008699904E-3</v>
      </c>
    </row>
    <row r="2192" spans="1:14" x14ac:dyDescent="0.25">
      <c r="A2192">
        <v>2191</v>
      </c>
      <c r="B2192" s="30">
        <v>39716</v>
      </c>
      <c r="C2192">
        <f t="shared" si="342"/>
        <v>2008</v>
      </c>
      <c r="D2192">
        <v>4110.55</v>
      </c>
      <c r="E2192">
        <f t="shared" ca="1" si="343"/>
        <v>4135.8999999999996</v>
      </c>
      <c r="F2192">
        <f t="shared" ca="1" si="337"/>
        <v>4274.9961538461539</v>
      </c>
      <c r="G2192" t="str">
        <f t="shared" ca="1" si="338"/>
        <v/>
      </c>
      <c r="H2192">
        <f t="shared" ca="1" si="339"/>
        <v>4290.3</v>
      </c>
      <c r="I2192" s="7" t="str">
        <f t="shared" ca="1" si="336"/>
        <v/>
      </c>
      <c r="J2192" s="11">
        <f t="shared" ca="1" si="340"/>
        <v>664.46711396171474</v>
      </c>
      <c r="K2192" s="11">
        <f ca="1">MAX($J$55:J2192)</f>
        <v>780.63615521462145</v>
      </c>
      <c r="L2192" s="13">
        <f t="shared" ca="1" si="341"/>
        <v>0.14881329858590542</v>
      </c>
      <c r="M2192" t="str">
        <f t="shared" ca="1" si="344"/>
        <v>SELL</v>
      </c>
      <c r="N2192">
        <f t="shared" ca="1" si="345"/>
        <v>1.218383899068785E-2</v>
      </c>
    </row>
    <row r="2193" spans="1:14" x14ac:dyDescent="0.25">
      <c r="A2193">
        <v>2192</v>
      </c>
      <c r="B2193" s="30">
        <v>39717</v>
      </c>
      <c r="C2193">
        <f t="shared" si="342"/>
        <v>2008</v>
      </c>
      <c r="D2193">
        <v>3985.25</v>
      </c>
      <c r="E2193">
        <f t="shared" ca="1" si="343"/>
        <v>4047.9</v>
      </c>
      <c r="F2193">
        <f t="shared" ca="1" si="337"/>
        <v>4258.4384615384615</v>
      </c>
      <c r="G2193" t="str">
        <f t="shared" ca="1" si="338"/>
        <v/>
      </c>
      <c r="H2193">
        <f t="shared" ca="1" si="339"/>
        <v>4290.3</v>
      </c>
      <c r="I2193" s="7" t="str">
        <f t="shared" ca="1" si="336"/>
        <v/>
      </c>
      <c r="J2193" s="11">
        <f t="shared" ca="1" si="340"/>
        <v>664.46711396171474</v>
      </c>
      <c r="K2193" s="11">
        <f ca="1">MAX($J$55:J2193)</f>
        <v>780.63615521462145</v>
      </c>
      <c r="L2193" s="13">
        <f t="shared" ca="1" si="341"/>
        <v>0.14881329858590542</v>
      </c>
      <c r="M2193" t="str">
        <f t="shared" ca="1" si="344"/>
        <v>SELL</v>
      </c>
      <c r="N2193">
        <f t="shared" ca="1" si="345"/>
        <v>3.0482538833002927E-2</v>
      </c>
    </row>
    <row r="2194" spans="1:14" x14ac:dyDescent="0.25">
      <c r="A2194">
        <v>2193</v>
      </c>
      <c r="B2194" s="30">
        <v>39720</v>
      </c>
      <c r="C2194">
        <f t="shared" si="342"/>
        <v>2008</v>
      </c>
      <c r="D2194">
        <v>3850.05</v>
      </c>
      <c r="E2194">
        <f t="shared" ca="1" si="343"/>
        <v>3917.65</v>
      </c>
      <c r="F2194">
        <f t="shared" ca="1" si="337"/>
        <v>4241.7538461538461</v>
      </c>
      <c r="G2194" t="str">
        <f t="shared" ca="1" si="338"/>
        <v/>
      </c>
      <c r="H2194">
        <f t="shared" ca="1" si="339"/>
        <v>4290.3</v>
      </c>
      <c r="I2194" s="7" t="str">
        <f t="shared" ca="1" si="336"/>
        <v/>
      </c>
      <c r="J2194" s="11">
        <f t="shared" ca="1" si="340"/>
        <v>664.46711396171474</v>
      </c>
      <c r="K2194" s="11">
        <f ca="1">MAX($J$55:J2194)</f>
        <v>780.63615521462145</v>
      </c>
      <c r="L2194" s="13">
        <f t="shared" ca="1" si="341"/>
        <v>0.14881329858590542</v>
      </c>
      <c r="M2194" t="str">
        <f t="shared" ca="1" si="344"/>
        <v>SELL</v>
      </c>
      <c r="N2194">
        <f t="shared" ca="1" si="345"/>
        <v>3.3925098801831706E-2</v>
      </c>
    </row>
    <row r="2195" spans="1:14" x14ac:dyDescent="0.25">
      <c r="A2195">
        <v>2194</v>
      </c>
      <c r="B2195" s="30">
        <v>39721</v>
      </c>
      <c r="C2195">
        <f t="shared" si="342"/>
        <v>2008</v>
      </c>
      <c r="D2195">
        <v>3921.2</v>
      </c>
      <c r="E2195">
        <f t="shared" ca="1" si="343"/>
        <v>3885.625</v>
      </c>
      <c r="F2195">
        <f t="shared" ca="1" si="337"/>
        <v>4226.1288461538461</v>
      </c>
      <c r="G2195" t="str">
        <f t="shared" ca="1" si="338"/>
        <v/>
      </c>
      <c r="H2195">
        <f t="shared" ca="1" si="339"/>
        <v>4290.3</v>
      </c>
      <c r="I2195" s="7" t="str">
        <f t="shared" ca="1" si="336"/>
        <v/>
      </c>
      <c r="J2195" s="11">
        <f t="shared" ca="1" si="340"/>
        <v>664.46711396171474</v>
      </c>
      <c r="K2195" s="11">
        <f ca="1">MAX($J$55:J2195)</f>
        <v>780.63615521462145</v>
      </c>
      <c r="L2195" s="13">
        <f t="shared" ca="1" si="341"/>
        <v>0.14881329858590542</v>
      </c>
      <c r="M2195" t="str">
        <f t="shared" ca="1" si="344"/>
        <v>SELL</v>
      </c>
      <c r="N2195">
        <f t="shared" ca="1" si="345"/>
        <v>-1.8480279476889815E-2</v>
      </c>
    </row>
    <row r="2196" spans="1:14" x14ac:dyDescent="0.25">
      <c r="A2196">
        <v>2195</v>
      </c>
      <c r="B2196" s="30">
        <v>39722</v>
      </c>
      <c r="C2196">
        <f t="shared" si="342"/>
        <v>2008</v>
      </c>
      <c r="D2196">
        <v>3950.75</v>
      </c>
      <c r="E2196">
        <f t="shared" ca="1" si="343"/>
        <v>3935.9749999999999</v>
      </c>
      <c r="F2196">
        <f t="shared" ca="1" si="337"/>
        <v>4211.3365384615381</v>
      </c>
      <c r="G2196" t="str">
        <f t="shared" ca="1" si="338"/>
        <v/>
      </c>
      <c r="H2196">
        <f t="shared" ca="1" si="339"/>
        <v>4290.3</v>
      </c>
      <c r="I2196" s="7" t="str">
        <f t="shared" ref="I2196:I2259" ca="1" si="346">IF(AND(G2196&lt;&gt;"",H2195&lt;&gt;0),IF(G2196="BUY",1-H2196/H2195,H2196/H2195-1),"")</f>
        <v/>
      </c>
      <c r="J2196" s="11">
        <f t="shared" ca="1" si="340"/>
        <v>664.46711396171474</v>
      </c>
      <c r="K2196" s="11">
        <f ca="1">MAX($J$55:J2196)</f>
        <v>780.63615521462145</v>
      </c>
      <c r="L2196" s="13">
        <f t="shared" ca="1" si="341"/>
        <v>0.14881329858590542</v>
      </c>
      <c r="M2196" t="str">
        <f t="shared" ca="1" si="344"/>
        <v>SELL</v>
      </c>
      <c r="N2196">
        <f t="shared" ca="1" si="345"/>
        <v>-7.5359583800877752E-3</v>
      </c>
    </row>
    <row r="2197" spans="1:14" x14ac:dyDescent="0.25">
      <c r="A2197">
        <v>2196</v>
      </c>
      <c r="B2197" s="30">
        <v>39724</v>
      </c>
      <c r="C2197">
        <f t="shared" si="342"/>
        <v>2008</v>
      </c>
      <c r="D2197">
        <v>3818.3</v>
      </c>
      <c r="E2197">
        <f t="shared" ca="1" si="343"/>
        <v>3884.5250000000001</v>
      </c>
      <c r="F2197">
        <f t="shared" ca="1" si="337"/>
        <v>4191.3673076923078</v>
      </c>
      <c r="G2197" t="str">
        <f t="shared" ca="1" si="338"/>
        <v/>
      </c>
      <c r="H2197">
        <f t="shared" ca="1" si="339"/>
        <v>4290.3</v>
      </c>
      <c r="I2197" s="7" t="str">
        <f t="shared" ca="1" si="346"/>
        <v/>
      </c>
      <c r="J2197" s="11">
        <f t="shared" ca="1" si="340"/>
        <v>664.46711396171474</v>
      </c>
      <c r="K2197" s="11">
        <f ca="1">MAX($J$55:J2197)</f>
        <v>780.63615521462145</v>
      </c>
      <c r="L2197" s="13">
        <f t="shared" ca="1" si="341"/>
        <v>0.14881329858590542</v>
      </c>
      <c r="M2197" t="str">
        <f t="shared" ca="1" si="344"/>
        <v>SELL</v>
      </c>
      <c r="N2197">
        <f t="shared" ca="1" si="345"/>
        <v>3.3525280010124614E-2</v>
      </c>
    </row>
    <row r="2198" spans="1:14" x14ac:dyDescent="0.25">
      <c r="A2198">
        <v>2197</v>
      </c>
      <c r="B2198" s="30">
        <v>39727</v>
      </c>
      <c r="C2198">
        <f t="shared" si="342"/>
        <v>2008</v>
      </c>
      <c r="D2198">
        <v>3602.35</v>
      </c>
      <c r="E2198">
        <f t="shared" ca="1" si="343"/>
        <v>3710.3249999999998</v>
      </c>
      <c r="F2198">
        <f t="shared" ca="1" si="337"/>
        <v>4164.8384615384621</v>
      </c>
      <c r="G2198" t="str">
        <f t="shared" ca="1" si="338"/>
        <v/>
      </c>
      <c r="H2198">
        <f t="shared" ca="1" si="339"/>
        <v>4290.3</v>
      </c>
      <c r="I2198" s="7" t="str">
        <f t="shared" ca="1" si="346"/>
        <v/>
      </c>
      <c r="J2198" s="11">
        <f t="shared" ca="1" si="340"/>
        <v>664.46711396171474</v>
      </c>
      <c r="K2198" s="11">
        <f ca="1">MAX($J$55:J2198)</f>
        <v>780.63615521462145</v>
      </c>
      <c r="L2198" s="13">
        <f t="shared" ca="1" si="341"/>
        <v>0.14881329858590542</v>
      </c>
      <c r="M2198" t="str">
        <f t="shared" ca="1" si="344"/>
        <v>SELL</v>
      </c>
      <c r="N2198">
        <f t="shared" ca="1" si="345"/>
        <v>5.6556582772438066E-2</v>
      </c>
    </row>
    <row r="2199" spans="1:14" x14ac:dyDescent="0.25">
      <c r="A2199">
        <v>2198</v>
      </c>
      <c r="B2199" s="30">
        <v>39728</v>
      </c>
      <c r="C2199">
        <f t="shared" si="342"/>
        <v>2008</v>
      </c>
      <c r="D2199">
        <v>3606.6</v>
      </c>
      <c r="E2199">
        <f t="shared" ca="1" si="343"/>
        <v>3604.4749999999999</v>
      </c>
      <c r="F2199">
        <f t="shared" ca="1" si="337"/>
        <v>4141.4769230769234</v>
      </c>
      <c r="G2199" t="str">
        <f t="shared" ca="1" si="338"/>
        <v/>
      </c>
      <c r="H2199">
        <f t="shared" ca="1" si="339"/>
        <v>4290.3</v>
      </c>
      <c r="I2199" s="7" t="str">
        <f t="shared" ca="1" si="346"/>
        <v/>
      </c>
      <c r="J2199" s="11">
        <f t="shared" ca="1" si="340"/>
        <v>664.46711396171474</v>
      </c>
      <c r="K2199" s="11">
        <f ca="1">MAX($J$55:J2199)</f>
        <v>780.63615521462145</v>
      </c>
      <c r="L2199" s="13">
        <f t="shared" ca="1" si="341"/>
        <v>0.14881329858590542</v>
      </c>
      <c r="M2199" t="str">
        <f t="shared" ca="1" si="344"/>
        <v>SELL</v>
      </c>
      <c r="N2199">
        <f t="shared" ca="1" si="345"/>
        <v>-1.1797854178522353E-3</v>
      </c>
    </row>
    <row r="2200" spans="1:14" x14ac:dyDescent="0.25">
      <c r="A2200">
        <v>2199</v>
      </c>
      <c r="B2200" s="30">
        <v>39729</v>
      </c>
      <c r="C2200">
        <f t="shared" si="342"/>
        <v>2008</v>
      </c>
      <c r="D2200">
        <v>3513.65</v>
      </c>
      <c r="E2200">
        <f t="shared" ca="1" si="343"/>
        <v>3560.125</v>
      </c>
      <c r="F2200">
        <f t="shared" ca="1" si="337"/>
        <v>4108.9250000000011</v>
      </c>
      <c r="G2200" t="str">
        <f t="shared" ca="1" si="338"/>
        <v/>
      </c>
      <c r="H2200">
        <f t="shared" ca="1" si="339"/>
        <v>4290.3</v>
      </c>
      <c r="I2200" s="7" t="str">
        <f t="shared" ca="1" si="346"/>
        <v/>
      </c>
      <c r="J2200" s="11">
        <f t="shared" ca="1" si="340"/>
        <v>664.46711396171474</v>
      </c>
      <c r="K2200" s="11">
        <f ca="1">MAX($J$55:J2200)</f>
        <v>780.63615521462145</v>
      </c>
      <c r="L2200" s="13">
        <f t="shared" ca="1" si="341"/>
        <v>0.14881329858590542</v>
      </c>
      <c r="M2200" t="str">
        <f t="shared" ca="1" si="344"/>
        <v>SELL</v>
      </c>
      <c r="N2200">
        <f t="shared" ca="1" si="345"/>
        <v>2.577219541950863E-2</v>
      </c>
    </row>
    <row r="2201" spans="1:14" x14ac:dyDescent="0.25">
      <c r="A2201">
        <v>2200</v>
      </c>
      <c r="B2201" s="30">
        <v>39731</v>
      </c>
      <c r="C2201">
        <f t="shared" si="342"/>
        <v>2008</v>
      </c>
      <c r="D2201">
        <v>3279.95</v>
      </c>
      <c r="E2201">
        <f t="shared" ca="1" si="343"/>
        <v>3396.8</v>
      </c>
      <c r="F2201">
        <f t="shared" ca="1" si="337"/>
        <v>4067.8211538461546</v>
      </c>
      <c r="G2201" t="str">
        <f t="shared" ca="1" si="338"/>
        <v/>
      </c>
      <c r="H2201">
        <f t="shared" ca="1" si="339"/>
        <v>4290.3</v>
      </c>
      <c r="I2201" s="7" t="str">
        <f t="shared" ca="1" si="346"/>
        <v/>
      </c>
      <c r="J2201" s="11">
        <f t="shared" ca="1" si="340"/>
        <v>664.46711396171474</v>
      </c>
      <c r="K2201" s="11">
        <f ca="1">MAX($J$55:J2201)</f>
        <v>780.63615521462145</v>
      </c>
      <c r="L2201" s="13">
        <f t="shared" ca="1" si="341"/>
        <v>0.14881329858590542</v>
      </c>
      <c r="M2201" t="str">
        <f t="shared" ca="1" si="344"/>
        <v>SELL</v>
      </c>
      <c r="N2201">
        <f t="shared" ca="1" si="345"/>
        <v>6.6512031648001443E-2</v>
      </c>
    </row>
    <row r="2202" spans="1:14" x14ac:dyDescent="0.25">
      <c r="A2202">
        <v>2201</v>
      </c>
      <c r="B2202" s="30">
        <v>39734</v>
      </c>
      <c r="C2202">
        <f t="shared" si="342"/>
        <v>2008</v>
      </c>
      <c r="D2202">
        <v>3490.7</v>
      </c>
      <c r="E2202">
        <f t="shared" ca="1" si="343"/>
        <v>3385.3249999999998</v>
      </c>
      <c r="F2202">
        <f t="shared" ca="1" si="337"/>
        <v>4028.8480769230769</v>
      </c>
      <c r="G2202" t="str">
        <f t="shared" ca="1" si="338"/>
        <v/>
      </c>
      <c r="H2202">
        <f t="shared" ca="1" si="339"/>
        <v>4290.3</v>
      </c>
      <c r="I2202" s="7" t="str">
        <f t="shared" ca="1" si="346"/>
        <v/>
      </c>
      <c r="J2202" s="11">
        <f t="shared" ca="1" si="340"/>
        <v>664.46711396171474</v>
      </c>
      <c r="K2202" s="11">
        <f ca="1">MAX($J$55:J2202)</f>
        <v>780.63615521462145</v>
      </c>
      <c r="L2202" s="13">
        <f t="shared" ca="1" si="341"/>
        <v>0.14881329858590542</v>
      </c>
      <c r="M2202" t="str">
        <f t="shared" ca="1" si="344"/>
        <v>SELL</v>
      </c>
      <c r="N2202">
        <f t="shared" ca="1" si="345"/>
        <v>-6.4254028262625953E-2</v>
      </c>
    </row>
    <row r="2203" spans="1:14" x14ac:dyDescent="0.25">
      <c r="A2203">
        <v>2202</v>
      </c>
      <c r="B2203" s="30">
        <v>39735</v>
      </c>
      <c r="C2203">
        <f t="shared" si="342"/>
        <v>2008</v>
      </c>
      <c r="D2203">
        <v>3518.65</v>
      </c>
      <c r="E2203">
        <f t="shared" ca="1" si="343"/>
        <v>3504.6750000000002</v>
      </c>
      <c r="F2203">
        <f t="shared" ca="1" si="337"/>
        <v>3993.1134615384613</v>
      </c>
      <c r="G2203" t="str">
        <f t="shared" ca="1" si="338"/>
        <v/>
      </c>
      <c r="H2203">
        <f t="shared" ca="1" si="339"/>
        <v>4290.3</v>
      </c>
      <c r="I2203" s="7" t="str">
        <f t="shared" ca="1" si="346"/>
        <v/>
      </c>
      <c r="J2203" s="11">
        <f t="shared" ca="1" si="340"/>
        <v>664.46711396171474</v>
      </c>
      <c r="K2203" s="11">
        <f ca="1">MAX($J$55:J2203)</f>
        <v>780.63615521462145</v>
      </c>
      <c r="L2203" s="13">
        <f t="shared" ca="1" si="341"/>
        <v>0.14881329858590542</v>
      </c>
      <c r="M2203" t="str">
        <f t="shared" ca="1" si="344"/>
        <v>SELL</v>
      </c>
      <c r="N2203">
        <f t="shared" ca="1" si="345"/>
        <v>-8.0069900020054065E-3</v>
      </c>
    </row>
    <row r="2204" spans="1:14" x14ac:dyDescent="0.25">
      <c r="A2204">
        <v>2203</v>
      </c>
      <c r="B2204" s="30">
        <v>39736</v>
      </c>
      <c r="C2204">
        <f t="shared" si="342"/>
        <v>2008</v>
      </c>
      <c r="D2204">
        <v>3338.4</v>
      </c>
      <c r="E2204">
        <f t="shared" ca="1" si="343"/>
        <v>3428.5250000000001</v>
      </c>
      <c r="F2204">
        <f t="shared" ref="F2204:F2267" ca="1" si="347">IF(ROW(D2204)&gt;$M$4, AVERAGE(OFFSET(D2205,-$M$4,0,$M$4,1)), "")</f>
        <v>3954.1173076923078</v>
      </c>
      <c r="G2204" t="str">
        <f t="shared" ca="1" si="338"/>
        <v/>
      </c>
      <c r="H2204">
        <f t="shared" ca="1" si="339"/>
        <v>4290.3</v>
      </c>
      <c r="I2204" s="7" t="str">
        <f t="shared" ca="1" si="346"/>
        <v/>
      </c>
      <c r="J2204" s="11">
        <f t="shared" ca="1" si="340"/>
        <v>664.46711396171474</v>
      </c>
      <c r="K2204" s="11">
        <f ca="1">MAX($J$55:J2204)</f>
        <v>780.63615521462145</v>
      </c>
      <c r="L2204" s="13">
        <f t="shared" ca="1" si="341"/>
        <v>0.14881329858590542</v>
      </c>
      <c r="M2204" t="str">
        <f t="shared" ca="1" si="344"/>
        <v>SELL</v>
      </c>
      <c r="N2204">
        <f t="shared" ca="1" si="345"/>
        <v>5.1227033095079075E-2</v>
      </c>
    </row>
    <row r="2205" spans="1:14" x14ac:dyDescent="0.25">
      <c r="A2205">
        <v>2204</v>
      </c>
      <c r="B2205" s="30">
        <v>39737</v>
      </c>
      <c r="C2205">
        <f t="shared" si="342"/>
        <v>2008</v>
      </c>
      <c r="D2205">
        <v>3269.3</v>
      </c>
      <c r="E2205">
        <f t="shared" ca="1" si="343"/>
        <v>3303.8500000000004</v>
      </c>
      <c r="F2205">
        <f t="shared" ca="1" si="347"/>
        <v>3907.4634615384616</v>
      </c>
      <c r="G2205" t="str">
        <f t="shared" ca="1" si="338"/>
        <v/>
      </c>
      <c r="H2205">
        <f t="shared" ca="1" si="339"/>
        <v>4290.3</v>
      </c>
      <c r="I2205" s="7" t="str">
        <f t="shared" ca="1" si="346"/>
        <v/>
      </c>
      <c r="J2205" s="11">
        <f t="shared" ca="1" si="340"/>
        <v>664.46711396171474</v>
      </c>
      <c r="K2205" s="11">
        <f ca="1">MAX($J$55:J2205)</f>
        <v>780.63615521462145</v>
      </c>
      <c r="L2205" s="13">
        <f t="shared" ca="1" si="341"/>
        <v>0.14881329858590542</v>
      </c>
      <c r="M2205" t="str">
        <f t="shared" ca="1" si="344"/>
        <v>SELL</v>
      </c>
      <c r="N2205">
        <f t="shared" ca="1" si="345"/>
        <v>2.0698538221902679E-2</v>
      </c>
    </row>
    <row r="2206" spans="1:14" x14ac:dyDescent="0.25">
      <c r="A2206">
        <v>2205</v>
      </c>
      <c r="B2206" s="30">
        <v>39738</v>
      </c>
      <c r="C2206">
        <f t="shared" si="342"/>
        <v>2008</v>
      </c>
      <c r="D2206">
        <v>3074.35</v>
      </c>
      <c r="E2206">
        <f t="shared" ca="1" si="343"/>
        <v>3171.8249999999998</v>
      </c>
      <c r="F2206">
        <f t="shared" ca="1" si="347"/>
        <v>3853.834615384616</v>
      </c>
      <c r="G2206" t="str">
        <f t="shared" ca="1" si="338"/>
        <v/>
      </c>
      <c r="H2206">
        <f t="shared" ca="1" si="339"/>
        <v>4290.3</v>
      </c>
      <c r="I2206" s="7" t="str">
        <f t="shared" ca="1" si="346"/>
        <v/>
      </c>
      <c r="J2206" s="11">
        <f t="shared" ca="1" si="340"/>
        <v>664.46711396171474</v>
      </c>
      <c r="K2206" s="11">
        <f ca="1">MAX($J$55:J2206)</f>
        <v>780.63615521462145</v>
      </c>
      <c r="L2206" s="13">
        <f t="shared" ca="1" si="341"/>
        <v>0.14881329858590542</v>
      </c>
      <c r="M2206" t="str">
        <f t="shared" ca="1" si="344"/>
        <v>SELL</v>
      </c>
      <c r="N2206">
        <f t="shared" ca="1" si="345"/>
        <v>5.9630501942311891E-2</v>
      </c>
    </row>
    <row r="2207" spans="1:14" x14ac:dyDescent="0.25">
      <c r="A2207">
        <v>2206</v>
      </c>
      <c r="B2207" s="30">
        <v>39741</v>
      </c>
      <c r="C2207">
        <f t="shared" si="342"/>
        <v>2008</v>
      </c>
      <c r="D2207">
        <v>3122.8</v>
      </c>
      <c r="E2207">
        <f t="shared" ca="1" si="343"/>
        <v>3098.5749999999998</v>
      </c>
      <c r="F2207">
        <f t="shared" ca="1" si="347"/>
        <v>3804.7019230769229</v>
      </c>
      <c r="G2207" t="str">
        <f t="shared" ca="1" si="338"/>
        <v/>
      </c>
      <c r="H2207">
        <f t="shared" ca="1" si="339"/>
        <v>4290.3</v>
      </c>
      <c r="I2207" s="7" t="str">
        <f t="shared" ca="1" si="346"/>
        <v/>
      </c>
      <c r="J2207" s="11">
        <f t="shared" ca="1" si="340"/>
        <v>664.46711396171474</v>
      </c>
      <c r="K2207" s="11">
        <f ca="1">MAX($J$55:J2207)</f>
        <v>780.63615521462145</v>
      </c>
      <c r="L2207" s="13">
        <f t="shared" ca="1" si="341"/>
        <v>0.14881329858590542</v>
      </c>
      <c r="M2207" t="str">
        <f t="shared" ca="1" si="344"/>
        <v>SELL</v>
      </c>
      <c r="N2207">
        <f t="shared" ca="1" si="345"/>
        <v>-1.5759428822352782E-2</v>
      </c>
    </row>
    <row r="2208" spans="1:14" x14ac:dyDescent="0.25">
      <c r="A2208">
        <v>2207</v>
      </c>
      <c r="B2208" s="30">
        <v>39742</v>
      </c>
      <c r="C2208">
        <f t="shared" si="342"/>
        <v>2008</v>
      </c>
      <c r="D2208">
        <v>3234.9</v>
      </c>
      <c r="E2208">
        <f t="shared" ca="1" si="343"/>
        <v>3178.8500000000004</v>
      </c>
      <c r="F2208">
        <f t="shared" ca="1" si="347"/>
        <v>3764.1096153846152</v>
      </c>
      <c r="G2208" t="str">
        <f t="shared" ca="1" si="338"/>
        <v/>
      </c>
      <c r="H2208">
        <f t="shared" ca="1" si="339"/>
        <v>4290.3</v>
      </c>
      <c r="I2208" s="7" t="str">
        <f t="shared" ca="1" si="346"/>
        <v/>
      </c>
      <c r="J2208" s="11">
        <f t="shared" ca="1" si="340"/>
        <v>664.46711396171474</v>
      </c>
      <c r="K2208" s="11">
        <f ca="1">MAX($J$55:J2208)</f>
        <v>780.63615521462145</v>
      </c>
      <c r="L2208" s="13">
        <f t="shared" ca="1" si="341"/>
        <v>0.14881329858590542</v>
      </c>
      <c r="M2208" t="str">
        <f t="shared" ca="1" si="344"/>
        <v>SELL</v>
      </c>
      <c r="N2208">
        <f t="shared" ca="1" si="345"/>
        <v>-3.5897271679262169E-2</v>
      </c>
    </row>
    <row r="2209" spans="1:14" x14ac:dyDescent="0.25">
      <c r="A2209">
        <v>2208</v>
      </c>
      <c r="B2209" s="30">
        <v>39743</v>
      </c>
      <c r="C2209">
        <f t="shared" si="342"/>
        <v>2008</v>
      </c>
      <c r="D2209">
        <v>3065.15</v>
      </c>
      <c r="E2209">
        <f t="shared" ca="1" si="343"/>
        <v>3150.0250000000001</v>
      </c>
      <c r="F2209">
        <f t="shared" ca="1" si="347"/>
        <v>3719.3673076923069</v>
      </c>
      <c r="G2209" t="str">
        <f t="shared" ca="1" si="338"/>
        <v/>
      </c>
      <c r="H2209">
        <f t="shared" ca="1" si="339"/>
        <v>4290.3</v>
      </c>
      <c r="I2209" s="7" t="str">
        <f t="shared" ca="1" si="346"/>
        <v/>
      </c>
      <c r="J2209" s="11">
        <f t="shared" ca="1" si="340"/>
        <v>664.46711396171474</v>
      </c>
      <c r="K2209" s="11">
        <f ca="1">MAX($J$55:J2209)</f>
        <v>780.63615521462145</v>
      </c>
      <c r="L2209" s="13">
        <f t="shared" ca="1" si="341"/>
        <v>0.14881329858590542</v>
      </c>
      <c r="M2209" t="str">
        <f t="shared" ca="1" si="344"/>
        <v>SELL</v>
      </c>
      <c r="N2209">
        <f t="shared" ca="1" si="345"/>
        <v>5.2474574175399545E-2</v>
      </c>
    </row>
    <row r="2210" spans="1:14" x14ac:dyDescent="0.25">
      <c r="A2210">
        <v>2209</v>
      </c>
      <c r="B2210" s="30">
        <v>39744</v>
      </c>
      <c r="C2210">
        <f t="shared" si="342"/>
        <v>2008</v>
      </c>
      <c r="D2210">
        <v>2943.15</v>
      </c>
      <c r="E2210">
        <f t="shared" ca="1" si="343"/>
        <v>3004.15</v>
      </c>
      <c r="F2210">
        <f t="shared" ca="1" si="347"/>
        <v>3675.915384615384</v>
      </c>
      <c r="G2210" t="str">
        <f t="shared" ca="1" si="338"/>
        <v/>
      </c>
      <c r="H2210">
        <f t="shared" ca="1" si="339"/>
        <v>4290.3</v>
      </c>
      <c r="I2210" s="7" t="str">
        <f t="shared" ca="1" si="346"/>
        <v/>
      </c>
      <c r="J2210" s="11">
        <f t="shared" ca="1" si="340"/>
        <v>664.46711396171474</v>
      </c>
      <c r="K2210" s="11">
        <f ca="1">MAX($J$55:J2210)</f>
        <v>780.63615521462145</v>
      </c>
      <c r="L2210" s="13">
        <f t="shared" ca="1" si="341"/>
        <v>0.14881329858590542</v>
      </c>
      <c r="M2210" t="str">
        <f t="shared" ca="1" si="344"/>
        <v>SELL</v>
      </c>
      <c r="N2210">
        <f t="shared" ca="1" si="345"/>
        <v>3.9802293525602335E-2</v>
      </c>
    </row>
    <row r="2211" spans="1:14" x14ac:dyDescent="0.25">
      <c r="A2211">
        <v>2210</v>
      </c>
      <c r="B2211" s="30">
        <v>39745</v>
      </c>
      <c r="C2211">
        <f t="shared" si="342"/>
        <v>2008</v>
      </c>
      <c r="D2211">
        <v>2584</v>
      </c>
      <c r="E2211">
        <f t="shared" ca="1" si="343"/>
        <v>2763.5749999999998</v>
      </c>
      <c r="F2211">
        <f t="shared" ca="1" si="347"/>
        <v>3618.5730769230763</v>
      </c>
      <c r="G2211" t="str">
        <f t="shared" ca="1" si="338"/>
        <v/>
      </c>
      <c r="H2211">
        <f t="shared" ca="1" si="339"/>
        <v>4290.3</v>
      </c>
      <c r="I2211" s="7" t="str">
        <f t="shared" ca="1" si="346"/>
        <v/>
      </c>
      <c r="J2211" s="11">
        <f t="shared" ca="1" si="340"/>
        <v>664.46711396171474</v>
      </c>
      <c r="K2211" s="11">
        <f ca="1">MAX($J$55:J2211)</f>
        <v>780.63615521462145</v>
      </c>
      <c r="L2211" s="13">
        <f t="shared" ca="1" si="341"/>
        <v>0.14881329858590542</v>
      </c>
      <c r="M2211" t="str">
        <f t="shared" ca="1" si="344"/>
        <v>SELL</v>
      </c>
      <c r="N2211">
        <f t="shared" ca="1" si="345"/>
        <v>0.12202911846151235</v>
      </c>
    </row>
    <row r="2212" spans="1:14" x14ac:dyDescent="0.25">
      <c r="A2212">
        <v>2211</v>
      </c>
      <c r="B2212" s="30">
        <v>39748</v>
      </c>
      <c r="C2212">
        <f t="shared" si="342"/>
        <v>2008</v>
      </c>
      <c r="D2212">
        <v>2524.1999999999998</v>
      </c>
      <c r="E2212">
        <f t="shared" ca="1" si="343"/>
        <v>2554.1</v>
      </c>
      <c r="F2212">
        <f t="shared" ca="1" si="347"/>
        <v>3561.4942307692299</v>
      </c>
      <c r="G2212" t="str">
        <f t="shared" ca="1" si="338"/>
        <v/>
      </c>
      <c r="H2212">
        <f t="shared" ca="1" si="339"/>
        <v>4290.3</v>
      </c>
      <c r="I2212" s="7" t="str">
        <f t="shared" ca="1" si="346"/>
        <v/>
      </c>
      <c r="J2212" s="11">
        <f t="shared" ca="1" si="340"/>
        <v>664.46711396171474</v>
      </c>
      <c r="K2212" s="11">
        <f ca="1">MAX($J$55:J2212)</f>
        <v>780.63615521462145</v>
      </c>
      <c r="L2212" s="13">
        <f t="shared" ca="1" si="341"/>
        <v>0.14881329858590542</v>
      </c>
      <c r="M2212" t="str">
        <f t="shared" ca="1" si="344"/>
        <v>SELL</v>
      </c>
      <c r="N2212">
        <f t="shared" ca="1" si="345"/>
        <v>2.3142414860681186E-2</v>
      </c>
    </row>
    <row r="2213" spans="1:14" x14ac:dyDescent="0.25">
      <c r="A2213">
        <v>2212</v>
      </c>
      <c r="B2213" s="30">
        <v>39749</v>
      </c>
      <c r="C2213">
        <f t="shared" si="342"/>
        <v>2008</v>
      </c>
      <c r="D2213">
        <v>2684.6</v>
      </c>
      <c r="E2213">
        <f t="shared" ca="1" si="343"/>
        <v>2604.3999999999996</v>
      </c>
      <c r="F2213">
        <f t="shared" ca="1" si="347"/>
        <v>3509.434615384615</v>
      </c>
      <c r="G2213" t="str">
        <f t="shared" ca="1" si="338"/>
        <v/>
      </c>
      <c r="H2213">
        <f t="shared" ca="1" si="339"/>
        <v>4290.3</v>
      </c>
      <c r="I2213" s="7" t="str">
        <f t="shared" ca="1" si="346"/>
        <v/>
      </c>
      <c r="J2213" s="11">
        <f t="shared" ca="1" si="340"/>
        <v>664.46711396171474</v>
      </c>
      <c r="K2213" s="11">
        <f ca="1">MAX($J$55:J2213)</f>
        <v>780.63615521462145</v>
      </c>
      <c r="L2213" s="13">
        <f t="shared" ca="1" si="341"/>
        <v>0.14881329858590542</v>
      </c>
      <c r="M2213" t="str">
        <f t="shared" ca="1" si="344"/>
        <v>SELL</v>
      </c>
      <c r="N2213">
        <f t="shared" ca="1" si="345"/>
        <v>-6.3544885508279886E-2</v>
      </c>
    </row>
    <row r="2214" spans="1:14" x14ac:dyDescent="0.25">
      <c r="A2214">
        <v>2213</v>
      </c>
      <c r="B2214" s="30">
        <v>39750</v>
      </c>
      <c r="C2214">
        <f t="shared" si="342"/>
        <v>2008</v>
      </c>
      <c r="D2214">
        <v>2697.05</v>
      </c>
      <c r="E2214">
        <f t="shared" ca="1" si="343"/>
        <v>2690.8249999999998</v>
      </c>
      <c r="F2214">
        <f t="shared" ca="1" si="347"/>
        <v>3449.8884615384613</v>
      </c>
      <c r="G2214" t="str">
        <f t="shared" ca="1" si="338"/>
        <v/>
      </c>
      <c r="H2214">
        <f t="shared" ca="1" si="339"/>
        <v>4290.3</v>
      </c>
      <c r="I2214" s="7" t="str">
        <f t="shared" ca="1" si="346"/>
        <v/>
      </c>
      <c r="J2214" s="11">
        <f t="shared" ca="1" si="340"/>
        <v>664.46711396171474</v>
      </c>
      <c r="K2214" s="11">
        <f ca="1">MAX($J$55:J2214)</f>
        <v>780.63615521462145</v>
      </c>
      <c r="L2214" s="13">
        <f t="shared" ca="1" si="341"/>
        <v>0.14881329858590542</v>
      </c>
      <c r="M2214" t="str">
        <f t="shared" ca="1" si="344"/>
        <v>SELL</v>
      </c>
      <c r="N2214">
        <f t="shared" ca="1" si="345"/>
        <v>-4.6375623929077979E-3</v>
      </c>
    </row>
    <row r="2215" spans="1:14" x14ac:dyDescent="0.25">
      <c r="A2215">
        <v>2214</v>
      </c>
      <c r="B2215" s="30">
        <v>39752</v>
      </c>
      <c r="C2215">
        <f t="shared" si="342"/>
        <v>2008</v>
      </c>
      <c r="D2215">
        <v>2885.6</v>
      </c>
      <c r="E2215">
        <f t="shared" ca="1" si="343"/>
        <v>2791.3249999999998</v>
      </c>
      <c r="F2215">
        <f t="shared" ca="1" si="347"/>
        <v>3398.4480769230768</v>
      </c>
      <c r="G2215" t="str">
        <f t="shared" ca="1" si="338"/>
        <v/>
      </c>
      <c r="H2215">
        <f t="shared" ca="1" si="339"/>
        <v>4290.3</v>
      </c>
      <c r="I2215" s="7" t="str">
        <f t="shared" ca="1" si="346"/>
        <v/>
      </c>
      <c r="J2215" s="11">
        <f t="shared" ca="1" si="340"/>
        <v>664.46711396171474</v>
      </c>
      <c r="K2215" s="11">
        <f ca="1">MAX($J$55:J2215)</f>
        <v>780.63615521462145</v>
      </c>
      <c r="L2215" s="13">
        <f t="shared" ca="1" si="341"/>
        <v>0.14881329858590542</v>
      </c>
      <c r="M2215" t="str">
        <f t="shared" ca="1" si="344"/>
        <v>SELL</v>
      </c>
      <c r="N2215">
        <f t="shared" ca="1" si="345"/>
        <v>-6.9909716171372316E-2</v>
      </c>
    </row>
    <row r="2216" spans="1:14" x14ac:dyDescent="0.25">
      <c r="A2216">
        <v>2215</v>
      </c>
      <c r="B2216" s="30">
        <v>39755</v>
      </c>
      <c r="C2216">
        <f t="shared" si="342"/>
        <v>2008</v>
      </c>
      <c r="D2216">
        <v>3043.85</v>
      </c>
      <c r="E2216">
        <f t="shared" ca="1" si="343"/>
        <v>2964.7249999999999</v>
      </c>
      <c r="F2216">
        <f t="shared" ca="1" si="347"/>
        <v>3356.792307692308</v>
      </c>
      <c r="G2216" t="str">
        <f t="shared" ca="1" si="338"/>
        <v/>
      </c>
      <c r="H2216">
        <f t="shared" ca="1" si="339"/>
        <v>4290.3</v>
      </c>
      <c r="I2216" s="7" t="str">
        <f t="shared" ca="1" si="346"/>
        <v/>
      </c>
      <c r="J2216" s="11">
        <f t="shared" ca="1" si="340"/>
        <v>664.46711396171474</v>
      </c>
      <c r="K2216" s="11">
        <f ca="1">MAX($J$55:J2216)</f>
        <v>780.63615521462145</v>
      </c>
      <c r="L2216" s="13">
        <f t="shared" ca="1" si="341"/>
        <v>0.14881329858590542</v>
      </c>
      <c r="M2216" t="str">
        <f t="shared" ca="1" si="344"/>
        <v>SELL</v>
      </c>
      <c r="N2216">
        <f t="shared" ca="1" si="345"/>
        <v>-5.4841280842805658E-2</v>
      </c>
    </row>
    <row r="2217" spans="1:14" x14ac:dyDescent="0.25">
      <c r="A2217">
        <v>2216</v>
      </c>
      <c r="B2217" s="30">
        <v>39756</v>
      </c>
      <c r="C2217">
        <f t="shared" si="342"/>
        <v>2008</v>
      </c>
      <c r="D2217">
        <v>3142.1</v>
      </c>
      <c r="E2217">
        <f t="shared" ca="1" si="343"/>
        <v>3092.9749999999999</v>
      </c>
      <c r="F2217">
        <f t="shared" ca="1" si="347"/>
        <v>3317.5942307692317</v>
      </c>
      <c r="G2217" t="str">
        <f t="shared" ca="1" si="338"/>
        <v/>
      </c>
      <c r="H2217">
        <f t="shared" ca="1" si="339"/>
        <v>4290.3</v>
      </c>
      <c r="I2217" s="7" t="str">
        <f t="shared" ca="1" si="346"/>
        <v/>
      </c>
      <c r="J2217" s="11">
        <f t="shared" ca="1" si="340"/>
        <v>664.46711396171474</v>
      </c>
      <c r="K2217" s="11">
        <f ca="1">MAX($J$55:J2217)</f>
        <v>780.63615521462145</v>
      </c>
      <c r="L2217" s="13">
        <f t="shared" ca="1" si="341"/>
        <v>0.14881329858590542</v>
      </c>
      <c r="M2217" t="str">
        <f t="shared" ca="1" si="344"/>
        <v>SELL</v>
      </c>
      <c r="N2217">
        <f t="shared" ca="1" si="345"/>
        <v>-3.2278200305534112E-2</v>
      </c>
    </row>
    <row r="2218" spans="1:14" x14ac:dyDescent="0.25">
      <c r="A2218">
        <v>2217</v>
      </c>
      <c r="B2218" s="30">
        <v>39757</v>
      </c>
      <c r="C2218">
        <f t="shared" si="342"/>
        <v>2008</v>
      </c>
      <c r="D2218">
        <v>2994.95</v>
      </c>
      <c r="E2218">
        <f t="shared" ca="1" si="343"/>
        <v>3068.5249999999996</v>
      </c>
      <c r="F2218">
        <f t="shared" ca="1" si="347"/>
        <v>3274.6865384615398</v>
      </c>
      <c r="G2218" t="str">
        <f t="shared" ca="1" si="338"/>
        <v/>
      </c>
      <c r="H2218">
        <f t="shared" ca="1" si="339"/>
        <v>4290.3</v>
      </c>
      <c r="I2218" s="7" t="str">
        <f t="shared" ca="1" si="346"/>
        <v/>
      </c>
      <c r="J2218" s="11">
        <f t="shared" ca="1" si="340"/>
        <v>664.46711396171474</v>
      </c>
      <c r="K2218" s="11">
        <f ca="1">MAX($J$55:J2218)</f>
        <v>780.63615521462145</v>
      </c>
      <c r="L2218" s="13">
        <f t="shared" ca="1" si="341"/>
        <v>0.14881329858590542</v>
      </c>
      <c r="M2218" t="str">
        <f t="shared" ca="1" si="344"/>
        <v>SELL</v>
      </c>
      <c r="N2218">
        <f t="shared" ca="1" si="345"/>
        <v>4.6831736736577478E-2</v>
      </c>
    </row>
    <row r="2219" spans="1:14" x14ac:dyDescent="0.25">
      <c r="A2219">
        <v>2218</v>
      </c>
      <c r="B2219" s="30">
        <v>39758</v>
      </c>
      <c r="C2219">
        <f t="shared" si="342"/>
        <v>2008</v>
      </c>
      <c r="D2219">
        <v>2892.65</v>
      </c>
      <c r="E2219">
        <f t="shared" ca="1" si="343"/>
        <v>2943.8</v>
      </c>
      <c r="F2219">
        <f t="shared" ca="1" si="347"/>
        <v>3232.6634615384619</v>
      </c>
      <c r="G2219" t="str">
        <f t="shared" ca="1" si="338"/>
        <v/>
      </c>
      <c r="H2219">
        <f t="shared" ca="1" si="339"/>
        <v>4290.3</v>
      </c>
      <c r="I2219" s="7" t="str">
        <f t="shared" ca="1" si="346"/>
        <v/>
      </c>
      <c r="J2219" s="11">
        <f t="shared" ca="1" si="340"/>
        <v>664.46711396171474</v>
      </c>
      <c r="K2219" s="11">
        <f ca="1">MAX($J$55:J2219)</f>
        <v>780.63615521462145</v>
      </c>
      <c r="L2219" s="13">
        <f t="shared" ca="1" si="341"/>
        <v>0.14881329858590542</v>
      </c>
      <c r="M2219" t="str">
        <f t="shared" ca="1" si="344"/>
        <v>SELL</v>
      </c>
      <c r="N2219">
        <f t="shared" ca="1" si="345"/>
        <v>3.415749845573373E-2</v>
      </c>
    </row>
    <row r="2220" spans="1:14" x14ac:dyDescent="0.25">
      <c r="A2220">
        <v>2219</v>
      </c>
      <c r="B2220" s="30">
        <v>39759</v>
      </c>
      <c r="C2220">
        <f t="shared" si="342"/>
        <v>2008</v>
      </c>
      <c r="D2220">
        <v>2973</v>
      </c>
      <c r="E2220">
        <f t="shared" ca="1" si="343"/>
        <v>2932.8249999999998</v>
      </c>
      <c r="F2220">
        <f t="shared" ca="1" si="347"/>
        <v>3198.9307692307698</v>
      </c>
      <c r="G2220" t="str">
        <f t="shared" ca="1" si="338"/>
        <v/>
      </c>
      <c r="H2220">
        <f t="shared" ca="1" si="339"/>
        <v>4290.3</v>
      </c>
      <c r="I2220" s="7" t="str">
        <f t="shared" ca="1" si="346"/>
        <v/>
      </c>
      <c r="J2220" s="11">
        <f t="shared" ca="1" si="340"/>
        <v>664.46711396171474</v>
      </c>
      <c r="K2220" s="11">
        <f ca="1">MAX($J$55:J2220)</f>
        <v>780.63615521462145</v>
      </c>
      <c r="L2220" s="13">
        <f t="shared" ca="1" si="341"/>
        <v>0.14881329858590542</v>
      </c>
      <c r="M2220" t="str">
        <f t="shared" ca="1" si="344"/>
        <v>SELL</v>
      </c>
      <c r="N2220">
        <f t="shared" ca="1" si="345"/>
        <v>-2.7777297633657685E-2</v>
      </c>
    </row>
    <row r="2221" spans="1:14" x14ac:dyDescent="0.25">
      <c r="A2221">
        <v>2220</v>
      </c>
      <c r="B2221" s="30">
        <v>39762</v>
      </c>
      <c r="C2221">
        <f t="shared" si="342"/>
        <v>2008</v>
      </c>
      <c r="D2221">
        <v>3148.25</v>
      </c>
      <c r="E2221">
        <f t="shared" ca="1" si="343"/>
        <v>3060.625</v>
      </c>
      <c r="F2221">
        <f t="shared" ca="1" si="347"/>
        <v>3169.2019230769238</v>
      </c>
      <c r="G2221" t="str">
        <f t="shared" ca="1" si="338"/>
        <v/>
      </c>
      <c r="H2221">
        <f t="shared" ca="1" si="339"/>
        <v>4290.3</v>
      </c>
      <c r="I2221" s="7" t="str">
        <f t="shared" ca="1" si="346"/>
        <v/>
      </c>
      <c r="J2221" s="11">
        <f t="shared" ca="1" si="340"/>
        <v>664.46711396171474</v>
      </c>
      <c r="K2221" s="11">
        <f ca="1">MAX($J$55:J2221)</f>
        <v>780.63615521462145</v>
      </c>
      <c r="L2221" s="13">
        <f t="shared" ca="1" si="341"/>
        <v>0.14881329858590542</v>
      </c>
      <c r="M2221" t="str">
        <f t="shared" ca="1" si="344"/>
        <v>SELL</v>
      </c>
      <c r="N2221">
        <f t="shared" ca="1" si="345"/>
        <v>-5.8947191389169186E-2</v>
      </c>
    </row>
    <row r="2222" spans="1:14" x14ac:dyDescent="0.25">
      <c r="A2222">
        <v>2221</v>
      </c>
      <c r="B2222" s="30">
        <v>39763</v>
      </c>
      <c r="C2222">
        <f t="shared" si="342"/>
        <v>2008</v>
      </c>
      <c r="D2222">
        <v>2938.65</v>
      </c>
      <c r="E2222">
        <f t="shared" ca="1" si="343"/>
        <v>3043.45</v>
      </c>
      <c r="F2222">
        <f t="shared" ca="1" si="347"/>
        <v>3130.2749999999996</v>
      </c>
      <c r="G2222" t="str">
        <f t="shared" ca="1" si="338"/>
        <v/>
      </c>
      <c r="H2222">
        <f t="shared" ca="1" si="339"/>
        <v>4290.3</v>
      </c>
      <c r="I2222" s="7" t="str">
        <f t="shared" ca="1" si="346"/>
        <v/>
      </c>
      <c r="J2222" s="11">
        <f t="shared" ca="1" si="340"/>
        <v>664.46711396171474</v>
      </c>
      <c r="K2222" s="11">
        <f ca="1">MAX($J$55:J2222)</f>
        <v>780.63615521462145</v>
      </c>
      <c r="L2222" s="13">
        <f t="shared" ca="1" si="341"/>
        <v>0.14881329858590542</v>
      </c>
      <c r="M2222" t="str">
        <f t="shared" ca="1" si="344"/>
        <v>SELL</v>
      </c>
      <c r="N2222">
        <f t="shared" ca="1" si="345"/>
        <v>6.6576669578337147E-2</v>
      </c>
    </row>
    <row r="2223" spans="1:14" x14ac:dyDescent="0.25">
      <c r="A2223">
        <v>2222</v>
      </c>
      <c r="B2223" s="30">
        <v>39764</v>
      </c>
      <c r="C2223">
        <f t="shared" si="342"/>
        <v>2008</v>
      </c>
      <c r="D2223">
        <v>2848.45</v>
      </c>
      <c r="E2223">
        <f t="shared" ca="1" si="343"/>
        <v>2893.55</v>
      </c>
      <c r="F2223">
        <f t="shared" ca="1" si="347"/>
        <v>3092.9730769230764</v>
      </c>
      <c r="G2223" t="str">
        <f t="shared" ca="1" si="338"/>
        <v/>
      </c>
      <c r="H2223">
        <f t="shared" ca="1" si="339"/>
        <v>4290.3</v>
      </c>
      <c r="I2223" s="7" t="str">
        <f t="shared" ca="1" si="346"/>
        <v/>
      </c>
      <c r="J2223" s="11">
        <f t="shared" ca="1" si="340"/>
        <v>664.46711396171474</v>
      </c>
      <c r="K2223" s="11">
        <f ca="1">MAX($J$55:J2223)</f>
        <v>780.63615521462145</v>
      </c>
      <c r="L2223" s="13">
        <f t="shared" ca="1" si="341"/>
        <v>0.14881329858590542</v>
      </c>
      <c r="M2223" t="str">
        <f t="shared" ca="1" si="344"/>
        <v>SELL</v>
      </c>
      <c r="N2223">
        <f t="shared" ca="1" si="345"/>
        <v>3.069436646078991E-2</v>
      </c>
    </row>
    <row r="2224" spans="1:14" x14ac:dyDescent="0.25">
      <c r="A2224">
        <v>2223</v>
      </c>
      <c r="B2224" s="30">
        <v>39766</v>
      </c>
      <c r="C2224">
        <f t="shared" si="342"/>
        <v>2008</v>
      </c>
      <c r="D2224">
        <v>2810.35</v>
      </c>
      <c r="E2224">
        <f t="shared" ca="1" si="343"/>
        <v>2829.3999999999996</v>
      </c>
      <c r="F2224">
        <f t="shared" ca="1" si="347"/>
        <v>3062.5115384615387</v>
      </c>
      <c r="G2224" t="str">
        <f t="shared" ca="1" si="338"/>
        <v/>
      </c>
      <c r="H2224">
        <f t="shared" ca="1" si="339"/>
        <v>4290.3</v>
      </c>
      <c r="I2224" s="7" t="str">
        <f t="shared" ca="1" si="346"/>
        <v/>
      </c>
      <c r="J2224" s="11">
        <f t="shared" ca="1" si="340"/>
        <v>664.46711396171474</v>
      </c>
      <c r="K2224" s="11">
        <f ca="1">MAX($J$55:J2224)</f>
        <v>780.63615521462145</v>
      </c>
      <c r="L2224" s="13">
        <f t="shared" ca="1" si="341"/>
        <v>0.14881329858590542</v>
      </c>
      <c r="M2224" t="str">
        <f t="shared" ca="1" si="344"/>
        <v>SELL</v>
      </c>
      <c r="N2224">
        <f t="shared" ca="1" si="345"/>
        <v>1.3375695553722169E-2</v>
      </c>
    </row>
    <row r="2225" spans="1:14" x14ac:dyDescent="0.25">
      <c r="A2225">
        <v>2224</v>
      </c>
      <c r="B2225" s="30">
        <v>39769</v>
      </c>
      <c r="C2225">
        <f t="shared" si="342"/>
        <v>2008</v>
      </c>
      <c r="D2225">
        <v>2799.55</v>
      </c>
      <c r="E2225">
        <f t="shared" ca="1" si="343"/>
        <v>2804.95</v>
      </c>
      <c r="F2225">
        <f t="shared" ca="1" si="347"/>
        <v>3031.4711538461538</v>
      </c>
      <c r="G2225" t="str">
        <f t="shared" ca="1" si="338"/>
        <v/>
      </c>
      <c r="H2225">
        <f t="shared" ca="1" si="339"/>
        <v>4290.3</v>
      </c>
      <c r="I2225" s="7" t="str">
        <f t="shared" ca="1" si="346"/>
        <v/>
      </c>
      <c r="J2225" s="11">
        <f t="shared" ca="1" si="340"/>
        <v>664.46711396171474</v>
      </c>
      <c r="K2225" s="11">
        <f ca="1">MAX($J$55:J2225)</f>
        <v>780.63615521462145</v>
      </c>
      <c r="L2225" s="13">
        <f t="shared" ca="1" si="341"/>
        <v>0.14881329858590542</v>
      </c>
      <c r="M2225" t="str">
        <f t="shared" ca="1" si="344"/>
        <v>SELL</v>
      </c>
      <c r="N2225">
        <f t="shared" ca="1" si="345"/>
        <v>3.8429377123844815E-3</v>
      </c>
    </row>
    <row r="2226" spans="1:14" x14ac:dyDescent="0.25">
      <c r="A2226">
        <v>2225</v>
      </c>
      <c r="B2226" s="30">
        <v>39770</v>
      </c>
      <c r="C2226">
        <f t="shared" si="342"/>
        <v>2008</v>
      </c>
      <c r="D2226">
        <v>2683.15</v>
      </c>
      <c r="E2226">
        <f t="shared" ca="1" si="343"/>
        <v>2741.3500000000004</v>
      </c>
      <c r="F2226">
        <f t="shared" ca="1" si="347"/>
        <v>2999.5288461538462</v>
      </c>
      <c r="G2226" t="str">
        <f t="shared" ca="1" si="338"/>
        <v/>
      </c>
      <c r="H2226">
        <f t="shared" ca="1" si="339"/>
        <v>4290.3</v>
      </c>
      <c r="I2226" s="7" t="str">
        <f t="shared" ca="1" si="346"/>
        <v/>
      </c>
      <c r="J2226" s="11">
        <f t="shared" ca="1" si="340"/>
        <v>664.46711396171474</v>
      </c>
      <c r="K2226" s="11">
        <f ca="1">MAX($J$55:J2226)</f>
        <v>780.63615521462145</v>
      </c>
      <c r="L2226" s="13">
        <f t="shared" ca="1" si="341"/>
        <v>0.14881329858590542</v>
      </c>
      <c r="M2226" t="str">
        <f t="shared" ca="1" si="344"/>
        <v>SELL</v>
      </c>
      <c r="N2226">
        <f t="shared" ca="1" si="345"/>
        <v>4.1578110767801997E-2</v>
      </c>
    </row>
    <row r="2227" spans="1:14" x14ac:dyDescent="0.25">
      <c r="A2227">
        <v>2226</v>
      </c>
      <c r="B2227" s="30">
        <v>39771</v>
      </c>
      <c r="C2227">
        <f t="shared" si="342"/>
        <v>2008</v>
      </c>
      <c r="D2227">
        <v>2635</v>
      </c>
      <c r="E2227">
        <f t="shared" ca="1" si="343"/>
        <v>2659.0749999999998</v>
      </c>
      <c r="F2227">
        <f t="shared" ca="1" si="347"/>
        <v>2974.7230769230769</v>
      </c>
      <c r="G2227" t="str">
        <f t="shared" ca="1" si="338"/>
        <v/>
      </c>
      <c r="H2227">
        <f t="shared" ca="1" si="339"/>
        <v>4290.3</v>
      </c>
      <c r="I2227" s="7" t="str">
        <f t="shared" ca="1" si="346"/>
        <v/>
      </c>
      <c r="J2227" s="11">
        <f t="shared" ca="1" si="340"/>
        <v>664.46711396171474</v>
      </c>
      <c r="K2227" s="11">
        <f ca="1">MAX($J$55:J2227)</f>
        <v>780.63615521462145</v>
      </c>
      <c r="L2227" s="13">
        <f t="shared" ca="1" si="341"/>
        <v>0.14881329858590542</v>
      </c>
      <c r="M2227" t="str">
        <f t="shared" ca="1" si="344"/>
        <v>SELL</v>
      </c>
      <c r="N2227">
        <f t="shared" ca="1" si="345"/>
        <v>1.7945325457018838E-2</v>
      </c>
    </row>
    <row r="2228" spans="1:14" x14ac:dyDescent="0.25">
      <c r="A2228">
        <v>2227</v>
      </c>
      <c r="B2228" s="30">
        <v>39772</v>
      </c>
      <c r="C2228">
        <f t="shared" si="342"/>
        <v>2008</v>
      </c>
      <c r="D2228">
        <v>2553.15</v>
      </c>
      <c r="E2228">
        <f t="shared" ca="1" si="343"/>
        <v>2594.0749999999998</v>
      </c>
      <c r="F2228">
        <f t="shared" ca="1" si="347"/>
        <v>2938.6634615384614</v>
      </c>
      <c r="G2228" t="str">
        <f t="shared" ca="1" si="338"/>
        <v/>
      </c>
      <c r="H2228">
        <f t="shared" ca="1" si="339"/>
        <v>4290.3</v>
      </c>
      <c r="I2228" s="7" t="str">
        <f t="shared" ca="1" si="346"/>
        <v/>
      </c>
      <c r="J2228" s="11">
        <f t="shared" ca="1" si="340"/>
        <v>664.46711396171474</v>
      </c>
      <c r="K2228" s="11">
        <f ca="1">MAX($J$55:J2228)</f>
        <v>780.63615521462145</v>
      </c>
      <c r="L2228" s="13">
        <f t="shared" ca="1" si="341"/>
        <v>0.14881329858590542</v>
      </c>
      <c r="M2228" t="str">
        <f t="shared" ca="1" si="344"/>
        <v>SELL</v>
      </c>
      <c r="N2228">
        <f t="shared" ca="1" si="345"/>
        <v>3.1062618595825393E-2</v>
      </c>
    </row>
    <row r="2229" spans="1:14" x14ac:dyDescent="0.25">
      <c r="A2229">
        <v>2228</v>
      </c>
      <c r="B2229" s="30">
        <v>39773</v>
      </c>
      <c r="C2229">
        <f t="shared" si="342"/>
        <v>2008</v>
      </c>
      <c r="D2229">
        <v>2693.45</v>
      </c>
      <c r="E2229">
        <f t="shared" ca="1" si="343"/>
        <v>2623.3</v>
      </c>
      <c r="F2229">
        <f t="shared" ca="1" si="347"/>
        <v>2906.9249999999997</v>
      </c>
      <c r="G2229" t="str">
        <f t="shared" ca="1" si="338"/>
        <v/>
      </c>
      <c r="H2229">
        <f t="shared" ca="1" si="339"/>
        <v>4290.3</v>
      </c>
      <c r="I2229" s="7" t="str">
        <f t="shared" ca="1" si="346"/>
        <v/>
      </c>
      <c r="J2229" s="11">
        <f t="shared" ca="1" si="340"/>
        <v>664.46711396171474</v>
      </c>
      <c r="K2229" s="11">
        <f ca="1">MAX($J$55:J2229)</f>
        <v>780.63615521462145</v>
      </c>
      <c r="L2229" s="13">
        <f t="shared" ca="1" si="341"/>
        <v>0.14881329858590542</v>
      </c>
      <c r="M2229" t="str">
        <f t="shared" ca="1" si="344"/>
        <v>SELL</v>
      </c>
      <c r="N2229">
        <f t="shared" ca="1" si="345"/>
        <v>-5.4951726298885582E-2</v>
      </c>
    </row>
    <row r="2230" spans="1:14" x14ac:dyDescent="0.25">
      <c r="A2230">
        <v>2229</v>
      </c>
      <c r="B2230" s="30">
        <v>39776</v>
      </c>
      <c r="C2230">
        <f t="shared" si="342"/>
        <v>2008</v>
      </c>
      <c r="D2230">
        <v>2708.25</v>
      </c>
      <c r="E2230">
        <f t="shared" ca="1" si="343"/>
        <v>2700.85</v>
      </c>
      <c r="F2230">
        <f t="shared" ca="1" si="347"/>
        <v>2882.6884615384606</v>
      </c>
      <c r="G2230" t="str">
        <f t="shared" ref="G2230:G2293" ca="1" si="348">IF(AND(E2230&gt;F2230,E2229&lt;F2229),"BUY",IF(AND(E2230&lt;F2230,E2229&gt;F2229),"SELL",""))</f>
        <v/>
      </c>
      <c r="H2230">
        <f t="shared" ca="1" si="339"/>
        <v>4290.3</v>
      </c>
      <c r="I2230" s="7" t="str">
        <f t="shared" ca="1" si="346"/>
        <v/>
      </c>
      <c r="J2230" s="11">
        <f t="shared" ca="1" si="340"/>
        <v>664.46711396171474</v>
      </c>
      <c r="K2230" s="11">
        <f ca="1">MAX($J$55:J2230)</f>
        <v>780.63615521462145</v>
      </c>
      <c r="L2230" s="13">
        <f t="shared" ca="1" si="341"/>
        <v>0.14881329858590542</v>
      </c>
      <c r="M2230" t="str">
        <f t="shared" ca="1" si="344"/>
        <v>SELL</v>
      </c>
      <c r="N2230">
        <f t="shared" ca="1" si="345"/>
        <v>-5.4948114871262443E-3</v>
      </c>
    </row>
    <row r="2231" spans="1:14" x14ac:dyDescent="0.25">
      <c r="A2231">
        <v>2230</v>
      </c>
      <c r="B2231" s="30">
        <v>39777</v>
      </c>
      <c r="C2231">
        <f t="shared" si="342"/>
        <v>2008</v>
      </c>
      <c r="D2231">
        <v>2654</v>
      </c>
      <c r="E2231">
        <f t="shared" ca="1" si="343"/>
        <v>2681.125</v>
      </c>
      <c r="F2231">
        <f t="shared" ca="1" si="347"/>
        <v>2859.0230769230766</v>
      </c>
      <c r="G2231" t="str">
        <f t="shared" ca="1" si="348"/>
        <v/>
      </c>
      <c r="H2231">
        <f t="shared" ref="H2231:H2294" ca="1" si="349">IF(G2231&lt;&gt;"",D2231,H2230)</f>
        <v>4290.3</v>
      </c>
      <c r="I2231" s="7" t="str">
        <f t="shared" ca="1" si="346"/>
        <v/>
      </c>
      <c r="J2231" s="11">
        <f t="shared" ca="1" si="340"/>
        <v>664.46711396171474</v>
      </c>
      <c r="K2231" s="11">
        <f ca="1">MAX($J$55:J2231)</f>
        <v>780.63615521462145</v>
      </c>
      <c r="L2231" s="13">
        <f t="shared" ca="1" si="341"/>
        <v>0.14881329858590542</v>
      </c>
      <c r="M2231" t="str">
        <f t="shared" ca="1" si="344"/>
        <v>SELL</v>
      </c>
      <c r="N2231">
        <f t="shared" ca="1" si="345"/>
        <v>2.0031385581094803E-2</v>
      </c>
    </row>
    <row r="2232" spans="1:14" x14ac:dyDescent="0.25">
      <c r="A2232">
        <v>2231</v>
      </c>
      <c r="B2232" s="30">
        <v>39778</v>
      </c>
      <c r="C2232">
        <f t="shared" si="342"/>
        <v>2008</v>
      </c>
      <c r="D2232">
        <v>2752.25</v>
      </c>
      <c r="E2232">
        <f t="shared" ca="1" si="343"/>
        <v>2703.125</v>
      </c>
      <c r="F2232">
        <f t="shared" ca="1" si="347"/>
        <v>2846.6346153846152</v>
      </c>
      <c r="G2232" t="str">
        <f t="shared" ca="1" si="348"/>
        <v/>
      </c>
      <c r="H2232">
        <f t="shared" ca="1" si="349"/>
        <v>4290.3</v>
      </c>
      <c r="I2232" s="7" t="str">
        <f t="shared" ca="1" si="346"/>
        <v/>
      </c>
      <c r="J2232" s="11">
        <f t="shared" ca="1" si="340"/>
        <v>664.46711396171474</v>
      </c>
      <c r="K2232" s="11">
        <f ca="1">MAX($J$55:J2232)</f>
        <v>780.63615521462145</v>
      </c>
      <c r="L2232" s="13">
        <f t="shared" ca="1" si="341"/>
        <v>0.14881329858590542</v>
      </c>
      <c r="M2232" t="str">
        <f t="shared" ca="1" si="344"/>
        <v>SELL</v>
      </c>
      <c r="N2232">
        <f t="shared" ca="1" si="345"/>
        <v>-3.7019593067068576E-2</v>
      </c>
    </row>
    <row r="2233" spans="1:14" x14ac:dyDescent="0.25">
      <c r="A2233">
        <v>2232</v>
      </c>
      <c r="B2233" s="30">
        <v>39780</v>
      </c>
      <c r="C2233">
        <f t="shared" si="342"/>
        <v>2008</v>
      </c>
      <c r="D2233">
        <v>2755.1</v>
      </c>
      <c r="E2233">
        <f t="shared" ca="1" si="343"/>
        <v>2753.6750000000002</v>
      </c>
      <c r="F2233">
        <f t="shared" ca="1" si="347"/>
        <v>2832.4923076923078</v>
      </c>
      <c r="G2233" t="str">
        <f t="shared" ca="1" si="348"/>
        <v/>
      </c>
      <c r="H2233">
        <f t="shared" ca="1" si="349"/>
        <v>4290.3</v>
      </c>
      <c r="I2233" s="7" t="str">
        <f t="shared" ca="1" si="346"/>
        <v/>
      </c>
      <c r="J2233" s="11">
        <f t="shared" ref="J2233:J2296" ca="1" si="350">IF(I2233="",J2232,J2232*(1+$M$5*I2233))</f>
        <v>664.46711396171474</v>
      </c>
      <c r="K2233" s="11">
        <f ca="1">MAX($J$55:J2233)</f>
        <v>780.63615521462145</v>
      </c>
      <c r="L2233" s="13">
        <f t="shared" ref="L2233:L2296" ca="1" si="351">1-J2233/K2233</f>
        <v>0.14881329858590542</v>
      </c>
      <c r="M2233" t="str">
        <f t="shared" ca="1" si="344"/>
        <v>SELL</v>
      </c>
      <c r="N2233">
        <f t="shared" ca="1" si="345"/>
        <v>-1.0355163956762318E-3</v>
      </c>
    </row>
    <row r="2234" spans="1:14" x14ac:dyDescent="0.25">
      <c r="A2234">
        <v>2233</v>
      </c>
      <c r="B2234" s="30">
        <v>39783</v>
      </c>
      <c r="C2234">
        <f t="shared" si="342"/>
        <v>2008</v>
      </c>
      <c r="D2234">
        <v>2682.9</v>
      </c>
      <c r="E2234">
        <f t="shared" ca="1" si="343"/>
        <v>2719</v>
      </c>
      <c r="F2234">
        <f t="shared" ca="1" si="347"/>
        <v>2811.2615384615387</v>
      </c>
      <c r="G2234" t="str">
        <f t="shared" ca="1" si="348"/>
        <v/>
      </c>
      <c r="H2234">
        <f t="shared" ca="1" si="349"/>
        <v>4290.3</v>
      </c>
      <c r="I2234" s="7" t="str">
        <f t="shared" ca="1" si="346"/>
        <v/>
      </c>
      <c r="J2234" s="11">
        <f t="shared" ca="1" si="350"/>
        <v>664.46711396171474</v>
      </c>
      <c r="K2234" s="11">
        <f ca="1">MAX($J$55:J2234)</f>
        <v>780.63615521462145</v>
      </c>
      <c r="L2234" s="13">
        <f t="shared" ca="1" si="351"/>
        <v>0.14881329858590542</v>
      </c>
      <c r="M2234" t="str">
        <f t="shared" ca="1" si="344"/>
        <v>SELL</v>
      </c>
      <c r="N2234">
        <f t="shared" ca="1" si="345"/>
        <v>2.6205945337737221E-2</v>
      </c>
    </row>
    <row r="2235" spans="1:14" x14ac:dyDescent="0.25">
      <c r="A2235">
        <v>2234</v>
      </c>
      <c r="B2235" s="30">
        <v>39784</v>
      </c>
      <c r="C2235">
        <f t="shared" si="342"/>
        <v>2008</v>
      </c>
      <c r="D2235">
        <v>2657.8</v>
      </c>
      <c r="E2235">
        <f t="shared" ca="1" si="343"/>
        <v>2670.3500000000004</v>
      </c>
      <c r="F2235">
        <f t="shared" ca="1" si="347"/>
        <v>2795.5942307692308</v>
      </c>
      <c r="G2235" t="str">
        <f t="shared" ca="1" si="348"/>
        <v/>
      </c>
      <c r="H2235">
        <f t="shared" ca="1" si="349"/>
        <v>4290.3</v>
      </c>
      <c r="I2235" s="7" t="str">
        <f t="shared" ca="1" si="346"/>
        <v/>
      </c>
      <c r="J2235" s="11">
        <f t="shared" ca="1" si="350"/>
        <v>664.46711396171474</v>
      </c>
      <c r="K2235" s="11">
        <f ca="1">MAX($J$55:J2235)</f>
        <v>780.63615521462145</v>
      </c>
      <c r="L2235" s="13">
        <f t="shared" ca="1" si="351"/>
        <v>0.14881329858590542</v>
      </c>
      <c r="M2235" t="str">
        <f t="shared" ca="1" si="344"/>
        <v>SELL</v>
      </c>
      <c r="N2235">
        <f t="shared" ca="1" si="345"/>
        <v>9.3555481009355203E-3</v>
      </c>
    </row>
    <row r="2236" spans="1:14" x14ac:dyDescent="0.25">
      <c r="A2236">
        <v>2235</v>
      </c>
      <c r="B2236" s="30">
        <v>39785</v>
      </c>
      <c r="C2236">
        <f t="shared" si="342"/>
        <v>2008</v>
      </c>
      <c r="D2236">
        <v>2656.45</v>
      </c>
      <c r="E2236">
        <f t="shared" ca="1" si="343"/>
        <v>2657.125</v>
      </c>
      <c r="F2236">
        <f t="shared" ca="1" si="347"/>
        <v>2784.5673076923076</v>
      </c>
      <c r="G2236" t="str">
        <f t="shared" ca="1" si="348"/>
        <v/>
      </c>
      <c r="H2236">
        <f t="shared" ca="1" si="349"/>
        <v>4290.3</v>
      </c>
      <c r="I2236" s="7" t="str">
        <f t="shared" ca="1" si="346"/>
        <v/>
      </c>
      <c r="J2236" s="11">
        <f t="shared" ca="1" si="350"/>
        <v>664.46711396171474</v>
      </c>
      <c r="K2236" s="11">
        <f ca="1">MAX($J$55:J2236)</f>
        <v>780.63615521462145</v>
      </c>
      <c r="L2236" s="13">
        <f t="shared" ca="1" si="351"/>
        <v>0.14881329858590542</v>
      </c>
      <c r="M2236" t="str">
        <f t="shared" ca="1" si="344"/>
        <v>SELL</v>
      </c>
      <c r="N2236">
        <f t="shared" ca="1" si="345"/>
        <v>5.0793889683210314E-4</v>
      </c>
    </row>
    <row r="2237" spans="1:14" x14ac:dyDescent="0.25">
      <c r="A2237">
        <v>2236</v>
      </c>
      <c r="B2237" s="30">
        <v>39786</v>
      </c>
      <c r="C2237">
        <f t="shared" si="342"/>
        <v>2008</v>
      </c>
      <c r="D2237">
        <v>2788</v>
      </c>
      <c r="E2237">
        <f t="shared" ca="1" si="343"/>
        <v>2722.2249999999999</v>
      </c>
      <c r="F2237">
        <f t="shared" ca="1" si="347"/>
        <v>2792.4134615384614</v>
      </c>
      <c r="G2237" t="str">
        <f t="shared" ca="1" si="348"/>
        <v/>
      </c>
      <c r="H2237">
        <f t="shared" ca="1" si="349"/>
        <v>4290.3</v>
      </c>
      <c r="I2237" s="7" t="str">
        <f t="shared" ca="1" si="346"/>
        <v/>
      </c>
      <c r="J2237" s="11">
        <f t="shared" ca="1" si="350"/>
        <v>664.46711396171474</v>
      </c>
      <c r="K2237" s="11">
        <f ca="1">MAX($J$55:J2237)</f>
        <v>780.63615521462145</v>
      </c>
      <c r="L2237" s="13">
        <f t="shared" ca="1" si="351"/>
        <v>0.14881329858590542</v>
      </c>
      <c r="M2237" t="str">
        <f t="shared" ca="1" si="344"/>
        <v>SELL</v>
      </c>
      <c r="N2237">
        <f t="shared" ca="1" si="345"/>
        <v>-4.95209772440664E-2</v>
      </c>
    </row>
    <row r="2238" spans="1:14" x14ac:dyDescent="0.25">
      <c r="A2238">
        <v>2237</v>
      </c>
      <c r="B2238" s="30">
        <v>39787</v>
      </c>
      <c r="C2238">
        <f t="shared" si="342"/>
        <v>2008</v>
      </c>
      <c r="D2238">
        <v>2714.4</v>
      </c>
      <c r="E2238">
        <f t="shared" ca="1" si="343"/>
        <v>2751.2</v>
      </c>
      <c r="F2238">
        <f t="shared" ca="1" si="347"/>
        <v>2799.7288461538465</v>
      </c>
      <c r="G2238" t="str">
        <f t="shared" ca="1" si="348"/>
        <v/>
      </c>
      <c r="H2238">
        <f t="shared" ca="1" si="349"/>
        <v>4290.3</v>
      </c>
      <c r="I2238" s="7" t="str">
        <f t="shared" ca="1" si="346"/>
        <v/>
      </c>
      <c r="J2238" s="11">
        <f t="shared" ca="1" si="350"/>
        <v>664.46711396171474</v>
      </c>
      <c r="K2238" s="11">
        <f ca="1">MAX($J$55:J2238)</f>
        <v>780.63615521462145</v>
      </c>
      <c r="L2238" s="13">
        <f t="shared" ca="1" si="351"/>
        <v>0.14881329858590542</v>
      </c>
      <c r="M2238" t="str">
        <f t="shared" ca="1" si="344"/>
        <v>SELL</v>
      </c>
      <c r="N2238">
        <f t="shared" ca="1" si="345"/>
        <v>2.6398852223816324E-2</v>
      </c>
    </row>
    <row r="2239" spans="1:14" x14ac:dyDescent="0.25">
      <c r="A2239">
        <v>2238</v>
      </c>
      <c r="B2239" s="30">
        <v>39790</v>
      </c>
      <c r="C2239">
        <f t="shared" si="342"/>
        <v>2008</v>
      </c>
      <c r="D2239">
        <v>2784</v>
      </c>
      <c r="E2239">
        <f t="shared" ca="1" si="343"/>
        <v>2749.2</v>
      </c>
      <c r="F2239">
        <f t="shared" ca="1" si="347"/>
        <v>2803.5519230769232</v>
      </c>
      <c r="G2239" t="str">
        <f t="shared" ca="1" si="348"/>
        <v/>
      </c>
      <c r="H2239">
        <f t="shared" ca="1" si="349"/>
        <v>4290.3</v>
      </c>
      <c r="I2239" s="7" t="str">
        <f t="shared" ca="1" si="346"/>
        <v/>
      </c>
      <c r="J2239" s="11">
        <f t="shared" ca="1" si="350"/>
        <v>664.46711396171474</v>
      </c>
      <c r="K2239" s="11">
        <f ca="1">MAX($J$55:J2239)</f>
        <v>780.63615521462145</v>
      </c>
      <c r="L2239" s="13">
        <f t="shared" ca="1" si="351"/>
        <v>0.14881329858590542</v>
      </c>
      <c r="M2239" t="str">
        <f t="shared" ca="1" si="344"/>
        <v>SELL</v>
      </c>
      <c r="N2239">
        <f t="shared" ca="1" si="345"/>
        <v>-2.5641025641025605E-2</v>
      </c>
    </row>
    <row r="2240" spans="1:14" x14ac:dyDescent="0.25">
      <c r="A2240">
        <v>2239</v>
      </c>
      <c r="B2240" s="30">
        <v>39792</v>
      </c>
      <c r="C2240">
        <f t="shared" si="342"/>
        <v>2008</v>
      </c>
      <c r="D2240">
        <v>2928.25</v>
      </c>
      <c r="E2240">
        <f t="shared" ca="1" si="343"/>
        <v>2856.125</v>
      </c>
      <c r="F2240">
        <f t="shared" ca="1" si="347"/>
        <v>2812.4442307692307</v>
      </c>
      <c r="G2240" t="str">
        <f t="shared" ca="1" si="348"/>
        <v>BUY</v>
      </c>
      <c r="H2240">
        <f t="shared" ca="1" si="349"/>
        <v>2928.25</v>
      </c>
      <c r="I2240" s="7">
        <f t="shared" ca="1" si="346"/>
        <v>0.3174719716569937</v>
      </c>
      <c r="J2240" s="11">
        <f t="shared" ca="1" si="350"/>
        <v>875.41679873237274</v>
      </c>
      <c r="K2240" s="11">
        <f ca="1">MAX($J$55:J2240)</f>
        <v>875.41679873237274</v>
      </c>
      <c r="L2240" s="13">
        <f t="shared" ca="1" si="351"/>
        <v>0</v>
      </c>
      <c r="M2240" t="str">
        <f t="shared" ca="1" si="344"/>
        <v>BUY</v>
      </c>
      <c r="N2240">
        <f t="shared" ca="1" si="345"/>
        <v>-5.1813936781609192E-2</v>
      </c>
    </row>
    <row r="2241" spans="1:14" x14ac:dyDescent="0.25">
      <c r="A2241">
        <v>2240</v>
      </c>
      <c r="B2241" s="30">
        <v>39793</v>
      </c>
      <c r="C2241">
        <f t="shared" si="342"/>
        <v>2008</v>
      </c>
      <c r="D2241">
        <v>2920.15</v>
      </c>
      <c r="E2241">
        <f t="shared" ca="1" si="343"/>
        <v>2924.2</v>
      </c>
      <c r="F2241">
        <f t="shared" ca="1" si="347"/>
        <v>2813.7730769230766</v>
      </c>
      <c r="G2241" t="str">
        <f t="shared" ca="1" si="348"/>
        <v/>
      </c>
      <c r="H2241">
        <f t="shared" ca="1" si="349"/>
        <v>2928.25</v>
      </c>
      <c r="I2241" s="7" t="str">
        <f t="shared" ca="1" si="346"/>
        <v/>
      </c>
      <c r="J2241" s="11">
        <f t="shared" ca="1" si="350"/>
        <v>875.41679873237274</v>
      </c>
      <c r="K2241" s="11">
        <f ca="1">MAX($J$55:J2241)</f>
        <v>875.41679873237274</v>
      </c>
      <c r="L2241" s="13">
        <f t="shared" ca="1" si="351"/>
        <v>0</v>
      </c>
      <c r="M2241" t="str">
        <f t="shared" ca="1" si="344"/>
        <v>BUY</v>
      </c>
      <c r="N2241">
        <f t="shared" ca="1" si="345"/>
        <v>-2.7661572611627793E-3</v>
      </c>
    </row>
    <row r="2242" spans="1:14" x14ac:dyDescent="0.25">
      <c r="A2242">
        <v>2241</v>
      </c>
      <c r="B2242" s="30">
        <v>39794</v>
      </c>
      <c r="C2242">
        <f t="shared" si="342"/>
        <v>2008</v>
      </c>
      <c r="D2242">
        <v>2921.35</v>
      </c>
      <c r="E2242">
        <f t="shared" ca="1" si="343"/>
        <v>2920.75</v>
      </c>
      <c r="F2242">
        <f t="shared" ca="1" si="347"/>
        <v>2809.0615384615385</v>
      </c>
      <c r="G2242" t="str">
        <f t="shared" ca="1" si="348"/>
        <v/>
      </c>
      <c r="H2242">
        <f t="shared" ca="1" si="349"/>
        <v>2928.25</v>
      </c>
      <c r="I2242" s="7" t="str">
        <f t="shared" ca="1" si="346"/>
        <v/>
      </c>
      <c r="J2242" s="11">
        <f t="shared" ca="1" si="350"/>
        <v>875.41679873237274</v>
      </c>
      <c r="K2242" s="11">
        <f ca="1">MAX($J$55:J2242)</f>
        <v>875.41679873237274</v>
      </c>
      <c r="L2242" s="13">
        <f t="shared" ca="1" si="351"/>
        <v>0</v>
      </c>
      <c r="M2242" t="str">
        <f t="shared" ca="1" si="344"/>
        <v>BUY</v>
      </c>
      <c r="N2242">
        <f t="shared" ca="1" si="345"/>
        <v>4.1093779429132683E-4</v>
      </c>
    </row>
    <row r="2243" spans="1:14" x14ac:dyDescent="0.25">
      <c r="A2243">
        <v>2242</v>
      </c>
      <c r="B2243" s="30">
        <v>39797</v>
      </c>
      <c r="C2243">
        <f t="shared" ref="C2243:C2306" si="352">YEAR(B2243)</f>
        <v>2008</v>
      </c>
      <c r="D2243">
        <v>2981.2</v>
      </c>
      <c r="E2243">
        <f t="shared" ca="1" si="343"/>
        <v>2951.2749999999996</v>
      </c>
      <c r="F2243">
        <f t="shared" ca="1" si="347"/>
        <v>2802.873076923077</v>
      </c>
      <c r="G2243" t="str">
        <f t="shared" ca="1" si="348"/>
        <v/>
      </c>
      <c r="H2243">
        <f t="shared" ca="1" si="349"/>
        <v>2928.25</v>
      </c>
      <c r="I2243" s="7" t="str">
        <f t="shared" ca="1" si="346"/>
        <v/>
      </c>
      <c r="J2243" s="11">
        <f t="shared" ca="1" si="350"/>
        <v>875.41679873237274</v>
      </c>
      <c r="K2243" s="11">
        <f ca="1">MAX($J$55:J2243)</f>
        <v>875.41679873237274</v>
      </c>
      <c r="L2243" s="13">
        <f t="shared" ca="1" si="351"/>
        <v>0</v>
      </c>
      <c r="M2243" t="str">
        <f t="shared" ca="1" si="344"/>
        <v>BUY</v>
      </c>
      <c r="N2243">
        <f t="shared" ca="1" si="345"/>
        <v>2.0487103565132527E-2</v>
      </c>
    </row>
    <row r="2244" spans="1:14" x14ac:dyDescent="0.25">
      <c r="A2244">
        <v>2243</v>
      </c>
      <c r="B2244" s="30">
        <v>39798</v>
      </c>
      <c r="C2244">
        <f t="shared" si="352"/>
        <v>2008</v>
      </c>
      <c r="D2244">
        <v>3041.75</v>
      </c>
      <c r="E2244">
        <f t="shared" ref="E2244:E2307" ca="1" si="353">IF(ROW(D2244)&gt;$M$3,AVERAGE(OFFSET(D2245,-$M$3,0,$M$3,1)),"")</f>
        <v>3011.4749999999999</v>
      </c>
      <c r="F2244">
        <f t="shared" ca="1" si="347"/>
        <v>2804.6730769230771</v>
      </c>
      <c r="G2244" t="str">
        <f t="shared" ca="1" si="348"/>
        <v/>
      </c>
      <c r="H2244">
        <f t="shared" ca="1" si="349"/>
        <v>2928.25</v>
      </c>
      <c r="I2244" s="7" t="str">
        <f t="shared" ca="1" si="346"/>
        <v/>
      </c>
      <c r="J2244" s="11">
        <f t="shared" ca="1" si="350"/>
        <v>875.41679873237274</v>
      </c>
      <c r="K2244" s="11">
        <f ca="1">MAX($J$55:J2244)</f>
        <v>875.41679873237274</v>
      </c>
      <c r="L2244" s="13">
        <f t="shared" ca="1" si="351"/>
        <v>0</v>
      </c>
      <c r="M2244" t="str">
        <f t="shared" ca="1" si="344"/>
        <v>BUY</v>
      </c>
      <c r="N2244">
        <f t="shared" ca="1" si="345"/>
        <v>2.0310613175902385E-2</v>
      </c>
    </row>
    <row r="2245" spans="1:14" x14ac:dyDescent="0.25">
      <c r="A2245">
        <v>2244</v>
      </c>
      <c r="B2245" s="30">
        <v>39799</v>
      </c>
      <c r="C2245">
        <f t="shared" si="352"/>
        <v>2008</v>
      </c>
      <c r="D2245">
        <v>2954.35</v>
      </c>
      <c r="E2245">
        <f t="shared" ca="1" si="353"/>
        <v>2998.05</v>
      </c>
      <c r="F2245">
        <f t="shared" ca="1" si="347"/>
        <v>2807.0461538461541</v>
      </c>
      <c r="G2245" t="str">
        <f t="shared" ca="1" si="348"/>
        <v/>
      </c>
      <c r="H2245">
        <f t="shared" ca="1" si="349"/>
        <v>2928.25</v>
      </c>
      <c r="I2245" s="7" t="str">
        <f t="shared" ca="1" si="346"/>
        <v/>
      </c>
      <c r="J2245" s="11">
        <f t="shared" ca="1" si="350"/>
        <v>875.41679873237274</v>
      </c>
      <c r="K2245" s="11">
        <f ca="1">MAX($J$55:J2245)</f>
        <v>875.41679873237274</v>
      </c>
      <c r="L2245" s="13">
        <f t="shared" ca="1" si="351"/>
        <v>0</v>
      </c>
      <c r="M2245" t="str">
        <f t="shared" ca="1" si="344"/>
        <v>BUY</v>
      </c>
      <c r="N2245">
        <f t="shared" ca="1" si="345"/>
        <v>-2.8733459357277912E-2</v>
      </c>
    </row>
    <row r="2246" spans="1:14" x14ac:dyDescent="0.25">
      <c r="A2246">
        <v>2245</v>
      </c>
      <c r="B2246" s="30">
        <v>39800</v>
      </c>
      <c r="C2246">
        <f t="shared" si="352"/>
        <v>2008</v>
      </c>
      <c r="D2246">
        <v>3060.75</v>
      </c>
      <c r="E2246">
        <f t="shared" ca="1" si="353"/>
        <v>3007.55</v>
      </c>
      <c r="F2246">
        <f t="shared" ca="1" si="347"/>
        <v>2810.4211538461541</v>
      </c>
      <c r="G2246" t="str">
        <f t="shared" ca="1" si="348"/>
        <v/>
      </c>
      <c r="H2246">
        <f t="shared" ca="1" si="349"/>
        <v>2928.25</v>
      </c>
      <c r="I2246" s="7" t="str">
        <f t="shared" ca="1" si="346"/>
        <v/>
      </c>
      <c r="J2246" s="11">
        <f t="shared" ca="1" si="350"/>
        <v>875.41679873237274</v>
      </c>
      <c r="K2246" s="11">
        <f ca="1">MAX($J$55:J2246)</f>
        <v>875.41679873237274</v>
      </c>
      <c r="L2246" s="13">
        <f t="shared" ca="1" si="351"/>
        <v>0</v>
      </c>
      <c r="M2246" t="str">
        <f t="shared" ref="M2246:M2309" ca="1" si="354">IF(G2246="",M2245,G2246)</f>
        <v>BUY</v>
      </c>
      <c r="N2246">
        <f t="shared" ca="1" si="345"/>
        <v>3.6014690202582661E-2</v>
      </c>
    </row>
    <row r="2247" spans="1:14" x14ac:dyDescent="0.25">
      <c r="A2247">
        <v>2246</v>
      </c>
      <c r="B2247" s="30">
        <v>39801</v>
      </c>
      <c r="C2247">
        <f t="shared" si="352"/>
        <v>2008</v>
      </c>
      <c r="D2247">
        <v>3077.5</v>
      </c>
      <c r="E2247">
        <f t="shared" ca="1" si="353"/>
        <v>3069.125</v>
      </c>
      <c r="F2247">
        <f t="shared" ca="1" si="347"/>
        <v>2807.7000000000003</v>
      </c>
      <c r="G2247" t="str">
        <f t="shared" ca="1" si="348"/>
        <v/>
      </c>
      <c r="H2247">
        <f t="shared" ca="1" si="349"/>
        <v>2928.25</v>
      </c>
      <c r="I2247" s="7" t="str">
        <f t="shared" ca="1" si="346"/>
        <v/>
      </c>
      <c r="J2247" s="11">
        <f t="shared" ca="1" si="350"/>
        <v>875.41679873237274</v>
      </c>
      <c r="K2247" s="11">
        <f ca="1">MAX($J$55:J2247)</f>
        <v>875.41679873237274</v>
      </c>
      <c r="L2247" s="13">
        <f t="shared" ca="1" si="351"/>
        <v>0</v>
      </c>
      <c r="M2247" t="str">
        <f t="shared" ca="1" si="354"/>
        <v>BUY</v>
      </c>
      <c r="N2247">
        <f t="shared" ref="N2247:N2310" ca="1" si="355">IF(M2246="BUY",(D2247-D2246)/D2246,(D2246-D2247)/D2246)</f>
        <v>5.4725149064771706E-3</v>
      </c>
    </row>
    <row r="2248" spans="1:14" x14ac:dyDescent="0.25">
      <c r="A2248">
        <v>2247</v>
      </c>
      <c r="B2248" s="30">
        <v>39804</v>
      </c>
      <c r="C2248">
        <f t="shared" si="352"/>
        <v>2008</v>
      </c>
      <c r="D2248">
        <v>3039.3</v>
      </c>
      <c r="E2248">
        <f t="shared" ca="1" si="353"/>
        <v>3058.4</v>
      </c>
      <c r="F2248">
        <f t="shared" ca="1" si="347"/>
        <v>2811.5711538461537</v>
      </c>
      <c r="G2248" t="str">
        <f t="shared" ca="1" si="348"/>
        <v/>
      </c>
      <c r="H2248">
        <f t="shared" ca="1" si="349"/>
        <v>2928.25</v>
      </c>
      <c r="I2248" s="7" t="str">
        <f t="shared" ca="1" si="346"/>
        <v/>
      </c>
      <c r="J2248" s="11">
        <f t="shared" ca="1" si="350"/>
        <v>875.41679873237274</v>
      </c>
      <c r="K2248" s="11">
        <f ca="1">MAX($J$55:J2248)</f>
        <v>875.41679873237274</v>
      </c>
      <c r="L2248" s="13">
        <f t="shared" ca="1" si="351"/>
        <v>0</v>
      </c>
      <c r="M2248" t="str">
        <f t="shared" ca="1" si="354"/>
        <v>BUY</v>
      </c>
      <c r="N2248">
        <f t="shared" ca="1" si="355"/>
        <v>-1.2412672623882962E-2</v>
      </c>
    </row>
    <row r="2249" spans="1:14" x14ac:dyDescent="0.25">
      <c r="A2249">
        <v>2248</v>
      </c>
      <c r="B2249" s="30">
        <v>39805</v>
      </c>
      <c r="C2249">
        <f t="shared" si="352"/>
        <v>2008</v>
      </c>
      <c r="D2249">
        <v>2968.65</v>
      </c>
      <c r="E2249">
        <f t="shared" ca="1" si="353"/>
        <v>3003.9750000000004</v>
      </c>
      <c r="F2249">
        <f t="shared" ca="1" si="347"/>
        <v>2816.1942307692302</v>
      </c>
      <c r="G2249" t="str">
        <f t="shared" ca="1" si="348"/>
        <v/>
      </c>
      <c r="H2249">
        <f t="shared" ca="1" si="349"/>
        <v>2928.25</v>
      </c>
      <c r="I2249" s="7" t="str">
        <f t="shared" ca="1" si="346"/>
        <v/>
      </c>
      <c r="J2249" s="11">
        <f t="shared" ca="1" si="350"/>
        <v>875.41679873237274</v>
      </c>
      <c r="K2249" s="11">
        <f ca="1">MAX($J$55:J2249)</f>
        <v>875.41679873237274</v>
      </c>
      <c r="L2249" s="13">
        <f t="shared" ca="1" si="351"/>
        <v>0</v>
      </c>
      <c r="M2249" t="str">
        <f t="shared" ca="1" si="354"/>
        <v>BUY</v>
      </c>
      <c r="N2249">
        <f t="shared" ca="1" si="355"/>
        <v>-2.3245484157536304E-2</v>
      </c>
    </row>
    <row r="2250" spans="1:14" x14ac:dyDescent="0.25">
      <c r="A2250">
        <v>2249</v>
      </c>
      <c r="B2250" s="30">
        <v>39806</v>
      </c>
      <c r="C2250">
        <f t="shared" si="352"/>
        <v>2008</v>
      </c>
      <c r="D2250">
        <v>2916.85</v>
      </c>
      <c r="E2250">
        <f t="shared" ca="1" si="353"/>
        <v>2942.75</v>
      </c>
      <c r="F2250">
        <f t="shared" ca="1" si="347"/>
        <v>2820.2903846153849</v>
      </c>
      <c r="G2250" t="str">
        <f t="shared" ca="1" si="348"/>
        <v/>
      </c>
      <c r="H2250">
        <f t="shared" ca="1" si="349"/>
        <v>2928.25</v>
      </c>
      <c r="I2250" s="7" t="str">
        <f t="shared" ca="1" si="346"/>
        <v/>
      </c>
      <c r="J2250" s="11">
        <f t="shared" ca="1" si="350"/>
        <v>875.41679873237274</v>
      </c>
      <c r="K2250" s="11">
        <f ca="1">MAX($J$55:J2250)</f>
        <v>875.41679873237274</v>
      </c>
      <c r="L2250" s="13">
        <f t="shared" ca="1" si="351"/>
        <v>0</v>
      </c>
      <c r="M2250" t="str">
        <f t="shared" ca="1" si="354"/>
        <v>BUY</v>
      </c>
      <c r="N2250">
        <f t="shared" ca="1" si="355"/>
        <v>-1.7449008808717827E-2</v>
      </c>
    </row>
    <row r="2251" spans="1:14" x14ac:dyDescent="0.25">
      <c r="A2251">
        <v>2250</v>
      </c>
      <c r="B2251" s="30">
        <v>39808</v>
      </c>
      <c r="C2251">
        <f t="shared" si="352"/>
        <v>2008</v>
      </c>
      <c r="D2251">
        <v>2857.25</v>
      </c>
      <c r="E2251">
        <f t="shared" ca="1" si="353"/>
        <v>2887.05</v>
      </c>
      <c r="F2251">
        <f t="shared" ca="1" si="347"/>
        <v>2822.5096153846152</v>
      </c>
      <c r="G2251" t="str">
        <f t="shared" ca="1" si="348"/>
        <v/>
      </c>
      <c r="H2251">
        <f t="shared" ca="1" si="349"/>
        <v>2928.25</v>
      </c>
      <c r="I2251" s="7" t="str">
        <f t="shared" ca="1" si="346"/>
        <v/>
      </c>
      <c r="J2251" s="11">
        <f t="shared" ca="1" si="350"/>
        <v>875.41679873237274</v>
      </c>
      <c r="K2251" s="11">
        <f ca="1">MAX($J$55:J2251)</f>
        <v>875.41679873237274</v>
      </c>
      <c r="L2251" s="13">
        <f t="shared" ca="1" si="351"/>
        <v>0</v>
      </c>
      <c r="M2251" t="str">
        <f t="shared" ca="1" si="354"/>
        <v>BUY</v>
      </c>
      <c r="N2251">
        <f t="shared" ca="1" si="355"/>
        <v>-2.0433001354200564E-2</v>
      </c>
    </row>
    <row r="2252" spans="1:14" x14ac:dyDescent="0.25">
      <c r="A2252">
        <v>2251</v>
      </c>
      <c r="B2252" s="30">
        <v>39811</v>
      </c>
      <c r="C2252">
        <f t="shared" si="352"/>
        <v>2008</v>
      </c>
      <c r="D2252">
        <v>2922.2</v>
      </c>
      <c r="E2252">
        <f t="shared" ca="1" si="353"/>
        <v>2889.7249999999999</v>
      </c>
      <c r="F2252">
        <f t="shared" ca="1" si="347"/>
        <v>2831.7038461538464</v>
      </c>
      <c r="G2252" t="str">
        <f t="shared" ca="1" si="348"/>
        <v/>
      </c>
      <c r="H2252">
        <f t="shared" ca="1" si="349"/>
        <v>2928.25</v>
      </c>
      <c r="I2252" s="7" t="str">
        <f t="shared" ca="1" si="346"/>
        <v/>
      </c>
      <c r="J2252" s="11">
        <f t="shared" ca="1" si="350"/>
        <v>875.41679873237274</v>
      </c>
      <c r="K2252" s="11">
        <f ca="1">MAX($J$55:J2252)</f>
        <v>875.41679873237274</v>
      </c>
      <c r="L2252" s="13">
        <f t="shared" ca="1" si="351"/>
        <v>0</v>
      </c>
      <c r="M2252" t="str">
        <f t="shared" ca="1" si="354"/>
        <v>BUY</v>
      </c>
      <c r="N2252">
        <f t="shared" ca="1" si="355"/>
        <v>2.2731647563216315E-2</v>
      </c>
    </row>
    <row r="2253" spans="1:14" x14ac:dyDescent="0.25">
      <c r="A2253">
        <v>2252</v>
      </c>
      <c r="B2253" s="30">
        <v>39812</v>
      </c>
      <c r="C2253">
        <f t="shared" si="352"/>
        <v>2008</v>
      </c>
      <c r="D2253">
        <v>2979.5</v>
      </c>
      <c r="E2253">
        <f t="shared" ca="1" si="353"/>
        <v>2950.85</v>
      </c>
      <c r="F2253">
        <f t="shared" ca="1" si="347"/>
        <v>2844.9538461538464</v>
      </c>
      <c r="G2253" t="str">
        <f t="shared" ca="1" si="348"/>
        <v/>
      </c>
      <c r="H2253">
        <f t="shared" ca="1" si="349"/>
        <v>2928.25</v>
      </c>
      <c r="I2253" s="7" t="str">
        <f t="shared" ca="1" si="346"/>
        <v/>
      </c>
      <c r="J2253" s="11">
        <f t="shared" ca="1" si="350"/>
        <v>875.41679873237274</v>
      </c>
      <c r="K2253" s="11">
        <f ca="1">MAX($J$55:J2253)</f>
        <v>875.41679873237274</v>
      </c>
      <c r="L2253" s="13">
        <f t="shared" ca="1" si="351"/>
        <v>0</v>
      </c>
      <c r="M2253" t="str">
        <f t="shared" ca="1" si="354"/>
        <v>BUY</v>
      </c>
      <c r="N2253">
        <f t="shared" ca="1" si="355"/>
        <v>1.9608514133187389E-2</v>
      </c>
    </row>
    <row r="2254" spans="1:14" x14ac:dyDescent="0.25">
      <c r="A2254">
        <v>2253</v>
      </c>
      <c r="B2254" s="30">
        <v>39813</v>
      </c>
      <c r="C2254">
        <f t="shared" si="352"/>
        <v>2008</v>
      </c>
      <c r="D2254">
        <v>2959.15</v>
      </c>
      <c r="E2254">
        <f t="shared" ca="1" si="353"/>
        <v>2969.3249999999998</v>
      </c>
      <c r="F2254">
        <f t="shared" ca="1" si="347"/>
        <v>2860.5692307692307</v>
      </c>
      <c r="G2254" t="str">
        <f t="shared" ca="1" si="348"/>
        <v/>
      </c>
      <c r="H2254">
        <f t="shared" ca="1" si="349"/>
        <v>2928.25</v>
      </c>
      <c r="I2254" s="7" t="str">
        <f t="shared" ca="1" si="346"/>
        <v/>
      </c>
      <c r="J2254" s="11">
        <f t="shared" ca="1" si="350"/>
        <v>875.41679873237274</v>
      </c>
      <c r="K2254" s="11">
        <f ca="1">MAX($J$55:J2254)</f>
        <v>875.41679873237274</v>
      </c>
      <c r="L2254" s="13">
        <f t="shared" ca="1" si="351"/>
        <v>0</v>
      </c>
      <c r="M2254" t="str">
        <f t="shared" ca="1" si="354"/>
        <v>BUY</v>
      </c>
      <c r="N2254">
        <f t="shared" ca="1" si="355"/>
        <v>-6.8300050344017151E-3</v>
      </c>
    </row>
    <row r="2255" spans="1:14" x14ac:dyDescent="0.25">
      <c r="A2255">
        <v>2254</v>
      </c>
      <c r="B2255" s="30">
        <v>39814</v>
      </c>
      <c r="C2255">
        <f t="shared" si="352"/>
        <v>2009</v>
      </c>
      <c r="D2255">
        <v>3033.45</v>
      </c>
      <c r="E2255">
        <f t="shared" ca="1" si="353"/>
        <v>2996.3</v>
      </c>
      <c r="F2255">
        <f t="shared" ca="1" si="347"/>
        <v>2873.6461538461535</v>
      </c>
      <c r="G2255" t="str">
        <f t="shared" ca="1" si="348"/>
        <v/>
      </c>
      <c r="H2255">
        <f t="shared" ca="1" si="349"/>
        <v>2928.25</v>
      </c>
      <c r="I2255" s="7" t="str">
        <f t="shared" ca="1" si="346"/>
        <v/>
      </c>
      <c r="J2255" s="11">
        <f t="shared" ca="1" si="350"/>
        <v>875.41679873237274</v>
      </c>
      <c r="K2255" s="11">
        <f ca="1">MAX($J$55:J2255)</f>
        <v>875.41679873237274</v>
      </c>
      <c r="L2255" s="13">
        <f t="shared" ca="1" si="351"/>
        <v>0</v>
      </c>
      <c r="M2255" t="str">
        <f t="shared" ca="1" si="354"/>
        <v>BUY</v>
      </c>
      <c r="N2255">
        <f t="shared" ca="1" si="355"/>
        <v>2.5108561580183406E-2</v>
      </c>
    </row>
    <row r="2256" spans="1:14" x14ac:dyDescent="0.25">
      <c r="A2256">
        <v>2255</v>
      </c>
      <c r="B2256" s="30">
        <v>39815</v>
      </c>
      <c r="C2256">
        <f t="shared" si="352"/>
        <v>2009</v>
      </c>
      <c r="D2256">
        <v>3046.75</v>
      </c>
      <c r="E2256">
        <f t="shared" ca="1" si="353"/>
        <v>3040.1</v>
      </c>
      <c r="F2256">
        <f t="shared" ca="1" si="347"/>
        <v>2886.665384615384</v>
      </c>
      <c r="G2256" t="str">
        <f t="shared" ca="1" si="348"/>
        <v/>
      </c>
      <c r="H2256">
        <f t="shared" ca="1" si="349"/>
        <v>2928.25</v>
      </c>
      <c r="I2256" s="7" t="str">
        <f t="shared" ca="1" si="346"/>
        <v/>
      </c>
      <c r="J2256" s="11">
        <f t="shared" ca="1" si="350"/>
        <v>875.41679873237274</v>
      </c>
      <c r="K2256" s="11">
        <f ca="1">MAX($J$55:J2256)</f>
        <v>875.41679873237274</v>
      </c>
      <c r="L2256" s="13">
        <f t="shared" ca="1" si="351"/>
        <v>0</v>
      </c>
      <c r="M2256" t="str">
        <f t="shared" ca="1" si="354"/>
        <v>BUY</v>
      </c>
      <c r="N2256">
        <f t="shared" ca="1" si="355"/>
        <v>4.3844467520480586E-3</v>
      </c>
    </row>
    <row r="2257" spans="1:14" x14ac:dyDescent="0.25">
      <c r="A2257">
        <v>2256</v>
      </c>
      <c r="B2257" s="30">
        <v>39818</v>
      </c>
      <c r="C2257">
        <f t="shared" si="352"/>
        <v>2009</v>
      </c>
      <c r="D2257">
        <v>3121.45</v>
      </c>
      <c r="E2257">
        <f t="shared" ca="1" si="353"/>
        <v>3084.1</v>
      </c>
      <c r="F2257">
        <f t="shared" ca="1" si="347"/>
        <v>2904.64423076923</v>
      </c>
      <c r="G2257" t="str">
        <f t="shared" ca="1" si="348"/>
        <v/>
      </c>
      <c r="H2257">
        <f t="shared" ca="1" si="349"/>
        <v>2928.25</v>
      </c>
      <c r="I2257" s="7" t="str">
        <f t="shared" ca="1" si="346"/>
        <v/>
      </c>
      <c r="J2257" s="11">
        <f t="shared" ca="1" si="350"/>
        <v>875.41679873237274</v>
      </c>
      <c r="K2257" s="11">
        <f ca="1">MAX($J$55:J2257)</f>
        <v>875.41679873237274</v>
      </c>
      <c r="L2257" s="13">
        <f t="shared" ca="1" si="351"/>
        <v>0</v>
      </c>
      <c r="M2257" t="str">
        <f t="shared" ca="1" si="354"/>
        <v>BUY</v>
      </c>
      <c r="N2257">
        <f t="shared" ca="1" si="355"/>
        <v>2.4517928940674429E-2</v>
      </c>
    </row>
    <row r="2258" spans="1:14" x14ac:dyDescent="0.25">
      <c r="A2258">
        <v>2257</v>
      </c>
      <c r="B2258" s="30">
        <v>39819</v>
      </c>
      <c r="C2258">
        <f t="shared" si="352"/>
        <v>2009</v>
      </c>
      <c r="D2258">
        <v>3112.8</v>
      </c>
      <c r="E2258">
        <f t="shared" ca="1" si="353"/>
        <v>3117.125</v>
      </c>
      <c r="F2258">
        <f t="shared" ca="1" si="347"/>
        <v>2918.5115384615387</v>
      </c>
      <c r="G2258" t="str">
        <f t="shared" ca="1" si="348"/>
        <v/>
      </c>
      <c r="H2258">
        <f t="shared" ca="1" si="349"/>
        <v>2928.25</v>
      </c>
      <c r="I2258" s="7" t="str">
        <f t="shared" ca="1" si="346"/>
        <v/>
      </c>
      <c r="J2258" s="11">
        <f t="shared" ca="1" si="350"/>
        <v>875.41679873237274</v>
      </c>
      <c r="K2258" s="11">
        <f ca="1">MAX($J$55:J2258)</f>
        <v>875.41679873237274</v>
      </c>
      <c r="L2258" s="13">
        <f t="shared" ca="1" si="351"/>
        <v>0</v>
      </c>
      <c r="M2258" t="str">
        <f t="shared" ca="1" si="354"/>
        <v>BUY</v>
      </c>
      <c r="N2258">
        <f t="shared" ca="1" si="355"/>
        <v>-2.7711480241553242E-3</v>
      </c>
    </row>
    <row r="2259" spans="1:14" x14ac:dyDescent="0.25">
      <c r="A2259">
        <v>2258</v>
      </c>
      <c r="B2259" s="30">
        <v>39820</v>
      </c>
      <c r="C2259">
        <f t="shared" si="352"/>
        <v>2009</v>
      </c>
      <c r="D2259">
        <v>2920.4</v>
      </c>
      <c r="E2259">
        <f t="shared" ca="1" si="353"/>
        <v>3016.6000000000004</v>
      </c>
      <c r="F2259">
        <f t="shared" ca="1" si="347"/>
        <v>2924.8692307692309</v>
      </c>
      <c r="G2259" t="str">
        <f t="shared" ca="1" si="348"/>
        <v/>
      </c>
      <c r="H2259">
        <f t="shared" ca="1" si="349"/>
        <v>2928.25</v>
      </c>
      <c r="I2259" s="7" t="str">
        <f t="shared" ca="1" si="346"/>
        <v/>
      </c>
      <c r="J2259" s="11">
        <f t="shared" ca="1" si="350"/>
        <v>875.41679873237274</v>
      </c>
      <c r="K2259" s="11">
        <f ca="1">MAX($J$55:J2259)</f>
        <v>875.41679873237274</v>
      </c>
      <c r="L2259" s="13">
        <f t="shared" ca="1" si="351"/>
        <v>0</v>
      </c>
      <c r="M2259" t="str">
        <f t="shared" ca="1" si="354"/>
        <v>BUY</v>
      </c>
      <c r="N2259">
        <f t="shared" ca="1" si="355"/>
        <v>-6.1809303520945796E-2</v>
      </c>
    </row>
    <row r="2260" spans="1:14" x14ac:dyDescent="0.25">
      <c r="A2260">
        <v>2259</v>
      </c>
      <c r="B2260" s="30">
        <v>39822</v>
      </c>
      <c r="C2260">
        <f t="shared" si="352"/>
        <v>2009</v>
      </c>
      <c r="D2260">
        <v>2873</v>
      </c>
      <c r="E2260">
        <f t="shared" ca="1" si="353"/>
        <v>2896.7</v>
      </c>
      <c r="F2260">
        <f t="shared" ca="1" si="347"/>
        <v>2932.1807692307693</v>
      </c>
      <c r="G2260" t="str">
        <f t="shared" ca="1" si="348"/>
        <v>SELL</v>
      </c>
      <c r="H2260">
        <f t="shared" ca="1" si="349"/>
        <v>2873</v>
      </c>
      <c r="I2260" s="7">
        <f t="shared" ref="I2260:I2323" ca="1" si="356">IF(AND(G2260&lt;&gt;"",H2259&lt;&gt;0),IF(G2260="BUY",1-H2260/H2259,H2260/H2259-1),"")</f>
        <v>-1.8867924528301883E-2</v>
      </c>
      <c r="J2260" s="11">
        <f t="shared" ca="1" si="350"/>
        <v>858.89950064308266</v>
      </c>
      <c r="K2260" s="11">
        <f ca="1">MAX($J$55:J2260)</f>
        <v>875.41679873237274</v>
      </c>
      <c r="L2260" s="13">
        <f t="shared" ca="1" si="351"/>
        <v>1.8867924528301883E-2</v>
      </c>
      <c r="M2260" t="str">
        <f t="shared" ca="1" si="354"/>
        <v>SELL</v>
      </c>
      <c r="N2260">
        <f t="shared" ca="1" si="355"/>
        <v>-1.6230653335159599E-2</v>
      </c>
    </row>
    <row r="2261" spans="1:14" x14ac:dyDescent="0.25">
      <c r="A2261">
        <v>2260</v>
      </c>
      <c r="B2261" s="30">
        <v>39825</v>
      </c>
      <c r="C2261">
        <f t="shared" si="352"/>
        <v>2009</v>
      </c>
      <c r="D2261">
        <v>2773.1</v>
      </c>
      <c r="E2261">
        <f t="shared" ca="1" si="353"/>
        <v>2823.05</v>
      </c>
      <c r="F2261">
        <f t="shared" ca="1" si="347"/>
        <v>2936.6153846153838</v>
      </c>
      <c r="G2261" t="str">
        <f t="shared" ca="1" si="348"/>
        <v/>
      </c>
      <c r="H2261">
        <f t="shared" ca="1" si="349"/>
        <v>2873</v>
      </c>
      <c r="I2261" s="7" t="str">
        <f t="shared" ca="1" si="356"/>
        <v/>
      </c>
      <c r="J2261" s="11">
        <f t="shared" ca="1" si="350"/>
        <v>858.89950064308266</v>
      </c>
      <c r="K2261" s="11">
        <f ca="1">MAX($J$55:J2261)</f>
        <v>875.41679873237274</v>
      </c>
      <c r="L2261" s="13">
        <f t="shared" ca="1" si="351"/>
        <v>1.8867924528301883E-2</v>
      </c>
      <c r="M2261" t="str">
        <f t="shared" ca="1" si="354"/>
        <v>SELL</v>
      </c>
      <c r="N2261">
        <f t="shared" ca="1" si="355"/>
        <v>3.4772015315001771E-2</v>
      </c>
    </row>
    <row r="2262" spans="1:14" x14ac:dyDescent="0.25">
      <c r="A2262">
        <v>2261</v>
      </c>
      <c r="B2262" s="30">
        <v>39826</v>
      </c>
      <c r="C2262">
        <f t="shared" si="352"/>
        <v>2009</v>
      </c>
      <c r="D2262">
        <v>2744.95</v>
      </c>
      <c r="E2262">
        <f t="shared" ca="1" si="353"/>
        <v>2759.0249999999996</v>
      </c>
      <c r="F2262">
        <f t="shared" ca="1" si="347"/>
        <v>2940.0192307692309</v>
      </c>
      <c r="G2262" t="str">
        <f t="shared" ca="1" si="348"/>
        <v/>
      </c>
      <c r="H2262">
        <f t="shared" ca="1" si="349"/>
        <v>2873</v>
      </c>
      <c r="I2262" s="7" t="str">
        <f t="shared" ca="1" si="356"/>
        <v/>
      </c>
      <c r="J2262" s="11">
        <f t="shared" ca="1" si="350"/>
        <v>858.89950064308266</v>
      </c>
      <c r="K2262" s="11">
        <f ca="1">MAX($J$55:J2262)</f>
        <v>875.41679873237274</v>
      </c>
      <c r="L2262" s="13">
        <f t="shared" ca="1" si="351"/>
        <v>1.8867924528301883E-2</v>
      </c>
      <c r="M2262" t="str">
        <f t="shared" ca="1" si="354"/>
        <v>SELL</v>
      </c>
      <c r="N2262">
        <f t="shared" ca="1" si="355"/>
        <v>1.0151094443042116E-2</v>
      </c>
    </row>
    <row r="2263" spans="1:14" x14ac:dyDescent="0.25">
      <c r="A2263">
        <v>2262</v>
      </c>
      <c r="B2263" s="30">
        <v>39827</v>
      </c>
      <c r="C2263">
        <f t="shared" si="352"/>
        <v>2009</v>
      </c>
      <c r="D2263">
        <v>2835.3</v>
      </c>
      <c r="E2263">
        <f t="shared" ca="1" si="353"/>
        <v>2790.125</v>
      </c>
      <c r="F2263">
        <f t="shared" ca="1" si="347"/>
        <v>2941.8384615384612</v>
      </c>
      <c r="G2263" t="str">
        <f t="shared" ca="1" si="348"/>
        <v/>
      </c>
      <c r="H2263">
        <f t="shared" ca="1" si="349"/>
        <v>2873</v>
      </c>
      <c r="I2263" s="7" t="str">
        <f t="shared" ca="1" si="356"/>
        <v/>
      </c>
      <c r="J2263" s="11">
        <f t="shared" ca="1" si="350"/>
        <v>858.89950064308266</v>
      </c>
      <c r="K2263" s="11">
        <f ca="1">MAX($J$55:J2263)</f>
        <v>875.41679873237274</v>
      </c>
      <c r="L2263" s="13">
        <f t="shared" ca="1" si="351"/>
        <v>1.8867924528301883E-2</v>
      </c>
      <c r="M2263" t="str">
        <f t="shared" ca="1" si="354"/>
        <v>SELL</v>
      </c>
      <c r="N2263">
        <f t="shared" ca="1" si="355"/>
        <v>-3.2914989344068335E-2</v>
      </c>
    </row>
    <row r="2264" spans="1:14" x14ac:dyDescent="0.25">
      <c r="A2264">
        <v>2263</v>
      </c>
      <c r="B2264" s="30">
        <v>39828</v>
      </c>
      <c r="C2264">
        <f t="shared" si="352"/>
        <v>2009</v>
      </c>
      <c r="D2264">
        <v>2736.7</v>
      </c>
      <c r="E2264">
        <f t="shared" ca="1" si="353"/>
        <v>2786</v>
      </c>
      <c r="F2264">
        <f t="shared" ca="1" si="347"/>
        <v>2942.6961538461537</v>
      </c>
      <c r="G2264" t="str">
        <f t="shared" ca="1" si="348"/>
        <v/>
      </c>
      <c r="H2264">
        <f t="shared" ca="1" si="349"/>
        <v>2873</v>
      </c>
      <c r="I2264" s="7" t="str">
        <f t="shared" ca="1" si="356"/>
        <v/>
      </c>
      <c r="J2264" s="11">
        <f t="shared" ca="1" si="350"/>
        <v>858.89950064308266</v>
      </c>
      <c r="K2264" s="11">
        <f ca="1">MAX($J$55:J2264)</f>
        <v>875.41679873237274</v>
      </c>
      <c r="L2264" s="13">
        <f t="shared" ca="1" si="351"/>
        <v>1.8867924528301883E-2</v>
      </c>
      <c r="M2264" t="str">
        <f t="shared" ca="1" si="354"/>
        <v>SELL</v>
      </c>
      <c r="N2264">
        <f t="shared" ca="1" si="355"/>
        <v>3.4775861460868467E-2</v>
      </c>
    </row>
    <row r="2265" spans="1:14" x14ac:dyDescent="0.25">
      <c r="A2265">
        <v>2264</v>
      </c>
      <c r="B2265" s="30">
        <v>39829</v>
      </c>
      <c r="C2265">
        <f t="shared" si="352"/>
        <v>2009</v>
      </c>
      <c r="D2265">
        <v>2828.45</v>
      </c>
      <c r="E2265">
        <f t="shared" ca="1" si="353"/>
        <v>2782.5749999999998</v>
      </c>
      <c r="F2265">
        <f t="shared" ca="1" si="347"/>
        <v>2944.4057692307688</v>
      </c>
      <c r="G2265" t="str">
        <f t="shared" ca="1" si="348"/>
        <v/>
      </c>
      <c r="H2265">
        <f t="shared" ca="1" si="349"/>
        <v>2873</v>
      </c>
      <c r="I2265" s="7" t="str">
        <f t="shared" ca="1" si="356"/>
        <v/>
      </c>
      <c r="J2265" s="11">
        <f t="shared" ca="1" si="350"/>
        <v>858.89950064308266</v>
      </c>
      <c r="K2265" s="11">
        <f ca="1">MAX($J$55:J2265)</f>
        <v>875.41679873237274</v>
      </c>
      <c r="L2265" s="13">
        <f t="shared" ca="1" si="351"/>
        <v>1.8867924528301883E-2</v>
      </c>
      <c r="M2265" t="str">
        <f t="shared" ca="1" si="354"/>
        <v>SELL</v>
      </c>
      <c r="N2265">
        <f t="shared" ca="1" si="355"/>
        <v>-3.3525779223151975E-2</v>
      </c>
    </row>
    <row r="2266" spans="1:14" x14ac:dyDescent="0.25">
      <c r="A2266">
        <v>2265</v>
      </c>
      <c r="B2266" s="30">
        <v>39832</v>
      </c>
      <c r="C2266">
        <f t="shared" si="352"/>
        <v>2009</v>
      </c>
      <c r="D2266">
        <v>2846.2</v>
      </c>
      <c r="E2266">
        <f t="shared" ca="1" si="353"/>
        <v>2837.3249999999998</v>
      </c>
      <c r="F2266">
        <f t="shared" ca="1" si="347"/>
        <v>2941.2499999999995</v>
      </c>
      <c r="G2266" t="str">
        <f t="shared" ca="1" si="348"/>
        <v/>
      </c>
      <c r="H2266">
        <f t="shared" ca="1" si="349"/>
        <v>2873</v>
      </c>
      <c r="I2266" s="7" t="str">
        <f t="shared" ca="1" si="356"/>
        <v/>
      </c>
      <c r="J2266" s="11">
        <f t="shared" ca="1" si="350"/>
        <v>858.89950064308266</v>
      </c>
      <c r="K2266" s="11">
        <f ca="1">MAX($J$55:J2266)</f>
        <v>875.41679873237274</v>
      </c>
      <c r="L2266" s="13">
        <f t="shared" ca="1" si="351"/>
        <v>1.8867924528301883E-2</v>
      </c>
      <c r="M2266" t="str">
        <f t="shared" ca="1" si="354"/>
        <v>SELL</v>
      </c>
      <c r="N2266">
        <f t="shared" ca="1" si="355"/>
        <v>-6.2755219289716991E-3</v>
      </c>
    </row>
    <row r="2267" spans="1:14" x14ac:dyDescent="0.25">
      <c r="A2267">
        <v>2266</v>
      </c>
      <c r="B2267" s="30">
        <v>39833</v>
      </c>
      <c r="C2267">
        <f t="shared" si="352"/>
        <v>2009</v>
      </c>
      <c r="D2267">
        <v>2796.6</v>
      </c>
      <c r="E2267">
        <f t="shared" ca="1" si="353"/>
        <v>2821.3999999999996</v>
      </c>
      <c r="F2267">
        <f t="shared" ca="1" si="347"/>
        <v>2936.498076923077</v>
      </c>
      <c r="G2267" t="str">
        <f t="shared" ca="1" si="348"/>
        <v/>
      </c>
      <c r="H2267">
        <f t="shared" ca="1" si="349"/>
        <v>2873</v>
      </c>
      <c r="I2267" s="7" t="str">
        <f t="shared" ca="1" si="356"/>
        <v/>
      </c>
      <c r="J2267" s="11">
        <f t="shared" ca="1" si="350"/>
        <v>858.89950064308266</v>
      </c>
      <c r="K2267" s="11">
        <f ca="1">MAX($J$55:J2267)</f>
        <v>875.41679873237274</v>
      </c>
      <c r="L2267" s="13">
        <f t="shared" ca="1" si="351"/>
        <v>1.8867924528301883E-2</v>
      </c>
      <c r="M2267" t="str">
        <f t="shared" ca="1" si="354"/>
        <v>SELL</v>
      </c>
      <c r="N2267">
        <f t="shared" ca="1" si="355"/>
        <v>1.7426744431171357E-2</v>
      </c>
    </row>
    <row r="2268" spans="1:14" x14ac:dyDescent="0.25">
      <c r="A2268">
        <v>2267</v>
      </c>
      <c r="B2268" s="30">
        <v>39834</v>
      </c>
      <c r="C2268">
        <f t="shared" si="352"/>
        <v>2009</v>
      </c>
      <c r="D2268">
        <v>2706.15</v>
      </c>
      <c r="E2268">
        <f t="shared" ca="1" si="353"/>
        <v>2751.375</v>
      </c>
      <c r="F2268">
        <f t="shared" ref="F2268:F2331" ca="1" si="357">IF(ROW(D2268)&gt;$M$4, AVERAGE(OFFSET(D2269,-$M$4,0,$M$4,1)), "")</f>
        <v>2928.2211538461538</v>
      </c>
      <c r="G2268" t="str">
        <f t="shared" ca="1" si="348"/>
        <v/>
      </c>
      <c r="H2268">
        <f t="shared" ca="1" si="349"/>
        <v>2873</v>
      </c>
      <c r="I2268" s="7" t="str">
        <f t="shared" ca="1" si="356"/>
        <v/>
      </c>
      <c r="J2268" s="11">
        <f t="shared" ca="1" si="350"/>
        <v>858.89950064308266</v>
      </c>
      <c r="K2268" s="11">
        <f ca="1">MAX($J$55:J2268)</f>
        <v>875.41679873237274</v>
      </c>
      <c r="L2268" s="13">
        <f t="shared" ca="1" si="351"/>
        <v>1.8867924528301883E-2</v>
      </c>
      <c r="M2268" t="str">
        <f t="shared" ca="1" si="354"/>
        <v>SELL</v>
      </c>
      <c r="N2268">
        <f t="shared" ca="1" si="355"/>
        <v>3.2342844883072236E-2</v>
      </c>
    </row>
    <row r="2269" spans="1:14" x14ac:dyDescent="0.25">
      <c r="A2269">
        <v>2268</v>
      </c>
      <c r="B2269" s="30">
        <v>39835</v>
      </c>
      <c r="C2269">
        <f t="shared" si="352"/>
        <v>2009</v>
      </c>
      <c r="D2269">
        <v>2713.8</v>
      </c>
      <c r="E2269">
        <f t="shared" ca="1" si="353"/>
        <v>2709.9750000000004</v>
      </c>
      <c r="F2269">
        <f t="shared" ca="1" si="357"/>
        <v>2917.936538461538</v>
      </c>
      <c r="G2269" t="str">
        <f t="shared" ca="1" si="348"/>
        <v/>
      </c>
      <c r="H2269">
        <f t="shared" ca="1" si="349"/>
        <v>2873</v>
      </c>
      <c r="I2269" s="7" t="str">
        <f t="shared" ca="1" si="356"/>
        <v/>
      </c>
      <c r="J2269" s="11">
        <f t="shared" ca="1" si="350"/>
        <v>858.89950064308266</v>
      </c>
      <c r="K2269" s="11">
        <f ca="1">MAX($J$55:J2269)</f>
        <v>875.41679873237274</v>
      </c>
      <c r="L2269" s="13">
        <f t="shared" ca="1" si="351"/>
        <v>1.8867924528301883E-2</v>
      </c>
      <c r="M2269" t="str">
        <f t="shared" ca="1" si="354"/>
        <v>SELL</v>
      </c>
      <c r="N2269">
        <f t="shared" ca="1" si="355"/>
        <v>-2.8268942963250708E-3</v>
      </c>
    </row>
    <row r="2270" spans="1:14" x14ac:dyDescent="0.25">
      <c r="A2270">
        <v>2269</v>
      </c>
      <c r="B2270" s="30">
        <v>39836</v>
      </c>
      <c r="C2270">
        <f t="shared" si="352"/>
        <v>2009</v>
      </c>
      <c r="D2270">
        <v>2678.55</v>
      </c>
      <c r="E2270">
        <f t="shared" ca="1" si="353"/>
        <v>2696.1750000000002</v>
      </c>
      <c r="F2270">
        <f t="shared" ca="1" si="357"/>
        <v>2903.9673076923073</v>
      </c>
      <c r="G2270" t="str">
        <f t="shared" ca="1" si="348"/>
        <v/>
      </c>
      <c r="H2270">
        <f t="shared" ca="1" si="349"/>
        <v>2873</v>
      </c>
      <c r="I2270" s="7" t="str">
        <f t="shared" ca="1" si="356"/>
        <v/>
      </c>
      <c r="J2270" s="11">
        <f t="shared" ca="1" si="350"/>
        <v>858.89950064308266</v>
      </c>
      <c r="K2270" s="11">
        <f ca="1">MAX($J$55:J2270)</f>
        <v>875.41679873237274</v>
      </c>
      <c r="L2270" s="13">
        <f t="shared" ca="1" si="351"/>
        <v>1.8867924528301883E-2</v>
      </c>
      <c r="M2270" t="str">
        <f t="shared" ca="1" si="354"/>
        <v>SELL</v>
      </c>
      <c r="N2270">
        <f t="shared" ca="1" si="355"/>
        <v>1.2989166482423169E-2</v>
      </c>
    </row>
    <row r="2271" spans="1:14" x14ac:dyDescent="0.25">
      <c r="A2271">
        <v>2270</v>
      </c>
      <c r="B2271" s="30">
        <v>39840</v>
      </c>
      <c r="C2271">
        <f t="shared" si="352"/>
        <v>2009</v>
      </c>
      <c r="D2271">
        <v>2771.35</v>
      </c>
      <c r="E2271">
        <f t="shared" ca="1" si="353"/>
        <v>2724.95</v>
      </c>
      <c r="F2271">
        <f t="shared" ca="1" si="357"/>
        <v>2896.9288461538463</v>
      </c>
      <c r="G2271" t="str">
        <f t="shared" ca="1" si="348"/>
        <v/>
      </c>
      <c r="H2271">
        <f t="shared" ca="1" si="349"/>
        <v>2873</v>
      </c>
      <c r="I2271" s="7" t="str">
        <f t="shared" ca="1" si="356"/>
        <v/>
      </c>
      <c r="J2271" s="11">
        <f t="shared" ca="1" si="350"/>
        <v>858.89950064308266</v>
      </c>
      <c r="K2271" s="11">
        <f ca="1">MAX($J$55:J2271)</f>
        <v>875.41679873237274</v>
      </c>
      <c r="L2271" s="13">
        <f t="shared" ca="1" si="351"/>
        <v>1.8867924528301883E-2</v>
      </c>
      <c r="M2271" t="str">
        <f t="shared" ca="1" si="354"/>
        <v>SELL</v>
      </c>
      <c r="N2271">
        <f t="shared" ca="1" si="355"/>
        <v>-3.4645610498217218E-2</v>
      </c>
    </row>
    <row r="2272" spans="1:14" x14ac:dyDescent="0.25">
      <c r="A2272">
        <v>2271</v>
      </c>
      <c r="B2272" s="30">
        <v>39841</v>
      </c>
      <c r="C2272">
        <f t="shared" si="352"/>
        <v>2009</v>
      </c>
      <c r="D2272">
        <v>2849.5</v>
      </c>
      <c r="E2272">
        <f t="shared" ca="1" si="353"/>
        <v>2810.4250000000002</v>
      </c>
      <c r="F2272">
        <f t="shared" ca="1" si="357"/>
        <v>2888.8038461538463</v>
      </c>
      <c r="G2272" t="str">
        <f t="shared" ca="1" si="348"/>
        <v/>
      </c>
      <c r="H2272">
        <f t="shared" ca="1" si="349"/>
        <v>2873</v>
      </c>
      <c r="I2272" s="7" t="str">
        <f t="shared" ca="1" si="356"/>
        <v/>
      </c>
      <c r="J2272" s="11">
        <f t="shared" ca="1" si="350"/>
        <v>858.89950064308266</v>
      </c>
      <c r="K2272" s="11">
        <f ca="1">MAX($J$55:J2272)</f>
        <v>875.41679873237274</v>
      </c>
      <c r="L2272" s="13">
        <f t="shared" ca="1" si="351"/>
        <v>1.8867924528301883E-2</v>
      </c>
      <c r="M2272" t="str">
        <f t="shared" ca="1" si="354"/>
        <v>SELL</v>
      </c>
      <c r="N2272">
        <f t="shared" ca="1" si="355"/>
        <v>-2.8199253071607734E-2</v>
      </c>
    </row>
    <row r="2273" spans="1:14" x14ac:dyDescent="0.25">
      <c r="A2273">
        <v>2272</v>
      </c>
      <c r="B2273" s="30">
        <v>39842</v>
      </c>
      <c r="C2273">
        <f t="shared" si="352"/>
        <v>2009</v>
      </c>
      <c r="D2273">
        <v>2823.95</v>
      </c>
      <c r="E2273">
        <f t="shared" ca="1" si="353"/>
        <v>2836.7249999999999</v>
      </c>
      <c r="F2273">
        <f t="shared" ca="1" si="357"/>
        <v>2879.0519230769232</v>
      </c>
      <c r="G2273" t="str">
        <f t="shared" ca="1" si="348"/>
        <v/>
      </c>
      <c r="H2273">
        <f t="shared" ca="1" si="349"/>
        <v>2873</v>
      </c>
      <c r="I2273" s="7" t="str">
        <f t="shared" ca="1" si="356"/>
        <v/>
      </c>
      <c r="J2273" s="11">
        <f t="shared" ca="1" si="350"/>
        <v>858.89950064308266</v>
      </c>
      <c r="K2273" s="11">
        <f ca="1">MAX($J$55:J2273)</f>
        <v>875.41679873237274</v>
      </c>
      <c r="L2273" s="13">
        <f t="shared" ca="1" si="351"/>
        <v>1.8867924528301883E-2</v>
      </c>
      <c r="M2273" t="str">
        <f t="shared" ca="1" si="354"/>
        <v>SELL</v>
      </c>
      <c r="N2273">
        <f t="shared" ca="1" si="355"/>
        <v>8.9664853483067842E-3</v>
      </c>
    </row>
    <row r="2274" spans="1:14" x14ac:dyDescent="0.25">
      <c r="A2274">
        <v>2273</v>
      </c>
      <c r="B2274" s="30">
        <v>39843</v>
      </c>
      <c r="C2274">
        <f t="shared" si="352"/>
        <v>2009</v>
      </c>
      <c r="D2274">
        <v>2874.8</v>
      </c>
      <c r="E2274">
        <f t="shared" ca="1" si="353"/>
        <v>2849.375</v>
      </c>
      <c r="F2274">
        <f t="shared" ca="1" si="357"/>
        <v>2872.7250000000004</v>
      </c>
      <c r="G2274" t="str">
        <f t="shared" ca="1" si="348"/>
        <v/>
      </c>
      <c r="H2274">
        <f t="shared" ca="1" si="349"/>
        <v>2873</v>
      </c>
      <c r="I2274" s="7" t="str">
        <f t="shared" ca="1" si="356"/>
        <v/>
      </c>
      <c r="J2274" s="11">
        <f t="shared" ca="1" si="350"/>
        <v>858.89950064308266</v>
      </c>
      <c r="K2274" s="11">
        <f ca="1">MAX($J$55:J2274)</f>
        <v>875.41679873237274</v>
      </c>
      <c r="L2274" s="13">
        <f t="shared" ca="1" si="351"/>
        <v>1.8867924528301883E-2</v>
      </c>
      <c r="M2274" t="str">
        <f t="shared" ca="1" si="354"/>
        <v>SELL</v>
      </c>
      <c r="N2274">
        <f t="shared" ca="1" si="355"/>
        <v>-1.800669275305879E-2</v>
      </c>
    </row>
    <row r="2275" spans="1:14" x14ac:dyDescent="0.25">
      <c r="A2275">
        <v>2274</v>
      </c>
      <c r="B2275" s="30">
        <v>39846</v>
      </c>
      <c r="C2275">
        <f t="shared" si="352"/>
        <v>2009</v>
      </c>
      <c r="D2275">
        <v>2766.65</v>
      </c>
      <c r="E2275">
        <f t="shared" ca="1" si="353"/>
        <v>2820.7250000000004</v>
      </c>
      <c r="F2275">
        <f t="shared" ca="1" si="357"/>
        <v>2864.955769230769</v>
      </c>
      <c r="G2275" t="str">
        <f t="shared" ca="1" si="348"/>
        <v/>
      </c>
      <c r="H2275">
        <f t="shared" ca="1" si="349"/>
        <v>2873</v>
      </c>
      <c r="I2275" s="7" t="str">
        <f t="shared" ca="1" si="356"/>
        <v/>
      </c>
      <c r="J2275" s="11">
        <f t="shared" ca="1" si="350"/>
        <v>858.89950064308266</v>
      </c>
      <c r="K2275" s="11">
        <f ca="1">MAX($J$55:J2275)</f>
        <v>875.41679873237274</v>
      </c>
      <c r="L2275" s="13">
        <f t="shared" ca="1" si="351"/>
        <v>1.8867924528301883E-2</v>
      </c>
      <c r="M2275" t="str">
        <f t="shared" ca="1" si="354"/>
        <v>SELL</v>
      </c>
      <c r="N2275">
        <f t="shared" ca="1" si="355"/>
        <v>3.7620008348406876E-2</v>
      </c>
    </row>
    <row r="2276" spans="1:14" x14ac:dyDescent="0.25">
      <c r="A2276">
        <v>2275</v>
      </c>
      <c r="B2276" s="30">
        <v>39847</v>
      </c>
      <c r="C2276">
        <f t="shared" si="352"/>
        <v>2009</v>
      </c>
      <c r="D2276">
        <v>2783.9</v>
      </c>
      <c r="E2276">
        <f t="shared" ca="1" si="353"/>
        <v>2775.2750000000001</v>
      </c>
      <c r="F2276">
        <f t="shared" ca="1" si="357"/>
        <v>2859.8423076923073</v>
      </c>
      <c r="G2276" t="str">
        <f t="shared" ca="1" si="348"/>
        <v/>
      </c>
      <c r="H2276">
        <f t="shared" ca="1" si="349"/>
        <v>2873</v>
      </c>
      <c r="I2276" s="7" t="str">
        <f t="shared" ca="1" si="356"/>
        <v/>
      </c>
      <c r="J2276" s="11">
        <f t="shared" ca="1" si="350"/>
        <v>858.89950064308266</v>
      </c>
      <c r="K2276" s="11">
        <f ca="1">MAX($J$55:J2276)</f>
        <v>875.41679873237274</v>
      </c>
      <c r="L2276" s="13">
        <f t="shared" ca="1" si="351"/>
        <v>1.8867924528301883E-2</v>
      </c>
      <c r="M2276" t="str">
        <f t="shared" ca="1" si="354"/>
        <v>SELL</v>
      </c>
      <c r="N2276">
        <f t="shared" ca="1" si="355"/>
        <v>-6.2349773191404763E-3</v>
      </c>
    </row>
    <row r="2277" spans="1:14" x14ac:dyDescent="0.25">
      <c r="A2277">
        <v>2276</v>
      </c>
      <c r="B2277" s="30">
        <v>39848</v>
      </c>
      <c r="C2277">
        <f t="shared" si="352"/>
        <v>2009</v>
      </c>
      <c r="D2277">
        <v>2803.05</v>
      </c>
      <c r="E2277">
        <f t="shared" ca="1" si="353"/>
        <v>2793.4750000000004</v>
      </c>
      <c r="F2277">
        <f t="shared" ca="1" si="357"/>
        <v>2857.7576923076917</v>
      </c>
      <c r="G2277" t="str">
        <f t="shared" ca="1" si="348"/>
        <v/>
      </c>
      <c r="H2277">
        <f t="shared" ca="1" si="349"/>
        <v>2873</v>
      </c>
      <c r="I2277" s="7" t="str">
        <f t="shared" ca="1" si="356"/>
        <v/>
      </c>
      <c r="J2277" s="11">
        <f t="shared" ca="1" si="350"/>
        <v>858.89950064308266</v>
      </c>
      <c r="K2277" s="11">
        <f ca="1">MAX($J$55:J2277)</f>
        <v>875.41679873237274</v>
      </c>
      <c r="L2277" s="13">
        <f t="shared" ca="1" si="351"/>
        <v>1.8867924528301883E-2</v>
      </c>
      <c r="M2277" t="str">
        <f t="shared" ca="1" si="354"/>
        <v>SELL</v>
      </c>
      <c r="N2277">
        <f t="shared" ca="1" si="355"/>
        <v>-6.8788390387586086E-3</v>
      </c>
    </row>
    <row r="2278" spans="1:14" x14ac:dyDescent="0.25">
      <c r="A2278">
        <v>2277</v>
      </c>
      <c r="B2278" s="30">
        <v>39849</v>
      </c>
      <c r="C2278">
        <f t="shared" si="352"/>
        <v>2009</v>
      </c>
      <c r="D2278">
        <v>2780.05</v>
      </c>
      <c r="E2278">
        <f t="shared" ca="1" si="353"/>
        <v>2791.55</v>
      </c>
      <c r="F2278">
        <f t="shared" ca="1" si="357"/>
        <v>2852.290384615384</v>
      </c>
      <c r="G2278" t="str">
        <f t="shared" ca="1" si="348"/>
        <v/>
      </c>
      <c r="H2278">
        <f t="shared" ca="1" si="349"/>
        <v>2873</v>
      </c>
      <c r="I2278" s="7" t="str">
        <f t="shared" ca="1" si="356"/>
        <v/>
      </c>
      <c r="J2278" s="11">
        <f t="shared" ca="1" si="350"/>
        <v>858.89950064308266</v>
      </c>
      <c r="K2278" s="11">
        <f ca="1">MAX($J$55:J2278)</f>
        <v>875.41679873237274</v>
      </c>
      <c r="L2278" s="13">
        <f t="shared" ca="1" si="351"/>
        <v>1.8867924528301883E-2</v>
      </c>
      <c r="M2278" t="str">
        <f t="shared" ca="1" si="354"/>
        <v>SELL</v>
      </c>
      <c r="N2278">
        <f t="shared" ca="1" si="355"/>
        <v>8.2053477462050266E-3</v>
      </c>
    </row>
    <row r="2279" spans="1:14" x14ac:dyDescent="0.25">
      <c r="A2279">
        <v>2278</v>
      </c>
      <c r="B2279" s="30">
        <v>39850</v>
      </c>
      <c r="C2279">
        <f t="shared" si="352"/>
        <v>2009</v>
      </c>
      <c r="D2279">
        <v>2843.1</v>
      </c>
      <c r="E2279">
        <f t="shared" ca="1" si="353"/>
        <v>2811.5749999999998</v>
      </c>
      <c r="F2279">
        <f t="shared" ca="1" si="357"/>
        <v>2847.044230769231</v>
      </c>
      <c r="G2279" t="str">
        <f t="shared" ca="1" si="348"/>
        <v/>
      </c>
      <c r="H2279">
        <f t="shared" ca="1" si="349"/>
        <v>2873</v>
      </c>
      <c r="I2279" s="7" t="str">
        <f t="shared" ca="1" si="356"/>
        <v/>
      </c>
      <c r="J2279" s="11">
        <f t="shared" ca="1" si="350"/>
        <v>858.89950064308266</v>
      </c>
      <c r="K2279" s="11">
        <f ca="1">MAX($J$55:J2279)</f>
        <v>875.41679873237274</v>
      </c>
      <c r="L2279" s="13">
        <f t="shared" ca="1" si="351"/>
        <v>1.8867924528301883E-2</v>
      </c>
      <c r="M2279" t="str">
        <f t="shared" ca="1" si="354"/>
        <v>SELL</v>
      </c>
      <c r="N2279">
        <f t="shared" ca="1" si="355"/>
        <v>-2.2679448211363005E-2</v>
      </c>
    </row>
    <row r="2280" spans="1:14" x14ac:dyDescent="0.25">
      <c r="A2280">
        <v>2279</v>
      </c>
      <c r="B2280" s="30">
        <v>39853</v>
      </c>
      <c r="C2280">
        <f t="shared" si="352"/>
        <v>2009</v>
      </c>
      <c r="D2280">
        <v>2919.9</v>
      </c>
      <c r="E2280">
        <f t="shared" ca="1" si="353"/>
        <v>2881.5</v>
      </c>
      <c r="F2280">
        <f t="shared" ca="1" si="357"/>
        <v>2845.5346153846158</v>
      </c>
      <c r="G2280" t="str">
        <f t="shared" ca="1" si="348"/>
        <v>BUY</v>
      </c>
      <c r="H2280">
        <f t="shared" ca="1" si="349"/>
        <v>2919.9</v>
      </c>
      <c r="I2280" s="7">
        <f t="shared" ca="1" si="356"/>
        <v>-1.6324399582318128E-2</v>
      </c>
      <c r="J2280" s="11">
        <f t="shared" ca="1" si="350"/>
        <v>844.87848199353152</v>
      </c>
      <c r="K2280" s="11">
        <f ca="1">MAX($J$55:J2280)</f>
        <v>875.41679873237274</v>
      </c>
      <c r="L2280" s="13">
        <f t="shared" ca="1" si="351"/>
        <v>3.4884316571330953E-2</v>
      </c>
      <c r="M2280" t="str">
        <f t="shared" ca="1" si="354"/>
        <v>BUY</v>
      </c>
      <c r="N2280">
        <f t="shared" ca="1" si="355"/>
        <v>-2.7012767753508558E-2</v>
      </c>
    </row>
    <row r="2281" spans="1:14" x14ac:dyDescent="0.25">
      <c r="A2281">
        <v>2280</v>
      </c>
      <c r="B2281" s="30">
        <v>39854</v>
      </c>
      <c r="C2281">
        <f t="shared" si="352"/>
        <v>2009</v>
      </c>
      <c r="D2281">
        <v>2934.5</v>
      </c>
      <c r="E2281">
        <f t="shared" ca="1" si="353"/>
        <v>2927.2</v>
      </c>
      <c r="F2281">
        <f t="shared" ca="1" si="357"/>
        <v>2841.7288461538465</v>
      </c>
      <c r="G2281" t="str">
        <f t="shared" ca="1" si="348"/>
        <v/>
      </c>
      <c r="H2281">
        <f t="shared" ca="1" si="349"/>
        <v>2919.9</v>
      </c>
      <c r="I2281" s="7" t="str">
        <f t="shared" ca="1" si="356"/>
        <v/>
      </c>
      <c r="J2281" s="11">
        <f t="shared" ca="1" si="350"/>
        <v>844.87848199353152</v>
      </c>
      <c r="K2281" s="11">
        <f ca="1">MAX($J$55:J2281)</f>
        <v>875.41679873237274</v>
      </c>
      <c r="L2281" s="13">
        <f t="shared" ca="1" si="351"/>
        <v>3.4884316571330953E-2</v>
      </c>
      <c r="M2281" t="str">
        <f t="shared" ca="1" si="354"/>
        <v>BUY</v>
      </c>
      <c r="N2281">
        <f t="shared" ca="1" si="355"/>
        <v>5.0001712387410212E-3</v>
      </c>
    </row>
    <row r="2282" spans="1:14" x14ac:dyDescent="0.25">
      <c r="A2282">
        <v>2281</v>
      </c>
      <c r="B2282" s="30">
        <v>39855</v>
      </c>
      <c r="C2282">
        <f t="shared" si="352"/>
        <v>2009</v>
      </c>
      <c r="D2282">
        <v>2925.7</v>
      </c>
      <c r="E2282">
        <f t="shared" ca="1" si="353"/>
        <v>2930.1</v>
      </c>
      <c r="F2282">
        <f t="shared" ca="1" si="357"/>
        <v>2837.0730769230772</v>
      </c>
      <c r="G2282" t="str">
        <f t="shared" ca="1" si="348"/>
        <v/>
      </c>
      <c r="H2282">
        <f t="shared" ca="1" si="349"/>
        <v>2919.9</v>
      </c>
      <c r="I2282" s="7" t="str">
        <f t="shared" ca="1" si="356"/>
        <v/>
      </c>
      <c r="J2282" s="11">
        <f t="shared" ca="1" si="350"/>
        <v>844.87848199353152</v>
      </c>
      <c r="K2282" s="11">
        <f ca="1">MAX($J$55:J2282)</f>
        <v>875.41679873237274</v>
      </c>
      <c r="L2282" s="13">
        <f t="shared" ca="1" si="351"/>
        <v>3.4884316571330953E-2</v>
      </c>
      <c r="M2282" t="str">
        <f t="shared" ca="1" si="354"/>
        <v>BUY</v>
      </c>
      <c r="N2282">
        <f t="shared" ca="1" si="355"/>
        <v>-2.9988072925541598E-3</v>
      </c>
    </row>
    <row r="2283" spans="1:14" x14ac:dyDescent="0.25">
      <c r="A2283">
        <v>2282</v>
      </c>
      <c r="B2283" s="30">
        <v>39856</v>
      </c>
      <c r="C2283">
        <f t="shared" si="352"/>
        <v>2009</v>
      </c>
      <c r="D2283">
        <v>2893.05</v>
      </c>
      <c r="E2283">
        <f t="shared" ca="1" si="353"/>
        <v>2909.375</v>
      </c>
      <c r="F2283">
        <f t="shared" ca="1" si="357"/>
        <v>2828.2884615384619</v>
      </c>
      <c r="G2283" t="str">
        <f t="shared" ca="1" si="348"/>
        <v/>
      </c>
      <c r="H2283">
        <f t="shared" ca="1" si="349"/>
        <v>2919.9</v>
      </c>
      <c r="I2283" s="7" t="str">
        <f t="shared" ca="1" si="356"/>
        <v/>
      </c>
      <c r="J2283" s="11">
        <f t="shared" ca="1" si="350"/>
        <v>844.87848199353152</v>
      </c>
      <c r="K2283" s="11">
        <f ca="1">MAX($J$55:J2283)</f>
        <v>875.41679873237274</v>
      </c>
      <c r="L2283" s="13">
        <f t="shared" ca="1" si="351"/>
        <v>3.4884316571330953E-2</v>
      </c>
      <c r="M2283" t="str">
        <f t="shared" ca="1" si="354"/>
        <v>BUY</v>
      </c>
      <c r="N2283">
        <f t="shared" ca="1" si="355"/>
        <v>-1.1159722459582199E-2</v>
      </c>
    </row>
    <row r="2284" spans="1:14" x14ac:dyDescent="0.25">
      <c r="A2284">
        <v>2283</v>
      </c>
      <c r="B2284" s="30">
        <v>39857</v>
      </c>
      <c r="C2284">
        <f t="shared" si="352"/>
        <v>2009</v>
      </c>
      <c r="D2284">
        <v>2948.35</v>
      </c>
      <c r="E2284">
        <f t="shared" ca="1" si="353"/>
        <v>2920.7</v>
      </c>
      <c r="F2284">
        <f t="shared" ca="1" si="357"/>
        <v>2821.9634615384621</v>
      </c>
      <c r="G2284" t="str">
        <f t="shared" ca="1" si="348"/>
        <v/>
      </c>
      <c r="H2284">
        <f t="shared" ca="1" si="349"/>
        <v>2919.9</v>
      </c>
      <c r="I2284" s="7" t="str">
        <f t="shared" ca="1" si="356"/>
        <v/>
      </c>
      <c r="J2284" s="11">
        <f t="shared" ca="1" si="350"/>
        <v>844.87848199353152</v>
      </c>
      <c r="K2284" s="11">
        <f ca="1">MAX($J$55:J2284)</f>
        <v>875.41679873237274</v>
      </c>
      <c r="L2284" s="13">
        <f t="shared" ca="1" si="351"/>
        <v>3.4884316571330953E-2</v>
      </c>
      <c r="M2284" t="str">
        <f t="shared" ca="1" si="354"/>
        <v>BUY</v>
      </c>
      <c r="N2284">
        <f t="shared" ca="1" si="355"/>
        <v>1.911477506437833E-2</v>
      </c>
    </row>
    <row r="2285" spans="1:14" x14ac:dyDescent="0.25">
      <c r="A2285">
        <v>2284</v>
      </c>
      <c r="B2285" s="30">
        <v>39860</v>
      </c>
      <c r="C2285">
        <f t="shared" si="352"/>
        <v>2009</v>
      </c>
      <c r="D2285">
        <v>2848.5</v>
      </c>
      <c r="E2285">
        <f t="shared" ca="1" si="353"/>
        <v>2898.4250000000002</v>
      </c>
      <c r="F2285">
        <f t="shared" ca="1" si="357"/>
        <v>2819.1980769230772</v>
      </c>
      <c r="G2285" t="str">
        <f t="shared" ca="1" si="348"/>
        <v/>
      </c>
      <c r="H2285">
        <f t="shared" ca="1" si="349"/>
        <v>2919.9</v>
      </c>
      <c r="I2285" s="7" t="str">
        <f t="shared" ca="1" si="356"/>
        <v/>
      </c>
      <c r="J2285" s="11">
        <f t="shared" ca="1" si="350"/>
        <v>844.87848199353152</v>
      </c>
      <c r="K2285" s="11">
        <f ca="1">MAX($J$55:J2285)</f>
        <v>875.41679873237274</v>
      </c>
      <c r="L2285" s="13">
        <f t="shared" ca="1" si="351"/>
        <v>3.4884316571330953E-2</v>
      </c>
      <c r="M2285" t="str">
        <f t="shared" ca="1" si="354"/>
        <v>BUY</v>
      </c>
      <c r="N2285">
        <f t="shared" ca="1" si="355"/>
        <v>-3.3866399850763958E-2</v>
      </c>
    </row>
    <row r="2286" spans="1:14" x14ac:dyDescent="0.25">
      <c r="A2286">
        <v>2285</v>
      </c>
      <c r="B2286" s="30">
        <v>39861</v>
      </c>
      <c r="C2286">
        <f t="shared" si="352"/>
        <v>2009</v>
      </c>
      <c r="D2286">
        <v>2770.5</v>
      </c>
      <c r="E2286">
        <f t="shared" ca="1" si="353"/>
        <v>2809.5</v>
      </c>
      <c r="F2286">
        <f t="shared" ca="1" si="357"/>
        <v>2815.2557692307696</v>
      </c>
      <c r="G2286" t="str">
        <f t="shared" ca="1" si="348"/>
        <v>SELL</v>
      </c>
      <c r="H2286">
        <f t="shared" ca="1" si="349"/>
        <v>2770.5</v>
      </c>
      <c r="I2286" s="7">
        <f t="shared" ca="1" si="356"/>
        <v>-5.1166135826569481E-2</v>
      </c>
      <c r="J2286" s="11">
        <f t="shared" ca="1" si="350"/>
        <v>801.64931482690463</v>
      </c>
      <c r="K2286" s="11">
        <f ca="1">MAX($J$55:J2286)</f>
        <v>875.41679873237274</v>
      </c>
      <c r="L2286" s="13">
        <f t="shared" ca="1" si="351"/>
        <v>8.4265556717994738E-2</v>
      </c>
      <c r="M2286" t="str">
        <f t="shared" ca="1" si="354"/>
        <v>SELL</v>
      </c>
      <c r="N2286">
        <f t="shared" ca="1" si="355"/>
        <v>-2.7382833070036861E-2</v>
      </c>
    </row>
    <row r="2287" spans="1:14" x14ac:dyDescent="0.25">
      <c r="A2287">
        <v>2286</v>
      </c>
      <c r="B2287" s="30">
        <v>39862</v>
      </c>
      <c r="C2287">
        <f t="shared" si="352"/>
        <v>2009</v>
      </c>
      <c r="D2287">
        <v>2776.15</v>
      </c>
      <c r="E2287">
        <f t="shared" ca="1" si="353"/>
        <v>2773.3249999999998</v>
      </c>
      <c r="F2287">
        <f t="shared" ca="1" si="357"/>
        <v>2815.3730769230774</v>
      </c>
      <c r="G2287" t="str">
        <f t="shared" ca="1" si="348"/>
        <v/>
      </c>
      <c r="H2287">
        <f t="shared" ca="1" si="349"/>
        <v>2770.5</v>
      </c>
      <c r="I2287" s="7" t="str">
        <f t="shared" ca="1" si="356"/>
        <v/>
      </c>
      <c r="J2287" s="11">
        <f t="shared" ca="1" si="350"/>
        <v>801.64931482690463</v>
      </c>
      <c r="K2287" s="11">
        <f ca="1">MAX($J$55:J2287)</f>
        <v>875.41679873237274</v>
      </c>
      <c r="L2287" s="13">
        <f t="shared" ca="1" si="351"/>
        <v>8.4265556717994738E-2</v>
      </c>
      <c r="M2287" t="str">
        <f t="shared" ca="1" si="354"/>
        <v>SELL</v>
      </c>
      <c r="N2287">
        <f t="shared" ca="1" si="355"/>
        <v>-2.0393430788666635E-3</v>
      </c>
    </row>
    <row r="2288" spans="1:14" x14ac:dyDescent="0.25">
      <c r="A2288">
        <v>2287</v>
      </c>
      <c r="B2288" s="30">
        <v>39863</v>
      </c>
      <c r="C2288">
        <f t="shared" si="352"/>
        <v>2009</v>
      </c>
      <c r="D2288">
        <v>2789.35</v>
      </c>
      <c r="E2288">
        <f t="shared" ca="1" si="353"/>
        <v>2782.75</v>
      </c>
      <c r="F2288">
        <f t="shared" ca="1" si="357"/>
        <v>2817.0807692307694</v>
      </c>
      <c r="G2288" t="str">
        <f t="shared" ca="1" si="348"/>
        <v/>
      </c>
      <c r="H2288">
        <f t="shared" ca="1" si="349"/>
        <v>2770.5</v>
      </c>
      <c r="I2288" s="7" t="str">
        <f t="shared" ca="1" si="356"/>
        <v/>
      </c>
      <c r="J2288" s="11">
        <f t="shared" ca="1" si="350"/>
        <v>801.64931482690463</v>
      </c>
      <c r="K2288" s="11">
        <f ca="1">MAX($J$55:J2288)</f>
        <v>875.41679873237274</v>
      </c>
      <c r="L2288" s="13">
        <f t="shared" ca="1" si="351"/>
        <v>8.4265556717994738E-2</v>
      </c>
      <c r="M2288" t="str">
        <f t="shared" ca="1" si="354"/>
        <v>SELL</v>
      </c>
      <c r="N2288">
        <f t="shared" ca="1" si="355"/>
        <v>-4.7547863047745324E-3</v>
      </c>
    </row>
    <row r="2289" spans="1:14" x14ac:dyDescent="0.25">
      <c r="A2289">
        <v>2288</v>
      </c>
      <c r="B2289" s="30">
        <v>39864</v>
      </c>
      <c r="C2289">
        <f t="shared" si="352"/>
        <v>2009</v>
      </c>
      <c r="D2289">
        <v>2736.45</v>
      </c>
      <c r="E2289">
        <f t="shared" ca="1" si="353"/>
        <v>2762.8999999999996</v>
      </c>
      <c r="F2289">
        <f t="shared" ca="1" si="357"/>
        <v>2813.2788461538462</v>
      </c>
      <c r="G2289" t="str">
        <f t="shared" ca="1" si="348"/>
        <v/>
      </c>
      <c r="H2289">
        <f t="shared" ca="1" si="349"/>
        <v>2770.5</v>
      </c>
      <c r="I2289" s="7" t="str">
        <f t="shared" ca="1" si="356"/>
        <v/>
      </c>
      <c r="J2289" s="11">
        <f t="shared" ca="1" si="350"/>
        <v>801.64931482690463</v>
      </c>
      <c r="K2289" s="11">
        <f ca="1">MAX($J$55:J2289)</f>
        <v>875.41679873237274</v>
      </c>
      <c r="L2289" s="13">
        <f t="shared" ca="1" si="351"/>
        <v>8.4265556717994738E-2</v>
      </c>
      <c r="M2289" t="str">
        <f t="shared" ca="1" si="354"/>
        <v>SELL</v>
      </c>
      <c r="N2289">
        <f t="shared" ca="1" si="355"/>
        <v>1.896499184397802E-2</v>
      </c>
    </row>
    <row r="2290" spans="1:14" x14ac:dyDescent="0.25">
      <c r="A2290">
        <v>2289</v>
      </c>
      <c r="B2290" s="30">
        <v>39868</v>
      </c>
      <c r="C2290">
        <f t="shared" si="352"/>
        <v>2009</v>
      </c>
      <c r="D2290">
        <v>2733.9</v>
      </c>
      <c r="E2290">
        <f t="shared" ca="1" si="353"/>
        <v>2735.1750000000002</v>
      </c>
      <c r="F2290">
        <f t="shared" ca="1" si="357"/>
        <v>2813.1711538461536</v>
      </c>
      <c r="G2290" t="str">
        <f t="shared" ca="1" si="348"/>
        <v/>
      </c>
      <c r="H2290">
        <f t="shared" ca="1" si="349"/>
        <v>2770.5</v>
      </c>
      <c r="I2290" s="7" t="str">
        <f t="shared" ca="1" si="356"/>
        <v/>
      </c>
      <c r="J2290" s="11">
        <f t="shared" ca="1" si="350"/>
        <v>801.64931482690463</v>
      </c>
      <c r="K2290" s="11">
        <f ca="1">MAX($J$55:J2290)</f>
        <v>875.41679873237274</v>
      </c>
      <c r="L2290" s="13">
        <f t="shared" ca="1" si="351"/>
        <v>8.4265556717994738E-2</v>
      </c>
      <c r="M2290" t="str">
        <f t="shared" ca="1" si="354"/>
        <v>SELL</v>
      </c>
      <c r="N2290">
        <f t="shared" ca="1" si="355"/>
        <v>9.3186427670877495E-4</v>
      </c>
    </row>
    <row r="2291" spans="1:14" x14ac:dyDescent="0.25">
      <c r="A2291">
        <v>2290</v>
      </c>
      <c r="B2291" s="30">
        <v>39869</v>
      </c>
      <c r="C2291">
        <f t="shared" si="352"/>
        <v>2009</v>
      </c>
      <c r="D2291">
        <v>2762.5</v>
      </c>
      <c r="E2291">
        <f t="shared" ca="1" si="353"/>
        <v>2748.2</v>
      </c>
      <c r="F2291">
        <f t="shared" ca="1" si="357"/>
        <v>2810.6346153846152</v>
      </c>
      <c r="G2291" t="str">
        <f t="shared" ca="1" si="348"/>
        <v/>
      </c>
      <c r="H2291">
        <f t="shared" ca="1" si="349"/>
        <v>2770.5</v>
      </c>
      <c r="I2291" s="7" t="str">
        <f t="shared" ca="1" si="356"/>
        <v/>
      </c>
      <c r="J2291" s="11">
        <f t="shared" ca="1" si="350"/>
        <v>801.64931482690463</v>
      </c>
      <c r="K2291" s="11">
        <f ca="1">MAX($J$55:J2291)</f>
        <v>875.41679873237274</v>
      </c>
      <c r="L2291" s="13">
        <f t="shared" ca="1" si="351"/>
        <v>8.4265556717994738E-2</v>
      </c>
      <c r="M2291" t="str">
        <f t="shared" ca="1" si="354"/>
        <v>SELL</v>
      </c>
      <c r="N2291">
        <f t="shared" ca="1" si="355"/>
        <v>-1.0461245839277189E-2</v>
      </c>
    </row>
    <row r="2292" spans="1:14" x14ac:dyDescent="0.25">
      <c r="A2292">
        <v>2291</v>
      </c>
      <c r="B2292" s="30">
        <v>39870</v>
      </c>
      <c r="C2292">
        <f t="shared" si="352"/>
        <v>2009</v>
      </c>
      <c r="D2292">
        <v>2785.65</v>
      </c>
      <c r="E2292">
        <f t="shared" ca="1" si="353"/>
        <v>2774.0749999999998</v>
      </c>
      <c r="F2292">
        <f t="shared" ca="1" si="357"/>
        <v>2808.3057692307684</v>
      </c>
      <c r="G2292" t="str">
        <f t="shared" ca="1" si="348"/>
        <v/>
      </c>
      <c r="H2292">
        <f t="shared" ca="1" si="349"/>
        <v>2770.5</v>
      </c>
      <c r="I2292" s="7" t="str">
        <f t="shared" ca="1" si="356"/>
        <v/>
      </c>
      <c r="J2292" s="11">
        <f t="shared" ca="1" si="350"/>
        <v>801.64931482690463</v>
      </c>
      <c r="K2292" s="11">
        <f ca="1">MAX($J$55:J2292)</f>
        <v>875.41679873237274</v>
      </c>
      <c r="L2292" s="13">
        <f t="shared" ca="1" si="351"/>
        <v>8.4265556717994738E-2</v>
      </c>
      <c r="M2292" t="str">
        <f t="shared" ca="1" si="354"/>
        <v>SELL</v>
      </c>
      <c r="N2292">
        <f t="shared" ca="1" si="355"/>
        <v>-8.3800904977375888E-3</v>
      </c>
    </row>
    <row r="2293" spans="1:14" x14ac:dyDescent="0.25">
      <c r="A2293">
        <v>2292</v>
      </c>
      <c r="B2293" s="30">
        <v>39871</v>
      </c>
      <c r="C2293">
        <f t="shared" si="352"/>
        <v>2009</v>
      </c>
      <c r="D2293">
        <v>2763.65</v>
      </c>
      <c r="E2293">
        <f t="shared" ca="1" si="353"/>
        <v>2774.65</v>
      </c>
      <c r="F2293">
        <f t="shared" ca="1" si="357"/>
        <v>2807.038461538461</v>
      </c>
      <c r="G2293" t="str">
        <f t="shared" ca="1" si="348"/>
        <v/>
      </c>
      <c r="H2293">
        <f t="shared" ca="1" si="349"/>
        <v>2770.5</v>
      </c>
      <c r="I2293" s="7" t="str">
        <f t="shared" ca="1" si="356"/>
        <v/>
      </c>
      <c r="J2293" s="11">
        <f t="shared" ca="1" si="350"/>
        <v>801.64931482690463</v>
      </c>
      <c r="K2293" s="11">
        <f ca="1">MAX($J$55:J2293)</f>
        <v>875.41679873237274</v>
      </c>
      <c r="L2293" s="13">
        <f t="shared" ca="1" si="351"/>
        <v>8.4265556717994738E-2</v>
      </c>
      <c r="M2293" t="str">
        <f t="shared" ca="1" si="354"/>
        <v>SELL</v>
      </c>
      <c r="N2293">
        <f t="shared" ca="1" si="355"/>
        <v>7.8976181501624401E-3</v>
      </c>
    </row>
    <row r="2294" spans="1:14" x14ac:dyDescent="0.25">
      <c r="A2294">
        <v>2293</v>
      </c>
      <c r="B2294" s="30">
        <v>39874</v>
      </c>
      <c r="C2294">
        <f t="shared" si="352"/>
        <v>2009</v>
      </c>
      <c r="D2294">
        <v>2674.6</v>
      </c>
      <c r="E2294">
        <f t="shared" ca="1" si="353"/>
        <v>2719.125</v>
      </c>
      <c r="F2294">
        <f t="shared" ca="1" si="357"/>
        <v>2805.8249999999998</v>
      </c>
      <c r="G2294" t="str">
        <f t="shared" ref="G2294:G2357" ca="1" si="358">IF(AND(E2294&gt;F2294,E2293&lt;F2293),"BUY",IF(AND(E2294&lt;F2294,E2293&gt;F2293),"SELL",""))</f>
        <v/>
      </c>
      <c r="H2294">
        <f t="shared" ca="1" si="349"/>
        <v>2770.5</v>
      </c>
      <c r="I2294" s="7" t="str">
        <f t="shared" ca="1" si="356"/>
        <v/>
      </c>
      <c r="J2294" s="11">
        <f t="shared" ca="1" si="350"/>
        <v>801.64931482690463</v>
      </c>
      <c r="K2294" s="11">
        <f ca="1">MAX($J$55:J2294)</f>
        <v>875.41679873237274</v>
      </c>
      <c r="L2294" s="13">
        <f t="shared" ca="1" si="351"/>
        <v>8.4265556717994738E-2</v>
      </c>
      <c r="M2294" t="str">
        <f t="shared" ca="1" si="354"/>
        <v>SELL</v>
      </c>
      <c r="N2294">
        <f t="shared" ca="1" si="355"/>
        <v>3.2221880484142415E-2</v>
      </c>
    </row>
    <row r="2295" spans="1:14" x14ac:dyDescent="0.25">
      <c r="A2295">
        <v>2294</v>
      </c>
      <c r="B2295" s="30">
        <v>39875</v>
      </c>
      <c r="C2295">
        <f t="shared" si="352"/>
        <v>2009</v>
      </c>
      <c r="D2295">
        <v>2622.4</v>
      </c>
      <c r="E2295">
        <f t="shared" ca="1" si="353"/>
        <v>2648.5</v>
      </c>
      <c r="F2295">
        <f t="shared" ca="1" si="357"/>
        <v>2802.3096153846154</v>
      </c>
      <c r="G2295" t="str">
        <f t="shared" ca="1" si="358"/>
        <v/>
      </c>
      <c r="H2295">
        <f t="shared" ref="H2295:H2358" ca="1" si="359">IF(G2295&lt;&gt;"",D2295,H2294)</f>
        <v>2770.5</v>
      </c>
      <c r="I2295" s="7" t="str">
        <f t="shared" ca="1" si="356"/>
        <v/>
      </c>
      <c r="J2295" s="11">
        <f t="shared" ca="1" si="350"/>
        <v>801.64931482690463</v>
      </c>
      <c r="K2295" s="11">
        <f ca="1">MAX($J$55:J2295)</f>
        <v>875.41679873237274</v>
      </c>
      <c r="L2295" s="13">
        <f t="shared" ca="1" si="351"/>
        <v>8.4265556717994738E-2</v>
      </c>
      <c r="M2295" t="str">
        <f t="shared" ca="1" si="354"/>
        <v>SELL</v>
      </c>
      <c r="N2295">
        <f t="shared" ca="1" si="355"/>
        <v>1.9516937112091459E-2</v>
      </c>
    </row>
    <row r="2296" spans="1:14" x14ac:dyDescent="0.25">
      <c r="A2296">
        <v>2295</v>
      </c>
      <c r="B2296" s="30">
        <v>39876</v>
      </c>
      <c r="C2296">
        <f t="shared" si="352"/>
        <v>2009</v>
      </c>
      <c r="D2296">
        <v>2645.2</v>
      </c>
      <c r="E2296">
        <f t="shared" ca="1" si="353"/>
        <v>2633.8</v>
      </c>
      <c r="F2296">
        <f t="shared" ca="1" si="357"/>
        <v>2801.0269230769231</v>
      </c>
      <c r="G2296" t="str">
        <f t="shared" ca="1" si="358"/>
        <v/>
      </c>
      <c r="H2296">
        <f t="shared" ca="1" si="359"/>
        <v>2770.5</v>
      </c>
      <c r="I2296" s="7" t="str">
        <f t="shared" ca="1" si="356"/>
        <v/>
      </c>
      <c r="J2296" s="11">
        <f t="shared" ca="1" si="350"/>
        <v>801.64931482690463</v>
      </c>
      <c r="K2296" s="11">
        <f ca="1">MAX($J$55:J2296)</f>
        <v>875.41679873237274</v>
      </c>
      <c r="L2296" s="13">
        <f t="shared" ca="1" si="351"/>
        <v>8.4265556717994738E-2</v>
      </c>
      <c r="M2296" t="str">
        <f t="shared" ca="1" si="354"/>
        <v>SELL</v>
      </c>
      <c r="N2296">
        <f t="shared" ca="1" si="355"/>
        <v>-8.6943258084196638E-3</v>
      </c>
    </row>
    <row r="2297" spans="1:14" x14ac:dyDescent="0.25">
      <c r="A2297">
        <v>2296</v>
      </c>
      <c r="B2297" s="30">
        <v>39877</v>
      </c>
      <c r="C2297">
        <f t="shared" si="352"/>
        <v>2009</v>
      </c>
      <c r="D2297">
        <v>2576.6999999999998</v>
      </c>
      <c r="E2297">
        <f t="shared" ca="1" si="353"/>
        <v>2610.9499999999998</v>
      </c>
      <c r="F2297">
        <f t="shared" ca="1" si="357"/>
        <v>2793.540384615384</v>
      </c>
      <c r="G2297" t="str">
        <f t="shared" ca="1" si="358"/>
        <v/>
      </c>
      <c r="H2297">
        <f t="shared" ca="1" si="359"/>
        <v>2770.5</v>
      </c>
      <c r="I2297" s="7" t="str">
        <f t="shared" ca="1" si="356"/>
        <v/>
      </c>
      <c r="J2297" s="11">
        <f t="shared" ref="J2297:J2360" ca="1" si="360">IF(I2297="",J2296,J2296*(1+$M$5*I2297))</f>
        <v>801.64931482690463</v>
      </c>
      <c r="K2297" s="11">
        <f ca="1">MAX($J$55:J2297)</f>
        <v>875.41679873237274</v>
      </c>
      <c r="L2297" s="13">
        <f t="shared" ref="L2297:L2360" ca="1" si="361">1-J2297/K2297</f>
        <v>8.4265556717994738E-2</v>
      </c>
      <c r="M2297" t="str">
        <f t="shared" ca="1" si="354"/>
        <v>SELL</v>
      </c>
      <c r="N2297">
        <f t="shared" ca="1" si="355"/>
        <v>2.5895962498109784E-2</v>
      </c>
    </row>
    <row r="2298" spans="1:14" x14ac:dyDescent="0.25">
      <c r="A2298">
        <v>2297</v>
      </c>
      <c r="B2298" s="30">
        <v>39878</v>
      </c>
      <c r="C2298">
        <f t="shared" si="352"/>
        <v>2009</v>
      </c>
      <c r="D2298">
        <v>2620.15</v>
      </c>
      <c r="E2298">
        <f t="shared" ca="1" si="353"/>
        <v>2598.4250000000002</v>
      </c>
      <c r="F2298">
        <f t="shared" ca="1" si="357"/>
        <v>2784.7192307692308</v>
      </c>
      <c r="G2298" t="str">
        <f t="shared" ca="1" si="358"/>
        <v/>
      </c>
      <c r="H2298">
        <f t="shared" ca="1" si="359"/>
        <v>2770.5</v>
      </c>
      <c r="I2298" s="7" t="str">
        <f t="shared" ca="1" si="356"/>
        <v/>
      </c>
      <c r="J2298" s="11">
        <f t="shared" ca="1" si="360"/>
        <v>801.64931482690463</v>
      </c>
      <c r="K2298" s="11">
        <f ca="1">MAX($J$55:J2298)</f>
        <v>875.41679873237274</v>
      </c>
      <c r="L2298" s="13">
        <f t="shared" ca="1" si="361"/>
        <v>8.4265556717994738E-2</v>
      </c>
      <c r="M2298" t="str">
        <f t="shared" ca="1" si="354"/>
        <v>SELL</v>
      </c>
      <c r="N2298">
        <f t="shared" ca="1" si="355"/>
        <v>-1.6862653781969293E-2</v>
      </c>
    </row>
    <row r="2299" spans="1:14" x14ac:dyDescent="0.25">
      <c r="A2299">
        <v>2298</v>
      </c>
      <c r="B2299" s="30">
        <v>39881</v>
      </c>
      <c r="C2299">
        <f t="shared" si="352"/>
        <v>2009</v>
      </c>
      <c r="D2299">
        <v>2573.15</v>
      </c>
      <c r="E2299">
        <f t="shared" ca="1" si="353"/>
        <v>2596.65</v>
      </c>
      <c r="F2299">
        <f t="shared" ca="1" si="357"/>
        <v>2775.0730769230768</v>
      </c>
      <c r="G2299" t="str">
        <f t="shared" ca="1" si="358"/>
        <v/>
      </c>
      <c r="H2299">
        <f t="shared" ca="1" si="359"/>
        <v>2770.5</v>
      </c>
      <c r="I2299" s="7" t="str">
        <f t="shared" ca="1" si="356"/>
        <v/>
      </c>
      <c r="J2299" s="11">
        <f t="shared" ca="1" si="360"/>
        <v>801.64931482690463</v>
      </c>
      <c r="K2299" s="11">
        <f ca="1">MAX($J$55:J2299)</f>
        <v>875.41679873237274</v>
      </c>
      <c r="L2299" s="13">
        <f t="shared" ca="1" si="361"/>
        <v>8.4265556717994738E-2</v>
      </c>
      <c r="M2299" t="str">
        <f t="shared" ca="1" si="354"/>
        <v>SELL</v>
      </c>
      <c r="N2299">
        <f t="shared" ca="1" si="355"/>
        <v>1.7937904318455048E-2</v>
      </c>
    </row>
    <row r="2300" spans="1:14" x14ac:dyDescent="0.25">
      <c r="A2300">
        <v>2299</v>
      </c>
      <c r="B2300" s="30">
        <v>39884</v>
      </c>
      <c r="C2300">
        <f t="shared" si="352"/>
        <v>2009</v>
      </c>
      <c r="D2300">
        <v>2617.4499999999998</v>
      </c>
      <c r="E2300">
        <f t="shared" ca="1" si="353"/>
        <v>2595.3000000000002</v>
      </c>
      <c r="F2300">
        <f t="shared" ca="1" si="357"/>
        <v>2765.1749999999997</v>
      </c>
      <c r="G2300" t="str">
        <f t="shared" ca="1" si="358"/>
        <v/>
      </c>
      <c r="H2300">
        <f t="shared" ca="1" si="359"/>
        <v>2770.5</v>
      </c>
      <c r="I2300" s="7" t="str">
        <f t="shared" ca="1" si="356"/>
        <v/>
      </c>
      <c r="J2300" s="11">
        <f t="shared" ca="1" si="360"/>
        <v>801.64931482690463</v>
      </c>
      <c r="K2300" s="11">
        <f ca="1">MAX($J$55:J2300)</f>
        <v>875.41679873237274</v>
      </c>
      <c r="L2300" s="13">
        <f t="shared" ca="1" si="361"/>
        <v>8.4265556717994738E-2</v>
      </c>
      <c r="M2300" t="str">
        <f t="shared" ca="1" si="354"/>
        <v>SELL</v>
      </c>
      <c r="N2300">
        <f t="shared" ca="1" si="355"/>
        <v>-1.721625245321871E-2</v>
      </c>
    </row>
    <row r="2301" spans="1:14" x14ac:dyDescent="0.25">
      <c r="A2301">
        <v>2300</v>
      </c>
      <c r="B2301" s="30">
        <v>39885</v>
      </c>
      <c r="C2301">
        <f t="shared" si="352"/>
        <v>2009</v>
      </c>
      <c r="D2301">
        <v>2719.25</v>
      </c>
      <c r="E2301">
        <f t="shared" ca="1" si="353"/>
        <v>2668.35</v>
      </c>
      <c r="F2301">
        <f t="shared" ca="1" si="357"/>
        <v>2763.351923076923</v>
      </c>
      <c r="G2301" t="str">
        <f t="shared" ca="1" si="358"/>
        <v/>
      </c>
      <c r="H2301">
        <f t="shared" ca="1" si="359"/>
        <v>2770.5</v>
      </c>
      <c r="I2301" s="7" t="str">
        <f t="shared" ca="1" si="356"/>
        <v/>
      </c>
      <c r="J2301" s="11">
        <f t="shared" ca="1" si="360"/>
        <v>801.64931482690463</v>
      </c>
      <c r="K2301" s="11">
        <f ca="1">MAX($J$55:J2301)</f>
        <v>875.41679873237274</v>
      </c>
      <c r="L2301" s="13">
        <f t="shared" ca="1" si="361"/>
        <v>8.4265556717994738E-2</v>
      </c>
      <c r="M2301" t="str">
        <f t="shared" ca="1" si="354"/>
        <v>SELL</v>
      </c>
      <c r="N2301">
        <f t="shared" ca="1" si="355"/>
        <v>-3.8892815526562187E-2</v>
      </c>
    </row>
    <row r="2302" spans="1:14" x14ac:dyDescent="0.25">
      <c r="A2302">
        <v>2301</v>
      </c>
      <c r="B2302" s="30">
        <v>39888</v>
      </c>
      <c r="C2302">
        <f t="shared" si="352"/>
        <v>2009</v>
      </c>
      <c r="D2302">
        <v>2777.25</v>
      </c>
      <c r="E2302">
        <f t="shared" ca="1" si="353"/>
        <v>2748.25</v>
      </c>
      <c r="F2302">
        <f t="shared" ca="1" si="357"/>
        <v>2763.0961538461538</v>
      </c>
      <c r="G2302" t="str">
        <f t="shared" ca="1" si="358"/>
        <v/>
      </c>
      <c r="H2302">
        <f t="shared" ca="1" si="359"/>
        <v>2770.5</v>
      </c>
      <c r="I2302" s="7" t="str">
        <f t="shared" ca="1" si="356"/>
        <v/>
      </c>
      <c r="J2302" s="11">
        <f t="shared" ca="1" si="360"/>
        <v>801.64931482690463</v>
      </c>
      <c r="K2302" s="11">
        <f ca="1">MAX($J$55:J2302)</f>
        <v>875.41679873237274</v>
      </c>
      <c r="L2302" s="13">
        <f t="shared" ca="1" si="361"/>
        <v>8.4265556717994738E-2</v>
      </c>
      <c r="M2302" t="str">
        <f t="shared" ca="1" si="354"/>
        <v>SELL</v>
      </c>
      <c r="N2302">
        <f t="shared" ca="1" si="355"/>
        <v>-2.1329410683092763E-2</v>
      </c>
    </row>
    <row r="2303" spans="1:14" x14ac:dyDescent="0.25">
      <c r="A2303">
        <v>2302</v>
      </c>
      <c r="B2303" s="30">
        <v>39889</v>
      </c>
      <c r="C2303">
        <f t="shared" si="352"/>
        <v>2009</v>
      </c>
      <c r="D2303">
        <v>2757.45</v>
      </c>
      <c r="E2303">
        <f t="shared" ca="1" si="353"/>
        <v>2767.35</v>
      </c>
      <c r="F2303">
        <f t="shared" ca="1" si="357"/>
        <v>2761.3423076923073</v>
      </c>
      <c r="G2303" t="str">
        <f t="shared" ca="1" si="358"/>
        <v>BUY</v>
      </c>
      <c r="H2303">
        <f t="shared" ca="1" si="359"/>
        <v>2757.45</v>
      </c>
      <c r="I2303" s="7">
        <f t="shared" ca="1" si="356"/>
        <v>4.7103410936654155E-3</v>
      </c>
      <c r="J2303" s="11">
        <f t="shared" ca="1" si="360"/>
        <v>805.42535653724258</v>
      </c>
      <c r="K2303" s="11">
        <f ca="1">MAX($J$55:J2303)</f>
        <v>875.41679873237274</v>
      </c>
      <c r="L2303" s="13">
        <f t="shared" ca="1" si="361"/>
        <v>7.9952135138918634E-2</v>
      </c>
      <c r="M2303" t="str">
        <f t="shared" ca="1" si="354"/>
        <v>BUY</v>
      </c>
      <c r="N2303">
        <f t="shared" ca="1" si="355"/>
        <v>7.1293545773697658E-3</v>
      </c>
    </row>
    <row r="2304" spans="1:14" x14ac:dyDescent="0.25">
      <c r="A2304">
        <v>2303</v>
      </c>
      <c r="B2304" s="30">
        <v>39890</v>
      </c>
      <c r="C2304">
        <f t="shared" si="352"/>
        <v>2009</v>
      </c>
      <c r="D2304">
        <v>2794.7</v>
      </c>
      <c r="E2304">
        <f t="shared" ca="1" si="353"/>
        <v>2776.0749999999998</v>
      </c>
      <c r="F2304">
        <f t="shared" ca="1" si="357"/>
        <v>2761.9057692307688</v>
      </c>
      <c r="G2304" t="str">
        <f t="shared" ca="1" si="358"/>
        <v/>
      </c>
      <c r="H2304">
        <f t="shared" ca="1" si="359"/>
        <v>2757.45</v>
      </c>
      <c r="I2304" s="7" t="str">
        <f t="shared" ca="1" si="356"/>
        <v/>
      </c>
      <c r="J2304" s="11">
        <f t="shared" ca="1" si="360"/>
        <v>805.42535653724258</v>
      </c>
      <c r="K2304" s="11">
        <f ca="1">MAX($J$55:J2304)</f>
        <v>875.41679873237274</v>
      </c>
      <c r="L2304" s="13">
        <f t="shared" ca="1" si="361"/>
        <v>7.9952135138918634E-2</v>
      </c>
      <c r="M2304" t="str">
        <f t="shared" ca="1" si="354"/>
        <v>BUY</v>
      </c>
      <c r="N2304">
        <f t="shared" ca="1" si="355"/>
        <v>1.3508857821538016E-2</v>
      </c>
    </row>
    <row r="2305" spans="1:14" x14ac:dyDescent="0.25">
      <c r="A2305">
        <v>2304</v>
      </c>
      <c r="B2305" s="30">
        <v>39891</v>
      </c>
      <c r="C2305">
        <f t="shared" si="352"/>
        <v>2009</v>
      </c>
      <c r="D2305">
        <v>2807.15</v>
      </c>
      <c r="E2305">
        <f t="shared" ca="1" si="353"/>
        <v>2800.9250000000002</v>
      </c>
      <c r="F2305">
        <f t="shared" ca="1" si="357"/>
        <v>2760.5230769230766</v>
      </c>
      <c r="G2305" t="str">
        <f t="shared" ca="1" si="358"/>
        <v/>
      </c>
      <c r="H2305">
        <f t="shared" ca="1" si="359"/>
        <v>2757.45</v>
      </c>
      <c r="I2305" s="7" t="str">
        <f t="shared" ca="1" si="356"/>
        <v/>
      </c>
      <c r="J2305" s="11">
        <f t="shared" ca="1" si="360"/>
        <v>805.42535653724258</v>
      </c>
      <c r="K2305" s="11">
        <f ca="1">MAX($J$55:J2305)</f>
        <v>875.41679873237274</v>
      </c>
      <c r="L2305" s="13">
        <f t="shared" ca="1" si="361"/>
        <v>7.9952135138918634E-2</v>
      </c>
      <c r="M2305" t="str">
        <f t="shared" ca="1" si="354"/>
        <v>BUY</v>
      </c>
      <c r="N2305">
        <f t="shared" ca="1" si="355"/>
        <v>4.4548609868680982E-3</v>
      </c>
    </row>
    <row r="2306" spans="1:14" x14ac:dyDescent="0.25">
      <c r="A2306">
        <v>2305</v>
      </c>
      <c r="B2306" s="30">
        <v>39892</v>
      </c>
      <c r="C2306">
        <f t="shared" si="352"/>
        <v>2009</v>
      </c>
      <c r="D2306">
        <v>2807.05</v>
      </c>
      <c r="E2306">
        <f t="shared" ca="1" si="353"/>
        <v>2807.1000000000004</v>
      </c>
      <c r="F2306">
        <f t="shared" ca="1" si="357"/>
        <v>2756.1826923076919</v>
      </c>
      <c r="G2306" t="str">
        <f t="shared" ca="1" si="358"/>
        <v/>
      </c>
      <c r="H2306">
        <f t="shared" ca="1" si="359"/>
        <v>2757.45</v>
      </c>
      <c r="I2306" s="7" t="str">
        <f t="shared" ca="1" si="356"/>
        <v/>
      </c>
      <c r="J2306" s="11">
        <f t="shared" ca="1" si="360"/>
        <v>805.42535653724258</v>
      </c>
      <c r="K2306" s="11">
        <f ca="1">MAX($J$55:J2306)</f>
        <v>875.41679873237274</v>
      </c>
      <c r="L2306" s="13">
        <f t="shared" ca="1" si="361"/>
        <v>7.9952135138918634E-2</v>
      </c>
      <c r="M2306" t="str">
        <f t="shared" ca="1" si="354"/>
        <v>BUY</v>
      </c>
      <c r="N2306">
        <f t="shared" ca="1" si="355"/>
        <v>-3.5623319024601124E-5</v>
      </c>
    </row>
    <row r="2307" spans="1:14" x14ac:dyDescent="0.25">
      <c r="A2307">
        <v>2306</v>
      </c>
      <c r="B2307" s="30">
        <v>39895</v>
      </c>
      <c r="C2307">
        <f t="shared" ref="C2307:C2370" si="362">YEAR(B2307)</f>
        <v>2009</v>
      </c>
      <c r="D2307">
        <v>2939.9</v>
      </c>
      <c r="E2307">
        <f t="shared" ca="1" si="353"/>
        <v>2873.4750000000004</v>
      </c>
      <c r="F2307">
        <f t="shared" ca="1" si="357"/>
        <v>2756.3903846153839</v>
      </c>
      <c r="G2307" t="str">
        <f t="shared" ca="1" si="358"/>
        <v/>
      </c>
      <c r="H2307">
        <f t="shared" ca="1" si="359"/>
        <v>2757.45</v>
      </c>
      <c r="I2307" s="7" t="str">
        <f t="shared" ca="1" si="356"/>
        <v/>
      </c>
      <c r="J2307" s="11">
        <f t="shared" ca="1" si="360"/>
        <v>805.42535653724258</v>
      </c>
      <c r="K2307" s="11">
        <f ca="1">MAX($J$55:J2307)</f>
        <v>875.41679873237274</v>
      </c>
      <c r="L2307" s="13">
        <f t="shared" ca="1" si="361"/>
        <v>7.9952135138918634E-2</v>
      </c>
      <c r="M2307" t="str">
        <f t="shared" ca="1" si="354"/>
        <v>BUY</v>
      </c>
      <c r="N2307">
        <f t="shared" ca="1" si="355"/>
        <v>4.7327265278495179E-2</v>
      </c>
    </row>
    <row r="2308" spans="1:14" x14ac:dyDescent="0.25">
      <c r="A2308">
        <v>2307</v>
      </c>
      <c r="B2308" s="30">
        <v>39896</v>
      </c>
      <c r="C2308">
        <f t="shared" si="362"/>
        <v>2009</v>
      </c>
      <c r="D2308">
        <v>2938.7</v>
      </c>
      <c r="E2308">
        <f t="shared" ref="E2308:E2371" ca="1" si="363">IF(ROW(D2308)&gt;$M$3,AVERAGE(OFFSET(D2309,-$M$3,0,$M$3,1)),"")</f>
        <v>2939.3</v>
      </c>
      <c r="F2308">
        <f t="shared" ca="1" si="357"/>
        <v>2756.8903846153839</v>
      </c>
      <c r="G2308" t="str">
        <f t="shared" ca="1" si="358"/>
        <v/>
      </c>
      <c r="H2308">
        <f t="shared" ca="1" si="359"/>
        <v>2757.45</v>
      </c>
      <c r="I2308" s="7" t="str">
        <f t="shared" ca="1" si="356"/>
        <v/>
      </c>
      <c r="J2308" s="11">
        <f t="shared" ca="1" si="360"/>
        <v>805.42535653724258</v>
      </c>
      <c r="K2308" s="11">
        <f ca="1">MAX($J$55:J2308)</f>
        <v>875.41679873237274</v>
      </c>
      <c r="L2308" s="13">
        <f t="shared" ca="1" si="361"/>
        <v>7.9952135138918634E-2</v>
      </c>
      <c r="M2308" t="str">
        <f t="shared" ca="1" si="354"/>
        <v>BUY</v>
      </c>
      <c r="N2308">
        <f t="shared" ca="1" si="355"/>
        <v>-4.0817714888270783E-4</v>
      </c>
    </row>
    <row r="2309" spans="1:14" x14ac:dyDescent="0.25">
      <c r="A2309">
        <v>2308</v>
      </c>
      <c r="B2309" s="30">
        <v>39897</v>
      </c>
      <c r="C2309">
        <f t="shared" si="362"/>
        <v>2009</v>
      </c>
      <c r="D2309">
        <v>2984.35</v>
      </c>
      <c r="E2309">
        <f t="shared" ca="1" si="363"/>
        <v>2961.5249999999996</v>
      </c>
      <c r="F2309">
        <f t="shared" ca="1" si="357"/>
        <v>2760.4019230769231</v>
      </c>
      <c r="G2309" t="str">
        <f t="shared" ca="1" si="358"/>
        <v/>
      </c>
      <c r="H2309">
        <f t="shared" ca="1" si="359"/>
        <v>2757.45</v>
      </c>
      <c r="I2309" s="7" t="str">
        <f t="shared" ca="1" si="356"/>
        <v/>
      </c>
      <c r="J2309" s="11">
        <f t="shared" ca="1" si="360"/>
        <v>805.42535653724258</v>
      </c>
      <c r="K2309" s="11">
        <f ca="1">MAX($J$55:J2309)</f>
        <v>875.41679873237274</v>
      </c>
      <c r="L2309" s="13">
        <f t="shared" ca="1" si="361"/>
        <v>7.9952135138918634E-2</v>
      </c>
      <c r="M2309" t="str">
        <f t="shared" ca="1" si="354"/>
        <v>BUY</v>
      </c>
      <c r="N2309">
        <f t="shared" ca="1" si="355"/>
        <v>1.5534079695103309E-2</v>
      </c>
    </row>
    <row r="2310" spans="1:14" x14ac:dyDescent="0.25">
      <c r="A2310">
        <v>2309</v>
      </c>
      <c r="B2310" s="30">
        <v>39898</v>
      </c>
      <c r="C2310">
        <f t="shared" si="362"/>
        <v>2009</v>
      </c>
      <c r="D2310">
        <v>3082.25</v>
      </c>
      <c r="E2310">
        <f t="shared" ca="1" si="363"/>
        <v>3033.3</v>
      </c>
      <c r="F2310">
        <f t="shared" ca="1" si="357"/>
        <v>2765.5519230769232</v>
      </c>
      <c r="G2310" t="str">
        <f t="shared" ca="1" si="358"/>
        <v/>
      </c>
      <c r="H2310">
        <f t="shared" ca="1" si="359"/>
        <v>2757.45</v>
      </c>
      <c r="I2310" s="7" t="str">
        <f t="shared" ca="1" si="356"/>
        <v/>
      </c>
      <c r="J2310" s="11">
        <f t="shared" ca="1" si="360"/>
        <v>805.42535653724258</v>
      </c>
      <c r="K2310" s="11">
        <f ca="1">MAX($J$55:J2310)</f>
        <v>875.41679873237274</v>
      </c>
      <c r="L2310" s="13">
        <f t="shared" ca="1" si="361"/>
        <v>7.9952135138918634E-2</v>
      </c>
      <c r="M2310" t="str">
        <f t="shared" ref="M2310:M2373" ca="1" si="364">IF(G2310="",M2309,G2310)</f>
        <v>BUY</v>
      </c>
      <c r="N2310">
        <f t="shared" ca="1" si="355"/>
        <v>3.2804463283462093E-2</v>
      </c>
    </row>
    <row r="2311" spans="1:14" x14ac:dyDescent="0.25">
      <c r="A2311">
        <v>2310</v>
      </c>
      <c r="B2311" s="30">
        <v>39899</v>
      </c>
      <c r="C2311">
        <f t="shared" si="362"/>
        <v>2009</v>
      </c>
      <c r="D2311">
        <v>3108.65</v>
      </c>
      <c r="E2311">
        <f t="shared" ca="1" si="363"/>
        <v>3095.45</v>
      </c>
      <c r="F2311">
        <f t="shared" ca="1" si="357"/>
        <v>2775.5576923076924</v>
      </c>
      <c r="G2311" t="str">
        <f t="shared" ca="1" si="358"/>
        <v/>
      </c>
      <c r="H2311">
        <f t="shared" ca="1" si="359"/>
        <v>2757.45</v>
      </c>
      <c r="I2311" s="7" t="str">
        <f t="shared" ca="1" si="356"/>
        <v/>
      </c>
      <c r="J2311" s="11">
        <f t="shared" ca="1" si="360"/>
        <v>805.42535653724258</v>
      </c>
      <c r="K2311" s="11">
        <f ca="1">MAX($J$55:J2311)</f>
        <v>875.41679873237274</v>
      </c>
      <c r="L2311" s="13">
        <f t="shared" ca="1" si="361"/>
        <v>7.9952135138918634E-2</v>
      </c>
      <c r="M2311" t="str">
        <f t="shared" ca="1" si="364"/>
        <v>BUY</v>
      </c>
      <c r="N2311">
        <f t="shared" ref="N2311:N2374" ca="1" si="365">IF(M2310="BUY",(D2311-D2310)/D2310,(D2310-D2311)/D2310)</f>
        <v>8.5651715467597016E-3</v>
      </c>
    </row>
    <row r="2312" spans="1:14" x14ac:dyDescent="0.25">
      <c r="A2312">
        <v>2311</v>
      </c>
      <c r="B2312" s="30">
        <v>39902</v>
      </c>
      <c r="C2312">
        <f t="shared" si="362"/>
        <v>2009</v>
      </c>
      <c r="D2312">
        <v>2978.15</v>
      </c>
      <c r="E2312">
        <f t="shared" ca="1" si="363"/>
        <v>3043.4</v>
      </c>
      <c r="F2312">
        <f t="shared" ca="1" si="357"/>
        <v>2783.5442307692306</v>
      </c>
      <c r="G2312" t="str">
        <f t="shared" ca="1" si="358"/>
        <v/>
      </c>
      <c r="H2312">
        <f t="shared" ca="1" si="359"/>
        <v>2757.45</v>
      </c>
      <c r="I2312" s="7" t="str">
        <f t="shared" ca="1" si="356"/>
        <v/>
      </c>
      <c r="J2312" s="11">
        <f t="shared" ca="1" si="360"/>
        <v>805.42535653724258</v>
      </c>
      <c r="K2312" s="11">
        <f ca="1">MAX($J$55:J2312)</f>
        <v>875.41679873237274</v>
      </c>
      <c r="L2312" s="13">
        <f t="shared" ca="1" si="361"/>
        <v>7.9952135138918634E-2</v>
      </c>
      <c r="M2312" t="str">
        <f t="shared" ca="1" si="364"/>
        <v>BUY</v>
      </c>
      <c r="N2312">
        <f t="shared" ca="1" si="365"/>
        <v>-4.19796374632075E-2</v>
      </c>
    </row>
    <row r="2313" spans="1:14" x14ac:dyDescent="0.25">
      <c r="A2313">
        <v>2312</v>
      </c>
      <c r="B2313" s="30">
        <v>39903</v>
      </c>
      <c r="C2313">
        <f t="shared" si="362"/>
        <v>2009</v>
      </c>
      <c r="D2313">
        <v>3020.95</v>
      </c>
      <c r="E2313">
        <f t="shared" ca="1" si="363"/>
        <v>2999.55</v>
      </c>
      <c r="F2313">
        <f t="shared" ca="1" si="357"/>
        <v>2792.9596153846146</v>
      </c>
      <c r="G2313" t="str">
        <f t="shared" ca="1" si="358"/>
        <v/>
      </c>
      <c r="H2313">
        <f t="shared" ca="1" si="359"/>
        <v>2757.45</v>
      </c>
      <c r="I2313" s="7" t="str">
        <f t="shared" ca="1" si="356"/>
        <v/>
      </c>
      <c r="J2313" s="11">
        <f t="shared" ca="1" si="360"/>
        <v>805.42535653724258</v>
      </c>
      <c r="K2313" s="11">
        <f ca="1">MAX($J$55:J2313)</f>
        <v>875.41679873237274</v>
      </c>
      <c r="L2313" s="13">
        <f t="shared" ca="1" si="361"/>
        <v>7.9952135138918634E-2</v>
      </c>
      <c r="M2313" t="str">
        <f t="shared" ca="1" si="364"/>
        <v>BUY</v>
      </c>
      <c r="N2313">
        <f t="shared" ca="1" si="365"/>
        <v>1.4371337911119227E-2</v>
      </c>
    </row>
    <row r="2314" spans="1:14" x14ac:dyDescent="0.25">
      <c r="A2314">
        <v>2313</v>
      </c>
      <c r="B2314" s="30">
        <v>39904</v>
      </c>
      <c r="C2314">
        <f t="shared" si="362"/>
        <v>2009</v>
      </c>
      <c r="D2314">
        <v>3060.35</v>
      </c>
      <c r="E2314">
        <f t="shared" ca="1" si="363"/>
        <v>3040.6499999999996</v>
      </c>
      <c r="F2314">
        <f t="shared" ca="1" si="357"/>
        <v>2803.3826923076922</v>
      </c>
      <c r="G2314" t="str">
        <f t="shared" ca="1" si="358"/>
        <v/>
      </c>
      <c r="H2314">
        <f t="shared" ca="1" si="359"/>
        <v>2757.45</v>
      </c>
      <c r="I2314" s="7" t="str">
        <f t="shared" ca="1" si="356"/>
        <v/>
      </c>
      <c r="J2314" s="11">
        <f t="shared" ca="1" si="360"/>
        <v>805.42535653724258</v>
      </c>
      <c r="K2314" s="11">
        <f ca="1">MAX($J$55:J2314)</f>
        <v>875.41679873237274</v>
      </c>
      <c r="L2314" s="13">
        <f t="shared" ca="1" si="361"/>
        <v>7.9952135138918634E-2</v>
      </c>
      <c r="M2314" t="str">
        <f t="shared" ca="1" si="364"/>
        <v>BUY</v>
      </c>
      <c r="N2314">
        <f t="shared" ca="1" si="365"/>
        <v>1.3042254919810025E-2</v>
      </c>
    </row>
    <row r="2315" spans="1:14" x14ac:dyDescent="0.25">
      <c r="A2315">
        <v>2314</v>
      </c>
      <c r="B2315" s="30">
        <v>39905</v>
      </c>
      <c r="C2315">
        <f t="shared" si="362"/>
        <v>2009</v>
      </c>
      <c r="D2315">
        <v>3211.05</v>
      </c>
      <c r="E2315">
        <f t="shared" ca="1" si="363"/>
        <v>3135.7</v>
      </c>
      <c r="F2315">
        <f t="shared" ca="1" si="357"/>
        <v>2821.6365384615392</v>
      </c>
      <c r="G2315" t="str">
        <f t="shared" ca="1" si="358"/>
        <v/>
      </c>
      <c r="H2315">
        <f t="shared" ca="1" si="359"/>
        <v>2757.45</v>
      </c>
      <c r="I2315" s="7" t="str">
        <f t="shared" ca="1" si="356"/>
        <v/>
      </c>
      <c r="J2315" s="11">
        <f t="shared" ca="1" si="360"/>
        <v>805.42535653724258</v>
      </c>
      <c r="K2315" s="11">
        <f ca="1">MAX($J$55:J2315)</f>
        <v>875.41679873237274</v>
      </c>
      <c r="L2315" s="13">
        <f t="shared" ca="1" si="361"/>
        <v>7.9952135138918634E-2</v>
      </c>
      <c r="M2315" t="str">
        <f t="shared" ca="1" si="364"/>
        <v>BUY</v>
      </c>
      <c r="N2315">
        <f t="shared" ca="1" si="365"/>
        <v>4.9242733674253032E-2</v>
      </c>
    </row>
    <row r="2316" spans="1:14" x14ac:dyDescent="0.25">
      <c r="A2316">
        <v>2315</v>
      </c>
      <c r="B2316" s="30">
        <v>39909</v>
      </c>
      <c r="C2316">
        <f t="shared" si="362"/>
        <v>2009</v>
      </c>
      <c r="D2316">
        <v>3256.6</v>
      </c>
      <c r="E2316">
        <f t="shared" ca="1" si="363"/>
        <v>3233.8249999999998</v>
      </c>
      <c r="F2316">
        <f t="shared" ca="1" si="357"/>
        <v>2841.7403846153852</v>
      </c>
      <c r="G2316" t="str">
        <f t="shared" ca="1" si="358"/>
        <v/>
      </c>
      <c r="H2316">
        <f t="shared" ca="1" si="359"/>
        <v>2757.45</v>
      </c>
      <c r="I2316" s="7" t="str">
        <f t="shared" ca="1" si="356"/>
        <v/>
      </c>
      <c r="J2316" s="11">
        <f t="shared" ca="1" si="360"/>
        <v>805.42535653724258</v>
      </c>
      <c r="K2316" s="11">
        <f ca="1">MAX($J$55:J2316)</f>
        <v>875.41679873237274</v>
      </c>
      <c r="L2316" s="13">
        <f t="shared" ca="1" si="361"/>
        <v>7.9952135138918634E-2</v>
      </c>
      <c r="M2316" t="str">
        <f t="shared" ca="1" si="364"/>
        <v>BUY</v>
      </c>
      <c r="N2316">
        <f t="shared" ca="1" si="365"/>
        <v>1.4185391071456291E-2</v>
      </c>
    </row>
    <row r="2317" spans="1:14" x14ac:dyDescent="0.25">
      <c r="A2317">
        <v>2316</v>
      </c>
      <c r="B2317" s="30">
        <v>39911</v>
      </c>
      <c r="C2317">
        <f t="shared" si="362"/>
        <v>2009</v>
      </c>
      <c r="D2317">
        <v>3342.95</v>
      </c>
      <c r="E2317">
        <f t="shared" ca="1" si="363"/>
        <v>3299.7749999999996</v>
      </c>
      <c r="F2317">
        <f t="shared" ca="1" si="357"/>
        <v>2864.065384615385</v>
      </c>
      <c r="G2317" t="str">
        <f t="shared" ca="1" si="358"/>
        <v/>
      </c>
      <c r="H2317">
        <f t="shared" ca="1" si="359"/>
        <v>2757.45</v>
      </c>
      <c r="I2317" s="7" t="str">
        <f t="shared" ca="1" si="356"/>
        <v/>
      </c>
      <c r="J2317" s="11">
        <f t="shared" ca="1" si="360"/>
        <v>805.42535653724258</v>
      </c>
      <c r="K2317" s="11">
        <f ca="1">MAX($J$55:J2317)</f>
        <v>875.41679873237274</v>
      </c>
      <c r="L2317" s="13">
        <f t="shared" ca="1" si="361"/>
        <v>7.9952135138918634E-2</v>
      </c>
      <c r="M2317" t="str">
        <f t="shared" ca="1" si="364"/>
        <v>BUY</v>
      </c>
      <c r="N2317">
        <f t="shared" ca="1" si="365"/>
        <v>2.6515384142971169E-2</v>
      </c>
    </row>
    <row r="2318" spans="1:14" x14ac:dyDescent="0.25">
      <c r="A2318">
        <v>2317</v>
      </c>
      <c r="B2318" s="30">
        <v>39912</v>
      </c>
      <c r="C2318">
        <f t="shared" si="362"/>
        <v>2009</v>
      </c>
      <c r="D2318">
        <v>3342.05</v>
      </c>
      <c r="E2318">
        <f t="shared" ca="1" si="363"/>
        <v>3342.5</v>
      </c>
      <c r="F2318">
        <f t="shared" ca="1" si="357"/>
        <v>2885.4653846153847</v>
      </c>
      <c r="G2318" t="str">
        <f t="shared" ca="1" si="358"/>
        <v/>
      </c>
      <c r="H2318">
        <f t="shared" ca="1" si="359"/>
        <v>2757.45</v>
      </c>
      <c r="I2318" s="7" t="str">
        <f t="shared" ca="1" si="356"/>
        <v/>
      </c>
      <c r="J2318" s="11">
        <f t="shared" ca="1" si="360"/>
        <v>805.42535653724258</v>
      </c>
      <c r="K2318" s="11">
        <f ca="1">MAX($J$55:J2318)</f>
        <v>875.41679873237274</v>
      </c>
      <c r="L2318" s="13">
        <f t="shared" ca="1" si="361"/>
        <v>7.9952135138918634E-2</v>
      </c>
      <c r="M2318" t="str">
        <f t="shared" ca="1" si="364"/>
        <v>BUY</v>
      </c>
      <c r="N2318">
        <f t="shared" ca="1" si="365"/>
        <v>-2.6922329080591583E-4</v>
      </c>
    </row>
    <row r="2319" spans="1:14" x14ac:dyDescent="0.25">
      <c r="A2319">
        <v>2318</v>
      </c>
      <c r="B2319" s="30">
        <v>39916</v>
      </c>
      <c r="C2319">
        <f t="shared" si="362"/>
        <v>2009</v>
      </c>
      <c r="D2319">
        <v>3382.6</v>
      </c>
      <c r="E2319">
        <f t="shared" ca="1" si="363"/>
        <v>3362.3249999999998</v>
      </c>
      <c r="F2319">
        <f t="shared" ca="1" si="357"/>
        <v>2909.271153846154</v>
      </c>
      <c r="G2319" t="str">
        <f t="shared" ca="1" si="358"/>
        <v/>
      </c>
      <c r="H2319">
        <f t="shared" ca="1" si="359"/>
        <v>2757.45</v>
      </c>
      <c r="I2319" s="7" t="str">
        <f t="shared" ca="1" si="356"/>
        <v/>
      </c>
      <c r="J2319" s="11">
        <f t="shared" ca="1" si="360"/>
        <v>805.42535653724258</v>
      </c>
      <c r="K2319" s="11">
        <f ca="1">MAX($J$55:J2319)</f>
        <v>875.41679873237274</v>
      </c>
      <c r="L2319" s="13">
        <f t="shared" ca="1" si="361"/>
        <v>7.9952135138918634E-2</v>
      </c>
      <c r="M2319" t="str">
        <f t="shared" ca="1" si="364"/>
        <v>BUY</v>
      </c>
      <c r="N2319">
        <f t="shared" ca="1" si="365"/>
        <v>1.2133271495040386E-2</v>
      </c>
    </row>
    <row r="2320" spans="1:14" x14ac:dyDescent="0.25">
      <c r="A2320">
        <v>2319</v>
      </c>
      <c r="B2320" s="30">
        <v>39918</v>
      </c>
      <c r="C2320">
        <f t="shared" si="362"/>
        <v>2009</v>
      </c>
      <c r="D2320">
        <v>3484.15</v>
      </c>
      <c r="E2320">
        <f t="shared" ca="1" si="363"/>
        <v>3433.375</v>
      </c>
      <c r="F2320">
        <f t="shared" ca="1" si="357"/>
        <v>2940.4076923076927</v>
      </c>
      <c r="G2320" t="str">
        <f t="shared" ca="1" si="358"/>
        <v/>
      </c>
      <c r="H2320">
        <f t="shared" ca="1" si="359"/>
        <v>2757.45</v>
      </c>
      <c r="I2320" s="7" t="str">
        <f t="shared" ca="1" si="356"/>
        <v/>
      </c>
      <c r="J2320" s="11">
        <f t="shared" ca="1" si="360"/>
        <v>805.42535653724258</v>
      </c>
      <c r="K2320" s="11">
        <f ca="1">MAX($J$55:J2320)</f>
        <v>875.41679873237274</v>
      </c>
      <c r="L2320" s="13">
        <f t="shared" ca="1" si="361"/>
        <v>7.9952135138918634E-2</v>
      </c>
      <c r="M2320" t="str">
        <f t="shared" ca="1" si="364"/>
        <v>BUY</v>
      </c>
      <c r="N2320">
        <f t="shared" ca="1" si="365"/>
        <v>3.0021285401762014E-2</v>
      </c>
    </row>
    <row r="2321" spans="1:14" x14ac:dyDescent="0.25">
      <c r="A2321">
        <v>2320</v>
      </c>
      <c r="B2321" s="30">
        <v>39919</v>
      </c>
      <c r="C2321">
        <f t="shared" si="362"/>
        <v>2009</v>
      </c>
      <c r="D2321">
        <v>3369.5</v>
      </c>
      <c r="E2321">
        <f t="shared" ca="1" si="363"/>
        <v>3426.8249999999998</v>
      </c>
      <c r="F2321">
        <f t="shared" ca="1" si="357"/>
        <v>2969.1423076923074</v>
      </c>
      <c r="G2321" t="str">
        <f t="shared" ca="1" si="358"/>
        <v/>
      </c>
      <c r="H2321">
        <f t="shared" ca="1" si="359"/>
        <v>2757.45</v>
      </c>
      <c r="I2321" s="7" t="str">
        <f t="shared" ca="1" si="356"/>
        <v/>
      </c>
      <c r="J2321" s="11">
        <f t="shared" ca="1" si="360"/>
        <v>805.42535653724258</v>
      </c>
      <c r="K2321" s="11">
        <f ca="1">MAX($J$55:J2321)</f>
        <v>875.41679873237274</v>
      </c>
      <c r="L2321" s="13">
        <f t="shared" ca="1" si="361"/>
        <v>7.9952135138918634E-2</v>
      </c>
      <c r="M2321" t="str">
        <f t="shared" ca="1" si="364"/>
        <v>BUY</v>
      </c>
      <c r="N2321">
        <f t="shared" ca="1" si="365"/>
        <v>-3.2906160756569061E-2</v>
      </c>
    </row>
    <row r="2322" spans="1:14" x14ac:dyDescent="0.25">
      <c r="A2322">
        <v>2321</v>
      </c>
      <c r="B2322" s="30">
        <v>39920</v>
      </c>
      <c r="C2322">
        <f t="shared" si="362"/>
        <v>2009</v>
      </c>
      <c r="D2322">
        <v>3384.4</v>
      </c>
      <c r="E2322">
        <f t="shared" ca="1" si="363"/>
        <v>3376.95</v>
      </c>
      <c r="F2322">
        <f t="shared" ca="1" si="357"/>
        <v>2997.5730769230768</v>
      </c>
      <c r="G2322" t="str">
        <f t="shared" ca="1" si="358"/>
        <v/>
      </c>
      <c r="H2322">
        <f t="shared" ca="1" si="359"/>
        <v>2757.45</v>
      </c>
      <c r="I2322" s="7" t="str">
        <f t="shared" ca="1" si="356"/>
        <v/>
      </c>
      <c r="J2322" s="11">
        <f t="shared" ca="1" si="360"/>
        <v>805.42535653724258</v>
      </c>
      <c r="K2322" s="11">
        <f ca="1">MAX($J$55:J2322)</f>
        <v>875.41679873237274</v>
      </c>
      <c r="L2322" s="13">
        <f t="shared" ca="1" si="361"/>
        <v>7.9952135138918634E-2</v>
      </c>
      <c r="M2322" t="str">
        <f t="shared" ca="1" si="364"/>
        <v>BUY</v>
      </c>
      <c r="N2322">
        <f t="shared" ca="1" si="365"/>
        <v>4.4220210713756024E-3</v>
      </c>
    </row>
    <row r="2323" spans="1:14" x14ac:dyDescent="0.25">
      <c r="A2323">
        <v>2322</v>
      </c>
      <c r="B2323" s="30">
        <v>39923</v>
      </c>
      <c r="C2323">
        <f t="shared" si="362"/>
        <v>2009</v>
      </c>
      <c r="D2323">
        <v>3377.1</v>
      </c>
      <c r="E2323">
        <f t="shared" ca="1" si="363"/>
        <v>3380.75</v>
      </c>
      <c r="F2323">
        <f t="shared" ca="1" si="357"/>
        <v>3028.3576923076926</v>
      </c>
      <c r="G2323" t="str">
        <f t="shared" ca="1" si="358"/>
        <v/>
      </c>
      <c r="H2323">
        <f t="shared" ca="1" si="359"/>
        <v>2757.45</v>
      </c>
      <c r="I2323" s="7" t="str">
        <f t="shared" ca="1" si="356"/>
        <v/>
      </c>
      <c r="J2323" s="11">
        <f t="shared" ca="1" si="360"/>
        <v>805.42535653724258</v>
      </c>
      <c r="K2323" s="11">
        <f ca="1">MAX($J$55:J2323)</f>
        <v>875.41679873237274</v>
      </c>
      <c r="L2323" s="13">
        <f t="shared" ca="1" si="361"/>
        <v>7.9952135138918634E-2</v>
      </c>
      <c r="M2323" t="str">
        <f t="shared" ca="1" si="364"/>
        <v>BUY</v>
      </c>
      <c r="N2323">
        <f t="shared" ca="1" si="365"/>
        <v>-2.1569554426191296E-3</v>
      </c>
    </row>
    <row r="2324" spans="1:14" x14ac:dyDescent="0.25">
      <c r="A2324">
        <v>2323</v>
      </c>
      <c r="B2324" s="30">
        <v>39924</v>
      </c>
      <c r="C2324">
        <f t="shared" si="362"/>
        <v>2009</v>
      </c>
      <c r="D2324">
        <v>3365.3</v>
      </c>
      <c r="E2324">
        <f t="shared" ca="1" si="363"/>
        <v>3371.2</v>
      </c>
      <c r="F2324">
        <f t="shared" ca="1" si="357"/>
        <v>3057.0173076923074</v>
      </c>
      <c r="G2324" t="str">
        <f t="shared" ca="1" si="358"/>
        <v/>
      </c>
      <c r="H2324">
        <f t="shared" ca="1" si="359"/>
        <v>2757.45</v>
      </c>
      <c r="I2324" s="7" t="str">
        <f t="shared" ref="I2324:I2387" ca="1" si="366">IF(AND(G2324&lt;&gt;"",H2323&lt;&gt;0),IF(G2324="BUY",1-H2324/H2323,H2324/H2323-1),"")</f>
        <v/>
      </c>
      <c r="J2324" s="11">
        <f t="shared" ca="1" si="360"/>
        <v>805.42535653724258</v>
      </c>
      <c r="K2324" s="11">
        <f ca="1">MAX($J$55:J2324)</f>
        <v>875.41679873237274</v>
      </c>
      <c r="L2324" s="13">
        <f t="shared" ca="1" si="361"/>
        <v>7.9952135138918634E-2</v>
      </c>
      <c r="M2324" t="str">
        <f t="shared" ca="1" si="364"/>
        <v>BUY</v>
      </c>
      <c r="N2324">
        <f t="shared" ca="1" si="365"/>
        <v>-3.4941221758312538E-3</v>
      </c>
    </row>
    <row r="2325" spans="1:14" x14ac:dyDescent="0.25">
      <c r="A2325">
        <v>2324</v>
      </c>
      <c r="B2325" s="30">
        <v>39925</v>
      </c>
      <c r="C2325">
        <f t="shared" si="362"/>
        <v>2009</v>
      </c>
      <c r="D2325">
        <v>3330.3</v>
      </c>
      <c r="E2325">
        <f t="shared" ca="1" si="363"/>
        <v>3347.8</v>
      </c>
      <c r="F2325">
        <f t="shared" ca="1" si="357"/>
        <v>3086.1384615384618</v>
      </c>
      <c r="G2325" t="str">
        <f t="shared" ca="1" si="358"/>
        <v/>
      </c>
      <c r="H2325">
        <f t="shared" ca="1" si="359"/>
        <v>2757.45</v>
      </c>
      <c r="I2325" s="7" t="str">
        <f t="shared" ca="1" si="366"/>
        <v/>
      </c>
      <c r="J2325" s="11">
        <f t="shared" ca="1" si="360"/>
        <v>805.42535653724258</v>
      </c>
      <c r="K2325" s="11">
        <f ca="1">MAX($J$55:J2325)</f>
        <v>875.41679873237274</v>
      </c>
      <c r="L2325" s="13">
        <f t="shared" ca="1" si="361"/>
        <v>7.9952135138918634E-2</v>
      </c>
      <c r="M2325" t="str">
        <f t="shared" ca="1" si="364"/>
        <v>BUY</v>
      </c>
      <c r="N2325">
        <f t="shared" ca="1" si="365"/>
        <v>-1.0400261492288948E-2</v>
      </c>
    </row>
    <row r="2326" spans="1:14" x14ac:dyDescent="0.25">
      <c r="A2326">
        <v>2325</v>
      </c>
      <c r="B2326" s="30">
        <v>39926</v>
      </c>
      <c r="C2326">
        <f t="shared" si="362"/>
        <v>2009</v>
      </c>
      <c r="D2326">
        <v>3423.7</v>
      </c>
      <c r="E2326">
        <f t="shared" ca="1" si="363"/>
        <v>3377</v>
      </c>
      <c r="F2326">
        <f t="shared" ca="1" si="357"/>
        <v>3117.148076923077</v>
      </c>
      <c r="G2326" t="str">
        <f t="shared" ca="1" si="358"/>
        <v/>
      </c>
      <c r="H2326">
        <f t="shared" ca="1" si="359"/>
        <v>2757.45</v>
      </c>
      <c r="I2326" s="7" t="str">
        <f t="shared" ca="1" si="366"/>
        <v/>
      </c>
      <c r="J2326" s="11">
        <f t="shared" ca="1" si="360"/>
        <v>805.42535653724258</v>
      </c>
      <c r="K2326" s="11">
        <f ca="1">MAX($J$55:J2326)</f>
        <v>875.41679873237274</v>
      </c>
      <c r="L2326" s="13">
        <f t="shared" ca="1" si="361"/>
        <v>7.9952135138918634E-2</v>
      </c>
      <c r="M2326" t="str">
        <f t="shared" ca="1" si="364"/>
        <v>BUY</v>
      </c>
      <c r="N2326">
        <f t="shared" ca="1" si="365"/>
        <v>2.8045521424496182E-2</v>
      </c>
    </row>
    <row r="2327" spans="1:14" x14ac:dyDescent="0.25">
      <c r="A2327">
        <v>2326</v>
      </c>
      <c r="B2327" s="30">
        <v>39927</v>
      </c>
      <c r="C2327">
        <f t="shared" si="362"/>
        <v>2009</v>
      </c>
      <c r="D2327">
        <v>3480.75</v>
      </c>
      <c r="E2327">
        <f t="shared" ca="1" si="363"/>
        <v>3452.2249999999999</v>
      </c>
      <c r="F2327">
        <f t="shared" ca="1" si="357"/>
        <v>3146.4365384615385</v>
      </c>
      <c r="G2327" t="str">
        <f t="shared" ca="1" si="358"/>
        <v/>
      </c>
      <c r="H2327">
        <f t="shared" ca="1" si="359"/>
        <v>2757.45</v>
      </c>
      <c r="I2327" s="7" t="str">
        <f t="shared" ca="1" si="366"/>
        <v/>
      </c>
      <c r="J2327" s="11">
        <f t="shared" ca="1" si="360"/>
        <v>805.42535653724258</v>
      </c>
      <c r="K2327" s="11">
        <f ca="1">MAX($J$55:J2327)</f>
        <v>875.41679873237274</v>
      </c>
      <c r="L2327" s="13">
        <f t="shared" ca="1" si="361"/>
        <v>7.9952135138918634E-2</v>
      </c>
      <c r="M2327" t="str">
        <f t="shared" ca="1" si="364"/>
        <v>BUY</v>
      </c>
      <c r="N2327">
        <f t="shared" ca="1" si="365"/>
        <v>1.6663259047229661E-2</v>
      </c>
    </row>
    <row r="2328" spans="1:14" x14ac:dyDescent="0.25">
      <c r="A2328">
        <v>2327</v>
      </c>
      <c r="B2328" s="30">
        <v>39930</v>
      </c>
      <c r="C2328">
        <f t="shared" si="362"/>
        <v>2009</v>
      </c>
      <c r="D2328">
        <v>3470</v>
      </c>
      <c r="E2328">
        <f t="shared" ca="1" si="363"/>
        <v>3475.375</v>
      </c>
      <c r="F2328">
        <f t="shared" ca="1" si="357"/>
        <v>3173.0807692307694</v>
      </c>
      <c r="G2328" t="str">
        <f t="shared" ca="1" si="358"/>
        <v/>
      </c>
      <c r="H2328">
        <f t="shared" ca="1" si="359"/>
        <v>2757.45</v>
      </c>
      <c r="I2328" s="7" t="str">
        <f t="shared" ca="1" si="366"/>
        <v/>
      </c>
      <c r="J2328" s="11">
        <f t="shared" ca="1" si="360"/>
        <v>805.42535653724258</v>
      </c>
      <c r="K2328" s="11">
        <f ca="1">MAX($J$55:J2328)</f>
        <v>875.41679873237274</v>
      </c>
      <c r="L2328" s="13">
        <f t="shared" ca="1" si="361"/>
        <v>7.9952135138918634E-2</v>
      </c>
      <c r="M2328" t="str">
        <f t="shared" ca="1" si="364"/>
        <v>BUY</v>
      </c>
      <c r="N2328">
        <f t="shared" ca="1" si="365"/>
        <v>-3.0884148531207353E-3</v>
      </c>
    </row>
    <row r="2329" spans="1:14" x14ac:dyDescent="0.25">
      <c r="A2329">
        <v>2328</v>
      </c>
      <c r="B2329" s="30">
        <v>39931</v>
      </c>
      <c r="C2329">
        <f t="shared" si="362"/>
        <v>2009</v>
      </c>
      <c r="D2329">
        <v>3362.35</v>
      </c>
      <c r="E2329">
        <f t="shared" ca="1" si="363"/>
        <v>3416.1750000000002</v>
      </c>
      <c r="F2329">
        <f t="shared" ca="1" si="357"/>
        <v>3196.3461538461538</v>
      </c>
      <c r="G2329" t="str">
        <f t="shared" ca="1" si="358"/>
        <v/>
      </c>
      <c r="H2329">
        <f t="shared" ca="1" si="359"/>
        <v>2757.45</v>
      </c>
      <c r="I2329" s="7" t="str">
        <f t="shared" ca="1" si="366"/>
        <v/>
      </c>
      <c r="J2329" s="11">
        <f t="shared" ca="1" si="360"/>
        <v>805.42535653724258</v>
      </c>
      <c r="K2329" s="11">
        <f ca="1">MAX($J$55:J2329)</f>
        <v>875.41679873237274</v>
      </c>
      <c r="L2329" s="13">
        <f t="shared" ca="1" si="361"/>
        <v>7.9952135138918634E-2</v>
      </c>
      <c r="M2329" t="str">
        <f t="shared" ca="1" si="364"/>
        <v>BUY</v>
      </c>
      <c r="N2329">
        <f t="shared" ca="1" si="365"/>
        <v>-3.1023054755043255E-2</v>
      </c>
    </row>
    <row r="2330" spans="1:14" x14ac:dyDescent="0.25">
      <c r="A2330">
        <v>2329</v>
      </c>
      <c r="B2330" s="30">
        <v>39932</v>
      </c>
      <c r="C2330">
        <f t="shared" si="362"/>
        <v>2009</v>
      </c>
      <c r="D2330">
        <v>3473.95</v>
      </c>
      <c r="E2330">
        <f t="shared" ca="1" si="363"/>
        <v>3418.1499999999996</v>
      </c>
      <c r="F2330">
        <f t="shared" ca="1" si="357"/>
        <v>3222.4711538461538</v>
      </c>
      <c r="G2330" t="str">
        <f t="shared" ca="1" si="358"/>
        <v/>
      </c>
      <c r="H2330">
        <f t="shared" ca="1" si="359"/>
        <v>2757.45</v>
      </c>
      <c r="I2330" s="7" t="str">
        <f t="shared" ca="1" si="366"/>
        <v/>
      </c>
      <c r="J2330" s="11">
        <f t="shared" ca="1" si="360"/>
        <v>805.42535653724258</v>
      </c>
      <c r="K2330" s="11">
        <f ca="1">MAX($J$55:J2330)</f>
        <v>875.41679873237274</v>
      </c>
      <c r="L2330" s="13">
        <f t="shared" ca="1" si="361"/>
        <v>7.9952135138918634E-2</v>
      </c>
      <c r="M2330" t="str">
        <f t="shared" ca="1" si="364"/>
        <v>BUY</v>
      </c>
      <c r="N2330">
        <f t="shared" ca="1" si="365"/>
        <v>3.3191071720671525E-2</v>
      </c>
    </row>
    <row r="2331" spans="1:14" x14ac:dyDescent="0.25">
      <c r="A2331">
        <v>2330</v>
      </c>
      <c r="B2331" s="30">
        <v>39937</v>
      </c>
      <c r="C2331">
        <f t="shared" si="362"/>
        <v>2009</v>
      </c>
      <c r="D2331">
        <v>3654</v>
      </c>
      <c r="E2331">
        <f t="shared" ca="1" si="363"/>
        <v>3563.9749999999999</v>
      </c>
      <c r="F2331">
        <f t="shared" ca="1" si="357"/>
        <v>3255.042307692308</v>
      </c>
      <c r="G2331" t="str">
        <f t="shared" ca="1" si="358"/>
        <v/>
      </c>
      <c r="H2331">
        <f t="shared" ca="1" si="359"/>
        <v>2757.45</v>
      </c>
      <c r="I2331" s="7" t="str">
        <f t="shared" ca="1" si="366"/>
        <v/>
      </c>
      <c r="J2331" s="11">
        <f t="shared" ca="1" si="360"/>
        <v>805.42535653724258</v>
      </c>
      <c r="K2331" s="11">
        <f ca="1">MAX($J$55:J2331)</f>
        <v>875.41679873237274</v>
      </c>
      <c r="L2331" s="13">
        <f t="shared" ca="1" si="361"/>
        <v>7.9952135138918634E-2</v>
      </c>
      <c r="M2331" t="str">
        <f t="shared" ca="1" si="364"/>
        <v>BUY</v>
      </c>
      <c r="N2331">
        <f t="shared" ca="1" si="365"/>
        <v>5.1828610083622446E-2</v>
      </c>
    </row>
    <row r="2332" spans="1:14" x14ac:dyDescent="0.25">
      <c r="A2332">
        <v>2331</v>
      </c>
      <c r="B2332" s="30">
        <v>39938</v>
      </c>
      <c r="C2332">
        <f t="shared" si="362"/>
        <v>2009</v>
      </c>
      <c r="D2332">
        <v>3661.9</v>
      </c>
      <c r="E2332">
        <f t="shared" ca="1" si="363"/>
        <v>3657.95</v>
      </c>
      <c r="F2332">
        <f t="shared" ref="F2332:F2395" ca="1" si="367">IF(ROW(D2332)&gt;$M$4, AVERAGE(OFFSET(D2333,-$M$4,0,$M$4,1)), "")</f>
        <v>3287.9211538461536</v>
      </c>
      <c r="G2332" t="str">
        <f t="shared" ca="1" si="358"/>
        <v/>
      </c>
      <c r="H2332">
        <f t="shared" ca="1" si="359"/>
        <v>2757.45</v>
      </c>
      <c r="I2332" s="7" t="str">
        <f t="shared" ca="1" si="366"/>
        <v/>
      </c>
      <c r="J2332" s="11">
        <f t="shared" ca="1" si="360"/>
        <v>805.42535653724258</v>
      </c>
      <c r="K2332" s="11">
        <f ca="1">MAX($J$55:J2332)</f>
        <v>875.41679873237274</v>
      </c>
      <c r="L2332" s="13">
        <f t="shared" ca="1" si="361"/>
        <v>7.9952135138918634E-2</v>
      </c>
      <c r="M2332" t="str">
        <f t="shared" ca="1" si="364"/>
        <v>BUY</v>
      </c>
      <c r="N2332">
        <f t="shared" ca="1" si="365"/>
        <v>2.1620142309797729E-3</v>
      </c>
    </row>
    <row r="2333" spans="1:14" x14ac:dyDescent="0.25">
      <c r="A2333">
        <v>2332</v>
      </c>
      <c r="B2333" s="30">
        <v>39939</v>
      </c>
      <c r="C2333">
        <f t="shared" si="362"/>
        <v>2009</v>
      </c>
      <c r="D2333">
        <v>3625.05</v>
      </c>
      <c r="E2333">
        <f t="shared" ca="1" si="363"/>
        <v>3643.4750000000004</v>
      </c>
      <c r="F2333">
        <f t="shared" ca="1" si="367"/>
        <v>3314.273076923077</v>
      </c>
      <c r="G2333" t="str">
        <f t="shared" ca="1" si="358"/>
        <v/>
      </c>
      <c r="H2333">
        <f t="shared" ca="1" si="359"/>
        <v>2757.45</v>
      </c>
      <c r="I2333" s="7" t="str">
        <f t="shared" ca="1" si="366"/>
        <v/>
      </c>
      <c r="J2333" s="11">
        <f t="shared" ca="1" si="360"/>
        <v>805.42535653724258</v>
      </c>
      <c r="K2333" s="11">
        <f ca="1">MAX($J$55:J2333)</f>
        <v>875.41679873237274</v>
      </c>
      <c r="L2333" s="13">
        <f t="shared" ca="1" si="361"/>
        <v>7.9952135138918634E-2</v>
      </c>
      <c r="M2333" t="str">
        <f t="shared" ca="1" si="364"/>
        <v>BUY</v>
      </c>
      <c r="N2333">
        <f t="shared" ca="1" si="365"/>
        <v>-1.0063082006608565E-2</v>
      </c>
    </row>
    <row r="2334" spans="1:14" x14ac:dyDescent="0.25">
      <c r="A2334">
        <v>2333</v>
      </c>
      <c r="B2334" s="30">
        <v>39940</v>
      </c>
      <c r="C2334">
        <f t="shared" si="362"/>
        <v>2009</v>
      </c>
      <c r="D2334">
        <v>3683.9</v>
      </c>
      <c r="E2334">
        <f t="shared" ca="1" si="363"/>
        <v>3654.4750000000004</v>
      </c>
      <c r="F2334">
        <f t="shared" ca="1" si="367"/>
        <v>3342.934615384615</v>
      </c>
      <c r="G2334" t="str">
        <f t="shared" ca="1" si="358"/>
        <v/>
      </c>
      <c r="H2334">
        <f t="shared" ca="1" si="359"/>
        <v>2757.45</v>
      </c>
      <c r="I2334" s="7" t="str">
        <f t="shared" ca="1" si="366"/>
        <v/>
      </c>
      <c r="J2334" s="11">
        <f t="shared" ca="1" si="360"/>
        <v>805.42535653724258</v>
      </c>
      <c r="K2334" s="11">
        <f ca="1">MAX($J$55:J2334)</f>
        <v>875.41679873237274</v>
      </c>
      <c r="L2334" s="13">
        <f t="shared" ca="1" si="361"/>
        <v>7.9952135138918634E-2</v>
      </c>
      <c r="M2334" t="str">
        <f t="shared" ca="1" si="364"/>
        <v>BUY</v>
      </c>
      <c r="N2334">
        <f t="shared" ca="1" si="365"/>
        <v>1.6234258837809108E-2</v>
      </c>
    </row>
    <row r="2335" spans="1:14" x14ac:dyDescent="0.25">
      <c r="A2335">
        <v>2334</v>
      </c>
      <c r="B2335" s="30">
        <v>39941</v>
      </c>
      <c r="C2335">
        <f t="shared" si="362"/>
        <v>2009</v>
      </c>
      <c r="D2335">
        <v>3620.7</v>
      </c>
      <c r="E2335">
        <f t="shared" ca="1" si="363"/>
        <v>3652.3</v>
      </c>
      <c r="F2335">
        <f t="shared" ca="1" si="367"/>
        <v>3367.4096153846153</v>
      </c>
      <c r="G2335" t="str">
        <f t="shared" ca="1" si="358"/>
        <v/>
      </c>
      <c r="H2335">
        <f t="shared" ca="1" si="359"/>
        <v>2757.45</v>
      </c>
      <c r="I2335" s="7" t="str">
        <f t="shared" ca="1" si="366"/>
        <v/>
      </c>
      <c r="J2335" s="11">
        <f t="shared" ca="1" si="360"/>
        <v>805.42535653724258</v>
      </c>
      <c r="K2335" s="11">
        <f ca="1">MAX($J$55:J2335)</f>
        <v>875.41679873237274</v>
      </c>
      <c r="L2335" s="13">
        <f t="shared" ca="1" si="361"/>
        <v>7.9952135138918634E-2</v>
      </c>
      <c r="M2335" t="str">
        <f t="shared" ca="1" si="364"/>
        <v>BUY</v>
      </c>
      <c r="N2335">
        <f t="shared" ca="1" si="365"/>
        <v>-1.7155731697385997E-2</v>
      </c>
    </row>
    <row r="2336" spans="1:14" x14ac:dyDescent="0.25">
      <c r="A2336">
        <v>2335</v>
      </c>
      <c r="B2336" s="30">
        <v>39944</v>
      </c>
      <c r="C2336">
        <f t="shared" si="362"/>
        <v>2009</v>
      </c>
      <c r="D2336">
        <v>3554.6</v>
      </c>
      <c r="E2336">
        <f t="shared" ca="1" si="363"/>
        <v>3587.6499999999996</v>
      </c>
      <c r="F2336">
        <f t="shared" ca="1" si="367"/>
        <v>3385.5769230769229</v>
      </c>
      <c r="G2336" t="str">
        <f t="shared" ca="1" si="358"/>
        <v/>
      </c>
      <c r="H2336">
        <f t="shared" ca="1" si="359"/>
        <v>2757.45</v>
      </c>
      <c r="I2336" s="7" t="str">
        <f t="shared" ca="1" si="366"/>
        <v/>
      </c>
      <c r="J2336" s="11">
        <f t="shared" ca="1" si="360"/>
        <v>805.42535653724258</v>
      </c>
      <c r="K2336" s="11">
        <f ca="1">MAX($J$55:J2336)</f>
        <v>875.41679873237274</v>
      </c>
      <c r="L2336" s="13">
        <f t="shared" ca="1" si="361"/>
        <v>7.9952135138918634E-2</v>
      </c>
      <c r="M2336" t="str">
        <f t="shared" ca="1" si="364"/>
        <v>BUY</v>
      </c>
      <c r="N2336">
        <f t="shared" ca="1" si="365"/>
        <v>-1.8256138315795263E-2</v>
      </c>
    </row>
    <row r="2337" spans="1:14" x14ac:dyDescent="0.25">
      <c r="A2337">
        <v>2336</v>
      </c>
      <c r="B2337" s="30">
        <v>39945</v>
      </c>
      <c r="C2337">
        <f t="shared" si="362"/>
        <v>2009</v>
      </c>
      <c r="D2337">
        <v>3681.1</v>
      </c>
      <c r="E2337">
        <f t="shared" ca="1" si="363"/>
        <v>3617.85</v>
      </c>
      <c r="F2337">
        <f t="shared" ca="1" si="367"/>
        <v>3407.5942307692308</v>
      </c>
      <c r="G2337" t="str">
        <f t="shared" ca="1" si="358"/>
        <v/>
      </c>
      <c r="H2337">
        <f t="shared" ca="1" si="359"/>
        <v>2757.45</v>
      </c>
      <c r="I2337" s="7" t="str">
        <f t="shared" ca="1" si="366"/>
        <v/>
      </c>
      <c r="J2337" s="11">
        <f t="shared" ca="1" si="360"/>
        <v>805.42535653724258</v>
      </c>
      <c r="K2337" s="11">
        <f ca="1">MAX($J$55:J2337)</f>
        <v>875.41679873237274</v>
      </c>
      <c r="L2337" s="13">
        <f t="shared" ca="1" si="361"/>
        <v>7.9952135138918634E-2</v>
      </c>
      <c r="M2337" t="str">
        <f t="shared" ca="1" si="364"/>
        <v>BUY</v>
      </c>
      <c r="N2337">
        <f t="shared" ca="1" si="365"/>
        <v>3.5587689191470206E-2</v>
      </c>
    </row>
    <row r="2338" spans="1:14" x14ac:dyDescent="0.25">
      <c r="A2338">
        <v>2337</v>
      </c>
      <c r="B2338" s="30">
        <v>39946</v>
      </c>
      <c r="C2338">
        <f t="shared" si="362"/>
        <v>2009</v>
      </c>
      <c r="D2338">
        <v>3635.25</v>
      </c>
      <c r="E2338">
        <f t="shared" ca="1" si="363"/>
        <v>3658.1750000000002</v>
      </c>
      <c r="F2338">
        <f t="shared" ca="1" si="367"/>
        <v>3432.8673076923078</v>
      </c>
      <c r="G2338" t="str">
        <f t="shared" ca="1" si="358"/>
        <v/>
      </c>
      <c r="H2338">
        <f t="shared" ca="1" si="359"/>
        <v>2757.45</v>
      </c>
      <c r="I2338" s="7" t="str">
        <f t="shared" ca="1" si="366"/>
        <v/>
      </c>
      <c r="J2338" s="11">
        <f t="shared" ca="1" si="360"/>
        <v>805.42535653724258</v>
      </c>
      <c r="K2338" s="11">
        <f ca="1">MAX($J$55:J2338)</f>
        <v>875.41679873237274</v>
      </c>
      <c r="L2338" s="13">
        <f t="shared" ca="1" si="361"/>
        <v>7.9952135138918634E-2</v>
      </c>
      <c r="M2338" t="str">
        <f t="shared" ca="1" si="364"/>
        <v>BUY</v>
      </c>
      <c r="N2338">
        <f t="shared" ca="1" si="365"/>
        <v>-1.2455516014234851E-2</v>
      </c>
    </row>
    <row r="2339" spans="1:14" x14ac:dyDescent="0.25">
      <c r="A2339">
        <v>2338</v>
      </c>
      <c r="B2339" s="30">
        <v>39947</v>
      </c>
      <c r="C2339">
        <f t="shared" si="362"/>
        <v>2009</v>
      </c>
      <c r="D2339">
        <v>3593.45</v>
      </c>
      <c r="E2339">
        <f t="shared" ca="1" si="363"/>
        <v>3614.35</v>
      </c>
      <c r="F2339">
        <f t="shared" ca="1" si="367"/>
        <v>3454.8865384615387</v>
      </c>
      <c r="G2339" t="str">
        <f t="shared" ca="1" si="358"/>
        <v/>
      </c>
      <c r="H2339">
        <f t="shared" ca="1" si="359"/>
        <v>2757.45</v>
      </c>
      <c r="I2339" s="7" t="str">
        <f t="shared" ca="1" si="366"/>
        <v/>
      </c>
      <c r="J2339" s="11">
        <f t="shared" ca="1" si="360"/>
        <v>805.42535653724258</v>
      </c>
      <c r="K2339" s="11">
        <f ca="1">MAX($J$55:J2339)</f>
        <v>875.41679873237274</v>
      </c>
      <c r="L2339" s="13">
        <f t="shared" ca="1" si="361"/>
        <v>7.9952135138918634E-2</v>
      </c>
      <c r="M2339" t="str">
        <f t="shared" ca="1" si="364"/>
        <v>BUY</v>
      </c>
      <c r="N2339">
        <f t="shared" ca="1" si="365"/>
        <v>-1.1498521422185595E-2</v>
      </c>
    </row>
    <row r="2340" spans="1:14" x14ac:dyDescent="0.25">
      <c r="A2340">
        <v>2339</v>
      </c>
      <c r="B2340" s="30">
        <v>39948</v>
      </c>
      <c r="C2340">
        <f t="shared" si="362"/>
        <v>2009</v>
      </c>
      <c r="D2340">
        <v>3671.65</v>
      </c>
      <c r="E2340">
        <f t="shared" ca="1" si="363"/>
        <v>3632.55</v>
      </c>
      <c r="F2340">
        <f t="shared" ca="1" si="367"/>
        <v>3478.3980769230766</v>
      </c>
      <c r="G2340" t="str">
        <f t="shared" ca="1" si="358"/>
        <v/>
      </c>
      <c r="H2340">
        <f t="shared" ca="1" si="359"/>
        <v>2757.45</v>
      </c>
      <c r="I2340" s="7" t="str">
        <f t="shared" ca="1" si="366"/>
        <v/>
      </c>
      <c r="J2340" s="11">
        <f t="shared" ca="1" si="360"/>
        <v>805.42535653724258</v>
      </c>
      <c r="K2340" s="11">
        <f ca="1">MAX($J$55:J2340)</f>
        <v>875.41679873237274</v>
      </c>
      <c r="L2340" s="13">
        <f t="shared" ca="1" si="361"/>
        <v>7.9952135138918634E-2</v>
      </c>
      <c r="M2340" t="str">
        <f t="shared" ca="1" si="364"/>
        <v>BUY</v>
      </c>
      <c r="N2340">
        <f t="shared" ca="1" si="365"/>
        <v>2.1761816638606431E-2</v>
      </c>
    </row>
    <row r="2341" spans="1:14" x14ac:dyDescent="0.25">
      <c r="A2341">
        <v>2340</v>
      </c>
      <c r="B2341" s="30">
        <v>39951</v>
      </c>
      <c r="C2341">
        <f t="shared" si="362"/>
        <v>2009</v>
      </c>
      <c r="D2341">
        <v>4323.1499999999996</v>
      </c>
      <c r="E2341">
        <f t="shared" ca="1" si="363"/>
        <v>3997.3999999999996</v>
      </c>
      <c r="F2341">
        <f t="shared" ca="1" si="367"/>
        <v>3521.1711538461536</v>
      </c>
      <c r="G2341" t="str">
        <f t="shared" ca="1" si="358"/>
        <v/>
      </c>
      <c r="H2341">
        <f t="shared" ca="1" si="359"/>
        <v>2757.45</v>
      </c>
      <c r="I2341" s="7" t="str">
        <f t="shared" ca="1" si="366"/>
        <v/>
      </c>
      <c r="J2341" s="11">
        <f t="shared" ca="1" si="360"/>
        <v>805.42535653724258</v>
      </c>
      <c r="K2341" s="11">
        <f ca="1">MAX($J$55:J2341)</f>
        <v>875.41679873237274</v>
      </c>
      <c r="L2341" s="13">
        <f t="shared" ca="1" si="361"/>
        <v>7.9952135138918634E-2</v>
      </c>
      <c r="M2341" t="str">
        <f t="shared" ca="1" si="364"/>
        <v>BUY</v>
      </c>
      <c r="N2341">
        <f t="shared" ca="1" si="365"/>
        <v>0.17744066019364579</v>
      </c>
    </row>
    <row r="2342" spans="1:14" x14ac:dyDescent="0.25">
      <c r="A2342">
        <v>2341</v>
      </c>
      <c r="B2342" s="30">
        <v>39952</v>
      </c>
      <c r="C2342">
        <f t="shared" si="362"/>
        <v>2009</v>
      </c>
      <c r="D2342">
        <v>4318.45</v>
      </c>
      <c r="E2342">
        <f t="shared" ca="1" si="363"/>
        <v>4320.7999999999993</v>
      </c>
      <c r="F2342">
        <f t="shared" ca="1" si="367"/>
        <v>3562.0115384615378</v>
      </c>
      <c r="G2342" t="str">
        <f t="shared" ca="1" si="358"/>
        <v/>
      </c>
      <c r="H2342">
        <f t="shared" ca="1" si="359"/>
        <v>2757.45</v>
      </c>
      <c r="I2342" s="7" t="str">
        <f t="shared" ca="1" si="366"/>
        <v/>
      </c>
      <c r="J2342" s="11">
        <f t="shared" ca="1" si="360"/>
        <v>805.42535653724258</v>
      </c>
      <c r="K2342" s="11">
        <f ca="1">MAX($J$55:J2342)</f>
        <v>875.41679873237274</v>
      </c>
      <c r="L2342" s="13">
        <f t="shared" ca="1" si="361"/>
        <v>7.9952135138918634E-2</v>
      </c>
      <c r="M2342" t="str">
        <f t="shared" ca="1" si="364"/>
        <v>BUY</v>
      </c>
      <c r="N2342">
        <f t="shared" ca="1" si="365"/>
        <v>-1.0871702346668098E-3</v>
      </c>
    </row>
    <row r="2343" spans="1:14" x14ac:dyDescent="0.25">
      <c r="A2343">
        <v>2342</v>
      </c>
      <c r="B2343" s="30">
        <v>39953</v>
      </c>
      <c r="C2343">
        <f t="shared" si="362"/>
        <v>2009</v>
      </c>
      <c r="D2343">
        <v>4270.3</v>
      </c>
      <c r="E2343">
        <f t="shared" ca="1" si="363"/>
        <v>4294.375</v>
      </c>
      <c r="F2343">
        <f t="shared" ca="1" si="367"/>
        <v>3597.6788461538458</v>
      </c>
      <c r="G2343" t="str">
        <f t="shared" ca="1" si="358"/>
        <v/>
      </c>
      <c r="H2343">
        <f t="shared" ca="1" si="359"/>
        <v>2757.45</v>
      </c>
      <c r="I2343" s="7" t="str">
        <f t="shared" ca="1" si="366"/>
        <v/>
      </c>
      <c r="J2343" s="11">
        <f t="shared" ca="1" si="360"/>
        <v>805.42535653724258</v>
      </c>
      <c r="K2343" s="11">
        <f ca="1">MAX($J$55:J2343)</f>
        <v>875.41679873237274</v>
      </c>
      <c r="L2343" s="13">
        <f t="shared" ca="1" si="361"/>
        <v>7.9952135138918634E-2</v>
      </c>
      <c r="M2343" t="str">
        <f t="shared" ca="1" si="364"/>
        <v>BUY</v>
      </c>
      <c r="N2343">
        <f t="shared" ca="1" si="365"/>
        <v>-1.1149833852423819E-2</v>
      </c>
    </row>
    <row r="2344" spans="1:14" x14ac:dyDescent="0.25">
      <c r="A2344">
        <v>2343</v>
      </c>
      <c r="B2344" s="30">
        <v>39954</v>
      </c>
      <c r="C2344">
        <f t="shared" si="362"/>
        <v>2009</v>
      </c>
      <c r="D2344">
        <v>4210.8999999999996</v>
      </c>
      <c r="E2344">
        <f t="shared" ca="1" si="363"/>
        <v>4240.6000000000004</v>
      </c>
      <c r="F2344">
        <f t="shared" ca="1" si="367"/>
        <v>3631.0961538461534</v>
      </c>
      <c r="G2344" t="str">
        <f t="shared" ca="1" si="358"/>
        <v/>
      </c>
      <c r="H2344">
        <f t="shared" ca="1" si="359"/>
        <v>2757.45</v>
      </c>
      <c r="I2344" s="7" t="str">
        <f t="shared" ca="1" si="366"/>
        <v/>
      </c>
      <c r="J2344" s="11">
        <f t="shared" ca="1" si="360"/>
        <v>805.42535653724258</v>
      </c>
      <c r="K2344" s="11">
        <f ca="1">MAX($J$55:J2344)</f>
        <v>875.41679873237274</v>
      </c>
      <c r="L2344" s="13">
        <f t="shared" ca="1" si="361"/>
        <v>7.9952135138918634E-2</v>
      </c>
      <c r="M2344" t="str">
        <f t="shared" ca="1" si="364"/>
        <v>BUY</v>
      </c>
      <c r="N2344">
        <f t="shared" ca="1" si="365"/>
        <v>-1.3910029740299404E-2</v>
      </c>
    </row>
    <row r="2345" spans="1:14" x14ac:dyDescent="0.25">
      <c r="A2345">
        <v>2344</v>
      </c>
      <c r="B2345" s="30">
        <v>39955</v>
      </c>
      <c r="C2345">
        <f t="shared" si="362"/>
        <v>2009</v>
      </c>
      <c r="D2345">
        <v>4238.5</v>
      </c>
      <c r="E2345">
        <f t="shared" ca="1" si="363"/>
        <v>4224.7</v>
      </c>
      <c r="F2345">
        <f t="shared" ca="1" si="367"/>
        <v>3664.0153846153839</v>
      </c>
      <c r="G2345" t="str">
        <f t="shared" ca="1" si="358"/>
        <v/>
      </c>
      <c r="H2345">
        <f t="shared" ca="1" si="359"/>
        <v>2757.45</v>
      </c>
      <c r="I2345" s="7" t="str">
        <f t="shared" ca="1" si="366"/>
        <v/>
      </c>
      <c r="J2345" s="11">
        <f t="shared" ca="1" si="360"/>
        <v>805.42535653724258</v>
      </c>
      <c r="K2345" s="11">
        <f ca="1">MAX($J$55:J2345)</f>
        <v>875.41679873237274</v>
      </c>
      <c r="L2345" s="13">
        <f t="shared" ca="1" si="361"/>
        <v>7.9952135138918634E-2</v>
      </c>
      <c r="M2345" t="str">
        <f t="shared" ca="1" si="364"/>
        <v>BUY</v>
      </c>
      <c r="N2345">
        <f t="shared" ca="1" si="365"/>
        <v>6.554418295376372E-3</v>
      </c>
    </row>
    <row r="2346" spans="1:14" x14ac:dyDescent="0.25">
      <c r="A2346">
        <v>2345</v>
      </c>
      <c r="B2346" s="30">
        <v>39958</v>
      </c>
      <c r="C2346">
        <f t="shared" si="362"/>
        <v>2009</v>
      </c>
      <c r="D2346">
        <v>4237.55</v>
      </c>
      <c r="E2346">
        <f t="shared" ca="1" si="363"/>
        <v>4238.0249999999996</v>
      </c>
      <c r="F2346">
        <f t="shared" ca="1" si="367"/>
        <v>3692.9923076923073</v>
      </c>
      <c r="G2346" t="str">
        <f t="shared" ca="1" si="358"/>
        <v/>
      </c>
      <c r="H2346">
        <f t="shared" ca="1" si="359"/>
        <v>2757.45</v>
      </c>
      <c r="I2346" s="7" t="str">
        <f t="shared" ca="1" si="366"/>
        <v/>
      </c>
      <c r="J2346" s="11">
        <f t="shared" ca="1" si="360"/>
        <v>805.42535653724258</v>
      </c>
      <c r="K2346" s="11">
        <f ca="1">MAX($J$55:J2346)</f>
        <v>875.41679873237274</v>
      </c>
      <c r="L2346" s="13">
        <f t="shared" ca="1" si="361"/>
        <v>7.9952135138918634E-2</v>
      </c>
      <c r="M2346" t="str">
        <f t="shared" ca="1" si="364"/>
        <v>BUY</v>
      </c>
      <c r="N2346">
        <f t="shared" ca="1" si="365"/>
        <v>-2.2413589713337693E-4</v>
      </c>
    </row>
    <row r="2347" spans="1:14" x14ac:dyDescent="0.25">
      <c r="A2347">
        <v>2346</v>
      </c>
      <c r="B2347" s="30">
        <v>39959</v>
      </c>
      <c r="C2347">
        <f t="shared" si="362"/>
        <v>2009</v>
      </c>
      <c r="D2347">
        <v>4116.7</v>
      </c>
      <c r="E2347">
        <f t="shared" ca="1" si="363"/>
        <v>4177.125</v>
      </c>
      <c r="F2347">
        <f t="shared" ca="1" si="367"/>
        <v>3721.7307692307686</v>
      </c>
      <c r="G2347" t="str">
        <f t="shared" ca="1" si="358"/>
        <v/>
      </c>
      <c r="H2347">
        <f t="shared" ca="1" si="359"/>
        <v>2757.45</v>
      </c>
      <c r="I2347" s="7" t="str">
        <f t="shared" ca="1" si="366"/>
        <v/>
      </c>
      <c r="J2347" s="11">
        <f t="shared" ca="1" si="360"/>
        <v>805.42535653724258</v>
      </c>
      <c r="K2347" s="11">
        <f ca="1">MAX($J$55:J2347)</f>
        <v>875.41679873237274</v>
      </c>
      <c r="L2347" s="13">
        <f t="shared" ca="1" si="361"/>
        <v>7.9952135138918634E-2</v>
      </c>
      <c r="M2347" t="str">
        <f t="shared" ca="1" si="364"/>
        <v>BUY</v>
      </c>
      <c r="N2347">
        <f t="shared" ca="1" si="365"/>
        <v>-2.851883753584037E-2</v>
      </c>
    </row>
    <row r="2348" spans="1:14" x14ac:dyDescent="0.25">
      <c r="A2348">
        <v>2347</v>
      </c>
      <c r="B2348" s="30">
        <v>39960</v>
      </c>
      <c r="C2348">
        <f t="shared" si="362"/>
        <v>2009</v>
      </c>
      <c r="D2348">
        <v>4276.05</v>
      </c>
      <c r="E2348">
        <f t="shared" ca="1" si="363"/>
        <v>4196.375</v>
      </c>
      <c r="F2348">
        <f t="shared" ca="1" si="367"/>
        <v>3756.0249999999996</v>
      </c>
      <c r="G2348" t="str">
        <f t="shared" ca="1" si="358"/>
        <v/>
      </c>
      <c r="H2348">
        <f t="shared" ca="1" si="359"/>
        <v>2757.45</v>
      </c>
      <c r="I2348" s="7" t="str">
        <f t="shared" ca="1" si="366"/>
        <v/>
      </c>
      <c r="J2348" s="11">
        <f t="shared" ca="1" si="360"/>
        <v>805.42535653724258</v>
      </c>
      <c r="K2348" s="11">
        <f ca="1">MAX($J$55:J2348)</f>
        <v>875.41679873237274</v>
      </c>
      <c r="L2348" s="13">
        <f t="shared" ca="1" si="361"/>
        <v>7.9952135138918634E-2</v>
      </c>
      <c r="M2348" t="str">
        <f t="shared" ca="1" si="364"/>
        <v>BUY</v>
      </c>
      <c r="N2348">
        <f t="shared" ca="1" si="365"/>
        <v>3.8708188597663264E-2</v>
      </c>
    </row>
    <row r="2349" spans="1:14" x14ac:dyDescent="0.25">
      <c r="A2349">
        <v>2348</v>
      </c>
      <c r="B2349" s="30">
        <v>39961</v>
      </c>
      <c r="C2349">
        <f t="shared" si="362"/>
        <v>2009</v>
      </c>
      <c r="D2349">
        <v>4337.1000000000004</v>
      </c>
      <c r="E2349">
        <f t="shared" ca="1" si="363"/>
        <v>4306.5750000000007</v>
      </c>
      <c r="F2349">
        <f t="shared" ca="1" si="367"/>
        <v>3792.9480769230772</v>
      </c>
      <c r="G2349" t="str">
        <f t="shared" ca="1" si="358"/>
        <v/>
      </c>
      <c r="H2349">
        <f t="shared" ca="1" si="359"/>
        <v>2757.45</v>
      </c>
      <c r="I2349" s="7" t="str">
        <f t="shared" ca="1" si="366"/>
        <v/>
      </c>
      <c r="J2349" s="11">
        <f t="shared" ca="1" si="360"/>
        <v>805.42535653724258</v>
      </c>
      <c r="K2349" s="11">
        <f ca="1">MAX($J$55:J2349)</f>
        <v>875.41679873237274</v>
      </c>
      <c r="L2349" s="13">
        <f t="shared" ca="1" si="361"/>
        <v>7.9952135138918634E-2</v>
      </c>
      <c r="M2349" t="str">
        <f t="shared" ca="1" si="364"/>
        <v>BUY</v>
      </c>
      <c r="N2349">
        <f t="shared" ca="1" si="365"/>
        <v>1.4277195074893927E-2</v>
      </c>
    </row>
    <row r="2350" spans="1:14" x14ac:dyDescent="0.25">
      <c r="A2350">
        <v>2349</v>
      </c>
      <c r="B2350" s="30">
        <v>39962</v>
      </c>
      <c r="C2350">
        <f t="shared" si="362"/>
        <v>2009</v>
      </c>
      <c r="D2350">
        <v>4448.95</v>
      </c>
      <c r="E2350">
        <f t="shared" ca="1" si="363"/>
        <v>4393.0249999999996</v>
      </c>
      <c r="F2350">
        <f t="shared" ca="1" si="367"/>
        <v>3834.626923076923</v>
      </c>
      <c r="G2350" t="str">
        <f t="shared" ca="1" si="358"/>
        <v/>
      </c>
      <c r="H2350">
        <f t="shared" ca="1" si="359"/>
        <v>2757.45</v>
      </c>
      <c r="I2350" s="7" t="str">
        <f t="shared" ca="1" si="366"/>
        <v/>
      </c>
      <c r="J2350" s="11">
        <f t="shared" ca="1" si="360"/>
        <v>805.42535653724258</v>
      </c>
      <c r="K2350" s="11">
        <f ca="1">MAX($J$55:J2350)</f>
        <v>875.41679873237274</v>
      </c>
      <c r="L2350" s="13">
        <f t="shared" ca="1" si="361"/>
        <v>7.9952135138918634E-2</v>
      </c>
      <c r="M2350" t="str">
        <f t="shared" ca="1" si="364"/>
        <v>BUY</v>
      </c>
      <c r="N2350">
        <f t="shared" ca="1" si="365"/>
        <v>2.5789121763390155E-2</v>
      </c>
    </row>
    <row r="2351" spans="1:14" x14ac:dyDescent="0.25">
      <c r="A2351">
        <v>2350</v>
      </c>
      <c r="B2351" s="30">
        <v>39965</v>
      </c>
      <c r="C2351">
        <f t="shared" si="362"/>
        <v>2009</v>
      </c>
      <c r="D2351">
        <v>4529.8999999999996</v>
      </c>
      <c r="E2351">
        <f t="shared" ca="1" si="363"/>
        <v>4489.4249999999993</v>
      </c>
      <c r="F2351">
        <f t="shared" ca="1" si="367"/>
        <v>3880.7653846153844</v>
      </c>
      <c r="G2351" t="str">
        <f t="shared" ca="1" si="358"/>
        <v/>
      </c>
      <c r="H2351">
        <f t="shared" ca="1" si="359"/>
        <v>2757.45</v>
      </c>
      <c r="I2351" s="7" t="str">
        <f t="shared" ca="1" si="366"/>
        <v/>
      </c>
      <c r="J2351" s="11">
        <f t="shared" ca="1" si="360"/>
        <v>805.42535653724258</v>
      </c>
      <c r="K2351" s="11">
        <f ca="1">MAX($J$55:J2351)</f>
        <v>875.41679873237274</v>
      </c>
      <c r="L2351" s="13">
        <f t="shared" ca="1" si="361"/>
        <v>7.9952135138918634E-2</v>
      </c>
      <c r="M2351" t="str">
        <f t="shared" ca="1" si="364"/>
        <v>BUY</v>
      </c>
      <c r="N2351">
        <f t="shared" ca="1" si="365"/>
        <v>1.8195304510052895E-2</v>
      </c>
    </row>
    <row r="2352" spans="1:14" x14ac:dyDescent="0.25">
      <c r="A2352">
        <v>2351</v>
      </c>
      <c r="B2352" s="30">
        <v>39966</v>
      </c>
      <c r="C2352">
        <f t="shared" si="362"/>
        <v>2009</v>
      </c>
      <c r="D2352">
        <v>4525.25</v>
      </c>
      <c r="E2352">
        <f t="shared" ca="1" si="363"/>
        <v>4527.5749999999998</v>
      </c>
      <c r="F2352">
        <f t="shared" ca="1" si="367"/>
        <v>3923.1326923076922</v>
      </c>
      <c r="G2352" t="str">
        <f t="shared" ca="1" si="358"/>
        <v/>
      </c>
      <c r="H2352">
        <f t="shared" ca="1" si="359"/>
        <v>2757.45</v>
      </c>
      <c r="I2352" s="7" t="str">
        <f t="shared" ca="1" si="366"/>
        <v/>
      </c>
      <c r="J2352" s="11">
        <f t="shared" ca="1" si="360"/>
        <v>805.42535653724258</v>
      </c>
      <c r="K2352" s="11">
        <f ca="1">MAX($J$55:J2352)</f>
        <v>875.41679873237274</v>
      </c>
      <c r="L2352" s="13">
        <f t="shared" ca="1" si="361"/>
        <v>7.9952135138918634E-2</v>
      </c>
      <c r="M2352" t="str">
        <f t="shared" ca="1" si="364"/>
        <v>BUY</v>
      </c>
      <c r="N2352">
        <f t="shared" ca="1" si="365"/>
        <v>-1.0265127265501747E-3</v>
      </c>
    </row>
    <row r="2353" spans="1:14" x14ac:dyDescent="0.25">
      <c r="A2353">
        <v>2352</v>
      </c>
      <c r="B2353" s="30">
        <v>39967</v>
      </c>
      <c r="C2353">
        <f t="shared" si="362"/>
        <v>2009</v>
      </c>
      <c r="D2353">
        <v>4530.7</v>
      </c>
      <c r="E2353">
        <f t="shared" ca="1" si="363"/>
        <v>4527.9750000000004</v>
      </c>
      <c r="F2353">
        <f t="shared" ca="1" si="367"/>
        <v>3963.5153846153848</v>
      </c>
      <c r="G2353" t="str">
        <f t="shared" ca="1" si="358"/>
        <v/>
      </c>
      <c r="H2353">
        <f t="shared" ca="1" si="359"/>
        <v>2757.45</v>
      </c>
      <c r="I2353" s="7" t="str">
        <f t="shared" ca="1" si="366"/>
        <v/>
      </c>
      <c r="J2353" s="11">
        <f t="shared" ca="1" si="360"/>
        <v>805.42535653724258</v>
      </c>
      <c r="K2353" s="11">
        <f ca="1">MAX($J$55:J2353)</f>
        <v>875.41679873237274</v>
      </c>
      <c r="L2353" s="13">
        <f t="shared" ca="1" si="361"/>
        <v>7.9952135138918634E-2</v>
      </c>
      <c r="M2353" t="str">
        <f t="shared" ca="1" si="364"/>
        <v>BUY</v>
      </c>
      <c r="N2353">
        <f t="shared" ca="1" si="365"/>
        <v>1.2043533506435706E-3</v>
      </c>
    </row>
    <row r="2354" spans="1:14" x14ac:dyDescent="0.25">
      <c r="A2354">
        <v>2353</v>
      </c>
      <c r="B2354" s="30">
        <v>39968</v>
      </c>
      <c r="C2354">
        <f t="shared" si="362"/>
        <v>2009</v>
      </c>
      <c r="D2354">
        <v>4572.6499999999996</v>
      </c>
      <c r="E2354">
        <f t="shared" ca="1" si="363"/>
        <v>4551.6749999999993</v>
      </c>
      <c r="F2354">
        <f t="shared" ca="1" si="367"/>
        <v>4005.9249999999997</v>
      </c>
      <c r="G2354" t="str">
        <f t="shared" ca="1" si="358"/>
        <v/>
      </c>
      <c r="H2354">
        <f t="shared" ca="1" si="359"/>
        <v>2757.45</v>
      </c>
      <c r="I2354" s="7" t="str">
        <f t="shared" ca="1" si="366"/>
        <v/>
      </c>
      <c r="J2354" s="11">
        <f t="shared" ca="1" si="360"/>
        <v>805.42535653724258</v>
      </c>
      <c r="K2354" s="11">
        <f ca="1">MAX($J$55:J2354)</f>
        <v>875.41679873237274</v>
      </c>
      <c r="L2354" s="13">
        <f t="shared" ca="1" si="361"/>
        <v>7.9952135138918634E-2</v>
      </c>
      <c r="M2354" t="str">
        <f t="shared" ca="1" si="364"/>
        <v>BUY</v>
      </c>
      <c r="N2354">
        <f t="shared" ca="1" si="365"/>
        <v>9.2590548921799767E-3</v>
      </c>
    </row>
    <row r="2355" spans="1:14" x14ac:dyDescent="0.25">
      <c r="A2355">
        <v>2354</v>
      </c>
      <c r="B2355" s="30">
        <v>39969</v>
      </c>
      <c r="C2355">
        <f t="shared" si="362"/>
        <v>2009</v>
      </c>
      <c r="D2355">
        <v>4586.8999999999996</v>
      </c>
      <c r="E2355">
        <f t="shared" ca="1" si="363"/>
        <v>4579.7749999999996</v>
      </c>
      <c r="F2355">
        <f t="shared" ca="1" si="367"/>
        <v>4053.0230769230766</v>
      </c>
      <c r="G2355" t="str">
        <f t="shared" ca="1" si="358"/>
        <v/>
      </c>
      <c r="H2355">
        <f t="shared" ca="1" si="359"/>
        <v>2757.45</v>
      </c>
      <c r="I2355" s="7" t="str">
        <f t="shared" ca="1" si="366"/>
        <v/>
      </c>
      <c r="J2355" s="11">
        <f t="shared" ca="1" si="360"/>
        <v>805.42535653724258</v>
      </c>
      <c r="K2355" s="11">
        <f ca="1">MAX($J$55:J2355)</f>
        <v>875.41679873237274</v>
      </c>
      <c r="L2355" s="13">
        <f t="shared" ca="1" si="361"/>
        <v>7.9952135138918634E-2</v>
      </c>
      <c r="M2355" t="str">
        <f t="shared" ca="1" si="364"/>
        <v>BUY</v>
      </c>
      <c r="N2355">
        <f t="shared" ca="1" si="365"/>
        <v>3.1163548489387995E-3</v>
      </c>
    </row>
    <row r="2356" spans="1:14" x14ac:dyDescent="0.25">
      <c r="A2356">
        <v>2355</v>
      </c>
      <c r="B2356" s="30">
        <v>39972</v>
      </c>
      <c r="C2356">
        <f t="shared" si="362"/>
        <v>2009</v>
      </c>
      <c r="D2356">
        <v>4429.8999999999996</v>
      </c>
      <c r="E2356">
        <f t="shared" ca="1" si="363"/>
        <v>4508.3999999999996</v>
      </c>
      <c r="F2356">
        <f t="shared" ca="1" si="367"/>
        <v>4089.790384615384</v>
      </c>
      <c r="G2356" t="str">
        <f t="shared" ca="1" si="358"/>
        <v/>
      </c>
      <c r="H2356">
        <f t="shared" ca="1" si="359"/>
        <v>2757.45</v>
      </c>
      <c r="I2356" s="7" t="str">
        <f t="shared" ca="1" si="366"/>
        <v/>
      </c>
      <c r="J2356" s="11">
        <f t="shared" ca="1" si="360"/>
        <v>805.42535653724258</v>
      </c>
      <c r="K2356" s="11">
        <f ca="1">MAX($J$55:J2356)</f>
        <v>875.41679873237274</v>
      </c>
      <c r="L2356" s="13">
        <f t="shared" ca="1" si="361"/>
        <v>7.9952135138918634E-2</v>
      </c>
      <c r="M2356" t="str">
        <f t="shared" ca="1" si="364"/>
        <v>BUY</v>
      </c>
      <c r="N2356">
        <f t="shared" ca="1" si="365"/>
        <v>-3.4227909917373393E-2</v>
      </c>
    </row>
    <row r="2357" spans="1:14" x14ac:dyDescent="0.25">
      <c r="A2357">
        <v>2356</v>
      </c>
      <c r="B2357" s="30">
        <v>39973</v>
      </c>
      <c r="C2357">
        <f t="shared" si="362"/>
        <v>2009</v>
      </c>
      <c r="D2357">
        <v>4550.95</v>
      </c>
      <c r="E2357">
        <f t="shared" ca="1" si="363"/>
        <v>4490.4249999999993</v>
      </c>
      <c r="F2357">
        <f t="shared" ca="1" si="367"/>
        <v>4124.2884615384601</v>
      </c>
      <c r="G2357" t="str">
        <f t="shared" ca="1" si="358"/>
        <v/>
      </c>
      <c r="H2357">
        <f t="shared" ca="1" si="359"/>
        <v>2757.45</v>
      </c>
      <c r="I2357" s="7" t="str">
        <f t="shared" ca="1" si="366"/>
        <v/>
      </c>
      <c r="J2357" s="11">
        <f t="shared" ca="1" si="360"/>
        <v>805.42535653724258</v>
      </c>
      <c r="K2357" s="11">
        <f ca="1">MAX($J$55:J2357)</f>
        <v>875.41679873237274</v>
      </c>
      <c r="L2357" s="13">
        <f t="shared" ca="1" si="361"/>
        <v>7.9952135138918634E-2</v>
      </c>
      <c r="M2357" t="str">
        <f t="shared" ca="1" si="364"/>
        <v>BUY</v>
      </c>
      <c r="N2357">
        <f t="shared" ca="1" si="365"/>
        <v>2.7325673265762251E-2</v>
      </c>
    </row>
    <row r="2358" spans="1:14" x14ac:dyDescent="0.25">
      <c r="A2358">
        <v>2357</v>
      </c>
      <c r="B2358" s="30">
        <v>39974</v>
      </c>
      <c r="C2358">
        <f t="shared" si="362"/>
        <v>2009</v>
      </c>
      <c r="D2358">
        <v>4655.25</v>
      </c>
      <c r="E2358">
        <f t="shared" ca="1" si="363"/>
        <v>4603.1000000000004</v>
      </c>
      <c r="F2358">
        <f t="shared" ca="1" si="367"/>
        <v>4162.4942307692299</v>
      </c>
      <c r="G2358" t="str">
        <f t="shared" ref="G2358:G2421" ca="1" si="368">IF(AND(E2358&gt;F2358,E2357&lt;F2357),"BUY",IF(AND(E2358&lt;F2358,E2357&gt;F2357),"SELL",""))</f>
        <v/>
      </c>
      <c r="H2358">
        <f t="shared" ca="1" si="359"/>
        <v>2757.45</v>
      </c>
      <c r="I2358" s="7" t="str">
        <f t="shared" ca="1" si="366"/>
        <v/>
      </c>
      <c r="J2358" s="11">
        <f t="shared" ca="1" si="360"/>
        <v>805.42535653724258</v>
      </c>
      <c r="K2358" s="11">
        <f ca="1">MAX($J$55:J2358)</f>
        <v>875.41679873237274</v>
      </c>
      <c r="L2358" s="13">
        <f t="shared" ca="1" si="361"/>
        <v>7.9952135138918634E-2</v>
      </c>
      <c r="M2358" t="str">
        <f t="shared" ca="1" si="364"/>
        <v>BUY</v>
      </c>
      <c r="N2358">
        <f t="shared" ca="1" si="365"/>
        <v>2.2918291785231696E-2</v>
      </c>
    </row>
    <row r="2359" spans="1:14" x14ac:dyDescent="0.25">
      <c r="A2359">
        <v>2358</v>
      </c>
      <c r="B2359" s="30">
        <v>39975</v>
      </c>
      <c r="C2359">
        <f t="shared" si="362"/>
        <v>2009</v>
      </c>
      <c r="D2359">
        <v>4637.7</v>
      </c>
      <c r="E2359">
        <f t="shared" ca="1" si="363"/>
        <v>4646.4750000000004</v>
      </c>
      <c r="F2359">
        <f t="shared" ca="1" si="367"/>
        <v>4201.4423076923067</v>
      </c>
      <c r="G2359" t="str">
        <f t="shared" ca="1" si="368"/>
        <v/>
      </c>
      <c r="H2359">
        <f t="shared" ref="H2359:H2422" ca="1" si="369">IF(G2359&lt;&gt;"",D2359,H2358)</f>
        <v>2757.45</v>
      </c>
      <c r="I2359" s="7" t="str">
        <f t="shared" ca="1" si="366"/>
        <v/>
      </c>
      <c r="J2359" s="11">
        <f t="shared" ca="1" si="360"/>
        <v>805.42535653724258</v>
      </c>
      <c r="K2359" s="11">
        <f ca="1">MAX($J$55:J2359)</f>
        <v>875.41679873237274</v>
      </c>
      <c r="L2359" s="13">
        <f t="shared" ca="1" si="361"/>
        <v>7.9952135138918634E-2</v>
      </c>
      <c r="M2359" t="str">
        <f t="shared" ca="1" si="364"/>
        <v>BUY</v>
      </c>
      <c r="N2359">
        <f t="shared" ca="1" si="365"/>
        <v>-3.7699371677139106E-3</v>
      </c>
    </row>
    <row r="2360" spans="1:14" x14ac:dyDescent="0.25">
      <c r="A2360">
        <v>2359</v>
      </c>
      <c r="B2360" s="30">
        <v>39976</v>
      </c>
      <c r="C2360">
        <f t="shared" si="362"/>
        <v>2009</v>
      </c>
      <c r="D2360">
        <v>4583.3999999999996</v>
      </c>
      <c r="E2360">
        <f t="shared" ca="1" si="363"/>
        <v>4610.5499999999993</v>
      </c>
      <c r="F2360">
        <f t="shared" ca="1" si="367"/>
        <v>4236.0384615384601</v>
      </c>
      <c r="G2360" t="str">
        <f t="shared" ca="1" si="368"/>
        <v/>
      </c>
      <c r="H2360">
        <f t="shared" ca="1" si="369"/>
        <v>2757.45</v>
      </c>
      <c r="I2360" s="7" t="str">
        <f t="shared" ca="1" si="366"/>
        <v/>
      </c>
      <c r="J2360" s="11">
        <f t="shared" ca="1" si="360"/>
        <v>805.42535653724258</v>
      </c>
      <c r="K2360" s="11">
        <f ca="1">MAX($J$55:J2360)</f>
        <v>875.41679873237274</v>
      </c>
      <c r="L2360" s="13">
        <f t="shared" ca="1" si="361"/>
        <v>7.9952135138918634E-2</v>
      </c>
      <c r="M2360" t="str">
        <f t="shared" ca="1" si="364"/>
        <v>BUY</v>
      </c>
      <c r="N2360">
        <f t="shared" ca="1" si="365"/>
        <v>-1.1708389934665929E-2</v>
      </c>
    </row>
    <row r="2361" spans="1:14" x14ac:dyDescent="0.25">
      <c r="A2361">
        <v>2360</v>
      </c>
      <c r="B2361" s="30">
        <v>39979</v>
      </c>
      <c r="C2361">
        <f t="shared" si="362"/>
        <v>2009</v>
      </c>
      <c r="D2361">
        <v>4484</v>
      </c>
      <c r="E2361">
        <f t="shared" ca="1" si="363"/>
        <v>4533.7</v>
      </c>
      <c r="F2361">
        <f t="shared" ca="1" si="367"/>
        <v>4269.2423076923069</v>
      </c>
      <c r="G2361" t="str">
        <f t="shared" ca="1" si="368"/>
        <v/>
      </c>
      <c r="H2361">
        <f t="shared" ca="1" si="369"/>
        <v>2757.45</v>
      </c>
      <c r="I2361" s="7" t="str">
        <f t="shared" ca="1" si="366"/>
        <v/>
      </c>
      <c r="J2361" s="11">
        <f t="shared" ref="J2361:J2424" ca="1" si="370">IF(I2361="",J2360,J2360*(1+$M$5*I2361))</f>
        <v>805.42535653724258</v>
      </c>
      <c r="K2361" s="11">
        <f ca="1">MAX($J$55:J2361)</f>
        <v>875.41679873237274</v>
      </c>
      <c r="L2361" s="13">
        <f t="shared" ref="L2361:L2424" ca="1" si="371">1-J2361/K2361</f>
        <v>7.9952135138918634E-2</v>
      </c>
      <c r="M2361" t="str">
        <f t="shared" ca="1" si="364"/>
        <v>BUY</v>
      </c>
      <c r="N2361">
        <f t="shared" ca="1" si="365"/>
        <v>-2.1686957280621297E-2</v>
      </c>
    </row>
    <row r="2362" spans="1:14" x14ac:dyDescent="0.25">
      <c r="A2362">
        <v>2361</v>
      </c>
      <c r="B2362" s="30">
        <v>39980</v>
      </c>
      <c r="C2362">
        <f t="shared" si="362"/>
        <v>2009</v>
      </c>
      <c r="D2362">
        <v>4517.8</v>
      </c>
      <c r="E2362">
        <f t="shared" ca="1" si="363"/>
        <v>4500.8999999999996</v>
      </c>
      <c r="F2362">
        <f t="shared" ca="1" si="367"/>
        <v>4306.2884615384601</v>
      </c>
      <c r="G2362" t="str">
        <f t="shared" ca="1" si="368"/>
        <v/>
      </c>
      <c r="H2362">
        <f t="shared" ca="1" si="369"/>
        <v>2757.45</v>
      </c>
      <c r="I2362" s="7" t="str">
        <f t="shared" ca="1" si="366"/>
        <v/>
      </c>
      <c r="J2362" s="11">
        <f t="shared" ca="1" si="370"/>
        <v>805.42535653724258</v>
      </c>
      <c r="K2362" s="11">
        <f ca="1">MAX($J$55:J2362)</f>
        <v>875.41679873237274</v>
      </c>
      <c r="L2362" s="13">
        <f t="shared" ca="1" si="371"/>
        <v>7.9952135138918634E-2</v>
      </c>
      <c r="M2362" t="str">
        <f t="shared" ca="1" si="364"/>
        <v>BUY</v>
      </c>
      <c r="N2362">
        <f t="shared" ca="1" si="365"/>
        <v>7.5379125780553483E-3</v>
      </c>
    </row>
    <row r="2363" spans="1:14" x14ac:dyDescent="0.25">
      <c r="A2363">
        <v>2362</v>
      </c>
      <c r="B2363" s="30">
        <v>39981</v>
      </c>
      <c r="C2363">
        <f t="shared" si="362"/>
        <v>2009</v>
      </c>
      <c r="D2363">
        <v>4356.1499999999996</v>
      </c>
      <c r="E2363">
        <f t="shared" ca="1" si="363"/>
        <v>4436.9750000000004</v>
      </c>
      <c r="F2363">
        <f t="shared" ca="1" si="367"/>
        <v>4332.2519230769221</v>
      </c>
      <c r="G2363" t="str">
        <f t="shared" ca="1" si="368"/>
        <v/>
      </c>
      <c r="H2363">
        <f t="shared" ca="1" si="369"/>
        <v>2757.45</v>
      </c>
      <c r="I2363" s="7" t="str">
        <f t="shared" ca="1" si="366"/>
        <v/>
      </c>
      <c r="J2363" s="11">
        <f t="shared" ca="1" si="370"/>
        <v>805.42535653724258</v>
      </c>
      <c r="K2363" s="11">
        <f ca="1">MAX($J$55:J2363)</f>
        <v>875.41679873237274</v>
      </c>
      <c r="L2363" s="13">
        <f t="shared" ca="1" si="371"/>
        <v>7.9952135138918634E-2</v>
      </c>
      <c r="M2363" t="str">
        <f t="shared" ca="1" si="364"/>
        <v>BUY</v>
      </c>
      <c r="N2363">
        <f t="shared" ca="1" si="365"/>
        <v>-3.5780689716233681E-2</v>
      </c>
    </row>
    <row r="2364" spans="1:14" x14ac:dyDescent="0.25">
      <c r="A2364">
        <v>2363</v>
      </c>
      <c r="B2364" s="30">
        <v>39982</v>
      </c>
      <c r="C2364">
        <f t="shared" si="362"/>
        <v>2009</v>
      </c>
      <c r="D2364">
        <v>4251.3999999999996</v>
      </c>
      <c r="E2364">
        <f t="shared" ca="1" si="363"/>
        <v>4303.7749999999996</v>
      </c>
      <c r="F2364">
        <f t="shared" ca="1" si="367"/>
        <v>4355.9499999999989</v>
      </c>
      <c r="G2364" t="str">
        <f t="shared" ca="1" si="368"/>
        <v>SELL</v>
      </c>
      <c r="H2364">
        <f t="shared" ca="1" si="369"/>
        <v>4251.3999999999996</v>
      </c>
      <c r="I2364" s="7">
        <f t="shared" ca="1" si="366"/>
        <v>0.5417867957714555</v>
      </c>
      <c r="J2364" s="11">
        <f t="shared" ca="1" si="370"/>
        <v>1241.7941796886373</v>
      </c>
      <c r="K2364" s="11">
        <f ca="1">MAX($J$55:J2364)</f>
        <v>1241.7941796886373</v>
      </c>
      <c r="L2364" s="13">
        <f t="shared" ca="1" si="371"/>
        <v>0</v>
      </c>
      <c r="M2364" t="str">
        <f t="shared" ca="1" si="364"/>
        <v>SELL</v>
      </c>
      <c r="N2364">
        <f t="shared" ca="1" si="365"/>
        <v>-2.4046463046497484E-2</v>
      </c>
    </row>
    <row r="2365" spans="1:14" x14ac:dyDescent="0.25">
      <c r="A2365">
        <v>2364</v>
      </c>
      <c r="B2365" s="30">
        <v>39983</v>
      </c>
      <c r="C2365">
        <f t="shared" si="362"/>
        <v>2009</v>
      </c>
      <c r="D2365">
        <v>4313.6000000000004</v>
      </c>
      <c r="E2365">
        <f t="shared" ca="1" si="363"/>
        <v>4282.5</v>
      </c>
      <c r="F2365">
        <f t="shared" ca="1" si="367"/>
        <v>4383.6480769230757</v>
      </c>
      <c r="G2365" t="str">
        <f t="shared" ca="1" si="368"/>
        <v/>
      </c>
      <c r="H2365">
        <f t="shared" ca="1" si="369"/>
        <v>4251.3999999999996</v>
      </c>
      <c r="I2365" s="7" t="str">
        <f t="shared" ca="1" si="366"/>
        <v/>
      </c>
      <c r="J2365" s="11">
        <f t="shared" ca="1" si="370"/>
        <v>1241.7941796886373</v>
      </c>
      <c r="K2365" s="11">
        <f ca="1">MAX($J$55:J2365)</f>
        <v>1241.7941796886373</v>
      </c>
      <c r="L2365" s="13">
        <f t="shared" ca="1" si="371"/>
        <v>0</v>
      </c>
      <c r="M2365" t="str">
        <f t="shared" ca="1" si="364"/>
        <v>SELL</v>
      </c>
      <c r="N2365">
        <f t="shared" ca="1" si="365"/>
        <v>-1.4630474667168634E-2</v>
      </c>
    </row>
    <row r="2366" spans="1:14" x14ac:dyDescent="0.25">
      <c r="A2366">
        <v>2365</v>
      </c>
      <c r="B2366" s="30">
        <v>39986</v>
      </c>
      <c r="C2366">
        <f t="shared" si="362"/>
        <v>2009</v>
      </c>
      <c r="D2366">
        <v>4235.25</v>
      </c>
      <c r="E2366">
        <f t="shared" ca="1" si="363"/>
        <v>4274.4250000000002</v>
      </c>
      <c r="F2366">
        <f t="shared" ca="1" si="367"/>
        <v>4405.3249999999989</v>
      </c>
      <c r="G2366" t="str">
        <f t="shared" ca="1" si="368"/>
        <v/>
      </c>
      <c r="H2366">
        <f t="shared" ca="1" si="369"/>
        <v>4251.3999999999996</v>
      </c>
      <c r="I2366" s="7" t="str">
        <f t="shared" ca="1" si="366"/>
        <v/>
      </c>
      <c r="J2366" s="11">
        <f t="shared" ca="1" si="370"/>
        <v>1241.7941796886373</v>
      </c>
      <c r="K2366" s="11">
        <f ca="1">MAX($J$55:J2366)</f>
        <v>1241.7941796886373</v>
      </c>
      <c r="L2366" s="13">
        <f t="shared" ca="1" si="371"/>
        <v>0</v>
      </c>
      <c r="M2366" t="str">
        <f t="shared" ca="1" si="364"/>
        <v>SELL</v>
      </c>
      <c r="N2366">
        <f t="shared" ca="1" si="365"/>
        <v>1.8163482937685542E-2</v>
      </c>
    </row>
    <row r="2367" spans="1:14" x14ac:dyDescent="0.25">
      <c r="A2367">
        <v>2366</v>
      </c>
      <c r="B2367" s="30">
        <v>39987</v>
      </c>
      <c r="C2367">
        <f t="shared" si="362"/>
        <v>2009</v>
      </c>
      <c r="D2367">
        <v>4247</v>
      </c>
      <c r="E2367">
        <f t="shared" ca="1" si="363"/>
        <v>4241.125</v>
      </c>
      <c r="F2367">
        <f t="shared" ca="1" si="367"/>
        <v>4402.3961538461535</v>
      </c>
      <c r="G2367" t="str">
        <f t="shared" ca="1" si="368"/>
        <v/>
      </c>
      <c r="H2367">
        <f t="shared" ca="1" si="369"/>
        <v>4251.3999999999996</v>
      </c>
      <c r="I2367" s="7" t="str">
        <f t="shared" ca="1" si="366"/>
        <v/>
      </c>
      <c r="J2367" s="11">
        <f t="shared" ca="1" si="370"/>
        <v>1241.7941796886373</v>
      </c>
      <c r="K2367" s="11">
        <f ca="1">MAX($J$55:J2367)</f>
        <v>1241.7941796886373</v>
      </c>
      <c r="L2367" s="13">
        <f t="shared" ca="1" si="371"/>
        <v>0</v>
      </c>
      <c r="M2367" t="str">
        <f t="shared" ca="1" si="364"/>
        <v>SELL</v>
      </c>
      <c r="N2367">
        <f t="shared" ca="1" si="365"/>
        <v>-2.7743344548727938E-3</v>
      </c>
    </row>
    <row r="2368" spans="1:14" x14ac:dyDescent="0.25">
      <c r="A2368">
        <v>2367</v>
      </c>
      <c r="B2368" s="30">
        <v>39988</v>
      </c>
      <c r="C2368">
        <f t="shared" si="362"/>
        <v>2009</v>
      </c>
      <c r="D2368">
        <v>4292.95</v>
      </c>
      <c r="E2368">
        <f t="shared" ca="1" si="363"/>
        <v>4269.9750000000004</v>
      </c>
      <c r="F2368">
        <f t="shared" ca="1" si="367"/>
        <v>4401.415384615384</v>
      </c>
      <c r="G2368" t="str">
        <f t="shared" ca="1" si="368"/>
        <v/>
      </c>
      <c r="H2368">
        <f t="shared" ca="1" si="369"/>
        <v>4251.3999999999996</v>
      </c>
      <c r="I2368" s="7" t="str">
        <f t="shared" ca="1" si="366"/>
        <v/>
      </c>
      <c r="J2368" s="11">
        <f t="shared" ca="1" si="370"/>
        <v>1241.7941796886373</v>
      </c>
      <c r="K2368" s="11">
        <f ca="1">MAX($J$55:J2368)</f>
        <v>1241.7941796886373</v>
      </c>
      <c r="L2368" s="13">
        <f t="shared" ca="1" si="371"/>
        <v>0</v>
      </c>
      <c r="M2368" t="str">
        <f t="shared" ca="1" si="364"/>
        <v>SELL</v>
      </c>
      <c r="N2368">
        <f t="shared" ca="1" si="365"/>
        <v>-1.0819401930774622E-2</v>
      </c>
    </row>
    <row r="2369" spans="1:14" x14ac:dyDescent="0.25">
      <c r="A2369">
        <v>2368</v>
      </c>
      <c r="B2369" s="30">
        <v>39989</v>
      </c>
      <c r="C2369">
        <f t="shared" si="362"/>
        <v>2009</v>
      </c>
      <c r="D2369">
        <v>4241.8500000000004</v>
      </c>
      <c r="E2369">
        <f t="shared" ca="1" si="363"/>
        <v>4267.3999999999996</v>
      </c>
      <c r="F2369">
        <f t="shared" ca="1" si="367"/>
        <v>4400.3211538461537</v>
      </c>
      <c r="G2369" t="str">
        <f t="shared" ca="1" si="368"/>
        <v/>
      </c>
      <c r="H2369">
        <f t="shared" ca="1" si="369"/>
        <v>4251.3999999999996</v>
      </c>
      <c r="I2369" s="7" t="str">
        <f t="shared" ca="1" si="366"/>
        <v/>
      </c>
      <c r="J2369" s="11">
        <f t="shared" ca="1" si="370"/>
        <v>1241.7941796886373</v>
      </c>
      <c r="K2369" s="11">
        <f ca="1">MAX($J$55:J2369)</f>
        <v>1241.7941796886373</v>
      </c>
      <c r="L2369" s="13">
        <f t="shared" ca="1" si="371"/>
        <v>0</v>
      </c>
      <c r="M2369" t="str">
        <f t="shared" ca="1" si="364"/>
        <v>SELL</v>
      </c>
      <c r="N2369">
        <f t="shared" ca="1" si="365"/>
        <v>1.1903236702034605E-2</v>
      </c>
    </row>
    <row r="2370" spans="1:14" x14ac:dyDescent="0.25">
      <c r="A2370">
        <v>2369</v>
      </c>
      <c r="B2370" s="30">
        <v>39990</v>
      </c>
      <c r="C2370">
        <f t="shared" si="362"/>
        <v>2009</v>
      </c>
      <c r="D2370">
        <v>4375.5</v>
      </c>
      <c r="E2370">
        <f t="shared" ca="1" si="363"/>
        <v>4308.6750000000002</v>
      </c>
      <c r="F2370">
        <f t="shared" ca="1" si="367"/>
        <v>4406.6519230769227</v>
      </c>
      <c r="G2370" t="str">
        <f t="shared" ca="1" si="368"/>
        <v/>
      </c>
      <c r="H2370">
        <f t="shared" ca="1" si="369"/>
        <v>4251.3999999999996</v>
      </c>
      <c r="I2370" s="7" t="str">
        <f t="shared" ca="1" si="366"/>
        <v/>
      </c>
      <c r="J2370" s="11">
        <f t="shared" ca="1" si="370"/>
        <v>1241.7941796886373</v>
      </c>
      <c r="K2370" s="11">
        <f ca="1">MAX($J$55:J2370)</f>
        <v>1241.7941796886373</v>
      </c>
      <c r="L2370" s="13">
        <f t="shared" ca="1" si="371"/>
        <v>0</v>
      </c>
      <c r="M2370" t="str">
        <f t="shared" ca="1" si="364"/>
        <v>SELL</v>
      </c>
      <c r="N2370">
        <f t="shared" ca="1" si="365"/>
        <v>-3.1507479048056772E-2</v>
      </c>
    </row>
    <row r="2371" spans="1:14" x14ac:dyDescent="0.25">
      <c r="A2371">
        <v>2370</v>
      </c>
      <c r="B2371" s="30">
        <v>39993</v>
      </c>
      <c r="C2371">
        <f t="shared" ref="C2371:C2434" si="372">YEAR(B2371)</f>
        <v>2009</v>
      </c>
      <c r="D2371">
        <v>4390.95</v>
      </c>
      <c r="E2371">
        <f t="shared" ca="1" si="363"/>
        <v>4383.2250000000004</v>
      </c>
      <c r="F2371">
        <f t="shared" ca="1" si="367"/>
        <v>4412.5153846153844</v>
      </c>
      <c r="G2371" t="str">
        <f t="shared" ca="1" si="368"/>
        <v/>
      </c>
      <c r="H2371">
        <f t="shared" ca="1" si="369"/>
        <v>4251.3999999999996</v>
      </c>
      <c r="I2371" s="7" t="str">
        <f t="shared" ca="1" si="366"/>
        <v/>
      </c>
      <c r="J2371" s="11">
        <f t="shared" ca="1" si="370"/>
        <v>1241.7941796886373</v>
      </c>
      <c r="K2371" s="11">
        <f ca="1">MAX($J$55:J2371)</f>
        <v>1241.7941796886373</v>
      </c>
      <c r="L2371" s="13">
        <f t="shared" ca="1" si="371"/>
        <v>0</v>
      </c>
      <c r="M2371" t="str">
        <f t="shared" ca="1" si="364"/>
        <v>SELL</v>
      </c>
      <c r="N2371">
        <f t="shared" ca="1" si="365"/>
        <v>-3.5310250257113056E-3</v>
      </c>
    </row>
    <row r="2372" spans="1:14" x14ac:dyDescent="0.25">
      <c r="A2372">
        <v>2371</v>
      </c>
      <c r="B2372" s="30">
        <v>39994</v>
      </c>
      <c r="C2372">
        <f t="shared" si="372"/>
        <v>2009</v>
      </c>
      <c r="D2372">
        <v>4291.1000000000004</v>
      </c>
      <c r="E2372">
        <f t="shared" ref="E2372:E2435" ca="1" si="373">IF(ROW(D2372)&gt;$M$3,AVERAGE(OFFSET(D2373,-$M$3,0,$M$3,1)),"")</f>
        <v>4341.0249999999996</v>
      </c>
      <c r="F2372">
        <f t="shared" ca="1" si="367"/>
        <v>4414.5749999999998</v>
      </c>
      <c r="G2372" t="str">
        <f t="shared" ca="1" si="368"/>
        <v/>
      </c>
      <c r="H2372">
        <f t="shared" ca="1" si="369"/>
        <v>4251.3999999999996</v>
      </c>
      <c r="I2372" s="7" t="str">
        <f t="shared" ca="1" si="366"/>
        <v/>
      </c>
      <c r="J2372" s="11">
        <f t="shared" ca="1" si="370"/>
        <v>1241.7941796886373</v>
      </c>
      <c r="K2372" s="11">
        <f ca="1">MAX($J$55:J2372)</f>
        <v>1241.7941796886373</v>
      </c>
      <c r="L2372" s="13">
        <f t="shared" ca="1" si="371"/>
        <v>0</v>
      </c>
      <c r="M2372" t="str">
        <f t="shared" ca="1" si="364"/>
        <v>SELL</v>
      </c>
      <c r="N2372">
        <f t="shared" ca="1" si="365"/>
        <v>2.2739953768546546E-2</v>
      </c>
    </row>
    <row r="2373" spans="1:14" x14ac:dyDescent="0.25">
      <c r="A2373">
        <v>2372</v>
      </c>
      <c r="B2373" s="30">
        <v>39995</v>
      </c>
      <c r="C2373">
        <f t="shared" si="372"/>
        <v>2009</v>
      </c>
      <c r="D2373">
        <v>4340.8999999999996</v>
      </c>
      <c r="E2373">
        <f t="shared" ca="1" si="373"/>
        <v>4316</v>
      </c>
      <c r="F2373">
        <f t="shared" ca="1" si="367"/>
        <v>4423.1980769230768</v>
      </c>
      <c r="G2373" t="str">
        <f t="shared" ca="1" si="368"/>
        <v/>
      </c>
      <c r="H2373">
        <f t="shared" ca="1" si="369"/>
        <v>4251.3999999999996</v>
      </c>
      <c r="I2373" s="7" t="str">
        <f t="shared" ca="1" si="366"/>
        <v/>
      </c>
      <c r="J2373" s="11">
        <f t="shared" ca="1" si="370"/>
        <v>1241.7941796886373</v>
      </c>
      <c r="K2373" s="11">
        <f ca="1">MAX($J$55:J2373)</f>
        <v>1241.7941796886373</v>
      </c>
      <c r="L2373" s="13">
        <f t="shared" ca="1" si="371"/>
        <v>0</v>
      </c>
      <c r="M2373" t="str">
        <f t="shared" ca="1" si="364"/>
        <v>SELL</v>
      </c>
      <c r="N2373">
        <f t="shared" ca="1" si="365"/>
        <v>-1.1605415860734838E-2</v>
      </c>
    </row>
    <row r="2374" spans="1:14" x14ac:dyDescent="0.25">
      <c r="A2374">
        <v>2373</v>
      </c>
      <c r="B2374" s="30">
        <v>39996</v>
      </c>
      <c r="C2374">
        <f t="shared" si="372"/>
        <v>2009</v>
      </c>
      <c r="D2374">
        <v>4348.8500000000004</v>
      </c>
      <c r="E2374">
        <f t="shared" ca="1" si="373"/>
        <v>4344.875</v>
      </c>
      <c r="F2374">
        <f t="shared" ca="1" si="367"/>
        <v>4425.998076923077</v>
      </c>
      <c r="G2374" t="str">
        <f t="shared" ca="1" si="368"/>
        <v/>
      </c>
      <c r="H2374">
        <f t="shared" ca="1" si="369"/>
        <v>4251.3999999999996</v>
      </c>
      <c r="I2374" s="7" t="str">
        <f t="shared" ca="1" si="366"/>
        <v/>
      </c>
      <c r="J2374" s="11">
        <f t="shared" ca="1" si="370"/>
        <v>1241.7941796886373</v>
      </c>
      <c r="K2374" s="11">
        <f ca="1">MAX($J$55:J2374)</f>
        <v>1241.7941796886373</v>
      </c>
      <c r="L2374" s="13">
        <f t="shared" ca="1" si="371"/>
        <v>0</v>
      </c>
      <c r="M2374" t="str">
        <f t="shared" ref="M2374:M2437" ca="1" si="374">IF(G2374="",M2373,G2374)</f>
        <v>SELL</v>
      </c>
      <c r="N2374">
        <f t="shared" ca="1" si="365"/>
        <v>-1.8314174479948232E-3</v>
      </c>
    </row>
    <row r="2375" spans="1:14" x14ac:dyDescent="0.25">
      <c r="A2375">
        <v>2374</v>
      </c>
      <c r="B2375" s="30">
        <v>39997</v>
      </c>
      <c r="C2375">
        <f t="shared" si="372"/>
        <v>2009</v>
      </c>
      <c r="D2375">
        <v>4424.25</v>
      </c>
      <c r="E2375">
        <f t="shared" ca="1" si="373"/>
        <v>4386.55</v>
      </c>
      <c r="F2375">
        <f t="shared" ca="1" si="367"/>
        <v>4429.3500000000004</v>
      </c>
      <c r="G2375" t="str">
        <f t="shared" ca="1" si="368"/>
        <v/>
      </c>
      <c r="H2375">
        <f t="shared" ca="1" si="369"/>
        <v>4251.3999999999996</v>
      </c>
      <c r="I2375" s="7" t="str">
        <f t="shared" ca="1" si="366"/>
        <v/>
      </c>
      <c r="J2375" s="11">
        <f t="shared" ca="1" si="370"/>
        <v>1241.7941796886373</v>
      </c>
      <c r="K2375" s="11">
        <f ca="1">MAX($J$55:J2375)</f>
        <v>1241.7941796886373</v>
      </c>
      <c r="L2375" s="13">
        <f t="shared" ca="1" si="371"/>
        <v>0</v>
      </c>
      <c r="M2375" t="str">
        <f t="shared" ca="1" si="374"/>
        <v>SELL</v>
      </c>
      <c r="N2375">
        <f t="shared" ref="N2375:N2438" ca="1" si="375">IF(M2374="BUY",(D2375-D2374)/D2374,(D2374-D2375)/D2374)</f>
        <v>-1.7337916920565122E-2</v>
      </c>
    </row>
    <row r="2376" spans="1:14" x14ac:dyDescent="0.25">
      <c r="A2376">
        <v>2375</v>
      </c>
      <c r="B2376" s="30">
        <v>40000</v>
      </c>
      <c r="C2376">
        <f t="shared" si="372"/>
        <v>2009</v>
      </c>
      <c r="D2376">
        <v>4165.7</v>
      </c>
      <c r="E2376">
        <f t="shared" ca="1" si="373"/>
        <v>4294.9750000000004</v>
      </c>
      <c r="F2376">
        <f t="shared" ca="1" si="367"/>
        <v>4418.4557692307699</v>
      </c>
      <c r="G2376" t="str">
        <f t="shared" ca="1" si="368"/>
        <v/>
      </c>
      <c r="H2376">
        <f t="shared" ca="1" si="369"/>
        <v>4251.3999999999996</v>
      </c>
      <c r="I2376" s="7" t="str">
        <f t="shared" ca="1" si="366"/>
        <v/>
      </c>
      <c r="J2376" s="11">
        <f t="shared" ca="1" si="370"/>
        <v>1241.7941796886373</v>
      </c>
      <c r="K2376" s="11">
        <f ca="1">MAX($J$55:J2376)</f>
        <v>1241.7941796886373</v>
      </c>
      <c r="L2376" s="13">
        <f t="shared" ca="1" si="371"/>
        <v>0</v>
      </c>
      <c r="M2376" t="str">
        <f t="shared" ca="1" si="374"/>
        <v>SELL</v>
      </c>
      <c r="N2376">
        <f t="shared" ca="1" si="375"/>
        <v>5.8439283494377617E-2</v>
      </c>
    </row>
    <row r="2377" spans="1:14" x14ac:dyDescent="0.25">
      <c r="A2377">
        <v>2376</v>
      </c>
      <c r="B2377" s="30">
        <v>40001</v>
      </c>
      <c r="C2377">
        <f t="shared" si="372"/>
        <v>2009</v>
      </c>
      <c r="D2377">
        <v>4202.1499999999996</v>
      </c>
      <c r="E2377">
        <f t="shared" ca="1" si="373"/>
        <v>4183.9249999999993</v>
      </c>
      <c r="F2377">
        <f t="shared" ca="1" si="367"/>
        <v>4405.8500000000004</v>
      </c>
      <c r="G2377" t="str">
        <f t="shared" ca="1" si="368"/>
        <v/>
      </c>
      <c r="H2377">
        <f t="shared" ca="1" si="369"/>
        <v>4251.3999999999996</v>
      </c>
      <c r="I2377" s="7" t="str">
        <f t="shared" ca="1" si="366"/>
        <v/>
      </c>
      <c r="J2377" s="11">
        <f t="shared" ca="1" si="370"/>
        <v>1241.7941796886373</v>
      </c>
      <c r="K2377" s="11">
        <f ca="1">MAX($J$55:J2377)</f>
        <v>1241.7941796886373</v>
      </c>
      <c r="L2377" s="13">
        <f t="shared" ca="1" si="371"/>
        <v>0</v>
      </c>
      <c r="M2377" t="str">
        <f t="shared" ca="1" si="374"/>
        <v>SELL</v>
      </c>
      <c r="N2377">
        <f t="shared" ca="1" si="375"/>
        <v>-8.7500300069615726E-3</v>
      </c>
    </row>
    <row r="2378" spans="1:14" x14ac:dyDescent="0.25">
      <c r="A2378">
        <v>2377</v>
      </c>
      <c r="B2378" s="30">
        <v>40002</v>
      </c>
      <c r="C2378">
        <f t="shared" si="372"/>
        <v>2009</v>
      </c>
      <c r="D2378">
        <v>4078.9</v>
      </c>
      <c r="E2378">
        <f t="shared" ca="1" si="373"/>
        <v>4140.5249999999996</v>
      </c>
      <c r="F2378">
        <f t="shared" ca="1" si="367"/>
        <v>4388.6826923076915</v>
      </c>
      <c r="G2378" t="str">
        <f t="shared" ca="1" si="368"/>
        <v/>
      </c>
      <c r="H2378">
        <f t="shared" ca="1" si="369"/>
        <v>4251.3999999999996</v>
      </c>
      <c r="I2378" s="7" t="str">
        <f t="shared" ca="1" si="366"/>
        <v/>
      </c>
      <c r="J2378" s="11">
        <f t="shared" ca="1" si="370"/>
        <v>1241.7941796886373</v>
      </c>
      <c r="K2378" s="11">
        <f ca="1">MAX($J$55:J2378)</f>
        <v>1241.7941796886373</v>
      </c>
      <c r="L2378" s="13">
        <f t="shared" ca="1" si="371"/>
        <v>0</v>
      </c>
      <c r="M2378" t="str">
        <f t="shared" ca="1" si="374"/>
        <v>SELL</v>
      </c>
      <c r="N2378">
        <f t="shared" ca="1" si="375"/>
        <v>2.933022381399987E-2</v>
      </c>
    </row>
    <row r="2379" spans="1:14" x14ac:dyDescent="0.25">
      <c r="A2379">
        <v>2378</v>
      </c>
      <c r="B2379" s="30">
        <v>40003</v>
      </c>
      <c r="C2379">
        <f t="shared" si="372"/>
        <v>2009</v>
      </c>
      <c r="D2379">
        <v>4080.95</v>
      </c>
      <c r="E2379">
        <f t="shared" ca="1" si="373"/>
        <v>4079.9250000000002</v>
      </c>
      <c r="F2379">
        <f t="shared" ca="1" si="367"/>
        <v>4371.3846153846152</v>
      </c>
      <c r="G2379" t="str">
        <f t="shared" ca="1" si="368"/>
        <v/>
      </c>
      <c r="H2379">
        <f t="shared" ca="1" si="369"/>
        <v>4251.3999999999996</v>
      </c>
      <c r="I2379" s="7" t="str">
        <f t="shared" ca="1" si="366"/>
        <v/>
      </c>
      <c r="J2379" s="11">
        <f t="shared" ca="1" si="370"/>
        <v>1241.7941796886373</v>
      </c>
      <c r="K2379" s="11">
        <f ca="1">MAX($J$55:J2379)</f>
        <v>1241.7941796886373</v>
      </c>
      <c r="L2379" s="13">
        <f t="shared" ca="1" si="371"/>
        <v>0</v>
      </c>
      <c r="M2379" t="str">
        <f t="shared" ca="1" si="374"/>
        <v>SELL</v>
      </c>
      <c r="N2379">
        <f t="shared" ca="1" si="375"/>
        <v>-5.0258648164939741E-4</v>
      </c>
    </row>
    <row r="2380" spans="1:14" x14ac:dyDescent="0.25">
      <c r="A2380">
        <v>2379</v>
      </c>
      <c r="B2380" s="30">
        <v>40004</v>
      </c>
      <c r="C2380">
        <f t="shared" si="372"/>
        <v>2009</v>
      </c>
      <c r="D2380">
        <v>4003.9</v>
      </c>
      <c r="E2380">
        <f t="shared" ca="1" si="373"/>
        <v>4042.4250000000002</v>
      </c>
      <c r="F2380">
        <f t="shared" ca="1" si="367"/>
        <v>4349.5096153846152</v>
      </c>
      <c r="G2380" t="str">
        <f t="shared" ca="1" si="368"/>
        <v/>
      </c>
      <c r="H2380">
        <f t="shared" ca="1" si="369"/>
        <v>4251.3999999999996</v>
      </c>
      <c r="I2380" s="7" t="str">
        <f t="shared" ca="1" si="366"/>
        <v/>
      </c>
      <c r="J2380" s="11">
        <f t="shared" ca="1" si="370"/>
        <v>1241.7941796886373</v>
      </c>
      <c r="K2380" s="11">
        <f ca="1">MAX($J$55:J2380)</f>
        <v>1241.7941796886373</v>
      </c>
      <c r="L2380" s="13">
        <f t="shared" ca="1" si="371"/>
        <v>0</v>
      </c>
      <c r="M2380" t="str">
        <f t="shared" ca="1" si="374"/>
        <v>SELL</v>
      </c>
      <c r="N2380">
        <f t="shared" ca="1" si="375"/>
        <v>1.888040774819582E-2</v>
      </c>
    </row>
    <row r="2381" spans="1:14" x14ac:dyDescent="0.25">
      <c r="A2381">
        <v>2380</v>
      </c>
      <c r="B2381" s="30">
        <v>40007</v>
      </c>
      <c r="C2381">
        <f t="shared" si="372"/>
        <v>2009</v>
      </c>
      <c r="D2381">
        <v>3974.05</v>
      </c>
      <c r="E2381">
        <f t="shared" ca="1" si="373"/>
        <v>3988.9750000000004</v>
      </c>
      <c r="F2381">
        <f t="shared" ca="1" si="367"/>
        <v>4325.9384615384606</v>
      </c>
      <c r="G2381" t="str">
        <f t="shared" ca="1" si="368"/>
        <v/>
      </c>
      <c r="H2381">
        <f t="shared" ca="1" si="369"/>
        <v>4251.3999999999996</v>
      </c>
      <c r="I2381" s="7" t="str">
        <f t="shared" ca="1" si="366"/>
        <v/>
      </c>
      <c r="J2381" s="11">
        <f t="shared" ca="1" si="370"/>
        <v>1241.7941796886373</v>
      </c>
      <c r="K2381" s="11">
        <f ca="1">MAX($J$55:J2381)</f>
        <v>1241.7941796886373</v>
      </c>
      <c r="L2381" s="13">
        <f t="shared" ca="1" si="371"/>
        <v>0</v>
      </c>
      <c r="M2381" t="str">
        <f t="shared" ca="1" si="374"/>
        <v>SELL</v>
      </c>
      <c r="N2381">
        <f t="shared" ca="1" si="375"/>
        <v>7.4552311496290892E-3</v>
      </c>
    </row>
    <row r="2382" spans="1:14" x14ac:dyDescent="0.25">
      <c r="A2382">
        <v>2381</v>
      </c>
      <c r="B2382" s="30">
        <v>40008</v>
      </c>
      <c r="C2382">
        <f t="shared" si="372"/>
        <v>2009</v>
      </c>
      <c r="D2382">
        <v>4111.3999999999996</v>
      </c>
      <c r="E2382">
        <f t="shared" ca="1" si="373"/>
        <v>4042.7249999999999</v>
      </c>
      <c r="F2382">
        <f t="shared" ca="1" si="367"/>
        <v>4313.6884615384606</v>
      </c>
      <c r="G2382" t="str">
        <f t="shared" ca="1" si="368"/>
        <v/>
      </c>
      <c r="H2382">
        <f t="shared" ca="1" si="369"/>
        <v>4251.3999999999996</v>
      </c>
      <c r="I2382" s="7" t="str">
        <f t="shared" ca="1" si="366"/>
        <v/>
      </c>
      <c r="J2382" s="11">
        <f t="shared" ca="1" si="370"/>
        <v>1241.7941796886373</v>
      </c>
      <c r="K2382" s="11">
        <f ca="1">MAX($J$55:J2382)</f>
        <v>1241.7941796886373</v>
      </c>
      <c r="L2382" s="13">
        <f t="shared" ca="1" si="371"/>
        <v>0</v>
      </c>
      <c r="M2382" t="str">
        <f t="shared" ca="1" si="374"/>
        <v>SELL</v>
      </c>
      <c r="N2382">
        <f t="shared" ca="1" si="375"/>
        <v>-3.4561719153004981E-2</v>
      </c>
    </row>
    <row r="2383" spans="1:14" x14ac:dyDescent="0.25">
      <c r="A2383">
        <v>2382</v>
      </c>
      <c r="B2383" s="30">
        <v>40009</v>
      </c>
      <c r="C2383">
        <f t="shared" si="372"/>
        <v>2009</v>
      </c>
      <c r="D2383">
        <v>4233.5</v>
      </c>
      <c r="E2383">
        <f t="shared" ca="1" si="373"/>
        <v>4172.45</v>
      </c>
      <c r="F2383">
        <f t="shared" ca="1" si="367"/>
        <v>4301.4788461538446</v>
      </c>
      <c r="G2383" t="str">
        <f t="shared" ca="1" si="368"/>
        <v/>
      </c>
      <c r="H2383">
        <f t="shared" ca="1" si="369"/>
        <v>4251.3999999999996</v>
      </c>
      <c r="I2383" s="7" t="str">
        <f t="shared" ca="1" si="366"/>
        <v/>
      </c>
      <c r="J2383" s="11">
        <f t="shared" ca="1" si="370"/>
        <v>1241.7941796886373</v>
      </c>
      <c r="K2383" s="11">
        <f ca="1">MAX($J$55:J2383)</f>
        <v>1241.7941796886373</v>
      </c>
      <c r="L2383" s="13">
        <f t="shared" ca="1" si="371"/>
        <v>0</v>
      </c>
      <c r="M2383" t="str">
        <f t="shared" ca="1" si="374"/>
        <v>SELL</v>
      </c>
      <c r="N2383">
        <f t="shared" ca="1" si="375"/>
        <v>-2.9697913119618714E-2</v>
      </c>
    </row>
    <row r="2384" spans="1:14" x14ac:dyDescent="0.25">
      <c r="A2384">
        <v>2383</v>
      </c>
      <c r="B2384" s="30">
        <v>40010</v>
      </c>
      <c r="C2384">
        <f t="shared" si="372"/>
        <v>2009</v>
      </c>
      <c r="D2384">
        <v>4231.3999999999996</v>
      </c>
      <c r="E2384">
        <f t="shared" ca="1" si="373"/>
        <v>4232.45</v>
      </c>
      <c r="F2384">
        <f t="shared" ca="1" si="367"/>
        <v>4285.1769230769214</v>
      </c>
      <c r="G2384" t="str">
        <f t="shared" ca="1" si="368"/>
        <v/>
      </c>
      <c r="H2384">
        <f t="shared" ca="1" si="369"/>
        <v>4251.3999999999996</v>
      </c>
      <c r="I2384" s="7" t="str">
        <f t="shared" ca="1" si="366"/>
        <v/>
      </c>
      <c r="J2384" s="11">
        <f t="shared" ca="1" si="370"/>
        <v>1241.7941796886373</v>
      </c>
      <c r="K2384" s="11">
        <f ca="1">MAX($J$55:J2384)</f>
        <v>1241.7941796886373</v>
      </c>
      <c r="L2384" s="13">
        <f t="shared" ca="1" si="371"/>
        <v>0</v>
      </c>
      <c r="M2384" t="str">
        <f t="shared" ca="1" si="374"/>
        <v>SELL</v>
      </c>
      <c r="N2384">
        <f t="shared" ca="1" si="375"/>
        <v>4.96043462855879E-4</v>
      </c>
    </row>
    <row r="2385" spans="1:14" x14ac:dyDescent="0.25">
      <c r="A2385">
        <v>2384</v>
      </c>
      <c r="B2385" s="30">
        <v>40011</v>
      </c>
      <c r="C2385">
        <f t="shared" si="372"/>
        <v>2009</v>
      </c>
      <c r="D2385">
        <v>4374.95</v>
      </c>
      <c r="E2385">
        <f t="shared" ca="1" si="373"/>
        <v>4303.1749999999993</v>
      </c>
      <c r="F2385">
        <f t="shared" ca="1" si="367"/>
        <v>4275.0711538461519</v>
      </c>
      <c r="G2385" t="str">
        <f t="shared" ca="1" si="368"/>
        <v>BUY</v>
      </c>
      <c r="H2385">
        <f t="shared" ca="1" si="369"/>
        <v>4374.95</v>
      </c>
      <c r="I2385" s="7">
        <f t="shared" ca="1" si="366"/>
        <v>-2.9061015194994599E-2</v>
      </c>
      <c r="J2385" s="11">
        <f t="shared" ca="1" si="370"/>
        <v>1205.70638016365</v>
      </c>
      <c r="K2385" s="11">
        <f ca="1">MAX($J$55:J2385)</f>
        <v>1241.7941796886373</v>
      </c>
      <c r="L2385" s="13">
        <f t="shared" ca="1" si="371"/>
        <v>2.9061015194994599E-2</v>
      </c>
      <c r="M2385" t="str">
        <f t="shared" ca="1" si="374"/>
        <v>BUY</v>
      </c>
      <c r="N2385">
        <f t="shared" ca="1" si="375"/>
        <v>-3.3924942099541569E-2</v>
      </c>
    </row>
    <row r="2386" spans="1:14" x14ac:dyDescent="0.25">
      <c r="A2386">
        <v>2385</v>
      </c>
      <c r="B2386" s="30">
        <v>40014</v>
      </c>
      <c r="C2386">
        <f t="shared" si="372"/>
        <v>2009</v>
      </c>
      <c r="D2386">
        <v>4502.25</v>
      </c>
      <c r="E2386">
        <f t="shared" ca="1" si="373"/>
        <v>4438.6000000000004</v>
      </c>
      <c r="F2386">
        <f t="shared" ca="1" si="367"/>
        <v>4271.949999999998</v>
      </c>
      <c r="G2386" t="str">
        <f t="shared" ca="1" si="368"/>
        <v/>
      </c>
      <c r="H2386">
        <f t="shared" ca="1" si="369"/>
        <v>4374.95</v>
      </c>
      <c r="I2386" s="7" t="str">
        <f t="shared" ca="1" si="366"/>
        <v/>
      </c>
      <c r="J2386" s="11">
        <f t="shared" ca="1" si="370"/>
        <v>1205.70638016365</v>
      </c>
      <c r="K2386" s="11">
        <f ca="1">MAX($J$55:J2386)</f>
        <v>1241.7941796886373</v>
      </c>
      <c r="L2386" s="13">
        <f t="shared" ca="1" si="371"/>
        <v>2.9061015194994599E-2</v>
      </c>
      <c r="M2386" t="str">
        <f t="shared" ca="1" si="374"/>
        <v>BUY</v>
      </c>
      <c r="N2386">
        <f t="shared" ca="1" si="375"/>
        <v>2.9097475399718898E-2</v>
      </c>
    </row>
    <row r="2387" spans="1:14" x14ac:dyDescent="0.25">
      <c r="A2387">
        <v>2386</v>
      </c>
      <c r="B2387" s="30">
        <v>40015</v>
      </c>
      <c r="C2387">
        <f t="shared" si="372"/>
        <v>2009</v>
      </c>
      <c r="D2387">
        <v>4469.1000000000004</v>
      </c>
      <c r="E2387">
        <f t="shared" ca="1" si="373"/>
        <v>4485.6750000000002</v>
      </c>
      <c r="F2387">
        <f t="shared" ca="1" si="367"/>
        <v>4271.3769230769221</v>
      </c>
      <c r="G2387" t="str">
        <f t="shared" ca="1" si="368"/>
        <v/>
      </c>
      <c r="H2387">
        <f t="shared" ca="1" si="369"/>
        <v>4374.95</v>
      </c>
      <c r="I2387" s="7" t="str">
        <f t="shared" ca="1" si="366"/>
        <v/>
      </c>
      <c r="J2387" s="11">
        <f t="shared" ca="1" si="370"/>
        <v>1205.70638016365</v>
      </c>
      <c r="K2387" s="11">
        <f ca="1">MAX($J$55:J2387)</f>
        <v>1241.7941796886373</v>
      </c>
      <c r="L2387" s="13">
        <f t="shared" ca="1" si="371"/>
        <v>2.9061015194994599E-2</v>
      </c>
      <c r="M2387" t="str">
        <f t="shared" ca="1" si="374"/>
        <v>BUY</v>
      </c>
      <c r="N2387">
        <f t="shared" ca="1" si="375"/>
        <v>-7.3629851740795458E-3</v>
      </c>
    </row>
    <row r="2388" spans="1:14" x14ac:dyDescent="0.25">
      <c r="A2388">
        <v>2387</v>
      </c>
      <c r="B2388" s="30">
        <v>40016</v>
      </c>
      <c r="C2388">
        <f t="shared" si="372"/>
        <v>2009</v>
      </c>
      <c r="D2388">
        <v>4398.8999999999996</v>
      </c>
      <c r="E2388">
        <f t="shared" ca="1" si="373"/>
        <v>4434</v>
      </c>
      <c r="F2388">
        <f t="shared" ca="1" si="367"/>
        <v>4266.8038461538454</v>
      </c>
      <c r="G2388" t="str">
        <f t="shared" ca="1" si="368"/>
        <v/>
      </c>
      <c r="H2388">
        <f t="shared" ca="1" si="369"/>
        <v>4374.95</v>
      </c>
      <c r="I2388" s="7" t="str">
        <f t="shared" ref="I2388:I2451" ca="1" si="376">IF(AND(G2388&lt;&gt;"",H2387&lt;&gt;0),IF(G2388="BUY",1-H2388/H2387,H2388/H2387-1),"")</f>
        <v/>
      </c>
      <c r="J2388" s="11">
        <f t="shared" ca="1" si="370"/>
        <v>1205.70638016365</v>
      </c>
      <c r="K2388" s="11">
        <f ca="1">MAX($J$55:J2388)</f>
        <v>1241.7941796886373</v>
      </c>
      <c r="L2388" s="13">
        <f t="shared" ca="1" si="371"/>
        <v>2.9061015194994599E-2</v>
      </c>
      <c r="M2388" t="str">
        <f t="shared" ca="1" si="374"/>
        <v>BUY</v>
      </c>
      <c r="N2388">
        <f t="shared" ca="1" si="375"/>
        <v>-1.5707860643082661E-2</v>
      </c>
    </row>
    <row r="2389" spans="1:14" x14ac:dyDescent="0.25">
      <c r="A2389">
        <v>2388</v>
      </c>
      <c r="B2389" s="30">
        <v>40017</v>
      </c>
      <c r="C2389">
        <f t="shared" si="372"/>
        <v>2009</v>
      </c>
      <c r="D2389">
        <v>4523.75</v>
      </c>
      <c r="E2389">
        <f t="shared" ca="1" si="373"/>
        <v>4461.3249999999998</v>
      </c>
      <c r="F2389">
        <f t="shared" ca="1" si="367"/>
        <v>4273.2499999999991</v>
      </c>
      <c r="G2389" t="str">
        <f t="shared" ca="1" si="368"/>
        <v/>
      </c>
      <c r="H2389">
        <f t="shared" ca="1" si="369"/>
        <v>4374.95</v>
      </c>
      <c r="I2389" s="7" t="str">
        <f t="shared" ca="1" si="376"/>
        <v/>
      </c>
      <c r="J2389" s="11">
        <f t="shared" ca="1" si="370"/>
        <v>1205.70638016365</v>
      </c>
      <c r="K2389" s="11">
        <f ca="1">MAX($J$55:J2389)</f>
        <v>1241.7941796886373</v>
      </c>
      <c r="L2389" s="13">
        <f t="shared" ca="1" si="371"/>
        <v>2.9061015194994599E-2</v>
      </c>
      <c r="M2389" t="str">
        <f t="shared" ca="1" si="374"/>
        <v>BUY</v>
      </c>
      <c r="N2389">
        <f t="shared" ca="1" si="375"/>
        <v>2.8382095523881056E-2</v>
      </c>
    </row>
    <row r="2390" spans="1:14" x14ac:dyDescent="0.25">
      <c r="A2390">
        <v>2389</v>
      </c>
      <c r="B2390" s="30">
        <v>40018</v>
      </c>
      <c r="C2390">
        <f t="shared" si="372"/>
        <v>2009</v>
      </c>
      <c r="D2390">
        <v>4568.55</v>
      </c>
      <c r="E2390">
        <f t="shared" ca="1" si="373"/>
        <v>4546.1499999999996</v>
      </c>
      <c r="F2390">
        <f t="shared" ca="1" si="367"/>
        <v>4285.4480769230768</v>
      </c>
      <c r="G2390" t="str">
        <f t="shared" ca="1" si="368"/>
        <v/>
      </c>
      <c r="H2390">
        <f t="shared" ca="1" si="369"/>
        <v>4374.95</v>
      </c>
      <c r="I2390" s="7" t="str">
        <f t="shared" ca="1" si="376"/>
        <v/>
      </c>
      <c r="J2390" s="11">
        <f t="shared" ca="1" si="370"/>
        <v>1205.70638016365</v>
      </c>
      <c r="K2390" s="11">
        <f ca="1">MAX($J$55:J2390)</f>
        <v>1241.7941796886373</v>
      </c>
      <c r="L2390" s="13">
        <f t="shared" ca="1" si="371"/>
        <v>2.9061015194994599E-2</v>
      </c>
      <c r="M2390" t="str">
        <f t="shared" ca="1" si="374"/>
        <v>BUY</v>
      </c>
      <c r="N2390">
        <f t="shared" ca="1" si="375"/>
        <v>9.9032882011605827E-3</v>
      </c>
    </row>
    <row r="2391" spans="1:14" x14ac:dyDescent="0.25">
      <c r="A2391">
        <v>2390</v>
      </c>
      <c r="B2391" s="30">
        <v>40021</v>
      </c>
      <c r="C2391">
        <f t="shared" si="372"/>
        <v>2009</v>
      </c>
      <c r="D2391">
        <v>4572.3</v>
      </c>
      <c r="E2391">
        <f t="shared" ca="1" si="373"/>
        <v>4570.4250000000002</v>
      </c>
      <c r="F2391">
        <f t="shared" ca="1" si="367"/>
        <v>4295.3980769230766</v>
      </c>
      <c r="G2391" t="str">
        <f t="shared" ca="1" si="368"/>
        <v/>
      </c>
      <c r="H2391">
        <f t="shared" ca="1" si="369"/>
        <v>4374.95</v>
      </c>
      <c r="I2391" s="7" t="str">
        <f t="shared" ca="1" si="376"/>
        <v/>
      </c>
      <c r="J2391" s="11">
        <f t="shared" ca="1" si="370"/>
        <v>1205.70638016365</v>
      </c>
      <c r="K2391" s="11">
        <f ca="1">MAX($J$55:J2391)</f>
        <v>1241.7941796886373</v>
      </c>
      <c r="L2391" s="13">
        <f t="shared" ca="1" si="371"/>
        <v>2.9061015194994599E-2</v>
      </c>
      <c r="M2391" t="str">
        <f t="shared" ca="1" si="374"/>
        <v>BUY</v>
      </c>
      <c r="N2391">
        <f t="shared" ca="1" si="375"/>
        <v>8.2082936599139769E-4</v>
      </c>
    </row>
    <row r="2392" spans="1:14" x14ac:dyDescent="0.25">
      <c r="A2392">
        <v>2391</v>
      </c>
      <c r="B2392" s="30">
        <v>40022</v>
      </c>
      <c r="C2392">
        <f t="shared" si="372"/>
        <v>2009</v>
      </c>
      <c r="D2392">
        <v>4564.1000000000004</v>
      </c>
      <c r="E2392">
        <f t="shared" ca="1" si="373"/>
        <v>4568.2000000000007</v>
      </c>
      <c r="F2392">
        <f t="shared" ca="1" si="367"/>
        <v>4308.0461538461541</v>
      </c>
      <c r="G2392" t="str">
        <f t="shared" ca="1" si="368"/>
        <v/>
      </c>
      <c r="H2392">
        <f t="shared" ca="1" si="369"/>
        <v>4374.95</v>
      </c>
      <c r="I2392" s="7" t="str">
        <f t="shared" ca="1" si="376"/>
        <v/>
      </c>
      <c r="J2392" s="11">
        <f t="shared" ca="1" si="370"/>
        <v>1205.70638016365</v>
      </c>
      <c r="K2392" s="11">
        <f ca="1">MAX($J$55:J2392)</f>
        <v>1241.7941796886373</v>
      </c>
      <c r="L2392" s="13">
        <f t="shared" ca="1" si="371"/>
        <v>2.9061015194994599E-2</v>
      </c>
      <c r="M2392" t="str">
        <f t="shared" ca="1" si="374"/>
        <v>BUY</v>
      </c>
      <c r="N2392">
        <f t="shared" ca="1" si="375"/>
        <v>-1.7934081315748786E-3</v>
      </c>
    </row>
    <row r="2393" spans="1:14" x14ac:dyDescent="0.25">
      <c r="A2393">
        <v>2392</v>
      </c>
      <c r="B2393" s="30">
        <v>40023</v>
      </c>
      <c r="C2393">
        <f t="shared" si="372"/>
        <v>2009</v>
      </c>
      <c r="D2393">
        <v>4513.5</v>
      </c>
      <c r="E2393">
        <f t="shared" ca="1" si="373"/>
        <v>4538.8</v>
      </c>
      <c r="F2393">
        <f t="shared" ca="1" si="367"/>
        <v>4318.2961538461541</v>
      </c>
      <c r="G2393" t="str">
        <f t="shared" ca="1" si="368"/>
        <v/>
      </c>
      <c r="H2393">
        <f t="shared" ca="1" si="369"/>
        <v>4374.95</v>
      </c>
      <c r="I2393" s="7" t="str">
        <f t="shared" ca="1" si="376"/>
        <v/>
      </c>
      <c r="J2393" s="11">
        <f t="shared" ca="1" si="370"/>
        <v>1205.70638016365</v>
      </c>
      <c r="K2393" s="11">
        <f ca="1">MAX($J$55:J2393)</f>
        <v>1241.7941796886373</v>
      </c>
      <c r="L2393" s="13">
        <f t="shared" ca="1" si="371"/>
        <v>2.9061015194994599E-2</v>
      </c>
      <c r="M2393" t="str">
        <f t="shared" ca="1" si="374"/>
        <v>BUY</v>
      </c>
      <c r="N2393">
        <f t="shared" ca="1" si="375"/>
        <v>-1.1086523082316417E-2</v>
      </c>
    </row>
    <row r="2394" spans="1:14" x14ac:dyDescent="0.25">
      <c r="A2394">
        <v>2393</v>
      </c>
      <c r="B2394" s="30">
        <v>40024</v>
      </c>
      <c r="C2394">
        <f t="shared" si="372"/>
        <v>2009</v>
      </c>
      <c r="D2394">
        <v>4571.45</v>
      </c>
      <c r="E2394">
        <f t="shared" ca="1" si="373"/>
        <v>4542.4750000000004</v>
      </c>
      <c r="F2394">
        <f t="shared" ca="1" si="367"/>
        <v>4329.0076923076931</v>
      </c>
      <c r="G2394" t="str">
        <f t="shared" ca="1" si="368"/>
        <v/>
      </c>
      <c r="H2394">
        <f t="shared" ca="1" si="369"/>
        <v>4374.95</v>
      </c>
      <c r="I2394" s="7" t="str">
        <f t="shared" ca="1" si="376"/>
        <v/>
      </c>
      <c r="J2394" s="11">
        <f t="shared" ca="1" si="370"/>
        <v>1205.70638016365</v>
      </c>
      <c r="K2394" s="11">
        <f ca="1">MAX($J$55:J2394)</f>
        <v>1241.7941796886373</v>
      </c>
      <c r="L2394" s="13">
        <f t="shared" ca="1" si="371"/>
        <v>2.9061015194994599E-2</v>
      </c>
      <c r="M2394" t="str">
        <f t="shared" ca="1" si="374"/>
        <v>BUY</v>
      </c>
      <c r="N2394">
        <f t="shared" ca="1" si="375"/>
        <v>1.2839259997784385E-2</v>
      </c>
    </row>
    <row r="2395" spans="1:14" x14ac:dyDescent="0.25">
      <c r="A2395">
        <v>2394</v>
      </c>
      <c r="B2395" s="30">
        <v>40025</v>
      </c>
      <c r="C2395">
        <f t="shared" si="372"/>
        <v>2009</v>
      </c>
      <c r="D2395">
        <v>4636.45</v>
      </c>
      <c r="E2395">
        <f t="shared" ca="1" si="373"/>
        <v>4603.95</v>
      </c>
      <c r="F2395">
        <f t="shared" ca="1" si="367"/>
        <v>4344.1846153846163</v>
      </c>
      <c r="G2395" t="str">
        <f t="shared" ca="1" si="368"/>
        <v/>
      </c>
      <c r="H2395">
        <f t="shared" ca="1" si="369"/>
        <v>4374.95</v>
      </c>
      <c r="I2395" s="7" t="str">
        <f t="shared" ca="1" si="376"/>
        <v/>
      </c>
      <c r="J2395" s="11">
        <f t="shared" ca="1" si="370"/>
        <v>1205.70638016365</v>
      </c>
      <c r="K2395" s="11">
        <f ca="1">MAX($J$55:J2395)</f>
        <v>1241.7941796886373</v>
      </c>
      <c r="L2395" s="13">
        <f t="shared" ca="1" si="371"/>
        <v>2.9061015194994599E-2</v>
      </c>
      <c r="M2395" t="str">
        <f t="shared" ca="1" si="374"/>
        <v>BUY</v>
      </c>
      <c r="N2395">
        <f t="shared" ca="1" si="375"/>
        <v>1.4218683349921797E-2</v>
      </c>
    </row>
    <row r="2396" spans="1:14" x14ac:dyDescent="0.25">
      <c r="A2396">
        <v>2395</v>
      </c>
      <c r="B2396" s="30">
        <v>40028</v>
      </c>
      <c r="C2396">
        <f t="shared" si="372"/>
        <v>2009</v>
      </c>
      <c r="D2396">
        <v>4711.3999999999996</v>
      </c>
      <c r="E2396">
        <f t="shared" ca="1" si="373"/>
        <v>4673.9249999999993</v>
      </c>
      <c r="F2396">
        <f t="shared" ref="F2396:F2459" ca="1" si="377">IF(ROW(D2396)&gt;$M$4, AVERAGE(OFFSET(D2397,-$M$4,0,$M$4,1)), "")</f>
        <v>4357.1038461538465</v>
      </c>
      <c r="G2396" t="str">
        <f t="shared" ca="1" si="368"/>
        <v/>
      </c>
      <c r="H2396">
        <f t="shared" ca="1" si="369"/>
        <v>4374.95</v>
      </c>
      <c r="I2396" s="7" t="str">
        <f t="shared" ca="1" si="376"/>
        <v/>
      </c>
      <c r="J2396" s="11">
        <f t="shared" ca="1" si="370"/>
        <v>1205.70638016365</v>
      </c>
      <c r="K2396" s="11">
        <f ca="1">MAX($J$55:J2396)</f>
        <v>1241.7941796886373</v>
      </c>
      <c r="L2396" s="13">
        <f t="shared" ca="1" si="371"/>
        <v>2.9061015194994599E-2</v>
      </c>
      <c r="M2396" t="str">
        <f t="shared" ca="1" si="374"/>
        <v>BUY</v>
      </c>
      <c r="N2396">
        <f t="shared" ca="1" si="375"/>
        <v>1.616538515459022E-2</v>
      </c>
    </row>
    <row r="2397" spans="1:14" x14ac:dyDescent="0.25">
      <c r="A2397">
        <v>2396</v>
      </c>
      <c r="B2397" s="30">
        <v>40029</v>
      </c>
      <c r="C2397">
        <f t="shared" si="372"/>
        <v>2009</v>
      </c>
      <c r="D2397">
        <v>4680.5</v>
      </c>
      <c r="E2397">
        <f t="shared" ca="1" si="373"/>
        <v>4695.95</v>
      </c>
      <c r="F2397">
        <f t="shared" ca="1" si="377"/>
        <v>4368.2403846153848</v>
      </c>
      <c r="G2397" t="str">
        <f t="shared" ca="1" si="368"/>
        <v/>
      </c>
      <c r="H2397">
        <f t="shared" ca="1" si="369"/>
        <v>4374.95</v>
      </c>
      <c r="I2397" s="7" t="str">
        <f t="shared" ca="1" si="376"/>
        <v/>
      </c>
      <c r="J2397" s="11">
        <f t="shared" ca="1" si="370"/>
        <v>1205.70638016365</v>
      </c>
      <c r="K2397" s="11">
        <f ca="1">MAX($J$55:J2397)</f>
        <v>1241.7941796886373</v>
      </c>
      <c r="L2397" s="13">
        <f t="shared" ca="1" si="371"/>
        <v>2.9061015194994599E-2</v>
      </c>
      <c r="M2397" t="str">
        <f t="shared" ca="1" si="374"/>
        <v>BUY</v>
      </c>
      <c r="N2397">
        <f t="shared" ca="1" si="375"/>
        <v>-6.558560088296396E-3</v>
      </c>
    </row>
    <row r="2398" spans="1:14" x14ac:dyDescent="0.25">
      <c r="A2398">
        <v>2397</v>
      </c>
      <c r="B2398" s="30">
        <v>40030</v>
      </c>
      <c r="C2398">
        <f t="shared" si="372"/>
        <v>2009</v>
      </c>
      <c r="D2398">
        <v>4694.1499999999996</v>
      </c>
      <c r="E2398">
        <f t="shared" ca="1" si="373"/>
        <v>4687.3249999999998</v>
      </c>
      <c r="F2398">
        <f t="shared" ca="1" si="377"/>
        <v>4383.7423076923069</v>
      </c>
      <c r="G2398" t="str">
        <f t="shared" ca="1" si="368"/>
        <v/>
      </c>
      <c r="H2398">
        <f t="shared" ca="1" si="369"/>
        <v>4374.95</v>
      </c>
      <c r="I2398" s="7" t="str">
        <f t="shared" ca="1" si="376"/>
        <v/>
      </c>
      <c r="J2398" s="11">
        <f t="shared" ca="1" si="370"/>
        <v>1205.70638016365</v>
      </c>
      <c r="K2398" s="11">
        <f ca="1">MAX($J$55:J2398)</f>
        <v>1241.7941796886373</v>
      </c>
      <c r="L2398" s="13">
        <f t="shared" ca="1" si="371"/>
        <v>2.9061015194994599E-2</v>
      </c>
      <c r="M2398" t="str">
        <f t="shared" ca="1" si="374"/>
        <v>BUY</v>
      </c>
      <c r="N2398">
        <f t="shared" ca="1" si="375"/>
        <v>2.9163550902680559E-3</v>
      </c>
    </row>
    <row r="2399" spans="1:14" x14ac:dyDescent="0.25">
      <c r="A2399">
        <v>2398</v>
      </c>
      <c r="B2399" s="30">
        <v>40031</v>
      </c>
      <c r="C2399">
        <f t="shared" si="372"/>
        <v>2009</v>
      </c>
      <c r="D2399">
        <v>4585.5</v>
      </c>
      <c r="E2399">
        <f t="shared" ca="1" si="373"/>
        <v>4639.8249999999998</v>
      </c>
      <c r="F2399">
        <f t="shared" ca="1" si="377"/>
        <v>4393.1499999999996</v>
      </c>
      <c r="G2399" t="str">
        <f t="shared" ca="1" si="368"/>
        <v/>
      </c>
      <c r="H2399">
        <f t="shared" ca="1" si="369"/>
        <v>4374.95</v>
      </c>
      <c r="I2399" s="7" t="str">
        <f t="shared" ca="1" si="376"/>
        <v/>
      </c>
      <c r="J2399" s="11">
        <f t="shared" ca="1" si="370"/>
        <v>1205.70638016365</v>
      </c>
      <c r="K2399" s="11">
        <f ca="1">MAX($J$55:J2399)</f>
        <v>1241.7941796886373</v>
      </c>
      <c r="L2399" s="13">
        <f t="shared" ca="1" si="371"/>
        <v>2.9061015194994599E-2</v>
      </c>
      <c r="M2399" t="str">
        <f t="shared" ca="1" si="374"/>
        <v>BUY</v>
      </c>
      <c r="N2399">
        <f t="shared" ca="1" si="375"/>
        <v>-2.3145830448536932E-2</v>
      </c>
    </row>
    <row r="2400" spans="1:14" x14ac:dyDescent="0.25">
      <c r="A2400">
        <v>2399</v>
      </c>
      <c r="B2400" s="30">
        <v>40032</v>
      </c>
      <c r="C2400">
        <f t="shared" si="372"/>
        <v>2009</v>
      </c>
      <c r="D2400">
        <v>4481.3999999999996</v>
      </c>
      <c r="E2400">
        <f t="shared" ca="1" si="373"/>
        <v>4533.45</v>
      </c>
      <c r="F2400">
        <f t="shared" ca="1" si="377"/>
        <v>4398.248076923076</v>
      </c>
      <c r="G2400" t="str">
        <f t="shared" ca="1" si="368"/>
        <v/>
      </c>
      <c r="H2400">
        <f t="shared" ca="1" si="369"/>
        <v>4374.95</v>
      </c>
      <c r="I2400" s="7" t="str">
        <f t="shared" ca="1" si="376"/>
        <v/>
      </c>
      <c r="J2400" s="11">
        <f t="shared" ca="1" si="370"/>
        <v>1205.70638016365</v>
      </c>
      <c r="K2400" s="11">
        <f ca="1">MAX($J$55:J2400)</f>
        <v>1241.7941796886373</v>
      </c>
      <c r="L2400" s="13">
        <f t="shared" ca="1" si="371"/>
        <v>2.9061015194994599E-2</v>
      </c>
      <c r="M2400" t="str">
        <f t="shared" ca="1" si="374"/>
        <v>BUY</v>
      </c>
      <c r="N2400">
        <f t="shared" ca="1" si="375"/>
        <v>-2.2701995420346826E-2</v>
      </c>
    </row>
    <row r="2401" spans="1:14" x14ac:dyDescent="0.25">
      <c r="A2401">
        <v>2400</v>
      </c>
      <c r="B2401" s="30">
        <v>40035</v>
      </c>
      <c r="C2401">
        <f t="shared" si="372"/>
        <v>2009</v>
      </c>
      <c r="D2401">
        <v>4437.6499999999996</v>
      </c>
      <c r="E2401">
        <f t="shared" ca="1" si="373"/>
        <v>4459.5249999999996</v>
      </c>
      <c r="F2401">
        <f t="shared" ca="1" si="377"/>
        <v>4398.7634615384604</v>
      </c>
      <c r="G2401" t="str">
        <f t="shared" ca="1" si="368"/>
        <v/>
      </c>
      <c r="H2401">
        <f t="shared" ca="1" si="369"/>
        <v>4374.95</v>
      </c>
      <c r="I2401" s="7" t="str">
        <f t="shared" ca="1" si="376"/>
        <v/>
      </c>
      <c r="J2401" s="11">
        <f t="shared" ca="1" si="370"/>
        <v>1205.70638016365</v>
      </c>
      <c r="K2401" s="11">
        <f ca="1">MAX($J$55:J2401)</f>
        <v>1241.7941796886373</v>
      </c>
      <c r="L2401" s="13">
        <f t="shared" ca="1" si="371"/>
        <v>2.9061015194994599E-2</v>
      </c>
      <c r="M2401" t="str">
        <f t="shared" ca="1" si="374"/>
        <v>BUY</v>
      </c>
      <c r="N2401">
        <f t="shared" ca="1" si="375"/>
        <v>-9.7625741955638876E-3</v>
      </c>
    </row>
    <row r="2402" spans="1:14" x14ac:dyDescent="0.25">
      <c r="A2402">
        <v>2401</v>
      </c>
      <c r="B2402" s="30">
        <v>40036</v>
      </c>
      <c r="C2402">
        <f t="shared" si="372"/>
        <v>2009</v>
      </c>
      <c r="D2402">
        <v>4471.3500000000004</v>
      </c>
      <c r="E2402">
        <f t="shared" ca="1" si="373"/>
        <v>4454.5</v>
      </c>
      <c r="F2402">
        <f t="shared" ca="1" si="377"/>
        <v>4410.5192307692305</v>
      </c>
      <c r="G2402" t="str">
        <f t="shared" ca="1" si="368"/>
        <v/>
      </c>
      <c r="H2402">
        <f t="shared" ca="1" si="369"/>
        <v>4374.95</v>
      </c>
      <c r="I2402" s="7" t="str">
        <f t="shared" ca="1" si="376"/>
        <v/>
      </c>
      <c r="J2402" s="11">
        <f t="shared" ca="1" si="370"/>
        <v>1205.70638016365</v>
      </c>
      <c r="K2402" s="11">
        <f ca="1">MAX($J$55:J2402)</f>
        <v>1241.7941796886373</v>
      </c>
      <c r="L2402" s="13">
        <f t="shared" ca="1" si="371"/>
        <v>2.9061015194994599E-2</v>
      </c>
      <c r="M2402" t="str">
        <f t="shared" ca="1" si="374"/>
        <v>BUY</v>
      </c>
      <c r="N2402">
        <f t="shared" ca="1" si="375"/>
        <v>7.5941094948904784E-3</v>
      </c>
    </row>
    <row r="2403" spans="1:14" x14ac:dyDescent="0.25">
      <c r="A2403">
        <v>2402</v>
      </c>
      <c r="B2403" s="30">
        <v>40037</v>
      </c>
      <c r="C2403">
        <f t="shared" si="372"/>
        <v>2009</v>
      </c>
      <c r="D2403">
        <v>4457.5</v>
      </c>
      <c r="E2403">
        <f t="shared" ca="1" si="373"/>
        <v>4464.4250000000002</v>
      </c>
      <c r="F2403">
        <f t="shared" ca="1" si="377"/>
        <v>4420.3403846153833</v>
      </c>
      <c r="G2403" t="str">
        <f t="shared" ca="1" si="368"/>
        <v/>
      </c>
      <c r="H2403">
        <f t="shared" ca="1" si="369"/>
        <v>4374.95</v>
      </c>
      <c r="I2403" s="7" t="str">
        <f t="shared" ca="1" si="376"/>
        <v/>
      </c>
      <c r="J2403" s="11">
        <f t="shared" ca="1" si="370"/>
        <v>1205.70638016365</v>
      </c>
      <c r="K2403" s="11">
        <f ca="1">MAX($J$55:J2403)</f>
        <v>1241.7941796886373</v>
      </c>
      <c r="L2403" s="13">
        <f t="shared" ca="1" si="371"/>
        <v>2.9061015194994599E-2</v>
      </c>
      <c r="M2403" t="str">
        <f t="shared" ca="1" si="374"/>
        <v>BUY</v>
      </c>
      <c r="N2403">
        <f t="shared" ca="1" si="375"/>
        <v>-3.0974985183446525E-3</v>
      </c>
    </row>
    <row r="2404" spans="1:14" x14ac:dyDescent="0.25">
      <c r="A2404">
        <v>2403</v>
      </c>
      <c r="B2404" s="30">
        <v>40038</v>
      </c>
      <c r="C2404">
        <f t="shared" si="372"/>
        <v>2009</v>
      </c>
      <c r="D2404">
        <v>4605</v>
      </c>
      <c r="E2404">
        <f t="shared" ca="1" si="373"/>
        <v>4531.25</v>
      </c>
      <c r="F2404">
        <f t="shared" ca="1" si="377"/>
        <v>4440.5749999999998</v>
      </c>
      <c r="G2404" t="str">
        <f t="shared" ca="1" si="368"/>
        <v/>
      </c>
      <c r="H2404">
        <f t="shared" ca="1" si="369"/>
        <v>4374.95</v>
      </c>
      <c r="I2404" s="7" t="str">
        <f t="shared" ca="1" si="376"/>
        <v/>
      </c>
      <c r="J2404" s="11">
        <f t="shared" ca="1" si="370"/>
        <v>1205.70638016365</v>
      </c>
      <c r="K2404" s="11">
        <f ca="1">MAX($J$55:J2404)</f>
        <v>1241.7941796886373</v>
      </c>
      <c r="L2404" s="13">
        <f t="shared" ca="1" si="371"/>
        <v>2.9061015194994599E-2</v>
      </c>
      <c r="M2404" t="str">
        <f t="shared" ca="1" si="374"/>
        <v>BUY</v>
      </c>
      <c r="N2404">
        <f t="shared" ca="1" si="375"/>
        <v>3.3090297251822769E-2</v>
      </c>
    </row>
    <row r="2405" spans="1:14" x14ac:dyDescent="0.25">
      <c r="A2405">
        <v>2404</v>
      </c>
      <c r="B2405" s="30">
        <v>40039</v>
      </c>
      <c r="C2405">
        <f t="shared" si="372"/>
        <v>2009</v>
      </c>
      <c r="D2405">
        <v>4580.05</v>
      </c>
      <c r="E2405">
        <f t="shared" ca="1" si="373"/>
        <v>4592.5249999999996</v>
      </c>
      <c r="F2405">
        <f t="shared" ca="1" si="377"/>
        <v>4459.7711538461535</v>
      </c>
      <c r="G2405" t="str">
        <f t="shared" ca="1" si="368"/>
        <v/>
      </c>
      <c r="H2405">
        <f t="shared" ca="1" si="369"/>
        <v>4374.95</v>
      </c>
      <c r="I2405" s="7" t="str">
        <f t="shared" ca="1" si="376"/>
        <v/>
      </c>
      <c r="J2405" s="11">
        <f t="shared" ca="1" si="370"/>
        <v>1205.70638016365</v>
      </c>
      <c r="K2405" s="11">
        <f ca="1">MAX($J$55:J2405)</f>
        <v>1241.7941796886373</v>
      </c>
      <c r="L2405" s="13">
        <f t="shared" ca="1" si="371"/>
        <v>2.9061015194994599E-2</v>
      </c>
      <c r="M2405" t="str">
        <f t="shared" ca="1" si="374"/>
        <v>BUY</v>
      </c>
      <c r="N2405">
        <f t="shared" ca="1" si="375"/>
        <v>-5.4180238870792218E-3</v>
      </c>
    </row>
    <row r="2406" spans="1:14" x14ac:dyDescent="0.25">
      <c r="A2406">
        <v>2405</v>
      </c>
      <c r="B2406" s="30">
        <v>40042</v>
      </c>
      <c r="C2406">
        <f t="shared" si="372"/>
        <v>2009</v>
      </c>
      <c r="D2406">
        <v>4387.8999999999996</v>
      </c>
      <c r="E2406">
        <f t="shared" ca="1" si="373"/>
        <v>4483.9750000000004</v>
      </c>
      <c r="F2406">
        <f t="shared" ca="1" si="377"/>
        <v>4474.540384615384</v>
      </c>
      <c r="G2406" t="str">
        <f t="shared" ca="1" si="368"/>
        <v/>
      </c>
      <c r="H2406">
        <f t="shared" ca="1" si="369"/>
        <v>4374.95</v>
      </c>
      <c r="I2406" s="7" t="str">
        <f t="shared" ca="1" si="376"/>
        <v/>
      </c>
      <c r="J2406" s="11">
        <f t="shared" ca="1" si="370"/>
        <v>1205.70638016365</v>
      </c>
      <c r="K2406" s="11">
        <f ca="1">MAX($J$55:J2406)</f>
        <v>1241.7941796886373</v>
      </c>
      <c r="L2406" s="13">
        <f t="shared" ca="1" si="371"/>
        <v>2.9061015194994599E-2</v>
      </c>
      <c r="M2406" t="str">
        <f t="shared" ca="1" si="374"/>
        <v>BUY</v>
      </c>
      <c r="N2406">
        <f t="shared" ca="1" si="375"/>
        <v>-4.1953690461894635E-2</v>
      </c>
    </row>
    <row r="2407" spans="1:14" x14ac:dyDescent="0.25">
      <c r="A2407">
        <v>2406</v>
      </c>
      <c r="B2407" s="30">
        <v>40043</v>
      </c>
      <c r="C2407">
        <f t="shared" si="372"/>
        <v>2009</v>
      </c>
      <c r="D2407">
        <v>4458.8999999999996</v>
      </c>
      <c r="E2407">
        <f t="shared" ca="1" si="373"/>
        <v>4423.3999999999996</v>
      </c>
      <c r="F2407">
        <f t="shared" ca="1" si="377"/>
        <v>4493.1884615384606</v>
      </c>
      <c r="G2407" t="str">
        <f t="shared" ca="1" si="368"/>
        <v>SELL</v>
      </c>
      <c r="H2407">
        <f t="shared" ca="1" si="369"/>
        <v>4458.8999999999996</v>
      </c>
      <c r="I2407" s="7">
        <f t="shared" ca="1" si="376"/>
        <v>1.9188790729036898E-2</v>
      </c>
      <c r="J2407" s="11">
        <f t="shared" ca="1" si="370"/>
        <v>1228.8424275732748</v>
      </c>
      <c r="K2407" s="11">
        <f ca="1">MAX($J$55:J2407)</f>
        <v>1241.7941796886373</v>
      </c>
      <c r="L2407" s="13">
        <f t="shared" ca="1" si="371"/>
        <v>1.0429870204907821E-2</v>
      </c>
      <c r="M2407" t="str">
        <f t="shared" ca="1" si="374"/>
        <v>SELL</v>
      </c>
      <c r="N2407">
        <f t="shared" ca="1" si="375"/>
        <v>1.6180861004124983E-2</v>
      </c>
    </row>
    <row r="2408" spans="1:14" x14ac:dyDescent="0.25">
      <c r="A2408">
        <v>2407</v>
      </c>
      <c r="B2408" s="30">
        <v>40044</v>
      </c>
      <c r="C2408">
        <f t="shared" si="372"/>
        <v>2009</v>
      </c>
      <c r="D2408">
        <v>4394.1000000000004</v>
      </c>
      <c r="E2408">
        <f t="shared" ca="1" si="373"/>
        <v>4426.5</v>
      </c>
      <c r="F2408">
        <f t="shared" ca="1" si="377"/>
        <v>4504.0615384615385</v>
      </c>
      <c r="G2408" t="str">
        <f t="shared" ca="1" si="368"/>
        <v/>
      </c>
      <c r="H2408">
        <f t="shared" ca="1" si="369"/>
        <v>4458.8999999999996</v>
      </c>
      <c r="I2408" s="7" t="str">
        <f t="shared" ca="1" si="376"/>
        <v/>
      </c>
      <c r="J2408" s="11">
        <f t="shared" ca="1" si="370"/>
        <v>1228.8424275732748</v>
      </c>
      <c r="K2408" s="11">
        <f ca="1">MAX($J$55:J2408)</f>
        <v>1241.7941796886373</v>
      </c>
      <c r="L2408" s="13">
        <f t="shared" ca="1" si="371"/>
        <v>1.0429870204907821E-2</v>
      </c>
      <c r="M2408" t="str">
        <f t="shared" ca="1" si="374"/>
        <v>SELL</v>
      </c>
      <c r="N2408">
        <f t="shared" ca="1" si="375"/>
        <v>1.4532732288232361E-2</v>
      </c>
    </row>
    <row r="2409" spans="1:14" x14ac:dyDescent="0.25">
      <c r="A2409">
        <v>2408</v>
      </c>
      <c r="B2409" s="30">
        <v>40045</v>
      </c>
      <c r="C2409">
        <f t="shared" si="372"/>
        <v>2009</v>
      </c>
      <c r="D2409">
        <v>4453.45</v>
      </c>
      <c r="E2409">
        <f t="shared" ca="1" si="373"/>
        <v>4423.7749999999996</v>
      </c>
      <c r="F2409">
        <f t="shared" ca="1" si="377"/>
        <v>4512.5211538461526</v>
      </c>
      <c r="G2409" t="str">
        <f t="shared" ca="1" si="368"/>
        <v/>
      </c>
      <c r="H2409">
        <f t="shared" ca="1" si="369"/>
        <v>4458.8999999999996</v>
      </c>
      <c r="I2409" s="7" t="str">
        <f t="shared" ca="1" si="376"/>
        <v/>
      </c>
      <c r="J2409" s="11">
        <f t="shared" ca="1" si="370"/>
        <v>1228.8424275732748</v>
      </c>
      <c r="K2409" s="11">
        <f ca="1">MAX($J$55:J2409)</f>
        <v>1241.7941796886373</v>
      </c>
      <c r="L2409" s="13">
        <f t="shared" ca="1" si="371"/>
        <v>1.0429870204907821E-2</v>
      </c>
      <c r="M2409" t="str">
        <f t="shared" ca="1" si="374"/>
        <v>SELL</v>
      </c>
      <c r="N2409">
        <f t="shared" ca="1" si="375"/>
        <v>-1.350674768439486E-2</v>
      </c>
    </row>
    <row r="2410" spans="1:14" x14ac:dyDescent="0.25">
      <c r="A2410">
        <v>2409</v>
      </c>
      <c r="B2410" s="30">
        <v>40046</v>
      </c>
      <c r="C2410">
        <f t="shared" si="372"/>
        <v>2009</v>
      </c>
      <c r="D2410">
        <v>4528.8</v>
      </c>
      <c r="E2410">
        <f t="shared" ca="1" si="373"/>
        <v>4491.125</v>
      </c>
      <c r="F2410">
        <f t="shared" ca="1" si="377"/>
        <v>4523.9596153846151</v>
      </c>
      <c r="G2410" t="str">
        <f t="shared" ca="1" si="368"/>
        <v/>
      </c>
      <c r="H2410">
        <f t="shared" ca="1" si="369"/>
        <v>4458.8999999999996</v>
      </c>
      <c r="I2410" s="7" t="str">
        <f t="shared" ca="1" si="376"/>
        <v/>
      </c>
      <c r="J2410" s="11">
        <f t="shared" ca="1" si="370"/>
        <v>1228.8424275732748</v>
      </c>
      <c r="K2410" s="11">
        <f ca="1">MAX($J$55:J2410)</f>
        <v>1241.7941796886373</v>
      </c>
      <c r="L2410" s="13">
        <f t="shared" ca="1" si="371"/>
        <v>1.0429870204907821E-2</v>
      </c>
      <c r="M2410" t="str">
        <f t="shared" ca="1" si="374"/>
        <v>SELL</v>
      </c>
      <c r="N2410">
        <f t="shared" ca="1" si="375"/>
        <v>-1.6919466930132902E-2</v>
      </c>
    </row>
    <row r="2411" spans="1:14" x14ac:dyDescent="0.25">
      <c r="A2411">
        <v>2410</v>
      </c>
      <c r="B2411" s="30">
        <v>40049</v>
      </c>
      <c r="C2411">
        <f t="shared" si="372"/>
        <v>2009</v>
      </c>
      <c r="D2411">
        <v>4642.8</v>
      </c>
      <c r="E2411">
        <f t="shared" ca="1" si="373"/>
        <v>4585.8</v>
      </c>
      <c r="F2411">
        <f t="shared" ca="1" si="377"/>
        <v>4534.2615384615383</v>
      </c>
      <c r="G2411" t="str">
        <f t="shared" ca="1" si="368"/>
        <v>BUY</v>
      </c>
      <c r="H2411">
        <f t="shared" ca="1" si="369"/>
        <v>4642.8</v>
      </c>
      <c r="I2411" s="7">
        <f t="shared" ca="1" si="376"/>
        <v>-4.1243355984660113E-2</v>
      </c>
      <c r="J2411" s="11">
        <f t="shared" ca="1" si="370"/>
        <v>1178.1608418838164</v>
      </c>
      <c r="K2411" s="11">
        <f ca="1">MAX($J$55:J2411)</f>
        <v>1241.7941796886373</v>
      </c>
      <c r="L2411" s="13">
        <f t="shared" ca="1" si="371"/>
        <v>5.1243063339833084E-2</v>
      </c>
      <c r="M2411" t="str">
        <f t="shared" ca="1" si="374"/>
        <v>BUY</v>
      </c>
      <c r="N2411">
        <f t="shared" ca="1" si="375"/>
        <v>-2.5172231054583993E-2</v>
      </c>
    </row>
    <row r="2412" spans="1:14" x14ac:dyDescent="0.25">
      <c r="A2412">
        <v>2411</v>
      </c>
      <c r="B2412" s="30">
        <v>40050</v>
      </c>
      <c r="C2412">
        <f t="shared" si="372"/>
        <v>2009</v>
      </c>
      <c r="D2412">
        <v>4659.3500000000004</v>
      </c>
      <c r="E2412">
        <f t="shared" ca="1" si="373"/>
        <v>4651.0750000000007</v>
      </c>
      <c r="F2412">
        <f t="shared" ca="1" si="377"/>
        <v>4540.3038461538463</v>
      </c>
      <c r="G2412" t="str">
        <f t="shared" ca="1" si="368"/>
        <v/>
      </c>
      <c r="H2412">
        <f t="shared" ca="1" si="369"/>
        <v>4642.8</v>
      </c>
      <c r="I2412" s="7" t="str">
        <f t="shared" ca="1" si="376"/>
        <v/>
      </c>
      <c r="J2412" s="11">
        <f t="shared" ca="1" si="370"/>
        <v>1178.1608418838164</v>
      </c>
      <c r="K2412" s="11">
        <f ca="1">MAX($J$55:J2412)</f>
        <v>1241.7941796886373</v>
      </c>
      <c r="L2412" s="13">
        <f t="shared" ca="1" si="371"/>
        <v>5.1243063339833084E-2</v>
      </c>
      <c r="M2412" t="str">
        <f t="shared" ca="1" si="374"/>
        <v>BUY</v>
      </c>
      <c r="N2412">
        <f t="shared" ca="1" si="375"/>
        <v>3.5646592573447449E-3</v>
      </c>
    </row>
    <row r="2413" spans="1:14" x14ac:dyDescent="0.25">
      <c r="A2413">
        <v>2412</v>
      </c>
      <c r="B2413" s="30">
        <v>40051</v>
      </c>
      <c r="C2413">
        <f t="shared" si="372"/>
        <v>2009</v>
      </c>
      <c r="D2413">
        <v>4680.8500000000004</v>
      </c>
      <c r="E2413">
        <f t="shared" ca="1" si="373"/>
        <v>4670.1000000000004</v>
      </c>
      <c r="F2413">
        <f t="shared" ca="1" si="377"/>
        <v>4548.4480769230777</v>
      </c>
      <c r="G2413" t="str">
        <f t="shared" ca="1" si="368"/>
        <v/>
      </c>
      <c r="H2413">
        <f t="shared" ca="1" si="369"/>
        <v>4642.8</v>
      </c>
      <c r="I2413" s="7" t="str">
        <f t="shared" ca="1" si="376"/>
        <v/>
      </c>
      <c r="J2413" s="11">
        <f t="shared" ca="1" si="370"/>
        <v>1178.1608418838164</v>
      </c>
      <c r="K2413" s="11">
        <f ca="1">MAX($J$55:J2413)</f>
        <v>1241.7941796886373</v>
      </c>
      <c r="L2413" s="13">
        <f t="shared" ca="1" si="371"/>
        <v>5.1243063339833084E-2</v>
      </c>
      <c r="M2413" t="str">
        <f t="shared" ca="1" si="374"/>
        <v>BUY</v>
      </c>
      <c r="N2413">
        <f t="shared" ca="1" si="375"/>
        <v>4.6143775419318139E-3</v>
      </c>
    </row>
    <row r="2414" spans="1:14" x14ac:dyDescent="0.25">
      <c r="A2414">
        <v>2413</v>
      </c>
      <c r="B2414" s="30">
        <v>40052</v>
      </c>
      <c r="C2414">
        <f t="shared" si="372"/>
        <v>2009</v>
      </c>
      <c r="D2414">
        <v>4688.2</v>
      </c>
      <c r="E2414">
        <f t="shared" ca="1" si="373"/>
        <v>4684.5249999999996</v>
      </c>
      <c r="F2414">
        <f t="shared" ca="1" si="377"/>
        <v>4559.5750000000007</v>
      </c>
      <c r="G2414" t="str">
        <f t="shared" ca="1" si="368"/>
        <v/>
      </c>
      <c r="H2414">
        <f t="shared" ca="1" si="369"/>
        <v>4642.8</v>
      </c>
      <c r="I2414" s="7" t="str">
        <f t="shared" ca="1" si="376"/>
        <v/>
      </c>
      <c r="J2414" s="11">
        <f t="shared" ca="1" si="370"/>
        <v>1178.1608418838164</v>
      </c>
      <c r="K2414" s="11">
        <f ca="1">MAX($J$55:J2414)</f>
        <v>1241.7941796886373</v>
      </c>
      <c r="L2414" s="13">
        <f t="shared" ca="1" si="371"/>
        <v>5.1243063339833084E-2</v>
      </c>
      <c r="M2414" t="str">
        <f t="shared" ca="1" si="374"/>
        <v>BUY</v>
      </c>
      <c r="N2414">
        <f t="shared" ca="1" si="375"/>
        <v>1.5702276295970717E-3</v>
      </c>
    </row>
    <row r="2415" spans="1:14" x14ac:dyDescent="0.25">
      <c r="A2415">
        <v>2414</v>
      </c>
      <c r="B2415" s="30">
        <v>40053</v>
      </c>
      <c r="C2415">
        <f t="shared" si="372"/>
        <v>2009</v>
      </c>
      <c r="D2415">
        <v>4732.3500000000004</v>
      </c>
      <c r="E2415">
        <f t="shared" ca="1" si="373"/>
        <v>4710.2749999999996</v>
      </c>
      <c r="F2415">
        <f t="shared" ca="1" si="377"/>
        <v>4567.5980769230773</v>
      </c>
      <c r="G2415" t="str">
        <f t="shared" ca="1" si="368"/>
        <v/>
      </c>
      <c r="H2415">
        <f t="shared" ca="1" si="369"/>
        <v>4642.8</v>
      </c>
      <c r="I2415" s="7" t="str">
        <f t="shared" ca="1" si="376"/>
        <v/>
      </c>
      <c r="J2415" s="11">
        <f t="shared" ca="1" si="370"/>
        <v>1178.1608418838164</v>
      </c>
      <c r="K2415" s="11">
        <f ca="1">MAX($J$55:J2415)</f>
        <v>1241.7941796886373</v>
      </c>
      <c r="L2415" s="13">
        <f t="shared" ca="1" si="371"/>
        <v>5.1243063339833084E-2</v>
      </c>
      <c r="M2415" t="str">
        <f t="shared" ca="1" si="374"/>
        <v>BUY</v>
      </c>
      <c r="N2415">
        <f t="shared" ca="1" si="375"/>
        <v>9.4172603557869852E-3</v>
      </c>
    </row>
    <row r="2416" spans="1:14" x14ac:dyDescent="0.25">
      <c r="A2416">
        <v>2415</v>
      </c>
      <c r="B2416" s="30">
        <v>40056</v>
      </c>
      <c r="C2416">
        <f t="shared" si="372"/>
        <v>2009</v>
      </c>
      <c r="D2416">
        <v>4662.1000000000004</v>
      </c>
      <c r="E2416">
        <f t="shared" ca="1" si="373"/>
        <v>4697.2250000000004</v>
      </c>
      <c r="F2416">
        <f t="shared" ca="1" si="377"/>
        <v>4571.1961538461546</v>
      </c>
      <c r="G2416" t="str">
        <f t="shared" ca="1" si="368"/>
        <v/>
      </c>
      <c r="H2416">
        <f t="shared" ca="1" si="369"/>
        <v>4642.8</v>
      </c>
      <c r="I2416" s="7" t="str">
        <f t="shared" ca="1" si="376"/>
        <v/>
      </c>
      <c r="J2416" s="11">
        <f t="shared" ca="1" si="370"/>
        <v>1178.1608418838164</v>
      </c>
      <c r="K2416" s="11">
        <f ca="1">MAX($J$55:J2416)</f>
        <v>1241.7941796886373</v>
      </c>
      <c r="L2416" s="13">
        <f t="shared" ca="1" si="371"/>
        <v>5.1243063339833084E-2</v>
      </c>
      <c r="M2416" t="str">
        <f t="shared" ca="1" si="374"/>
        <v>BUY</v>
      </c>
      <c r="N2416">
        <f t="shared" ca="1" si="375"/>
        <v>-1.4844633216055447E-2</v>
      </c>
    </row>
    <row r="2417" spans="1:14" x14ac:dyDescent="0.25">
      <c r="A2417">
        <v>2416</v>
      </c>
      <c r="B2417" s="30">
        <v>40057</v>
      </c>
      <c r="C2417">
        <f t="shared" si="372"/>
        <v>2009</v>
      </c>
      <c r="D2417">
        <v>4625.3500000000004</v>
      </c>
      <c r="E2417">
        <f t="shared" ca="1" si="373"/>
        <v>4643.7250000000004</v>
      </c>
      <c r="F2417">
        <f t="shared" ca="1" si="377"/>
        <v>4573.2365384615396</v>
      </c>
      <c r="G2417" t="str">
        <f t="shared" ca="1" si="368"/>
        <v/>
      </c>
      <c r="H2417">
        <f t="shared" ca="1" si="369"/>
        <v>4642.8</v>
      </c>
      <c r="I2417" s="7" t="str">
        <f t="shared" ca="1" si="376"/>
        <v/>
      </c>
      <c r="J2417" s="11">
        <f t="shared" ca="1" si="370"/>
        <v>1178.1608418838164</v>
      </c>
      <c r="K2417" s="11">
        <f ca="1">MAX($J$55:J2417)</f>
        <v>1241.7941796886373</v>
      </c>
      <c r="L2417" s="13">
        <f t="shared" ca="1" si="371"/>
        <v>5.1243063339833084E-2</v>
      </c>
      <c r="M2417" t="str">
        <f t="shared" ca="1" si="374"/>
        <v>BUY</v>
      </c>
      <c r="N2417">
        <f t="shared" ca="1" si="375"/>
        <v>-7.8827137985028207E-3</v>
      </c>
    </row>
    <row r="2418" spans="1:14" x14ac:dyDescent="0.25">
      <c r="A2418">
        <v>2417</v>
      </c>
      <c r="B2418" s="30">
        <v>40058</v>
      </c>
      <c r="C2418">
        <f t="shared" si="372"/>
        <v>2009</v>
      </c>
      <c r="D2418">
        <v>4608.3500000000004</v>
      </c>
      <c r="E2418">
        <f t="shared" ca="1" si="373"/>
        <v>4616.8500000000004</v>
      </c>
      <c r="F2418">
        <f t="shared" ca="1" si="377"/>
        <v>4574.9384615384633</v>
      </c>
      <c r="G2418" t="str">
        <f t="shared" ca="1" si="368"/>
        <v/>
      </c>
      <c r="H2418">
        <f t="shared" ca="1" si="369"/>
        <v>4642.8</v>
      </c>
      <c r="I2418" s="7" t="str">
        <f t="shared" ca="1" si="376"/>
        <v/>
      </c>
      <c r="J2418" s="11">
        <f t="shared" ca="1" si="370"/>
        <v>1178.1608418838164</v>
      </c>
      <c r="K2418" s="11">
        <f ca="1">MAX($J$55:J2418)</f>
        <v>1241.7941796886373</v>
      </c>
      <c r="L2418" s="13">
        <f t="shared" ca="1" si="371"/>
        <v>5.1243063339833084E-2</v>
      </c>
      <c r="M2418" t="str">
        <f t="shared" ca="1" si="374"/>
        <v>BUY</v>
      </c>
      <c r="N2418">
        <f t="shared" ca="1" si="375"/>
        <v>-3.6753975374836496E-3</v>
      </c>
    </row>
    <row r="2419" spans="1:14" x14ac:dyDescent="0.25">
      <c r="A2419">
        <v>2418</v>
      </c>
      <c r="B2419" s="30">
        <v>40059</v>
      </c>
      <c r="C2419">
        <f t="shared" si="372"/>
        <v>2009</v>
      </c>
      <c r="D2419">
        <v>4593.55</v>
      </c>
      <c r="E2419">
        <f t="shared" ca="1" si="373"/>
        <v>4600.9500000000007</v>
      </c>
      <c r="F2419">
        <f t="shared" ca="1" si="377"/>
        <v>4578.0173076923093</v>
      </c>
      <c r="G2419" t="str">
        <f t="shared" ca="1" si="368"/>
        <v/>
      </c>
      <c r="H2419">
        <f t="shared" ca="1" si="369"/>
        <v>4642.8</v>
      </c>
      <c r="I2419" s="7" t="str">
        <f t="shared" ca="1" si="376"/>
        <v/>
      </c>
      <c r="J2419" s="11">
        <f t="shared" ca="1" si="370"/>
        <v>1178.1608418838164</v>
      </c>
      <c r="K2419" s="11">
        <f ca="1">MAX($J$55:J2419)</f>
        <v>1241.7941796886373</v>
      </c>
      <c r="L2419" s="13">
        <f t="shared" ca="1" si="371"/>
        <v>5.1243063339833084E-2</v>
      </c>
      <c r="M2419" t="str">
        <f t="shared" ca="1" si="374"/>
        <v>BUY</v>
      </c>
      <c r="N2419">
        <f t="shared" ca="1" si="375"/>
        <v>-3.2115616218386582E-3</v>
      </c>
    </row>
    <row r="2420" spans="1:14" x14ac:dyDescent="0.25">
      <c r="A2420">
        <v>2419</v>
      </c>
      <c r="B2420" s="30">
        <v>40060</v>
      </c>
      <c r="C2420">
        <f t="shared" si="372"/>
        <v>2009</v>
      </c>
      <c r="D2420">
        <v>4680.3999999999996</v>
      </c>
      <c r="E2420">
        <f t="shared" ca="1" si="373"/>
        <v>4636.9750000000004</v>
      </c>
      <c r="F2420">
        <f t="shared" ca="1" si="377"/>
        <v>4582.2076923076938</v>
      </c>
      <c r="G2420" t="str">
        <f t="shared" ca="1" si="368"/>
        <v/>
      </c>
      <c r="H2420">
        <f t="shared" ca="1" si="369"/>
        <v>4642.8</v>
      </c>
      <c r="I2420" s="7" t="str">
        <f t="shared" ca="1" si="376"/>
        <v/>
      </c>
      <c r="J2420" s="11">
        <f t="shared" ca="1" si="370"/>
        <v>1178.1608418838164</v>
      </c>
      <c r="K2420" s="11">
        <f ca="1">MAX($J$55:J2420)</f>
        <v>1241.7941796886373</v>
      </c>
      <c r="L2420" s="13">
        <f t="shared" ca="1" si="371"/>
        <v>5.1243063339833084E-2</v>
      </c>
      <c r="M2420" t="str">
        <f t="shared" ca="1" si="374"/>
        <v>BUY</v>
      </c>
      <c r="N2420">
        <f t="shared" ca="1" si="375"/>
        <v>1.8906945608516169E-2</v>
      </c>
    </row>
    <row r="2421" spans="1:14" x14ac:dyDescent="0.25">
      <c r="A2421">
        <v>2420</v>
      </c>
      <c r="B2421" s="30">
        <v>40063</v>
      </c>
      <c r="C2421">
        <f t="shared" si="372"/>
        <v>2009</v>
      </c>
      <c r="D2421">
        <v>4782.8999999999996</v>
      </c>
      <c r="E2421">
        <f t="shared" ca="1" si="373"/>
        <v>4731.6499999999996</v>
      </c>
      <c r="F2421">
        <f t="shared" ca="1" si="377"/>
        <v>4587.8403846153851</v>
      </c>
      <c r="G2421" t="str">
        <f t="shared" ca="1" si="368"/>
        <v/>
      </c>
      <c r="H2421">
        <f t="shared" ca="1" si="369"/>
        <v>4642.8</v>
      </c>
      <c r="I2421" s="7" t="str">
        <f t="shared" ca="1" si="376"/>
        <v/>
      </c>
      <c r="J2421" s="11">
        <f t="shared" ca="1" si="370"/>
        <v>1178.1608418838164</v>
      </c>
      <c r="K2421" s="11">
        <f ca="1">MAX($J$55:J2421)</f>
        <v>1241.7941796886373</v>
      </c>
      <c r="L2421" s="13">
        <f t="shared" ca="1" si="371"/>
        <v>5.1243063339833084E-2</v>
      </c>
      <c r="M2421" t="str">
        <f t="shared" ca="1" si="374"/>
        <v>BUY</v>
      </c>
      <c r="N2421">
        <f t="shared" ca="1" si="375"/>
        <v>2.1899837620716178E-2</v>
      </c>
    </row>
    <row r="2422" spans="1:14" x14ac:dyDescent="0.25">
      <c r="A2422">
        <v>2421</v>
      </c>
      <c r="B2422" s="30">
        <v>40064</v>
      </c>
      <c r="C2422">
        <f t="shared" si="372"/>
        <v>2009</v>
      </c>
      <c r="D2422">
        <v>4805.25</v>
      </c>
      <c r="E2422">
        <f t="shared" ca="1" si="373"/>
        <v>4794.0749999999998</v>
      </c>
      <c r="F2422">
        <f t="shared" ca="1" si="377"/>
        <v>4591.4500000000007</v>
      </c>
      <c r="G2422" t="str">
        <f t="shared" ref="G2422:G2485" ca="1" si="378">IF(AND(E2422&gt;F2422,E2421&lt;F2421),"BUY",IF(AND(E2422&lt;F2422,E2421&gt;F2421),"SELL",""))</f>
        <v/>
      </c>
      <c r="H2422">
        <f t="shared" ca="1" si="369"/>
        <v>4642.8</v>
      </c>
      <c r="I2422" s="7" t="str">
        <f t="shared" ca="1" si="376"/>
        <v/>
      </c>
      <c r="J2422" s="11">
        <f t="shared" ca="1" si="370"/>
        <v>1178.1608418838164</v>
      </c>
      <c r="K2422" s="11">
        <f ca="1">MAX($J$55:J2422)</f>
        <v>1241.7941796886373</v>
      </c>
      <c r="L2422" s="13">
        <f t="shared" ca="1" si="371"/>
        <v>5.1243063339833084E-2</v>
      </c>
      <c r="M2422" t="str">
        <f t="shared" ca="1" si="374"/>
        <v>BUY</v>
      </c>
      <c r="N2422">
        <f t="shared" ca="1" si="375"/>
        <v>4.6728971962617591E-3</v>
      </c>
    </row>
    <row r="2423" spans="1:14" x14ac:dyDescent="0.25">
      <c r="A2423">
        <v>2422</v>
      </c>
      <c r="B2423" s="30">
        <v>40065</v>
      </c>
      <c r="C2423">
        <f t="shared" si="372"/>
        <v>2009</v>
      </c>
      <c r="D2423">
        <v>4814.25</v>
      </c>
      <c r="E2423">
        <f t="shared" ca="1" si="373"/>
        <v>4809.75</v>
      </c>
      <c r="F2423">
        <f t="shared" ca="1" si="377"/>
        <v>4596.5942307692321</v>
      </c>
      <c r="G2423" t="str">
        <f t="shared" ca="1" si="378"/>
        <v/>
      </c>
      <c r="H2423">
        <f t="shared" ref="H2423:H2486" ca="1" si="379">IF(G2423&lt;&gt;"",D2423,H2422)</f>
        <v>4642.8</v>
      </c>
      <c r="I2423" s="7" t="str">
        <f t="shared" ca="1" si="376"/>
        <v/>
      </c>
      <c r="J2423" s="11">
        <f t="shared" ca="1" si="370"/>
        <v>1178.1608418838164</v>
      </c>
      <c r="K2423" s="11">
        <f ca="1">MAX($J$55:J2423)</f>
        <v>1241.7941796886373</v>
      </c>
      <c r="L2423" s="13">
        <f t="shared" ca="1" si="371"/>
        <v>5.1243063339833084E-2</v>
      </c>
      <c r="M2423" t="str">
        <f t="shared" ca="1" si="374"/>
        <v>BUY</v>
      </c>
      <c r="N2423">
        <f t="shared" ca="1" si="375"/>
        <v>1.8729514593413454E-3</v>
      </c>
    </row>
    <row r="2424" spans="1:14" x14ac:dyDescent="0.25">
      <c r="A2424">
        <v>2423</v>
      </c>
      <c r="B2424" s="30">
        <v>40066</v>
      </c>
      <c r="C2424">
        <f t="shared" si="372"/>
        <v>2009</v>
      </c>
      <c r="D2424">
        <v>4819.3999999999996</v>
      </c>
      <c r="E2424">
        <f t="shared" ca="1" si="373"/>
        <v>4816.8249999999998</v>
      </c>
      <c r="F2424">
        <f t="shared" ca="1" si="377"/>
        <v>4601.4115384615388</v>
      </c>
      <c r="G2424" t="str">
        <f t="shared" ca="1" si="378"/>
        <v/>
      </c>
      <c r="H2424">
        <f t="shared" ca="1" si="379"/>
        <v>4642.8</v>
      </c>
      <c r="I2424" s="7" t="str">
        <f t="shared" ca="1" si="376"/>
        <v/>
      </c>
      <c r="J2424" s="11">
        <f t="shared" ca="1" si="370"/>
        <v>1178.1608418838164</v>
      </c>
      <c r="K2424" s="11">
        <f ca="1">MAX($J$55:J2424)</f>
        <v>1241.7941796886373</v>
      </c>
      <c r="L2424" s="13">
        <f t="shared" ca="1" si="371"/>
        <v>5.1243063339833084E-2</v>
      </c>
      <c r="M2424" t="str">
        <f t="shared" ca="1" si="374"/>
        <v>BUY</v>
      </c>
      <c r="N2424">
        <f t="shared" ca="1" si="375"/>
        <v>1.0697408734485405E-3</v>
      </c>
    </row>
    <row r="2425" spans="1:14" x14ac:dyDescent="0.25">
      <c r="A2425">
        <v>2424</v>
      </c>
      <c r="B2425" s="30">
        <v>40067</v>
      </c>
      <c r="C2425">
        <f t="shared" si="372"/>
        <v>2009</v>
      </c>
      <c r="D2425">
        <v>4829.55</v>
      </c>
      <c r="E2425">
        <f t="shared" ca="1" si="373"/>
        <v>4824.4750000000004</v>
      </c>
      <c r="F2425">
        <f t="shared" ca="1" si="377"/>
        <v>4610.7980769230771</v>
      </c>
      <c r="G2425" t="str">
        <f t="shared" ca="1" si="378"/>
        <v/>
      </c>
      <c r="H2425">
        <f t="shared" ca="1" si="379"/>
        <v>4642.8</v>
      </c>
      <c r="I2425" s="7" t="str">
        <f t="shared" ca="1" si="376"/>
        <v/>
      </c>
      <c r="J2425" s="11">
        <f t="shared" ref="J2425:J2488" ca="1" si="380">IF(I2425="",J2424,J2424*(1+$M$5*I2425))</f>
        <v>1178.1608418838164</v>
      </c>
      <c r="K2425" s="11">
        <f ca="1">MAX($J$55:J2425)</f>
        <v>1241.7941796886373</v>
      </c>
      <c r="L2425" s="13">
        <f t="shared" ref="L2425:L2488" ca="1" si="381">1-J2425/K2425</f>
        <v>5.1243063339833084E-2</v>
      </c>
      <c r="M2425" t="str">
        <f t="shared" ca="1" si="374"/>
        <v>BUY</v>
      </c>
      <c r="N2425">
        <f t="shared" ca="1" si="375"/>
        <v>2.1060712951820864E-3</v>
      </c>
    </row>
    <row r="2426" spans="1:14" x14ac:dyDescent="0.25">
      <c r="A2426">
        <v>2425</v>
      </c>
      <c r="B2426" s="30">
        <v>40070</v>
      </c>
      <c r="C2426">
        <f t="shared" si="372"/>
        <v>2009</v>
      </c>
      <c r="D2426">
        <v>4808.6000000000004</v>
      </c>
      <c r="E2426">
        <f t="shared" ca="1" si="373"/>
        <v>4819.0750000000007</v>
      </c>
      <c r="F2426">
        <f t="shared" ca="1" si="377"/>
        <v>4623.3826923076931</v>
      </c>
      <c r="G2426" t="str">
        <f t="shared" ca="1" si="378"/>
        <v/>
      </c>
      <c r="H2426">
        <f t="shared" ca="1" si="379"/>
        <v>4642.8</v>
      </c>
      <c r="I2426" s="7" t="str">
        <f t="shared" ca="1" si="376"/>
        <v/>
      </c>
      <c r="J2426" s="11">
        <f t="shared" ca="1" si="380"/>
        <v>1178.1608418838164</v>
      </c>
      <c r="K2426" s="11">
        <f ca="1">MAX($J$55:J2426)</f>
        <v>1241.7941796886373</v>
      </c>
      <c r="L2426" s="13">
        <f t="shared" ca="1" si="381"/>
        <v>5.1243063339833084E-2</v>
      </c>
      <c r="M2426" t="str">
        <f t="shared" ca="1" si="374"/>
        <v>BUY</v>
      </c>
      <c r="N2426">
        <f t="shared" ca="1" si="375"/>
        <v>-4.3378782702321785E-3</v>
      </c>
    </row>
    <row r="2427" spans="1:14" x14ac:dyDescent="0.25">
      <c r="A2427">
        <v>2426</v>
      </c>
      <c r="B2427" s="30">
        <v>40071</v>
      </c>
      <c r="C2427">
        <f t="shared" si="372"/>
        <v>2009</v>
      </c>
      <c r="D2427">
        <v>4892.1000000000004</v>
      </c>
      <c r="E2427">
        <f t="shared" ca="1" si="373"/>
        <v>4850.3500000000004</v>
      </c>
      <c r="F2427">
        <f t="shared" ca="1" si="377"/>
        <v>4640.8615384615387</v>
      </c>
      <c r="G2427" t="str">
        <f t="shared" ca="1" si="378"/>
        <v/>
      </c>
      <c r="H2427">
        <f t="shared" ca="1" si="379"/>
        <v>4642.8</v>
      </c>
      <c r="I2427" s="7" t="str">
        <f t="shared" ca="1" si="376"/>
        <v/>
      </c>
      <c r="J2427" s="11">
        <f t="shared" ca="1" si="380"/>
        <v>1178.1608418838164</v>
      </c>
      <c r="K2427" s="11">
        <f ca="1">MAX($J$55:J2427)</f>
        <v>1241.7941796886373</v>
      </c>
      <c r="L2427" s="13">
        <f t="shared" ca="1" si="381"/>
        <v>5.1243063339833084E-2</v>
      </c>
      <c r="M2427" t="str">
        <f t="shared" ca="1" si="374"/>
        <v>BUY</v>
      </c>
      <c r="N2427">
        <f t="shared" ca="1" si="375"/>
        <v>1.7364721540573138E-2</v>
      </c>
    </row>
    <row r="2428" spans="1:14" x14ac:dyDescent="0.25">
      <c r="A2428">
        <v>2427</v>
      </c>
      <c r="B2428" s="30">
        <v>40072</v>
      </c>
      <c r="C2428">
        <f t="shared" si="372"/>
        <v>2009</v>
      </c>
      <c r="D2428">
        <v>4958.3999999999996</v>
      </c>
      <c r="E2428">
        <f t="shared" ca="1" si="373"/>
        <v>4925.25</v>
      </c>
      <c r="F2428">
        <f t="shared" ca="1" si="377"/>
        <v>4659.5942307692303</v>
      </c>
      <c r="G2428" t="str">
        <f t="shared" ca="1" si="378"/>
        <v/>
      </c>
      <c r="H2428">
        <f t="shared" ca="1" si="379"/>
        <v>4642.8</v>
      </c>
      <c r="I2428" s="7" t="str">
        <f t="shared" ca="1" si="376"/>
        <v/>
      </c>
      <c r="J2428" s="11">
        <f t="shared" ca="1" si="380"/>
        <v>1178.1608418838164</v>
      </c>
      <c r="K2428" s="11">
        <f ca="1">MAX($J$55:J2428)</f>
        <v>1241.7941796886373</v>
      </c>
      <c r="L2428" s="13">
        <f t="shared" ca="1" si="381"/>
        <v>5.1243063339833084E-2</v>
      </c>
      <c r="M2428" t="str">
        <f t="shared" ca="1" si="374"/>
        <v>BUY</v>
      </c>
      <c r="N2428">
        <f t="shared" ca="1" si="375"/>
        <v>1.3552462132826244E-2</v>
      </c>
    </row>
    <row r="2429" spans="1:14" x14ac:dyDescent="0.25">
      <c r="A2429">
        <v>2428</v>
      </c>
      <c r="B2429" s="30">
        <v>40073</v>
      </c>
      <c r="C2429">
        <f t="shared" si="372"/>
        <v>2009</v>
      </c>
      <c r="D2429">
        <v>4965.55</v>
      </c>
      <c r="E2429">
        <f t="shared" ca="1" si="373"/>
        <v>4961.9750000000004</v>
      </c>
      <c r="F2429">
        <f t="shared" ca="1" si="377"/>
        <v>4679.1346153846152</v>
      </c>
      <c r="G2429" t="str">
        <f t="shared" ca="1" si="378"/>
        <v/>
      </c>
      <c r="H2429">
        <f t="shared" ca="1" si="379"/>
        <v>4642.8</v>
      </c>
      <c r="I2429" s="7" t="str">
        <f t="shared" ca="1" si="376"/>
        <v/>
      </c>
      <c r="J2429" s="11">
        <f t="shared" ca="1" si="380"/>
        <v>1178.1608418838164</v>
      </c>
      <c r="K2429" s="11">
        <f ca="1">MAX($J$55:J2429)</f>
        <v>1241.7941796886373</v>
      </c>
      <c r="L2429" s="13">
        <f t="shared" ca="1" si="381"/>
        <v>5.1243063339833084E-2</v>
      </c>
      <c r="M2429" t="str">
        <f t="shared" ca="1" si="374"/>
        <v>BUY</v>
      </c>
      <c r="N2429">
        <f t="shared" ca="1" si="375"/>
        <v>1.441997418522214E-3</v>
      </c>
    </row>
    <row r="2430" spans="1:14" x14ac:dyDescent="0.25">
      <c r="A2430">
        <v>2429</v>
      </c>
      <c r="B2430" s="30">
        <v>40074</v>
      </c>
      <c r="C2430">
        <f t="shared" si="372"/>
        <v>2009</v>
      </c>
      <c r="D2430">
        <v>4976.05</v>
      </c>
      <c r="E2430">
        <f t="shared" ca="1" si="373"/>
        <v>4970.8</v>
      </c>
      <c r="F2430">
        <f t="shared" ca="1" si="377"/>
        <v>4693.4057692307688</v>
      </c>
      <c r="G2430" t="str">
        <f t="shared" ca="1" si="378"/>
        <v/>
      </c>
      <c r="H2430">
        <f t="shared" ca="1" si="379"/>
        <v>4642.8</v>
      </c>
      <c r="I2430" s="7" t="str">
        <f t="shared" ca="1" si="376"/>
        <v/>
      </c>
      <c r="J2430" s="11">
        <f t="shared" ca="1" si="380"/>
        <v>1178.1608418838164</v>
      </c>
      <c r="K2430" s="11">
        <f ca="1">MAX($J$55:J2430)</f>
        <v>1241.7941796886373</v>
      </c>
      <c r="L2430" s="13">
        <f t="shared" ca="1" si="381"/>
        <v>5.1243063339833084E-2</v>
      </c>
      <c r="M2430" t="str">
        <f t="shared" ca="1" si="374"/>
        <v>BUY</v>
      </c>
      <c r="N2430">
        <f t="shared" ca="1" si="375"/>
        <v>2.1145693830492088E-3</v>
      </c>
    </row>
    <row r="2431" spans="1:14" x14ac:dyDescent="0.25">
      <c r="A2431">
        <v>2430</v>
      </c>
      <c r="B2431" s="30">
        <v>40078</v>
      </c>
      <c r="C2431">
        <f t="shared" si="372"/>
        <v>2009</v>
      </c>
      <c r="D2431">
        <v>5020.2</v>
      </c>
      <c r="E2431">
        <f t="shared" ca="1" si="373"/>
        <v>4998.125</v>
      </c>
      <c r="F2431">
        <f t="shared" ca="1" si="377"/>
        <v>4710.3346153846151</v>
      </c>
      <c r="G2431" t="str">
        <f t="shared" ca="1" si="378"/>
        <v/>
      </c>
      <c r="H2431">
        <f t="shared" ca="1" si="379"/>
        <v>4642.8</v>
      </c>
      <c r="I2431" s="7" t="str">
        <f t="shared" ca="1" si="376"/>
        <v/>
      </c>
      <c r="J2431" s="11">
        <f t="shared" ca="1" si="380"/>
        <v>1178.1608418838164</v>
      </c>
      <c r="K2431" s="11">
        <f ca="1">MAX($J$55:J2431)</f>
        <v>1241.7941796886373</v>
      </c>
      <c r="L2431" s="13">
        <f t="shared" ca="1" si="381"/>
        <v>5.1243063339833084E-2</v>
      </c>
      <c r="M2431" t="str">
        <f t="shared" ca="1" si="374"/>
        <v>BUY</v>
      </c>
      <c r="N2431">
        <f t="shared" ca="1" si="375"/>
        <v>8.8724992715104624E-3</v>
      </c>
    </row>
    <row r="2432" spans="1:14" x14ac:dyDescent="0.25">
      <c r="A2432">
        <v>2431</v>
      </c>
      <c r="B2432" s="30">
        <v>40079</v>
      </c>
      <c r="C2432">
        <f t="shared" si="372"/>
        <v>2009</v>
      </c>
      <c r="D2432">
        <v>4969.95</v>
      </c>
      <c r="E2432">
        <f t="shared" ca="1" si="373"/>
        <v>4995.0749999999998</v>
      </c>
      <c r="F2432">
        <f t="shared" ca="1" si="377"/>
        <v>4732.7211538461543</v>
      </c>
      <c r="G2432" t="str">
        <f t="shared" ca="1" si="378"/>
        <v/>
      </c>
      <c r="H2432">
        <f t="shared" ca="1" si="379"/>
        <v>4642.8</v>
      </c>
      <c r="I2432" s="7" t="str">
        <f t="shared" ca="1" si="376"/>
        <v/>
      </c>
      <c r="J2432" s="11">
        <f t="shared" ca="1" si="380"/>
        <v>1178.1608418838164</v>
      </c>
      <c r="K2432" s="11">
        <f ca="1">MAX($J$55:J2432)</f>
        <v>1241.7941796886373</v>
      </c>
      <c r="L2432" s="13">
        <f t="shared" ca="1" si="381"/>
        <v>5.1243063339833084E-2</v>
      </c>
      <c r="M2432" t="str">
        <f t="shared" ca="1" si="374"/>
        <v>BUY</v>
      </c>
      <c r="N2432">
        <f t="shared" ca="1" si="375"/>
        <v>-1.0009561372056891E-2</v>
      </c>
    </row>
    <row r="2433" spans="1:14" x14ac:dyDescent="0.25">
      <c r="A2433">
        <v>2432</v>
      </c>
      <c r="B2433" s="30">
        <v>40080</v>
      </c>
      <c r="C2433">
        <f t="shared" si="372"/>
        <v>2009</v>
      </c>
      <c r="D2433">
        <v>4986.55</v>
      </c>
      <c r="E2433">
        <f t="shared" ca="1" si="373"/>
        <v>4978.25</v>
      </c>
      <c r="F2433">
        <f t="shared" ca="1" si="377"/>
        <v>4753.0153846153853</v>
      </c>
      <c r="G2433" t="str">
        <f t="shared" ca="1" si="378"/>
        <v/>
      </c>
      <c r="H2433">
        <f t="shared" ca="1" si="379"/>
        <v>4642.8</v>
      </c>
      <c r="I2433" s="7" t="str">
        <f t="shared" ca="1" si="376"/>
        <v/>
      </c>
      <c r="J2433" s="11">
        <f t="shared" ca="1" si="380"/>
        <v>1178.1608418838164</v>
      </c>
      <c r="K2433" s="11">
        <f ca="1">MAX($J$55:J2433)</f>
        <v>1241.7941796886373</v>
      </c>
      <c r="L2433" s="13">
        <f t="shared" ca="1" si="381"/>
        <v>5.1243063339833084E-2</v>
      </c>
      <c r="M2433" t="str">
        <f t="shared" ca="1" si="374"/>
        <v>BUY</v>
      </c>
      <c r="N2433">
        <f t="shared" ca="1" si="375"/>
        <v>3.340073843801319E-3</v>
      </c>
    </row>
    <row r="2434" spans="1:14" x14ac:dyDescent="0.25">
      <c r="A2434">
        <v>2433</v>
      </c>
      <c r="B2434" s="30">
        <v>40081</v>
      </c>
      <c r="C2434">
        <f t="shared" si="372"/>
        <v>2009</v>
      </c>
      <c r="D2434">
        <v>4958.95</v>
      </c>
      <c r="E2434">
        <f t="shared" ca="1" si="373"/>
        <v>4972.75</v>
      </c>
      <c r="F2434">
        <f t="shared" ca="1" si="377"/>
        <v>4774.7403846153848</v>
      </c>
      <c r="G2434" t="str">
        <f t="shared" ca="1" si="378"/>
        <v/>
      </c>
      <c r="H2434">
        <f t="shared" ca="1" si="379"/>
        <v>4642.8</v>
      </c>
      <c r="I2434" s="7" t="str">
        <f t="shared" ca="1" si="376"/>
        <v/>
      </c>
      <c r="J2434" s="11">
        <f t="shared" ca="1" si="380"/>
        <v>1178.1608418838164</v>
      </c>
      <c r="K2434" s="11">
        <f ca="1">MAX($J$55:J2434)</f>
        <v>1241.7941796886373</v>
      </c>
      <c r="L2434" s="13">
        <f t="shared" ca="1" si="381"/>
        <v>5.1243063339833084E-2</v>
      </c>
      <c r="M2434" t="str">
        <f t="shared" ca="1" si="374"/>
        <v>BUY</v>
      </c>
      <c r="N2434">
        <f t="shared" ca="1" si="375"/>
        <v>-5.5348888510092873E-3</v>
      </c>
    </row>
    <row r="2435" spans="1:14" x14ac:dyDescent="0.25">
      <c r="A2435">
        <v>2434</v>
      </c>
      <c r="B2435" s="30">
        <v>40085</v>
      </c>
      <c r="C2435">
        <f t="shared" ref="C2435:C2498" si="382">YEAR(B2435)</f>
        <v>2009</v>
      </c>
      <c r="D2435">
        <v>5006.8500000000004</v>
      </c>
      <c r="E2435">
        <f t="shared" ca="1" si="373"/>
        <v>4982.8999999999996</v>
      </c>
      <c r="F2435">
        <f t="shared" ca="1" si="377"/>
        <v>4796.0250000000005</v>
      </c>
      <c r="G2435" t="str">
        <f t="shared" ca="1" si="378"/>
        <v/>
      </c>
      <c r="H2435">
        <f t="shared" ca="1" si="379"/>
        <v>4642.8</v>
      </c>
      <c r="I2435" s="7" t="str">
        <f t="shared" ca="1" si="376"/>
        <v/>
      </c>
      <c r="J2435" s="11">
        <f t="shared" ca="1" si="380"/>
        <v>1178.1608418838164</v>
      </c>
      <c r="K2435" s="11">
        <f ca="1">MAX($J$55:J2435)</f>
        <v>1241.7941796886373</v>
      </c>
      <c r="L2435" s="13">
        <f t="shared" ca="1" si="381"/>
        <v>5.1243063339833084E-2</v>
      </c>
      <c r="M2435" t="str">
        <f t="shared" ca="1" si="374"/>
        <v>BUY</v>
      </c>
      <c r="N2435">
        <f t="shared" ca="1" si="375"/>
        <v>9.6593028766171363E-3</v>
      </c>
    </row>
    <row r="2436" spans="1:14" x14ac:dyDescent="0.25">
      <c r="A2436">
        <v>2435</v>
      </c>
      <c r="B2436" s="30">
        <v>40086</v>
      </c>
      <c r="C2436">
        <f t="shared" si="382"/>
        <v>2009</v>
      </c>
      <c r="D2436">
        <v>5083.95</v>
      </c>
      <c r="E2436">
        <f t="shared" ref="E2436:E2499" ca="1" si="383">IF(ROW(D2436)&gt;$M$3,AVERAGE(OFFSET(D2437,-$M$3,0,$M$3,1)),"")</f>
        <v>5045.3999999999996</v>
      </c>
      <c r="F2436">
        <f t="shared" ca="1" si="377"/>
        <v>4817.376923076924</v>
      </c>
      <c r="G2436" t="str">
        <f t="shared" ca="1" si="378"/>
        <v/>
      </c>
      <c r="H2436">
        <f t="shared" ca="1" si="379"/>
        <v>4642.8</v>
      </c>
      <c r="I2436" s="7" t="str">
        <f t="shared" ca="1" si="376"/>
        <v/>
      </c>
      <c r="J2436" s="11">
        <f t="shared" ca="1" si="380"/>
        <v>1178.1608418838164</v>
      </c>
      <c r="K2436" s="11">
        <f ca="1">MAX($J$55:J2436)</f>
        <v>1241.7941796886373</v>
      </c>
      <c r="L2436" s="13">
        <f t="shared" ca="1" si="381"/>
        <v>5.1243063339833084E-2</v>
      </c>
      <c r="M2436" t="str">
        <f t="shared" ca="1" si="374"/>
        <v>BUY</v>
      </c>
      <c r="N2436">
        <f t="shared" ca="1" si="375"/>
        <v>1.5398903502201872E-2</v>
      </c>
    </row>
    <row r="2437" spans="1:14" x14ac:dyDescent="0.25">
      <c r="A2437">
        <v>2436</v>
      </c>
      <c r="B2437" s="30">
        <v>40087</v>
      </c>
      <c r="C2437">
        <f t="shared" si="382"/>
        <v>2009</v>
      </c>
      <c r="D2437">
        <v>5083.3999999999996</v>
      </c>
      <c r="E2437">
        <f t="shared" ca="1" si="383"/>
        <v>5083.6749999999993</v>
      </c>
      <c r="F2437">
        <f t="shared" ca="1" si="377"/>
        <v>4834.3230769230777</v>
      </c>
      <c r="G2437" t="str">
        <f t="shared" ca="1" si="378"/>
        <v/>
      </c>
      <c r="H2437">
        <f t="shared" ca="1" si="379"/>
        <v>4642.8</v>
      </c>
      <c r="I2437" s="7" t="str">
        <f t="shared" ca="1" si="376"/>
        <v/>
      </c>
      <c r="J2437" s="11">
        <f t="shared" ca="1" si="380"/>
        <v>1178.1608418838164</v>
      </c>
      <c r="K2437" s="11">
        <f ca="1">MAX($J$55:J2437)</f>
        <v>1241.7941796886373</v>
      </c>
      <c r="L2437" s="13">
        <f t="shared" ca="1" si="381"/>
        <v>5.1243063339833084E-2</v>
      </c>
      <c r="M2437" t="str">
        <f t="shared" ca="1" si="374"/>
        <v>BUY</v>
      </c>
      <c r="N2437">
        <f t="shared" ca="1" si="375"/>
        <v>-1.081835973996955E-4</v>
      </c>
    </row>
    <row r="2438" spans="1:14" x14ac:dyDescent="0.25">
      <c r="A2438">
        <v>2437</v>
      </c>
      <c r="B2438" s="30">
        <v>40091</v>
      </c>
      <c r="C2438">
        <f t="shared" si="382"/>
        <v>2009</v>
      </c>
      <c r="D2438">
        <v>5003.2</v>
      </c>
      <c r="E2438">
        <f t="shared" ca="1" si="383"/>
        <v>5043.2999999999993</v>
      </c>
      <c r="F2438">
        <f t="shared" ca="1" si="377"/>
        <v>4847.5480769230771</v>
      </c>
      <c r="G2438" t="str">
        <f t="shared" ca="1" si="378"/>
        <v/>
      </c>
      <c r="H2438">
        <f t="shared" ca="1" si="379"/>
        <v>4642.8</v>
      </c>
      <c r="I2438" s="7" t="str">
        <f t="shared" ca="1" si="376"/>
        <v/>
      </c>
      <c r="J2438" s="11">
        <f t="shared" ca="1" si="380"/>
        <v>1178.1608418838164</v>
      </c>
      <c r="K2438" s="11">
        <f ca="1">MAX($J$55:J2438)</f>
        <v>1241.7941796886373</v>
      </c>
      <c r="L2438" s="13">
        <f t="shared" ca="1" si="381"/>
        <v>5.1243063339833084E-2</v>
      </c>
      <c r="M2438" t="str">
        <f t="shared" ref="M2438:M2501" ca="1" si="384">IF(G2438="",M2437,G2438)</f>
        <v>BUY</v>
      </c>
      <c r="N2438">
        <f t="shared" ca="1" si="375"/>
        <v>-1.5776842270921004E-2</v>
      </c>
    </row>
    <row r="2439" spans="1:14" x14ac:dyDescent="0.25">
      <c r="A2439">
        <v>2438</v>
      </c>
      <c r="B2439" s="30">
        <v>40092</v>
      </c>
      <c r="C2439">
        <f t="shared" si="382"/>
        <v>2009</v>
      </c>
      <c r="D2439">
        <v>5027.3999999999996</v>
      </c>
      <c r="E2439">
        <f t="shared" ca="1" si="383"/>
        <v>5015.2999999999993</v>
      </c>
      <c r="F2439">
        <f t="shared" ca="1" si="377"/>
        <v>4860.876923076923</v>
      </c>
      <c r="G2439" t="str">
        <f t="shared" ca="1" si="378"/>
        <v/>
      </c>
      <c r="H2439">
        <f t="shared" ca="1" si="379"/>
        <v>4642.8</v>
      </c>
      <c r="I2439" s="7" t="str">
        <f t="shared" ca="1" si="376"/>
        <v/>
      </c>
      <c r="J2439" s="11">
        <f t="shared" ca="1" si="380"/>
        <v>1178.1608418838164</v>
      </c>
      <c r="K2439" s="11">
        <f ca="1">MAX($J$55:J2439)</f>
        <v>1241.7941796886373</v>
      </c>
      <c r="L2439" s="13">
        <f t="shared" ca="1" si="381"/>
        <v>5.1243063339833084E-2</v>
      </c>
      <c r="M2439" t="str">
        <f t="shared" ca="1" si="384"/>
        <v>BUY</v>
      </c>
      <c r="N2439">
        <f t="shared" ref="N2439:N2502" ca="1" si="385">IF(M2438="BUY",(D2439-D2438)/D2438,(D2438-D2439)/D2438)</f>
        <v>4.8369043811959988E-3</v>
      </c>
    </row>
    <row r="2440" spans="1:14" x14ac:dyDescent="0.25">
      <c r="A2440">
        <v>2439</v>
      </c>
      <c r="B2440" s="30">
        <v>40093</v>
      </c>
      <c r="C2440">
        <f t="shared" si="382"/>
        <v>2009</v>
      </c>
      <c r="D2440">
        <v>4985.75</v>
      </c>
      <c r="E2440">
        <f t="shared" ca="1" si="383"/>
        <v>5006.5749999999998</v>
      </c>
      <c r="F2440">
        <f t="shared" ca="1" si="377"/>
        <v>4872.3211538461537</v>
      </c>
      <c r="G2440" t="str">
        <f t="shared" ca="1" si="378"/>
        <v/>
      </c>
      <c r="H2440">
        <f t="shared" ca="1" si="379"/>
        <v>4642.8</v>
      </c>
      <c r="I2440" s="7" t="str">
        <f t="shared" ca="1" si="376"/>
        <v/>
      </c>
      <c r="J2440" s="11">
        <f t="shared" ca="1" si="380"/>
        <v>1178.1608418838164</v>
      </c>
      <c r="K2440" s="11">
        <f ca="1">MAX($J$55:J2440)</f>
        <v>1241.7941796886373</v>
      </c>
      <c r="L2440" s="13">
        <f t="shared" ca="1" si="381"/>
        <v>5.1243063339833084E-2</v>
      </c>
      <c r="M2440" t="str">
        <f t="shared" ca="1" si="384"/>
        <v>BUY</v>
      </c>
      <c r="N2440">
        <f t="shared" ca="1" si="385"/>
        <v>-8.2846003898634762E-3</v>
      </c>
    </row>
    <row r="2441" spans="1:14" x14ac:dyDescent="0.25">
      <c r="A2441">
        <v>2440</v>
      </c>
      <c r="B2441" s="30">
        <v>40094</v>
      </c>
      <c r="C2441">
        <f t="shared" si="382"/>
        <v>2009</v>
      </c>
      <c r="D2441">
        <v>5002.25</v>
      </c>
      <c r="E2441">
        <f t="shared" ca="1" si="383"/>
        <v>4994</v>
      </c>
      <c r="F2441">
        <f t="shared" ca="1" si="377"/>
        <v>4882.7019230769229</v>
      </c>
      <c r="G2441" t="str">
        <f t="shared" ca="1" si="378"/>
        <v/>
      </c>
      <c r="H2441">
        <f t="shared" ca="1" si="379"/>
        <v>4642.8</v>
      </c>
      <c r="I2441" s="7" t="str">
        <f t="shared" ca="1" si="376"/>
        <v/>
      </c>
      <c r="J2441" s="11">
        <f t="shared" ca="1" si="380"/>
        <v>1178.1608418838164</v>
      </c>
      <c r="K2441" s="11">
        <f ca="1">MAX($J$55:J2441)</f>
        <v>1241.7941796886373</v>
      </c>
      <c r="L2441" s="13">
        <f t="shared" ca="1" si="381"/>
        <v>5.1243063339833084E-2</v>
      </c>
      <c r="M2441" t="str">
        <f t="shared" ca="1" si="384"/>
        <v>BUY</v>
      </c>
      <c r="N2441">
        <f t="shared" ca="1" si="385"/>
        <v>3.3094318808604521E-3</v>
      </c>
    </row>
    <row r="2442" spans="1:14" x14ac:dyDescent="0.25">
      <c r="A2442">
        <v>2441</v>
      </c>
      <c r="B2442" s="30">
        <v>40095</v>
      </c>
      <c r="C2442">
        <f t="shared" si="382"/>
        <v>2009</v>
      </c>
      <c r="D2442">
        <v>4945.2</v>
      </c>
      <c r="E2442">
        <f t="shared" ca="1" si="383"/>
        <v>4973.7250000000004</v>
      </c>
      <c r="F2442">
        <f t="shared" ca="1" si="377"/>
        <v>4893.5903846153842</v>
      </c>
      <c r="G2442" t="str">
        <f t="shared" ca="1" si="378"/>
        <v/>
      </c>
      <c r="H2442">
        <f t="shared" ca="1" si="379"/>
        <v>4642.8</v>
      </c>
      <c r="I2442" s="7" t="str">
        <f t="shared" ca="1" si="376"/>
        <v/>
      </c>
      <c r="J2442" s="11">
        <f t="shared" ca="1" si="380"/>
        <v>1178.1608418838164</v>
      </c>
      <c r="K2442" s="11">
        <f ca="1">MAX($J$55:J2442)</f>
        <v>1241.7941796886373</v>
      </c>
      <c r="L2442" s="13">
        <f t="shared" ca="1" si="381"/>
        <v>5.1243063339833084E-2</v>
      </c>
      <c r="M2442" t="str">
        <f t="shared" ca="1" si="384"/>
        <v>BUY</v>
      </c>
      <c r="N2442">
        <f t="shared" ca="1" si="385"/>
        <v>-1.1404867809485767E-2</v>
      </c>
    </row>
    <row r="2443" spans="1:14" x14ac:dyDescent="0.25">
      <c r="A2443">
        <v>2442</v>
      </c>
      <c r="B2443" s="30">
        <v>40098</v>
      </c>
      <c r="C2443">
        <f t="shared" si="382"/>
        <v>2009</v>
      </c>
      <c r="D2443">
        <v>5054.25</v>
      </c>
      <c r="E2443">
        <f t="shared" ca="1" si="383"/>
        <v>4999.7250000000004</v>
      </c>
      <c r="F2443">
        <f t="shared" ca="1" si="377"/>
        <v>4910.0865384615381</v>
      </c>
      <c r="G2443" t="str">
        <f t="shared" ca="1" si="378"/>
        <v/>
      </c>
      <c r="H2443">
        <f t="shared" ca="1" si="379"/>
        <v>4642.8</v>
      </c>
      <c r="I2443" s="7" t="str">
        <f t="shared" ca="1" si="376"/>
        <v/>
      </c>
      <c r="J2443" s="11">
        <f t="shared" ca="1" si="380"/>
        <v>1178.1608418838164</v>
      </c>
      <c r="K2443" s="11">
        <f ca="1">MAX($J$55:J2443)</f>
        <v>1241.7941796886373</v>
      </c>
      <c r="L2443" s="13">
        <f t="shared" ca="1" si="381"/>
        <v>5.1243063339833084E-2</v>
      </c>
      <c r="M2443" t="str">
        <f t="shared" ca="1" si="384"/>
        <v>BUY</v>
      </c>
      <c r="N2443">
        <f t="shared" ca="1" si="385"/>
        <v>2.2051686483863176E-2</v>
      </c>
    </row>
    <row r="2444" spans="1:14" x14ac:dyDescent="0.25">
      <c r="A2444">
        <v>2443</v>
      </c>
      <c r="B2444" s="30">
        <v>40100</v>
      </c>
      <c r="C2444">
        <f t="shared" si="382"/>
        <v>2009</v>
      </c>
      <c r="D2444">
        <v>5118.2</v>
      </c>
      <c r="E2444">
        <f t="shared" ca="1" si="383"/>
        <v>5086.2250000000004</v>
      </c>
      <c r="F2444">
        <f t="shared" ca="1" si="377"/>
        <v>4929.6961538461537</v>
      </c>
      <c r="G2444" t="str">
        <f t="shared" ca="1" si="378"/>
        <v/>
      </c>
      <c r="H2444">
        <f t="shared" ca="1" si="379"/>
        <v>4642.8</v>
      </c>
      <c r="I2444" s="7" t="str">
        <f t="shared" ca="1" si="376"/>
        <v/>
      </c>
      <c r="J2444" s="11">
        <f t="shared" ca="1" si="380"/>
        <v>1178.1608418838164</v>
      </c>
      <c r="K2444" s="11">
        <f ca="1">MAX($J$55:J2444)</f>
        <v>1241.7941796886373</v>
      </c>
      <c r="L2444" s="13">
        <f t="shared" ca="1" si="381"/>
        <v>5.1243063339833084E-2</v>
      </c>
      <c r="M2444" t="str">
        <f t="shared" ca="1" si="384"/>
        <v>BUY</v>
      </c>
      <c r="N2444">
        <f t="shared" ca="1" si="385"/>
        <v>1.2652718009595849E-2</v>
      </c>
    </row>
    <row r="2445" spans="1:14" x14ac:dyDescent="0.25">
      <c r="A2445">
        <v>2444</v>
      </c>
      <c r="B2445" s="30">
        <v>40101</v>
      </c>
      <c r="C2445">
        <f t="shared" si="382"/>
        <v>2009</v>
      </c>
      <c r="D2445">
        <v>5108.8500000000004</v>
      </c>
      <c r="E2445">
        <f t="shared" ca="1" si="383"/>
        <v>5113.5249999999996</v>
      </c>
      <c r="F2445">
        <f t="shared" ca="1" si="377"/>
        <v>4949.5153846153835</v>
      </c>
      <c r="G2445" t="str">
        <f t="shared" ca="1" si="378"/>
        <v/>
      </c>
      <c r="H2445">
        <f t="shared" ca="1" si="379"/>
        <v>4642.8</v>
      </c>
      <c r="I2445" s="7" t="str">
        <f t="shared" ca="1" si="376"/>
        <v/>
      </c>
      <c r="J2445" s="11">
        <f t="shared" ca="1" si="380"/>
        <v>1178.1608418838164</v>
      </c>
      <c r="K2445" s="11">
        <f ca="1">MAX($J$55:J2445)</f>
        <v>1241.7941796886373</v>
      </c>
      <c r="L2445" s="13">
        <f t="shared" ca="1" si="381"/>
        <v>5.1243063339833084E-2</v>
      </c>
      <c r="M2445" t="str">
        <f t="shared" ca="1" si="384"/>
        <v>BUY</v>
      </c>
      <c r="N2445">
        <f t="shared" ca="1" si="385"/>
        <v>-1.826814114336965E-3</v>
      </c>
    </row>
    <row r="2446" spans="1:14" x14ac:dyDescent="0.25">
      <c r="A2446">
        <v>2445</v>
      </c>
      <c r="B2446" s="30">
        <v>40102</v>
      </c>
      <c r="C2446">
        <f t="shared" si="382"/>
        <v>2009</v>
      </c>
      <c r="D2446">
        <v>5142.1499999999996</v>
      </c>
      <c r="E2446">
        <f t="shared" ca="1" si="383"/>
        <v>5125.5</v>
      </c>
      <c r="F2446">
        <f t="shared" ca="1" si="377"/>
        <v>4967.2749999999996</v>
      </c>
      <c r="G2446" t="str">
        <f t="shared" ca="1" si="378"/>
        <v/>
      </c>
      <c r="H2446">
        <f t="shared" ca="1" si="379"/>
        <v>4642.8</v>
      </c>
      <c r="I2446" s="7" t="str">
        <f t="shared" ca="1" si="376"/>
        <v/>
      </c>
      <c r="J2446" s="11">
        <f t="shared" ca="1" si="380"/>
        <v>1178.1608418838164</v>
      </c>
      <c r="K2446" s="11">
        <f ca="1">MAX($J$55:J2446)</f>
        <v>1241.7941796886373</v>
      </c>
      <c r="L2446" s="13">
        <f t="shared" ca="1" si="381"/>
        <v>5.1243063339833084E-2</v>
      </c>
      <c r="M2446" t="str">
        <f t="shared" ca="1" si="384"/>
        <v>BUY</v>
      </c>
      <c r="N2446">
        <f t="shared" ca="1" si="385"/>
        <v>6.5181009424820201E-3</v>
      </c>
    </row>
    <row r="2447" spans="1:14" x14ac:dyDescent="0.25">
      <c r="A2447">
        <v>2446</v>
      </c>
      <c r="B2447" s="30">
        <v>40103</v>
      </c>
      <c r="C2447">
        <f t="shared" si="382"/>
        <v>2009</v>
      </c>
      <c r="D2447">
        <v>5141.8</v>
      </c>
      <c r="E2447">
        <f t="shared" ca="1" si="383"/>
        <v>5141.9750000000004</v>
      </c>
      <c r="F2447">
        <f t="shared" ca="1" si="377"/>
        <v>4981.0788461538459</v>
      </c>
      <c r="G2447" t="str">
        <f t="shared" ca="1" si="378"/>
        <v/>
      </c>
      <c r="H2447">
        <f t="shared" ca="1" si="379"/>
        <v>4642.8</v>
      </c>
      <c r="I2447" s="7" t="str">
        <f t="shared" ca="1" si="376"/>
        <v/>
      </c>
      <c r="J2447" s="11">
        <f t="shared" ca="1" si="380"/>
        <v>1178.1608418838164</v>
      </c>
      <c r="K2447" s="11">
        <f ca="1">MAX($J$55:J2447)</f>
        <v>1241.7941796886373</v>
      </c>
      <c r="L2447" s="13">
        <f t="shared" ca="1" si="381"/>
        <v>5.1243063339833084E-2</v>
      </c>
      <c r="M2447" t="str">
        <f t="shared" ca="1" si="384"/>
        <v>BUY</v>
      </c>
      <c r="N2447">
        <f t="shared" ca="1" si="385"/>
        <v>-6.8064914481190619E-5</v>
      </c>
    </row>
    <row r="2448" spans="1:14" x14ac:dyDescent="0.25">
      <c r="A2448">
        <v>2447</v>
      </c>
      <c r="B2448" s="30">
        <v>40106</v>
      </c>
      <c r="C2448">
        <f t="shared" si="382"/>
        <v>2009</v>
      </c>
      <c r="D2448">
        <v>5114.45</v>
      </c>
      <c r="E2448">
        <f t="shared" ca="1" si="383"/>
        <v>5128.125</v>
      </c>
      <c r="F2448">
        <f t="shared" ca="1" si="377"/>
        <v>4992.9711538461534</v>
      </c>
      <c r="G2448" t="str">
        <f t="shared" ca="1" si="378"/>
        <v/>
      </c>
      <c r="H2448">
        <f t="shared" ca="1" si="379"/>
        <v>4642.8</v>
      </c>
      <c r="I2448" s="7" t="str">
        <f t="shared" ca="1" si="376"/>
        <v/>
      </c>
      <c r="J2448" s="11">
        <f t="shared" ca="1" si="380"/>
        <v>1178.1608418838164</v>
      </c>
      <c r="K2448" s="11">
        <f ca="1">MAX($J$55:J2448)</f>
        <v>1241.7941796886373</v>
      </c>
      <c r="L2448" s="13">
        <f t="shared" ca="1" si="381"/>
        <v>5.1243063339833084E-2</v>
      </c>
      <c r="M2448" t="str">
        <f t="shared" ca="1" si="384"/>
        <v>BUY</v>
      </c>
      <c r="N2448">
        <f t="shared" ca="1" si="385"/>
        <v>-5.3191489361702838E-3</v>
      </c>
    </row>
    <row r="2449" spans="1:14" x14ac:dyDescent="0.25">
      <c r="A2449">
        <v>2448</v>
      </c>
      <c r="B2449" s="30">
        <v>40107</v>
      </c>
      <c r="C2449">
        <f t="shared" si="382"/>
        <v>2009</v>
      </c>
      <c r="D2449">
        <v>5063.6000000000004</v>
      </c>
      <c r="E2449">
        <f t="shared" ca="1" si="383"/>
        <v>5089.0249999999996</v>
      </c>
      <c r="F2449">
        <f t="shared" ca="1" si="377"/>
        <v>5002.5615384615376</v>
      </c>
      <c r="G2449" t="str">
        <f t="shared" ca="1" si="378"/>
        <v/>
      </c>
      <c r="H2449">
        <f t="shared" ca="1" si="379"/>
        <v>4642.8</v>
      </c>
      <c r="I2449" s="7" t="str">
        <f t="shared" ca="1" si="376"/>
        <v/>
      </c>
      <c r="J2449" s="11">
        <f t="shared" ca="1" si="380"/>
        <v>1178.1608418838164</v>
      </c>
      <c r="K2449" s="11">
        <f ca="1">MAX($J$55:J2449)</f>
        <v>1241.7941796886373</v>
      </c>
      <c r="L2449" s="13">
        <f t="shared" ca="1" si="381"/>
        <v>5.1243063339833084E-2</v>
      </c>
      <c r="M2449" t="str">
        <f t="shared" ca="1" si="384"/>
        <v>BUY</v>
      </c>
      <c r="N2449">
        <f t="shared" ca="1" si="385"/>
        <v>-9.9424180508166978E-3</v>
      </c>
    </row>
    <row r="2450" spans="1:14" x14ac:dyDescent="0.25">
      <c r="A2450">
        <v>2449</v>
      </c>
      <c r="B2450" s="30">
        <v>40108</v>
      </c>
      <c r="C2450">
        <f t="shared" si="382"/>
        <v>2009</v>
      </c>
      <c r="D2450">
        <v>4988.6000000000004</v>
      </c>
      <c r="E2450">
        <f t="shared" ca="1" si="383"/>
        <v>5026.1000000000004</v>
      </c>
      <c r="F2450">
        <f t="shared" ca="1" si="377"/>
        <v>5009.0692307692307</v>
      </c>
      <c r="G2450" t="str">
        <f t="shared" ca="1" si="378"/>
        <v/>
      </c>
      <c r="H2450">
        <f t="shared" ca="1" si="379"/>
        <v>4642.8</v>
      </c>
      <c r="I2450" s="7" t="str">
        <f t="shared" ca="1" si="376"/>
        <v/>
      </c>
      <c r="J2450" s="11">
        <f t="shared" ca="1" si="380"/>
        <v>1178.1608418838164</v>
      </c>
      <c r="K2450" s="11">
        <f ca="1">MAX($J$55:J2450)</f>
        <v>1241.7941796886373</v>
      </c>
      <c r="L2450" s="13">
        <f t="shared" ca="1" si="381"/>
        <v>5.1243063339833084E-2</v>
      </c>
      <c r="M2450" t="str">
        <f t="shared" ca="1" si="384"/>
        <v>BUY</v>
      </c>
      <c r="N2450">
        <f t="shared" ca="1" si="385"/>
        <v>-1.4811596492613949E-2</v>
      </c>
    </row>
    <row r="2451" spans="1:14" x14ac:dyDescent="0.25">
      <c r="A2451">
        <v>2450</v>
      </c>
      <c r="B2451" s="30">
        <v>40109</v>
      </c>
      <c r="C2451">
        <f t="shared" si="382"/>
        <v>2009</v>
      </c>
      <c r="D2451">
        <v>4997.05</v>
      </c>
      <c r="E2451">
        <f t="shared" ca="1" si="383"/>
        <v>4992.8250000000007</v>
      </c>
      <c r="F2451">
        <f t="shared" ca="1" si="377"/>
        <v>5015.5115384615383</v>
      </c>
      <c r="G2451" t="str">
        <f t="shared" ca="1" si="378"/>
        <v>SELL</v>
      </c>
      <c r="H2451">
        <f t="shared" ca="1" si="379"/>
        <v>4997.05</v>
      </c>
      <c r="I2451" s="7">
        <f t="shared" ca="1" si="376"/>
        <v>7.6300939088481012E-2</v>
      </c>
      <c r="J2451" s="11">
        <f t="shared" ca="1" si="380"/>
        <v>1268.055620516827</v>
      </c>
      <c r="K2451" s="11">
        <f ca="1">MAX($J$55:J2451)</f>
        <v>1268.055620516827</v>
      </c>
      <c r="L2451" s="13">
        <f t="shared" ca="1" si="381"/>
        <v>0</v>
      </c>
      <c r="M2451" t="str">
        <f t="shared" ca="1" si="384"/>
        <v>SELL</v>
      </c>
      <c r="N2451">
        <f t="shared" ca="1" si="385"/>
        <v>1.6938620053722122E-3</v>
      </c>
    </row>
    <row r="2452" spans="1:14" x14ac:dyDescent="0.25">
      <c r="A2452">
        <v>2451</v>
      </c>
      <c r="B2452" s="30">
        <v>40112</v>
      </c>
      <c r="C2452">
        <f t="shared" si="382"/>
        <v>2009</v>
      </c>
      <c r="D2452">
        <v>4970.8999999999996</v>
      </c>
      <c r="E2452">
        <f t="shared" ca="1" si="383"/>
        <v>4983.9750000000004</v>
      </c>
      <c r="F2452">
        <f t="shared" ca="1" si="377"/>
        <v>5021.7538461538461</v>
      </c>
      <c r="G2452" t="str">
        <f t="shared" ca="1" si="378"/>
        <v/>
      </c>
      <c r="H2452">
        <f t="shared" ca="1" si="379"/>
        <v>4997.05</v>
      </c>
      <c r="I2452" s="7" t="str">
        <f t="shared" ref="I2452:I2515" ca="1" si="386">IF(AND(G2452&lt;&gt;"",H2451&lt;&gt;0),IF(G2452="BUY",1-H2452/H2451,H2452/H2451-1),"")</f>
        <v/>
      </c>
      <c r="J2452" s="11">
        <f t="shared" ca="1" si="380"/>
        <v>1268.055620516827</v>
      </c>
      <c r="K2452" s="11">
        <f ca="1">MAX($J$55:J2452)</f>
        <v>1268.055620516827</v>
      </c>
      <c r="L2452" s="13">
        <f t="shared" ca="1" si="381"/>
        <v>0</v>
      </c>
      <c r="M2452" t="str">
        <f t="shared" ca="1" si="384"/>
        <v>SELL</v>
      </c>
      <c r="N2452">
        <f t="shared" ca="1" si="385"/>
        <v>5.2330875216378752E-3</v>
      </c>
    </row>
    <row r="2453" spans="1:14" x14ac:dyDescent="0.25">
      <c r="A2453">
        <v>2452</v>
      </c>
      <c r="B2453" s="30">
        <v>40113</v>
      </c>
      <c r="C2453">
        <f t="shared" si="382"/>
        <v>2009</v>
      </c>
      <c r="D2453">
        <v>4846.7</v>
      </c>
      <c r="E2453">
        <f t="shared" ca="1" si="383"/>
        <v>4908.7999999999993</v>
      </c>
      <c r="F2453">
        <f t="shared" ca="1" si="377"/>
        <v>5020.0076923076922</v>
      </c>
      <c r="G2453" t="str">
        <f t="shared" ca="1" si="378"/>
        <v/>
      </c>
      <c r="H2453">
        <f t="shared" ca="1" si="379"/>
        <v>4997.05</v>
      </c>
      <c r="I2453" s="7" t="str">
        <f t="shared" ca="1" si="386"/>
        <v/>
      </c>
      <c r="J2453" s="11">
        <f t="shared" ca="1" si="380"/>
        <v>1268.055620516827</v>
      </c>
      <c r="K2453" s="11">
        <f ca="1">MAX($J$55:J2453)</f>
        <v>1268.055620516827</v>
      </c>
      <c r="L2453" s="13">
        <f t="shared" ca="1" si="381"/>
        <v>0</v>
      </c>
      <c r="M2453" t="str">
        <f t="shared" ca="1" si="384"/>
        <v>SELL</v>
      </c>
      <c r="N2453">
        <f t="shared" ca="1" si="385"/>
        <v>2.4985415115974938E-2</v>
      </c>
    </row>
    <row r="2454" spans="1:14" x14ac:dyDescent="0.25">
      <c r="A2454">
        <v>2453</v>
      </c>
      <c r="B2454" s="30">
        <v>40114</v>
      </c>
      <c r="C2454">
        <f t="shared" si="382"/>
        <v>2009</v>
      </c>
      <c r="D2454">
        <v>4826.1499999999996</v>
      </c>
      <c r="E2454">
        <f t="shared" ca="1" si="383"/>
        <v>4836.4249999999993</v>
      </c>
      <c r="F2454">
        <f t="shared" ca="1" si="377"/>
        <v>5014.9211538461541</v>
      </c>
      <c r="G2454" t="str">
        <f t="shared" ca="1" si="378"/>
        <v/>
      </c>
      <c r="H2454">
        <f t="shared" ca="1" si="379"/>
        <v>4997.05</v>
      </c>
      <c r="I2454" s="7" t="str">
        <f t="shared" ca="1" si="386"/>
        <v/>
      </c>
      <c r="J2454" s="11">
        <f t="shared" ca="1" si="380"/>
        <v>1268.055620516827</v>
      </c>
      <c r="K2454" s="11">
        <f ca="1">MAX($J$55:J2454)</f>
        <v>1268.055620516827</v>
      </c>
      <c r="L2454" s="13">
        <f t="shared" ca="1" si="381"/>
        <v>0</v>
      </c>
      <c r="M2454" t="str">
        <f t="shared" ca="1" si="384"/>
        <v>SELL</v>
      </c>
      <c r="N2454">
        <f t="shared" ca="1" si="385"/>
        <v>4.2399983493924074E-3</v>
      </c>
    </row>
    <row r="2455" spans="1:14" x14ac:dyDescent="0.25">
      <c r="A2455">
        <v>2454</v>
      </c>
      <c r="B2455" s="30">
        <v>40115</v>
      </c>
      <c r="C2455">
        <f t="shared" si="382"/>
        <v>2009</v>
      </c>
      <c r="D2455">
        <v>4750.55</v>
      </c>
      <c r="E2455">
        <f t="shared" ca="1" si="383"/>
        <v>4788.3500000000004</v>
      </c>
      <c r="F2455">
        <f t="shared" ca="1" si="377"/>
        <v>5006.6519230769227</v>
      </c>
      <c r="G2455" t="str">
        <f t="shared" ca="1" si="378"/>
        <v/>
      </c>
      <c r="H2455">
        <f t="shared" ca="1" si="379"/>
        <v>4997.05</v>
      </c>
      <c r="I2455" s="7" t="str">
        <f t="shared" ca="1" si="386"/>
        <v/>
      </c>
      <c r="J2455" s="11">
        <f t="shared" ca="1" si="380"/>
        <v>1268.055620516827</v>
      </c>
      <c r="K2455" s="11">
        <f ca="1">MAX($J$55:J2455)</f>
        <v>1268.055620516827</v>
      </c>
      <c r="L2455" s="13">
        <f t="shared" ca="1" si="381"/>
        <v>0</v>
      </c>
      <c r="M2455" t="str">
        <f t="shared" ca="1" si="384"/>
        <v>SELL</v>
      </c>
      <c r="N2455">
        <f t="shared" ca="1" si="385"/>
        <v>1.5664660236420224E-2</v>
      </c>
    </row>
    <row r="2456" spans="1:14" x14ac:dyDescent="0.25">
      <c r="A2456">
        <v>2455</v>
      </c>
      <c r="B2456" s="30">
        <v>40116</v>
      </c>
      <c r="C2456">
        <f t="shared" si="382"/>
        <v>2009</v>
      </c>
      <c r="D2456">
        <v>4711.7</v>
      </c>
      <c r="E2456">
        <f t="shared" ca="1" si="383"/>
        <v>4731.125</v>
      </c>
      <c r="F2456">
        <f t="shared" ca="1" si="377"/>
        <v>4996.4846153846147</v>
      </c>
      <c r="G2456" t="str">
        <f t="shared" ca="1" si="378"/>
        <v/>
      </c>
      <c r="H2456">
        <f t="shared" ca="1" si="379"/>
        <v>4997.05</v>
      </c>
      <c r="I2456" s="7" t="str">
        <f t="shared" ca="1" si="386"/>
        <v/>
      </c>
      <c r="J2456" s="11">
        <f t="shared" ca="1" si="380"/>
        <v>1268.055620516827</v>
      </c>
      <c r="K2456" s="11">
        <f ca="1">MAX($J$55:J2456)</f>
        <v>1268.055620516827</v>
      </c>
      <c r="L2456" s="13">
        <f t="shared" ca="1" si="381"/>
        <v>0</v>
      </c>
      <c r="M2456" t="str">
        <f t="shared" ca="1" si="384"/>
        <v>SELL</v>
      </c>
      <c r="N2456">
        <f t="shared" ca="1" si="385"/>
        <v>8.1780004420541549E-3</v>
      </c>
    </row>
    <row r="2457" spans="1:14" x14ac:dyDescent="0.25">
      <c r="A2457">
        <v>2456</v>
      </c>
      <c r="B2457" s="30">
        <v>40120</v>
      </c>
      <c r="C2457">
        <f t="shared" si="382"/>
        <v>2009</v>
      </c>
      <c r="D2457">
        <v>4563.8999999999996</v>
      </c>
      <c r="E2457">
        <f t="shared" ca="1" si="383"/>
        <v>4637.7999999999993</v>
      </c>
      <c r="F2457">
        <f t="shared" ca="1" si="377"/>
        <v>4978.9346153846145</v>
      </c>
      <c r="G2457" t="str">
        <f t="shared" ca="1" si="378"/>
        <v/>
      </c>
      <c r="H2457">
        <f t="shared" ca="1" si="379"/>
        <v>4997.05</v>
      </c>
      <c r="I2457" s="7" t="str">
        <f t="shared" ca="1" si="386"/>
        <v/>
      </c>
      <c r="J2457" s="11">
        <f t="shared" ca="1" si="380"/>
        <v>1268.055620516827</v>
      </c>
      <c r="K2457" s="11">
        <f ca="1">MAX($J$55:J2457)</f>
        <v>1268.055620516827</v>
      </c>
      <c r="L2457" s="13">
        <f t="shared" ca="1" si="381"/>
        <v>0</v>
      </c>
      <c r="M2457" t="str">
        <f t="shared" ca="1" si="384"/>
        <v>SELL</v>
      </c>
      <c r="N2457">
        <f t="shared" ca="1" si="385"/>
        <v>3.1368720419381581E-2</v>
      </c>
    </row>
    <row r="2458" spans="1:14" x14ac:dyDescent="0.25">
      <c r="A2458">
        <v>2457</v>
      </c>
      <c r="B2458" s="30">
        <v>40121</v>
      </c>
      <c r="C2458">
        <f t="shared" si="382"/>
        <v>2009</v>
      </c>
      <c r="D2458">
        <v>4710.8</v>
      </c>
      <c r="E2458">
        <f t="shared" ca="1" si="383"/>
        <v>4637.3500000000004</v>
      </c>
      <c r="F2458">
        <f t="shared" ca="1" si="377"/>
        <v>4968.9673076923073</v>
      </c>
      <c r="G2458" t="str">
        <f t="shared" ca="1" si="378"/>
        <v/>
      </c>
      <c r="H2458">
        <f t="shared" ca="1" si="379"/>
        <v>4997.05</v>
      </c>
      <c r="I2458" s="7" t="str">
        <f t="shared" ca="1" si="386"/>
        <v/>
      </c>
      <c r="J2458" s="11">
        <f t="shared" ca="1" si="380"/>
        <v>1268.055620516827</v>
      </c>
      <c r="K2458" s="11">
        <f ca="1">MAX($J$55:J2458)</f>
        <v>1268.055620516827</v>
      </c>
      <c r="L2458" s="13">
        <f t="shared" ca="1" si="381"/>
        <v>0</v>
      </c>
      <c r="M2458" t="str">
        <f t="shared" ca="1" si="384"/>
        <v>SELL</v>
      </c>
      <c r="N2458">
        <f t="shared" ca="1" si="385"/>
        <v>-3.2187383597362028E-2</v>
      </c>
    </row>
    <row r="2459" spans="1:14" x14ac:dyDescent="0.25">
      <c r="A2459">
        <v>2458</v>
      </c>
      <c r="B2459" s="30">
        <v>40122</v>
      </c>
      <c r="C2459">
        <f t="shared" si="382"/>
        <v>2009</v>
      </c>
      <c r="D2459">
        <v>4765.55</v>
      </c>
      <c r="E2459">
        <f t="shared" ca="1" si="383"/>
        <v>4738.1750000000002</v>
      </c>
      <c r="F2459">
        <f t="shared" ca="1" si="377"/>
        <v>4960.4673076923073</v>
      </c>
      <c r="G2459" t="str">
        <f t="shared" ca="1" si="378"/>
        <v/>
      </c>
      <c r="H2459">
        <f t="shared" ca="1" si="379"/>
        <v>4997.05</v>
      </c>
      <c r="I2459" s="7" t="str">
        <f t="shared" ca="1" si="386"/>
        <v/>
      </c>
      <c r="J2459" s="11">
        <f t="shared" ca="1" si="380"/>
        <v>1268.055620516827</v>
      </c>
      <c r="K2459" s="11">
        <f ca="1">MAX($J$55:J2459)</f>
        <v>1268.055620516827</v>
      </c>
      <c r="L2459" s="13">
        <f t="shared" ca="1" si="381"/>
        <v>0</v>
      </c>
      <c r="M2459" t="str">
        <f t="shared" ca="1" si="384"/>
        <v>SELL</v>
      </c>
      <c r="N2459">
        <f t="shared" ca="1" si="385"/>
        <v>-1.1622229769890463E-2</v>
      </c>
    </row>
    <row r="2460" spans="1:14" x14ac:dyDescent="0.25">
      <c r="A2460">
        <v>2459</v>
      </c>
      <c r="B2460" s="30">
        <v>40123</v>
      </c>
      <c r="C2460">
        <f t="shared" si="382"/>
        <v>2009</v>
      </c>
      <c r="D2460">
        <v>4796.1499999999996</v>
      </c>
      <c r="E2460">
        <f t="shared" ca="1" si="383"/>
        <v>4780.8500000000004</v>
      </c>
      <c r="F2460">
        <f t="shared" ref="F2460:F2523" ca="1" si="387">IF(ROW(D2460)&gt;$M$4, AVERAGE(OFFSET(D2461,-$M$4,0,$M$4,1)), "")</f>
        <v>4954.2057692307681</v>
      </c>
      <c r="G2460" t="str">
        <f t="shared" ca="1" si="378"/>
        <v/>
      </c>
      <c r="H2460">
        <f t="shared" ca="1" si="379"/>
        <v>4997.05</v>
      </c>
      <c r="I2460" s="7" t="str">
        <f t="shared" ca="1" si="386"/>
        <v/>
      </c>
      <c r="J2460" s="11">
        <f t="shared" ca="1" si="380"/>
        <v>1268.055620516827</v>
      </c>
      <c r="K2460" s="11">
        <f ca="1">MAX($J$55:J2460)</f>
        <v>1268.055620516827</v>
      </c>
      <c r="L2460" s="13">
        <f t="shared" ca="1" si="381"/>
        <v>0</v>
      </c>
      <c r="M2460" t="str">
        <f t="shared" ca="1" si="384"/>
        <v>SELL</v>
      </c>
      <c r="N2460">
        <f t="shared" ca="1" si="385"/>
        <v>-6.4210846596928902E-3</v>
      </c>
    </row>
    <row r="2461" spans="1:14" x14ac:dyDescent="0.25">
      <c r="A2461">
        <v>2460</v>
      </c>
      <c r="B2461" s="30">
        <v>40126</v>
      </c>
      <c r="C2461">
        <f t="shared" si="382"/>
        <v>2009</v>
      </c>
      <c r="D2461">
        <v>4898.3999999999996</v>
      </c>
      <c r="E2461">
        <f t="shared" ca="1" si="383"/>
        <v>4847.2749999999996</v>
      </c>
      <c r="F2461">
        <f t="shared" ca="1" si="387"/>
        <v>4950.0346153846149</v>
      </c>
      <c r="G2461" t="str">
        <f t="shared" ca="1" si="378"/>
        <v/>
      </c>
      <c r="H2461">
        <f t="shared" ca="1" si="379"/>
        <v>4997.05</v>
      </c>
      <c r="I2461" s="7" t="str">
        <f t="shared" ca="1" si="386"/>
        <v/>
      </c>
      <c r="J2461" s="11">
        <f t="shared" ca="1" si="380"/>
        <v>1268.055620516827</v>
      </c>
      <c r="K2461" s="11">
        <f ca="1">MAX($J$55:J2461)</f>
        <v>1268.055620516827</v>
      </c>
      <c r="L2461" s="13">
        <f t="shared" ca="1" si="381"/>
        <v>0</v>
      </c>
      <c r="M2461" t="str">
        <f t="shared" ca="1" si="384"/>
        <v>SELL</v>
      </c>
      <c r="N2461">
        <f t="shared" ca="1" si="385"/>
        <v>-2.1319183094773934E-2</v>
      </c>
    </row>
    <row r="2462" spans="1:14" x14ac:dyDescent="0.25">
      <c r="A2462">
        <v>2461</v>
      </c>
      <c r="B2462" s="30">
        <v>40127</v>
      </c>
      <c r="C2462">
        <f t="shared" si="382"/>
        <v>2009</v>
      </c>
      <c r="D2462">
        <v>4881.7</v>
      </c>
      <c r="E2462">
        <f t="shared" ca="1" si="383"/>
        <v>4890.0499999999993</v>
      </c>
      <c r="F2462">
        <f t="shared" ca="1" si="387"/>
        <v>4942.2557692307682</v>
      </c>
      <c r="G2462" t="str">
        <f t="shared" ca="1" si="378"/>
        <v/>
      </c>
      <c r="H2462">
        <f t="shared" ca="1" si="379"/>
        <v>4997.05</v>
      </c>
      <c r="I2462" s="7" t="str">
        <f t="shared" ca="1" si="386"/>
        <v/>
      </c>
      <c r="J2462" s="11">
        <f t="shared" ca="1" si="380"/>
        <v>1268.055620516827</v>
      </c>
      <c r="K2462" s="11">
        <f ca="1">MAX($J$55:J2462)</f>
        <v>1268.055620516827</v>
      </c>
      <c r="L2462" s="13">
        <f t="shared" ca="1" si="381"/>
        <v>0</v>
      </c>
      <c r="M2462" t="str">
        <f t="shared" ca="1" si="384"/>
        <v>SELL</v>
      </c>
      <c r="N2462">
        <f t="shared" ca="1" si="385"/>
        <v>3.4092764984484359E-3</v>
      </c>
    </row>
    <row r="2463" spans="1:14" x14ac:dyDescent="0.25">
      <c r="A2463">
        <v>2462</v>
      </c>
      <c r="B2463" s="30">
        <v>40128</v>
      </c>
      <c r="C2463">
        <f t="shared" si="382"/>
        <v>2009</v>
      </c>
      <c r="D2463">
        <v>5003.95</v>
      </c>
      <c r="E2463">
        <f t="shared" ca="1" si="383"/>
        <v>4942.8249999999998</v>
      </c>
      <c r="F2463">
        <f t="shared" ca="1" si="387"/>
        <v>4939.1999999999989</v>
      </c>
      <c r="G2463" t="str">
        <f t="shared" ca="1" si="378"/>
        <v>BUY</v>
      </c>
      <c r="H2463">
        <f t="shared" ca="1" si="379"/>
        <v>5003.95</v>
      </c>
      <c r="I2463" s="7">
        <f t="shared" ca="1" si="386"/>
        <v>-1.3808146806615351E-3</v>
      </c>
      <c r="J2463" s="11">
        <f t="shared" ca="1" si="380"/>
        <v>1266.304670700122</v>
      </c>
      <c r="K2463" s="11">
        <f ca="1">MAX($J$55:J2463)</f>
        <v>1268.055620516827</v>
      </c>
      <c r="L2463" s="13">
        <f t="shared" ca="1" si="381"/>
        <v>1.3808146806616461E-3</v>
      </c>
      <c r="M2463" t="str">
        <f t="shared" ca="1" si="384"/>
        <v>BUY</v>
      </c>
      <c r="N2463">
        <f t="shared" ca="1" si="385"/>
        <v>-2.5042505684495155E-2</v>
      </c>
    </row>
    <row r="2464" spans="1:14" x14ac:dyDescent="0.25">
      <c r="A2464">
        <v>2463</v>
      </c>
      <c r="B2464" s="30">
        <v>40129</v>
      </c>
      <c r="C2464">
        <f t="shared" si="382"/>
        <v>2009</v>
      </c>
      <c r="D2464">
        <v>4952.6499999999996</v>
      </c>
      <c r="E2464">
        <f t="shared" ca="1" si="383"/>
        <v>4978.2999999999993</v>
      </c>
      <c r="F2464">
        <f t="shared" ca="1" si="387"/>
        <v>4937.2557692307682</v>
      </c>
      <c r="G2464" t="str">
        <f t="shared" ca="1" si="378"/>
        <v/>
      </c>
      <c r="H2464">
        <f t="shared" ca="1" si="379"/>
        <v>5003.95</v>
      </c>
      <c r="I2464" s="7" t="str">
        <f t="shared" ca="1" si="386"/>
        <v/>
      </c>
      <c r="J2464" s="11">
        <f t="shared" ca="1" si="380"/>
        <v>1266.304670700122</v>
      </c>
      <c r="K2464" s="11">
        <f ca="1">MAX($J$55:J2464)</f>
        <v>1268.055620516827</v>
      </c>
      <c r="L2464" s="13">
        <f t="shared" ca="1" si="381"/>
        <v>1.3808146806616461E-3</v>
      </c>
      <c r="M2464" t="str">
        <f t="shared" ca="1" si="384"/>
        <v>BUY</v>
      </c>
      <c r="N2464">
        <f t="shared" ca="1" si="385"/>
        <v>-1.0251900998211451E-2</v>
      </c>
    </row>
    <row r="2465" spans="1:14" x14ac:dyDescent="0.25">
      <c r="A2465">
        <v>2464</v>
      </c>
      <c r="B2465" s="30">
        <v>40130</v>
      </c>
      <c r="C2465">
        <f t="shared" si="382"/>
        <v>2009</v>
      </c>
      <c r="D2465">
        <v>4998.95</v>
      </c>
      <c r="E2465">
        <f t="shared" ca="1" si="383"/>
        <v>4975.7999999999993</v>
      </c>
      <c r="F2465">
        <f t="shared" ca="1" si="387"/>
        <v>4936.161538461537</v>
      </c>
      <c r="G2465" t="str">
        <f t="shared" ca="1" si="378"/>
        <v/>
      </c>
      <c r="H2465">
        <f t="shared" ca="1" si="379"/>
        <v>5003.95</v>
      </c>
      <c r="I2465" s="7" t="str">
        <f t="shared" ca="1" si="386"/>
        <v/>
      </c>
      <c r="J2465" s="11">
        <f t="shared" ca="1" si="380"/>
        <v>1266.304670700122</v>
      </c>
      <c r="K2465" s="11">
        <f ca="1">MAX($J$55:J2465)</f>
        <v>1268.055620516827</v>
      </c>
      <c r="L2465" s="13">
        <f t="shared" ca="1" si="381"/>
        <v>1.3808146806616461E-3</v>
      </c>
      <c r="M2465" t="str">
        <f t="shared" ca="1" si="384"/>
        <v>BUY</v>
      </c>
      <c r="N2465">
        <f t="shared" ca="1" si="385"/>
        <v>9.3485305846365448E-3</v>
      </c>
    </row>
    <row r="2466" spans="1:14" x14ac:dyDescent="0.25">
      <c r="A2466">
        <v>2465</v>
      </c>
      <c r="B2466" s="30">
        <v>40133</v>
      </c>
      <c r="C2466">
        <f t="shared" si="382"/>
        <v>2009</v>
      </c>
      <c r="D2466">
        <v>5058.05</v>
      </c>
      <c r="E2466">
        <f t="shared" ca="1" si="383"/>
        <v>5028.5</v>
      </c>
      <c r="F2466">
        <f t="shared" ca="1" si="387"/>
        <v>4938.9423076923067</v>
      </c>
      <c r="G2466" t="str">
        <f t="shared" ca="1" si="378"/>
        <v/>
      </c>
      <c r="H2466">
        <f t="shared" ca="1" si="379"/>
        <v>5003.95</v>
      </c>
      <c r="I2466" s="7" t="str">
        <f t="shared" ca="1" si="386"/>
        <v/>
      </c>
      <c r="J2466" s="11">
        <f t="shared" ca="1" si="380"/>
        <v>1266.304670700122</v>
      </c>
      <c r="K2466" s="11">
        <f ca="1">MAX($J$55:J2466)</f>
        <v>1268.055620516827</v>
      </c>
      <c r="L2466" s="13">
        <f t="shared" ca="1" si="381"/>
        <v>1.3808146806616461E-3</v>
      </c>
      <c r="M2466" t="str">
        <f t="shared" ca="1" si="384"/>
        <v>BUY</v>
      </c>
      <c r="N2466">
        <f t="shared" ca="1" si="385"/>
        <v>1.1822482721371562E-2</v>
      </c>
    </row>
    <row r="2467" spans="1:14" x14ac:dyDescent="0.25">
      <c r="A2467">
        <v>2466</v>
      </c>
      <c r="B2467" s="30">
        <v>40134</v>
      </c>
      <c r="C2467">
        <f t="shared" si="382"/>
        <v>2009</v>
      </c>
      <c r="D2467">
        <v>5062.25</v>
      </c>
      <c r="E2467">
        <f t="shared" ca="1" si="383"/>
        <v>5060.1499999999996</v>
      </c>
      <c r="F2467">
        <f t="shared" ca="1" si="387"/>
        <v>4941.2499999999991</v>
      </c>
      <c r="G2467" t="str">
        <f t="shared" ca="1" si="378"/>
        <v/>
      </c>
      <c r="H2467">
        <f t="shared" ca="1" si="379"/>
        <v>5003.95</v>
      </c>
      <c r="I2467" s="7" t="str">
        <f t="shared" ca="1" si="386"/>
        <v/>
      </c>
      <c r="J2467" s="11">
        <f t="shared" ca="1" si="380"/>
        <v>1266.304670700122</v>
      </c>
      <c r="K2467" s="11">
        <f ca="1">MAX($J$55:J2467)</f>
        <v>1268.055620516827</v>
      </c>
      <c r="L2467" s="13">
        <f t="shared" ca="1" si="381"/>
        <v>1.3808146806616461E-3</v>
      </c>
      <c r="M2467" t="str">
        <f t="shared" ca="1" si="384"/>
        <v>BUY</v>
      </c>
      <c r="N2467">
        <f t="shared" ca="1" si="385"/>
        <v>8.303595259042156E-4</v>
      </c>
    </row>
    <row r="2468" spans="1:14" x14ac:dyDescent="0.25">
      <c r="A2468">
        <v>2467</v>
      </c>
      <c r="B2468" s="30">
        <v>40135</v>
      </c>
      <c r="C2468">
        <f t="shared" si="382"/>
        <v>2009</v>
      </c>
      <c r="D2468">
        <v>5054.7</v>
      </c>
      <c r="E2468">
        <f t="shared" ca="1" si="383"/>
        <v>5058.4750000000004</v>
      </c>
      <c r="F2468">
        <f t="shared" ca="1" si="387"/>
        <v>4945.4615384615381</v>
      </c>
      <c r="G2468" t="str">
        <f t="shared" ca="1" si="378"/>
        <v/>
      </c>
      <c r="H2468">
        <f t="shared" ca="1" si="379"/>
        <v>5003.95</v>
      </c>
      <c r="I2468" s="7" t="str">
        <f t="shared" ca="1" si="386"/>
        <v/>
      </c>
      <c r="J2468" s="11">
        <f t="shared" ca="1" si="380"/>
        <v>1266.304670700122</v>
      </c>
      <c r="K2468" s="11">
        <f ca="1">MAX($J$55:J2468)</f>
        <v>1268.055620516827</v>
      </c>
      <c r="L2468" s="13">
        <f t="shared" ca="1" si="381"/>
        <v>1.3808146806616461E-3</v>
      </c>
      <c r="M2468" t="str">
        <f t="shared" ca="1" si="384"/>
        <v>BUY</v>
      </c>
      <c r="N2468">
        <f t="shared" ca="1" si="385"/>
        <v>-1.491431675638339E-3</v>
      </c>
    </row>
    <row r="2469" spans="1:14" x14ac:dyDescent="0.25">
      <c r="A2469">
        <v>2468</v>
      </c>
      <c r="B2469" s="30">
        <v>40136</v>
      </c>
      <c r="C2469">
        <f t="shared" si="382"/>
        <v>2009</v>
      </c>
      <c r="D2469">
        <v>4989</v>
      </c>
      <c r="E2469">
        <f t="shared" ca="1" si="383"/>
        <v>5021.8500000000004</v>
      </c>
      <c r="F2469">
        <f t="shared" ca="1" si="387"/>
        <v>4942.9519230769229</v>
      </c>
      <c r="G2469" t="str">
        <f t="shared" ca="1" si="378"/>
        <v/>
      </c>
      <c r="H2469">
        <f t="shared" ca="1" si="379"/>
        <v>5003.95</v>
      </c>
      <c r="I2469" s="7" t="str">
        <f t="shared" ca="1" si="386"/>
        <v/>
      </c>
      <c r="J2469" s="11">
        <f t="shared" ca="1" si="380"/>
        <v>1266.304670700122</v>
      </c>
      <c r="K2469" s="11">
        <f ca="1">MAX($J$55:J2469)</f>
        <v>1268.055620516827</v>
      </c>
      <c r="L2469" s="13">
        <f t="shared" ca="1" si="381"/>
        <v>1.3808146806616461E-3</v>
      </c>
      <c r="M2469" t="str">
        <f t="shared" ca="1" si="384"/>
        <v>BUY</v>
      </c>
      <c r="N2469">
        <f t="shared" ca="1" si="385"/>
        <v>-1.2997804023977648E-2</v>
      </c>
    </row>
    <row r="2470" spans="1:14" x14ac:dyDescent="0.25">
      <c r="A2470">
        <v>2469</v>
      </c>
      <c r="B2470" s="30">
        <v>40137</v>
      </c>
      <c r="C2470">
        <f t="shared" si="382"/>
        <v>2009</v>
      </c>
      <c r="D2470">
        <v>5052.45</v>
      </c>
      <c r="E2470">
        <f t="shared" ca="1" si="383"/>
        <v>5020.7250000000004</v>
      </c>
      <c r="F2470">
        <f t="shared" ca="1" si="387"/>
        <v>4940.4230769230762</v>
      </c>
      <c r="G2470" t="str">
        <f t="shared" ca="1" si="378"/>
        <v/>
      </c>
      <c r="H2470">
        <f t="shared" ca="1" si="379"/>
        <v>5003.95</v>
      </c>
      <c r="I2470" s="7" t="str">
        <f t="shared" ca="1" si="386"/>
        <v/>
      </c>
      <c r="J2470" s="11">
        <f t="shared" ca="1" si="380"/>
        <v>1266.304670700122</v>
      </c>
      <c r="K2470" s="11">
        <f ca="1">MAX($J$55:J2470)</f>
        <v>1268.055620516827</v>
      </c>
      <c r="L2470" s="13">
        <f t="shared" ca="1" si="381"/>
        <v>1.3808146806616461E-3</v>
      </c>
      <c r="M2470" t="str">
        <f t="shared" ca="1" si="384"/>
        <v>BUY</v>
      </c>
      <c r="N2470">
        <f t="shared" ca="1" si="385"/>
        <v>1.2717979555021009E-2</v>
      </c>
    </row>
    <row r="2471" spans="1:14" x14ac:dyDescent="0.25">
      <c r="A2471">
        <v>2470</v>
      </c>
      <c r="B2471" s="30">
        <v>40140</v>
      </c>
      <c r="C2471">
        <f t="shared" si="382"/>
        <v>2009</v>
      </c>
      <c r="D2471">
        <v>5103.55</v>
      </c>
      <c r="E2471">
        <f t="shared" ca="1" si="383"/>
        <v>5078</v>
      </c>
      <c r="F2471">
        <f t="shared" ca="1" si="387"/>
        <v>4940.2192307692294</v>
      </c>
      <c r="G2471" t="str">
        <f t="shared" ca="1" si="378"/>
        <v/>
      </c>
      <c r="H2471">
        <f t="shared" ca="1" si="379"/>
        <v>5003.95</v>
      </c>
      <c r="I2471" s="7" t="str">
        <f t="shared" ca="1" si="386"/>
        <v/>
      </c>
      <c r="J2471" s="11">
        <f t="shared" ca="1" si="380"/>
        <v>1266.304670700122</v>
      </c>
      <c r="K2471" s="11">
        <f ca="1">MAX($J$55:J2471)</f>
        <v>1268.055620516827</v>
      </c>
      <c r="L2471" s="13">
        <f t="shared" ca="1" si="381"/>
        <v>1.3808146806616461E-3</v>
      </c>
      <c r="M2471" t="str">
        <f t="shared" ca="1" si="384"/>
        <v>BUY</v>
      </c>
      <c r="N2471">
        <f t="shared" ca="1" si="385"/>
        <v>1.0113905135132533E-2</v>
      </c>
    </row>
    <row r="2472" spans="1:14" x14ac:dyDescent="0.25">
      <c r="A2472">
        <v>2471</v>
      </c>
      <c r="B2472" s="30">
        <v>40141</v>
      </c>
      <c r="C2472">
        <f t="shared" si="382"/>
        <v>2009</v>
      </c>
      <c r="D2472">
        <v>5090.55</v>
      </c>
      <c r="E2472">
        <f t="shared" ca="1" si="383"/>
        <v>5097.05</v>
      </c>
      <c r="F2472">
        <f t="shared" ca="1" si="387"/>
        <v>4938.2346153846147</v>
      </c>
      <c r="G2472" t="str">
        <f t="shared" ca="1" si="378"/>
        <v/>
      </c>
      <c r="H2472">
        <f t="shared" ca="1" si="379"/>
        <v>5003.95</v>
      </c>
      <c r="I2472" s="7" t="str">
        <f t="shared" ca="1" si="386"/>
        <v/>
      </c>
      <c r="J2472" s="11">
        <f t="shared" ca="1" si="380"/>
        <v>1266.304670700122</v>
      </c>
      <c r="K2472" s="11">
        <f ca="1">MAX($J$55:J2472)</f>
        <v>1268.055620516827</v>
      </c>
      <c r="L2472" s="13">
        <f t="shared" ca="1" si="381"/>
        <v>1.3808146806616461E-3</v>
      </c>
      <c r="M2472" t="str">
        <f t="shared" ca="1" si="384"/>
        <v>BUY</v>
      </c>
      <c r="N2472">
        <f t="shared" ca="1" si="385"/>
        <v>-2.5472465244780595E-3</v>
      </c>
    </row>
    <row r="2473" spans="1:14" x14ac:dyDescent="0.25">
      <c r="A2473">
        <v>2472</v>
      </c>
      <c r="B2473" s="30">
        <v>40142</v>
      </c>
      <c r="C2473">
        <f t="shared" si="382"/>
        <v>2009</v>
      </c>
      <c r="D2473">
        <v>5108.1499999999996</v>
      </c>
      <c r="E2473">
        <f t="shared" ca="1" si="383"/>
        <v>5099.3500000000004</v>
      </c>
      <c r="F2473">
        <f t="shared" ca="1" si="387"/>
        <v>4936.9403846153837</v>
      </c>
      <c r="G2473" t="str">
        <f t="shared" ca="1" si="378"/>
        <v/>
      </c>
      <c r="H2473">
        <f t="shared" ca="1" si="379"/>
        <v>5003.95</v>
      </c>
      <c r="I2473" s="7" t="str">
        <f t="shared" ca="1" si="386"/>
        <v/>
      </c>
      <c r="J2473" s="11">
        <f t="shared" ca="1" si="380"/>
        <v>1266.304670700122</v>
      </c>
      <c r="K2473" s="11">
        <f ca="1">MAX($J$55:J2473)</f>
        <v>1268.055620516827</v>
      </c>
      <c r="L2473" s="13">
        <f t="shared" ca="1" si="381"/>
        <v>1.3808146806616461E-3</v>
      </c>
      <c r="M2473" t="str">
        <f t="shared" ca="1" si="384"/>
        <v>BUY</v>
      </c>
      <c r="N2473">
        <f t="shared" ca="1" si="385"/>
        <v>3.4573867263850574E-3</v>
      </c>
    </row>
    <row r="2474" spans="1:14" x14ac:dyDescent="0.25">
      <c r="A2474">
        <v>2473</v>
      </c>
      <c r="B2474" s="30">
        <v>40143</v>
      </c>
      <c r="C2474">
        <f t="shared" si="382"/>
        <v>2009</v>
      </c>
      <c r="D2474">
        <v>5005.55</v>
      </c>
      <c r="E2474">
        <f t="shared" ca="1" si="383"/>
        <v>5056.8500000000004</v>
      </c>
      <c r="F2474">
        <f t="shared" ca="1" si="387"/>
        <v>4932.751923076923</v>
      </c>
      <c r="G2474" t="str">
        <f t="shared" ca="1" si="378"/>
        <v/>
      </c>
      <c r="H2474">
        <f t="shared" ca="1" si="379"/>
        <v>5003.95</v>
      </c>
      <c r="I2474" s="7" t="str">
        <f t="shared" ca="1" si="386"/>
        <v/>
      </c>
      <c r="J2474" s="11">
        <f t="shared" ca="1" si="380"/>
        <v>1266.304670700122</v>
      </c>
      <c r="K2474" s="11">
        <f ca="1">MAX($J$55:J2474)</f>
        <v>1268.055620516827</v>
      </c>
      <c r="L2474" s="13">
        <f t="shared" ca="1" si="381"/>
        <v>1.3808146806616461E-3</v>
      </c>
      <c r="M2474" t="str">
        <f t="shared" ca="1" si="384"/>
        <v>BUY</v>
      </c>
      <c r="N2474">
        <f t="shared" ca="1" si="385"/>
        <v>-2.0085549562953213E-2</v>
      </c>
    </row>
    <row r="2475" spans="1:14" x14ac:dyDescent="0.25">
      <c r="A2475">
        <v>2474</v>
      </c>
      <c r="B2475" s="30">
        <v>40144</v>
      </c>
      <c r="C2475">
        <f t="shared" si="382"/>
        <v>2009</v>
      </c>
      <c r="D2475">
        <v>4941.75</v>
      </c>
      <c r="E2475">
        <f t="shared" ca="1" si="383"/>
        <v>4973.6499999999996</v>
      </c>
      <c r="F2475">
        <f t="shared" ca="1" si="387"/>
        <v>4928.0653846153846</v>
      </c>
      <c r="G2475" t="str">
        <f t="shared" ca="1" si="378"/>
        <v/>
      </c>
      <c r="H2475">
        <f t="shared" ca="1" si="379"/>
        <v>5003.95</v>
      </c>
      <c r="I2475" s="7" t="str">
        <f t="shared" ca="1" si="386"/>
        <v/>
      </c>
      <c r="J2475" s="11">
        <f t="shared" ca="1" si="380"/>
        <v>1266.304670700122</v>
      </c>
      <c r="K2475" s="11">
        <f ca="1">MAX($J$55:J2475)</f>
        <v>1268.055620516827</v>
      </c>
      <c r="L2475" s="13">
        <f t="shared" ca="1" si="381"/>
        <v>1.3808146806616461E-3</v>
      </c>
      <c r="M2475" t="str">
        <f t="shared" ca="1" si="384"/>
        <v>BUY</v>
      </c>
      <c r="N2475">
        <f t="shared" ca="1" si="385"/>
        <v>-1.2745852104164413E-2</v>
      </c>
    </row>
    <row r="2476" spans="1:14" x14ac:dyDescent="0.25">
      <c r="A2476">
        <v>2475</v>
      </c>
      <c r="B2476" s="30">
        <v>40147</v>
      </c>
      <c r="C2476">
        <f t="shared" si="382"/>
        <v>2009</v>
      </c>
      <c r="D2476">
        <v>5032.7</v>
      </c>
      <c r="E2476">
        <f t="shared" ca="1" si="383"/>
        <v>4987.2250000000004</v>
      </c>
      <c r="F2476">
        <f t="shared" ca="1" si="387"/>
        <v>4929.7615384615383</v>
      </c>
      <c r="G2476" t="str">
        <f t="shared" ca="1" si="378"/>
        <v/>
      </c>
      <c r="H2476">
        <f t="shared" ca="1" si="379"/>
        <v>5003.95</v>
      </c>
      <c r="I2476" s="7" t="str">
        <f t="shared" ca="1" si="386"/>
        <v/>
      </c>
      <c r="J2476" s="11">
        <f t="shared" ca="1" si="380"/>
        <v>1266.304670700122</v>
      </c>
      <c r="K2476" s="11">
        <f ca="1">MAX($J$55:J2476)</f>
        <v>1268.055620516827</v>
      </c>
      <c r="L2476" s="13">
        <f t="shared" ca="1" si="381"/>
        <v>1.3808146806616461E-3</v>
      </c>
      <c r="M2476" t="str">
        <f t="shared" ca="1" si="384"/>
        <v>BUY</v>
      </c>
      <c r="N2476">
        <f t="shared" ca="1" si="385"/>
        <v>1.8404411392725212E-2</v>
      </c>
    </row>
    <row r="2477" spans="1:14" x14ac:dyDescent="0.25">
      <c r="A2477">
        <v>2476</v>
      </c>
      <c r="B2477" s="30">
        <v>40148</v>
      </c>
      <c r="C2477">
        <f t="shared" si="382"/>
        <v>2009</v>
      </c>
      <c r="D2477">
        <v>5122</v>
      </c>
      <c r="E2477">
        <f t="shared" ca="1" si="383"/>
        <v>5077.3500000000004</v>
      </c>
      <c r="F2477">
        <f t="shared" ca="1" si="387"/>
        <v>4934.5673076923076</v>
      </c>
      <c r="G2477" t="str">
        <f t="shared" ca="1" si="378"/>
        <v/>
      </c>
      <c r="H2477">
        <f t="shared" ca="1" si="379"/>
        <v>5003.95</v>
      </c>
      <c r="I2477" s="7" t="str">
        <f t="shared" ca="1" si="386"/>
        <v/>
      </c>
      <c r="J2477" s="11">
        <f t="shared" ca="1" si="380"/>
        <v>1266.304670700122</v>
      </c>
      <c r="K2477" s="11">
        <f ca="1">MAX($J$55:J2477)</f>
        <v>1268.055620516827</v>
      </c>
      <c r="L2477" s="13">
        <f t="shared" ca="1" si="381"/>
        <v>1.3808146806616461E-3</v>
      </c>
      <c r="M2477" t="str">
        <f t="shared" ca="1" si="384"/>
        <v>BUY</v>
      </c>
      <c r="N2477">
        <f t="shared" ca="1" si="385"/>
        <v>1.7743954537325926E-2</v>
      </c>
    </row>
    <row r="2478" spans="1:14" x14ac:dyDescent="0.25">
      <c r="A2478">
        <v>2477</v>
      </c>
      <c r="B2478" s="30">
        <v>40149</v>
      </c>
      <c r="C2478">
        <f t="shared" si="382"/>
        <v>2009</v>
      </c>
      <c r="D2478">
        <v>5123.25</v>
      </c>
      <c r="E2478">
        <f t="shared" ca="1" si="383"/>
        <v>5122.625</v>
      </c>
      <c r="F2478">
        <f t="shared" ca="1" si="387"/>
        <v>4940.4269230769223</v>
      </c>
      <c r="G2478" t="str">
        <f t="shared" ca="1" si="378"/>
        <v/>
      </c>
      <c r="H2478">
        <f t="shared" ca="1" si="379"/>
        <v>5003.95</v>
      </c>
      <c r="I2478" s="7" t="str">
        <f t="shared" ca="1" si="386"/>
        <v/>
      </c>
      <c r="J2478" s="11">
        <f t="shared" ca="1" si="380"/>
        <v>1266.304670700122</v>
      </c>
      <c r="K2478" s="11">
        <f ca="1">MAX($J$55:J2478)</f>
        <v>1268.055620516827</v>
      </c>
      <c r="L2478" s="13">
        <f t="shared" ca="1" si="381"/>
        <v>1.3808146806616461E-3</v>
      </c>
      <c r="M2478" t="str">
        <f t="shared" ca="1" si="384"/>
        <v>BUY</v>
      </c>
      <c r="N2478">
        <f t="shared" ca="1" si="385"/>
        <v>2.4404529480671612E-4</v>
      </c>
    </row>
    <row r="2479" spans="1:14" x14ac:dyDescent="0.25">
      <c r="A2479">
        <v>2478</v>
      </c>
      <c r="B2479" s="30">
        <v>40150</v>
      </c>
      <c r="C2479">
        <f t="shared" si="382"/>
        <v>2009</v>
      </c>
      <c r="D2479">
        <v>5131.7</v>
      </c>
      <c r="E2479">
        <f t="shared" ca="1" si="383"/>
        <v>5127.4750000000004</v>
      </c>
      <c r="F2479">
        <f t="shared" ca="1" si="387"/>
        <v>4951.3884615384613</v>
      </c>
      <c r="G2479" t="str">
        <f t="shared" ca="1" si="378"/>
        <v/>
      </c>
      <c r="H2479">
        <f t="shared" ca="1" si="379"/>
        <v>5003.95</v>
      </c>
      <c r="I2479" s="7" t="str">
        <f t="shared" ca="1" si="386"/>
        <v/>
      </c>
      <c r="J2479" s="11">
        <f t="shared" ca="1" si="380"/>
        <v>1266.304670700122</v>
      </c>
      <c r="K2479" s="11">
        <f ca="1">MAX($J$55:J2479)</f>
        <v>1268.055620516827</v>
      </c>
      <c r="L2479" s="13">
        <f t="shared" ca="1" si="381"/>
        <v>1.3808146806616461E-3</v>
      </c>
      <c r="M2479" t="str">
        <f t="shared" ca="1" si="384"/>
        <v>BUY</v>
      </c>
      <c r="N2479">
        <f t="shared" ca="1" si="385"/>
        <v>1.6493436783291502E-3</v>
      </c>
    </row>
    <row r="2480" spans="1:14" x14ac:dyDescent="0.25">
      <c r="A2480">
        <v>2479</v>
      </c>
      <c r="B2480" s="30">
        <v>40151</v>
      </c>
      <c r="C2480">
        <f t="shared" si="382"/>
        <v>2009</v>
      </c>
      <c r="D2480">
        <v>5108.8999999999996</v>
      </c>
      <c r="E2480">
        <f t="shared" ca="1" si="383"/>
        <v>5120.2999999999993</v>
      </c>
      <c r="F2480">
        <f t="shared" ca="1" si="387"/>
        <v>4962.2634615384613</v>
      </c>
      <c r="G2480" t="str">
        <f t="shared" ca="1" si="378"/>
        <v/>
      </c>
      <c r="H2480">
        <f t="shared" ca="1" si="379"/>
        <v>5003.95</v>
      </c>
      <c r="I2480" s="7" t="str">
        <f t="shared" ca="1" si="386"/>
        <v/>
      </c>
      <c r="J2480" s="11">
        <f t="shared" ca="1" si="380"/>
        <v>1266.304670700122</v>
      </c>
      <c r="K2480" s="11">
        <f ca="1">MAX($J$55:J2480)</f>
        <v>1268.055620516827</v>
      </c>
      <c r="L2480" s="13">
        <f t="shared" ca="1" si="381"/>
        <v>1.3808146806616461E-3</v>
      </c>
      <c r="M2480" t="str">
        <f t="shared" ca="1" si="384"/>
        <v>BUY</v>
      </c>
      <c r="N2480">
        <f t="shared" ca="1" si="385"/>
        <v>-4.4429721145040008E-3</v>
      </c>
    </row>
    <row r="2481" spans="1:14" x14ac:dyDescent="0.25">
      <c r="A2481">
        <v>2480</v>
      </c>
      <c r="B2481" s="30">
        <v>40154</v>
      </c>
      <c r="C2481">
        <f t="shared" si="382"/>
        <v>2009</v>
      </c>
      <c r="D2481">
        <v>5066.7</v>
      </c>
      <c r="E2481">
        <f t="shared" ca="1" si="383"/>
        <v>5087.7999999999993</v>
      </c>
      <c r="F2481">
        <f t="shared" ca="1" si="387"/>
        <v>4974.4230769230762</v>
      </c>
      <c r="G2481" t="str">
        <f t="shared" ca="1" si="378"/>
        <v/>
      </c>
      <c r="H2481">
        <f t="shared" ca="1" si="379"/>
        <v>5003.95</v>
      </c>
      <c r="I2481" s="7" t="str">
        <f t="shared" ca="1" si="386"/>
        <v/>
      </c>
      <c r="J2481" s="11">
        <f t="shared" ca="1" si="380"/>
        <v>1266.304670700122</v>
      </c>
      <c r="K2481" s="11">
        <f ca="1">MAX($J$55:J2481)</f>
        <v>1268.055620516827</v>
      </c>
      <c r="L2481" s="13">
        <f t="shared" ca="1" si="381"/>
        <v>1.3808146806616461E-3</v>
      </c>
      <c r="M2481" t="str">
        <f t="shared" ca="1" si="384"/>
        <v>BUY</v>
      </c>
      <c r="N2481">
        <f t="shared" ca="1" si="385"/>
        <v>-8.2600951281097349E-3</v>
      </c>
    </row>
    <row r="2482" spans="1:14" x14ac:dyDescent="0.25">
      <c r="A2482">
        <v>2481</v>
      </c>
      <c r="B2482" s="30">
        <v>40155</v>
      </c>
      <c r="C2482">
        <f t="shared" si="382"/>
        <v>2009</v>
      </c>
      <c r="D2482">
        <v>5147.95</v>
      </c>
      <c r="E2482">
        <f t="shared" ca="1" si="383"/>
        <v>5107.3249999999998</v>
      </c>
      <c r="F2482">
        <f t="shared" ca="1" si="387"/>
        <v>4991.2019230769229</v>
      </c>
      <c r="G2482" t="str">
        <f t="shared" ca="1" si="378"/>
        <v/>
      </c>
      <c r="H2482">
        <f t="shared" ca="1" si="379"/>
        <v>5003.95</v>
      </c>
      <c r="I2482" s="7" t="str">
        <f t="shared" ca="1" si="386"/>
        <v/>
      </c>
      <c r="J2482" s="11">
        <f t="shared" ca="1" si="380"/>
        <v>1266.304670700122</v>
      </c>
      <c r="K2482" s="11">
        <f ca="1">MAX($J$55:J2482)</f>
        <v>1268.055620516827</v>
      </c>
      <c r="L2482" s="13">
        <f t="shared" ca="1" si="381"/>
        <v>1.3808146806616461E-3</v>
      </c>
      <c r="M2482" t="str">
        <f t="shared" ca="1" si="384"/>
        <v>BUY</v>
      </c>
      <c r="N2482">
        <f t="shared" ca="1" si="385"/>
        <v>1.6036078710008488E-2</v>
      </c>
    </row>
    <row r="2483" spans="1:14" x14ac:dyDescent="0.25">
      <c r="A2483">
        <v>2482</v>
      </c>
      <c r="B2483" s="30">
        <v>40156</v>
      </c>
      <c r="C2483">
        <f t="shared" si="382"/>
        <v>2009</v>
      </c>
      <c r="D2483">
        <v>5112</v>
      </c>
      <c r="E2483">
        <f t="shared" ca="1" si="383"/>
        <v>5129.9750000000004</v>
      </c>
      <c r="F2483">
        <f t="shared" ca="1" si="387"/>
        <v>5012.2826923076918</v>
      </c>
      <c r="G2483" t="str">
        <f t="shared" ca="1" si="378"/>
        <v/>
      </c>
      <c r="H2483">
        <f t="shared" ca="1" si="379"/>
        <v>5003.95</v>
      </c>
      <c r="I2483" s="7" t="str">
        <f t="shared" ca="1" si="386"/>
        <v/>
      </c>
      <c r="J2483" s="11">
        <f t="shared" ca="1" si="380"/>
        <v>1266.304670700122</v>
      </c>
      <c r="K2483" s="11">
        <f ca="1">MAX($J$55:J2483)</f>
        <v>1268.055620516827</v>
      </c>
      <c r="L2483" s="13">
        <f t="shared" ca="1" si="381"/>
        <v>1.3808146806616461E-3</v>
      </c>
      <c r="M2483" t="str">
        <f t="shared" ca="1" si="384"/>
        <v>BUY</v>
      </c>
      <c r="N2483">
        <f t="shared" ca="1" si="385"/>
        <v>-6.9833623092687026E-3</v>
      </c>
    </row>
    <row r="2484" spans="1:14" x14ac:dyDescent="0.25">
      <c r="A2484">
        <v>2483</v>
      </c>
      <c r="B2484" s="30">
        <v>40157</v>
      </c>
      <c r="C2484">
        <f t="shared" si="382"/>
        <v>2009</v>
      </c>
      <c r="D2484">
        <v>5134.6499999999996</v>
      </c>
      <c r="E2484">
        <f t="shared" ca="1" si="383"/>
        <v>5123.3249999999998</v>
      </c>
      <c r="F2484">
        <f t="shared" ca="1" si="387"/>
        <v>5028.5846153846142</v>
      </c>
      <c r="G2484" t="str">
        <f t="shared" ca="1" si="378"/>
        <v/>
      </c>
      <c r="H2484">
        <f t="shared" ca="1" si="379"/>
        <v>5003.95</v>
      </c>
      <c r="I2484" s="7" t="str">
        <f t="shared" ca="1" si="386"/>
        <v/>
      </c>
      <c r="J2484" s="11">
        <f t="shared" ca="1" si="380"/>
        <v>1266.304670700122</v>
      </c>
      <c r="K2484" s="11">
        <f ca="1">MAX($J$55:J2484)</f>
        <v>1268.055620516827</v>
      </c>
      <c r="L2484" s="13">
        <f t="shared" ca="1" si="381"/>
        <v>1.3808146806616461E-3</v>
      </c>
      <c r="M2484" t="str">
        <f t="shared" ca="1" si="384"/>
        <v>BUY</v>
      </c>
      <c r="N2484">
        <f t="shared" ca="1" si="385"/>
        <v>4.4307511737088487E-3</v>
      </c>
    </row>
    <row r="2485" spans="1:14" x14ac:dyDescent="0.25">
      <c r="A2485">
        <v>2484</v>
      </c>
      <c r="B2485" s="30">
        <v>40158</v>
      </c>
      <c r="C2485">
        <f t="shared" si="382"/>
        <v>2009</v>
      </c>
      <c r="D2485">
        <v>5117.3</v>
      </c>
      <c r="E2485">
        <f t="shared" ca="1" si="383"/>
        <v>5125.9750000000004</v>
      </c>
      <c r="F2485">
        <f t="shared" ca="1" si="387"/>
        <v>5042.1134615384608</v>
      </c>
      <c r="G2485" t="str">
        <f t="shared" ca="1" si="378"/>
        <v/>
      </c>
      <c r="H2485">
        <f t="shared" ca="1" si="379"/>
        <v>5003.95</v>
      </c>
      <c r="I2485" s="7" t="str">
        <f t="shared" ca="1" si="386"/>
        <v/>
      </c>
      <c r="J2485" s="11">
        <f t="shared" ca="1" si="380"/>
        <v>1266.304670700122</v>
      </c>
      <c r="K2485" s="11">
        <f ca="1">MAX($J$55:J2485)</f>
        <v>1268.055620516827</v>
      </c>
      <c r="L2485" s="13">
        <f t="shared" ca="1" si="381"/>
        <v>1.3808146806616461E-3</v>
      </c>
      <c r="M2485" t="str">
        <f t="shared" ca="1" si="384"/>
        <v>BUY</v>
      </c>
      <c r="N2485">
        <f t="shared" ca="1" si="385"/>
        <v>-3.3790034374299037E-3</v>
      </c>
    </row>
    <row r="2486" spans="1:14" x14ac:dyDescent="0.25">
      <c r="A2486">
        <v>2485</v>
      </c>
      <c r="B2486" s="30">
        <v>40161</v>
      </c>
      <c r="C2486">
        <f t="shared" si="382"/>
        <v>2009</v>
      </c>
      <c r="D2486">
        <v>5105.7</v>
      </c>
      <c r="E2486">
        <f t="shared" ca="1" si="383"/>
        <v>5111.5</v>
      </c>
      <c r="F2486">
        <f t="shared" ca="1" si="387"/>
        <v>5054.0192307692296</v>
      </c>
      <c r="G2486" t="str">
        <f t="shared" ref="G2486:G2549" ca="1" si="388">IF(AND(E2486&gt;F2486,E2485&lt;F2485),"BUY",IF(AND(E2486&lt;F2486,E2485&gt;F2485),"SELL",""))</f>
        <v/>
      </c>
      <c r="H2486">
        <f t="shared" ca="1" si="379"/>
        <v>5003.95</v>
      </c>
      <c r="I2486" s="7" t="str">
        <f t="shared" ca="1" si="386"/>
        <v/>
      </c>
      <c r="J2486" s="11">
        <f t="shared" ca="1" si="380"/>
        <v>1266.304670700122</v>
      </c>
      <c r="K2486" s="11">
        <f ca="1">MAX($J$55:J2486)</f>
        <v>1268.055620516827</v>
      </c>
      <c r="L2486" s="13">
        <f t="shared" ca="1" si="381"/>
        <v>1.3808146806616461E-3</v>
      </c>
      <c r="M2486" t="str">
        <f t="shared" ca="1" si="384"/>
        <v>BUY</v>
      </c>
      <c r="N2486">
        <f t="shared" ca="1" si="385"/>
        <v>-2.2668203935669912E-3</v>
      </c>
    </row>
    <row r="2487" spans="1:14" x14ac:dyDescent="0.25">
      <c r="A2487">
        <v>2486</v>
      </c>
      <c r="B2487" s="30">
        <v>40162</v>
      </c>
      <c r="C2487">
        <f t="shared" si="382"/>
        <v>2009</v>
      </c>
      <c r="D2487">
        <v>5033.05</v>
      </c>
      <c r="E2487">
        <f t="shared" ca="1" si="383"/>
        <v>5069.375</v>
      </c>
      <c r="F2487">
        <f t="shared" ca="1" si="387"/>
        <v>5059.1980769230759</v>
      </c>
      <c r="G2487" t="str">
        <f t="shared" ca="1" si="388"/>
        <v/>
      </c>
      <c r="H2487">
        <f t="shared" ref="H2487:H2550" ca="1" si="389">IF(G2487&lt;&gt;"",D2487,H2486)</f>
        <v>5003.95</v>
      </c>
      <c r="I2487" s="7" t="str">
        <f t="shared" ca="1" si="386"/>
        <v/>
      </c>
      <c r="J2487" s="11">
        <f t="shared" ca="1" si="380"/>
        <v>1266.304670700122</v>
      </c>
      <c r="K2487" s="11">
        <f ca="1">MAX($J$55:J2487)</f>
        <v>1268.055620516827</v>
      </c>
      <c r="L2487" s="13">
        <f t="shared" ca="1" si="381"/>
        <v>1.3808146806616461E-3</v>
      </c>
      <c r="M2487" t="str">
        <f t="shared" ca="1" si="384"/>
        <v>BUY</v>
      </c>
      <c r="N2487">
        <f t="shared" ca="1" si="385"/>
        <v>-1.4229194821473968E-2</v>
      </c>
    </row>
    <row r="2488" spans="1:14" x14ac:dyDescent="0.25">
      <c r="A2488">
        <v>2487</v>
      </c>
      <c r="B2488" s="30">
        <v>40163</v>
      </c>
      <c r="C2488">
        <f t="shared" si="382"/>
        <v>2009</v>
      </c>
      <c r="D2488">
        <v>5042.05</v>
      </c>
      <c r="E2488">
        <f t="shared" ca="1" si="383"/>
        <v>5037.55</v>
      </c>
      <c r="F2488">
        <f t="shared" ca="1" si="387"/>
        <v>5065.3653846153848</v>
      </c>
      <c r="G2488" t="str">
        <f t="shared" ca="1" si="388"/>
        <v>SELL</v>
      </c>
      <c r="H2488">
        <f t="shared" ca="1" si="389"/>
        <v>5042.05</v>
      </c>
      <c r="I2488" s="7">
        <f t="shared" ca="1" si="386"/>
        <v>7.6139849518881419E-3</v>
      </c>
      <c r="J2488" s="11">
        <f t="shared" ca="1" si="380"/>
        <v>1275.9462954073383</v>
      </c>
      <c r="K2488" s="11">
        <f ca="1">MAX($J$55:J2488)</f>
        <v>1275.9462954073383</v>
      </c>
      <c r="L2488" s="13">
        <f t="shared" ca="1" si="381"/>
        <v>0</v>
      </c>
      <c r="M2488" t="str">
        <f t="shared" ca="1" si="384"/>
        <v>SELL</v>
      </c>
      <c r="N2488">
        <f t="shared" ca="1" si="385"/>
        <v>1.7881801293450294E-3</v>
      </c>
    </row>
    <row r="2489" spans="1:14" x14ac:dyDescent="0.25">
      <c r="A2489">
        <v>2488</v>
      </c>
      <c r="B2489" s="30">
        <v>40164</v>
      </c>
      <c r="C2489">
        <f t="shared" si="382"/>
        <v>2009</v>
      </c>
      <c r="D2489">
        <v>5041.75</v>
      </c>
      <c r="E2489">
        <f t="shared" ca="1" si="383"/>
        <v>5041.8999999999996</v>
      </c>
      <c r="F2489">
        <f t="shared" ca="1" si="387"/>
        <v>5066.8192307692307</v>
      </c>
      <c r="G2489" t="str">
        <f t="shared" ca="1" si="388"/>
        <v/>
      </c>
      <c r="H2489">
        <f t="shared" ca="1" si="389"/>
        <v>5042.05</v>
      </c>
      <c r="I2489" s="7" t="str">
        <f t="shared" ca="1" si="386"/>
        <v/>
      </c>
      <c r="J2489" s="11">
        <f t="shared" ref="J2489:J2552" ca="1" si="390">IF(I2489="",J2488,J2488*(1+$M$5*I2489))</f>
        <v>1275.9462954073383</v>
      </c>
      <c r="K2489" s="11">
        <f ca="1">MAX($J$55:J2489)</f>
        <v>1275.9462954073383</v>
      </c>
      <c r="L2489" s="13">
        <f t="shared" ref="L2489:L2552" ca="1" si="391">1-J2489/K2489</f>
        <v>0</v>
      </c>
      <c r="M2489" t="str">
        <f t="shared" ca="1" si="384"/>
        <v>SELL</v>
      </c>
      <c r="N2489">
        <f t="shared" ca="1" si="385"/>
        <v>5.9499608294281469E-5</v>
      </c>
    </row>
    <row r="2490" spans="1:14" x14ac:dyDescent="0.25">
      <c r="A2490">
        <v>2489</v>
      </c>
      <c r="B2490" s="30">
        <v>40165</v>
      </c>
      <c r="C2490">
        <f t="shared" si="382"/>
        <v>2009</v>
      </c>
      <c r="D2490">
        <v>4987.7</v>
      </c>
      <c r="E2490">
        <f t="shared" ca="1" si="383"/>
        <v>5014.7250000000004</v>
      </c>
      <c r="F2490">
        <f t="shared" ca="1" si="387"/>
        <v>5068.167307692308</v>
      </c>
      <c r="G2490" t="str">
        <f t="shared" ca="1" si="388"/>
        <v/>
      </c>
      <c r="H2490">
        <f t="shared" ca="1" si="389"/>
        <v>5042.05</v>
      </c>
      <c r="I2490" s="7" t="str">
        <f t="shared" ca="1" si="386"/>
        <v/>
      </c>
      <c r="J2490" s="11">
        <f t="shared" ca="1" si="390"/>
        <v>1275.9462954073383</v>
      </c>
      <c r="K2490" s="11">
        <f ca="1">MAX($J$55:J2490)</f>
        <v>1275.9462954073383</v>
      </c>
      <c r="L2490" s="13">
        <f t="shared" ca="1" si="391"/>
        <v>0</v>
      </c>
      <c r="M2490" t="str">
        <f t="shared" ca="1" si="384"/>
        <v>SELL</v>
      </c>
      <c r="N2490">
        <f t="shared" ca="1" si="385"/>
        <v>1.0720483958942864E-2</v>
      </c>
    </row>
    <row r="2491" spans="1:14" x14ac:dyDescent="0.25">
      <c r="A2491">
        <v>2490</v>
      </c>
      <c r="B2491" s="30">
        <v>40168</v>
      </c>
      <c r="C2491">
        <f t="shared" si="382"/>
        <v>2009</v>
      </c>
      <c r="D2491">
        <v>4952.6000000000004</v>
      </c>
      <c r="E2491">
        <f t="shared" ca="1" si="383"/>
        <v>4970.1499999999996</v>
      </c>
      <c r="F2491">
        <f t="shared" ca="1" si="387"/>
        <v>5066.3846153846152</v>
      </c>
      <c r="G2491" t="str">
        <f t="shared" ca="1" si="388"/>
        <v/>
      </c>
      <c r="H2491">
        <f t="shared" ca="1" si="389"/>
        <v>5042.05</v>
      </c>
      <c r="I2491" s="7" t="str">
        <f t="shared" ca="1" si="386"/>
        <v/>
      </c>
      <c r="J2491" s="11">
        <f t="shared" ca="1" si="390"/>
        <v>1275.9462954073383</v>
      </c>
      <c r="K2491" s="11">
        <f ca="1">MAX($J$55:J2491)</f>
        <v>1275.9462954073383</v>
      </c>
      <c r="L2491" s="13">
        <f t="shared" ca="1" si="391"/>
        <v>0</v>
      </c>
      <c r="M2491" t="str">
        <f t="shared" ca="1" si="384"/>
        <v>SELL</v>
      </c>
      <c r="N2491">
        <f t="shared" ca="1" si="385"/>
        <v>7.0373117869959008E-3</v>
      </c>
    </row>
    <row r="2492" spans="1:14" x14ac:dyDescent="0.25">
      <c r="A2492">
        <v>2491</v>
      </c>
      <c r="B2492" s="30">
        <v>40169</v>
      </c>
      <c r="C2492">
        <f t="shared" si="382"/>
        <v>2009</v>
      </c>
      <c r="D2492">
        <v>4985.8500000000004</v>
      </c>
      <c r="E2492">
        <f t="shared" ca="1" si="383"/>
        <v>4969.2250000000004</v>
      </c>
      <c r="F2492">
        <f t="shared" ca="1" si="387"/>
        <v>5063.6076923076917</v>
      </c>
      <c r="G2492" t="str">
        <f t="shared" ca="1" si="388"/>
        <v/>
      </c>
      <c r="H2492">
        <f t="shared" ca="1" si="389"/>
        <v>5042.05</v>
      </c>
      <c r="I2492" s="7" t="str">
        <f t="shared" ca="1" si="386"/>
        <v/>
      </c>
      <c r="J2492" s="11">
        <f t="shared" ca="1" si="390"/>
        <v>1275.9462954073383</v>
      </c>
      <c r="K2492" s="11">
        <f ca="1">MAX($J$55:J2492)</f>
        <v>1275.9462954073383</v>
      </c>
      <c r="L2492" s="13">
        <f t="shared" ca="1" si="391"/>
        <v>0</v>
      </c>
      <c r="M2492" t="str">
        <f t="shared" ca="1" si="384"/>
        <v>SELL</v>
      </c>
      <c r="N2492">
        <f t="shared" ca="1" si="385"/>
        <v>-6.7136453579937803E-3</v>
      </c>
    </row>
    <row r="2493" spans="1:14" x14ac:dyDescent="0.25">
      <c r="A2493">
        <v>2492</v>
      </c>
      <c r="B2493" s="30">
        <v>40170</v>
      </c>
      <c r="C2493">
        <f t="shared" si="382"/>
        <v>2009</v>
      </c>
      <c r="D2493">
        <v>5144.6000000000004</v>
      </c>
      <c r="E2493">
        <f t="shared" ca="1" si="383"/>
        <v>5065.2250000000004</v>
      </c>
      <c r="F2493">
        <f t="shared" ca="1" si="387"/>
        <v>5066.7749999999996</v>
      </c>
      <c r="G2493" t="str">
        <f t="shared" ca="1" si="388"/>
        <v/>
      </c>
      <c r="H2493">
        <f t="shared" ca="1" si="389"/>
        <v>5042.05</v>
      </c>
      <c r="I2493" s="7" t="str">
        <f t="shared" ca="1" si="386"/>
        <v/>
      </c>
      <c r="J2493" s="11">
        <f t="shared" ca="1" si="390"/>
        <v>1275.9462954073383</v>
      </c>
      <c r="K2493" s="11">
        <f ca="1">MAX($J$55:J2493)</f>
        <v>1275.9462954073383</v>
      </c>
      <c r="L2493" s="13">
        <f t="shared" ca="1" si="391"/>
        <v>0</v>
      </c>
      <c r="M2493" t="str">
        <f t="shared" ca="1" si="384"/>
        <v>SELL</v>
      </c>
      <c r="N2493">
        <f t="shared" ca="1" si="385"/>
        <v>-3.1840107504236985E-2</v>
      </c>
    </row>
    <row r="2494" spans="1:14" x14ac:dyDescent="0.25">
      <c r="A2494">
        <v>2493</v>
      </c>
      <c r="B2494" s="30">
        <v>40171</v>
      </c>
      <c r="C2494">
        <f t="shared" si="382"/>
        <v>2009</v>
      </c>
      <c r="D2494">
        <v>5178.3999999999996</v>
      </c>
      <c r="E2494">
        <f t="shared" ca="1" si="383"/>
        <v>5161.5</v>
      </c>
      <c r="F2494">
        <f t="shared" ca="1" si="387"/>
        <v>5071.5326923076927</v>
      </c>
      <c r="G2494" t="str">
        <f t="shared" ca="1" si="388"/>
        <v>BUY</v>
      </c>
      <c r="H2494">
        <f t="shared" ca="1" si="389"/>
        <v>5178.3999999999996</v>
      </c>
      <c r="I2494" s="7">
        <f t="shared" ca="1" si="386"/>
        <v>-2.7042571969734475E-2</v>
      </c>
      <c r="J2494" s="11">
        <f t="shared" ca="1" si="390"/>
        <v>1241.4414258842694</v>
      </c>
      <c r="K2494" s="11">
        <f ca="1">MAX($J$55:J2494)</f>
        <v>1275.9462954073383</v>
      </c>
      <c r="L2494" s="13">
        <f t="shared" ca="1" si="391"/>
        <v>2.7042571969734364E-2</v>
      </c>
      <c r="M2494" t="str">
        <f t="shared" ca="1" si="384"/>
        <v>BUY</v>
      </c>
      <c r="N2494">
        <f t="shared" ca="1" si="385"/>
        <v>-6.5699957236712804E-3</v>
      </c>
    </row>
    <row r="2495" spans="1:14" x14ac:dyDescent="0.25">
      <c r="A2495">
        <v>2494</v>
      </c>
      <c r="B2495" s="30">
        <v>40176</v>
      </c>
      <c r="C2495">
        <f t="shared" si="382"/>
        <v>2009</v>
      </c>
      <c r="D2495">
        <v>5187.95</v>
      </c>
      <c r="E2495">
        <f t="shared" ca="1" si="383"/>
        <v>5183.1749999999993</v>
      </c>
      <c r="F2495">
        <f t="shared" ca="1" si="387"/>
        <v>5079.1846153846163</v>
      </c>
      <c r="G2495" t="str">
        <f t="shared" ca="1" si="388"/>
        <v/>
      </c>
      <c r="H2495">
        <f t="shared" ca="1" si="389"/>
        <v>5178.3999999999996</v>
      </c>
      <c r="I2495" s="7" t="str">
        <f t="shared" ca="1" si="386"/>
        <v/>
      </c>
      <c r="J2495" s="11">
        <f t="shared" ca="1" si="390"/>
        <v>1241.4414258842694</v>
      </c>
      <c r="K2495" s="11">
        <f ca="1">MAX($J$55:J2495)</f>
        <v>1275.9462954073383</v>
      </c>
      <c r="L2495" s="13">
        <f t="shared" ca="1" si="391"/>
        <v>2.7042571969734364E-2</v>
      </c>
      <c r="M2495" t="str">
        <f t="shared" ca="1" si="384"/>
        <v>BUY</v>
      </c>
      <c r="N2495">
        <f t="shared" ca="1" si="385"/>
        <v>1.8441989803800753E-3</v>
      </c>
    </row>
    <row r="2496" spans="1:14" x14ac:dyDescent="0.25">
      <c r="A2496">
        <v>2495</v>
      </c>
      <c r="B2496" s="30">
        <v>40177</v>
      </c>
      <c r="C2496">
        <f t="shared" si="382"/>
        <v>2009</v>
      </c>
      <c r="D2496">
        <v>5169.45</v>
      </c>
      <c r="E2496">
        <f t="shared" ca="1" si="383"/>
        <v>5178.7</v>
      </c>
      <c r="F2496">
        <f t="shared" ca="1" si="387"/>
        <v>5083.6846153846163</v>
      </c>
      <c r="G2496" t="str">
        <f t="shared" ca="1" si="388"/>
        <v/>
      </c>
      <c r="H2496">
        <f t="shared" ca="1" si="389"/>
        <v>5178.3999999999996</v>
      </c>
      <c r="I2496" s="7" t="str">
        <f t="shared" ca="1" si="386"/>
        <v/>
      </c>
      <c r="J2496" s="11">
        <f t="shared" ca="1" si="390"/>
        <v>1241.4414258842694</v>
      </c>
      <c r="K2496" s="11">
        <f ca="1">MAX($J$55:J2496)</f>
        <v>1275.9462954073383</v>
      </c>
      <c r="L2496" s="13">
        <f t="shared" ca="1" si="391"/>
        <v>2.7042571969734364E-2</v>
      </c>
      <c r="M2496" t="str">
        <f t="shared" ca="1" si="384"/>
        <v>BUY</v>
      </c>
      <c r="N2496">
        <f t="shared" ca="1" si="385"/>
        <v>-3.5659557243227094E-3</v>
      </c>
    </row>
    <row r="2497" spans="1:14" x14ac:dyDescent="0.25">
      <c r="A2497">
        <v>2496</v>
      </c>
      <c r="B2497" s="30">
        <v>40178</v>
      </c>
      <c r="C2497">
        <f t="shared" si="382"/>
        <v>2009</v>
      </c>
      <c r="D2497">
        <v>5201.05</v>
      </c>
      <c r="E2497">
        <f t="shared" ca="1" si="383"/>
        <v>5185.25</v>
      </c>
      <c r="F2497">
        <f t="shared" ca="1" si="387"/>
        <v>5087.4346153846145</v>
      </c>
      <c r="G2497" t="str">
        <f t="shared" ca="1" si="388"/>
        <v/>
      </c>
      <c r="H2497">
        <f t="shared" ca="1" si="389"/>
        <v>5178.3999999999996</v>
      </c>
      <c r="I2497" s="7" t="str">
        <f t="shared" ca="1" si="386"/>
        <v/>
      </c>
      <c r="J2497" s="11">
        <f t="shared" ca="1" si="390"/>
        <v>1241.4414258842694</v>
      </c>
      <c r="K2497" s="11">
        <f ca="1">MAX($J$55:J2497)</f>
        <v>1275.9462954073383</v>
      </c>
      <c r="L2497" s="13">
        <f t="shared" ca="1" si="391"/>
        <v>2.7042571969734364E-2</v>
      </c>
      <c r="M2497" t="str">
        <f t="shared" ca="1" si="384"/>
        <v>BUY</v>
      </c>
      <c r="N2497">
        <f t="shared" ca="1" si="385"/>
        <v>6.112835988354731E-3</v>
      </c>
    </row>
    <row r="2498" spans="1:14" x14ac:dyDescent="0.25">
      <c r="A2498">
        <v>2497</v>
      </c>
      <c r="B2498" s="30">
        <v>40182</v>
      </c>
      <c r="C2498">
        <f t="shared" si="382"/>
        <v>2010</v>
      </c>
      <c r="D2498">
        <v>5232.2</v>
      </c>
      <c r="E2498">
        <f t="shared" ca="1" si="383"/>
        <v>5216.625</v>
      </c>
      <c r="F2498">
        <f t="shared" ca="1" si="387"/>
        <v>5092.8826923076931</v>
      </c>
      <c r="G2498" t="str">
        <f t="shared" ca="1" si="388"/>
        <v/>
      </c>
      <c r="H2498">
        <f t="shared" ca="1" si="389"/>
        <v>5178.3999999999996</v>
      </c>
      <c r="I2498" s="7" t="str">
        <f t="shared" ca="1" si="386"/>
        <v/>
      </c>
      <c r="J2498" s="11">
        <f t="shared" ca="1" si="390"/>
        <v>1241.4414258842694</v>
      </c>
      <c r="K2498" s="11">
        <f ca="1">MAX($J$55:J2498)</f>
        <v>1275.9462954073383</v>
      </c>
      <c r="L2498" s="13">
        <f t="shared" ca="1" si="391"/>
        <v>2.7042571969734364E-2</v>
      </c>
      <c r="M2498" t="str">
        <f t="shared" ca="1" si="384"/>
        <v>BUY</v>
      </c>
      <c r="N2498">
        <f t="shared" ca="1" si="385"/>
        <v>5.9891752626872715E-3</v>
      </c>
    </row>
    <row r="2499" spans="1:14" x14ac:dyDescent="0.25">
      <c r="A2499">
        <v>2498</v>
      </c>
      <c r="B2499" s="30">
        <v>40183</v>
      </c>
      <c r="C2499">
        <f t="shared" ref="C2499:C2562" si="392">YEAR(B2499)</f>
        <v>2010</v>
      </c>
      <c r="D2499">
        <v>5277.9</v>
      </c>
      <c r="E2499">
        <f t="shared" ca="1" si="383"/>
        <v>5255.0499999999993</v>
      </c>
      <c r="F2499">
        <f t="shared" ca="1" si="387"/>
        <v>5099.4115384615388</v>
      </c>
      <c r="G2499" t="str">
        <f t="shared" ca="1" si="388"/>
        <v/>
      </c>
      <c r="H2499">
        <f t="shared" ca="1" si="389"/>
        <v>5178.3999999999996</v>
      </c>
      <c r="I2499" s="7" t="str">
        <f t="shared" ca="1" si="386"/>
        <v/>
      </c>
      <c r="J2499" s="11">
        <f t="shared" ca="1" si="390"/>
        <v>1241.4414258842694</v>
      </c>
      <c r="K2499" s="11">
        <f ca="1">MAX($J$55:J2499)</f>
        <v>1275.9462954073383</v>
      </c>
      <c r="L2499" s="13">
        <f t="shared" ca="1" si="391"/>
        <v>2.7042571969734364E-2</v>
      </c>
      <c r="M2499" t="str">
        <f t="shared" ca="1" si="384"/>
        <v>BUY</v>
      </c>
      <c r="N2499">
        <f t="shared" ca="1" si="385"/>
        <v>8.7343755972630679E-3</v>
      </c>
    </row>
    <row r="2500" spans="1:14" x14ac:dyDescent="0.25">
      <c r="A2500">
        <v>2499</v>
      </c>
      <c r="B2500" s="30">
        <v>40184</v>
      </c>
      <c r="C2500">
        <f t="shared" si="392"/>
        <v>2010</v>
      </c>
      <c r="D2500">
        <v>5281.8</v>
      </c>
      <c r="E2500">
        <f t="shared" ref="E2500:E2563" ca="1" si="393">IF(ROW(D2500)&gt;$M$3,AVERAGE(OFFSET(D2501,-$M$3,0,$M$3,1)),"")</f>
        <v>5279.85</v>
      </c>
      <c r="F2500">
        <f t="shared" ca="1" si="387"/>
        <v>5110.0365384615379</v>
      </c>
      <c r="G2500" t="str">
        <f t="shared" ca="1" si="388"/>
        <v/>
      </c>
      <c r="H2500">
        <f t="shared" ca="1" si="389"/>
        <v>5178.3999999999996</v>
      </c>
      <c r="I2500" s="7" t="str">
        <f t="shared" ca="1" si="386"/>
        <v/>
      </c>
      <c r="J2500" s="11">
        <f t="shared" ca="1" si="390"/>
        <v>1241.4414258842694</v>
      </c>
      <c r="K2500" s="11">
        <f ca="1">MAX($J$55:J2500)</f>
        <v>1275.9462954073383</v>
      </c>
      <c r="L2500" s="13">
        <f t="shared" ca="1" si="391"/>
        <v>2.7042571969734364E-2</v>
      </c>
      <c r="M2500" t="str">
        <f t="shared" ca="1" si="384"/>
        <v>BUY</v>
      </c>
      <c r="N2500">
        <f t="shared" ca="1" si="385"/>
        <v>7.389302563520616E-4</v>
      </c>
    </row>
    <row r="2501" spans="1:14" x14ac:dyDescent="0.25">
      <c r="A2501">
        <v>2500</v>
      </c>
      <c r="B2501" s="30">
        <v>40185</v>
      </c>
      <c r="C2501">
        <f t="shared" si="392"/>
        <v>2010</v>
      </c>
      <c r="D2501">
        <v>5263.1</v>
      </c>
      <c r="E2501">
        <f t="shared" ca="1" si="393"/>
        <v>5272.4500000000007</v>
      </c>
      <c r="F2501">
        <f t="shared" ca="1" si="387"/>
        <v>5122.3961538461544</v>
      </c>
      <c r="G2501" t="str">
        <f t="shared" ca="1" si="388"/>
        <v/>
      </c>
      <c r="H2501">
        <f t="shared" ca="1" si="389"/>
        <v>5178.3999999999996</v>
      </c>
      <c r="I2501" s="7" t="str">
        <f t="shared" ca="1" si="386"/>
        <v/>
      </c>
      <c r="J2501" s="11">
        <f t="shared" ca="1" si="390"/>
        <v>1241.4414258842694</v>
      </c>
      <c r="K2501" s="11">
        <f ca="1">MAX($J$55:J2501)</f>
        <v>1275.9462954073383</v>
      </c>
      <c r="L2501" s="13">
        <f t="shared" ca="1" si="391"/>
        <v>2.7042571969734364E-2</v>
      </c>
      <c r="M2501" t="str">
        <f t="shared" ca="1" si="384"/>
        <v>BUY</v>
      </c>
      <c r="N2501">
        <f t="shared" ca="1" si="385"/>
        <v>-3.5404596917717099E-3</v>
      </c>
    </row>
    <row r="2502" spans="1:14" x14ac:dyDescent="0.25">
      <c r="A2502">
        <v>2501</v>
      </c>
      <c r="B2502" s="30">
        <v>40186</v>
      </c>
      <c r="C2502">
        <f t="shared" si="392"/>
        <v>2010</v>
      </c>
      <c r="D2502">
        <v>5244.75</v>
      </c>
      <c r="E2502">
        <f t="shared" ca="1" si="393"/>
        <v>5253.9250000000002</v>
      </c>
      <c r="F2502">
        <f t="shared" ca="1" si="387"/>
        <v>5130.5519230769232</v>
      </c>
      <c r="G2502" t="str">
        <f t="shared" ca="1" si="388"/>
        <v/>
      </c>
      <c r="H2502">
        <f t="shared" ca="1" si="389"/>
        <v>5178.3999999999996</v>
      </c>
      <c r="I2502" s="7" t="str">
        <f t="shared" ca="1" si="386"/>
        <v/>
      </c>
      <c r="J2502" s="11">
        <f t="shared" ca="1" si="390"/>
        <v>1241.4414258842694</v>
      </c>
      <c r="K2502" s="11">
        <f ca="1">MAX($J$55:J2502)</f>
        <v>1275.9462954073383</v>
      </c>
      <c r="L2502" s="13">
        <f t="shared" ca="1" si="391"/>
        <v>2.7042571969734364E-2</v>
      </c>
      <c r="M2502" t="str">
        <f t="shared" ref="M2502:M2565" ca="1" si="394">IF(G2502="",M2501,G2502)</f>
        <v>BUY</v>
      </c>
      <c r="N2502">
        <f t="shared" ca="1" si="385"/>
        <v>-3.4865383519219399E-3</v>
      </c>
    </row>
    <row r="2503" spans="1:14" x14ac:dyDescent="0.25">
      <c r="A2503">
        <v>2502</v>
      </c>
      <c r="B2503" s="30">
        <v>40189</v>
      </c>
      <c r="C2503">
        <f t="shared" si="392"/>
        <v>2010</v>
      </c>
      <c r="D2503">
        <v>5249.4</v>
      </c>
      <c r="E2503">
        <f t="shared" ca="1" si="393"/>
        <v>5247.0749999999998</v>
      </c>
      <c r="F2503">
        <f t="shared" ca="1" si="387"/>
        <v>5135.4519230769238</v>
      </c>
      <c r="G2503" t="str">
        <f t="shared" ca="1" si="388"/>
        <v/>
      </c>
      <c r="H2503">
        <f t="shared" ca="1" si="389"/>
        <v>5178.3999999999996</v>
      </c>
      <c r="I2503" s="7" t="str">
        <f t="shared" ca="1" si="386"/>
        <v/>
      </c>
      <c r="J2503" s="11">
        <f t="shared" ca="1" si="390"/>
        <v>1241.4414258842694</v>
      </c>
      <c r="K2503" s="11">
        <f ca="1">MAX($J$55:J2503)</f>
        <v>1275.9462954073383</v>
      </c>
      <c r="L2503" s="13">
        <f t="shared" ca="1" si="391"/>
        <v>2.7042571969734364E-2</v>
      </c>
      <c r="M2503" t="str">
        <f t="shared" ca="1" si="394"/>
        <v>BUY</v>
      </c>
      <c r="N2503">
        <f t="shared" ref="N2503:N2566" ca="1" si="395">IF(M2502="BUY",(D2503-D2502)/D2502,(D2502-D2503)/D2502)</f>
        <v>8.8660088660081726E-4</v>
      </c>
    </row>
    <row r="2504" spans="1:14" x14ac:dyDescent="0.25">
      <c r="A2504">
        <v>2503</v>
      </c>
      <c r="B2504" s="30">
        <v>40190</v>
      </c>
      <c r="C2504">
        <f t="shared" si="392"/>
        <v>2010</v>
      </c>
      <c r="D2504">
        <v>5210.3999999999996</v>
      </c>
      <c r="E2504">
        <f t="shared" ca="1" si="393"/>
        <v>5229.8999999999996</v>
      </c>
      <c r="F2504">
        <f t="shared" ca="1" si="387"/>
        <v>5138.8038461538463</v>
      </c>
      <c r="G2504" t="str">
        <f t="shared" ca="1" si="388"/>
        <v/>
      </c>
      <c r="H2504">
        <f t="shared" ca="1" si="389"/>
        <v>5178.3999999999996</v>
      </c>
      <c r="I2504" s="7" t="str">
        <f t="shared" ca="1" si="386"/>
        <v/>
      </c>
      <c r="J2504" s="11">
        <f t="shared" ca="1" si="390"/>
        <v>1241.4414258842694</v>
      </c>
      <c r="K2504" s="11">
        <f ca="1">MAX($J$55:J2504)</f>
        <v>1275.9462954073383</v>
      </c>
      <c r="L2504" s="13">
        <f t="shared" ca="1" si="391"/>
        <v>2.7042571969734364E-2</v>
      </c>
      <c r="M2504" t="str">
        <f t="shared" ca="1" si="394"/>
        <v>BUY</v>
      </c>
      <c r="N2504">
        <f t="shared" ca="1" si="395"/>
        <v>-7.4294205052005948E-3</v>
      </c>
    </row>
    <row r="2505" spans="1:14" x14ac:dyDescent="0.25">
      <c r="A2505">
        <v>2504</v>
      </c>
      <c r="B2505" s="30">
        <v>40191</v>
      </c>
      <c r="C2505">
        <f t="shared" si="392"/>
        <v>2010</v>
      </c>
      <c r="D2505">
        <v>5233.95</v>
      </c>
      <c r="E2505">
        <f t="shared" ca="1" si="393"/>
        <v>5222.1749999999993</v>
      </c>
      <c r="F2505">
        <f t="shared" ca="1" si="387"/>
        <v>5142.7365384615387</v>
      </c>
      <c r="G2505" t="str">
        <f t="shared" ca="1" si="388"/>
        <v/>
      </c>
      <c r="H2505">
        <f t="shared" ca="1" si="389"/>
        <v>5178.3999999999996</v>
      </c>
      <c r="I2505" s="7" t="str">
        <f t="shared" ca="1" si="386"/>
        <v/>
      </c>
      <c r="J2505" s="11">
        <f t="shared" ca="1" si="390"/>
        <v>1241.4414258842694</v>
      </c>
      <c r="K2505" s="11">
        <f ca="1">MAX($J$55:J2505)</f>
        <v>1275.9462954073383</v>
      </c>
      <c r="L2505" s="13">
        <f t="shared" ca="1" si="391"/>
        <v>2.7042571969734364E-2</v>
      </c>
      <c r="M2505" t="str">
        <f t="shared" ca="1" si="394"/>
        <v>BUY</v>
      </c>
      <c r="N2505">
        <f t="shared" ca="1" si="395"/>
        <v>4.51980654076466E-3</v>
      </c>
    </row>
    <row r="2506" spans="1:14" x14ac:dyDescent="0.25">
      <c r="A2506">
        <v>2505</v>
      </c>
      <c r="B2506" s="30">
        <v>40192</v>
      </c>
      <c r="C2506">
        <f t="shared" si="392"/>
        <v>2010</v>
      </c>
      <c r="D2506">
        <v>5259.9</v>
      </c>
      <c r="E2506">
        <f t="shared" ca="1" si="393"/>
        <v>5246.9249999999993</v>
      </c>
      <c r="F2506">
        <f t="shared" ca="1" si="387"/>
        <v>5148.5442307692292</v>
      </c>
      <c r="G2506" t="str">
        <f t="shared" ca="1" si="388"/>
        <v/>
      </c>
      <c r="H2506">
        <f t="shared" ca="1" si="389"/>
        <v>5178.3999999999996</v>
      </c>
      <c r="I2506" s="7" t="str">
        <f t="shared" ca="1" si="386"/>
        <v/>
      </c>
      <c r="J2506" s="11">
        <f t="shared" ca="1" si="390"/>
        <v>1241.4414258842694</v>
      </c>
      <c r="K2506" s="11">
        <f ca="1">MAX($J$55:J2506)</f>
        <v>1275.9462954073383</v>
      </c>
      <c r="L2506" s="13">
        <f t="shared" ca="1" si="391"/>
        <v>2.7042571969734364E-2</v>
      </c>
      <c r="M2506" t="str">
        <f t="shared" ca="1" si="394"/>
        <v>BUY</v>
      </c>
      <c r="N2506">
        <f t="shared" ca="1" si="395"/>
        <v>4.9580145014759061E-3</v>
      </c>
    </row>
    <row r="2507" spans="1:14" x14ac:dyDescent="0.25">
      <c r="A2507">
        <v>2506</v>
      </c>
      <c r="B2507" s="30">
        <v>40193</v>
      </c>
      <c r="C2507">
        <f t="shared" si="392"/>
        <v>2010</v>
      </c>
      <c r="D2507">
        <v>5252.2</v>
      </c>
      <c r="E2507">
        <f t="shared" ca="1" si="393"/>
        <v>5256.0499999999993</v>
      </c>
      <c r="F2507">
        <f t="shared" ca="1" si="387"/>
        <v>5155.6788461538445</v>
      </c>
      <c r="G2507" t="str">
        <f t="shared" ca="1" si="388"/>
        <v/>
      </c>
      <c r="H2507">
        <f t="shared" ca="1" si="389"/>
        <v>5178.3999999999996</v>
      </c>
      <c r="I2507" s="7" t="str">
        <f t="shared" ca="1" si="386"/>
        <v/>
      </c>
      <c r="J2507" s="11">
        <f t="shared" ca="1" si="390"/>
        <v>1241.4414258842694</v>
      </c>
      <c r="K2507" s="11">
        <f ca="1">MAX($J$55:J2507)</f>
        <v>1275.9462954073383</v>
      </c>
      <c r="L2507" s="13">
        <f t="shared" ca="1" si="391"/>
        <v>2.7042571969734364E-2</v>
      </c>
      <c r="M2507" t="str">
        <f t="shared" ca="1" si="394"/>
        <v>BUY</v>
      </c>
      <c r="N2507">
        <f t="shared" ca="1" si="395"/>
        <v>-1.4639061579117128E-3</v>
      </c>
    </row>
    <row r="2508" spans="1:14" x14ac:dyDescent="0.25">
      <c r="A2508">
        <v>2507</v>
      </c>
      <c r="B2508" s="30">
        <v>40196</v>
      </c>
      <c r="C2508">
        <f t="shared" si="392"/>
        <v>2010</v>
      </c>
      <c r="D2508">
        <v>5274.85</v>
      </c>
      <c r="E2508">
        <f t="shared" ca="1" si="393"/>
        <v>5263.5249999999996</v>
      </c>
      <c r="F2508">
        <f t="shared" ca="1" si="387"/>
        <v>5160.5596153846136</v>
      </c>
      <c r="G2508" t="str">
        <f t="shared" ca="1" si="388"/>
        <v/>
      </c>
      <c r="H2508">
        <f t="shared" ca="1" si="389"/>
        <v>5178.3999999999996</v>
      </c>
      <c r="I2508" s="7" t="str">
        <f t="shared" ca="1" si="386"/>
        <v/>
      </c>
      <c r="J2508" s="11">
        <f t="shared" ca="1" si="390"/>
        <v>1241.4414258842694</v>
      </c>
      <c r="K2508" s="11">
        <f ca="1">MAX($J$55:J2508)</f>
        <v>1275.9462954073383</v>
      </c>
      <c r="L2508" s="13">
        <f t="shared" ca="1" si="391"/>
        <v>2.7042571969734364E-2</v>
      </c>
      <c r="M2508" t="str">
        <f t="shared" ca="1" si="394"/>
        <v>BUY</v>
      </c>
      <c r="N2508">
        <f t="shared" ca="1" si="395"/>
        <v>4.3124785804045064E-3</v>
      </c>
    </row>
    <row r="2509" spans="1:14" x14ac:dyDescent="0.25">
      <c r="A2509">
        <v>2508</v>
      </c>
      <c r="B2509" s="30">
        <v>40197</v>
      </c>
      <c r="C2509">
        <f t="shared" si="392"/>
        <v>2010</v>
      </c>
      <c r="D2509">
        <v>5225.6499999999996</v>
      </c>
      <c r="E2509">
        <f t="shared" ca="1" si="393"/>
        <v>5250.25</v>
      </c>
      <c r="F2509">
        <f t="shared" ca="1" si="387"/>
        <v>5164.9307692307684</v>
      </c>
      <c r="G2509" t="str">
        <f t="shared" ca="1" si="388"/>
        <v/>
      </c>
      <c r="H2509">
        <f t="shared" ca="1" si="389"/>
        <v>5178.3999999999996</v>
      </c>
      <c r="I2509" s="7" t="str">
        <f t="shared" ca="1" si="386"/>
        <v/>
      </c>
      <c r="J2509" s="11">
        <f t="shared" ca="1" si="390"/>
        <v>1241.4414258842694</v>
      </c>
      <c r="K2509" s="11">
        <f ca="1">MAX($J$55:J2509)</f>
        <v>1275.9462954073383</v>
      </c>
      <c r="L2509" s="13">
        <f t="shared" ca="1" si="391"/>
        <v>2.7042571969734364E-2</v>
      </c>
      <c r="M2509" t="str">
        <f t="shared" ca="1" si="394"/>
        <v>BUY</v>
      </c>
      <c r="N2509">
        <f t="shared" ca="1" si="395"/>
        <v>-9.3272794487048397E-3</v>
      </c>
    </row>
    <row r="2510" spans="1:14" x14ac:dyDescent="0.25">
      <c r="A2510">
        <v>2509</v>
      </c>
      <c r="B2510" s="30">
        <v>40198</v>
      </c>
      <c r="C2510">
        <f t="shared" si="392"/>
        <v>2010</v>
      </c>
      <c r="D2510">
        <v>5221.7</v>
      </c>
      <c r="E2510">
        <f t="shared" ca="1" si="393"/>
        <v>5223.6749999999993</v>
      </c>
      <c r="F2510">
        <f t="shared" ca="1" si="387"/>
        <v>5168.2788461538448</v>
      </c>
      <c r="G2510" t="str">
        <f t="shared" ca="1" si="388"/>
        <v/>
      </c>
      <c r="H2510">
        <f t="shared" ca="1" si="389"/>
        <v>5178.3999999999996</v>
      </c>
      <c r="I2510" s="7" t="str">
        <f t="shared" ca="1" si="386"/>
        <v/>
      </c>
      <c r="J2510" s="11">
        <f t="shared" ca="1" si="390"/>
        <v>1241.4414258842694</v>
      </c>
      <c r="K2510" s="11">
        <f ca="1">MAX($J$55:J2510)</f>
        <v>1275.9462954073383</v>
      </c>
      <c r="L2510" s="13">
        <f t="shared" ca="1" si="391"/>
        <v>2.7042571969734364E-2</v>
      </c>
      <c r="M2510" t="str">
        <f t="shared" ca="1" si="394"/>
        <v>BUY</v>
      </c>
      <c r="N2510">
        <f t="shared" ca="1" si="395"/>
        <v>-7.5588682747597304E-4</v>
      </c>
    </row>
    <row r="2511" spans="1:14" x14ac:dyDescent="0.25">
      <c r="A2511">
        <v>2510</v>
      </c>
      <c r="B2511" s="30">
        <v>40199</v>
      </c>
      <c r="C2511">
        <f t="shared" si="392"/>
        <v>2010</v>
      </c>
      <c r="D2511">
        <v>5094.1499999999996</v>
      </c>
      <c r="E2511">
        <f t="shared" ca="1" si="393"/>
        <v>5157.9249999999993</v>
      </c>
      <c r="F2511">
        <f t="shared" ca="1" si="387"/>
        <v>5167.3884615384604</v>
      </c>
      <c r="G2511" t="str">
        <f t="shared" ca="1" si="388"/>
        <v>SELL</v>
      </c>
      <c r="H2511">
        <f t="shared" ca="1" si="389"/>
        <v>5094.1499999999996</v>
      </c>
      <c r="I2511" s="7">
        <f t="shared" ca="1" si="386"/>
        <v>-1.6269504093928577E-2</v>
      </c>
      <c r="J2511" s="11">
        <f t="shared" ca="1" si="390"/>
        <v>1221.2437895234727</v>
      </c>
      <c r="K2511" s="11">
        <f ca="1">MAX($J$55:J2511)</f>
        <v>1275.9462954073383</v>
      </c>
      <c r="L2511" s="13">
        <f t="shared" ca="1" si="391"/>
        <v>4.2872106828291012E-2</v>
      </c>
      <c r="M2511" t="str">
        <f t="shared" ca="1" si="394"/>
        <v>SELL</v>
      </c>
      <c r="N2511">
        <f t="shared" ca="1" si="395"/>
        <v>-2.4426910776184037E-2</v>
      </c>
    </row>
    <row r="2512" spans="1:14" x14ac:dyDescent="0.25">
      <c r="A2512">
        <v>2511</v>
      </c>
      <c r="B2512" s="30">
        <v>40200</v>
      </c>
      <c r="C2512">
        <f t="shared" si="392"/>
        <v>2010</v>
      </c>
      <c r="D2512">
        <v>5036</v>
      </c>
      <c r="E2512">
        <f t="shared" ca="1" si="393"/>
        <v>5065.0749999999998</v>
      </c>
      <c r="F2512">
        <f t="shared" ca="1" si="387"/>
        <v>5164.7076923076911</v>
      </c>
      <c r="G2512" t="str">
        <f t="shared" ca="1" si="388"/>
        <v/>
      </c>
      <c r="H2512">
        <f t="shared" ca="1" si="389"/>
        <v>5094.1499999999996</v>
      </c>
      <c r="I2512" s="7" t="str">
        <f t="shared" ca="1" si="386"/>
        <v/>
      </c>
      <c r="J2512" s="11">
        <f t="shared" ca="1" si="390"/>
        <v>1221.2437895234727</v>
      </c>
      <c r="K2512" s="11">
        <f ca="1">MAX($J$55:J2512)</f>
        <v>1275.9462954073383</v>
      </c>
      <c r="L2512" s="13">
        <f t="shared" ca="1" si="391"/>
        <v>4.2872106828291012E-2</v>
      </c>
      <c r="M2512" t="str">
        <f t="shared" ca="1" si="394"/>
        <v>SELL</v>
      </c>
      <c r="N2512">
        <f t="shared" ca="1" si="395"/>
        <v>1.1415054523325705E-2</v>
      </c>
    </row>
    <row r="2513" spans="1:14" x14ac:dyDescent="0.25">
      <c r="A2513">
        <v>2512</v>
      </c>
      <c r="B2513" s="30">
        <v>40203</v>
      </c>
      <c r="C2513">
        <f t="shared" si="392"/>
        <v>2010</v>
      </c>
      <c r="D2513">
        <v>5007.8999999999996</v>
      </c>
      <c r="E2513">
        <f t="shared" ca="1" si="393"/>
        <v>5021.95</v>
      </c>
      <c r="F2513">
        <f t="shared" ca="1" si="387"/>
        <v>5163.7403846153838</v>
      </c>
      <c r="G2513" t="str">
        <f t="shared" ca="1" si="388"/>
        <v/>
      </c>
      <c r="H2513">
        <f t="shared" ca="1" si="389"/>
        <v>5094.1499999999996</v>
      </c>
      <c r="I2513" s="7" t="str">
        <f t="shared" ca="1" si="386"/>
        <v/>
      </c>
      <c r="J2513" s="11">
        <f t="shared" ca="1" si="390"/>
        <v>1221.2437895234727</v>
      </c>
      <c r="K2513" s="11">
        <f ca="1">MAX($J$55:J2513)</f>
        <v>1275.9462954073383</v>
      </c>
      <c r="L2513" s="13">
        <f t="shared" ca="1" si="391"/>
        <v>4.2872106828291012E-2</v>
      </c>
      <c r="M2513" t="str">
        <f t="shared" ca="1" si="394"/>
        <v>SELL</v>
      </c>
      <c r="N2513">
        <f t="shared" ca="1" si="395"/>
        <v>5.5798252581414545E-3</v>
      </c>
    </row>
    <row r="2514" spans="1:14" x14ac:dyDescent="0.25">
      <c r="A2514">
        <v>2513</v>
      </c>
      <c r="B2514" s="30">
        <v>40205</v>
      </c>
      <c r="C2514">
        <f t="shared" si="392"/>
        <v>2010</v>
      </c>
      <c r="D2514">
        <v>4853.1000000000004</v>
      </c>
      <c r="E2514">
        <f t="shared" ca="1" si="393"/>
        <v>4930.5</v>
      </c>
      <c r="F2514">
        <f t="shared" ca="1" si="387"/>
        <v>5156.4730769230755</v>
      </c>
      <c r="G2514" t="str">
        <f t="shared" ca="1" si="388"/>
        <v/>
      </c>
      <c r="H2514">
        <f t="shared" ca="1" si="389"/>
        <v>5094.1499999999996</v>
      </c>
      <c r="I2514" s="7" t="str">
        <f t="shared" ca="1" si="386"/>
        <v/>
      </c>
      <c r="J2514" s="11">
        <f t="shared" ca="1" si="390"/>
        <v>1221.2437895234727</v>
      </c>
      <c r="K2514" s="11">
        <f ca="1">MAX($J$55:J2514)</f>
        <v>1275.9462954073383</v>
      </c>
      <c r="L2514" s="13">
        <f t="shared" ca="1" si="391"/>
        <v>4.2872106828291012E-2</v>
      </c>
      <c r="M2514" t="str">
        <f t="shared" ca="1" si="394"/>
        <v>SELL</v>
      </c>
      <c r="N2514">
        <f t="shared" ca="1" si="395"/>
        <v>3.0911160366620595E-2</v>
      </c>
    </row>
    <row r="2515" spans="1:14" x14ac:dyDescent="0.25">
      <c r="A2515">
        <v>2514</v>
      </c>
      <c r="B2515" s="30">
        <v>40206</v>
      </c>
      <c r="C2515">
        <f t="shared" si="392"/>
        <v>2010</v>
      </c>
      <c r="D2515">
        <v>4867.25</v>
      </c>
      <c r="E2515">
        <f t="shared" ca="1" si="393"/>
        <v>4860.1750000000002</v>
      </c>
      <c r="F2515">
        <f t="shared" ca="1" si="387"/>
        <v>5149.7615384615383</v>
      </c>
      <c r="G2515" t="str">
        <f t="shared" ca="1" si="388"/>
        <v/>
      </c>
      <c r="H2515">
        <f t="shared" ca="1" si="389"/>
        <v>5094.1499999999996</v>
      </c>
      <c r="I2515" s="7" t="str">
        <f t="shared" ca="1" si="386"/>
        <v/>
      </c>
      <c r="J2515" s="11">
        <f t="shared" ca="1" si="390"/>
        <v>1221.2437895234727</v>
      </c>
      <c r="K2515" s="11">
        <f ca="1">MAX($J$55:J2515)</f>
        <v>1275.9462954073383</v>
      </c>
      <c r="L2515" s="13">
        <f t="shared" ca="1" si="391"/>
        <v>4.2872106828291012E-2</v>
      </c>
      <c r="M2515" t="str">
        <f t="shared" ca="1" si="394"/>
        <v>SELL</v>
      </c>
      <c r="N2515">
        <f t="shared" ca="1" si="395"/>
        <v>-2.915662154087003E-3</v>
      </c>
    </row>
    <row r="2516" spans="1:14" x14ac:dyDescent="0.25">
      <c r="A2516">
        <v>2515</v>
      </c>
      <c r="B2516" s="30">
        <v>40207</v>
      </c>
      <c r="C2516">
        <f t="shared" si="392"/>
        <v>2010</v>
      </c>
      <c r="D2516">
        <v>4882.05</v>
      </c>
      <c r="E2516">
        <f t="shared" ca="1" si="393"/>
        <v>4874.6499999999996</v>
      </c>
      <c r="F2516">
        <f t="shared" ca="1" si="387"/>
        <v>5145.6980769230759</v>
      </c>
      <c r="G2516" t="str">
        <f t="shared" ca="1" si="388"/>
        <v/>
      </c>
      <c r="H2516">
        <f t="shared" ca="1" si="389"/>
        <v>5094.1499999999996</v>
      </c>
      <c r="I2516" s="7" t="str">
        <f t="shared" ref="I2516:I2579" ca="1" si="396">IF(AND(G2516&lt;&gt;"",H2515&lt;&gt;0),IF(G2516="BUY",1-H2516/H2515,H2516/H2515-1),"")</f>
        <v/>
      </c>
      <c r="J2516" s="11">
        <f t="shared" ca="1" si="390"/>
        <v>1221.2437895234727</v>
      </c>
      <c r="K2516" s="11">
        <f ca="1">MAX($J$55:J2516)</f>
        <v>1275.9462954073383</v>
      </c>
      <c r="L2516" s="13">
        <f t="shared" ca="1" si="391"/>
        <v>4.2872106828291012E-2</v>
      </c>
      <c r="M2516" t="str">
        <f t="shared" ca="1" si="394"/>
        <v>SELL</v>
      </c>
      <c r="N2516">
        <f t="shared" ca="1" si="395"/>
        <v>-3.0407314191792452E-3</v>
      </c>
    </row>
    <row r="2517" spans="1:14" x14ac:dyDescent="0.25">
      <c r="A2517">
        <v>2516</v>
      </c>
      <c r="B2517" s="30">
        <v>40210</v>
      </c>
      <c r="C2517">
        <f t="shared" si="392"/>
        <v>2010</v>
      </c>
      <c r="D2517">
        <v>4899.7</v>
      </c>
      <c r="E2517">
        <f t="shared" ca="1" si="393"/>
        <v>4890.875</v>
      </c>
      <c r="F2517">
        <f t="shared" ca="1" si="387"/>
        <v>5143.6634615384619</v>
      </c>
      <c r="G2517" t="str">
        <f t="shared" ca="1" si="388"/>
        <v/>
      </c>
      <c r="H2517">
        <f t="shared" ca="1" si="389"/>
        <v>5094.1499999999996</v>
      </c>
      <c r="I2517" s="7" t="str">
        <f t="shared" ca="1" si="396"/>
        <v/>
      </c>
      <c r="J2517" s="11">
        <f t="shared" ca="1" si="390"/>
        <v>1221.2437895234727</v>
      </c>
      <c r="K2517" s="11">
        <f ca="1">MAX($J$55:J2517)</f>
        <v>1275.9462954073383</v>
      </c>
      <c r="L2517" s="13">
        <f t="shared" ca="1" si="391"/>
        <v>4.2872106828291012E-2</v>
      </c>
      <c r="M2517" t="str">
        <f t="shared" ca="1" si="394"/>
        <v>SELL</v>
      </c>
      <c r="N2517">
        <f t="shared" ca="1" si="395"/>
        <v>-3.615284562837258E-3</v>
      </c>
    </row>
    <row r="2518" spans="1:14" x14ac:dyDescent="0.25">
      <c r="A2518">
        <v>2517</v>
      </c>
      <c r="B2518" s="30">
        <v>40211</v>
      </c>
      <c r="C2518">
        <f t="shared" si="392"/>
        <v>2010</v>
      </c>
      <c r="D2518">
        <v>4830.1000000000004</v>
      </c>
      <c r="E2518">
        <f t="shared" ca="1" si="393"/>
        <v>4864.8999999999996</v>
      </c>
      <c r="F2518">
        <f t="shared" ca="1" si="387"/>
        <v>5137.6730769230771</v>
      </c>
      <c r="G2518" t="str">
        <f t="shared" ca="1" si="388"/>
        <v/>
      </c>
      <c r="H2518">
        <f t="shared" ca="1" si="389"/>
        <v>5094.1499999999996</v>
      </c>
      <c r="I2518" s="7" t="str">
        <f t="shared" ca="1" si="396"/>
        <v/>
      </c>
      <c r="J2518" s="11">
        <f t="shared" ca="1" si="390"/>
        <v>1221.2437895234727</v>
      </c>
      <c r="K2518" s="11">
        <f ca="1">MAX($J$55:J2518)</f>
        <v>1275.9462954073383</v>
      </c>
      <c r="L2518" s="13">
        <f t="shared" ca="1" si="391"/>
        <v>4.2872106828291012E-2</v>
      </c>
      <c r="M2518" t="str">
        <f t="shared" ca="1" si="394"/>
        <v>SELL</v>
      </c>
      <c r="N2518">
        <f t="shared" ca="1" si="395"/>
        <v>1.420495132355031E-2</v>
      </c>
    </row>
    <row r="2519" spans="1:14" x14ac:dyDescent="0.25">
      <c r="A2519">
        <v>2518</v>
      </c>
      <c r="B2519" s="30">
        <v>40212</v>
      </c>
      <c r="C2519">
        <f t="shared" si="392"/>
        <v>2010</v>
      </c>
      <c r="D2519">
        <v>4931.8500000000004</v>
      </c>
      <c r="E2519">
        <f t="shared" ca="1" si="393"/>
        <v>4880.9750000000004</v>
      </c>
      <c r="F2519">
        <f t="shared" ca="1" si="387"/>
        <v>5129.4903846153848</v>
      </c>
      <c r="G2519" t="str">
        <f t="shared" ca="1" si="388"/>
        <v/>
      </c>
      <c r="H2519">
        <f t="shared" ca="1" si="389"/>
        <v>5094.1499999999996</v>
      </c>
      <c r="I2519" s="7" t="str">
        <f t="shared" ca="1" si="396"/>
        <v/>
      </c>
      <c r="J2519" s="11">
        <f t="shared" ca="1" si="390"/>
        <v>1221.2437895234727</v>
      </c>
      <c r="K2519" s="11">
        <f ca="1">MAX($J$55:J2519)</f>
        <v>1275.9462954073383</v>
      </c>
      <c r="L2519" s="13">
        <f t="shared" ca="1" si="391"/>
        <v>4.2872106828291012E-2</v>
      </c>
      <c r="M2519" t="str">
        <f t="shared" ca="1" si="394"/>
        <v>SELL</v>
      </c>
      <c r="N2519">
        <f t="shared" ca="1" si="395"/>
        <v>-2.1065816442723751E-2</v>
      </c>
    </row>
    <row r="2520" spans="1:14" x14ac:dyDescent="0.25">
      <c r="A2520">
        <v>2519</v>
      </c>
      <c r="B2520" s="30">
        <v>40213</v>
      </c>
      <c r="C2520">
        <f t="shared" si="392"/>
        <v>2010</v>
      </c>
      <c r="D2520">
        <v>4845.3500000000004</v>
      </c>
      <c r="E2520">
        <f t="shared" ca="1" si="393"/>
        <v>4888.6000000000004</v>
      </c>
      <c r="F2520">
        <f t="shared" ca="1" si="387"/>
        <v>5116.6807692307693</v>
      </c>
      <c r="G2520" t="str">
        <f t="shared" ca="1" si="388"/>
        <v/>
      </c>
      <c r="H2520">
        <f t="shared" ca="1" si="389"/>
        <v>5094.1499999999996</v>
      </c>
      <c r="I2520" s="7" t="str">
        <f t="shared" ca="1" si="396"/>
        <v/>
      </c>
      <c r="J2520" s="11">
        <f t="shared" ca="1" si="390"/>
        <v>1221.2437895234727</v>
      </c>
      <c r="K2520" s="11">
        <f ca="1">MAX($J$55:J2520)</f>
        <v>1275.9462954073383</v>
      </c>
      <c r="L2520" s="13">
        <f t="shared" ca="1" si="391"/>
        <v>4.2872106828291012E-2</v>
      </c>
      <c r="M2520" t="str">
        <f t="shared" ca="1" si="394"/>
        <v>SELL</v>
      </c>
      <c r="N2520">
        <f t="shared" ca="1" si="395"/>
        <v>1.7539057351703722E-2</v>
      </c>
    </row>
    <row r="2521" spans="1:14" x14ac:dyDescent="0.25">
      <c r="A2521">
        <v>2520</v>
      </c>
      <c r="B2521" s="30">
        <v>40214</v>
      </c>
      <c r="C2521">
        <f t="shared" si="392"/>
        <v>2010</v>
      </c>
      <c r="D2521">
        <v>4718.6499999999996</v>
      </c>
      <c r="E2521">
        <f t="shared" ca="1" si="393"/>
        <v>4782</v>
      </c>
      <c r="F2521">
        <f t="shared" ca="1" si="387"/>
        <v>5098.6307692307691</v>
      </c>
      <c r="G2521" t="str">
        <f t="shared" ca="1" si="388"/>
        <v/>
      </c>
      <c r="H2521">
        <f t="shared" ca="1" si="389"/>
        <v>5094.1499999999996</v>
      </c>
      <c r="I2521" s="7" t="str">
        <f t="shared" ca="1" si="396"/>
        <v/>
      </c>
      <c r="J2521" s="11">
        <f t="shared" ca="1" si="390"/>
        <v>1221.2437895234727</v>
      </c>
      <c r="K2521" s="11">
        <f ca="1">MAX($J$55:J2521)</f>
        <v>1275.9462954073383</v>
      </c>
      <c r="L2521" s="13">
        <f t="shared" ca="1" si="391"/>
        <v>4.2872106828291012E-2</v>
      </c>
      <c r="M2521" t="str">
        <f t="shared" ca="1" si="394"/>
        <v>SELL</v>
      </c>
      <c r="N2521">
        <f t="shared" ca="1" si="395"/>
        <v>2.6148781821746771E-2</v>
      </c>
    </row>
    <row r="2522" spans="1:14" x14ac:dyDescent="0.25">
      <c r="A2522">
        <v>2521</v>
      </c>
      <c r="B2522" s="30">
        <v>40215</v>
      </c>
      <c r="C2522">
        <f t="shared" si="392"/>
        <v>2010</v>
      </c>
      <c r="D2522">
        <v>4757.25</v>
      </c>
      <c r="E2522">
        <f t="shared" ca="1" si="393"/>
        <v>4737.95</v>
      </c>
      <c r="F2522">
        <f t="shared" ca="1" si="387"/>
        <v>5082.7769230769236</v>
      </c>
      <c r="G2522" t="str">
        <f t="shared" ca="1" si="388"/>
        <v/>
      </c>
      <c r="H2522">
        <f t="shared" ca="1" si="389"/>
        <v>5094.1499999999996</v>
      </c>
      <c r="I2522" s="7" t="str">
        <f t="shared" ca="1" si="396"/>
        <v/>
      </c>
      <c r="J2522" s="11">
        <f t="shared" ca="1" si="390"/>
        <v>1221.2437895234727</v>
      </c>
      <c r="K2522" s="11">
        <f ca="1">MAX($J$55:J2522)</f>
        <v>1275.9462954073383</v>
      </c>
      <c r="L2522" s="13">
        <f t="shared" ca="1" si="391"/>
        <v>4.2872106828291012E-2</v>
      </c>
      <c r="M2522" t="str">
        <f t="shared" ca="1" si="394"/>
        <v>SELL</v>
      </c>
      <c r="N2522">
        <f t="shared" ca="1" si="395"/>
        <v>-8.1803058078052764E-3</v>
      </c>
    </row>
    <row r="2523" spans="1:14" x14ac:dyDescent="0.25">
      <c r="A2523">
        <v>2522</v>
      </c>
      <c r="B2523" s="30">
        <v>40217</v>
      </c>
      <c r="C2523">
        <f t="shared" si="392"/>
        <v>2010</v>
      </c>
      <c r="D2523">
        <v>4760.3999999999996</v>
      </c>
      <c r="E2523">
        <f t="shared" ca="1" si="393"/>
        <v>4758.8249999999998</v>
      </c>
      <c r="F2523">
        <f t="shared" ca="1" si="387"/>
        <v>5065.8288461538468</v>
      </c>
      <c r="G2523" t="str">
        <f t="shared" ca="1" si="388"/>
        <v/>
      </c>
      <c r="H2523">
        <f t="shared" ca="1" si="389"/>
        <v>5094.1499999999996</v>
      </c>
      <c r="I2523" s="7" t="str">
        <f t="shared" ca="1" si="396"/>
        <v/>
      </c>
      <c r="J2523" s="11">
        <f t="shared" ca="1" si="390"/>
        <v>1221.2437895234727</v>
      </c>
      <c r="K2523" s="11">
        <f ca="1">MAX($J$55:J2523)</f>
        <v>1275.9462954073383</v>
      </c>
      <c r="L2523" s="13">
        <f t="shared" ca="1" si="391"/>
        <v>4.2872106828291012E-2</v>
      </c>
      <c r="M2523" t="str">
        <f t="shared" ca="1" si="394"/>
        <v>SELL</v>
      </c>
      <c r="N2523">
        <f t="shared" ca="1" si="395"/>
        <v>-6.6214724893575827E-4</v>
      </c>
    </row>
    <row r="2524" spans="1:14" x14ac:dyDescent="0.25">
      <c r="A2524">
        <v>2523</v>
      </c>
      <c r="B2524" s="30">
        <v>40218</v>
      </c>
      <c r="C2524">
        <f t="shared" si="392"/>
        <v>2010</v>
      </c>
      <c r="D2524">
        <v>4792.6499999999996</v>
      </c>
      <c r="E2524">
        <f t="shared" ca="1" si="393"/>
        <v>4776.5249999999996</v>
      </c>
      <c r="F2524">
        <f t="shared" ref="F2524:F2587" ca="1" si="397">IF(ROW(D2524)&gt;$M$4, AVERAGE(OFFSET(D2525,-$M$4,0,$M$4,1)), "")</f>
        <v>5048.9230769230771</v>
      </c>
      <c r="G2524" t="str">
        <f t="shared" ca="1" si="388"/>
        <v/>
      </c>
      <c r="H2524">
        <f t="shared" ca="1" si="389"/>
        <v>5094.1499999999996</v>
      </c>
      <c r="I2524" s="7" t="str">
        <f t="shared" ca="1" si="396"/>
        <v/>
      </c>
      <c r="J2524" s="11">
        <f t="shared" ca="1" si="390"/>
        <v>1221.2437895234727</v>
      </c>
      <c r="K2524" s="11">
        <f ca="1">MAX($J$55:J2524)</f>
        <v>1275.9462954073383</v>
      </c>
      <c r="L2524" s="13">
        <f t="shared" ca="1" si="391"/>
        <v>4.2872106828291012E-2</v>
      </c>
      <c r="M2524" t="str">
        <f t="shared" ca="1" si="394"/>
        <v>SELL</v>
      </c>
      <c r="N2524">
        <f t="shared" ca="1" si="395"/>
        <v>-6.7746407864885307E-3</v>
      </c>
    </row>
    <row r="2525" spans="1:14" x14ac:dyDescent="0.25">
      <c r="A2525">
        <v>2524</v>
      </c>
      <c r="B2525" s="30">
        <v>40219</v>
      </c>
      <c r="C2525">
        <f t="shared" si="392"/>
        <v>2010</v>
      </c>
      <c r="D2525">
        <v>4757.2</v>
      </c>
      <c r="E2525">
        <f t="shared" ca="1" si="393"/>
        <v>4774.9249999999993</v>
      </c>
      <c r="F2525">
        <f t="shared" ca="1" si="397"/>
        <v>5028.8961538461535</v>
      </c>
      <c r="G2525" t="str">
        <f t="shared" ca="1" si="388"/>
        <v/>
      </c>
      <c r="H2525">
        <f t="shared" ca="1" si="389"/>
        <v>5094.1499999999996</v>
      </c>
      <c r="I2525" s="7" t="str">
        <f t="shared" ca="1" si="396"/>
        <v/>
      </c>
      <c r="J2525" s="11">
        <f t="shared" ca="1" si="390"/>
        <v>1221.2437895234727</v>
      </c>
      <c r="K2525" s="11">
        <f ca="1">MAX($J$55:J2525)</f>
        <v>1275.9462954073383</v>
      </c>
      <c r="L2525" s="13">
        <f t="shared" ca="1" si="391"/>
        <v>4.2872106828291012E-2</v>
      </c>
      <c r="M2525" t="str">
        <f t="shared" ca="1" si="394"/>
        <v>SELL</v>
      </c>
      <c r="N2525">
        <f t="shared" ca="1" si="395"/>
        <v>7.3967429292770845E-3</v>
      </c>
    </row>
    <row r="2526" spans="1:14" x14ac:dyDescent="0.25">
      <c r="A2526">
        <v>2525</v>
      </c>
      <c r="B2526" s="30">
        <v>40220</v>
      </c>
      <c r="C2526">
        <f t="shared" si="392"/>
        <v>2010</v>
      </c>
      <c r="D2526">
        <v>4826.8500000000004</v>
      </c>
      <c r="E2526">
        <f t="shared" ca="1" si="393"/>
        <v>4792.0249999999996</v>
      </c>
      <c r="F2526">
        <f t="shared" ca="1" si="397"/>
        <v>5011.3980769230775</v>
      </c>
      <c r="G2526" t="str">
        <f t="shared" ca="1" si="388"/>
        <v/>
      </c>
      <c r="H2526">
        <f t="shared" ca="1" si="389"/>
        <v>5094.1499999999996</v>
      </c>
      <c r="I2526" s="7" t="str">
        <f t="shared" ca="1" si="396"/>
        <v/>
      </c>
      <c r="J2526" s="11">
        <f t="shared" ca="1" si="390"/>
        <v>1221.2437895234727</v>
      </c>
      <c r="K2526" s="11">
        <f ca="1">MAX($J$55:J2526)</f>
        <v>1275.9462954073383</v>
      </c>
      <c r="L2526" s="13">
        <f t="shared" ca="1" si="391"/>
        <v>4.2872106828291012E-2</v>
      </c>
      <c r="M2526" t="str">
        <f t="shared" ca="1" si="394"/>
        <v>SELL</v>
      </c>
      <c r="N2526">
        <f t="shared" ca="1" si="395"/>
        <v>-1.4640965273690522E-2</v>
      </c>
    </row>
    <row r="2527" spans="1:14" x14ac:dyDescent="0.25">
      <c r="A2527">
        <v>2526</v>
      </c>
      <c r="B2527" s="30">
        <v>40224</v>
      </c>
      <c r="C2527">
        <f t="shared" si="392"/>
        <v>2010</v>
      </c>
      <c r="D2527">
        <v>4801.95</v>
      </c>
      <c r="E2527">
        <f t="shared" ca="1" si="393"/>
        <v>4814.3999999999996</v>
      </c>
      <c r="F2527">
        <f t="shared" ca="1" si="397"/>
        <v>4993.6615384615388</v>
      </c>
      <c r="G2527" t="str">
        <f t="shared" ca="1" si="388"/>
        <v/>
      </c>
      <c r="H2527">
        <f t="shared" ca="1" si="389"/>
        <v>5094.1499999999996</v>
      </c>
      <c r="I2527" s="7" t="str">
        <f t="shared" ca="1" si="396"/>
        <v/>
      </c>
      <c r="J2527" s="11">
        <f t="shared" ca="1" si="390"/>
        <v>1221.2437895234727</v>
      </c>
      <c r="K2527" s="11">
        <f ca="1">MAX($J$55:J2527)</f>
        <v>1275.9462954073383</v>
      </c>
      <c r="L2527" s="13">
        <f t="shared" ca="1" si="391"/>
        <v>4.2872106828291012E-2</v>
      </c>
      <c r="M2527" t="str">
        <f t="shared" ca="1" si="394"/>
        <v>SELL</v>
      </c>
      <c r="N2527">
        <f t="shared" ca="1" si="395"/>
        <v>5.158643836042252E-3</v>
      </c>
    </row>
    <row r="2528" spans="1:14" x14ac:dyDescent="0.25">
      <c r="A2528">
        <v>2527</v>
      </c>
      <c r="B2528" s="30">
        <v>40225</v>
      </c>
      <c r="C2528">
        <f t="shared" si="392"/>
        <v>2010</v>
      </c>
      <c r="D2528">
        <v>4855.75</v>
      </c>
      <c r="E2528">
        <f t="shared" ca="1" si="393"/>
        <v>4828.8500000000004</v>
      </c>
      <c r="F2528">
        <f t="shared" ca="1" si="397"/>
        <v>4978.7000000000007</v>
      </c>
      <c r="G2528" t="str">
        <f t="shared" ca="1" si="388"/>
        <v/>
      </c>
      <c r="H2528">
        <f t="shared" ca="1" si="389"/>
        <v>5094.1499999999996</v>
      </c>
      <c r="I2528" s="7" t="str">
        <f t="shared" ca="1" si="396"/>
        <v/>
      </c>
      <c r="J2528" s="11">
        <f t="shared" ca="1" si="390"/>
        <v>1221.2437895234727</v>
      </c>
      <c r="K2528" s="11">
        <f ca="1">MAX($J$55:J2528)</f>
        <v>1275.9462954073383</v>
      </c>
      <c r="L2528" s="13">
        <f t="shared" ca="1" si="391"/>
        <v>4.2872106828291012E-2</v>
      </c>
      <c r="M2528" t="str">
        <f t="shared" ca="1" si="394"/>
        <v>SELL</v>
      </c>
      <c r="N2528">
        <f t="shared" ca="1" si="395"/>
        <v>-1.1203781796978349E-2</v>
      </c>
    </row>
    <row r="2529" spans="1:14" x14ac:dyDescent="0.25">
      <c r="A2529">
        <v>2528</v>
      </c>
      <c r="B2529" s="30">
        <v>40226</v>
      </c>
      <c r="C2529">
        <f t="shared" si="392"/>
        <v>2010</v>
      </c>
      <c r="D2529">
        <v>4914</v>
      </c>
      <c r="E2529">
        <f t="shared" ca="1" si="393"/>
        <v>4884.875</v>
      </c>
      <c r="F2529">
        <f t="shared" ca="1" si="397"/>
        <v>4965.7999999999993</v>
      </c>
      <c r="G2529" t="str">
        <f t="shared" ca="1" si="388"/>
        <v/>
      </c>
      <c r="H2529">
        <f t="shared" ca="1" si="389"/>
        <v>5094.1499999999996</v>
      </c>
      <c r="I2529" s="7" t="str">
        <f t="shared" ca="1" si="396"/>
        <v/>
      </c>
      <c r="J2529" s="11">
        <f t="shared" ca="1" si="390"/>
        <v>1221.2437895234727</v>
      </c>
      <c r="K2529" s="11">
        <f ca="1">MAX($J$55:J2529)</f>
        <v>1275.9462954073383</v>
      </c>
      <c r="L2529" s="13">
        <f t="shared" ca="1" si="391"/>
        <v>4.2872106828291012E-2</v>
      </c>
      <c r="M2529" t="str">
        <f t="shared" ca="1" si="394"/>
        <v>SELL</v>
      </c>
      <c r="N2529">
        <f t="shared" ca="1" si="395"/>
        <v>-1.199608711321629E-2</v>
      </c>
    </row>
    <row r="2530" spans="1:14" x14ac:dyDescent="0.25">
      <c r="A2530">
        <v>2529</v>
      </c>
      <c r="B2530" s="30">
        <v>40227</v>
      </c>
      <c r="C2530">
        <f t="shared" si="392"/>
        <v>2010</v>
      </c>
      <c r="D2530">
        <v>4887.75</v>
      </c>
      <c r="E2530">
        <f t="shared" ca="1" si="393"/>
        <v>4900.875</v>
      </c>
      <c r="F2530">
        <f t="shared" ca="1" si="397"/>
        <v>4953.3903846153853</v>
      </c>
      <c r="G2530" t="str">
        <f t="shared" ca="1" si="388"/>
        <v/>
      </c>
      <c r="H2530">
        <f t="shared" ca="1" si="389"/>
        <v>5094.1499999999996</v>
      </c>
      <c r="I2530" s="7" t="str">
        <f t="shared" ca="1" si="396"/>
        <v/>
      </c>
      <c r="J2530" s="11">
        <f t="shared" ca="1" si="390"/>
        <v>1221.2437895234727</v>
      </c>
      <c r="K2530" s="11">
        <f ca="1">MAX($J$55:J2530)</f>
        <v>1275.9462954073383</v>
      </c>
      <c r="L2530" s="13">
        <f t="shared" ca="1" si="391"/>
        <v>4.2872106828291012E-2</v>
      </c>
      <c r="M2530" t="str">
        <f t="shared" ca="1" si="394"/>
        <v>SELL</v>
      </c>
      <c r="N2530">
        <f t="shared" ca="1" si="395"/>
        <v>5.341880341880342E-3</v>
      </c>
    </row>
    <row r="2531" spans="1:14" x14ac:dyDescent="0.25">
      <c r="A2531">
        <v>2530</v>
      </c>
      <c r="B2531" s="30">
        <v>40228</v>
      </c>
      <c r="C2531">
        <f t="shared" si="392"/>
        <v>2010</v>
      </c>
      <c r="D2531">
        <v>4844.8999999999996</v>
      </c>
      <c r="E2531">
        <f t="shared" ca="1" si="393"/>
        <v>4866.3249999999998</v>
      </c>
      <c r="F2531">
        <f t="shared" ca="1" si="397"/>
        <v>4938.4269230769223</v>
      </c>
      <c r="G2531" t="str">
        <f t="shared" ca="1" si="388"/>
        <v/>
      </c>
      <c r="H2531">
        <f t="shared" ca="1" si="389"/>
        <v>5094.1499999999996</v>
      </c>
      <c r="I2531" s="7" t="str">
        <f t="shared" ca="1" si="396"/>
        <v/>
      </c>
      <c r="J2531" s="11">
        <f t="shared" ca="1" si="390"/>
        <v>1221.2437895234727</v>
      </c>
      <c r="K2531" s="11">
        <f ca="1">MAX($J$55:J2531)</f>
        <v>1275.9462954073383</v>
      </c>
      <c r="L2531" s="13">
        <f t="shared" ca="1" si="391"/>
        <v>4.2872106828291012E-2</v>
      </c>
      <c r="M2531" t="str">
        <f t="shared" ca="1" si="394"/>
        <v>SELL</v>
      </c>
      <c r="N2531">
        <f t="shared" ca="1" si="395"/>
        <v>8.7668149966754361E-3</v>
      </c>
    </row>
    <row r="2532" spans="1:14" x14ac:dyDescent="0.25">
      <c r="A2532">
        <v>2531</v>
      </c>
      <c r="B2532" s="30">
        <v>40231</v>
      </c>
      <c r="C2532">
        <f t="shared" si="392"/>
        <v>2010</v>
      </c>
      <c r="D2532">
        <v>4856.3999999999996</v>
      </c>
      <c r="E2532">
        <f t="shared" ca="1" si="393"/>
        <v>4850.6499999999996</v>
      </c>
      <c r="F2532">
        <f t="shared" ca="1" si="397"/>
        <v>4922.9076923076909</v>
      </c>
      <c r="G2532" t="str">
        <f t="shared" ca="1" si="388"/>
        <v/>
      </c>
      <c r="H2532">
        <f t="shared" ca="1" si="389"/>
        <v>5094.1499999999996</v>
      </c>
      <c r="I2532" s="7" t="str">
        <f t="shared" ca="1" si="396"/>
        <v/>
      </c>
      <c r="J2532" s="11">
        <f t="shared" ca="1" si="390"/>
        <v>1221.2437895234727</v>
      </c>
      <c r="K2532" s="11">
        <f ca="1">MAX($J$55:J2532)</f>
        <v>1275.9462954073383</v>
      </c>
      <c r="L2532" s="13">
        <f t="shared" ca="1" si="391"/>
        <v>4.2872106828291012E-2</v>
      </c>
      <c r="M2532" t="str">
        <f t="shared" ca="1" si="394"/>
        <v>SELL</v>
      </c>
      <c r="N2532">
        <f t="shared" ca="1" si="395"/>
        <v>-2.3736300026832341E-3</v>
      </c>
    </row>
    <row r="2533" spans="1:14" x14ac:dyDescent="0.25">
      <c r="A2533">
        <v>2532</v>
      </c>
      <c r="B2533" s="30">
        <v>40232</v>
      </c>
      <c r="C2533">
        <f t="shared" si="392"/>
        <v>2010</v>
      </c>
      <c r="D2533">
        <v>4870.05</v>
      </c>
      <c r="E2533">
        <f t="shared" ca="1" si="393"/>
        <v>4863.2250000000004</v>
      </c>
      <c r="F2533">
        <f t="shared" ca="1" si="397"/>
        <v>4908.2096153846142</v>
      </c>
      <c r="G2533" t="str">
        <f t="shared" ca="1" si="388"/>
        <v/>
      </c>
      <c r="H2533">
        <f t="shared" ca="1" si="389"/>
        <v>5094.1499999999996</v>
      </c>
      <c r="I2533" s="7" t="str">
        <f t="shared" ca="1" si="396"/>
        <v/>
      </c>
      <c r="J2533" s="11">
        <f t="shared" ca="1" si="390"/>
        <v>1221.2437895234727</v>
      </c>
      <c r="K2533" s="11">
        <f ca="1">MAX($J$55:J2533)</f>
        <v>1275.9462954073383</v>
      </c>
      <c r="L2533" s="13">
        <f t="shared" ca="1" si="391"/>
        <v>4.2872106828291012E-2</v>
      </c>
      <c r="M2533" t="str">
        <f t="shared" ca="1" si="394"/>
        <v>SELL</v>
      </c>
      <c r="N2533">
        <f t="shared" ca="1" si="395"/>
        <v>-2.8107239930814073E-3</v>
      </c>
    </row>
    <row r="2534" spans="1:14" x14ac:dyDescent="0.25">
      <c r="A2534">
        <v>2533</v>
      </c>
      <c r="B2534" s="30">
        <v>40233</v>
      </c>
      <c r="C2534">
        <f t="shared" si="392"/>
        <v>2010</v>
      </c>
      <c r="D2534">
        <v>4858.6000000000004</v>
      </c>
      <c r="E2534">
        <f t="shared" ca="1" si="393"/>
        <v>4864.3250000000007</v>
      </c>
      <c r="F2534">
        <f t="shared" ca="1" si="397"/>
        <v>4892.1999999999989</v>
      </c>
      <c r="G2534" t="str">
        <f t="shared" ca="1" si="388"/>
        <v/>
      </c>
      <c r="H2534">
        <f t="shared" ca="1" si="389"/>
        <v>5094.1499999999996</v>
      </c>
      <c r="I2534" s="7" t="str">
        <f t="shared" ca="1" si="396"/>
        <v/>
      </c>
      <c r="J2534" s="11">
        <f t="shared" ca="1" si="390"/>
        <v>1221.2437895234727</v>
      </c>
      <c r="K2534" s="11">
        <f ca="1">MAX($J$55:J2534)</f>
        <v>1275.9462954073383</v>
      </c>
      <c r="L2534" s="13">
        <f t="shared" ca="1" si="391"/>
        <v>4.2872106828291012E-2</v>
      </c>
      <c r="M2534" t="str">
        <f t="shared" ca="1" si="394"/>
        <v>SELL</v>
      </c>
      <c r="N2534">
        <f t="shared" ca="1" si="395"/>
        <v>2.3511052247923159E-3</v>
      </c>
    </row>
    <row r="2535" spans="1:14" x14ac:dyDescent="0.25">
      <c r="A2535">
        <v>2534</v>
      </c>
      <c r="B2535" s="30">
        <v>40234</v>
      </c>
      <c r="C2535">
        <f t="shared" si="392"/>
        <v>2010</v>
      </c>
      <c r="D2535">
        <v>4859.75</v>
      </c>
      <c r="E2535">
        <f t="shared" ca="1" si="393"/>
        <v>4859.1750000000002</v>
      </c>
      <c r="F2535">
        <f t="shared" ca="1" si="397"/>
        <v>4878.126923076923</v>
      </c>
      <c r="G2535" t="str">
        <f t="shared" ca="1" si="388"/>
        <v/>
      </c>
      <c r="H2535">
        <f t="shared" ca="1" si="389"/>
        <v>5094.1499999999996</v>
      </c>
      <c r="I2535" s="7" t="str">
        <f t="shared" ca="1" si="396"/>
        <v/>
      </c>
      <c r="J2535" s="11">
        <f t="shared" ca="1" si="390"/>
        <v>1221.2437895234727</v>
      </c>
      <c r="K2535" s="11">
        <f ca="1">MAX($J$55:J2535)</f>
        <v>1275.9462954073383</v>
      </c>
      <c r="L2535" s="13">
        <f t="shared" ca="1" si="391"/>
        <v>4.2872106828291012E-2</v>
      </c>
      <c r="M2535" t="str">
        <f t="shared" ca="1" si="394"/>
        <v>SELL</v>
      </c>
      <c r="N2535">
        <f t="shared" ca="1" si="395"/>
        <v>-2.3669369777294615E-4</v>
      </c>
    </row>
    <row r="2536" spans="1:14" x14ac:dyDescent="0.25">
      <c r="A2536">
        <v>2535</v>
      </c>
      <c r="B2536" s="30">
        <v>40235</v>
      </c>
      <c r="C2536">
        <f t="shared" si="392"/>
        <v>2010</v>
      </c>
      <c r="D2536">
        <v>4922.3</v>
      </c>
      <c r="E2536">
        <f t="shared" ca="1" si="393"/>
        <v>4891.0249999999996</v>
      </c>
      <c r="F2536">
        <f t="shared" ca="1" si="397"/>
        <v>4866.6115384615387</v>
      </c>
      <c r="G2536" t="str">
        <f t="shared" ca="1" si="388"/>
        <v>BUY</v>
      </c>
      <c r="H2536">
        <f t="shared" ca="1" si="389"/>
        <v>4922.3</v>
      </c>
      <c r="I2536" s="7">
        <f t="shared" ca="1" si="396"/>
        <v>3.3734774201780393E-2</v>
      </c>
      <c r="J2536" s="11">
        <f t="shared" ca="1" si="390"/>
        <v>1262.4421730083736</v>
      </c>
      <c r="K2536" s="11">
        <f ca="1">MAX($J$55:J2536)</f>
        <v>1275.9462954073383</v>
      </c>
      <c r="L2536" s="13">
        <f t="shared" ca="1" si="391"/>
        <v>1.0583613469917652E-2</v>
      </c>
      <c r="M2536" t="str">
        <f t="shared" ca="1" si="394"/>
        <v>BUY</v>
      </c>
      <c r="N2536">
        <f t="shared" ca="1" si="395"/>
        <v>-1.2871032460517554E-2</v>
      </c>
    </row>
    <row r="2537" spans="1:14" x14ac:dyDescent="0.25">
      <c r="A2537">
        <v>2536</v>
      </c>
      <c r="B2537" s="30">
        <v>40239</v>
      </c>
      <c r="C2537">
        <f t="shared" si="392"/>
        <v>2010</v>
      </c>
      <c r="D2537">
        <v>5017</v>
      </c>
      <c r="E2537">
        <f t="shared" ca="1" si="393"/>
        <v>4969.6499999999996</v>
      </c>
      <c r="F2537">
        <f t="shared" ca="1" si="397"/>
        <v>4863.6442307692305</v>
      </c>
      <c r="G2537" t="str">
        <f t="shared" ca="1" si="388"/>
        <v/>
      </c>
      <c r="H2537">
        <f t="shared" ca="1" si="389"/>
        <v>4922.3</v>
      </c>
      <c r="I2537" s="7" t="str">
        <f t="shared" ca="1" si="396"/>
        <v/>
      </c>
      <c r="J2537" s="11">
        <f t="shared" ca="1" si="390"/>
        <v>1262.4421730083736</v>
      </c>
      <c r="K2537" s="11">
        <f ca="1">MAX($J$55:J2537)</f>
        <v>1275.9462954073383</v>
      </c>
      <c r="L2537" s="13">
        <f t="shared" ca="1" si="391"/>
        <v>1.0583613469917652E-2</v>
      </c>
      <c r="M2537" t="str">
        <f t="shared" ca="1" si="394"/>
        <v>BUY</v>
      </c>
      <c r="N2537">
        <f t="shared" ca="1" si="395"/>
        <v>1.9238973650529186E-2</v>
      </c>
    </row>
    <row r="2538" spans="1:14" x14ac:dyDescent="0.25">
      <c r="A2538">
        <v>2537</v>
      </c>
      <c r="B2538" s="30">
        <v>40240</v>
      </c>
      <c r="C2538">
        <f t="shared" si="392"/>
        <v>2010</v>
      </c>
      <c r="D2538">
        <v>5088.1000000000004</v>
      </c>
      <c r="E2538">
        <f t="shared" ca="1" si="393"/>
        <v>5052.55</v>
      </c>
      <c r="F2538">
        <f t="shared" ca="1" si="397"/>
        <v>4865.6480769230775</v>
      </c>
      <c r="G2538" t="str">
        <f t="shared" ca="1" si="388"/>
        <v/>
      </c>
      <c r="H2538">
        <f t="shared" ca="1" si="389"/>
        <v>4922.3</v>
      </c>
      <c r="I2538" s="7" t="str">
        <f t="shared" ca="1" si="396"/>
        <v/>
      </c>
      <c r="J2538" s="11">
        <f t="shared" ca="1" si="390"/>
        <v>1262.4421730083736</v>
      </c>
      <c r="K2538" s="11">
        <f ca="1">MAX($J$55:J2538)</f>
        <v>1275.9462954073383</v>
      </c>
      <c r="L2538" s="13">
        <f t="shared" ca="1" si="391"/>
        <v>1.0583613469917652E-2</v>
      </c>
      <c r="M2538" t="str">
        <f t="shared" ca="1" si="394"/>
        <v>BUY</v>
      </c>
      <c r="N2538">
        <f t="shared" ca="1" si="395"/>
        <v>1.4171815826191023E-2</v>
      </c>
    </row>
    <row r="2539" spans="1:14" x14ac:dyDescent="0.25">
      <c r="A2539">
        <v>2538</v>
      </c>
      <c r="B2539" s="30">
        <v>40241</v>
      </c>
      <c r="C2539">
        <f t="shared" si="392"/>
        <v>2010</v>
      </c>
      <c r="D2539">
        <v>5080.25</v>
      </c>
      <c r="E2539">
        <f t="shared" ca="1" si="393"/>
        <v>5084.1750000000002</v>
      </c>
      <c r="F2539">
        <f t="shared" ca="1" si="397"/>
        <v>4868.4307692307693</v>
      </c>
      <c r="G2539" t="str">
        <f t="shared" ca="1" si="388"/>
        <v/>
      </c>
      <c r="H2539">
        <f t="shared" ca="1" si="389"/>
        <v>4922.3</v>
      </c>
      <c r="I2539" s="7" t="str">
        <f t="shared" ca="1" si="396"/>
        <v/>
      </c>
      <c r="J2539" s="11">
        <f t="shared" ca="1" si="390"/>
        <v>1262.4421730083736</v>
      </c>
      <c r="K2539" s="11">
        <f ca="1">MAX($J$55:J2539)</f>
        <v>1275.9462954073383</v>
      </c>
      <c r="L2539" s="13">
        <f t="shared" ca="1" si="391"/>
        <v>1.0583613469917652E-2</v>
      </c>
      <c r="M2539" t="str">
        <f t="shared" ca="1" si="394"/>
        <v>BUY</v>
      </c>
      <c r="N2539">
        <f t="shared" ca="1" si="395"/>
        <v>-1.5428155893163192E-3</v>
      </c>
    </row>
    <row r="2540" spans="1:14" x14ac:dyDescent="0.25">
      <c r="A2540">
        <v>2539</v>
      </c>
      <c r="B2540" s="30">
        <v>40242</v>
      </c>
      <c r="C2540">
        <f t="shared" si="392"/>
        <v>2010</v>
      </c>
      <c r="D2540">
        <v>5088.7</v>
      </c>
      <c r="E2540">
        <f t="shared" ca="1" si="393"/>
        <v>5084.4750000000004</v>
      </c>
      <c r="F2540">
        <f t="shared" ca="1" si="397"/>
        <v>4877.4923076923078</v>
      </c>
      <c r="G2540" t="str">
        <f t="shared" ca="1" si="388"/>
        <v/>
      </c>
      <c r="H2540">
        <f t="shared" ca="1" si="389"/>
        <v>4922.3</v>
      </c>
      <c r="I2540" s="7" t="str">
        <f t="shared" ca="1" si="396"/>
        <v/>
      </c>
      <c r="J2540" s="11">
        <f t="shared" ca="1" si="390"/>
        <v>1262.4421730083736</v>
      </c>
      <c r="K2540" s="11">
        <f ca="1">MAX($J$55:J2540)</f>
        <v>1275.9462954073383</v>
      </c>
      <c r="L2540" s="13">
        <f t="shared" ca="1" si="391"/>
        <v>1.0583613469917652E-2</v>
      </c>
      <c r="M2540" t="str">
        <f t="shared" ca="1" si="394"/>
        <v>BUY</v>
      </c>
      <c r="N2540">
        <f t="shared" ca="1" si="395"/>
        <v>1.6633039712612211E-3</v>
      </c>
    </row>
    <row r="2541" spans="1:14" x14ac:dyDescent="0.25">
      <c r="A2541">
        <v>2540</v>
      </c>
      <c r="B2541" s="30">
        <v>40245</v>
      </c>
      <c r="C2541">
        <f t="shared" si="392"/>
        <v>2010</v>
      </c>
      <c r="D2541">
        <v>5124</v>
      </c>
      <c r="E2541">
        <f t="shared" ca="1" si="393"/>
        <v>5106.3500000000004</v>
      </c>
      <c r="F2541">
        <f t="shared" ca="1" si="397"/>
        <v>4887.3673076923078</v>
      </c>
      <c r="G2541" t="str">
        <f t="shared" ca="1" si="388"/>
        <v/>
      </c>
      <c r="H2541">
        <f t="shared" ca="1" si="389"/>
        <v>4922.3</v>
      </c>
      <c r="I2541" s="7" t="str">
        <f t="shared" ca="1" si="396"/>
        <v/>
      </c>
      <c r="J2541" s="11">
        <f t="shared" ca="1" si="390"/>
        <v>1262.4421730083736</v>
      </c>
      <c r="K2541" s="11">
        <f ca="1">MAX($J$55:J2541)</f>
        <v>1275.9462954073383</v>
      </c>
      <c r="L2541" s="13">
        <f t="shared" ca="1" si="391"/>
        <v>1.0583613469917652E-2</v>
      </c>
      <c r="M2541" t="str">
        <f t="shared" ca="1" si="394"/>
        <v>BUY</v>
      </c>
      <c r="N2541">
        <f t="shared" ca="1" si="395"/>
        <v>6.9369387073319674E-3</v>
      </c>
    </row>
    <row r="2542" spans="1:14" x14ac:dyDescent="0.25">
      <c r="A2542">
        <v>2541</v>
      </c>
      <c r="B2542" s="30">
        <v>40246</v>
      </c>
      <c r="C2542">
        <f t="shared" si="392"/>
        <v>2010</v>
      </c>
      <c r="D2542">
        <v>5101.5</v>
      </c>
      <c r="E2542">
        <f t="shared" ca="1" si="393"/>
        <v>5112.75</v>
      </c>
      <c r="F2542">
        <f t="shared" ca="1" si="397"/>
        <v>4895.8076923076924</v>
      </c>
      <c r="G2542" t="str">
        <f t="shared" ca="1" si="388"/>
        <v/>
      </c>
      <c r="H2542">
        <f t="shared" ca="1" si="389"/>
        <v>4922.3</v>
      </c>
      <c r="I2542" s="7" t="str">
        <f t="shared" ca="1" si="396"/>
        <v/>
      </c>
      <c r="J2542" s="11">
        <f t="shared" ca="1" si="390"/>
        <v>1262.4421730083736</v>
      </c>
      <c r="K2542" s="11">
        <f ca="1">MAX($J$55:J2542)</f>
        <v>1275.9462954073383</v>
      </c>
      <c r="L2542" s="13">
        <f t="shared" ca="1" si="391"/>
        <v>1.0583613469917652E-2</v>
      </c>
      <c r="M2542" t="str">
        <f t="shared" ca="1" si="394"/>
        <v>BUY</v>
      </c>
      <c r="N2542">
        <f t="shared" ca="1" si="395"/>
        <v>-4.3911007025761121E-3</v>
      </c>
    </row>
    <row r="2543" spans="1:14" x14ac:dyDescent="0.25">
      <c r="A2543">
        <v>2542</v>
      </c>
      <c r="B2543" s="30">
        <v>40247</v>
      </c>
      <c r="C2543">
        <f t="shared" si="392"/>
        <v>2010</v>
      </c>
      <c r="D2543">
        <v>5116.25</v>
      </c>
      <c r="E2543">
        <f t="shared" ca="1" si="393"/>
        <v>5108.875</v>
      </c>
      <c r="F2543">
        <f t="shared" ca="1" si="397"/>
        <v>4904.1365384615383</v>
      </c>
      <c r="G2543" t="str">
        <f t="shared" ca="1" si="388"/>
        <v/>
      </c>
      <c r="H2543">
        <f t="shared" ca="1" si="389"/>
        <v>4922.3</v>
      </c>
      <c r="I2543" s="7" t="str">
        <f t="shared" ca="1" si="396"/>
        <v/>
      </c>
      <c r="J2543" s="11">
        <f t="shared" ca="1" si="390"/>
        <v>1262.4421730083736</v>
      </c>
      <c r="K2543" s="11">
        <f ca="1">MAX($J$55:J2543)</f>
        <v>1275.9462954073383</v>
      </c>
      <c r="L2543" s="13">
        <f t="shared" ca="1" si="391"/>
        <v>1.0583613469917652E-2</v>
      </c>
      <c r="M2543" t="str">
        <f t="shared" ca="1" si="394"/>
        <v>BUY</v>
      </c>
      <c r="N2543">
        <f t="shared" ca="1" si="395"/>
        <v>2.8913064784867196E-3</v>
      </c>
    </row>
    <row r="2544" spans="1:14" x14ac:dyDescent="0.25">
      <c r="A2544">
        <v>2543</v>
      </c>
      <c r="B2544" s="30">
        <v>40248</v>
      </c>
      <c r="C2544">
        <f t="shared" si="392"/>
        <v>2010</v>
      </c>
      <c r="D2544">
        <v>5133.3999999999996</v>
      </c>
      <c r="E2544">
        <f t="shared" ca="1" si="393"/>
        <v>5124.8249999999998</v>
      </c>
      <c r="F2544">
        <f t="shared" ca="1" si="397"/>
        <v>4915.8019230769232</v>
      </c>
      <c r="G2544" t="str">
        <f t="shared" ca="1" si="388"/>
        <v/>
      </c>
      <c r="H2544">
        <f t="shared" ca="1" si="389"/>
        <v>4922.3</v>
      </c>
      <c r="I2544" s="7" t="str">
        <f t="shared" ca="1" si="396"/>
        <v/>
      </c>
      <c r="J2544" s="11">
        <f t="shared" ca="1" si="390"/>
        <v>1262.4421730083736</v>
      </c>
      <c r="K2544" s="11">
        <f ca="1">MAX($J$55:J2544)</f>
        <v>1275.9462954073383</v>
      </c>
      <c r="L2544" s="13">
        <f t="shared" ca="1" si="391"/>
        <v>1.0583613469917652E-2</v>
      </c>
      <c r="M2544" t="str">
        <f t="shared" ca="1" si="394"/>
        <v>BUY</v>
      </c>
      <c r="N2544">
        <f t="shared" ca="1" si="395"/>
        <v>3.3520645003664081E-3</v>
      </c>
    </row>
    <row r="2545" spans="1:14" x14ac:dyDescent="0.25">
      <c r="A2545">
        <v>2544</v>
      </c>
      <c r="B2545" s="30">
        <v>40249</v>
      </c>
      <c r="C2545">
        <f t="shared" si="392"/>
        <v>2010</v>
      </c>
      <c r="D2545">
        <v>5137</v>
      </c>
      <c r="E2545">
        <f t="shared" ca="1" si="393"/>
        <v>5135.2</v>
      </c>
      <c r="F2545">
        <f t="shared" ca="1" si="397"/>
        <v>4923.6923076923085</v>
      </c>
      <c r="G2545" t="str">
        <f t="shared" ca="1" si="388"/>
        <v/>
      </c>
      <c r="H2545">
        <f t="shared" ca="1" si="389"/>
        <v>4922.3</v>
      </c>
      <c r="I2545" s="7" t="str">
        <f t="shared" ca="1" si="396"/>
        <v/>
      </c>
      <c r="J2545" s="11">
        <f t="shared" ca="1" si="390"/>
        <v>1262.4421730083736</v>
      </c>
      <c r="K2545" s="11">
        <f ca="1">MAX($J$55:J2545)</f>
        <v>1275.9462954073383</v>
      </c>
      <c r="L2545" s="13">
        <f t="shared" ca="1" si="391"/>
        <v>1.0583613469917652E-2</v>
      </c>
      <c r="M2545" t="str">
        <f t="shared" ca="1" si="394"/>
        <v>BUY</v>
      </c>
      <c r="N2545">
        <f t="shared" ca="1" si="395"/>
        <v>7.0128959364171197E-4</v>
      </c>
    </row>
    <row r="2546" spans="1:14" x14ac:dyDescent="0.25">
      <c r="A2546">
        <v>2545</v>
      </c>
      <c r="B2546" s="30">
        <v>40252</v>
      </c>
      <c r="C2546">
        <f t="shared" si="392"/>
        <v>2010</v>
      </c>
      <c r="D2546">
        <v>5128.8999999999996</v>
      </c>
      <c r="E2546">
        <f t="shared" ca="1" si="393"/>
        <v>5132.95</v>
      </c>
      <c r="F2546">
        <f t="shared" ca="1" si="397"/>
        <v>4934.5980769230773</v>
      </c>
      <c r="G2546" t="str">
        <f t="shared" ca="1" si="388"/>
        <v/>
      </c>
      <c r="H2546">
        <f t="shared" ca="1" si="389"/>
        <v>4922.3</v>
      </c>
      <c r="I2546" s="7" t="str">
        <f t="shared" ca="1" si="396"/>
        <v/>
      </c>
      <c r="J2546" s="11">
        <f t="shared" ca="1" si="390"/>
        <v>1262.4421730083736</v>
      </c>
      <c r="K2546" s="11">
        <f ca="1">MAX($J$55:J2546)</f>
        <v>1275.9462954073383</v>
      </c>
      <c r="L2546" s="13">
        <f t="shared" ca="1" si="391"/>
        <v>1.0583613469917652E-2</v>
      </c>
      <c r="M2546" t="str">
        <f t="shared" ca="1" si="394"/>
        <v>BUY</v>
      </c>
      <c r="N2546">
        <f t="shared" ca="1" si="395"/>
        <v>-1.5767957952112835E-3</v>
      </c>
    </row>
    <row r="2547" spans="1:14" x14ac:dyDescent="0.25">
      <c r="A2547">
        <v>2546</v>
      </c>
      <c r="B2547" s="30">
        <v>40253</v>
      </c>
      <c r="C2547">
        <f t="shared" si="392"/>
        <v>2010</v>
      </c>
      <c r="D2547">
        <v>5198.1000000000004</v>
      </c>
      <c r="E2547">
        <f t="shared" ca="1" si="393"/>
        <v>5163.5</v>
      </c>
      <c r="F2547">
        <f t="shared" ca="1" si="397"/>
        <v>4953.0384615384619</v>
      </c>
      <c r="G2547" t="str">
        <f t="shared" ca="1" si="388"/>
        <v/>
      </c>
      <c r="H2547">
        <f t="shared" ca="1" si="389"/>
        <v>4922.3</v>
      </c>
      <c r="I2547" s="7" t="str">
        <f t="shared" ca="1" si="396"/>
        <v/>
      </c>
      <c r="J2547" s="11">
        <f t="shared" ca="1" si="390"/>
        <v>1262.4421730083736</v>
      </c>
      <c r="K2547" s="11">
        <f ca="1">MAX($J$55:J2547)</f>
        <v>1275.9462954073383</v>
      </c>
      <c r="L2547" s="13">
        <f t="shared" ca="1" si="391"/>
        <v>1.0583613469917652E-2</v>
      </c>
      <c r="M2547" t="str">
        <f t="shared" ca="1" si="394"/>
        <v>BUY</v>
      </c>
      <c r="N2547">
        <f t="shared" ca="1" si="395"/>
        <v>1.3492171810719791E-2</v>
      </c>
    </row>
    <row r="2548" spans="1:14" x14ac:dyDescent="0.25">
      <c r="A2548">
        <v>2547</v>
      </c>
      <c r="B2548" s="30">
        <v>40254</v>
      </c>
      <c r="C2548">
        <f t="shared" si="392"/>
        <v>2010</v>
      </c>
      <c r="D2548">
        <v>5231.8999999999996</v>
      </c>
      <c r="E2548">
        <f t="shared" ca="1" si="393"/>
        <v>5215</v>
      </c>
      <c r="F2548">
        <f t="shared" ca="1" si="397"/>
        <v>4971.2942307692301</v>
      </c>
      <c r="G2548" t="str">
        <f t="shared" ca="1" si="388"/>
        <v/>
      </c>
      <c r="H2548">
        <f t="shared" ca="1" si="389"/>
        <v>4922.3</v>
      </c>
      <c r="I2548" s="7" t="str">
        <f t="shared" ca="1" si="396"/>
        <v/>
      </c>
      <c r="J2548" s="11">
        <f t="shared" ca="1" si="390"/>
        <v>1262.4421730083736</v>
      </c>
      <c r="K2548" s="11">
        <f ca="1">MAX($J$55:J2548)</f>
        <v>1275.9462954073383</v>
      </c>
      <c r="L2548" s="13">
        <f t="shared" ca="1" si="391"/>
        <v>1.0583613469917652E-2</v>
      </c>
      <c r="M2548" t="str">
        <f t="shared" ca="1" si="394"/>
        <v>BUY</v>
      </c>
      <c r="N2548">
        <f t="shared" ca="1" si="395"/>
        <v>6.5023758681055132E-3</v>
      </c>
    </row>
    <row r="2549" spans="1:14" x14ac:dyDescent="0.25">
      <c r="A2549">
        <v>2548</v>
      </c>
      <c r="B2549" s="30">
        <v>40255</v>
      </c>
      <c r="C2549">
        <f t="shared" si="392"/>
        <v>2010</v>
      </c>
      <c r="D2549">
        <v>5245.9</v>
      </c>
      <c r="E2549">
        <f t="shared" ca="1" si="393"/>
        <v>5238.8999999999996</v>
      </c>
      <c r="F2549">
        <f t="shared" ca="1" si="397"/>
        <v>4989.9673076923073</v>
      </c>
      <c r="G2549" t="str">
        <f t="shared" ca="1" si="388"/>
        <v/>
      </c>
      <c r="H2549">
        <f t="shared" ca="1" si="389"/>
        <v>4922.3</v>
      </c>
      <c r="I2549" s="7" t="str">
        <f t="shared" ca="1" si="396"/>
        <v/>
      </c>
      <c r="J2549" s="11">
        <f t="shared" ca="1" si="390"/>
        <v>1262.4421730083736</v>
      </c>
      <c r="K2549" s="11">
        <f ca="1">MAX($J$55:J2549)</f>
        <v>1275.9462954073383</v>
      </c>
      <c r="L2549" s="13">
        <f t="shared" ca="1" si="391"/>
        <v>1.0583613469917652E-2</v>
      </c>
      <c r="M2549" t="str">
        <f t="shared" ca="1" si="394"/>
        <v>BUY</v>
      </c>
      <c r="N2549">
        <f t="shared" ca="1" si="395"/>
        <v>2.6758921233203999E-3</v>
      </c>
    </row>
    <row r="2550" spans="1:14" x14ac:dyDescent="0.25">
      <c r="A2550">
        <v>2549</v>
      </c>
      <c r="B2550" s="30">
        <v>40256</v>
      </c>
      <c r="C2550">
        <f t="shared" si="392"/>
        <v>2010</v>
      </c>
      <c r="D2550">
        <v>5262.8</v>
      </c>
      <c r="E2550">
        <f t="shared" ca="1" si="393"/>
        <v>5254.35</v>
      </c>
      <c r="F2550">
        <f t="shared" ca="1" si="397"/>
        <v>5008.0499999999993</v>
      </c>
      <c r="G2550" t="str">
        <f t="shared" ref="G2550:G2613" ca="1" si="398">IF(AND(E2550&gt;F2550,E2549&lt;F2549),"BUY",IF(AND(E2550&lt;F2550,E2549&gt;F2549),"SELL",""))</f>
        <v/>
      </c>
      <c r="H2550">
        <f t="shared" ca="1" si="389"/>
        <v>4922.3</v>
      </c>
      <c r="I2550" s="7" t="str">
        <f t="shared" ca="1" si="396"/>
        <v/>
      </c>
      <c r="J2550" s="11">
        <f t="shared" ca="1" si="390"/>
        <v>1262.4421730083736</v>
      </c>
      <c r="K2550" s="11">
        <f ca="1">MAX($J$55:J2550)</f>
        <v>1275.9462954073383</v>
      </c>
      <c r="L2550" s="13">
        <f t="shared" ca="1" si="391"/>
        <v>1.0583613469917652E-2</v>
      </c>
      <c r="M2550" t="str">
        <f t="shared" ca="1" si="394"/>
        <v>BUY</v>
      </c>
      <c r="N2550">
        <f t="shared" ca="1" si="395"/>
        <v>3.2215635067387003E-3</v>
      </c>
    </row>
    <row r="2551" spans="1:14" x14ac:dyDescent="0.25">
      <c r="A2551">
        <v>2550</v>
      </c>
      <c r="B2551" s="30">
        <v>40259</v>
      </c>
      <c r="C2551">
        <f t="shared" si="392"/>
        <v>2010</v>
      </c>
      <c r="D2551">
        <v>5205.2</v>
      </c>
      <c r="E2551">
        <f t="shared" ca="1" si="393"/>
        <v>5234</v>
      </c>
      <c r="F2551">
        <f t="shared" ca="1" si="397"/>
        <v>5025.2807692307679</v>
      </c>
      <c r="G2551" t="str">
        <f t="shared" ca="1" si="398"/>
        <v/>
      </c>
      <c r="H2551">
        <f t="shared" ref="H2551:H2614" ca="1" si="399">IF(G2551&lt;&gt;"",D2551,H2550)</f>
        <v>4922.3</v>
      </c>
      <c r="I2551" s="7" t="str">
        <f t="shared" ca="1" si="396"/>
        <v/>
      </c>
      <c r="J2551" s="11">
        <f t="shared" ca="1" si="390"/>
        <v>1262.4421730083736</v>
      </c>
      <c r="K2551" s="11">
        <f ca="1">MAX($J$55:J2551)</f>
        <v>1275.9462954073383</v>
      </c>
      <c r="L2551" s="13">
        <f t="shared" ca="1" si="391"/>
        <v>1.0583613469917652E-2</v>
      </c>
      <c r="M2551" t="str">
        <f t="shared" ca="1" si="394"/>
        <v>BUY</v>
      </c>
      <c r="N2551">
        <f t="shared" ca="1" si="395"/>
        <v>-1.0944744242608566E-2</v>
      </c>
    </row>
    <row r="2552" spans="1:14" x14ac:dyDescent="0.25">
      <c r="A2552">
        <v>2551</v>
      </c>
      <c r="B2552" s="30">
        <v>40260</v>
      </c>
      <c r="C2552">
        <f t="shared" si="392"/>
        <v>2010</v>
      </c>
      <c r="D2552">
        <v>5225.3</v>
      </c>
      <c r="E2552">
        <f t="shared" ca="1" si="393"/>
        <v>5215.25</v>
      </c>
      <c r="F2552">
        <f t="shared" ca="1" si="397"/>
        <v>5040.6057692307686</v>
      </c>
      <c r="G2552" t="str">
        <f t="shared" ca="1" si="398"/>
        <v/>
      </c>
      <c r="H2552">
        <f t="shared" ca="1" si="399"/>
        <v>4922.3</v>
      </c>
      <c r="I2552" s="7" t="str">
        <f t="shared" ca="1" si="396"/>
        <v/>
      </c>
      <c r="J2552" s="11">
        <f t="shared" ca="1" si="390"/>
        <v>1262.4421730083736</v>
      </c>
      <c r="K2552" s="11">
        <f ca="1">MAX($J$55:J2552)</f>
        <v>1275.9462954073383</v>
      </c>
      <c r="L2552" s="13">
        <f t="shared" ca="1" si="391"/>
        <v>1.0583613469917652E-2</v>
      </c>
      <c r="M2552" t="str">
        <f t="shared" ca="1" si="394"/>
        <v>BUY</v>
      </c>
      <c r="N2552">
        <f t="shared" ca="1" si="395"/>
        <v>3.8615230922923933E-3</v>
      </c>
    </row>
    <row r="2553" spans="1:14" x14ac:dyDescent="0.25">
      <c r="A2553">
        <v>2552</v>
      </c>
      <c r="B2553" s="30">
        <v>40262</v>
      </c>
      <c r="C2553">
        <f t="shared" si="392"/>
        <v>2010</v>
      </c>
      <c r="D2553">
        <v>5260.4</v>
      </c>
      <c r="E2553">
        <f t="shared" ca="1" si="393"/>
        <v>5242.8500000000004</v>
      </c>
      <c r="F2553">
        <f t="shared" ca="1" si="397"/>
        <v>5058.2384615384608</v>
      </c>
      <c r="G2553" t="str">
        <f t="shared" ca="1" si="398"/>
        <v/>
      </c>
      <c r="H2553">
        <f t="shared" ca="1" si="399"/>
        <v>4922.3</v>
      </c>
      <c r="I2553" s="7" t="str">
        <f t="shared" ca="1" si="396"/>
        <v/>
      </c>
      <c r="J2553" s="11">
        <f t="shared" ref="J2553:J2616" ca="1" si="400">IF(I2553="",J2552,J2552*(1+$M$5*I2553))</f>
        <v>1262.4421730083736</v>
      </c>
      <c r="K2553" s="11">
        <f ca="1">MAX($J$55:J2553)</f>
        <v>1275.9462954073383</v>
      </c>
      <c r="L2553" s="13">
        <f t="shared" ref="L2553:L2616" ca="1" si="401">1-J2553/K2553</f>
        <v>1.0583613469917652E-2</v>
      </c>
      <c r="M2553" t="str">
        <f t="shared" ca="1" si="394"/>
        <v>BUY</v>
      </c>
      <c r="N2553">
        <f t="shared" ca="1" si="395"/>
        <v>6.7173176659712274E-3</v>
      </c>
    </row>
    <row r="2554" spans="1:14" x14ac:dyDescent="0.25">
      <c r="A2554">
        <v>2553</v>
      </c>
      <c r="B2554" s="30">
        <v>40263</v>
      </c>
      <c r="C2554">
        <f t="shared" si="392"/>
        <v>2010</v>
      </c>
      <c r="D2554">
        <v>5282</v>
      </c>
      <c r="E2554">
        <f t="shared" ca="1" si="393"/>
        <v>5271.2</v>
      </c>
      <c r="F2554">
        <f t="shared" ca="1" si="397"/>
        <v>5074.6326923076904</v>
      </c>
      <c r="G2554" t="str">
        <f t="shared" ca="1" si="398"/>
        <v/>
      </c>
      <c r="H2554">
        <f t="shared" ca="1" si="399"/>
        <v>4922.3</v>
      </c>
      <c r="I2554" s="7" t="str">
        <f t="shared" ca="1" si="396"/>
        <v/>
      </c>
      <c r="J2554" s="11">
        <f t="shared" ca="1" si="400"/>
        <v>1262.4421730083736</v>
      </c>
      <c r="K2554" s="11">
        <f ca="1">MAX($J$55:J2554)</f>
        <v>1275.9462954073383</v>
      </c>
      <c r="L2554" s="13">
        <f t="shared" ca="1" si="401"/>
        <v>1.0583613469917652E-2</v>
      </c>
      <c r="M2554" t="str">
        <f t="shared" ca="1" si="394"/>
        <v>BUY</v>
      </c>
      <c r="N2554">
        <f t="shared" ca="1" si="395"/>
        <v>4.1061516234507578E-3</v>
      </c>
    </row>
    <row r="2555" spans="1:14" x14ac:dyDescent="0.25">
      <c r="A2555">
        <v>2554</v>
      </c>
      <c r="B2555" s="30">
        <v>40266</v>
      </c>
      <c r="C2555">
        <f t="shared" si="392"/>
        <v>2010</v>
      </c>
      <c r="D2555">
        <v>5302.85</v>
      </c>
      <c r="E2555">
        <f t="shared" ca="1" si="393"/>
        <v>5292.4250000000002</v>
      </c>
      <c r="F2555">
        <f t="shared" ca="1" si="397"/>
        <v>5089.5884615384603</v>
      </c>
      <c r="G2555" t="str">
        <f t="shared" ca="1" si="398"/>
        <v/>
      </c>
      <c r="H2555">
        <f t="shared" ca="1" si="399"/>
        <v>4922.3</v>
      </c>
      <c r="I2555" s="7" t="str">
        <f t="shared" ca="1" si="396"/>
        <v/>
      </c>
      <c r="J2555" s="11">
        <f t="shared" ca="1" si="400"/>
        <v>1262.4421730083736</v>
      </c>
      <c r="K2555" s="11">
        <f ca="1">MAX($J$55:J2555)</f>
        <v>1275.9462954073383</v>
      </c>
      <c r="L2555" s="13">
        <f t="shared" ca="1" si="401"/>
        <v>1.0583613469917652E-2</v>
      </c>
      <c r="M2555" t="str">
        <f t="shared" ca="1" si="394"/>
        <v>BUY</v>
      </c>
      <c r="N2555">
        <f t="shared" ca="1" si="395"/>
        <v>3.9473684210527002E-3</v>
      </c>
    </row>
    <row r="2556" spans="1:14" x14ac:dyDescent="0.25">
      <c r="A2556">
        <v>2555</v>
      </c>
      <c r="B2556" s="30">
        <v>40267</v>
      </c>
      <c r="C2556">
        <f t="shared" si="392"/>
        <v>2010</v>
      </c>
      <c r="D2556">
        <v>5262.45</v>
      </c>
      <c r="E2556">
        <f t="shared" ca="1" si="393"/>
        <v>5282.65</v>
      </c>
      <c r="F2556">
        <f t="shared" ca="1" si="397"/>
        <v>5104</v>
      </c>
      <c r="G2556" t="str">
        <f t="shared" ca="1" si="398"/>
        <v/>
      </c>
      <c r="H2556">
        <f t="shared" ca="1" si="399"/>
        <v>4922.3</v>
      </c>
      <c r="I2556" s="7" t="str">
        <f t="shared" ca="1" si="396"/>
        <v/>
      </c>
      <c r="J2556" s="11">
        <f t="shared" ca="1" si="400"/>
        <v>1262.4421730083736</v>
      </c>
      <c r="K2556" s="11">
        <f ca="1">MAX($J$55:J2556)</f>
        <v>1275.9462954073383</v>
      </c>
      <c r="L2556" s="13">
        <f t="shared" ca="1" si="401"/>
        <v>1.0583613469917652E-2</v>
      </c>
      <c r="M2556" t="str">
        <f t="shared" ca="1" si="394"/>
        <v>BUY</v>
      </c>
      <c r="N2556">
        <f t="shared" ca="1" si="395"/>
        <v>-7.6185447448071401E-3</v>
      </c>
    </row>
    <row r="2557" spans="1:14" x14ac:dyDescent="0.25">
      <c r="A2557">
        <v>2556</v>
      </c>
      <c r="B2557" s="30">
        <v>40268</v>
      </c>
      <c r="C2557">
        <f t="shared" si="392"/>
        <v>2010</v>
      </c>
      <c r="D2557">
        <v>5249.1</v>
      </c>
      <c r="E2557">
        <f t="shared" ca="1" si="393"/>
        <v>5255.7749999999996</v>
      </c>
      <c r="F2557">
        <f t="shared" ca="1" si="397"/>
        <v>5119.5461538461532</v>
      </c>
      <c r="G2557" t="str">
        <f t="shared" ca="1" si="398"/>
        <v/>
      </c>
      <c r="H2557">
        <f t="shared" ca="1" si="399"/>
        <v>4922.3</v>
      </c>
      <c r="I2557" s="7" t="str">
        <f t="shared" ca="1" si="396"/>
        <v/>
      </c>
      <c r="J2557" s="11">
        <f t="shared" ca="1" si="400"/>
        <v>1262.4421730083736</v>
      </c>
      <c r="K2557" s="11">
        <f ca="1">MAX($J$55:J2557)</f>
        <v>1275.9462954073383</v>
      </c>
      <c r="L2557" s="13">
        <f t="shared" ca="1" si="401"/>
        <v>1.0583613469917652E-2</v>
      </c>
      <c r="M2557" t="str">
        <f t="shared" ca="1" si="394"/>
        <v>BUY</v>
      </c>
      <c r="N2557">
        <f t="shared" ca="1" si="395"/>
        <v>-2.5368412051419882E-3</v>
      </c>
    </row>
    <row r="2558" spans="1:14" x14ac:dyDescent="0.25">
      <c r="A2558">
        <v>2557</v>
      </c>
      <c r="B2558" s="30">
        <v>40269</v>
      </c>
      <c r="C2558">
        <f t="shared" si="392"/>
        <v>2010</v>
      </c>
      <c r="D2558">
        <v>5290.5</v>
      </c>
      <c r="E2558">
        <f t="shared" ca="1" si="393"/>
        <v>5269.8</v>
      </c>
      <c r="F2558">
        <f t="shared" ca="1" si="397"/>
        <v>5136.2423076923069</v>
      </c>
      <c r="G2558" t="str">
        <f t="shared" ca="1" si="398"/>
        <v/>
      </c>
      <c r="H2558">
        <f t="shared" ca="1" si="399"/>
        <v>4922.3</v>
      </c>
      <c r="I2558" s="7" t="str">
        <f t="shared" ca="1" si="396"/>
        <v/>
      </c>
      <c r="J2558" s="11">
        <f t="shared" ca="1" si="400"/>
        <v>1262.4421730083736</v>
      </c>
      <c r="K2558" s="11">
        <f ca="1">MAX($J$55:J2558)</f>
        <v>1275.9462954073383</v>
      </c>
      <c r="L2558" s="13">
        <f t="shared" ca="1" si="401"/>
        <v>1.0583613469917652E-2</v>
      </c>
      <c r="M2558" t="str">
        <f t="shared" ca="1" si="394"/>
        <v>BUY</v>
      </c>
      <c r="N2558">
        <f t="shared" ca="1" si="395"/>
        <v>7.8870663542320845E-3</v>
      </c>
    </row>
    <row r="2559" spans="1:14" x14ac:dyDescent="0.25">
      <c r="A2559">
        <v>2558</v>
      </c>
      <c r="B2559" s="30">
        <v>40273</v>
      </c>
      <c r="C2559">
        <f t="shared" si="392"/>
        <v>2010</v>
      </c>
      <c r="D2559">
        <v>5368.4</v>
      </c>
      <c r="E2559">
        <f t="shared" ca="1" si="393"/>
        <v>5329.45</v>
      </c>
      <c r="F2559">
        <f t="shared" ca="1" si="397"/>
        <v>5155.4096153846149</v>
      </c>
      <c r="G2559" t="str">
        <f t="shared" ca="1" si="398"/>
        <v/>
      </c>
      <c r="H2559">
        <f t="shared" ca="1" si="399"/>
        <v>4922.3</v>
      </c>
      <c r="I2559" s="7" t="str">
        <f t="shared" ca="1" si="396"/>
        <v/>
      </c>
      <c r="J2559" s="11">
        <f t="shared" ca="1" si="400"/>
        <v>1262.4421730083736</v>
      </c>
      <c r="K2559" s="11">
        <f ca="1">MAX($J$55:J2559)</f>
        <v>1275.9462954073383</v>
      </c>
      <c r="L2559" s="13">
        <f t="shared" ca="1" si="401"/>
        <v>1.0583613469917652E-2</v>
      </c>
      <c r="M2559" t="str">
        <f t="shared" ca="1" si="394"/>
        <v>BUY</v>
      </c>
      <c r="N2559">
        <f t="shared" ca="1" si="395"/>
        <v>1.4724506190341109E-2</v>
      </c>
    </row>
    <row r="2560" spans="1:14" x14ac:dyDescent="0.25">
      <c r="A2560">
        <v>2559</v>
      </c>
      <c r="B2560" s="30">
        <v>40274</v>
      </c>
      <c r="C2560">
        <f t="shared" si="392"/>
        <v>2010</v>
      </c>
      <c r="D2560">
        <v>5366</v>
      </c>
      <c r="E2560">
        <f t="shared" ca="1" si="393"/>
        <v>5367.2</v>
      </c>
      <c r="F2560">
        <f t="shared" ca="1" si="397"/>
        <v>5174.9249999999993</v>
      </c>
      <c r="G2560" t="str">
        <f t="shared" ca="1" si="398"/>
        <v/>
      </c>
      <c r="H2560">
        <f t="shared" ca="1" si="399"/>
        <v>4922.3</v>
      </c>
      <c r="I2560" s="7" t="str">
        <f t="shared" ca="1" si="396"/>
        <v/>
      </c>
      <c r="J2560" s="11">
        <f t="shared" ca="1" si="400"/>
        <v>1262.4421730083736</v>
      </c>
      <c r="K2560" s="11">
        <f ca="1">MAX($J$55:J2560)</f>
        <v>1275.9462954073383</v>
      </c>
      <c r="L2560" s="13">
        <f t="shared" ca="1" si="401"/>
        <v>1.0583613469917652E-2</v>
      </c>
      <c r="M2560" t="str">
        <f t="shared" ca="1" si="394"/>
        <v>BUY</v>
      </c>
      <c r="N2560">
        <f t="shared" ca="1" si="395"/>
        <v>-4.470605767080762E-4</v>
      </c>
    </row>
    <row r="2561" spans="1:14" x14ac:dyDescent="0.25">
      <c r="A2561">
        <v>2560</v>
      </c>
      <c r="B2561" s="30">
        <v>40275</v>
      </c>
      <c r="C2561">
        <f t="shared" si="392"/>
        <v>2010</v>
      </c>
      <c r="D2561">
        <v>5374.65</v>
      </c>
      <c r="E2561">
        <f t="shared" ca="1" si="393"/>
        <v>5370.3249999999998</v>
      </c>
      <c r="F2561">
        <f t="shared" ca="1" si="397"/>
        <v>5194.7288461538465</v>
      </c>
      <c r="G2561" t="str">
        <f t="shared" ca="1" si="398"/>
        <v/>
      </c>
      <c r="H2561">
        <f t="shared" ca="1" si="399"/>
        <v>4922.3</v>
      </c>
      <c r="I2561" s="7" t="str">
        <f t="shared" ca="1" si="396"/>
        <v/>
      </c>
      <c r="J2561" s="11">
        <f t="shared" ca="1" si="400"/>
        <v>1262.4421730083736</v>
      </c>
      <c r="K2561" s="11">
        <f ca="1">MAX($J$55:J2561)</f>
        <v>1275.9462954073383</v>
      </c>
      <c r="L2561" s="13">
        <f t="shared" ca="1" si="401"/>
        <v>1.0583613469917652E-2</v>
      </c>
      <c r="M2561" t="str">
        <f t="shared" ca="1" si="394"/>
        <v>BUY</v>
      </c>
      <c r="N2561">
        <f t="shared" ca="1" si="395"/>
        <v>1.6120014908683632E-3</v>
      </c>
    </row>
    <row r="2562" spans="1:14" x14ac:dyDescent="0.25">
      <c r="A2562">
        <v>2561</v>
      </c>
      <c r="B2562" s="30">
        <v>40276</v>
      </c>
      <c r="C2562">
        <f t="shared" si="392"/>
        <v>2010</v>
      </c>
      <c r="D2562">
        <v>5304.45</v>
      </c>
      <c r="E2562">
        <f t="shared" ca="1" si="393"/>
        <v>5339.5499999999993</v>
      </c>
      <c r="F2562">
        <f t="shared" ca="1" si="397"/>
        <v>5209.4269230769232</v>
      </c>
      <c r="G2562" t="str">
        <f t="shared" ca="1" si="398"/>
        <v/>
      </c>
      <c r="H2562">
        <f t="shared" ca="1" si="399"/>
        <v>4922.3</v>
      </c>
      <c r="I2562" s="7" t="str">
        <f t="shared" ca="1" si="396"/>
        <v/>
      </c>
      <c r="J2562" s="11">
        <f t="shared" ca="1" si="400"/>
        <v>1262.4421730083736</v>
      </c>
      <c r="K2562" s="11">
        <f ca="1">MAX($J$55:J2562)</f>
        <v>1275.9462954073383</v>
      </c>
      <c r="L2562" s="13">
        <f t="shared" ca="1" si="401"/>
        <v>1.0583613469917652E-2</v>
      </c>
      <c r="M2562" t="str">
        <f t="shared" ca="1" si="394"/>
        <v>BUY</v>
      </c>
      <c r="N2562">
        <f t="shared" ca="1" si="395"/>
        <v>-1.3061315620552003E-2</v>
      </c>
    </row>
    <row r="2563" spans="1:14" x14ac:dyDescent="0.25">
      <c r="A2563">
        <v>2562</v>
      </c>
      <c r="B2563" s="30">
        <v>40277</v>
      </c>
      <c r="C2563">
        <f t="shared" ref="C2563:C2626" si="402">YEAR(B2563)</f>
        <v>2010</v>
      </c>
      <c r="D2563">
        <v>5361.75</v>
      </c>
      <c r="E2563">
        <f t="shared" ca="1" si="393"/>
        <v>5333.1</v>
      </c>
      <c r="F2563">
        <f t="shared" ca="1" si="397"/>
        <v>5222.6865384615376</v>
      </c>
      <c r="G2563" t="str">
        <f t="shared" ca="1" si="398"/>
        <v/>
      </c>
      <c r="H2563">
        <f t="shared" ca="1" si="399"/>
        <v>4922.3</v>
      </c>
      <c r="I2563" s="7" t="str">
        <f t="shared" ca="1" si="396"/>
        <v/>
      </c>
      <c r="J2563" s="11">
        <f t="shared" ca="1" si="400"/>
        <v>1262.4421730083736</v>
      </c>
      <c r="K2563" s="11">
        <f ca="1">MAX($J$55:J2563)</f>
        <v>1275.9462954073383</v>
      </c>
      <c r="L2563" s="13">
        <f t="shared" ca="1" si="401"/>
        <v>1.0583613469917652E-2</v>
      </c>
      <c r="M2563" t="str">
        <f t="shared" ca="1" si="394"/>
        <v>BUY</v>
      </c>
      <c r="N2563">
        <f t="shared" ca="1" si="395"/>
        <v>1.0802250940248316E-2</v>
      </c>
    </row>
    <row r="2564" spans="1:14" x14ac:dyDescent="0.25">
      <c r="A2564">
        <v>2563</v>
      </c>
      <c r="B2564" s="30">
        <v>40280</v>
      </c>
      <c r="C2564">
        <f t="shared" si="402"/>
        <v>2010</v>
      </c>
      <c r="D2564">
        <v>5339.7</v>
      </c>
      <c r="E2564">
        <f t="shared" ref="E2564:E2627" ca="1" si="403">IF(ROW(D2564)&gt;$M$3,AVERAGE(OFFSET(D2565,-$M$3,0,$M$3,1)),"")</f>
        <v>5350.7250000000004</v>
      </c>
      <c r="F2564">
        <f t="shared" ca="1" si="397"/>
        <v>5232.3634615384617</v>
      </c>
      <c r="G2564" t="str">
        <f t="shared" ca="1" si="398"/>
        <v/>
      </c>
      <c r="H2564">
        <f t="shared" ca="1" si="399"/>
        <v>4922.3</v>
      </c>
      <c r="I2564" s="7" t="str">
        <f t="shared" ca="1" si="396"/>
        <v/>
      </c>
      <c r="J2564" s="11">
        <f t="shared" ca="1" si="400"/>
        <v>1262.4421730083736</v>
      </c>
      <c r="K2564" s="11">
        <f ca="1">MAX($J$55:J2564)</f>
        <v>1275.9462954073383</v>
      </c>
      <c r="L2564" s="13">
        <f t="shared" ca="1" si="401"/>
        <v>1.0583613469917652E-2</v>
      </c>
      <c r="M2564" t="str">
        <f t="shared" ca="1" si="394"/>
        <v>BUY</v>
      </c>
      <c r="N2564">
        <f t="shared" ca="1" si="395"/>
        <v>-4.1124632815778767E-3</v>
      </c>
    </row>
    <row r="2565" spans="1:14" x14ac:dyDescent="0.25">
      <c r="A2565">
        <v>2564</v>
      </c>
      <c r="B2565" s="30">
        <v>40281</v>
      </c>
      <c r="C2565">
        <f t="shared" si="402"/>
        <v>2010</v>
      </c>
      <c r="D2565">
        <v>5322.95</v>
      </c>
      <c r="E2565">
        <f t="shared" ca="1" si="403"/>
        <v>5331.3249999999998</v>
      </c>
      <c r="F2565">
        <f t="shared" ca="1" si="397"/>
        <v>5241.6980769230768</v>
      </c>
      <c r="G2565" t="str">
        <f t="shared" ca="1" si="398"/>
        <v/>
      </c>
      <c r="H2565">
        <f t="shared" ca="1" si="399"/>
        <v>4922.3</v>
      </c>
      <c r="I2565" s="7" t="str">
        <f t="shared" ca="1" si="396"/>
        <v/>
      </c>
      <c r="J2565" s="11">
        <f t="shared" ca="1" si="400"/>
        <v>1262.4421730083736</v>
      </c>
      <c r="K2565" s="11">
        <f ca="1">MAX($J$55:J2565)</f>
        <v>1275.9462954073383</v>
      </c>
      <c r="L2565" s="13">
        <f t="shared" ca="1" si="401"/>
        <v>1.0583613469917652E-2</v>
      </c>
      <c r="M2565" t="str">
        <f t="shared" ca="1" si="394"/>
        <v>BUY</v>
      </c>
      <c r="N2565">
        <f t="shared" ca="1" si="395"/>
        <v>-3.1368803490832821E-3</v>
      </c>
    </row>
    <row r="2566" spans="1:14" x14ac:dyDescent="0.25">
      <c r="A2566">
        <v>2565</v>
      </c>
      <c r="B2566" s="30">
        <v>40283</v>
      </c>
      <c r="C2566">
        <f t="shared" si="402"/>
        <v>2010</v>
      </c>
      <c r="D2566">
        <v>5273.6</v>
      </c>
      <c r="E2566">
        <f t="shared" ca="1" si="403"/>
        <v>5298.2749999999996</v>
      </c>
      <c r="F2566">
        <f t="shared" ca="1" si="397"/>
        <v>5248.8096153846163</v>
      </c>
      <c r="G2566" t="str">
        <f t="shared" ca="1" si="398"/>
        <v/>
      </c>
      <c r="H2566">
        <f t="shared" ca="1" si="399"/>
        <v>4922.3</v>
      </c>
      <c r="I2566" s="7" t="str">
        <f t="shared" ca="1" si="396"/>
        <v/>
      </c>
      <c r="J2566" s="11">
        <f t="shared" ca="1" si="400"/>
        <v>1262.4421730083736</v>
      </c>
      <c r="K2566" s="11">
        <f ca="1">MAX($J$55:J2566)</f>
        <v>1275.9462954073383</v>
      </c>
      <c r="L2566" s="13">
        <f t="shared" ca="1" si="401"/>
        <v>1.0583613469917652E-2</v>
      </c>
      <c r="M2566" t="str">
        <f t="shared" ref="M2566:M2629" ca="1" si="404">IF(G2566="",M2565,G2566)</f>
        <v>BUY</v>
      </c>
      <c r="N2566">
        <f t="shared" ca="1" si="395"/>
        <v>-9.2711748184746163E-3</v>
      </c>
    </row>
    <row r="2567" spans="1:14" x14ac:dyDescent="0.25">
      <c r="A2567">
        <v>2566</v>
      </c>
      <c r="B2567" s="30">
        <v>40284</v>
      </c>
      <c r="C2567">
        <f t="shared" si="402"/>
        <v>2010</v>
      </c>
      <c r="D2567">
        <v>5262.6</v>
      </c>
      <c r="E2567">
        <f t="shared" ca="1" si="403"/>
        <v>5268.1</v>
      </c>
      <c r="F2567">
        <f t="shared" ca="1" si="397"/>
        <v>5254.1403846153844</v>
      </c>
      <c r="G2567" t="str">
        <f t="shared" ca="1" si="398"/>
        <v/>
      </c>
      <c r="H2567">
        <f t="shared" ca="1" si="399"/>
        <v>4922.3</v>
      </c>
      <c r="I2567" s="7" t="str">
        <f t="shared" ca="1" si="396"/>
        <v/>
      </c>
      <c r="J2567" s="11">
        <f t="shared" ca="1" si="400"/>
        <v>1262.4421730083736</v>
      </c>
      <c r="K2567" s="11">
        <f ca="1">MAX($J$55:J2567)</f>
        <v>1275.9462954073383</v>
      </c>
      <c r="L2567" s="13">
        <f t="shared" ca="1" si="401"/>
        <v>1.0583613469917652E-2</v>
      </c>
      <c r="M2567" t="str">
        <f t="shared" ca="1" si="404"/>
        <v>BUY</v>
      </c>
      <c r="N2567">
        <f t="shared" ref="N2567:N2630" ca="1" si="405">IF(M2566="BUY",(D2567-D2566)/D2566,(D2566-D2567)/D2566)</f>
        <v>-2.0858616504854368E-3</v>
      </c>
    </row>
    <row r="2568" spans="1:14" x14ac:dyDescent="0.25">
      <c r="A2568">
        <v>2567</v>
      </c>
      <c r="B2568" s="30">
        <v>40287</v>
      </c>
      <c r="C2568">
        <f t="shared" si="402"/>
        <v>2010</v>
      </c>
      <c r="D2568">
        <v>5203.6499999999996</v>
      </c>
      <c r="E2568">
        <f t="shared" ca="1" si="403"/>
        <v>5233.125</v>
      </c>
      <c r="F2568">
        <f t="shared" ca="1" si="397"/>
        <v>5258.0692307692307</v>
      </c>
      <c r="G2568" t="str">
        <f t="shared" ca="1" si="398"/>
        <v>SELL</v>
      </c>
      <c r="H2568">
        <f t="shared" ca="1" si="399"/>
        <v>5203.6499999999996</v>
      </c>
      <c r="I2568" s="7">
        <f t="shared" ca="1" si="396"/>
        <v>5.7158239034597491E-2</v>
      </c>
      <c r="J2568" s="11">
        <f t="shared" ca="1" si="400"/>
        <v>1334.6011445005429</v>
      </c>
      <c r="K2568" s="11">
        <f ca="1">MAX($J$55:J2568)</f>
        <v>1334.6011445005429</v>
      </c>
      <c r="L2568" s="13">
        <f t="shared" ca="1" si="401"/>
        <v>0</v>
      </c>
      <c r="M2568" t="str">
        <f t="shared" ca="1" si="404"/>
        <v>SELL</v>
      </c>
      <c r="N2568">
        <f t="shared" ca="1" si="405"/>
        <v>-1.1201687378862298E-2</v>
      </c>
    </row>
    <row r="2569" spans="1:14" x14ac:dyDescent="0.25">
      <c r="A2569">
        <v>2568</v>
      </c>
      <c r="B2569" s="30">
        <v>40288</v>
      </c>
      <c r="C2569">
        <f t="shared" si="402"/>
        <v>2010</v>
      </c>
      <c r="D2569">
        <v>5230.1000000000004</v>
      </c>
      <c r="E2569">
        <f t="shared" ca="1" si="403"/>
        <v>5216.875</v>
      </c>
      <c r="F2569">
        <f t="shared" ca="1" si="397"/>
        <v>5262.4480769230777</v>
      </c>
      <c r="G2569" t="str">
        <f t="shared" ca="1" si="398"/>
        <v/>
      </c>
      <c r="H2569">
        <f t="shared" ca="1" si="399"/>
        <v>5203.6499999999996</v>
      </c>
      <c r="I2569" s="7" t="str">
        <f t="shared" ca="1" si="396"/>
        <v/>
      </c>
      <c r="J2569" s="11">
        <f t="shared" ca="1" si="400"/>
        <v>1334.6011445005429</v>
      </c>
      <c r="K2569" s="11">
        <f ca="1">MAX($J$55:J2569)</f>
        <v>1334.6011445005429</v>
      </c>
      <c r="L2569" s="13">
        <f t="shared" ca="1" si="401"/>
        <v>0</v>
      </c>
      <c r="M2569" t="str">
        <f t="shared" ca="1" si="404"/>
        <v>SELL</v>
      </c>
      <c r="N2569">
        <f t="shared" ca="1" si="405"/>
        <v>-5.0829706071701076E-3</v>
      </c>
    </row>
    <row r="2570" spans="1:14" x14ac:dyDescent="0.25">
      <c r="A2570">
        <v>2569</v>
      </c>
      <c r="B2570" s="30">
        <v>40289</v>
      </c>
      <c r="C2570">
        <f t="shared" si="402"/>
        <v>2010</v>
      </c>
      <c r="D2570">
        <v>5244.9</v>
      </c>
      <c r="E2570">
        <f t="shared" ca="1" si="403"/>
        <v>5237.5</v>
      </c>
      <c r="F2570">
        <f t="shared" ca="1" si="397"/>
        <v>5266.7365384615387</v>
      </c>
      <c r="G2570" t="str">
        <f t="shared" ca="1" si="398"/>
        <v/>
      </c>
      <c r="H2570">
        <f t="shared" ca="1" si="399"/>
        <v>5203.6499999999996</v>
      </c>
      <c r="I2570" s="7" t="str">
        <f t="shared" ca="1" si="396"/>
        <v/>
      </c>
      <c r="J2570" s="11">
        <f t="shared" ca="1" si="400"/>
        <v>1334.6011445005429</v>
      </c>
      <c r="K2570" s="11">
        <f ca="1">MAX($J$55:J2570)</f>
        <v>1334.6011445005429</v>
      </c>
      <c r="L2570" s="13">
        <f t="shared" ca="1" si="401"/>
        <v>0</v>
      </c>
      <c r="M2570" t="str">
        <f t="shared" ca="1" si="404"/>
        <v>SELL</v>
      </c>
      <c r="N2570">
        <f t="shared" ca="1" si="405"/>
        <v>-2.8297738092960502E-3</v>
      </c>
    </row>
    <row r="2571" spans="1:14" x14ac:dyDescent="0.25">
      <c r="A2571">
        <v>2570</v>
      </c>
      <c r="B2571" s="30">
        <v>40290</v>
      </c>
      <c r="C2571">
        <f t="shared" si="402"/>
        <v>2010</v>
      </c>
      <c r="D2571">
        <v>5269.35</v>
      </c>
      <c r="E2571">
        <f t="shared" ca="1" si="403"/>
        <v>5257.125</v>
      </c>
      <c r="F2571">
        <f t="shared" ca="1" si="397"/>
        <v>5271.8269230769229</v>
      </c>
      <c r="G2571" t="str">
        <f t="shared" ca="1" si="398"/>
        <v/>
      </c>
      <c r="H2571">
        <f t="shared" ca="1" si="399"/>
        <v>5203.6499999999996</v>
      </c>
      <c r="I2571" s="7" t="str">
        <f t="shared" ca="1" si="396"/>
        <v/>
      </c>
      <c r="J2571" s="11">
        <f t="shared" ca="1" si="400"/>
        <v>1334.6011445005429</v>
      </c>
      <c r="K2571" s="11">
        <f ca="1">MAX($J$55:J2571)</f>
        <v>1334.6011445005429</v>
      </c>
      <c r="L2571" s="13">
        <f t="shared" ca="1" si="401"/>
        <v>0</v>
      </c>
      <c r="M2571" t="str">
        <f t="shared" ca="1" si="404"/>
        <v>SELL</v>
      </c>
      <c r="N2571">
        <f t="shared" ca="1" si="405"/>
        <v>-4.6616713378712137E-3</v>
      </c>
    </row>
    <row r="2572" spans="1:14" x14ac:dyDescent="0.25">
      <c r="A2572">
        <v>2571</v>
      </c>
      <c r="B2572" s="30">
        <v>40291</v>
      </c>
      <c r="C2572">
        <f t="shared" si="402"/>
        <v>2010</v>
      </c>
      <c r="D2572">
        <v>5304.1</v>
      </c>
      <c r="E2572">
        <f t="shared" ca="1" si="403"/>
        <v>5286.7250000000004</v>
      </c>
      <c r="F2572">
        <f t="shared" ca="1" si="397"/>
        <v>5278.5653846153837</v>
      </c>
      <c r="G2572" t="str">
        <f t="shared" ca="1" si="398"/>
        <v>BUY</v>
      </c>
      <c r="H2572">
        <f t="shared" ca="1" si="399"/>
        <v>5304.1</v>
      </c>
      <c r="I2572" s="7">
        <f t="shared" ca="1" si="396"/>
        <v>-1.9303757939139077E-2</v>
      </c>
      <c r="J2572" s="11">
        <f t="shared" ca="1" si="400"/>
        <v>1308.8383270618065</v>
      </c>
      <c r="K2572" s="11">
        <f ca="1">MAX($J$55:J2572)</f>
        <v>1334.6011445005429</v>
      </c>
      <c r="L2572" s="13">
        <f t="shared" ca="1" si="401"/>
        <v>1.9303757939139077E-2</v>
      </c>
      <c r="M2572" t="str">
        <f t="shared" ca="1" si="404"/>
        <v>BUY</v>
      </c>
      <c r="N2572">
        <f t="shared" ca="1" si="405"/>
        <v>-6.5947412868759903E-3</v>
      </c>
    </row>
    <row r="2573" spans="1:14" x14ac:dyDescent="0.25">
      <c r="A2573">
        <v>2572</v>
      </c>
      <c r="B2573" s="30">
        <v>40294</v>
      </c>
      <c r="C2573">
        <f t="shared" si="402"/>
        <v>2010</v>
      </c>
      <c r="D2573">
        <v>5322.45</v>
      </c>
      <c r="E2573">
        <f t="shared" ca="1" si="403"/>
        <v>5313.2749999999996</v>
      </c>
      <c r="F2573">
        <f t="shared" ca="1" si="397"/>
        <v>5283.3480769230764</v>
      </c>
      <c r="G2573" t="str">
        <f t="shared" ca="1" si="398"/>
        <v/>
      </c>
      <c r="H2573">
        <f t="shared" ca="1" si="399"/>
        <v>5304.1</v>
      </c>
      <c r="I2573" s="7" t="str">
        <f t="shared" ca="1" si="396"/>
        <v/>
      </c>
      <c r="J2573" s="11">
        <f t="shared" ca="1" si="400"/>
        <v>1308.8383270618065</v>
      </c>
      <c r="K2573" s="11">
        <f ca="1">MAX($J$55:J2573)</f>
        <v>1334.6011445005429</v>
      </c>
      <c r="L2573" s="13">
        <f t="shared" ca="1" si="401"/>
        <v>1.9303757939139077E-2</v>
      </c>
      <c r="M2573" t="str">
        <f t="shared" ca="1" si="404"/>
        <v>BUY</v>
      </c>
      <c r="N2573">
        <f t="shared" ca="1" si="405"/>
        <v>3.4595878659903572E-3</v>
      </c>
    </row>
    <row r="2574" spans="1:14" x14ac:dyDescent="0.25">
      <c r="A2574">
        <v>2573</v>
      </c>
      <c r="B2574" s="30">
        <v>40295</v>
      </c>
      <c r="C2574">
        <f t="shared" si="402"/>
        <v>2010</v>
      </c>
      <c r="D2574">
        <v>5308.35</v>
      </c>
      <c r="E2574">
        <f t="shared" ca="1" si="403"/>
        <v>5315.4</v>
      </c>
      <c r="F2574">
        <f t="shared" ca="1" si="397"/>
        <v>5286.2884615384619</v>
      </c>
      <c r="G2574" t="str">
        <f t="shared" ca="1" si="398"/>
        <v/>
      </c>
      <c r="H2574">
        <f t="shared" ca="1" si="399"/>
        <v>5304.1</v>
      </c>
      <c r="I2574" s="7" t="str">
        <f t="shared" ca="1" si="396"/>
        <v/>
      </c>
      <c r="J2574" s="11">
        <f t="shared" ca="1" si="400"/>
        <v>1308.8383270618065</v>
      </c>
      <c r="K2574" s="11">
        <f ca="1">MAX($J$55:J2574)</f>
        <v>1334.6011445005429</v>
      </c>
      <c r="L2574" s="13">
        <f t="shared" ca="1" si="401"/>
        <v>1.9303757939139077E-2</v>
      </c>
      <c r="M2574" t="str">
        <f t="shared" ca="1" si="404"/>
        <v>BUY</v>
      </c>
      <c r="N2574">
        <f t="shared" ca="1" si="405"/>
        <v>-2.6491559338273642E-3</v>
      </c>
    </row>
    <row r="2575" spans="1:14" x14ac:dyDescent="0.25">
      <c r="A2575">
        <v>2574</v>
      </c>
      <c r="B2575" s="30">
        <v>40296</v>
      </c>
      <c r="C2575">
        <f t="shared" si="402"/>
        <v>2010</v>
      </c>
      <c r="D2575">
        <v>5215.45</v>
      </c>
      <c r="E2575">
        <f t="shared" ca="1" si="403"/>
        <v>5261.9</v>
      </c>
      <c r="F2575">
        <f t="shared" ca="1" si="397"/>
        <v>5285.1173076923087</v>
      </c>
      <c r="G2575" t="str">
        <f t="shared" ca="1" si="398"/>
        <v>SELL</v>
      </c>
      <c r="H2575">
        <f t="shared" ca="1" si="399"/>
        <v>5215.45</v>
      </c>
      <c r="I2575" s="7">
        <f t="shared" ca="1" si="396"/>
        <v>-1.6713485794008553E-2</v>
      </c>
      <c r="J2575" s="11">
        <f t="shared" ca="1" si="400"/>
        <v>1286.963076275805</v>
      </c>
      <c r="K2575" s="11">
        <f ca="1">MAX($J$55:J2575)</f>
        <v>1334.6011445005429</v>
      </c>
      <c r="L2575" s="13">
        <f t="shared" ca="1" si="401"/>
        <v>3.5694610649060876E-2</v>
      </c>
      <c r="M2575" t="str">
        <f t="shared" ca="1" si="404"/>
        <v>SELL</v>
      </c>
      <c r="N2575">
        <f t="shared" ca="1" si="405"/>
        <v>-1.7500729982009577E-2</v>
      </c>
    </row>
    <row r="2576" spans="1:14" x14ac:dyDescent="0.25">
      <c r="A2576">
        <v>2575</v>
      </c>
      <c r="B2576" s="30">
        <v>40297</v>
      </c>
      <c r="C2576">
        <f t="shared" si="402"/>
        <v>2010</v>
      </c>
      <c r="D2576">
        <v>5254.15</v>
      </c>
      <c r="E2576">
        <f t="shared" ca="1" si="403"/>
        <v>5234.7999999999993</v>
      </c>
      <c r="F2576">
        <f t="shared" ca="1" si="397"/>
        <v>5284.7846153846167</v>
      </c>
      <c r="G2576" t="str">
        <f t="shared" ca="1" si="398"/>
        <v/>
      </c>
      <c r="H2576">
        <f t="shared" ca="1" si="399"/>
        <v>5215.45</v>
      </c>
      <c r="I2576" s="7" t="str">
        <f t="shared" ca="1" si="396"/>
        <v/>
      </c>
      <c r="J2576" s="11">
        <f t="shared" ca="1" si="400"/>
        <v>1286.963076275805</v>
      </c>
      <c r="K2576" s="11">
        <f ca="1">MAX($J$55:J2576)</f>
        <v>1334.6011445005429</v>
      </c>
      <c r="L2576" s="13">
        <f t="shared" ca="1" si="401"/>
        <v>3.5694610649060876E-2</v>
      </c>
      <c r="M2576" t="str">
        <f t="shared" ca="1" si="404"/>
        <v>SELL</v>
      </c>
      <c r="N2576">
        <f t="shared" ca="1" si="405"/>
        <v>-7.4202609554304653E-3</v>
      </c>
    </row>
    <row r="2577" spans="1:14" x14ac:dyDescent="0.25">
      <c r="A2577">
        <v>2576</v>
      </c>
      <c r="B2577" s="30">
        <v>40298</v>
      </c>
      <c r="C2577">
        <f t="shared" si="402"/>
        <v>2010</v>
      </c>
      <c r="D2577">
        <v>5278</v>
      </c>
      <c r="E2577">
        <f t="shared" ca="1" si="403"/>
        <v>5266.0749999999998</v>
      </c>
      <c r="F2577">
        <f t="shared" ca="1" si="397"/>
        <v>5287.584615384616</v>
      </c>
      <c r="G2577" t="str">
        <f t="shared" ca="1" si="398"/>
        <v/>
      </c>
      <c r="H2577">
        <f t="shared" ca="1" si="399"/>
        <v>5215.45</v>
      </c>
      <c r="I2577" s="7" t="str">
        <f t="shared" ca="1" si="396"/>
        <v/>
      </c>
      <c r="J2577" s="11">
        <f t="shared" ca="1" si="400"/>
        <v>1286.963076275805</v>
      </c>
      <c r="K2577" s="11">
        <f ca="1">MAX($J$55:J2577)</f>
        <v>1334.6011445005429</v>
      </c>
      <c r="L2577" s="13">
        <f t="shared" ca="1" si="401"/>
        <v>3.5694610649060876E-2</v>
      </c>
      <c r="M2577" t="str">
        <f t="shared" ca="1" si="404"/>
        <v>SELL</v>
      </c>
      <c r="N2577">
        <f t="shared" ca="1" si="405"/>
        <v>-4.5392689588230955E-3</v>
      </c>
    </row>
    <row r="2578" spans="1:14" x14ac:dyDescent="0.25">
      <c r="A2578">
        <v>2577</v>
      </c>
      <c r="B2578" s="30">
        <v>40301</v>
      </c>
      <c r="C2578">
        <f t="shared" si="402"/>
        <v>2010</v>
      </c>
      <c r="D2578">
        <v>5222.75</v>
      </c>
      <c r="E2578">
        <f t="shared" ca="1" si="403"/>
        <v>5250.375</v>
      </c>
      <c r="F2578">
        <f t="shared" ca="1" si="397"/>
        <v>5287.4865384615396</v>
      </c>
      <c r="G2578" t="str">
        <f t="shared" ca="1" si="398"/>
        <v/>
      </c>
      <c r="H2578">
        <f t="shared" ca="1" si="399"/>
        <v>5215.45</v>
      </c>
      <c r="I2578" s="7" t="str">
        <f t="shared" ca="1" si="396"/>
        <v/>
      </c>
      <c r="J2578" s="11">
        <f t="shared" ca="1" si="400"/>
        <v>1286.963076275805</v>
      </c>
      <c r="K2578" s="11">
        <f ca="1">MAX($J$55:J2578)</f>
        <v>1334.6011445005429</v>
      </c>
      <c r="L2578" s="13">
        <f t="shared" ca="1" si="401"/>
        <v>3.5694610649060876E-2</v>
      </c>
      <c r="M2578" t="str">
        <f t="shared" ca="1" si="404"/>
        <v>SELL</v>
      </c>
      <c r="N2578">
        <f t="shared" ca="1" si="405"/>
        <v>1.0467980295566502E-2</v>
      </c>
    </row>
    <row r="2579" spans="1:14" x14ac:dyDescent="0.25">
      <c r="A2579">
        <v>2578</v>
      </c>
      <c r="B2579" s="30">
        <v>40302</v>
      </c>
      <c r="C2579">
        <f t="shared" si="402"/>
        <v>2010</v>
      </c>
      <c r="D2579">
        <v>5148.5</v>
      </c>
      <c r="E2579">
        <f t="shared" ca="1" si="403"/>
        <v>5185.625</v>
      </c>
      <c r="F2579">
        <f t="shared" ca="1" si="397"/>
        <v>5283.1826923076924</v>
      </c>
      <c r="G2579" t="str">
        <f t="shared" ca="1" si="398"/>
        <v/>
      </c>
      <c r="H2579">
        <f t="shared" ca="1" si="399"/>
        <v>5215.45</v>
      </c>
      <c r="I2579" s="7" t="str">
        <f t="shared" ca="1" si="396"/>
        <v/>
      </c>
      <c r="J2579" s="11">
        <f t="shared" ca="1" si="400"/>
        <v>1286.963076275805</v>
      </c>
      <c r="K2579" s="11">
        <f ca="1">MAX($J$55:J2579)</f>
        <v>1334.6011445005429</v>
      </c>
      <c r="L2579" s="13">
        <f t="shared" ca="1" si="401"/>
        <v>3.5694610649060876E-2</v>
      </c>
      <c r="M2579" t="str">
        <f t="shared" ca="1" si="404"/>
        <v>SELL</v>
      </c>
      <c r="N2579">
        <f t="shared" ca="1" si="405"/>
        <v>1.4216648317457278E-2</v>
      </c>
    </row>
    <row r="2580" spans="1:14" x14ac:dyDescent="0.25">
      <c r="A2580">
        <v>2579</v>
      </c>
      <c r="B2580" s="30">
        <v>40303</v>
      </c>
      <c r="C2580">
        <f t="shared" si="402"/>
        <v>2010</v>
      </c>
      <c r="D2580">
        <v>5124.8999999999996</v>
      </c>
      <c r="E2580">
        <f t="shared" ca="1" si="403"/>
        <v>5136.7</v>
      </c>
      <c r="F2580">
        <f t="shared" ca="1" si="397"/>
        <v>5277.1403846153844</v>
      </c>
      <c r="G2580" t="str">
        <f t="shared" ca="1" si="398"/>
        <v/>
      </c>
      <c r="H2580">
        <f t="shared" ca="1" si="399"/>
        <v>5215.45</v>
      </c>
      <c r="I2580" s="7" t="str">
        <f t="shared" ref="I2580:I2643" ca="1" si="406">IF(AND(G2580&lt;&gt;"",H2579&lt;&gt;0),IF(G2580="BUY",1-H2580/H2579,H2580/H2579-1),"")</f>
        <v/>
      </c>
      <c r="J2580" s="11">
        <f t="shared" ca="1" si="400"/>
        <v>1286.963076275805</v>
      </c>
      <c r="K2580" s="11">
        <f ca="1">MAX($J$55:J2580)</f>
        <v>1334.6011445005429</v>
      </c>
      <c r="L2580" s="13">
        <f t="shared" ca="1" si="401"/>
        <v>3.5694610649060876E-2</v>
      </c>
      <c r="M2580" t="str">
        <f t="shared" ca="1" si="404"/>
        <v>SELL</v>
      </c>
      <c r="N2580">
        <f t="shared" ca="1" si="405"/>
        <v>4.583859376517503E-3</v>
      </c>
    </row>
    <row r="2581" spans="1:14" x14ac:dyDescent="0.25">
      <c r="A2581">
        <v>2580</v>
      </c>
      <c r="B2581" s="30">
        <v>40304</v>
      </c>
      <c r="C2581">
        <f t="shared" si="402"/>
        <v>2010</v>
      </c>
      <c r="D2581">
        <v>5090.8500000000004</v>
      </c>
      <c r="E2581">
        <f t="shared" ca="1" si="403"/>
        <v>5107.875</v>
      </c>
      <c r="F2581">
        <f t="shared" ca="1" si="397"/>
        <v>5268.9865384615387</v>
      </c>
      <c r="G2581" t="str">
        <f t="shared" ca="1" si="398"/>
        <v/>
      </c>
      <c r="H2581">
        <f t="shared" ca="1" si="399"/>
        <v>5215.45</v>
      </c>
      <c r="I2581" s="7" t="str">
        <f t="shared" ca="1" si="406"/>
        <v/>
      </c>
      <c r="J2581" s="11">
        <f t="shared" ca="1" si="400"/>
        <v>1286.963076275805</v>
      </c>
      <c r="K2581" s="11">
        <f ca="1">MAX($J$55:J2581)</f>
        <v>1334.6011445005429</v>
      </c>
      <c r="L2581" s="13">
        <f t="shared" ca="1" si="401"/>
        <v>3.5694610649060876E-2</v>
      </c>
      <c r="M2581" t="str">
        <f t="shared" ca="1" si="404"/>
        <v>SELL</v>
      </c>
      <c r="N2581">
        <f t="shared" ca="1" si="405"/>
        <v>6.6440320786745645E-3</v>
      </c>
    </row>
    <row r="2582" spans="1:14" x14ac:dyDescent="0.25">
      <c r="A2582">
        <v>2581</v>
      </c>
      <c r="B2582" s="30">
        <v>40305</v>
      </c>
      <c r="C2582">
        <f t="shared" si="402"/>
        <v>2010</v>
      </c>
      <c r="D2582">
        <v>5018.05</v>
      </c>
      <c r="E2582">
        <f t="shared" ca="1" si="403"/>
        <v>5054.4500000000007</v>
      </c>
      <c r="F2582">
        <f t="shared" ca="1" si="397"/>
        <v>5259.5865384615372</v>
      </c>
      <c r="G2582" t="str">
        <f t="shared" ca="1" si="398"/>
        <v/>
      </c>
      <c r="H2582">
        <f t="shared" ca="1" si="399"/>
        <v>5215.45</v>
      </c>
      <c r="I2582" s="7" t="str">
        <f t="shared" ca="1" si="406"/>
        <v/>
      </c>
      <c r="J2582" s="11">
        <f t="shared" ca="1" si="400"/>
        <v>1286.963076275805</v>
      </c>
      <c r="K2582" s="11">
        <f ca="1">MAX($J$55:J2582)</f>
        <v>1334.6011445005429</v>
      </c>
      <c r="L2582" s="13">
        <f t="shared" ca="1" si="401"/>
        <v>3.5694610649060876E-2</v>
      </c>
      <c r="M2582" t="str">
        <f t="shared" ca="1" si="404"/>
        <v>SELL</v>
      </c>
      <c r="N2582">
        <f t="shared" ca="1" si="405"/>
        <v>1.4300165984069493E-2</v>
      </c>
    </row>
    <row r="2583" spans="1:14" x14ac:dyDescent="0.25">
      <c r="A2583">
        <v>2582</v>
      </c>
      <c r="B2583" s="30">
        <v>40308</v>
      </c>
      <c r="C2583">
        <f t="shared" si="402"/>
        <v>2010</v>
      </c>
      <c r="D2583">
        <v>5193.6000000000004</v>
      </c>
      <c r="E2583">
        <f t="shared" ca="1" si="403"/>
        <v>5105.8250000000007</v>
      </c>
      <c r="F2583">
        <f t="shared" ca="1" si="397"/>
        <v>5257.4519230769229</v>
      </c>
      <c r="G2583" t="str">
        <f t="shared" ca="1" si="398"/>
        <v/>
      </c>
      <c r="H2583">
        <f t="shared" ca="1" si="399"/>
        <v>5215.45</v>
      </c>
      <c r="I2583" s="7" t="str">
        <f t="shared" ca="1" si="406"/>
        <v/>
      </c>
      <c r="J2583" s="11">
        <f t="shared" ca="1" si="400"/>
        <v>1286.963076275805</v>
      </c>
      <c r="K2583" s="11">
        <f ca="1">MAX($J$55:J2583)</f>
        <v>1334.6011445005429</v>
      </c>
      <c r="L2583" s="13">
        <f t="shared" ca="1" si="401"/>
        <v>3.5694610649060876E-2</v>
      </c>
      <c r="M2583" t="str">
        <f t="shared" ca="1" si="404"/>
        <v>SELL</v>
      </c>
      <c r="N2583">
        <f t="shared" ca="1" si="405"/>
        <v>-3.498370881119163E-2</v>
      </c>
    </row>
    <row r="2584" spans="1:14" x14ac:dyDescent="0.25">
      <c r="A2584">
        <v>2583</v>
      </c>
      <c r="B2584" s="30">
        <v>40309</v>
      </c>
      <c r="C2584">
        <f t="shared" si="402"/>
        <v>2010</v>
      </c>
      <c r="D2584">
        <v>5136.1499999999996</v>
      </c>
      <c r="E2584">
        <f t="shared" ca="1" si="403"/>
        <v>5164.875</v>
      </c>
      <c r="F2584">
        <f t="shared" ca="1" si="397"/>
        <v>5251.5153846153844</v>
      </c>
      <c r="G2584" t="str">
        <f t="shared" ca="1" si="398"/>
        <v/>
      </c>
      <c r="H2584">
        <f t="shared" ca="1" si="399"/>
        <v>5215.45</v>
      </c>
      <c r="I2584" s="7" t="str">
        <f t="shared" ca="1" si="406"/>
        <v/>
      </c>
      <c r="J2584" s="11">
        <f t="shared" ca="1" si="400"/>
        <v>1286.963076275805</v>
      </c>
      <c r="K2584" s="11">
        <f ca="1">MAX($J$55:J2584)</f>
        <v>1334.6011445005429</v>
      </c>
      <c r="L2584" s="13">
        <f t="shared" ca="1" si="401"/>
        <v>3.5694610649060876E-2</v>
      </c>
      <c r="M2584" t="str">
        <f t="shared" ca="1" si="404"/>
        <v>SELL</v>
      </c>
      <c r="N2584">
        <f t="shared" ca="1" si="405"/>
        <v>1.1061691312384613E-2</v>
      </c>
    </row>
    <row r="2585" spans="1:14" x14ac:dyDescent="0.25">
      <c r="A2585">
        <v>2584</v>
      </c>
      <c r="B2585" s="30">
        <v>40310</v>
      </c>
      <c r="C2585">
        <f t="shared" si="402"/>
        <v>2010</v>
      </c>
      <c r="D2585">
        <v>5156.6499999999996</v>
      </c>
      <c r="E2585">
        <f t="shared" ca="1" si="403"/>
        <v>5146.3999999999996</v>
      </c>
      <c r="F2585">
        <f t="shared" ca="1" si="397"/>
        <v>5243.3711538461539</v>
      </c>
      <c r="G2585" t="str">
        <f t="shared" ca="1" si="398"/>
        <v/>
      </c>
      <c r="H2585">
        <f t="shared" ca="1" si="399"/>
        <v>5215.45</v>
      </c>
      <c r="I2585" s="7" t="str">
        <f t="shared" ca="1" si="406"/>
        <v/>
      </c>
      <c r="J2585" s="11">
        <f t="shared" ca="1" si="400"/>
        <v>1286.963076275805</v>
      </c>
      <c r="K2585" s="11">
        <f ca="1">MAX($J$55:J2585)</f>
        <v>1334.6011445005429</v>
      </c>
      <c r="L2585" s="13">
        <f t="shared" ca="1" si="401"/>
        <v>3.5694610649060876E-2</v>
      </c>
      <c r="M2585" t="str">
        <f t="shared" ca="1" si="404"/>
        <v>SELL</v>
      </c>
      <c r="N2585">
        <f t="shared" ca="1" si="405"/>
        <v>-3.9913164529852127E-3</v>
      </c>
    </row>
    <row r="2586" spans="1:14" x14ac:dyDescent="0.25">
      <c r="A2586">
        <v>2585</v>
      </c>
      <c r="B2586" s="30">
        <v>40311</v>
      </c>
      <c r="C2586">
        <f t="shared" si="402"/>
        <v>2010</v>
      </c>
      <c r="D2586">
        <v>5178.8999999999996</v>
      </c>
      <c r="E2586">
        <f t="shared" ca="1" si="403"/>
        <v>5167.7749999999996</v>
      </c>
      <c r="F2586">
        <f t="shared" ca="1" si="397"/>
        <v>5236.1749999999993</v>
      </c>
      <c r="G2586" t="str">
        <f t="shared" ca="1" si="398"/>
        <v/>
      </c>
      <c r="H2586">
        <f t="shared" ca="1" si="399"/>
        <v>5215.45</v>
      </c>
      <c r="I2586" s="7" t="str">
        <f t="shared" ca="1" si="406"/>
        <v/>
      </c>
      <c r="J2586" s="11">
        <f t="shared" ca="1" si="400"/>
        <v>1286.963076275805</v>
      </c>
      <c r="K2586" s="11">
        <f ca="1">MAX($J$55:J2586)</f>
        <v>1334.6011445005429</v>
      </c>
      <c r="L2586" s="13">
        <f t="shared" ca="1" si="401"/>
        <v>3.5694610649060876E-2</v>
      </c>
      <c r="M2586" t="str">
        <f t="shared" ca="1" si="404"/>
        <v>SELL</v>
      </c>
      <c r="N2586">
        <f t="shared" ca="1" si="405"/>
        <v>-4.3148167899702333E-3</v>
      </c>
    </row>
    <row r="2587" spans="1:14" x14ac:dyDescent="0.25">
      <c r="A2587">
        <v>2586</v>
      </c>
      <c r="B2587" s="30">
        <v>40312</v>
      </c>
      <c r="C2587">
        <f t="shared" si="402"/>
        <v>2010</v>
      </c>
      <c r="D2587">
        <v>5093.5</v>
      </c>
      <c r="E2587">
        <f t="shared" ca="1" si="403"/>
        <v>5136.2</v>
      </c>
      <c r="F2587">
        <f t="shared" ca="1" si="397"/>
        <v>5225.3615384615368</v>
      </c>
      <c r="G2587" t="str">
        <f t="shared" ca="1" si="398"/>
        <v/>
      </c>
      <c r="H2587">
        <f t="shared" ca="1" si="399"/>
        <v>5215.45</v>
      </c>
      <c r="I2587" s="7" t="str">
        <f t="shared" ca="1" si="406"/>
        <v/>
      </c>
      <c r="J2587" s="11">
        <f t="shared" ca="1" si="400"/>
        <v>1286.963076275805</v>
      </c>
      <c r="K2587" s="11">
        <f ca="1">MAX($J$55:J2587)</f>
        <v>1334.6011445005429</v>
      </c>
      <c r="L2587" s="13">
        <f t="shared" ca="1" si="401"/>
        <v>3.5694610649060876E-2</v>
      </c>
      <c r="M2587" t="str">
        <f t="shared" ca="1" si="404"/>
        <v>SELL</v>
      </c>
      <c r="N2587">
        <f t="shared" ca="1" si="405"/>
        <v>1.6489988221436915E-2</v>
      </c>
    </row>
    <row r="2588" spans="1:14" x14ac:dyDescent="0.25">
      <c r="A2588">
        <v>2587</v>
      </c>
      <c r="B2588" s="30">
        <v>40315</v>
      </c>
      <c r="C2588">
        <f t="shared" si="402"/>
        <v>2010</v>
      </c>
      <c r="D2588">
        <v>5059.8999999999996</v>
      </c>
      <c r="E2588">
        <f t="shared" ca="1" si="403"/>
        <v>5076.7</v>
      </c>
      <c r="F2588">
        <f t="shared" ref="F2588:F2651" ca="1" si="407">IF(ROW(D2588)&gt;$M$4, AVERAGE(OFFSET(D2589,-$M$4,0,$M$4,1)), "")</f>
        <v>5215.9557692307681</v>
      </c>
      <c r="G2588" t="str">
        <f t="shared" ca="1" si="398"/>
        <v/>
      </c>
      <c r="H2588">
        <f t="shared" ca="1" si="399"/>
        <v>5215.45</v>
      </c>
      <c r="I2588" s="7" t="str">
        <f t="shared" ca="1" si="406"/>
        <v/>
      </c>
      <c r="J2588" s="11">
        <f t="shared" ca="1" si="400"/>
        <v>1286.963076275805</v>
      </c>
      <c r="K2588" s="11">
        <f ca="1">MAX($J$55:J2588)</f>
        <v>1334.6011445005429</v>
      </c>
      <c r="L2588" s="13">
        <f t="shared" ca="1" si="401"/>
        <v>3.5694610649060876E-2</v>
      </c>
      <c r="M2588" t="str">
        <f t="shared" ca="1" si="404"/>
        <v>SELL</v>
      </c>
      <c r="N2588">
        <f t="shared" ca="1" si="405"/>
        <v>6.5966427800138146E-3</v>
      </c>
    </row>
    <row r="2589" spans="1:14" x14ac:dyDescent="0.25">
      <c r="A2589">
        <v>2588</v>
      </c>
      <c r="B2589" s="30">
        <v>40316</v>
      </c>
      <c r="C2589">
        <f t="shared" si="402"/>
        <v>2010</v>
      </c>
      <c r="D2589">
        <v>5066.2</v>
      </c>
      <c r="E2589">
        <f t="shared" ca="1" si="403"/>
        <v>5063.0499999999993</v>
      </c>
      <c r="F2589">
        <f t="shared" ca="1" si="407"/>
        <v>5204.5884615384612</v>
      </c>
      <c r="G2589" t="str">
        <f t="shared" ca="1" si="398"/>
        <v/>
      </c>
      <c r="H2589">
        <f t="shared" ca="1" si="399"/>
        <v>5215.45</v>
      </c>
      <c r="I2589" s="7" t="str">
        <f t="shared" ca="1" si="406"/>
        <v/>
      </c>
      <c r="J2589" s="11">
        <f t="shared" ca="1" si="400"/>
        <v>1286.963076275805</v>
      </c>
      <c r="K2589" s="11">
        <f ca="1">MAX($J$55:J2589)</f>
        <v>1334.6011445005429</v>
      </c>
      <c r="L2589" s="13">
        <f t="shared" ca="1" si="401"/>
        <v>3.5694610649060876E-2</v>
      </c>
      <c r="M2589" t="str">
        <f t="shared" ca="1" si="404"/>
        <v>SELL</v>
      </c>
      <c r="N2589">
        <f t="shared" ca="1" si="405"/>
        <v>-1.2450838949386713E-3</v>
      </c>
    </row>
    <row r="2590" spans="1:14" x14ac:dyDescent="0.25">
      <c r="A2590">
        <v>2589</v>
      </c>
      <c r="B2590" s="30">
        <v>40317</v>
      </c>
      <c r="C2590">
        <f t="shared" si="402"/>
        <v>2010</v>
      </c>
      <c r="D2590">
        <v>4919.6499999999996</v>
      </c>
      <c r="E2590">
        <f t="shared" ca="1" si="403"/>
        <v>4992.9249999999993</v>
      </c>
      <c r="F2590">
        <f t="shared" ca="1" si="407"/>
        <v>5188.4326923076915</v>
      </c>
      <c r="G2590" t="str">
        <f t="shared" ca="1" si="398"/>
        <v/>
      </c>
      <c r="H2590">
        <f t="shared" ca="1" si="399"/>
        <v>5215.45</v>
      </c>
      <c r="I2590" s="7" t="str">
        <f t="shared" ca="1" si="406"/>
        <v/>
      </c>
      <c r="J2590" s="11">
        <f t="shared" ca="1" si="400"/>
        <v>1286.963076275805</v>
      </c>
      <c r="K2590" s="11">
        <f ca="1">MAX($J$55:J2590)</f>
        <v>1334.6011445005429</v>
      </c>
      <c r="L2590" s="13">
        <f t="shared" ca="1" si="401"/>
        <v>3.5694610649060876E-2</v>
      </c>
      <c r="M2590" t="str">
        <f t="shared" ca="1" si="404"/>
        <v>SELL</v>
      </c>
      <c r="N2590">
        <f t="shared" ca="1" si="405"/>
        <v>2.8927006434803244E-2</v>
      </c>
    </row>
    <row r="2591" spans="1:14" x14ac:dyDescent="0.25">
      <c r="A2591">
        <v>2590</v>
      </c>
      <c r="B2591" s="30">
        <v>40318</v>
      </c>
      <c r="C2591">
        <f t="shared" si="402"/>
        <v>2010</v>
      </c>
      <c r="D2591">
        <v>4947.6000000000004</v>
      </c>
      <c r="E2591">
        <f t="shared" ca="1" si="403"/>
        <v>4933.625</v>
      </c>
      <c r="F2591">
        <f t="shared" ca="1" si="407"/>
        <v>5173.9961538461521</v>
      </c>
      <c r="G2591" t="str">
        <f t="shared" ca="1" si="398"/>
        <v/>
      </c>
      <c r="H2591">
        <f t="shared" ca="1" si="399"/>
        <v>5215.45</v>
      </c>
      <c r="I2591" s="7" t="str">
        <f t="shared" ca="1" si="406"/>
        <v/>
      </c>
      <c r="J2591" s="11">
        <f t="shared" ca="1" si="400"/>
        <v>1286.963076275805</v>
      </c>
      <c r="K2591" s="11">
        <f ca="1">MAX($J$55:J2591)</f>
        <v>1334.6011445005429</v>
      </c>
      <c r="L2591" s="13">
        <f t="shared" ca="1" si="401"/>
        <v>3.5694610649060876E-2</v>
      </c>
      <c r="M2591" t="str">
        <f t="shared" ca="1" si="404"/>
        <v>SELL</v>
      </c>
      <c r="N2591">
        <f t="shared" ca="1" si="405"/>
        <v>-5.6812984663544624E-3</v>
      </c>
    </row>
    <row r="2592" spans="1:14" x14ac:dyDescent="0.25">
      <c r="A2592">
        <v>2591</v>
      </c>
      <c r="B2592" s="30">
        <v>40319</v>
      </c>
      <c r="C2592">
        <f t="shared" si="402"/>
        <v>2010</v>
      </c>
      <c r="D2592">
        <v>4931.1499999999996</v>
      </c>
      <c r="E2592">
        <f t="shared" ca="1" si="403"/>
        <v>4939.375</v>
      </c>
      <c r="F2592">
        <f t="shared" ca="1" si="407"/>
        <v>5160.8249999999989</v>
      </c>
      <c r="G2592" t="str">
        <f t="shared" ca="1" si="398"/>
        <v/>
      </c>
      <c r="H2592">
        <f t="shared" ca="1" si="399"/>
        <v>5215.45</v>
      </c>
      <c r="I2592" s="7" t="str">
        <f t="shared" ca="1" si="406"/>
        <v/>
      </c>
      <c r="J2592" s="11">
        <f t="shared" ca="1" si="400"/>
        <v>1286.963076275805</v>
      </c>
      <c r="K2592" s="11">
        <f ca="1">MAX($J$55:J2592)</f>
        <v>1334.6011445005429</v>
      </c>
      <c r="L2592" s="13">
        <f t="shared" ca="1" si="401"/>
        <v>3.5694610649060876E-2</v>
      </c>
      <c r="M2592" t="str">
        <f t="shared" ca="1" si="404"/>
        <v>SELL</v>
      </c>
      <c r="N2592">
        <f t="shared" ca="1" si="405"/>
        <v>3.3248443689871303E-3</v>
      </c>
    </row>
    <row r="2593" spans="1:14" x14ac:dyDescent="0.25">
      <c r="A2593">
        <v>2592</v>
      </c>
      <c r="B2593" s="30">
        <v>40322</v>
      </c>
      <c r="C2593">
        <f t="shared" si="402"/>
        <v>2010</v>
      </c>
      <c r="D2593">
        <v>4943.95</v>
      </c>
      <c r="E2593">
        <f t="shared" ca="1" si="403"/>
        <v>4937.5499999999993</v>
      </c>
      <c r="F2593">
        <f t="shared" ca="1" si="407"/>
        <v>5148.5692307692307</v>
      </c>
      <c r="G2593" t="str">
        <f t="shared" ca="1" si="398"/>
        <v/>
      </c>
      <c r="H2593">
        <f t="shared" ca="1" si="399"/>
        <v>5215.45</v>
      </c>
      <c r="I2593" s="7" t="str">
        <f t="shared" ca="1" si="406"/>
        <v/>
      </c>
      <c r="J2593" s="11">
        <f t="shared" ca="1" si="400"/>
        <v>1286.963076275805</v>
      </c>
      <c r="K2593" s="11">
        <f ca="1">MAX($J$55:J2593)</f>
        <v>1334.6011445005429</v>
      </c>
      <c r="L2593" s="13">
        <f t="shared" ca="1" si="401"/>
        <v>3.5694610649060876E-2</v>
      </c>
      <c r="M2593" t="str">
        <f t="shared" ca="1" si="404"/>
        <v>SELL</v>
      </c>
      <c r="N2593">
        <f t="shared" ca="1" si="405"/>
        <v>-2.5957433864311941E-3</v>
      </c>
    </row>
    <row r="2594" spans="1:14" x14ac:dyDescent="0.25">
      <c r="A2594">
        <v>2593</v>
      </c>
      <c r="B2594" s="30">
        <v>40323</v>
      </c>
      <c r="C2594">
        <f t="shared" si="402"/>
        <v>2010</v>
      </c>
      <c r="D2594">
        <v>4806.75</v>
      </c>
      <c r="E2594">
        <f t="shared" ca="1" si="403"/>
        <v>4875.3500000000004</v>
      </c>
      <c r="F2594">
        <f t="shared" ca="1" si="407"/>
        <v>5133.3038461538445</v>
      </c>
      <c r="G2594" t="str">
        <f t="shared" ca="1" si="398"/>
        <v/>
      </c>
      <c r="H2594">
        <f t="shared" ca="1" si="399"/>
        <v>5215.45</v>
      </c>
      <c r="I2594" s="7" t="str">
        <f t="shared" ca="1" si="406"/>
        <v/>
      </c>
      <c r="J2594" s="11">
        <f t="shared" ca="1" si="400"/>
        <v>1286.963076275805</v>
      </c>
      <c r="K2594" s="11">
        <f ca="1">MAX($J$55:J2594)</f>
        <v>1334.6011445005429</v>
      </c>
      <c r="L2594" s="13">
        <f t="shared" ca="1" si="401"/>
        <v>3.5694610649060876E-2</v>
      </c>
      <c r="M2594" t="str">
        <f t="shared" ca="1" si="404"/>
        <v>SELL</v>
      </c>
      <c r="N2594">
        <f t="shared" ca="1" si="405"/>
        <v>2.775108971571311E-2</v>
      </c>
    </row>
    <row r="2595" spans="1:14" x14ac:dyDescent="0.25">
      <c r="A2595">
        <v>2594</v>
      </c>
      <c r="B2595" s="30">
        <v>40324</v>
      </c>
      <c r="C2595">
        <f t="shared" si="402"/>
        <v>2010</v>
      </c>
      <c r="D2595">
        <v>4917.3999999999996</v>
      </c>
      <c r="E2595">
        <f t="shared" ca="1" si="403"/>
        <v>4862.0749999999998</v>
      </c>
      <c r="F2595">
        <f t="shared" ca="1" si="407"/>
        <v>5121.2769230769227</v>
      </c>
      <c r="G2595" t="str">
        <f t="shared" ca="1" si="398"/>
        <v/>
      </c>
      <c r="H2595">
        <f t="shared" ca="1" si="399"/>
        <v>5215.45</v>
      </c>
      <c r="I2595" s="7" t="str">
        <f t="shared" ca="1" si="406"/>
        <v/>
      </c>
      <c r="J2595" s="11">
        <f t="shared" ca="1" si="400"/>
        <v>1286.963076275805</v>
      </c>
      <c r="K2595" s="11">
        <f ca="1">MAX($J$55:J2595)</f>
        <v>1334.6011445005429</v>
      </c>
      <c r="L2595" s="13">
        <f t="shared" ca="1" si="401"/>
        <v>3.5694610649060876E-2</v>
      </c>
      <c r="M2595" t="str">
        <f t="shared" ca="1" si="404"/>
        <v>SELL</v>
      </c>
      <c r="N2595">
        <f t="shared" ca="1" si="405"/>
        <v>-2.3019711863525177E-2</v>
      </c>
    </row>
    <row r="2596" spans="1:14" x14ac:dyDescent="0.25">
      <c r="A2596">
        <v>2595</v>
      </c>
      <c r="B2596" s="30">
        <v>40325</v>
      </c>
      <c r="C2596">
        <f t="shared" si="402"/>
        <v>2010</v>
      </c>
      <c r="D2596">
        <v>5003.1000000000004</v>
      </c>
      <c r="E2596">
        <f t="shared" ca="1" si="403"/>
        <v>4960.25</v>
      </c>
      <c r="F2596">
        <f t="shared" ca="1" si="407"/>
        <v>5111.9769230769216</v>
      </c>
      <c r="G2596" t="str">
        <f t="shared" ca="1" si="398"/>
        <v/>
      </c>
      <c r="H2596">
        <f t="shared" ca="1" si="399"/>
        <v>5215.45</v>
      </c>
      <c r="I2596" s="7" t="str">
        <f t="shared" ca="1" si="406"/>
        <v/>
      </c>
      <c r="J2596" s="11">
        <f t="shared" ca="1" si="400"/>
        <v>1286.963076275805</v>
      </c>
      <c r="K2596" s="11">
        <f ca="1">MAX($J$55:J2596)</f>
        <v>1334.6011445005429</v>
      </c>
      <c r="L2596" s="13">
        <f t="shared" ca="1" si="401"/>
        <v>3.5694610649060876E-2</v>
      </c>
      <c r="M2596" t="str">
        <f t="shared" ca="1" si="404"/>
        <v>SELL</v>
      </c>
      <c r="N2596">
        <f t="shared" ca="1" si="405"/>
        <v>-1.7427909057632231E-2</v>
      </c>
    </row>
    <row r="2597" spans="1:14" x14ac:dyDescent="0.25">
      <c r="A2597">
        <v>2596</v>
      </c>
      <c r="B2597" s="30">
        <v>40326</v>
      </c>
      <c r="C2597">
        <f t="shared" si="402"/>
        <v>2010</v>
      </c>
      <c r="D2597">
        <v>5066.55</v>
      </c>
      <c r="E2597">
        <f t="shared" ca="1" si="403"/>
        <v>5034.8250000000007</v>
      </c>
      <c r="F2597">
        <f t="shared" ca="1" si="407"/>
        <v>5104.1769230769223</v>
      </c>
      <c r="G2597" t="str">
        <f t="shared" ca="1" si="398"/>
        <v/>
      </c>
      <c r="H2597">
        <f t="shared" ca="1" si="399"/>
        <v>5215.45</v>
      </c>
      <c r="I2597" s="7" t="str">
        <f t="shared" ca="1" si="406"/>
        <v/>
      </c>
      <c r="J2597" s="11">
        <f t="shared" ca="1" si="400"/>
        <v>1286.963076275805</v>
      </c>
      <c r="K2597" s="11">
        <f ca="1">MAX($J$55:J2597)</f>
        <v>1334.6011445005429</v>
      </c>
      <c r="L2597" s="13">
        <f t="shared" ca="1" si="401"/>
        <v>3.5694610649060876E-2</v>
      </c>
      <c r="M2597" t="str">
        <f t="shared" ca="1" si="404"/>
        <v>SELL</v>
      </c>
      <c r="N2597">
        <f t="shared" ca="1" si="405"/>
        <v>-1.2682137075013455E-2</v>
      </c>
    </row>
    <row r="2598" spans="1:14" x14ac:dyDescent="0.25">
      <c r="A2598">
        <v>2597</v>
      </c>
      <c r="B2598" s="30">
        <v>40329</v>
      </c>
      <c r="C2598">
        <f t="shared" si="402"/>
        <v>2010</v>
      </c>
      <c r="D2598">
        <v>5086.3</v>
      </c>
      <c r="E2598">
        <f t="shared" ca="1" si="403"/>
        <v>5076.4250000000002</v>
      </c>
      <c r="F2598">
        <f t="shared" ca="1" si="407"/>
        <v>5095.7999999999993</v>
      </c>
      <c r="G2598" t="str">
        <f t="shared" ca="1" si="398"/>
        <v/>
      </c>
      <c r="H2598">
        <f t="shared" ca="1" si="399"/>
        <v>5215.45</v>
      </c>
      <c r="I2598" s="7" t="str">
        <f t="shared" ca="1" si="406"/>
        <v/>
      </c>
      <c r="J2598" s="11">
        <f t="shared" ca="1" si="400"/>
        <v>1286.963076275805</v>
      </c>
      <c r="K2598" s="11">
        <f ca="1">MAX($J$55:J2598)</f>
        <v>1334.6011445005429</v>
      </c>
      <c r="L2598" s="13">
        <f t="shared" ca="1" si="401"/>
        <v>3.5694610649060876E-2</v>
      </c>
      <c r="M2598" t="str">
        <f t="shared" ca="1" si="404"/>
        <v>SELL</v>
      </c>
      <c r="N2598">
        <f t="shared" ca="1" si="405"/>
        <v>-3.8981160750412016E-3</v>
      </c>
    </row>
    <row r="2599" spans="1:14" x14ac:dyDescent="0.25">
      <c r="A2599">
        <v>2598</v>
      </c>
      <c r="B2599" s="30">
        <v>40330</v>
      </c>
      <c r="C2599">
        <f t="shared" si="402"/>
        <v>2010</v>
      </c>
      <c r="D2599">
        <v>4970.2</v>
      </c>
      <c r="E2599">
        <f t="shared" ca="1" si="403"/>
        <v>5028.25</v>
      </c>
      <c r="F2599">
        <f t="shared" ca="1" si="407"/>
        <v>5082.251923076923</v>
      </c>
      <c r="G2599" t="str">
        <f t="shared" ca="1" si="398"/>
        <v/>
      </c>
      <c r="H2599">
        <f t="shared" ca="1" si="399"/>
        <v>5215.45</v>
      </c>
      <c r="I2599" s="7" t="str">
        <f t="shared" ca="1" si="406"/>
        <v/>
      </c>
      <c r="J2599" s="11">
        <f t="shared" ca="1" si="400"/>
        <v>1286.963076275805</v>
      </c>
      <c r="K2599" s="11">
        <f ca="1">MAX($J$55:J2599)</f>
        <v>1334.6011445005429</v>
      </c>
      <c r="L2599" s="13">
        <f t="shared" ca="1" si="401"/>
        <v>3.5694610649060876E-2</v>
      </c>
      <c r="M2599" t="str">
        <f t="shared" ca="1" si="404"/>
        <v>SELL</v>
      </c>
      <c r="N2599">
        <f t="shared" ca="1" si="405"/>
        <v>2.2826022845683573E-2</v>
      </c>
    </row>
    <row r="2600" spans="1:14" x14ac:dyDescent="0.25">
      <c r="A2600">
        <v>2599</v>
      </c>
      <c r="B2600" s="30">
        <v>40331</v>
      </c>
      <c r="C2600">
        <f t="shared" si="402"/>
        <v>2010</v>
      </c>
      <c r="D2600">
        <v>5019.8500000000004</v>
      </c>
      <c r="E2600">
        <f t="shared" ca="1" si="403"/>
        <v>4995.0249999999996</v>
      </c>
      <c r="F2600">
        <f t="shared" ca="1" si="407"/>
        <v>5071.1557692307688</v>
      </c>
      <c r="G2600" t="str">
        <f t="shared" ca="1" si="398"/>
        <v/>
      </c>
      <c r="H2600">
        <f t="shared" ca="1" si="399"/>
        <v>5215.45</v>
      </c>
      <c r="I2600" s="7" t="str">
        <f t="shared" ca="1" si="406"/>
        <v/>
      </c>
      <c r="J2600" s="11">
        <f t="shared" ca="1" si="400"/>
        <v>1286.963076275805</v>
      </c>
      <c r="K2600" s="11">
        <f ca="1">MAX($J$55:J2600)</f>
        <v>1334.6011445005429</v>
      </c>
      <c r="L2600" s="13">
        <f t="shared" ca="1" si="401"/>
        <v>3.5694610649060876E-2</v>
      </c>
      <c r="M2600" t="str">
        <f t="shared" ca="1" si="404"/>
        <v>SELL</v>
      </c>
      <c r="N2600">
        <f t="shared" ca="1" si="405"/>
        <v>-9.9895376443604987E-3</v>
      </c>
    </row>
    <row r="2601" spans="1:14" x14ac:dyDescent="0.25">
      <c r="A2601">
        <v>2600</v>
      </c>
      <c r="B2601" s="30">
        <v>40332</v>
      </c>
      <c r="C2601">
        <f t="shared" si="402"/>
        <v>2010</v>
      </c>
      <c r="D2601">
        <v>5110.5</v>
      </c>
      <c r="E2601">
        <f t="shared" ca="1" si="403"/>
        <v>5065.1750000000002</v>
      </c>
      <c r="F2601">
        <f t="shared" ca="1" si="407"/>
        <v>5067.1192307692309</v>
      </c>
      <c r="G2601" t="str">
        <f t="shared" ca="1" si="398"/>
        <v/>
      </c>
      <c r="H2601">
        <f t="shared" ca="1" si="399"/>
        <v>5215.45</v>
      </c>
      <c r="I2601" s="7" t="str">
        <f t="shared" ca="1" si="406"/>
        <v/>
      </c>
      <c r="J2601" s="11">
        <f t="shared" ca="1" si="400"/>
        <v>1286.963076275805</v>
      </c>
      <c r="K2601" s="11">
        <f ca="1">MAX($J$55:J2601)</f>
        <v>1334.6011445005429</v>
      </c>
      <c r="L2601" s="13">
        <f t="shared" ca="1" si="401"/>
        <v>3.5694610649060876E-2</v>
      </c>
      <c r="M2601" t="str">
        <f t="shared" ca="1" si="404"/>
        <v>SELL</v>
      </c>
      <c r="N2601">
        <f t="shared" ca="1" si="405"/>
        <v>-1.8058308515194604E-2</v>
      </c>
    </row>
    <row r="2602" spans="1:14" x14ac:dyDescent="0.25">
      <c r="A2602">
        <v>2601</v>
      </c>
      <c r="B2602" s="30">
        <v>40333</v>
      </c>
      <c r="C2602">
        <f t="shared" si="402"/>
        <v>2010</v>
      </c>
      <c r="D2602">
        <v>5135.5</v>
      </c>
      <c r="E2602">
        <f t="shared" ca="1" si="403"/>
        <v>5123</v>
      </c>
      <c r="F2602">
        <f t="shared" ca="1" si="407"/>
        <v>5062.5557692307693</v>
      </c>
      <c r="G2602" t="str">
        <f t="shared" ca="1" si="398"/>
        <v>BUY</v>
      </c>
      <c r="H2602">
        <f t="shared" ca="1" si="399"/>
        <v>5135.5</v>
      </c>
      <c r="I2602" s="7">
        <f t="shared" ca="1" si="406"/>
        <v>1.532945383428086E-2</v>
      </c>
      <c r="J2602" s="11">
        <f t="shared" ca="1" si="400"/>
        <v>1306.6915173399989</v>
      </c>
      <c r="K2602" s="11">
        <f ca="1">MAX($J$55:J2602)</f>
        <v>1334.6011445005429</v>
      </c>
      <c r="L2602" s="13">
        <f t="shared" ca="1" si="401"/>
        <v>2.0912335700857487E-2</v>
      </c>
      <c r="M2602" t="str">
        <f t="shared" ca="1" si="404"/>
        <v>BUY</v>
      </c>
      <c r="N2602">
        <f t="shared" ca="1" si="405"/>
        <v>-4.8918892476274341E-3</v>
      </c>
    </row>
    <row r="2603" spans="1:14" x14ac:dyDescent="0.25">
      <c r="A2603">
        <v>2602</v>
      </c>
      <c r="B2603" s="30">
        <v>40336</v>
      </c>
      <c r="C2603">
        <f t="shared" si="402"/>
        <v>2010</v>
      </c>
      <c r="D2603">
        <v>5034</v>
      </c>
      <c r="E2603">
        <f t="shared" ca="1" si="403"/>
        <v>5084.75</v>
      </c>
      <c r="F2603">
        <f t="shared" ca="1" si="407"/>
        <v>5053.1711538461541</v>
      </c>
      <c r="G2603" t="str">
        <f t="shared" ca="1" si="398"/>
        <v/>
      </c>
      <c r="H2603">
        <f t="shared" ca="1" si="399"/>
        <v>5135.5</v>
      </c>
      <c r="I2603" s="7" t="str">
        <f t="shared" ca="1" si="406"/>
        <v/>
      </c>
      <c r="J2603" s="11">
        <f t="shared" ca="1" si="400"/>
        <v>1306.6915173399989</v>
      </c>
      <c r="K2603" s="11">
        <f ca="1">MAX($J$55:J2603)</f>
        <v>1334.6011445005429</v>
      </c>
      <c r="L2603" s="13">
        <f t="shared" ca="1" si="401"/>
        <v>2.0912335700857487E-2</v>
      </c>
      <c r="M2603" t="str">
        <f t="shared" ca="1" si="404"/>
        <v>BUY</v>
      </c>
      <c r="N2603">
        <f t="shared" ca="1" si="405"/>
        <v>-1.9764385162106903E-2</v>
      </c>
    </row>
    <row r="2604" spans="1:14" x14ac:dyDescent="0.25">
      <c r="A2604">
        <v>2603</v>
      </c>
      <c r="B2604" s="30">
        <v>40337</v>
      </c>
      <c r="C2604">
        <f t="shared" si="402"/>
        <v>2010</v>
      </c>
      <c r="D2604">
        <v>4987.1000000000004</v>
      </c>
      <c r="E2604">
        <f t="shared" ca="1" si="403"/>
        <v>5010.55</v>
      </c>
      <c r="F2604">
        <f t="shared" ca="1" si="407"/>
        <v>5044.1076923076926</v>
      </c>
      <c r="G2604" t="str">
        <f t="shared" ca="1" si="398"/>
        <v>SELL</v>
      </c>
      <c r="H2604">
        <f t="shared" ca="1" si="399"/>
        <v>4987.1000000000004</v>
      </c>
      <c r="I2604" s="7">
        <f t="shared" ca="1" si="406"/>
        <v>-2.8896894168045861E-2</v>
      </c>
      <c r="J2604" s="11">
        <f t="shared" ca="1" si="400"/>
        <v>1268.9321908531417</v>
      </c>
      <c r="K2604" s="11">
        <f ca="1">MAX($J$55:J2604)</f>
        <v>1334.6011445005429</v>
      </c>
      <c r="L2604" s="13">
        <f t="shared" ca="1" si="401"/>
        <v>4.9204928317349017E-2</v>
      </c>
      <c r="M2604" t="str">
        <f t="shared" ca="1" si="404"/>
        <v>SELL</v>
      </c>
      <c r="N2604">
        <f t="shared" ca="1" si="405"/>
        <v>-9.3166468017480408E-3</v>
      </c>
    </row>
    <row r="2605" spans="1:14" x14ac:dyDescent="0.25">
      <c r="A2605">
        <v>2604</v>
      </c>
      <c r="B2605" s="30">
        <v>40338</v>
      </c>
      <c r="C2605">
        <f t="shared" si="402"/>
        <v>2010</v>
      </c>
      <c r="D2605">
        <v>5000.3</v>
      </c>
      <c r="E2605">
        <f t="shared" ca="1" si="403"/>
        <v>4993.7000000000007</v>
      </c>
      <c r="F2605">
        <f t="shared" ca="1" si="407"/>
        <v>5038.4076923076927</v>
      </c>
      <c r="G2605" t="str">
        <f t="shared" ca="1" si="398"/>
        <v/>
      </c>
      <c r="H2605">
        <f t="shared" ca="1" si="399"/>
        <v>4987.1000000000004</v>
      </c>
      <c r="I2605" s="7" t="str">
        <f t="shared" ca="1" si="406"/>
        <v/>
      </c>
      <c r="J2605" s="11">
        <f t="shared" ca="1" si="400"/>
        <v>1268.9321908531417</v>
      </c>
      <c r="K2605" s="11">
        <f ca="1">MAX($J$55:J2605)</f>
        <v>1334.6011445005429</v>
      </c>
      <c r="L2605" s="13">
        <f t="shared" ca="1" si="401"/>
        <v>4.9204928317349017E-2</v>
      </c>
      <c r="M2605" t="str">
        <f t="shared" ca="1" si="404"/>
        <v>SELL</v>
      </c>
      <c r="N2605">
        <f t="shared" ca="1" si="405"/>
        <v>-2.6468288183513098E-3</v>
      </c>
    </row>
    <row r="2606" spans="1:14" x14ac:dyDescent="0.25">
      <c r="A2606">
        <v>2605</v>
      </c>
      <c r="B2606" s="30">
        <v>40339</v>
      </c>
      <c r="C2606">
        <f t="shared" si="402"/>
        <v>2010</v>
      </c>
      <c r="D2606">
        <v>5078.6000000000004</v>
      </c>
      <c r="E2606">
        <f t="shared" ca="1" si="403"/>
        <v>5039.4500000000007</v>
      </c>
      <c r="F2606">
        <f t="shared" ca="1" si="407"/>
        <v>5036.626923076924</v>
      </c>
      <c r="G2606" t="str">
        <f t="shared" ca="1" si="398"/>
        <v>BUY</v>
      </c>
      <c r="H2606">
        <f t="shared" ca="1" si="399"/>
        <v>5078.6000000000004</v>
      </c>
      <c r="I2606" s="7">
        <f t="shared" ca="1" si="406"/>
        <v>-1.834733612720818E-2</v>
      </c>
      <c r="J2606" s="11">
        <f t="shared" ca="1" si="400"/>
        <v>1245.6506654249245</v>
      </c>
      <c r="K2606" s="11">
        <f ca="1">MAX($J$55:J2606)</f>
        <v>1334.6011445005429</v>
      </c>
      <c r="L2606" s="13">
        <f t="shared" ca="1" si="401"/>
        <v>6.6649485085603644E-2</v>
      </c>
      <c r="M2606" t="str">
        <f t="shared" ca="1" si="404"/>
        <v>BUY</v>
      </c>
      <c r="N2606">
        <f t="shared" ca="1" si="405"/>
        <v>-1.5659060456372654E-2</v>
      </c>
    </row>
    <row r="2607" spans="1:14" x14ac:dyDescent="0.25">
      <c r="A2607">
        <v>2606</v>
      </c>
      <c r="B2607" s="30">
        <v>40340</v>
      </c>
      <c r="C2607">
        <f t="shared" si="402"/>
        <v>2010</v>
      </c>
      <c r="D2607">
        <v>5119.3500000000004</v>
      </c>
      <c r="E2607">
        <f t="shared" ca="1" si="403"/>
        <v>5098.9750000000004</v>
      </c>
      <c r="F2607">
        <f t="shared" ca="1" si="407"/>
        <v>5037.7230769230782</v>
      </c>
      <c r="G2607" t="str">
        <f t="shared" ca="1" si="398"/>
        <v/>
      </c>
      <c r="H2607">
        <f t="shared" ca="1" si="399"/>
        <v>5078.6000000000004</v>
      </c>
      <c r="I2607" s="7" t="str">
        <f t="shared" ca="1" si="406"/>
        <v/>
      </c>
      <c r="J2607" s="11">
        <f t="shared" ca="1" si="400"/>
        <v>1245.6506654249245</v>
      </c>
      <c r="K2607" s="11">
        <f ca="1">MAX($J$55:J2607)</f>
        <v>1334.6011445005429</v>
      </c>
      <c r="L2607" s="13">
        <f t="shared" ca="1" si="401"/>
        <v>6.6649485085603644E-2</v>
      </c>
      <c r="M2607" t="str">
        <f t="shared" ca="1" si="404"/>
        <v>BUY</v>
      </c>
      <c r="N2607">
        <f t="shared" ca="1" si="405"/>
        <v>8.0238648446422228E-3</v>
      </c>
    </row>
    <row r="2608" spans="1:14" x14ac:dyDescent="0.25">
      <c r="A2608">
        <v>2607</v>
      </c>
      <c r="B2608" s="30">
        <v>40343</v>
      </c>
      <c r="C2608">
        <f t="shared" si="402"/>
        <v>2010</v>
      </c>
      <c r="D2608">
        <v>5197.7</v>
      </c>
      <c r="E2608">
        <f t="shared" ca="1" si="403"/>
        <v>5158.5249999999996</v>
      </c>
      <c r="F2608">
        <f t="shared" ca="1" si="407"/>
        <v>5044.632692307694</v>
      </c>
      <c r="G2608" t="str">
        <f t="shared" ca="1" si="398"/>
        <v/>
      </c>
      <c r="H2608">
        <f t="shared" ca="1" si="399"/>
        <v>5078.6000000000004</v>
      </c>
      <c r="I2608" s="7" t="str">
        <f t="shared" ca="1" si="406"/>
        <v/>
      </c>
      <c r="J2608" s="11">
        <f t="shared" ca="1" si="400"/>
        <v>1245.6506654249245</v>
      </c>
      <c r="K2608" s="11">
        <f ca="1">MAX($J$55:J2608)</f>
        <v>1334.6011445005429</v>
      </c>
      <c r="L2608" s="13">
        <f t="shared" ca="1" si="401"/>
        <v>6.6649485085603644E-2</v>
      </c>
      <c r="M2608" t="str">
        <f t="shared" ca="1" si="404"/>
        <v>BUY</v>
      </c>
      <c r="N2608">
        <f t="shared" ca="1" si="405"/>
        <v>1.5304677351616797E-2</v>
      </c>
    </row>
    <row r="2609" spans="1:14" x14ac:dyDescent="0.25">
      <c r="A2609">
        <v>2608</v>
      </c>
      <c r="B2609" s="30">
        <v>40344</v>
      </c>
      <c r="C2609">
        <f t="shared" si="402"/>
        <v>2010</v>
      </c>
      <c r="D2609">
        <v>5222.3500000000004</v>
      </c>
      <c r="E2609">
        <f t="shared" ca="1" si="403"/>
        <v>5210.0249999999996</v>
      </c>
      <c r="F2609">
        <f t="shared" ca="1" si="407"/>
        <v>5045.7384615384617</v>
      </c>
      <c r="G2609" t="str">
        <f t="shared" ca="1" si="398"/>
        <v/>
      </c>
      <c r="H2609">
        <f t="shared" ca="1" si="399"/>
        <v>5078.6000000000004</v>
      </c>
      <c r="I2609" s="7" t="str">
        <f t="shared" ca="1" si="406"/>
        <v/>
      </c>
      <c r="J2609" s="11">
        <f t="shared" ca="1" si="400"/>
        <v>1245.6506654249245</v>
      </c>
      <c r="K2609" s="11">
        <f ca="1">MAX($J$55:J2609)</f>
        <v>1334.6011445005429</v>
      </c>
      <c r="L2609" s="13">
        <f t="shared" ca="1" si="401"/>
        <v>6.6649485085603644E-2</v>
      </c>
      <c r="M2609" t="str">
        <f t="shared" ca="1" si="404"/>
        <v>BUY</v>
      </c>
      <c r="N2609">
        <f t="shared" ca="1" si="405"/>
        <v>4.7424822517653092E-3</v>
      </c>
    </row>
    <row r="2610" spans="1:14" x14ac:dyDescent="0.25">
      <c r="A2610">
        <v>2609</v>
      </c>
      <c r="B2610" s="30">
        <v>40345</v>
      </c>
      <c r="C2610">
        <f t="shared" si="402"/>
        <v>2010</v>
      </c>
      <c r="D2610">
        <v>5233.3500000000004</v>
      </c>
      <c r="E2610">
        <f t="shared" ca="1" si="403"/>
        <v>5227.8500000000004</v>
      </c>
      <c r="F2610">
        <f t="shared" ca="1" si="407"/>
        <v>5049.4769230769243</v>
      </c>
      <c r="G2610" t="str">
        <f t="shared" ca="1" si="398"/>
        <v/>
      </c>
      <c r="H2610">
        <f t="shared" ca="1" si="399"/>
        <v>5078.6000000000004</v>
      </c>
      <c r="I2610" s="7" t="str">
        <f t="shared" ca="1" si="406"/>
        <v/>
      </c>
      <c r="J2610" s="11">
        <f t="shared" ca="1" si="400"/>
        <v>1245.6506654249245</v>
      </c>
      <c r="K2610" s="11">
        <f ca="1">MAX($J$55:J2610)</f>
        <v>1334.6011445005429</v>
      </c>
      <c r="L2610" s="13">
        <f t="shared" ca="1" si="401"/>
        <v>6.6649485085603644E-2</v>
      </c>
      <c r="M2610" t="str">
        <f t="shared" ca="1" si="404"/>
        <v>BUY</v>
      </c>
      <c r="N2610">
        <f t="shared" ca="1" si="405"/>
        <v>2.1063314408264477E-3</v>
      </c>
    </row>
    <row r="2611" spans="1:14" x14ac:dyDescent="0.25">
      <c r="A2611">
        <v>2610</v>
      </c>
      <c r="B2611" s="30">
        <v>40346</v>
      </c>
      <c r="C2611">
        <f t="shared" si="402"/>
        <v>2010</v>
      </c>
      <c r="D2611">
        <v>5274.85</v>
      </c>
      <c r="E2611">
        <f t="shared" ca="1" si="403"/>
        <v>5254.1</v>
      </c>
      <c r="F2611">
        <f t="shared" ca="1" si="407"/>
        <v>5054.0230769230784</v>
      </c>
      <c r="G2611" t="str">
        <f t="shared" ca="1" si="398"/>
        <v/>
      </c>
      <c r="H2611">
        <f t="shared" ca="1" si="399"/>
        <v>5078.6000000000004</v>
      </c>
      <c r="I2611" s="7" t="str">
        <f t="shared" ca="1" si="406"/>
        <v/>
      </c>
      <c r="J2611" s="11">
        <f t="shared" ca="1" si="400"/>
        <v>1245.6506654249245</v>
      </c>
      <c r="K2611" s="11">
        <f ca="1">MAX($J$55:J2611)</f>
        <v>1334.6011445005429</v>
      </c>
      <c r="L2611" s="13">
        <f t="shared" ca="1" si="401"/>
        <v>6.6649485085603644E-2</v>
      </c>
      <c r="M2611" t="str">
        <f t="shared" ca="1" si="404"/>
        <v>BUY</v>
      </c>
      <c r="N2611">
        <f t="shared" ca="1" si="405"/>
        <v>7.9299110512386899E-3</v>
      </c>
    </row>
    <row r="2612" spans="1:14" x14ac:dyDescent="0.25">
      <c r="A2612">
        <v>2611</v>
      </c>
      <c r="B2612" s="30">
        <v>40347</v>
      </c>
      <c r="C2612">
        <f t="shared" si="402"/>
        <v>2010</v>
      </c>
      <c r="D2612">
        <v>5262.6</v>
      </c>
      <c r="E2612">
        <f t="shared" ca="1" si="403"/>
        <v>5268.7250000000004</v>
      </c>
      <c r="F2612">
        <f t="shared" ca="1" si="407"/>
        <v>5057.2423076923096</v>
      </c>
      <c r="G2612" t="str">
        <f t="shared" ca="1" si="398"/>
        <v/>
      </c>
      <c r="H2612">
        <f t="shared" ca="1" si="399"/>
        <v>5078.6000000000004</v>
      </c>
      <c r="I2612" s="7" t="str">
        <f t="shared" ca="1" si="406"/>
        <v/>
      </c>
      <c r="J2612" s="11">
        <f t="shared" ca="1" si="400"/>
        <v>1245.6506654249245</v>
      </c>
      <c r="K2612" s="11">
        <f ca="1">MAX($J$55:J2612)</f>
        <v>1334.6011445005429</v>
      </c>
      <c r="L2612" s="13">
        <f t="shared" ca="1" si="401"/>
        <v>6.6649485085603644E-2</v>
      </c>
      <c r="M2612" t="str">
        <f t="shared" ca="1" si="404"/>
        <v>BUY</v>
      </c>
      <c r="N2612">
        <f t="shared" ca="1" si="405"/>
        <v>-2.3223409196470039E-3</v>
      </c>
    </row>
    <row r="2613" spans="1:14" x14ac:dyDescent="0.25">
      <c r="A2613">
        <v>2612</v>
      </c>
      <c r="B2613" s="30">
        <v>40350</v>
      </c>
      <c r="C2613">
        <f t="shared" si="402"/>
        <v>2010</v>
      </c>
      <c r="D2613">
        <v>5353.3</v>
      </c>
      <c r="E2613">
        <f t="shared" ca="1" si="403"/>
        <v>5307.9500000000007</v>
      </c>
      <c r="F2613">
        <f t="shared" ca="1" si="407"/>
        <v>5067.2346153846165</v>
      </c>
      <c r="G2613" t="str">
        <f t="shared" ca="1" si="398"/>
        <v/>
      </c>
      <c r="H2613">
        <f t="shared" ca="1" si="399"/>
        <v>5078.6000000000004</v>
      </c>
      <c r="I2613" s="7" t="str">
        <f t="shared" ca="1" si="406"/>
        <v/>
      </c>
      <c r="J2613" s="11">
        <f t="shared" ca="1" si="400"/>
        <v>1245.6506654249245</v>
      </c>
      <c r="K2613" s="11">
        <f ca="1">MAX($J$55:J2613)</f>
        <v>1334.6011445005429</v>
      </c>
      <c r="L2613" s="13">
        <f t="shared" ca="1" si="401"/>
        <v>6.6649485085603644E-2</v>
      </c>
      <c r="M2613" t="str">
        <f t="shared" ca="1" si="404"/>
        <v>BUY</v>
      </c>
      <c r="N2613">
        <f t="shared" ca="1" si="405"/>
        <v>1.7234826891650481E-2</v>
      </c>
    </row>
    <row r="2614" spans="1:14" x14ac:dyDescent="0.25">
      <c r="A2614">
        <v>2613</v>
      </c>
      <c r="B2614" s="30">
        <v>40351</v>
      </c>
      <c r="C2614">
        <f t="shared" si="402"/>
        <v>2010</v>
      </c>
      <c r="D2614">
        <v>5316.55</v>
      </c>
      <c r="E2614">
        <f t="shared" ca="1" si="403"/>
        <v>5334.9250000000002</v>
      </c>
      <c r="F2614">
        <f t="shared" ca="1" si="407"/>
        <v>5077.1057692307704</v>
      </c>
      <c r="G2614" t="str">
        <f t="shared" ref="G2614:G2677" ca="1" si="408">IF(AND(E2614&gt;F2614,E2613&lt;F2613),"BUY",IF(AND(E2614&lt;F2614,E2613&gt;F2613),"SELL",""))</f>
        <v/>
      </c>
      <c r="H2614">
        <f t="shared" ca="1" si="399"/>
        <v>5078.6000000000004</v>
      </c>
      <c r="I2614" s="7" t="str">
        <f t="shared" ca="1" si="406"/>
        <v/>
      </c>
      <c r="J2614" s="11">
        <f t="shared" ca="1" si="400"/>
        <v>1245.6506654249245</v>
      </c>
      <c r="K2614" s="11">
        <f ca="1">MAX($J$55:J2614)</f>
        <v>1334.6011445005429</v>
      </c>
      <c r="L2614" s="13">
        <f t="shared" ca="1" si="401"/>
        <v>6.6649485085603644E-2</v>
      </c>
      <c r="M2614" t="str">
        <f t="shared" ca="1" si="404"/>
        <v>BUY</v>
      </c>
      <c r="N2614">
        <f t="shared" ca="1" si="405"/>
        <v>-6.8649244391310029E-3</v>
      </c>
    </row>
    <row r="2615" spans="1:14" x14ac:dyDescent="0.25">
      <c r="A2615">
        <v>2614</v>
      </c>
      <c r="B2615" s="30">
        <v>40352</v>
      </c>
      <c r="C2615">
        <f t="shared" si="402"/>
        <v>2010</v>
      </c>
      <c r="D2615">
        <v>5323.15</v>
      </c>
      <c r="E2615">
        <f t="shared" ca="1" si="403"/>
        <v>5319.85</v>
      </c>
      <c r="F2615">
        <f t="shared" ca="1" si="407"/>
        <v>5086.9884615384635</v>
      </c>
      <c r="G2615" t="str">
        <f t="shared" ca="1" si="408"/>
        <v/>
      </c>
      <c r="H2615">
        <f t="shared" ref="H2615:H2678" ca="1" si="409">IF(G2615&lt;&gt;"",D2615,H2614)</f>
        <v>5078.6000000000004</v>
      </c>
      <c r="I2615" s="7" t="str">
        <f t="shared" ca="1" si="406"/>
        <v/>
      </c>
      <c r="J2615" s="11">
        <f t="shared" ca="1" si="400"/>
        <v>1245.6506654249245</v>
      </c>
      <c r="K2615" s="11">
        <f ca="1">MAX($J$55:J2615)</f>
        <v>1334.6011445005429</v>
      </c>
      <c r="L2615" s="13">
        <f t="shared" ca="1" si="401"/>
        <v>6.6649485085603644E-2</v>
      </c>
      <c r="M2615" t="str">
        <f t="shared" ca="1" si="404"/>
        <v>BUY</v>
      </c>
      <c r="N2615">
        <f t="shared" ca="1" si="405"/>
        <v>1.2414065512408336E-3</v>
      </c>
    </row>
    <row r="2616" spans="1:14" x14ac:dyDescent="0.25">
      <c r="A2616">
        <v>2615</v>
      </c>
      <c r="B2616" s="30">
        <v>40353</v>
      </c>
      <c r="C2616">
        <f t="shared" si="402"/>
        <v>2010</v>
      </c>
      <c r="D2616">
        <v>5320.6</v>
      </c>
      <c r="E2616">
        <f t="shared" ca="1" si="403"/>
        <v>5321.875</v>
      </c>
      <c r="F2616">
        <f t="shared" ca="1" si="407"/>
        <v>5102.4096153846167</v>
      </c>
      <c r="G2616" t="str">
        <f t="shared" ca="1" si="408"/>
        <v/>
      </c>
      <c r="H2616">
        <f t="shared" ca="1" si="409"/>
        <v>5078.6000000000004</v>
      </c>
      <c r="I2616" s="7" t="str">
        <f t="shared" ca="1" si="406"/>
        <v/>
      </c>
      <c r="J2616" s="11">
        <f t="shared" ca="1" si="400"/>
        <v>1245.6506654249245</v>
      </c>
      <c r="K2616" s="11">
        <f ca="1">MAX($J$55:J2616)</f>
        <v>1334.6011445005429</v>
      </c>
      <c r="L2616" s="13">
        <f t="shared" ca="1" si="401"/>
        <v>6.6649485085603644E-2</v>
      </c>
      <c r="M2616" t="str">
        <f t="shared" ca="1" si="404"/>
        <v>BUY</v>
      </c>
      <c r="N2616">
        <f t="shared" ca="1" si="405"/>
        <v>-4.7903966636282511E-4</v>
      </c>
    </row>
    <row r="2617" spans="1:14" x14ac:dyDescent="0.25">
      <c r="A2617">
        <v>2616</v>
      </c>
      <c r="B2617" s="30">
        <v>40354</v>
      </c>
      <c r="C2617">
        <f t="shared" si="402"/>
        <v>2010</v>
      </c>
      <c r="D2617">
        <v>5269.05</v>
      </c>
      <c r="E2617">
        <f t="shared" ca="1" si="403"/>
        <v>5294.8250000000007</v>
      </c>
      <c r="F2617">
        <f t="shared" ca="1" si="407"/>
        <v>5114.7730769230784</v>
      </c>
      <c r="G2617" t="str">
        <f t="shared" ca="1" si="408"/>
        <v/>
      </c>
      <c r="H2617">
        <f t="shared" ca="1" si="409"/>
        <v>5078.6000000000004</v>
      </c>
      <c r="I2617" s="7" t="str">
        <f t="shared" ca="1" si="406"/>
        <v/>
      </c>
      <c r="J2617" s="11">
        <f t="shared" ref="J2617:J2680" ca="1" si="410">IF(I2617="",J2616,J2616*(1+$M$5*I2617))</f>
        <v>1245.6506654249245</v>
      </c>
      <c r="K2617" s="11">
        <f ca="1">MAX($J$55:J2617)</f>
        <v>1334.6011445005429</v>
      </c>
      <c r="L2617" s="13">
        <f t="shared" ref="L2617:L2680" ca="1" si="411">1-J2617/K2617</f>
        <v>6.6649485085603644E-2</v>
      </c>
      <c r="M2617" t="str">
        <f t="shared" ca="1" si="404"/>
        <v>BUY</v>
      </c>
      <c r="N2617">
        <f t="shared" ca="1" si="405"/>
        <v>-9.6887569071157729E-3</v>
      </c>
    </row>
    <row r="2618" spans="1:14" x14ac:dyDescent="0.25">
      <c r="A2618">
        <v>2617</v>
      </c>
      <c r="B2618" s="30">
        <v>40357</v>
      </c>
      <c r="C2618">
        <f t="shared" si="402"/>
        <v>2010</v>
      </c>
      <c r="D2618">
        <v>5333.5</v>
      </c>
      <c r="E2618">
        <f t="shared" ca="1" si="403"/>
        <v>5301.2749999999996</v>
      </c>
      <c r="F2618">
        <f t="shared" ca="1" si="407"/>
        <v>5130.2480769230788</v>
      </c>
      <c r="G2618" t="str">
        <f t="shared" ca="1" si="408"/>
        <v/>
      </c>
      <c r="H2618">
        <f t="shared" ca="1" si="409"/>
        <v>5078.6000000000004</v>
      </c>
      <c r="I2618" s="7" t="str">
        <f t="shared" ca="1" si="406"/>
        <v/>
      </c>
      <c r="J2618" s="11">
        <f t="shared" ca="1" si="410"/>
        <v>1245.6506654249245</v>
      </c>
      <c r="K2618" s="11">
        <f ca="1">MAX($J$55:J2618)</f>
        <v>1334.6011445005429</v>
      </c>
      <c r="L2618" s="13">
        <f t="shared" ca="1" si="411"/>
        <v>6.6649485085603644E-2</v>
      </c>
      <c r="M2618" t="str">
        <f t="shared" ca="1" si="404"/>
        <v>BUY</v>
      </c>
      <c r="N2618">
        <f t="shared" ca="1" si="405"/>
        <v>1.2231806492631465E-2</v>
      </c>
    </row>
    <row r="2619" spans="1:14" x14ac:dyDescent="0.25">
      <c r="A2619">
        <v>2618</v>
      </c>
      <c r="B2619" s="30">
        <v>40358</v>
      </c>
      <c r="C2619">
        <f t="shared" si="402"/>
        <v>2010</v>
      </c>
      <c r="D2619">
        <v>5256.15</v>
      </c>
      <c r="E2619">
        <f t="shared" ca="1" si="403"/>
        <v>5294.8249999999998</v>
      </c>
      <c r="F2619">
        <f t="shared" ca="1" si="407"/>
        <v>5142.2557692307701</v>
      </c>
      <c r="G2619" t="str">
        <f t="shared" ca="1" si="408"/>
        <v/>
      </c>
      <c r="H2619">
        <f t="shared" ca="1" si="409"/>
        <v>5078.6000000000004</v>
      </c>
      <c r="I2619" s="7" t="str">
        <f t="shared" ca="1" si="406"/>
        <v/>
      </c>
      <c r="J2619" s="11">
        <f t="shared" ca="1" si="410"/>
        <v>1245.6506654249245</v>
      </c>
      <c r="K2619" s="11">
        <f ca="1">MAX($J$55:J2619)</f>
        <v>1334.6011445005429</v>
      </c>
      <c r="L2619" s="13">
        <f t="shared" ca="1" si="411"/>
        <v>6.6649485085603644E-2</v>
      </c>
      <c r="M2619" t="str">
        <f t="shared" ca="1" si="404"/>
        <v>BUY</v>
      </c>
      <c r="N2619">
        <f t="shared" ca="1" si="405"/>
        <v>-1.4502671791506584E-2</v>
      </c>
    </row>
    <row r="2620" spans="1:14" x14ac:dyDescent="0.25">
      <c r="A2620">
        <v>2619</v>
      </c>
      <c r="B2620" s="30">
        <v>40359</v>
      </c>
      <c r="C2620">
        <f t="shared" si="402"/>
        <v>2010</v>
      </c>
      <c r="D2620">
        <v>5312.5</v>
      </c>
      <c r="E2620">
        <f t="shared" ca="1" si="403"/>
        <v>5284.3249999999998</v>
      </c>
      <c r="F2620">
        <f t="shared" ca="1" si="407"/>
        <v>5161.7076923076929</v>
      </c>
      <c r="G2620" t="str">
        <f t="shared" ca="1" si="408"/>
        <v/>
      </c>
      <c r="H2620">
        <f t="shared" ca="1" si="409"/>
        <v>5078.6000000000004</v>
      </c>
      <c r="I2620" s="7" t="str">
        <f t="shared" ca="1" si="406"/>
        <v/>
      </c>
      <c r="J2620" s="11">
        <f t="shared" ca="1" si="410"/>
        <v>1245.6506654249245</v>
      </c>
      <c r="K2620" s="11">
        <f ca="1">MAX($J$55:J2620)</f>
        <v>1334.6011445005429</v>
      </c>
      <c r="L2620" s="13">
        <f t="shared" ca="1" si="411"/>
        <v>6.6649485085603644E-2</v>
      </c>
      <c r="M2620" t="str">
        <f t="shared" ca="1" si="404"/>
        <v>BUY</v>
      </c>
      <c r="N2620">
        <f t="shared" ca="1" si="405"/>
        <v>1.072077471152847E-2</v>
      </c>
    </row>
    <row r="2621" spans="1:14" x14ac:dyDescent="0.25">
      <c r="A2621">
        <v>2620</v>
      </c>
      <c r="B2621" s="30">
        <v>40360</v>
      </c>
      <c r="C2621">
        <f t="shared" si="402"/>
        <v>2010</v>
      </c>
      <c r="D2621">
        <v>5251.4</v>
      </c>
      <c r="E2621">
        <f t="shared" ca="1" si="403"/>
        <v>5281.95</v>
      </c>
      <c r="F2621">
        <f t="shared" ca="1" si="407"/>
        <v>5174.5538461538472</v>
      </c>
      <c r="G2621" t="str">
        <f t="shared" ca="1" si="408"/>
        <v/>
      </c>
      <c r="H2621">
        <f t="shared" ca="1" si="409"/>
        <v>5078.6000000000004</v>
      </c>
      <c r="I2621" s="7" t="str">
        <f t="shared" ca="1" si="406"/>
        <v/>
      </c>
      <c r="J2621" s="11">
        <f t="shared" ca="1" si="410"/>
        <v>1245.6506654249245</v>
      </c>
      <c r="K2621" s="11">
        <f ca="1">MAX($J$55:J2621)</f>
        <v>1334.6011445005429</v>
      </c>
      <c r="L2621" s="13">
        <f t="shared" ca="1" si="411"/>
        <v>6.6649485085603644E-2</v>
      </c>
      <c r="M2621" t="str">
        <f t="shared" ca="1" si="404"/>
        <v>BUY</v>
      </c>
      <c r="N2621">
        <f t="shared" ca="1" si="405"/>
        <v>-1.1501176470588305E-2</v>
      </c>
    </row>
    <row r="2622" spans="1:14" x14ac:dyDescent="0.25">
      <c r="A2622">
        <v>2621</v>
      </c>
      <c r="B2622" s="30">
        <v>40361</v>
      </c>
      <c r="C2622">
        <f t="shared" si="402"/>
        <v>2010</v>
      </c>
      <c r="D2622">
        <v>5237.1000000000004</v>
      </c>
      <c r="E2622">
        <f t="shared" ca="1" si="403"/>
        <v>5244.25</v>
      </c>
      <c r="F2622">
        <f t="shared" ca="1" si="407"/>
        <v>5183.5538461538472</v>
      </c>
      <c r="G2622" t="str">
        <f t="shared" ca="1" si="408"/>
        <v/>
      </c>
      <c r="H2622">
        <f t="shared" ca="1" si="409"/>
        <v>5078.6000000000004</v>
      </c>
      <c r="I2622" s="7" t="str">
        <f t="shared" ca="1" si="406"/>
        <v/>
      </c>
      <c r="J2622" s="11">
        <f t="shared" ca="1" si="410"/>
        <v>1245.6506654249245</v>
      </c>
      <c r="K2622" s="11">
        <f ca="1">MAX($J$55:J2622)</f>
        <v>1334.6011445005429</v>
      </c>
      <c r="L2622" s="13">
        <f t="shared" ca="1" si="411"/>
        <v>6.6649485085603644E-2</v>
      </c>
      <c r="M2622" t="str">
        <f t="shared" ca="1" si="404"/>
        <v>BUY</v>
      </c>
      <c r="N2622">
        <f t="shared" ca="1" si="405"/>
        <v>-2.7230833682445202E-3</v>
      </c>
    </row>
    <row r="2623" spans="1:14" x14ac:dyDescent="0.25">
      <c r="A2623">
        <v>2622</v>
      </c>
      <c r="B2623" s="30">
        <v>40364</v>
      </c>
      <c r="C2623">
        <f t="shared" si="402"/>
        <v>2010</v>
      </c>
      <c r="D2623">
        <v>5235.8999999999996</v>
      </c>
      <c r="E2623">
        <f t="shared" ca="1" si="403"/>
        <v>5236.5</v>
      </c>
      <c r="F2623">
        <f t="shared" ca="1" si="407"/>
        <v>5190.0673076923076</v>
      </c>
      <c r="G2623" t="str">
        <f t="shared" ca="1" si="408"/>
        <v/>
      </c>
      <c r="H2623">
        <f t="shared" ca="1" si="409"/>
        <v>5078.6000000000004</v>
      </c>
      <c r="I2623" s="7" t="str">
        <f t="shared" ca="1" si="406"/>
        <v/>
      </c>
      <c r="J2623" s="11">
        <f t="shared" ca="1" si="410"/>
        <v>1245.6506654249245</v>
      </c>
      <c r="K2623" s="11">
        <f ca="1">MAX($J$55:J2623)</f>
        <v>1334.6011445005429</v>
      </c>
      <c r="L2623" s="13">
        <f t="shared" ca="1" si="411"/>
        <v>6.6649485085603644E-2</v>
      </c>
      <c r="M2623" t="str">
        <f t="shared" ca="1" si="404"/>
        <v>BUY</v>
      </c>
      <c r="N2623">
        <f t="shared" ca="1" si="405"/>
        <v>-2.2913444463552873E-4</v>
      </c>
    </row>
    <row r="2624" spans="1:14" x14ac:dyDescent="0.25">
      <c r="A2624">
        <v>2623</v>
      </c>
      <c r="B2624" s="30">
        <v>40365</v>
      </c>
      <c r="C2624">
        <f t="shared" si="402"/>
        <v>2010</v>
      </c>
      <c r="D2624">
        <v>5289.05</v>
      </c>
      <c r="E2624">
        <f t="shared" ca="1" si="403"/>
        <v>5262.4750000000004</v>
      </c>
      <c r="F2624">
        <f t="shared" ca="1" si="407"/>
        <v>5197.8653846153848</v>
      </c>
      <c r="G2624" t="str">
        <f t="shared" ca="1" si="408"/>
        <v/>
      </c>
      <c r="H2624">
        <f t="shared" ca="1" si="409"/>
        <v>5078.6000000000004</v>
      </c>
      <c r="I2624" s="7" t="str">
        <f t="shared" ca="1" si="406"/>
        <v/>
      </c>
      <c r="J2624" s="11">
        <f t="shared" ca="1" si="410"/>
        <v>1245.6506654249245</v>
      </c>
      <c r="K2624" s="11">
        <f ca="1">MAX($J$55:J2624)</f>
        <v>1334.6011445005429</v>
      </c>
      <c r="L2624" s="13">
        <f t="shared" ca="1" si="411"/>
        <v>6.6649485085603644E-2</v>
      </c>
      <c r="M2624" t="str">
        <f t="shared" ca="1" si="404"/>
        <v>BUY</v>
      </c>
      <c r="N2624">
        <f t="shared" ca="1" si="405"/>
        <v>1.0151072403980319E-2</v>
      </c>
    </row>
    <row r="2625" spans="1:14" x14ac:dyDescent="0.25">
      <c r="A2625">
        <v>2624</v>
      </c>
      <c r="B2625" s="30">
        <v>40366</v>
      </c>
      <c r="C2625">
        <f t="shared" si="402"/>
        <v>2010</v>
      </c>
      <c r="D2625">
        <v>5241.1000000000004</v>
      </c>
      <c r="E2625">
        <f t="shared" ca="1" si="403"/>
        <v>5265.0750000000007</v>
      </c>
      <c r="F2625">
        <f t="shared" ca="1" si="407"/>
        <v>5208.2846153846149</v>
      </c>
      <c r="G2625" t="str">
        <f t="shared" ca="1" si="408"/>
        <v/>
      </c>
      <c r="H2625">
        <f t="shared" ca="1" si="409"/>
        <v>5078.6000000000004</v>
      </c>
      <c r="I2625" s="7" t="str">
        <f t="shared" ca="1" si="406"/>
        <v/>
      </c>
      <c r="J2625" s="11">
        <f t="shared" ca="1" si="410"/>
        <v>1245.6506654249245</v>
      </c>
      <c r="K2625" s="11">
        <f ca="1">MAX($J$55:J2625)</f>
        <v>1334.6011445005429</v>
      </c>
      <c r="L2625" s="13">
        <f t="shared" ca="1" si="411"/>
        <v>6.6649485085603644E-2</v>
      </c>
      <c r="M2625" t="str">
        <f t="shared" ca="1" si="404"/>
        <v>BUY</v>
      </c>
      <c r="N2625">
        <f t="shared" ca="1" si="405"/>
        <v>-9.0659003034571084E-3</v>
      </c>
    </row>
    <row r="2626" spans="1:14" x14ac:dyDescent="0.25">
      <c r="A2626">
        <v>2625</v>
      </c>
      <c r="B2626" s="30">
        <v>40367</v>
      </c>
      <c r="C2626">
        <f t="shared" si="402"/>
        <v>2010</v>
      </c>
      <c r="D2626">
        <v>5296.85</v>
      </c>
      <c r="E2626">
        <f t="shared" ca="1" si="403"/>
        <v>5268.9750000000004</v>
      </c>
      <c r="F2626">
        <f t="shared" ca="1" si="407"/>
        <v>5218.9384615384615</v>
      </c>
      <c r="G2626" t="str">
        <f t="shared" ca="1" si="408"/>
        <v/>
      </c>
      <c r="H2626">
        <f t="shared" ca="1" si="409"/>
        <v>5078.6000000000004</v>
      </c>
      <c r="I2626" s="7" t="str">
        <f t="shared" ca="1" si="406"/>
        <v/>
      </c>
      <c r="J2626" s="11">
        <f t="shared" ca="1" si="410"/>
        <v>1245.6506654249245</v>
      </c>
      <c r="K2626" s="11">
        <f ca="1">MAX($J$55:J2626)</f>
        <v>1334.6011445005429</v>
      </c>
      <c r="L2626" s="13">
        <f t="shared" ca="1" si="411"/>
        <v>6.6649485085603644E-2</v>
      </c>
      <c r="M2626" t="str">
        <f t="shared" ca="1" si="404"/>
        <v>BUY</v>
      </c>
      <c r="N2626">
        <f t="shared" ca="1" si="405"/>
        <v>1.0637080002289596E-2</v>
      </c>
    </row>
    <row r="2627" spans="1:14" x14ac:dyDescent="0.25">
      <c r="A2627">
        <v>2626</v>
      </c>
      <c r="B2627" s="30">
        <v>40368</v>
      </c>
      <c r="C2627">
        <f t="shared" ref="C2627:C2690" si="412">YEAR(B2627)</f>
        <v>2010</v>
      </c>
      <c r="D2627">
        <v>5352.45</v>
      </c>
      <c r="E2627">
        <f t="shared" ca="1" si="403"/>
        <v>5324.65</v>
      </c>
      <c r="F2627">
        <f t="shared" ca="1" si="407"/>
        <v>5228.2442307692309</v>
      </c>
      <c r="G2627" t="str">
        <f t="shared" ca="1" si="408"/>
        <v/>
      </c>
      <c r="H2627">
        <f t="shared" ca="1" si="409"/>
        <v>5078.6000000000004</v>
      </c>
      <c r="I2627" s="7" t="str">
        <f t="shared" ca="1" si="406"/>
        <v/>
      </c>
      <c r="J2627" s="11">
        <f t="shared" ca="1" si="410"/>
        <v>1245.6506654249245</v>
      </c>
      <c r="K2627" s="11">
        <f ca="1">MAX($J$55:J2627)</f>
        <v>1334.6011445005429</v>
      </c>
      <c r="L2627" s="13">
        <f t="shared" ca="1" si="411"/>
        <v>6.6649485085603644E-2</v>
      </c>
      <c r="M2627" t="str">
        <f t="shared" ca="1" si="404"/>
        <v>BUY</v>
      </c>
      <c r="N2627">
        <f t="shared" ca="1" si="405"/>
        <v>1.0496804704682868E-2</v>
      </c>
    </row>
    <row r="2628" spans="1:14" x14ac:dyDescent="0.25">
      <c r="A2628">
        <v>2627</v>
      </c>
      <c r="B2628" s="30">
        <v>40371</v>
      </c>
      <c r="C2628">
        <f t="shared" si="412"/>
        <v>2010</v>
      </c>
      <c r="D2628">
        <v>5383</v>
      </c>
      <c r="E2628">
        <f t="shared" ref="E2628:E2691" ca="1" si="413">IF(ROW(D2628)&gt;$M$3,AVERAGE(OFFSET(D2629,-$M$3,0,$M$3,1)),"")</f>
        <v>5367.7250000000004</v>
      </c>
      <c r="F2628">
        <f t="shared" ca="1" si="407"/>
        <v>5237.7634615384613</v>
      </c>
      <c r="G2628" t="str">
        <f t="shared" ca="1" si="408"/>
        <v/>
      </c>
      <c r="H2628">
        <f t="shared" ca="1" si="409"/>
        <v>5078.6000000000004</v>
      </c>
      <c r="I2628" s="7" t="str">
        <f t="shared" ca="1" si="406"/>
        <v/>
      </c>
      <c r="J2628" s="11">
        <f t="shared" ca="1" si="410"/>
        <v>1245.6506654249245</v>
      </c>
      <c r="K2628" s="11">
        <f ca="1">MAX($J$55:J2628)</f>
        <v>1334.6011445005429</v>
      </c>
      <c r="L2628" s="13">
        <f t="shared" ca="1" si="411"/>
        <v>6.6649485085603644E-2</v>
      </c>
      <c r="M2628" t="str">
        <f t="shared" ca="1" si="404"/>
        <v>BUY</v>
      </c>
      <c r="N2628">
        <f t="shared" ca="1" si="405"/>
        <v>5.7076665825930521E-3</v>
      </c>
    </row>
    <row r="2629" spans="1:14" x14ac:dyDescent="0.25">
      <c r="A2629">
        <v>2628</v>
      </c>
      <c r="B2629" s="30">
        <v>40372</v>
      </c>
      <c r="C2629">
        <f t="shared" si="412"/>
        <v>2010</v>
      </c>
      <c r="D2629">
        <v>5400.65</v>
      </c>
      <c r="E2629">
        <f t="shared" ca="1" si="413"/>
        <v>5391.8249999999998</v>
      </c>
      <c r="F2629">
        <f t="shared" ca="1" si="407"/>
        <v>5251.8653846153848</v>
      </c>
      <c r="G2629" t="str">
        <f t="shared" ca="1" si="408"/>
        <v/>
      </c>
      <c r="H2629">
        <f t="shared" ca="1" si="409"/>
        <v>5078.6000000000004</v>
      </c>
      <c r="I2629" s="7" t="str">
        <f t="shared" ca="1" si="406"/>
        <v/>
      </c>
      <c r="J2629" s="11">
        <f t="shared" ca="1" si="410"/>
        <v>1245.6506654249245</v>
      </c>
      <c r="K2629" s="11">
        <f ca="1">MAX($J$55:J2629)</f>
        <v>1334.6011445005429</v>
      </c>
      <c r="L2629" s="13">
        <f t="shared" ca="1" si="411"/>
        <v>6.6649485085603644E-2</v>
      </c>
      <c r="M2629" t="str">
        <f t="shared" ca="1" si="404"/>
        <v>BUY</v>
      </c>
      <c r="N2629">
        <f t="shared" ca="1" si="405"/>
        <v>3.2788407950956038E-3</v>
      </c>
    </row>
    <row r="2630" spans="1:14" x14ac:dyDescent="0.25">
      <c r="A2630">
        <v>2629</v>
      </c>
      <c r="B2630" s="30">
        <v>40373</v>
      </c>
      <c r="C2630">
        <f t="shared" si="412"/>
        <v>2010</v>
      </c>
      <c r="D2630">
        <v>5386.15</v>
      </c>
      <c r="E2630">
        <f t="shared" ca="1" si="413"/>
        <v>5393.4</v>
      </c>
      <c r="F2630">
        <f t="shared" ca="1" si="407"/>
        <v>5267.2134615384612</v>
      </c>
      <c r="G2630" t="str">
        <f t="shared" ca="1" si="408"/>
        <v/>
      </c>
      <c r="H2630">
        <f t="shared" ca="1" si="409"/>
        <v>5078.6000000000004</v>
      </c>
      <c r="I2630" s="7" t="str">
        <f t="shared" ca="1" si="406"/>
        <v/>
      </c>
      <c r="J2630" s="11">
        <f t="shared" ca="1" si="410"/>
        <v>1245.6506654249245</v>
      </c>
      <c r="K2630" s="11">
        <f ca="1">MAX($J$55:J2630)</f>
        <v>1334.6011445005429</v>
      </c>
      <c r="L2630" s="13">
        <f t="shared" ca="1" si="411"/>
        <v>6.6649485085603644E-2</v>
      </c>
      <c r="M2630" t="str">
        <f t="shared" ref="M2630:M2693" ca="1" si="414">IF(G2630="",M2629,G2630)</f>
        <v>BUY</v>
      </c>
      <c r="N2630">
        <f t="shared" ca="1" si="405"/>
        <v>-2.6848620073509672E-3</v>
      </c>
    </row>
    <row r="2631" spans="1:14" x14ac:dyDescent="0.25">
      <c r="A2631">
        <v>2630</v>
      </c>
      <c r="B2631" s="30">
        <v>40374</v>
      </c>
      <c r="C2631">
        <f t="shared" si="412"/>
        <v>2010</v>
      </c>
      <c r="D2631">
        <v>5378.75</v>
      </c>
      <c r="E2631">
        <f t="shared" ca="1" si="413"/>
        <v>5382.45</v>
      </c>
      <c r="F2631">
        <f t="shared" ca="1" si="407"/>
        <v>5281.7692307692305</v>
      </c>
      <c r="G2631" t="str">
        <f t="shared" ca="1" si="408"/>
        <v/>
      </c>
      <c r="H2631">
        <f t="shared" ca="1" si="409"/>
        <v>5078.6000000000004</v>
      </c>
      <c r="I2631" s="7" t="str">
        <f t="shared" ca="1" si="406"/>
        <v/>
      </c>
      <c r="J2631" s="11">
        <f t="shared" ca="1" si="410"/>
        <v>1245.6506654249245</v>
      </c>
      <c r="K2631" s="11">
        <f ca="1">MAX($J$55:J2631)</f>
        <v>1334.6011445005429</v>
      </c>
      <c r="L2631" s="13">
        <f t="shared" ca="1" si="411"/>
        <v>6.6649485085603644E-2</v>
      </c>
      <c r="M2631" t="str">
        <f t="shared" ca="1" si="414"/>
        <v>BUY</v>
      </c>
      <c r="N2631">
        <f t="shared" ref="N2631:N2694" ca="1" si="415">IF(M2630="BUY",(D2631-D2630)/D2630,(D2630-D2631)/D2630)</f>
        <v>-1.3738941544516282E-3</v>
      </c>
    </row>
    <row r="2632" spans="1:14" x14ac:dyDescent="0.25">
      <c r="A2632">
        <v>2631</v>
      </c>
      <c r="B2632" s="30">
        <v>40375</v>
      </c>
      <c r="C2632">
        <f t="shared" si="412"/>
        <v>2010</v>
      </c>
      <c r="D2632">
        <v>5393.9</v>
      </c>
      <c r="E2632">
        <f t="shared" ca="1" si="413"/>
        <v>5386.3249999999998</v>
      </c>
      <c r="F2632">
        <f t="shared" ca="1" si="407"/>
        <v>5293.8961538461535</v>
      </c>
      <c r="G2632" t="str">
        <f t="shared" ca="1" si="408"/>
        <v/>
      </c>
      <c r="H2632">
        <f t="shared" ca="1" si="409"/>
        <v>5078.6000000000004</v>
      </c>
      <c r="I2632" s="7" t="str">
        <f t="shared" ca="1" si="406"/>
        <v/>
      </c>
      <c r="J2632" s="11">
        <f t="shared" ca="1" si="410"/>
        <v>1245.6506654249245</v>
      </c>
      <c r="K2632" s="11">
        <f ca="1">MAX($J$55:J2632)</f>
        <v>1334.6011445005429</v>
      </c>
      <c r="L2632" s="13">
        <f t="shared" ca="1" si="411"/>
        <v>6.6649485085603644E-2</v>
      </c>
      <c r="M2632" t="str">
        <f t="shared" ca="1" si="414"/>
        <v>BUY</v>
      </c>
      <c r="N2632">
        <f t="shared" ca="1" si="415"/>
        <v>2.816639553799607E-3</v>
      </c>
    </row>
    <row r="2633" spans="1:14" x14ac:dyDescent="0.25">
      <c r="A2633">
        <v>2632</v>
      </c>
      <c r="B2633" s="30">
        <v>40378</v>
      </c>
      <c r="C2633">
        <f t="shared" si="412"/>
        <v>2010</v>
      </c>
      <c r="D2633">
        <v>5386.45</v>
      </c>
      <c r="E2633">
        <f t="shared" ca="1" si="413"/>
        <v>5390.1749999999993</v>
      </c>
      <c r="F2633">
        <f t="shared" ca="1" si="407"/>
        <v>5304.1692307692301</v>
      </c>
      <c r="G2633" t="str">
        <f t="shared" ca="1" si="408"/>
        <v/>
      </c>
      <c r="H2633">
        <f t="shared" ca="1" si="409"/>
        <v>5078.6000000000004</v>
      </c>
      <c r="I2633" s="7" t="str">
        <f t="shared" ca="1" si="406"/>
        <v/>
      </c>
      <c r="J2633" s="11">
        <f t="shared" ca="1" si="410"/>
        <v>1245.6506654249245</v>
      </c>
      <c r="K2633" s="11">
        <f ca="1">MAX($J$55:J2633)</f>
        <v>1334.6011445005429</v>
      </c>
      <c r="L2633" s="13">
        <f t="shared" ca="1" si="411"/>
        <v>6.6649485085603644E-2</v>
      </c>
      <c r="M2633" t="str">
        <f t="shared" ca="1" si="414"/>
        <v>BUY</v>
      </c>
      <c r="N2633">
        <f t="shared" ca="1" si="415"/>
        <v>-1.3811898626225586E-3</v>
      </c>
    </row>
    <row r="2634" spans="1:14" x14ac:dyDescent="0.25">
      <c r="A2634">
        <v>2633</v>
      </c>
      <c r="B2634" s="30">
        <v>40379</v>
      </c>
      <c r="C2634">
        <f t="shared" si="412"/>
        <v>2010</v>
      </c>
      <c r="D2634">
        <v>5368</v>
      </c>
      <c r="E2634">
        <f t="shared" ca="1" si="413"/>
        <v>5377.2250000000004</v>
      </c>
      <c r="F2634">
        <f t="shared" ca="1" si="407"/>
        <v>5310.7192307692312</v>
      </c>
      <c r="G2634" t="str">
        <f t="shared" ca="1" si="408"/>
        <v/>
      </c>
      <c r="H2634">
        <f t="shared" ca="1" si="409"/>
        <v>5078.6000000000004</v>
      </c>
      <c r="I2634" s="7" t="str">
        <f t="shared" ca="1" si="406"/>
        <v/>
      </c>
      <c r="J2634" s="11">
        <f t="shared" ca="1" si="410"/>
        <v>1245.6506654249245</v>
      </c>
      <c r="K2634" s="11">
        <f ca="1">MAX($J$55:J2634)</f>
        <v>1334.6011445005429</v>
      </c>
      <c r="L2634" s="13">
        <f t="shared" ca="1" si="411"/>
        <v>6.6649485085603644E-2</v>
      </c>
      <c r="M2634" t="str">
        <f t="shared" ca="1" si="414"/>
        <v>BUY</v>
      </c>
      <c r="N2634">
        <f t="shared" ca="1" si="415"/>
        <v>-3.425261535890952E-3</v>
      </c>
    </row>
    <row r="2635" spans="1:14" x14ac:dyDescent="0.25">
      <c r="A2635">
        <v>2634</v>
      </c>
      <c r="B2635" s="30">
        <v>40380</v>
      </c>
      <c r="C2635">
        <f t="shared" si="412"/>
        <v>2010</v>
      </c>
      <c r="D2635">
        <v>5399.35</v>
      </c>
      <c r="E2635">
        <f t="shared" ca="1" si="413"/>
        <v>5383.6750000000002</v>
      </c>
      <c r="F2635">
        <f t="shared" ca="1" si="407"/>
        <v>5317.5269230769227</v>
      </c>
      <c r="G2635" t="str">
        <f t="shared" ca="1" si="408"/>
        <v/>
      </c>
      <c r="H2635">
        <f t="shared" ca="1" si="409"/>
        <v>5078.6000000000004</v>
      </c>
      <c r="I2635" s="7" t="str">
        <f t="shared" ca="1" si="406"/>
        <v/>
      </c>
      <c r="J2635" s="11">
        <f t="shared" ca="1" si="410"/>
        <v>1245.6506654249245</v>
      </c>
      <c r="K2635" s="11">
        <f ca="1">MAX($J$55:J2635)</f>
        <v>1334.6011445005429</v>
      </c>
      <c r="L2635" s="13">
        <f t="shared" ca="1" si="411"/>
        <v>6.6649485085603644E-2</v>
      </c>
      <c r="M2635" t="str">
        <f t="shared" ca="1" si="414"/>
        <v>BUY</v>
      </c>
      <c r="N2635">
        <f t="shared" ca="1" si="415"/>
        <v>5.8401639344262974E-3</v>
      </c>
    </row>
    <row r="2636" spans="1:14" x14ac:dyDescent="0.25">
      <c r="A2636">
        <v>2635</v>
      </c>
      <c r="B2636" s="30">
        <v>40381</v>
      </c>
      <c r="C2636">
        <f t="shared" si="412"/>
        <v>2010</v>
      </c>
      <c r="D2636">
        <v>5441.95</v>
      </c>
      <c r="E2636">
        <f t="shared" ca="1" si="413"/>
        <v>5420.65</v>
      </c>
      <c r="F2636">
        <f t="shared" ca="1" si="407"/>
        <v>5325.5499999999993</v>
      </c>
      <c r="G2636" t="str">
        <f t="shared" ca="1" si="408"/>
        <v/>
      </c>
      <c r="H2636">
        <f t="shared" ca="1" si="409"/>
        <v>5078.6000000000004</v>
      </c>
      <c r="I2636" s="7" t="str">
        <f t="shared" ca="1" si="406"/>
        <v/>
      </c>
      <c r="J2636" s="11">
        <f t="shared" ca="1" si="410"/>
        <v>1245.6506654249245</v>
      </c>
      <c r="K2636" s="11">
        <f ca="1">MAX($J$55:J2636)</f>
        <v>1334.6011445005429</v>
      </c>
      <c r="L2636" s="13">
        <f t="shared" ca="1" si="411"/>
        <v>6.6649485085603644E-2</v>
      </c>
      <c r="M2636" t="str">
        <f t="shared" ca="1" si="414"/>
        <v>BUY</v>
      </c>
      <c r="N2636">
        <f t="shared" ca="1" si="415"/>
        <v>7.8898385916822307E-3</v>
      </c>
    </row>
    <row r="2637" spans="1:14" x14ac:dyDescent="0.25">
      <c r="A2637">
        <v>2636</v>
      </c>
      <c r="B2637" s="30">
        <v>40382</v>
      </c>
      <c r="C2637">
        <f t="shared" si="412"/>
        <v>2010</v>
      </c>
      <c r="D2637">
        <v>5449.1</v>
      </c>
      <c r="E2637">
        <f t="shared" ca="1" si="413"/>
        <v>5445.5249999999996</v>
      </c>
      <c r="F2637">
        <f t="shared" ca="1" si="407"/>
        <v>5332.251923076924</v>
      </c>
      <c r="G2637" t="str">
        <f t="shared" ca="1" si="408"/>
        <v/>
      </c>
      <c r="H2637">
        <f t="shared" ca="1" si="409"/>
        <v>5078.6000000000004</v>
      </c>
      <c r="I2637" s="7" t="str">
        <f t="shared" ca="1" si="406"/>
        <v/>
      </c>
      <c r="J2637" s="11">
        <f t="shared" ca="1" si="410"/>
        <v>1245.6506654249245</v>
      </c>
      <c r="K2637" s="11">
        <f ca="1">MAX($J$55:J2637)</f>
        <v>1334.6011445005429</v>
      </c>
      <c r="L2637" s="13">
        <f t="shared" ca="1" si="411"/>
        <v>6.6649485085603644E-2</v>
      </c>
      <c r="M2637" t="str">
        <f t="shared" ca="1" si="414"/>
        <v>BUY</v>
      </c>
      <c r="N2637">
        <f t="shared" ca="1" si="415"/>
        <v>1.3138672718419951E-3</v>
      </c>
    </row>
    <row r="2638" spans="1:14" x14ac:dyDescent="0.25">
      <c r="A2638">
        <v>2637</v>
      </c>
      <c r="B2638" s="30">
        <v>40385</v>
      </c>
      <c r="C2638">
        <f t="shared" si="412"/>
        <v>2010</v>
      </c>
      <c r="D2638">
        <v>5418.6</v>
      </c>
      <c r="E2638">
        <f t="shared" ca="1" si="413"/>
        <v>5433.85</v>
      </c>
      <c r="F2638">
        <f t="shared" ca="1" si="407"/>
        <v>5338.251923076923</v>
      </c>
      <c r="G2638" t="str">
        <f t="shared" ca="1" si="408"/>
        <v/>
      </c>
      <c r="H2638">
        <f t="shared" ca="1" si="409"/>
        <v>5078.6000000000004</v>
      </c>
      <c r="I2638" s="7" t="str">
        <f t="shared" ca="1" si="406"/>
        <v/>
      </c>
      <c r="J2638" s="11">
        <f t="shared" ca="1" si="410"/>
        <v>1245.6506654249245</v>
      </c>
      <c r="K2638" s="11">
        <f ca="1">MAX($J$55:J2638)</f>
        <v>1334.6011445005429</v>
      </c>
      <c r="L2638" s="13">
        <f t="shared" ca="1" si="411"/>
        <v>6.6649485085603644E-2</v>
      </c>
      <c r="M2638" t="str">
        <f t="shared" ca="1" si="414"/>
        <v>BUY</v>
      </c>
      <c r="N2638">
        <f t="shared" ca="1" si="415"/>
        <v>-5.5972545925015134E-3</v>
      </c>
    </row>
    <row r="2639" spans="1:14" x14ac:dyDescent="0.25">
      <c r="A2639">
        <v>2638</v>
      </c>
      <c r="B2639" s="30">
        <v>40386</v>
      </c>
      <c r="C2639">
        <f t="shared" si="412"/>
        <v>2010</v>
      </c>
      <c r="D2639">
        <v>5430.6</v>
      </c>
      <c r="E2639">
        <f t="shared" ca="1" si="413"/>
        <v>5424.6</v>
      </c>
      <c r="F2639">
        <f t="shared" ca="1" si="407"/>
        <v>5341.2250000000004</v>
      </c>
      <c r="G2639" t="str">
        <f t="shared" ca="1" si="408"/>
        <v/>
      </c>
      <c r="H2639">
        <f t="shared" ca="1" si="409"/>
        <v>5078.6000000000004</v>
      </c>
      <c r="I2639" s="7" t="str">
        <f t="shared" ca="1" si="406"/>
        <v/>
      </c>
      <c r="J2639" s="11">
        <f t="shared" ca="1" si="410"/>
        <v>1245.6506654249245</v>
      </c>
      <c r="K2639" s="11">
        <f ca="1">MAX($J$55:J2639)</f>
        <v>1334.6011445005429</v>
      </c>
      <c r="L2639" s="13">
        <f t="shared" ca="1" si="411"/>
        <v>6.6649485085603644E-2</v>
      </c>
      <c r="M2639" t="str">
        <f t="shared" ca="1" si="414"/>
        <v>BUY</v>
      </c>
      <c r="N2639">
        <f t="shared" ca="1" si="415"/>
        <v>2.2145941756173178E-3</v>
      </c>
    </row>
    <row r="2640" spans="1:14" x14ac:dyDescent="0.25">
      <c r="A2640">
        <v>2639</v>
      </c>
      <c r="B2640" s="30">
        <v>40387</v>
      </c>
      <c r="C2640">
        <f t="shared" si="412"/>
        <v>2010</v>
      </c>
      <c r="D2640">
        <v>5397.55</v>
      </c>
      <c r="E2640">
        <f t="shared" ca="1" si="413"/>
        <v>5414.0750000000007</v>
      </c>
      <c r="F2640">
        <f t="shared" ca="1" si="407"/>
        <v>5344.3403846153833</v>
      </c>
      <c r="G2640" t="str">
        <f t="shared" ca="1" si="408"/>
        <v/>
      </c>
      <c r="H2640">
        <f t="shared" ca="1" si="409"/>
        <v>5078.6000000000004</v>
      </c>
      <c r="I2640" s="7" t="str">
        <f t="shared" ca="1" si="406"/>
        <v/>
      </c>
      <c r="J2640" s="11">
        <f t="shared" ca="1" si="410"/>
        <v>1245.6506654249245</v>
      </c>
      <c r="K2640" s="11">
        <f ca="1">MAX($J$55:J2640)</f>
        <v>1334.6011445005429</v>
      </c>
      <c r="L2640" s="13">
        <f t="shared" ca="1" si="411"/>
        <v>6.6649485085603644E-2</v>
      </c>
      <c r="M2640" t="str">
        <f t="shared" ca="1" si="414"/>
        <v>BUY</v>
      </c>
      <c r="N2640">
        <f t="shared" ca="1" si="415"/>
        <v>-6.0858836960925458E-3</v>
      </c>
    </row>
    <row r="2641" spans="1:14" x14ac:dyDescent="0.25">
      <c r="A2641">
        <v>2640</v>
      </c>
      <c r="B2641" s="30">
        <v>40388</v>
      </c>
      <c r="C2641">
        <f t="shared" si="412"/>
        <v>2010</v>
      </c>
      <c r="D2641">
        <v>5408.9</v>
      </c>
      <c r="E2641">
        <f t="shared" ca="1" si="413"/>
        <v>5403.2250000000004</v>
      </c>
      <c r="F2641">
        <f t="shared" ca="1" si="407"/>
        <v>5347.6384615384604</v>
      </c>
      <c r="G2641" t="str">
        <f t="shared" ca="1" si="408"/>
        <v/>
      </c>
      <c r="H2641">
        <f t="shared" ca="1" si="409"/>
        <v>5078.6000000000004</v>
      </c>
      <c r="I2641" s="7" t="str">
        <f t="shared" ca="1" si="406"/>
        <v/>
      </c>
      <c r="J2641" s="11">
        <f t="shared" ca="1" si="410"/>
        <v>1245.6506654249245</v>
      </c>
      <c r="K2641" s="11">
        <f ca="1">MAX($J$55:J2641)</f>
        <v>1334.6011445005429</v>
      </c>
      <c r="L2641" s="13">
        <f t="shared" ca="1" si="411"/>
        <v>6.6649485085603644E-2</v>
      </c>
      <c r="M2641" t="str">
        <f t="shared" ca="1" si="414"/>
        <v>BUY</v>
      </c>
      <c r="N2641">
        <f t="shared" ca="1" si="415"/>
        <v>2.1028059026779659E-3</v>
      </c>
    </row>
    <row r="2642" spans="1:14" x14ac:dyDescent="0.25">
      <c r="A2642">
        <v>2641</v>
      </c>
      <c r="B2642" s="30">
        <v>40389</v>
      </c>
      <c r="C2642">
        <f t="shared" si="412"/>
        <v>2010</v>
      </c>
      <c r="D2642">
        <v>5367.6</v>
      </c>
      <c r="E2642">
        <f t="shared" ca="1" si="413"/>
        <v>5388.25</v>
      </c>
      <c r="F2642">
        <f t="shared" ca="1" si="407"/>
        <v>5349.4461538461537</v>
      </c>
      <c r="G2642" t="str">
        <f t="shared" ca="1" si="408"/>
        <v/>
      </c>
      <c r="H2642">
        <f t="shared" ca="1" si="409"/>
        <v>5078.6000000000004</v>
      </c>
      <c r="I2642" s="7" t="str">
        <f t="shared" ca="1" si="406"/>
        <v/>
      </c>
      <c r="J2642" s="11">
        <f t="shared" ca="1" si="410"/>
        <v>1245.6506654249245</v>
      </c>
      <c r="K2642" s="11">
        <f ca="1">MAX($J$55:J2642)</f>
        <v>1334.6011445005429</v>
      </c>
      <c r="L2642" s="13">
        <f t="shared" ca="1" si="411"/>
        <v>6.6649485085603644E-2</v>
      </c>
      <c r="M2642" t="str">
        <f t="shared" ca="1" si="414"/>
        <v>BUY</v>
      </c>
      <c r="N2642">
        <f t="shared" ca="1" si="415"/>
        <v>-7.6355636081272115E-3</v>
      </c>
    </row>
    <row r="2643" spans="1:14" x14ac:dyDescent="0.25">
      <c r="A2643">
        <v>2642</v>
      </c>
      <c r="B2643" s="30">
        <v>40392</v>
      </c>
      <c r="C2643">
        <f t="shared" si="412"/>
        <v>2010</v>
      </c>
      <c r="D2643">
        <v>5431.65</v>
      </c>
      <c r="E2643">
        <f t="shared" ca="1" si="413"/>
        <v>5399.625</v>
      </c>
      <c r="F2643">
        <f t="shared" ca="1" si="407"/>
        <v>5355.7000000000007</v>
      </c>
      <c r="G2643" t="str">
        <f t="shared" ca="1" si="408"/>
        <v/>
      </c>
      <c r="H2643">
        <f t="shared" ca="1" si="409"/>
        <v>5078.6000000000004</v>
      </c>
      <c r="I2643" s="7" t="str">
        <f t="shared" ca="1" si="406"/>
        <v/>
      </c>
      <c r="J2643" s="11">
        <f t="shared" ca="1" si="410"/>
        <v>1245.6506654249245</v>
      </c>
      <c r="K2643" s="11">
        <f ca="1">MAX($J$55:J2643)</f>
        <v>1334.6011445005429</v>
      </c>
      <c r="L2643" s="13">
        <f t="shared" ca="1" si="411"/>
        <v>6.6649485085603644E-2</v>
      </c>
      <c r="M2643" t="str">
        <f t="shared" ca="1" si="414"/>
        <v>BUY</v>
      </c>
      <c r="N2643">
        <f t="shared" ca="1" si="415"/>
        <v>1.193270735524243E-2</v>
      </c>
    </row>
    <row r="2644" spans="1:14" x14ac:dyDescent="0.25">
      <c r="A2644">
        <v>2643</v>
      </c>
      <c r="B2644" s="30">
        <v>40393</v>
      </c>
      <c r="C2644">
        <f t="shared" si="412"/>
        <v>2010</v>
      </c>
      <c r="D2644">
        <v>5439.55</v>
      </c>
      <c r="E2644">
        <f t="shared" ca="1" si="413"/>
        <v>5435.6</v>
      </c>
      <c r="F2644">
        <f t="shared" ca="1" si="407"/>
        <v>5359.7788461538457</v>
      </c>
      <c r="G2644" t="str">
        <f t="shared" ca="1" si="408"/>
        <v/>
      </c>
      <c r="H2644">
        <f t="shared" ca="1" si="409"/>
        <v>5078.6000000000004</v>
      </c>
      <c r="I2644" s="7" t="str">
        <f t="shared" ref="I2644:I2707" ca="1" si="416">IF(AND(G2644&lt;&gt;"",H2643&lt;&gt;0),IF(G2644="BUY",1-H2644/H2643,H2644/H2643-1),"")</f>
        <v/>
      </c>
      <c r="J2644" s="11">
        <f t="shared" ca="1" si="410"/>
        <v>1245.6506654249245</v>
      </c>
      <c r="K2644" s="11">
        <f ca="1">MAX($J$55:J2644)</f>
        <v>1334.6011445005429</v>
      </c>
      <c r="L2644" s="13">
        <f t="shared" ca="1" si="411"/>
        <v>6.6649485085603644E-2</v>
      </c>
      <c r="M2644" t="str">
        <f t="shared" ca="1" si="414"/>
        <v>BUY</v>
      </c>
      <c r="N2644">
        <f t="shared" ca="1" si="415"/>
        <v>1.4544383382582725E-3</v>
      </c>
    </row>
    <row r="2645" spans="1:14" x14ac:dyDescent="0.25">
      <c r="A2645">
        <v>2644</v>
      </c>
      <c r="B2645" s="30">
        <v>40394</v>
      </c>
      <c r="C2645">
        <f t="shared" si="412"/>
        <v>2010</v>
      </c>
      <c r="D2645">
        <v>5467.85</v>
      </c>
      <c r="E2645">
        <f t="shared" ca="1" si="413"/>
        <v>5453.7000000000007</v>
      </c>
      <c r="F2645">
        <f t="shared" ca="1" si="407"/>
        <v>5367.9211538461541</v>
      </c>
      <c r="G2645" t="str">
        <f t="shared" ca="1" si="408"/>
        <v/>
      </c>
      <c r="H2645">
        <f t="shared" ca="1" si="409"/>
        <v>5078.6000000000004</v>
      </c>
      <c r="I2645" s="7" t="str">
        <f t="shared" ca="1" si="416"/>
        <v/>
      </c>
      <c r="J2645" s="11">
        <f t="shared" ca="1" si="410"/>
        <v>1245.6506654249245</v>
      </c>
      <c r="K2645" s="11">
        <f ca="1">MAX($J$55:J2645)</f>
        <v>1334.6011445005429</v>
      </c>
      <c r="L2645" s="13">
        <f t="shared" ca="1" si="411"/>
        <v>6.6649485085603644E-2</v>
      </c>
      <c r="M2645" t="str">
        <f t="shared" ca="1" si="414"/>
        <v>BUY</v>
      </c>
      <c r="N2645">
        <f t="shared" ca="1" si="415"/>
        <v>5.2026362474837402E-3</v>
      </c>
    </row>
    <row r="2646" spans="1:14" x14ac:dyDescent="0.25">
      <c r="A2646">
        <v>2645</v>
      </c>
      <c r="B2646" s="30">
        <v>40395</v>
      </c>
      <c r="C2646">
        <f t="shared" si="412"/>
        <v>2010</v>
      </c>
      <c r="D2646">
        <v>5447.1</v>
      </c>
      <c r="E2646">
        <f t="shared" ca="1" si="413"/>
        <v>5457.4750000000004</v>
      </c>
      <c r="F2646">
        <f t="shared" ca="1" si="407"/>
        <v>5373.0980769230773</v>
      </c>
      <c r="G2646" t="str">
        <f t="shared" ca="1" si="408"/>
        <v/>
      </c>
      <c r="H2646">
        <f t="shared" ca="1" si="409"/>
        <v>5078.6000000000004</v>
      </c>
      <c r="I2646" s="7" t="str">
        <f t="shared" ca="1" si="416"/>
        <v/>
      </c>
      <c r="J2646" s="11">
        <f t="shared" ca="1" si="410"/>
        <v>1245.6506654249245</v>
      </c>
      <c r="K2646" s="11">
        <f ca="1">MAX($J$55:J2646)</f>
        <v>1334.6011445005429</v>
      </c>
      <c r="L2646" s="13">
        <f t="shared" ca="1" si="411"/>
        <v>6.6649485085603644E-2</v>
      </c>
      <c r="M2646" t="str">
        <f t="shared" ca="1" si="414"/>
        <v>BUY</v>
      </c>
      <c r="N2646">
        <f t="shared" ca="1" si="415"/>
        <v>-3.7949102480865421E-3</v>
      </c>
    </row>
    <row r="2647" spans="1:14" x14ac:dyDescent="0.25">
      <c r="A2647">
        <v>2646</v>
      </c>
      <c r="B2647" s="30">
        <v>40396</v>
      </c>
      <c r="C2647">
        <f t="shared" si="412"/>
        <v>2010</v>
      </c>
      <c r="D2647">
        <v>5439.25</v>
      </c>
      <c r="E2647">
        <f t="shared" ca="1" si="413"/>
        <v>5443.1750000000002</v>
      </c>
      <c r="F2647">
        <f t="shared" ca="1" si="407"/>
        <v>5380.3230769230777</v>
      </c>
      <c r="G2647" t="str">
        <f t="shared" ca="1" si="408"/>
        <v/>
      </c>
      <c r="H2647">
        <f t="shared" ca="1" si="409"/>
        <v>5078.6000000000004</v>
      </c>
      <c r="I2647" s="7" t="str">
        <f t="shared" ca="1" si="416"/>
        <v/>
      </c>
      <c r="J2647" s="11">
        <f t="shared" ca="1" si="410"/>
        <v>1245.6506654249245</v>
      </c>
      <c r="K2647" s="11">
        <f ca="1">MAX($J$55:J2647)</f>
        <v>1334.6011445005429</v>
      </c>
      <c r="L2647" s="13">
        <f t="shared" ca="1" si="411"/>
        <v>6.6649485085603644E-2</v>
      </c>
      <c r="M2647" t="str">
        <f t="shared" ca="1" si="414"/>
        <v>BUY</v>
      </c>
      <c r="N2647">
        <f t="shared" ca="1" si="415"/>
        <v>-1.4411338143232846E-3</v>
      </c>
    </row>
    <row r="2648" spans="1:14" x14ac:dyDescent="0.25">
      <c r="A2648">
        <v>2647</v>
      </c>
      <c r="B2648" s="30">
        <v>40399</v>
      </c>
      <c r="C2648">
        <f t="shared" si="412"/>
        <v>2010</v>
      </c>
      <c r="D2648">
        <v>5486.15</v>
      </c>
      <c r="E2648">
        <f t="shared" ca="1" si="413"/>
        <v>5462.7</v>
      </c>
      <c r="F2648">
        <f t="shared" ca="1" si="407"/>
        <v>5389.9019230769245</v>
      </c>
      <c r="G2648" t="str">
        <f t="shared" ca="1" si="408"/>
        <v/>
      </c>
      <c r="H2648">
        <f t="shared" ca="1" si="409"/>
        <v>5078.6000000000004</v>
      </c>
      <c r="I2648" s="7" t="str">
        <f t="shared" ca="1" si="416"/>
        <v/>
      </c>
      <c r="J2648" s="11">
        <f t="shared" ca="1" si="410"/>
        <v>1245.6506654249245</v>
      </c>
      <c r="K2648" s="11">
        <f ca="1">MAX($J$55:J2648)</f>
        <v>1334.6011445005429</v>
      </c>
      <c r="L2648" s="13">
        <f t="shared" ca="1" si="411"/>
        <v>6.6649485085603644E-2</v>
      </c>
      <c r="M2648" t="str">
        <f t="shared" ca="1" si="414"/>
        <v>BUY</v>
      </c>
      <c r="N2648">
        <f t="shared" ca="1" si="415"/>
        <v>8.6225122948935303E-3</v>
      </c>
    </row>
    <row r="2649" spans="1:14" x14ac:dyDescent="0.25">
      <c r="A2649">
        <v>2648</v>
      </c>
      <c r="B2649" s="30">
        <v>40400</v>
      </c>
      <c r="C2649">
        <f t="shared" si="412"/>
        <v>2010</v>
      </c>
      <c r="D2649">
        <v>5460.7</v>
      </c>
      <c r="E2649">
        <f t="shared" ca="1" si="413"/>
        <v>5473.4249999999993</v>
      </c>
      <c r="F2649">
        <f t="shared" ca="1" si="407"/>
        <v>5398.548076923078</v>
      </c>
      <c r="G2649" t="str">
        <f t="shared" ca="1" si="408"/>
        <v/>
      </c>
      <c r="H2649">
        <f t="shared" ca="1" si="409"/>
        <v>5078.6000000000004</v>
      </c>
      <c r="I2649" s="7" t="str">
        <f t="shared" ca="1" si="416"/>
        <v/>
      </c>
      <c r="J2649" s="11">
        <f t="shared" ca="1" si="410"/>
        <v>1245.6506654249245</v>
      </c>
      <c r="K2649" s="11">
        <f ca="1">MAX($J$55:J2649)</f>
        <v>1334.6011445005429</v>
      </c>
      <c r="L2649" s="13">
        <f t="shared" ca="1" si="411"/>
        <v>6.6649485085603644E-2</v>
      </c>
      <c r="M2649" t="str">
        <f t="shared" ca="1" si="414"/>
        <v>BUY</v>
      </c>
      <c r="N2649">
        <f t="shared" ca="1" si="415"/>
        <v>-4.638954458044315E-3</v>
      </c>
    </row>
    <row r="2650" spans="1:14" x14ac:dyDescent="0.25">
      <c r="A2650">
        <v>2649</v>
      </c>
      <c r="B2650" s="30">
        <v>40401</v>
      </c>
      <c r="C2650">
        <f t="shared" si="412"/>
        <v>2010</v>
      </c>
      <c r="D2650">
        <v>5420.6</v>
      </c>
      <c r="E2650">
        <f t="shared" ca="1" si="413"/>
        <v>5440.65</v>
      </c>
      <c r="F2650">
        <f t="shared" ca="1" si="407"/>
        <v>5403.6076923076926</v>
      </c>
      <c r="G2650" t="str">
        <f t="shared" ca="1" si="408"/>
        <v/>
      </c>
      <c r="H2650">
        <f t="shared" ca="1" si="409"/>
        <v>5078.6000000000004</v>
      </c>
      <c r="I2650" s="7" t="str">
        <f t="shared" ca="1" si="416"/>
        <v/>
      </c>
      <c r="J2650" s="11">
        <f t="shared" ca="1" si="410"/>
        <v>1245.6506654249245</v>
      </c>
      <c r="K2650" s="11">
        <f ca="1">MAX($J$55:J2650)</f>
        <v>1334.6011445005429</v>
      </c>
      <c r="L2650" s="13">
        <f t="shared" ca="1" si="411"/>
        <v>6.6649485085603644E-2</v>
      </c>
      <c r="M2650" t="str">
        <f t="shared" ca="1" si="414"/>
        <v>BUY</v>
      </c>
      <c r="N2650">
        <f t="shared" ca="1" si="415"/>
        <v>-7.3433808852343936E-3</v>
      </c>
    </row>
    <row r="2651" spans="1:14" x14ac:dyDescent="0.25">
      <c r="A2651">
        <v>2650</v>
      </c>
      <c r="B2651" s="30">
        <v>40402</v>
      </c>
      <c r="C2651">
        <f t="shared" si="412"/>
        <v>2010</v>
      </c>
      <c r="D2651">
        <v>5416.45</v>
      </c>
      <c r="E2651">
        <f t="shared" ca="1" si="413"/>
        <v>5418.5249999999996</v>
      </c>
      <c r="F2651">
        <f t="shared" ca="1" si="407"/>
        <v>5410.3519230769243</v>
      </c>
      <c r="G2651" t="str">
        <f t="shared" ca="1" si="408"/>
        <v/>
      </c>
      <c r="H2651">
        <f t="shared" ca="1" si="409"/>
        <v>5078.6000000000004</v>
      </c>
      <c r="I2651" s="7" t="str">
        <f t="shared" ca="1" si="416"/>
        <v/>
      </c>
      <c r="J2651" s="11">
        <f t="shared" ca="1" si="410"/>
        <v>1245.6506654249245</v>
      </c>
      <c r="K2651" s="11">
        <f ca="1">MAX($J$55:J2651)</f>
        <v>1334.6011445005429</v>
      </c>
      <c r="L2651" s="13">
        <f t="shared" ca="1" si="411"/>
        <v>6.6649485085603644E-2</v>
      </c>
      <c r="M2651" t="str">
        <f t="shared" ca="1" si="414"/>
        <v>BUY</v>
      </c>
      <c r="N2651">
        <f t="shared" ca="1" si="415"/>
        <v>-7.6559790429113852E-4</v>
      </c>
    </row>
    <row r="2652" spans="1:14" x14ac:dyDescent="0.25">
      <c r="A2652">
        <v>2651</v>
      </c>
      <c r="B2652" s="30">
        <v>40403</v>
      </c>
      <c r="C2652">
        <f t="shared" si="412"/>
        <v>2010</v>
      </c>
      <c r="D2652">
        <v>5452.1</v>
      </c>
      <c r="E2652">
        <f t="shared" ca="1" si="413"/>
        <v>5434.2749999999996</v>
      </c>
      <c r="F2652">
        <f t="shared" ref="F2652:F2715" ca="1" si="417">IF(ROW(D2652)&gt;$M$4, AVERAGE(OFFSET(D2653,-$M$4,0,$M$4,1)), "")</f>
        <v>5416.3230769230777</v>
      </c>
      <c r="G2652" t="str">
        <f t="shared" ca="1" si="408"/>
        <v/>
      </c>
      <c r="H2652">
        <f t="shared" ca="1" si="409"/>
        <v>5078.6000000000004</v>
      </c>
      <c r="I2652" s="7" t="str">
        <f t="shared" ca="1" si="416"/>
        <v/>
      </c>
      <c r="J2652" s="11">
        <f t="shared" ca="1" si="410"/>
        <v>1245.6506654249245</v>
      </c>
      <c r="K2652" s="11">
        <f ca="1">MAX($J$55:J2652)</f>
        <v>1334.6011445005429</v>
      </c>
      <c r="L2652" s="13">
        <f t="shared" ca="1" si="411"/>
        <v>6.6649485085603644E-2</v>
      </c>
      <c r="M2652" t="str">
        <f t="shared" ca="1" si="414"/>
        <v>BUY</v>
      </c>
      <c r="N2652">
        <f t="shared" ca="1" si="415"/>
        <v>6.581801733607907E-3</v>
      </c>
    </row>
    <row r="2653" spans="1:14" x14ac:dyDescent="0.25">
      <c r="A2653">
        <v>2652</v>
      </c>
      <c r="B2653" s="30">
        <v>40406</v>
      </c>
      <c r="C2653">
        <f t="shared" si="412"/>
        <v>2010</v>
      </c>
      <c r="D2653">
        <v>5418.3</v>
      </c>
      <c r="E2653">
        <f t="shared" ca="1" si="413"/>
        <v>5435.2000000000007</v>
      </c>
      <c r="F2653">
        <f t="shared" ca="1" si="417"/>
        <v>5418.8557692307677</v>
      </c>
      <c r="G2653" t="str">
        <f t="shared" ca="1" si="408"/>
        <v/>
      </c>
      <c r="H2653">
        <f t="shared" ca="1" si="409"/>
        <v>5078.6000000000004</v>
      </c>
      <c r="I2653" s="7" t="str">
        <f t="shared" ca="1" si="416"/>
        <v/>
      </c>
      <c r="J2653" s="11">
        <f t="shared" ca="1" si="410"/>
        <v>1245.6506654249245</v>
      </c>
      <c r="K2653" s="11">
        <f ca="1">MAX($J$55:J2653)</f>
        <v>1334.6011445005429</v>
      </c>
      <c r="L2653" s="13">
        <f t="shared" ca="1" si="411"/>
        <v>6.6649485085603644E-2</v>
      </c>
      <c r="M2653" t="str">
        <f t="shared" ca="1" si="414"/>
        <v>BUY</v>
      </c>
      <c r="N2653">
        <f t="shared" ca="1" si="415"/>
        <v>-6.1994460849948054E-3</v>
      </c>
    </row>
    <row r="2654" spans="1:14" x14ac:dyDescent="0.25">
      <c r="A2654">
        <v>2653</v>
      </c>
      <c r="B2654" s="30">
        <v>40407</v>
      </c>
      <c r="C2654">
        <f t="shared" si="412"/>
        <v>2010</v>
      </c>
      <c r="D2654">
        <v>5414.15</v>
      </c>
      <c r="E2654">
        <f t="shared" ca="1" si="413"/>
        <v>5416.2250000000004</v>
      </c>
      <c r="F2654">
        <f t="shared" ca="1" si="417"/>
        <v>5420.0538461538463</v>
      </c>
      <c r="G2654" t="str">
        <f t="shared" ca="1" si="408"/>
        <v>SELL</v>
      </c>
      <c r="H2654">
        <f t="shared" ca="1" si="409"/>
        <v>5414.15</v>
      </c>
      <c r="I2654" s="7">
        <f t="shared" ca="1" si="416"/>
        <v>6.6071358248336098E-2</v>
      </c>
      <c r="J2654" s="11">
        <f t="shared" ca="1" si="410"/>
        <v>1327.9524967924929</v>
      </c>
      <c r="K2654" s="11">
        <f ca="1">MAX($J$55:J2654)</f>
        <v>1334.6011445005429</v>
      </c>
      <c r="L2654" s="13">
        <f t="shared" ca="1" si="411"/>
        <v>4.9817488434256152E-3</v>
      </c>
      <c r="M2654" t="str">
        <f t="shared" ca="1" si="414"/>
        <v>SELL</v>
      </c>
      <c r="N2654">
        <f t="shared" ca="1" si="415"/>
        <v>-7.6592289094375458E-4</v>
      </c>
    </row>
    <row r="2655" spans="1:14" x14ac:dyDescent="0.25">
      <c r="A2655">
        <v>2654</v>
      </c>
      <c r="B2655" s="30">
        <v>40408</v>
      </c>
      <c r="C2655">
        <f t="shared" si="412"/>
        <v>2010</v>
      </c>
      <c r="D2655">
        <v>5479.15</v>
      </c>
      <c r="E2655">
        <f t="shared" ca="1" si="413"/>
        <v>5446.65</v>
      </c>
      <c r="F2655">
        <f t="shared" ca="1" si="417"/>
        <v>5423.0730769230768</v>
      </c>
      <c r="G2655" t="str">
        <f t="shared" ca="1" si="408"/>
        <v>BUY</v>
      </c>
      <c r="H2655">
        <f t="shared" ca="1" si="409"/>
        <v>5479.15</v>
      </c>
      <c r="I2655" s="7">
        <f t="shared" ca="1" si="416"/>
        <v>-1.2005577976228921E-2</v>
      </c>
      <c r="J2655" s="11">
        <f t="shared" ca="1" si="410"/>
        <v>1312.0096595435227</v>
      </c>
      <c r="K2655" s="11">
        <f ca="1">MAX($J$55:J2655)</f>
        <v>1334.6011445005429</v>
      </c>
      <c r="L2655" s="13">
        <f t="shared" ca="1" si="411"/>
        <v>1.692751804545678E-2</v>
      </c>
      <c r="M2655" t="str">
        <f t="shared" ca="1" si="414"/>
        <v>BUY</v>
      </c>
      <c r="N2655">
        <f t="shared" ca="1" si="415"/>
        <v>-1.2005577976228957E-2</v>
      </c>
    </row>
    <row r="2656" spans="1:14" x14ac:dyDescent="0.25">
      <c r="A2656">
        <v>2655</v>
      </c>
      <c r="B2656" s="30">
        <v>40409</v>
      </c>
      <c r="C2656">
        <f t="shared" si="412"/>
        <v>2010</v>
      </c>
      <c r="D2656">
        <v>5540.2</v>
      </c>
      <c r="E2656">
        <f t="shared" ca="1" si="413"/>
        <v>5509.6749999999993</v>
      </c>
      <c r="F2656">
        <f t="shared" ca="1" si="417"/>
        <v>5428.998076923077</v>
      </c>
      <c r="G2656" t="str">
        <f t="shared" ca="1" si="408"/>
        <v/>
      </c>
      <c r="H2656">
        <f t="shared" ca="1" si="409"/>
        <v>5479.15</v>
      </c>
      <c r="I2656" s="7" t="str">
        <f t="shared" ca="1" si="416"/>
        <v/>
      </c>
      <c r="J2656" s="11">
        <f t="shared" ca="1" si="410"/>
        <v>1312.0096595435227</v>
      </c>
      <c r="K2656" s="11">
        <f ca="1">MAX($J$55:J2656)</f>
        <v>1334.6011445005429</v>
      </c>
      <c r="L2656" s="13">
        <f t="shared" ca="1" si="411"/>
        <v>1.692751804545678E-2</v>
      </c>
      <c r="M2656" t="str">
        <f t="shared" ca="1" si="414"/>
        <v>BUY</v>
      </c>
      <c r="N2656">
        <f t="shared" ca="1" si="415"/>
        <v>1.1142239215936812E-2</v>
      </c>
    </row>
    <row r="2657" spans="1:14" x14ac:dyDescent="0.25">
      <c r="A2657">
        <v>2656</v>
      </c>
      <c r="B2657" s="30">
        <v>40410</v>
      </c>
      <c r="C2657">
        <f t="shared" si="412"/>
        <v>2010</v>
      </c>
      <c r="D2657">
        <v>5530.65</v>
      </c>
      <c r="E2657">
        <f t="shared" ca="1" si="413"/>
        <v>5535.4249999999993</v>
      </c>
      <c r="F2657">
        <f t="shared" ca="1" si="417"/>
        <v>5434.8403846153851</v>
      </c>
      <c r="G2657" t="str">
        <f t="shared" ca="1" si="408"/>
        <v/>
      </c>
      <c r="H2657">
        <f t="shared" ca="1" si="409"/>
        <v>5479.15</v>
      </c>
      <c r="I2657" s="7" t="str">
        <f t="shared" ca="1" si="416"/>
        <v/>
      </c>
      <c r="J2657" s="11">
        <f t="shared" ca="1" si="410"/>
        <v>1312.0096595435227</v>
      </c>
      <c r="K2657" s="11">
        <f ca="1">MAX($J$55:J2657)</f>
        <v>1334.6011445005429</v>
      </c>
      <c r="L2657" s="13">
        <f t="shared" ca="1" si="411"/>
        <v>1.692751804545678E-2</v>
      </c>
      <c r="M2657" t="str">
        <f t="shared" ca="1" si="414"/>
        <v>BUY</v>
      </c>
      <c r="N2657">
        <f t="shared" ca="1" si="415"/>
        <v>-1.7237644850366743E-3</v>
      </c>
    </row>
    <row r="2658" spans="1:14" x14ac:dyDescent="0.25">
      <c r="A2658">
        <v>2657</v>
      </c>
      <c r="B2658" s="30">
        <v>40413</v>
      </c>
      <c r="C2658">
        <f t="shared" si="412"/>
        <v>2010</v>
      </c>
      <c r="D2658">
        <v>5543.5</v>
      </c>
      <c r="E2658">
        <f t="shared" ca="1" si="413"/>
        <v>5537.0749999999998</v>
      </c>
      <c r="F2658">
        <f t="shared" ca="1" si="417"/>
        <v>5440.5942307692312</v>
      </c>
      <c r="G2658" t="str">
        <f t="shared" ca="1" si="408"/>
        <v/>
      </c>
      <c r="H2658">
        <f t="shared" ca="1" si="409"/>
        <v>5479.15</v>
      </c>
      <c r="I2658" s="7" t="str">
        <f t="shared" ca="1" si="416"/>
        <v/>
      </c>
      <c r="J2658" s="11">
        <f t="shared" ca="1" si="410"/>
        <v>1312.0096595435227</v>
      </c>
      <c r="K2658" s="11">
        <f ca="1">MAX($J$55:J2658)</f>
        <v>1334.6011445005429</v>
      </c>
      <c r="L2658" s="13">
        <f t="shared" ca="1" si="411"/>
        <v>1.692751804545678E-2</v>
      </c>
      <c r="M2658" t="str">
        <f t="shared" ca="1" si="414"/>
        <v>BUY</v>
      </c>
      <c r="N2658">
        <f t="shared" ca="1" si="415"/>
        <v>2.3234158733603399E-3</v>
      </c>
    </row>
    <row r="2659" spans="1:14" x14ac:dyDescent="0.25">
      <c r="A2659">
        <v>2658</v>
      </c>
      <c r="B2659" s="30">
        <v>40414</v>
      </c>
      <c r="C2659">
        <f t="shared" si="412"/>
        <v>2010</v>
      </c>
      <c r="D2659">
        <v>5505.1</v>
      </c>
      <c r="E2659">
        <f t="shared" ca="1" si="413"/>
        <v>5524.3</v>
      </c>
      <c r="F2659">
        <f t="shared" ca="1" si="417"/>
        <v>5445.1576923076927</v>
      </c>
      <c r="G2659" t="str">
        <f t="shared" ca="1" si="408"/>
        <v/>
      </c>
      <c r="H2659">
        <f t="shared" ca="1" si="409"/>
        <v>5479.15</v>
      </c>
      <c r="I2659" s="7" t="str">
        <f t="shared" ca="1" si="416"/>
        <v/>
      </c>
      <c r="J2659" s="11">
        <f t="shared" ca="1" si="410"/>
        <v>1312.0096595435227</v>
      </c>
      <c r="K2659" s="11">
        <f ca="1">MAX($J$55:J2659)</f>
        <v>1334.6011445005429</v>
      </c>
      <c r="L2659" s="13">
        <f t="shared" ca="1" si="411"/>
        <v>1.692751804545678E-2</v>
      </c>
      <c r="M2659" t="str">
        <f t="shared" ca="1" si="414"/>
        <v>BUY</v>
      </c>
      <c r="N2659">
        <f t="shared" ca="1" si="415"/>
        <v>-6.9270316586993123E-3</v>
      </c>
    </row>
    <row r="2660" spans="1:14" x14ac:dyDescent="0.25">
      <c r="A2660">
        <v>2659</v>
      </c>
      <c r="B2660" s="30">
        <v>40415</v>
      </c>
      <c r="C2660">
        <f t="shared" si="412"/>
        <v>2010</v>
      </c>
      <c r="D2660">
        <v>5462.35</v>
      </c>
      <c r="E2660">
        <f t="shared" ca="1" si="413"/>
        <v>5483.7250000000004</v>
      </c>
      <c r="F2660">
        <f t="shared" ca="1" si="417"/>
        <v>5448.7865384615379</v>
      </c>
      <c r="G2660" t="str">
        <f t="shared" ca="1" si="408"/>
        <v/>
      </c>
      <c r="H2660">
        <f t="shared" ca="1" si="409"/>
        <v>5479.15</v>
      </c>
      <c r="I2660" s="7" t="str">
        <f t="shared" ca="1" si="416"/>
        <v/>
      </c>
      <c r="J2660" s="11">
        <f t="shared" ca="1" si="410"/>
        <v>1312.0096595435227</v>
      </c>
      <c r="K2660" s="11">
        <f ca="1">MAX($J$55:J2660)</f>
        <v>1334.6011445005429</v>
      </c>
      <c r="L2660" s="13">
        <f t="shared" ca="1" si="411"/>
        <v>1.692751804545678E-2</v>
      </c>
      <c r="M2660" t="str">
        <f t="shared" ca="1" si="414"/>
        <v>BUY</v>
      </c>
      <c r="N2660">
        <f t="shared" ca="1" si="415"/>
        <v>-7.7655265117799856E-3</v>
      </c>
    </row>
    <row r="2661" spans="1:14" x14ac:dyDescent="0.25">
      <c r="A2661">
        <v>2660</v>
      </c>
      <c r="B2661" s="30">
        <v>40416</v>
      </c>
      <c r="C2661">
        <f t="shared" si="412"/>
        <v>2010</v>
      </c>
      <c r="D2661">
        <v>5477.9</v>
      </c>
      <c r="E2661">
        <f t="shared" ca="1" si="413"/>
        <v>5470.125</v>
      </c>
      <c r="F2661">
        <f t="shared" ca="1" si="417"/>
        <v>5451.8076923076915</v>
      </c>
      <c r="G2661" t="str">
        <f t="shared" ca="1" si="408"/>
        <v/>
      </c>
      <c r="H2661">
        <f t="shared" ca="1" si="409"/>
        <v>5479.15</v>
      </c>
      <c r="I2661" s="7" t="str">
        <f t="shared" ca="1" si="416"/>
        <v/>
      </c>
      <c r="J2661" s="11">
        <f t="shared" ca="1" si="410"/>
        <v>1312.0096595435227</v>
      </c>
      <c r="K2661" s="11">
        <f ca="1">MAX($J$55:J2661)</f>
        <v>1334.6011445005429</v>
      </c>
      <c r="L2661" s="13">
        <f t="shared" ca="1" si="411"/>
        <v>1.692751804545678E-2</v>
      </c>
      <c r="M2661" t="str">
        <f t="shared" ca="1" si="414"/>
        <v>BUY</v>
      </c>
      <c r="N2661">
        <f t="shared" ca="1" si="415"/>
        <v>2.8467600940985604E-3</v>
      </c>
    </row>
    <row r="2662" spans="1:14" x14ac:dyDescent="0.25">
      <c r="A2662">
        <v>2661</v>
      </c>
      <c r="B2662" s="30">
        <v>40417</v>
      </c>
      <c r="C2662">
        <f t="shared" si="412"/>
        <v>2010</v>
      </c>
      <c r="D2662">
        <v>5408.7</v>
      </c>
      <c r="E2662">
        <f t="shared" ca="1" si="413"/>
        <v>5443.2999999999993</v>
      </c>
      <c r="F2662">
        <f t="shared" ca="1" si="417"/>
        <v>5450.5288461538476</v>
      </c>
      <c r="G2662" t="str">
        <f t="shared" ca="1" si="408"/>
        <v>SELL</v>
      </c>
      <c r="H2662">
        <f t="shared" ca="1" si="409"/>
        <v>5408.7</v>
      </c>
      <c r="I2662" s="7">
        <f t="shared" ca="1" si="416"/>
        <v>-1.285783378808758E-2</v>
      </c>
      <c r="J2662" s="11">
        <f t="shared" ca="1" si="410"/>
        <v>1295.1400574127467</v>
      </c>
      <c r="K2662" s="11">
        <f ca="1">MAX($J$55:J2662)</f>
        <v>1334.6011445005429</v>
      </c>
      <c r="L2662" s="13">
        <f t="shared" ca="1" si="411"/>
        <v>2.9567700620070969E-2</v>
      </c>
      <c r="M2662" t="str">
        <f t="shared" ca="1" si="414"/>
        <v>SELL</v>
      </c>
      <c r="N2662">
        <f t="shared" ca="1" si="415"/>
        <v>-1.2632578177768821E-2</v>
      </c>
    </row>
    <row r="2663" spans="1:14" x14ac:dyDescent="0.25">
      <c r="A2663">
        <v>2662</v>
      </c>
      <c r="B2663" s="30">
        <v>40420</v>
      </c>
      <c r="C2663">
        <f t="shared" si="412"/>
        <v>2010</v>
      </c>
      <c r="D2663">
        <v>5415.45</v>
      </c>
      <c r="E2663">
        <f t="shared" ca="1" si="413"/>
        <v>5412.0749999999998</v>
      </c>
      <c r="F2663">
        <f t="shared" ca="1" si="417"/>
        <v>5449.2346153846156</v>
      </c>
      <c r="G2663" t="str">
        <f t="shared" ca="1" si="408"/>
        <v/>
      </c>
      <c r="H2663">
        <f t="shared" ca="1" si="409"/>
        <v>5408.7</v>
      </c>
      <c r="I2663" s="7" t="str">
        <f t="shared" ca="1" si="416"/>
        <v/>
      </c>
      <c r="J2663" s="11">
        <f t="shared" ca="1" si="410"/>
        <v>1295.1400574127467</v>
      </c>
      <c r="K2663" s="11">
        <f ca="1">MAX($J$55:J2663)</f>
        <v>1334.6011445005429</v>
      </c>
      <c r="L2663" s="13">
        <f t="shared" ca="1" si="411"/>
        <v>2.9567700620070969E-2</v>
      </c>
      <c r="M2663" t="str">
        <f t="shared" ca="1" si="414"/>
        <v>SELL</v>
      </c>
      <c r="N2663">
        <f t="shared" ca="1" si="415"/>
        <v>-1.2479893504908758E-3</v>
      </c>
    </row>
    <row r="2664" spans="1:14" x14ac:dyDescent="0.25">
      <c r="A2664">
        <v>2663</v>
      </c>
      <c r="B2664" s="30">
        <v>40421</v>
      </c>
      <c r="C2664">
        <f t="shared" si="412"/>
        <v>2010</v>
      </c>
      <c r="D2664">
        <v>5402.4</v>
      </c>
      <c r="E2664">
        <f t="shared" ca="1" si="413"/>
        <v>5408.9249999999993</v>
      </c>
      <c r="F2664">
        <f t="shared" ca="1" si="417"/>
        <v>5448.6115384615387</v>
      </c>
      <c r="G2664" t="str">
        <f t="shared" ca="1" si="408"/>
        <v/>
      </c>
      <c r="H2664">
        <f t="shared" ca="1" si="409"/>
        <v>5408.7</v>
      </c>
      <c r="I2664" s="7" t="str">
        <f t="shared" ca="1" si="416"/>
        <v/>
      </c>
      <c r="J2664" s="11">
        <f t="shared" ca="1" si="410"/>
        <v>1295.1400574127467</v>
      </c>
      <c r="K2664" s="11">
        <f ca="1">MAX($J$55:J2664)</f>
        <v>1334.6011445005429</v>
      </c>
      <c r="L2664" s="13">
        <f t="shared" ca="1" si="411"/>
        <v>2.9567700620070969E-2</v>
      </c>
      <c r="M2664" t="str">
        <f t="shared" ca="1" si="414"/>
        <v>SELL</v>
      </c>
      <c r="N2664">
        <f t="shared" ca="1" si="415"/>
        <v>2.4097720411046511E-3</v>
      </c>
    </row>
    <row r="2665" spans="1:14" x14ac:dyDescent="0.25">
      <c r="A2665">
        <v>2664</v>
      </c>
      <c r="B2665" s="30">
        <v>40422</v>
      </c>
      <c r="C2665">
        <f t="shared" si="412"/>
        <v>2010</v>
      </c>
      <c r="D2665">
        <v>5471.85</v>
      </c>
      <c r="E2665">
        <f t="shared" ca="1" si="413"/>
        <v>5437.125</v>
      </c>
      <c r="F2665">
        <f t="shared" ca="1" si="417"/>
        <v>5450.1980769230768</v>
      </c>
      <c r="G2665" t="str">
        <f t="shared" ca="1" si="408"/>
        <v/>
      </c>
      <c r="H2665">
        <f t="shared" ca="1" si="409"/>
        <v>5408.7</v>
      </c>
      <c r="I2665" s="7" t="str">
        <f t="shared" ca="1" si="416"/>
        <v/>
      </c>
      <c r="J2665" s="11">
        <f t="shared" ca="1" si="410"/>
        <v>1295.1400574127467</v>
      </c>
      <c r="K2665" s="11">
        <f ca="1">MAX($J$55:J2665)</f>
        <v>1334.6011445005429</v>
      </c>
      <c r="L2665" s="13">
        <f t="shared" ca="1" si="411"/>
        <v>2.9567700620070969E-2</v>
      </c>
      <c r="M2665" t="str">
        <f t="shared" ca="1" si="414"/>
        <v>SELL</v>
      </c>
      <c r="N2665">
        <f t="shared" ca="1" si="415"/>
        <v>-1.2855397601066328E-2</v>
      </c>
    </row>
    <row r="2666" spans="1:14" x14ac:dyDescent="0.25">
      <c r="A2666">
        <v>2665</v>
      </c>
      <c r="B2666" s="30">
        <v>40423</v>
      </c>
      <c r="C2666">
        <f t="shared" si="412"/>
        <v>2010</v>
      </c>
      <c r="D2666">
        <v>5486.15</v>
      </c>
      <c r="E2666">
        <f t="shared" ca="1" si="413"/>
        <v>5479</v>
      </c>
      <c r="F2666">
        <f t="shared" ca="1" si="417"/>
        <v>5453.6057692307677</v>
      </c>
      <c r="G2666" t="str">
        <f t="shared" ca="1" si="408"/>
        <v>BUY</v>
      </c>
      <c r="H2666">
        <f t="shared" ca="1" si="409"/>
        <v>5486.15</v>
      </c>
      <c r="I2666" s="7">
        <f t="shared" ca="1" si="416"/>
        <v>-1.4319522251187822E-2</v>
      </c>
      <c r="J2666" s="11">
        <f t="shared" ca="1" si="410"/>
        <v>1276.5942705422203</v>
      </c>
      <c r="K2666" s="11">
        <f ca="1">MAX($J$55:J2666)</f>
        <v>1334.6011445005429</v>
      </c>
      <c r="L2666" s="13">
        <f t="shared" ca="1" si="411"/>
        <v>4.3463827524313214E-2</v>
      </c>
      <c r="M2666" t="str">
        <f t="shared" ca="1" si="414"/>
        <v>BUY</v>
      </c>
      <c r="N2666">
        <f t="shared" ca="1" si="415"/>
        <v>-2.6133757321562673E-3</v>
      </c>
    </row>
    <row r="2667" spans="1:14" x14ac:dyDescent="0.25">
      <c r="A2667">
        <v>2666</v>
      </c>
      <c r="B2667" s="30">
        <v>40424</v>
      </c>
      <c r="C2667">
        <f t="shared" si="412"/>
        <v>2010</v>
      </c>
      <c r="D2667">
        <v>5479.4</v>
      </c>
      <c r="E2667">
        <f t="shared" ca="1" si="413"/>
        <v>5482.7749999999996</v>
      </c>
      <c r="F2667">
        <f t="shared" ca="1" si="417"/>
        <v>5456.3173076923067</v>
      </c>
      <c r="G2667" t="str">
        <f t="shared" ca="1" si="408"/>
        <v/>
      </c>
      <c r="H2667">
        <f t="shared" ca="1" si="409"/>
        <v>5486.15</v>
      </c>
      <c r="I2667" s="7" t="str">
        <f t="shared" ca="1" si="416"/>
        <v/>
      </c>
      <c r="J2667" s="11">
        <f t="shared" ca="1" si="410"/>
        <v>1276.5942705422203</v>
      </c>
      <c r="K2667" s="11">
        <f ca="1">MAX($J$55:J2667)</f>
        <v>1334.6011445005429</v>
      </c>
      <c r="L2667" s="13">
        <f t="shared" ca="1" si="411"/>
        <v>4.3463827524313214E-2</v>
      </c>
      <c r="M2667" t="str">
        <f t="shared" ca="1" si="414"/>
        <v>BUY</v>
      </c>
      <c r="N2667">
        <f t="shared" ca="1" si="415"/>
        <v>-1.2303710252180491E-3</v>
      </c>
    </row>
    <row r="2668" spans="1:14" x14ac:dyDescent="0.25">
      <c r="A2668">
        <v>2667</v>
      </c>
      <c r="B2668" s="30">
        <v>40427</v>
      </c>
      <c r="C2668">
        <f t="shared" si="412"/>
        <v>2010</v>
      </c>
      <c r="D2668">
        <v>5576.95</v>
      </c>
      <c r="E2668">
        <f t="shared" ca="1" si="413"/>
        <v>5528.1749999999993</v>
      </c>
      <c r="F2668">
        <f t="shared" ca="1" si="417"/>
        <v>5464.3692307692309</v>
      </c>
      <c r="G2668" t="str">
        <f t="shared" ca="1" si="408"/>
        <v/>
      </c>
      <c r="H2668">
        <f t="shared" ca="1" si="409"/>
        <v>5486.15</v>
      </c>
      <c r="I2668" s="7" t="str">
        <f t="shared" ca="1" si="416"/>
        <v/>
      </c>
      <c r="J2668" s="11">
        <f t="shared" ca="1" si="410"/>
        <v>1276.5942705422203</v>
      </c>
      <c r="K2668" s="11">
        <f ca="1">MAX($J$55:J2668)</f>
        <v>1334.6011445005429</v>
      </c>
      <c r="L2668" s="13">
        <f t="shared" ca="1" si="411"/>
        <v>4.3463827524313214E-2</v>
      </c>
      <c r="M2668" t="str">
        <f t="shared" ca="1" si="414"/>
        <v>BUY</v>
      </c>
      <c r="N2668">
        <f t="shared" ca="1" si="415"/>
        <v>1.7803044128919258E-2</v>
      </c>
    </row>
    <row r="2669" spans="1:14" x14ac:dyDescent="0.25">
      <c r="A2669">
        <v>2668</v>
      </c>
      <c r="B2669" s="30">
        <v>40428</v>
      </c>
      <c r="C2669">
        <f t="shared" si="412"/>
        <v>2010</v>
      </c>
      <c r="D2669">
        <v>5604</v>
      </c>
      <c r="E2669">
        <f t="shared" ca="1" si="413"/>
        <v>5590.4750000000004</v>
      </c>
      <c r="F2669">
        <f t="shared" ca="1" si="417"/>
        <v>5470.998076923076</v>
      </c>
      <c r="G2669" t="str">
        <f t="shared" ca="1" si="408"/>
        <v/>
      </c>
      <c r="H2669">
        <f t="shared" ca="1" si="409"/>
        <v>5486.15</v>
      </c>
      <c r="I2669" s="7" t="str">
        <f t="shared" ca="1" si="416"/>
        <v/>
      </c>
      <c r="J2669" s="11">
        <f t="shared" ca="1" si="410"/>
        <v>1276.5942705422203</v>
      </c>
      <c r="K2669" s="11">
        <f ca="1">MAX($J$55:J2669)</f>
        <v>1334.6011445005429</v>
      </c>
      <c r="L2669" s="13">
        <f t="shared" ca="1" si="411"/>
        <v>4.3463827524313214E-2</v>
      </c>
      <c r="M2669" t="str">
        <f t="shared" ca="1" si="414"/>
        <v>BUY</v>
      </c>
      <c r="N2669">
        <f t="shared" ca="1" si="415"/>
        <v>4.8503214122414913E-3</v>
      </c>
    </row>
    <row r="2670" spans="1:14" x14ac:dyDescent="0.25">
      <c r="A2670">
        <v>2669</v>
      </c>
      <c r="B2670" s="30">
        <v>40429</v>
      </c>
      <c r="C2670">
        <f t="shared" si="412"/>
        <v>2010</v>
      </c>
      <c r="D2670">
        <v>5607.85</v>
      </c>
      <c r="E2670">
        <f t="shared" ca="1" si="413"/>
        <v>5605.9250000000002</v>
      </c>
      <c r="F2670">
        <f t="shared" ca="1" si="417"/>
        <v>5477.4711538461543</v>
      </c>
      <c r="G2670" t="str">
        <f t="shared" ca="1" si="408"/>
        <v/>
      </c>
      <c r="H2670">
        <f t="shared" ca="1" si="409"/>
        <v>5486.15</v>
      </c>
      <c r="I2670" s="7" t="str">
        <f t="shared" ca="1" si="416"/>
        <v/>
      </c>
      <c r="J2670" s="11">
        <f t="shared" ca="1" si="410"/>
        <v>1276.5942705422203</v>
      </c>
      <c r="K2670" s="11">
        <f ca="1">MAX($J$55:J2670)</f>
        <v>1334.6011445005429</v>
      </c>
      <c r="L2670" s="13">
        <f t="shared" ca="1" si="411"/>
        <v>4.3463827524313214E-2</v>
      </c>
      <c r="M2670" t="str">
        <f t="shared" ca="1" si="414"/>
        <v>BUY</v>
      </c>
      <c r="N2670">
        <f t="shared" ca="1" si="415"/>
        <v>6.8700927908643184E-4</v>
      </c>
    </row>
    <row r="2671" spans="1:14" x14ac:dyDescent="0.25">
      <c r="A2671">
        <v>2670</v>
      </c>
      <c r="B2671" s="30">
        <v>40430</v>
      </c>
      <c r="C2671">
        <f t="shared" si="412"/>
        <v>2010</v>
      </c>
      <c r="D2671">
        <v>5640.05</v>
      </c>
      <c r="E2671">
        <f t="shared" ca="1" si="413"/>
        <v>5623.9500000000007</v>
      </c>
      <c r="F2671">
        <f t="shared" ca="1" si="417"/>
        <v>5484.0942307692303</v>
      </c>
      <c r="G2671" t="str">
        <f t="shared" ca="1" si="408"/>
        <v/>
      </c>
      <c r="H2671">
        <f t="shared" ca="1" si="409"/>
        <v>5486.15</v>
      </c>
      <c r="I2671" s="7" t="str">
        <f t="shared" ca="1" si="416"/>
        <v/>
      </c>
      <c r="J2671" s="11">
        <f t="shared" ca="1" si="410"/>
        <v>1276.5942705422203</v>
      </c>
      <c r="K2671" s="11">
        <f ca="1">MAX($J$55:J2671)</f>
        <v>1334.6011445005429</v>
      </c>
      <c r="L2671" s="13">
        <f t="shared" ca="1" si="411"/>
        <v>4.3463827524313214E-2</v>
      </c>
      <c r="M2671" t="str">
        <f t="shared" ca="1" si="414"/>
        <v>BUY</v>
      </c>
      <c r="N2671">
        <f t="shared" ca="1" si="415"/>
        <v>5.7419510150948788E-3</v>
      </c>
    </row>
    <row r="2672" spans="1:14" x14ac:dyDescent="0.25">
      <c r="A2672">
        <v>2671</v>
      </c>
      <c r="B2672" s="30">
        <v>40434</v>
      </c>
      <c r="C2672">
        <f t="shared" si="412"/>
        <v>2010</v>
      </c>
      <c r="D2672">
        <v>5760</v>
      </c>
      <c r="E2672">
        <f t="shared" ca="1" si="413"/>
        <v>5700.0249999999996</v>
      </c>
      <c r="F2672">
        <f t="shared" ca="1" si="417"/>
        <v>5496.1288461538452</v>
      </c>
      <c r="G2672" t="str">
        <f t="shared" ca="1" si="408"/>
        <v/>
      </c>
      <c r="H2672">
        <f t="shared" ca="1" si="409"/>
        <v>5486.15</v>
      </c>
      <c r="I2672" s="7" t="str">
        <f t="shared" ca="1" si="416"/>
        <v/>
      </c>
      <c r="J2672" s="11">
        <f t="shared" ca="1" si="410"/>
        <v>1276.5942705422203</v>
      </c>
      <c r="K2672" s="11">
        <f ca="1">MAX($J$55:J2672)</f>
        <v>1334.6011445005429</v>
      </c>
      <c r="L2672" s="13">
        <f t="shared" ca="1" si="411"/>
        <v>4.3463827524313214E-2</v>
      </c>
      <c r="M2672" t="str">
        <f t="shared" ca="1" si="414"/>
        <v>BUY</v>
      </c>
      <c r="N2672">
        <f t="shared" ca="1" si="415"/>
        <v>2.1267541954415266E-2</v>
      </c>
    </row>
    <row r="2673" spans="1:14" x14ac:dyDescent="0.25">
      <c r="A2673">
        <v>2672</v>
      </c>
      <c r="B2673" s="30">
        <v>40435</v>
      </c>
      <c r="C2673">
        <f t="shared" si="412"/>
        <v>2010</v>
      </c>
      <c r="D2673">
        <v>5795.55</v>
      </c>
      <c r="E2673">
        <f t="shared" ca="1" si="413"/>
        <v>5777.7749999999996</v>
      </c>
      <c r="F2673">
        <f t="shared" ca="1" si="417"/>
        <v>5509.8326923076911</v>
      </c>
      <c r="G2673" t="str">
        <f t="shared" ca="1" si="408"/>
        <v/>
      </c>
      <c r="H2673">
        <f t="shared" ca="1" si="409"/>
        <v>5486.15</v>
      </c>
      <c r="I2673" s="7" t="str">
        <f t="shared" ca="1" si="416"/>
        <v/>
      </c>
      <c r="J2673" s="11">
        <f t="shared" ca="1" si="410"/>
        <v>1276.5942705422203</v>
      </c>
      <c r="K2673" s="11">
        <f ca="1">MAX($J$55:J2673)</f>
        <v>1334.6011445005429</v>
      </c>
      <c r="L2673" s="13">
        <f t="shared" ca="1" si="411"/>
        <v>4.3463827524313214E-2</v>
      </c>
      <c r="M2673" t="str">
        <f t="shared" ca="1" si="414"/>
        <v>BUY</v>
      </c>
      <c r="N2673">
        <f t="shared" ca="1" si="415"/>
        <v>6.1718750000000315E-3</v>
      </c>
    </row>
    <row r="2674" spans="1:14" x14ac:dyDescent="0.25">
      <c r="A2674">
        <v>2673</v>
      </c>
      <c r="B2674" s="30">
        <v>40436</v>
      </c>
      <c r="C2674">
        <f t="shared" si="412"/>
        <v>2010</v>
      </c>
      <c r="D2674">
        <v>5860.95</v>
      </c>
      <c r="E2674">
        <f t="shared" ca="1" si="413"/>
        <v>5828.25</v>
      </c>
      <c r="F2674">
        <f t="shared" ca="1" si="417"/>
        <v>5524.248076923076</v>
      </c>
      <c r="G2674" t="str">
        <f t="shared" ca="1" si="408"/>
        <v/>
      </c>
      <c r="H2674">
        <f t="shared" ca="1" si="409"/>
        <v>5486.15</v>
      </c>
      <c r="I2674" s="7" t="str">
        <f t="shared" ca="1" si="416"/>
        <v/>
      </c>
      <c r="J2674" s="11">
        <f t="shared" ca="1" si="410"/>
        <v>1276.5942705422203</v>
      </c>
      <c r="K2674" s="11">
        <f ca="1">MAX($J$55:J2674)</f>
        <v>1334.6011445005429</v>
      </c>
      <c r="L2674" s="13">
        <f t="shared" ca="1" si="411"/>
        <v>4.3463827524313214E-2</v>
      </c>
      <c r="M2674" t="str">
        <f t="shared" ca="1" si="414"/>
        <v>BUY</v>
      </c>
      <c r="N2674">
        <f t="shared" ca="1" si="415"/>
        <v>1.1284520019670201E-2</v>
      </c>
    </row>
    <row r="2675" spans="1:14" x14ac:dyDescent="0.25">
      <c r="A2675">
        <v>2674</v>
      </c>
      <c r="B2675" s="30">
        <v>40437</v>
      </c>
      <c r="C2675">
        <f t="shared" si="412"/>
        <v>2010</v>
      </c>
      <c r="D2675">
        <v>5828.7</v>
      </c>
      <c r="E2675">
        <f t="shared" ca="1" si="413"/>
        <v>5844.8249999999998</v>
      </c>
      <c r="F2675">
        <f t="shared" ca="1" si="417"/>
        <v>5538.4019230769236</v>
      </c>
      <c r="G2675" t="str">
        <f t="shared" ca="1" si="408"/>
        <v/>
      </c>
      <c r="H2675">
        <f t="shared" ca="1" si="409"/>
        <v>5486.15</v>
      </c>
      <c r="I2675" s="7" t="str">
        <f t="shared" ca="1" si="416"/>
        <v/>
      </c>
      <c r="J2675" s="11">
        <f t="shared" ca="1" si="410"/>
        <v>1276.5942705422203</v>
      </c>
      <c r="K2675" s="11">
        <f ca="1">MAX($J$55:J2675)</f>
        <v>1334.6011445005429</v>
      </c>
      <c r="L2675" s="13">
        <f t="shared" ca="1" si="411"/>
        <v>4.3463827524313214E-2</v>
      </c>
      <c r="M2675" t="str">
        <f t="shared" ca="1" si="414"/>
        <v>BUY</v>
      </c>
      <c r="N2675">
        <f t="shared" ca="1" si="415"/>
        <v>-5.5025209223760656E-3</v>
      </c>
    </row>
    <row r="2676" spans="1:14" x14ac:dyDescent="0.25">
      <c r="A2676">
        <v>2675</v>
      </c>
      <c r="B2676" s="30">
        <v>40438</v>
      </c>
      <c r="C2676">
        <f t="shared" si="412"/>
        <v>2010</v>
      </c>
      <c r="D2676">
        <v>5884.95</v>
      </c>
      <c r="E2676">
        <f t="shared" ca="1" si="413"/>
        <v>5856.8249999999998</v>
      </c>
      <c r="F2676">
        <f t="shared" ca="1" si="417"/>
        <v>5556.2615384615392</v>
      </c>
      <c r="G2676" t="str">
        <f t="shared" ca="1" si="408"/>
        <v/>
      </c>
      <c r="H2676">
        <f t="shared" ca="1" si="409"/>
        <v>5486.15</v>
      </c>
      <c r="I2676" s="7" t="str">
        <f t="shared" ca="1" si="416"/>
        <v/>
      </c>
      <c r="J2676" s="11">
        <f t="shared" ca="1" si="410"/>
        <v>1276.5942705422203</v>
      </c>
      <c r="K2676" s="11">
        <f ca="1">MAX($J$55:J2676)</f>
        <v>1334.6011445005429</v>
      </c>
      <c r="L2676" s="13">
        <f t="shared" ca="1" si="411"/>
        <v>4.3463827524313214E-2</v>
      </c>
      <c r="M2676" t="str">
        <f t="shared" ca="1" si="414"/>
        <v>BUY</v>
      </c>
      <c r="N2676">
        <f t="shared" ca="1" si="415"/>
        <v>9.6505224149467297E-3</v>
      </c>
    </row>
    <row r="2677" spans="1:14" x14ac:dyDescent="0.25">
      <c r="A2677">
        <v>2676</v>
      </c>
      <c r="B2677" s="30">
        <v>40441</v>
      </c>
      <c r="C2677">
        <f t="shared" si="412"/>
        <v>2010</v>
      </c>
      <c r="D2677">
        <v>5980.45</v>
      </c>
      <c r="E2677">
        <f t="shared" ca="1" si="413"/>
        <v>5932.7</v>
      </c>
      <c r="F2677">
        <f t="shared" ca="1" si="417"/>
        <v>5577.9538461538468</v>
      </c>
      <c r="G2677" t="str">
        <f t="shared" ca="1" si="408"/>
        <v/>
      </c>
      <c r="H2677">
        <f t="shared" ca="1" si="409"/>
        <v>5486.15</v>
      </c>
      <c r="I2677" s="7" t="str">
        <f t="shared" ca="1" si="416"/>
        <v/>
      </c>
      <c r="J2677" s="11">
        <f t="shared" ca="1" si="410"/>
        <v>1276.5942705422203</v>
      </c>
      <c r="K2677" s="11">
        <f ca="1">MAX($J$55:J2677)</f>
        <v>1334.6011445005429</v>
      </c>
      <c r="L2677" s="13">
        <f t="shared" ca="1" si="411"/>
        <v>4.3463827524313214E-2</v>
      </c>
      <c r="M2677" t="str">
        <f t="shared" ca="1" si="414"/>
        <v>BUY</v>
      </c>
      <c r="N2677">
        <f t="shared" ca="1" si="415"/>
        <v>1.6227835410666192E-2</v>
      </c>
    </row>
    <row r="2678" spans="1:14" x14ac:dyDescent="0.25">
      <c r="A2678">
        <v>2677</v>
      </c>
      <c r="B2678" s="30">
        <v>40442</v>
      </c>
      <c r="C2678">
        <f t="shared" si="412"/>
        <v>2010</v>
      </c>
      <c r="D2678">
        <v>6009.05</v>
      </c>
      <c r="E2678">
        <f t="shared" ca="1" si="413"/>
        <v>5994.75</v>
      </c>
      <c r="F2678">
        <f t="shared" ca="1" si="417"/>
        <v>5599.375</v>
      </c>
      <c r="G2678" t="str">
        <f t="shared" ref="G2678:G2741" ca="1" si="418">IF(AND(E2678&gt;F2678,E2677&lt;F2677),"BUY",IF(AND(E2678&lt;F2678,E2677&gt;F2677),"SELL",""))</f>
        <v/>
      </c>
      <c r="H2678">
        <f t="shared" ca="1" si="409"/>
        <v>5486.15</v>
      </c>
      <c r="I2678" s="7" t="str">
        <f t="shared" ca="1" si="416"/>
        <v/>
      </c>
      <c r="J2678" s="11">
        <f t="shared" ca="1" si="410"/>
        <v>1276.5942705422203</v>
      </c>
      <c r="K2678" s="11">
        <f ca="1">MAX($J$55:J2678)</f>
        <v>1334.6011445005429</v>
      </c>
      <c r="L2678" s="13">
        <f t="shared" ca="1" si="411"/>
        <v>4.3463827524313214E-2</v>
      </c>
      <c r="M2678" t="str">
        <f t="shared" ca="1" si="414"/>
        <v>BUY</v>
      </c>
      <c r="N2678">
        <f t="shared" ca="1" si="415"/>
        <v>4.7822488274294351E-3</v>
      </c>
    </row>
    <row r="2679" spans="1:14" x14ac:dyDescent="0.25">
      <c r="A2679">
        <v>2678</v>
      </c>
      <c r="B2679" s="30">
        <v>40443</v>
      </c>
      <c r="C2679">
        <f t="shared" si="412"/>
        <v>2010</v>
      </c>
      <c r="D2679">
        <v>5991</v>
      </c>
      <c r="E2679">
        <f t="shared" ca="1" si="413"/>
        <v>6000.0249999999996</v>
      </c>
      <c r="F2679">
        <f t="shared" ca="1" si="417"/>
        <v>5621.4019230769227</v>
      </c>
      <c r="G2679" t="str">
        <f t="shared" ca="1" si="418"/>
        <v/>
      </c>
      <c r="H2679">
        <f t="shared" ref="H2679:H2742" ca="1" si="419">IF(G2679&lt;&gt;"",D2679,H2678)</f>
        <v>5486.15</v>
      </c>
      <c r="I2679" s="7" t="str">
        <f t="shared" ca="1" si="416"/>
        <v/>
      </c>
      <c r="J2679" s="11">
        <f t="shared" ca="1" si="410"/>
        <v>1276.5942705422203</v>
      </c>
      <c r="K2679" s="11">
        <f ca="1">MAX($J$55:J2679)</f>
        <v>1334.6011445005429</v>
      </c>
      <c r="L2679" s="13">
        <f t="shared" ca="1" si="411"/>
        <v>4.3463827524313214E-2</v>
      </c>
      <c r="M2679" t="str">
        <f t="shared" ca="1" si="414"/>
        <v>BUY</v>
      </c>
      <c r="N2679">
        <f t="shared" ca="1" si="415"/>
        <v>-3.0038025977484261E-3</v>
      </c>
    </row>
    <row r="2680" spans="1:14" x14ac:dyDescent="0.25">
      <c r="A2680">
        <v>2679</v>
      </c>
      <c r="B2680" s="30">
        <v>40444</v>
      </c>
      <c r="C2680">
        <f t="shared" si="412"/>
        <v>2010</v>
      </c>
      <c r="D2680">
        <v>5959.55</v>
      </c>
      <c r="E2680">
        <f t="shared" ca="1" si="413"/>
        <v>5975.2749999999996</v>
      </c>
      <c r="F2680">
        <f t="shared" ca="1" si="417"/>
        <v>5642.3788461538452</v>
      </c>
      <c r="G2680" t="str">
        <f t="shared" ca="1" si="418"/>
        <v/>
      </c>
      <c r="H2680">
        <f t="shared" ca="1" si="419"/>
        <v>5486.15</v>
      </c>
      <c r="I2680" s="7" t="str">
        <f t="shared" ca="1" si="416"/>
        <v/>
      </c>
      <c r="J2680" s="11">
        <f t="shared" ca="1" si="410"/>
        <v>1276.5942705422203</v>
      </c>
      <c r="K2680" s="11">
        <f ca="1">MAX($J$55:J2680)</f>
        <v>1334.6011445005429</v>
      </c>
      <c r="L2680" s="13">
        <f t="shared" ca="1" si="411"/>
        <v>4.3463827524313214E-2</v>
      </c>
      <c r="M2680" t="str">
        <f t="shared" ca="1" si="414"/>
        <v>BUY</v>
      </c>
      <c r="N2680">
        <f t="shared" ca="1" si="415"/>
        <v>-5.2495409781338374E-3</v>
      </c>
    </row>
    <row r="2681" spans="1:14" x14ac:dyDescent="0.25">
      <c r="A2681">
        <v>2680</v>
      </c>
      <c r="B2681" s="30">
        <v>40445</v>
      </c>
      <c r="C2681">
        <f t="shared" si="412"/>
        <v>2010</v>
      </c>
      <c r="D2681">
        <v>6018.3</v>
      </c>
      <c r="E2681">
        <f t="shared" ca="1" si="413"/>
        <v>5988.9250000000002</v>
      </c>
      <c r="F2681">
        <f t="shared" ca="1" si="417"/>
        <v>5663.1153846153838</v>
      </c>
      <c r="G2681" t="str">
        <f t="shared" ca="1" si="418"/>
        <v/>
      </c>
      <c r="H2681">
        <f t="shared" ca="1" si="419"/>
        <v>5486.15</v>
      </c>
      <c r="I2681" s="7" t="str">
        <f t="shared" ca="1" si="416"/>
        <v/>
      </c>
      <c r="J2681" s="11">
        <f t="shared" ref="J2681:J2744" ca="1" si="420">IF(I2681="",J2680,J2680*(1+$M$5*I2681))</f>
        <v>1276.5942705422203</v>
      </c>
      <c r="K2681" s="11">
        <f ca="1">MAX($J$55:J2681)</f>
        <v>1334.6011445005429</v>
      </c>
      <c r="L2681" s="13">
        <f t="shared" ref="L2681:L2744" ca="1" si="421">1-J2681/K2681</f>
        <v>4.3463827524313214E-2</v>
      </c>
      <c r="M2681" t="str">
        <f t="shared" ca="1" si="414"/>
        <v>BUY</v>
      </c>
      <c r="N2681">
        <f t="shared" ca="1" si="415"/>
        <v>9.8581268719953683E-3</v>
      </c>
    </row>
    <row r="2682" spans="1:14" x14ac:dyDescent="0.25">
      <c r="A2682">
        <v>2681</v>
      </c>
      <c r="B2682" s="30">
        <v>40448</v>
      </c>
      <c r="C2682">
        <f t="shared" si="412"/>
        <v>2010</v>
      </c>
      <c r="D2682">
        <v>6035.65</v>
      </c>
      <c r="E2682">
        <f t="shared" ca="1" si="413"/>
        <v>6026.9750000000004</v>
      </c>
      <c r="F2682">
        <f t="shared" ca="1" si="417"/>
        <v>5682.1711538461532</v>
      </c>
      <c r="G2682" t="str">
        <f t="shared" ca="1" si="418"/>
        <v/>
      </c>
      <c r="H2682">
        <f t="shared" ca="1" si="419"/>
        <v>5486.15</v>
      </c>
      <c r="I2682" s="7" t="str">
        <f t="shared" ca="1" si="416"/>
        <v/>
      </c>
      <c r="J2682" s="11">
        <f t="shared" ca="1" si="420"/>
        <v>1276.5942705422203</v>
      </c>
      <c r="K2682" s="11">
        <f ca="1">MAX($J$55:J2682)</f>
        <v>1334.6011445005429</v>
      </c>
      <c r="L2682" s="13">
        <f t="shared" ca="1" si="421"/>
        <v>4.3463827524313214E-2</v>
      </c>
      <c r="M2682" t="str">
        <f t="shared" ca="1" si="414"/>
        <v>BUY</v>
      </c>
      <c r="N2682">
        <f t="shared" ca="1" si="415"/>
        <v>2.8828739012677091E-3</v>
      </c>
    </row>
    <row r="2683" spans="1:14" x14ac:dyDescent="0.25">
      <c r="A2683">
        <v>2682</v>
      </c>
      <c r="B2683" s="30">
        <v>40449</v>
      </c>
      <c r="C2683">
        <f t="shared" si="412"/>
        <v>2010</v>
      </c>
      <c r="D2683">
        <v>6029.5</v>
      </c>
      <c r="E2683">
        <f t="shared" ca="1" si="413"/>
        <v>6032.5749999999998</v>
      </c>
      <c r="F2683">
        <f t="shared" ca="1" si="417"/>
        <v>5701.3576923076917</v>
      </c>
      <c r="G2683" t="str">
        <f t="shared" ca="1" si="418"/>
        <v/>
      </c>
      <c r="H2683">
        <f t="shared" ca="1" si="419"/>
        <v>5486.15</v>
      </c>
      <c r="I2683" s="7" t="str">
        <f t="shared" ca="1" si="416"/>
        <v/>
      </c>
      <c r="J2683" s="11">
        <f t="shared" ca="1" si="420"/>
        <v>1276.5942705422203</v>
      </c>
      <c r="K2683" s="11">
        <f ca="1">MAX($J$55:J2683)</f>
        <v>1334.6011445005429</v>
      </c>
      <c r="L2683" s="13">
        <f t="shared" ca="1" si="421"/>
        <v>4.3463827524313214E-2</v>
      </c>
      <c r="M2683" t="str">
        <f t="shared" ca="1" si="414"/>
        <v>BUY</v>
      </c>
      <c r="N2683">
        <f t="shared" ca="1" si="415"/>
        <v>-1.0189457639193189E-3</v>
      </c>
    </row>
    <row r="2684" spans="1:14" x14ac:dyDescent="0.25">
      <c r="A2684">
        <v>2683</v>
      </c>
      <c r="B2684" s="30">
        <v>40450</v>
      </c>
      <c r="C2684">
        <f t="shared" si="412"/>
        <v>2010</v>
      </c>
      <c r="D2684">
        <v>5991.3</v>
      </c>
      <c r="E2684">
        <f t="shared" ca="1" si="413"/>
        <v>6010.4</v>
      </c>
      <c r="F2684">
        <f t="shared" ca="1" si="417"/>
        <v>5718.5807692307699</v>
      </c>
      <c r="G2684" t="str">
        <f t="shared" ca="1" si="418"/>
        <v/>
      </c>
      <c r="H2684">
        <f t="shared" ca="1" si="419"/>
        <v>5486.15</v>
      </c>
      <c r="I2684" s="7" t="str">
        <f t="shared" ca="1" si="416"/>
        <v/>
      </c>
      <c r="J2684" s="11">
        <f t="shared" ca="1" si="420"/>
        <v>1276.5942705422203</v>
      </c>
      <c r="K2684" s="11">
        <f ca="1">MAX($J$55:J2684)</f>
        <v>1334.6011445005429</v>
      </c>
      <c r="L2684" s="13">
        <f t="shared" ca="1" si="421"/>
        <v>4.3463827524313214E-2</v>
      </c>
      <c r="M2684" t="str">
        <f t="shared" ca="1" si="414"/>
        <v>BUY</v>
      </c>
      <c r="N2684">
        <f t="shared" ca="1" si="415"/>
        <v>-6.3355170412140007E-3</v>
      </c>
    </row>
    <row r="2685" spans="1:14" x14ac:dyDescent="0.25">
      <c r="A2685">
        <v>2684</v>
      </c>
      <c r="B2685" s="30">
        <v>40451</v>
      </c>
      <c r="C2685">
        <f t="shared" si="412"/>
        <v>2010</v>
      </c>
      <c r="D2685">
        <v>6029.95</v>
      </c>
      <c r="E2685">
        <f t="shared" ca="1" si="413"/>
        <v>6010.625</v>
      </c>
      <c r="F2685">
        <f t="shared" ca="1" si="417"/>
        <v>5738.7673076923083</v>
      </c>
      <c r="G2685" t="str">
        <f t="shared" ca="1" si="418"/>
        <v/>
      </c>
      <c r="H2685">
        <f t="shared" ca="1" si="419"/>
        <v>5486.15</v>
      </c>
      <c r="I2685" s="7" t="str">
        <f t="shared" ca="1" si="416"/>
        <v/>
      </c>
      <c r="J2685" s="11">
        <f t="shared" ca="1" si="420"/>
        <v>1276.5942705422203</v>
      </c>
      <c r="K2685" s="11">
        <f ca="1">MAX($J$55:J2685)</f>
        <v>1334.6011445005429</v>
      </c>
      <c r="L2685" s="13">
        <f t="shared" ca="1" si="421"/>
        <v>4.3463827524313214E-2</v>
      </c>
      <c r="M2685" t="str">
        <f t="shared" ca="1" si="414"/>
        <v>BUY</v>
      </c>
      <c r="N2685">
        <f t="shared" ca="1" si="415"/>
        <v>6.4510206466041817E-3</v>
      </c>
    </row>
    <row r="2686" spans="1:14" x14ac:dyDescent="0.25">
      <c r="A2686">
        <v>2685</v>
      </c>
      <c r="B2686" s="30">
        <v>40452</v>
      </c>
      <c r="C2686">
        <f t="shared" si="412"/>
        <v>2010</v>
      </c>
      <c r="D2686">
        <v>6143.4</v>
      </c>
      <c r="E2686">
        <f t="shared" ca="1" si="413"/>
        <v>6086.6749999999993</v>
      </c>
      <c r="F2686">
        <f t="shared" ca="1" si="417"/>
        <v>5764.9615384615372</v>
      </c>
      <c r="G2686" t="str">
        <f t="shared" ca="1" si="418"/>
        <v/>
      </c>
      <c r="H2686">
        <f t="shared" ca="1" si="419"/>
        <v>5486.15</v>
      </c>
      <c r="I2686" s="7" t="str">
        <f t="shared" ca="1" si="416"/>
        <v/>
      </c>
      <c r="J2686" s="11">
        <f t="shared" ca="1" si="420"/>
        <v>1276.5942705422203</v>
      </c>
      <c r="K2686" s="11">
        <f ca="1">MAX($J$55:J2686)</f>
        <v>1334.6011445005429</v>
      </c>
      <c r="L2686" s="13">
        <f t="shared" ca="1" si="421"/>
        <v>4.3463827524313214E-2</v>
      </c>
      <c r="M2686" t="str">
        <f t="shared" ca="1" si="414"/>
        <v>BUY</v>
      </c>
      <c r="N2686">
        <f t="shared" ca="1" si="415"/>
        <v>1.881441803000022E-2</v>
      </c>
    </row>
    <row r="2687" spans="1:14" x14ac:dyDescent="0.25">
      <c r="A2687">
        <v>2686</v>
      </c>
      <c r="B2687" s="30">
        <v>40455</v>
      </c>
      <c r="C2687">
        <f t="shared" si="412"/>
        <v>2010</v>
      </c>
      <c r="D2687">
        <v>6159.45</v>
      </c>
      <c r="E2687">
        <f t="shared" ca="1" si="413"/>
        <v>6151.4249999999993</v>
      </c>
      <c r="F2687">
        <f t="shared" ca="1" si="417"/>
        <v>5791.1750000000011</v>
      </c>
      <c r="G2687" t="str">
        <f t="shared" ca="1" si="418"/>
        <v/>
      </c>
      <c r="H2687">
        <f t="shared" ca="1" si="419"/>
        <v>5486.15</v>
      </c>
      <c r="I2687" s="7" t="str">
        <f t="shared" ca="1" si="416"/>
        <v/>
      </c>
      <c r="J2687" s="11">
        <f t="shared" ca="1" si="420"/>
        <v>1276.5942705422203</v>
      </c>
      <c r="K2687" s="11">
        <f ca="1">MAX($J$55:J2687)</f>
        <v>1334.6011445005429</v>
      </c>
      <c r="L2687" s="13">
        <f t="shared" ca="1" si="421"/>
        <v>4.3463827524313214E-2</v>
      </c>
      <c r="M2687" t="str">
        <f t="shared" ca="1" si="414"/>
        <v>BUY</v>
      </c>
      <c r="N2687">
        <f t="shared" ca="1" si="415"/>
        <v>2.6125598202949804E-3</v>
      </c>
    </row>
    <row r="2688" spans="1:14" x14ac:dyDescent="0.25">
      <c r="A2688">
        <v>2687</v>
      </c>
      <c r="B2688" s="30">
        <v>40456</v>
      </c>
      <c r="C2688">
        <f t="shared" si="412"/>
        <v>2010</v>
      </c>
      <c r="D2688">
        <v>6145.8</v>
      </c>
      <c r="E2688">
        <f t="shared" ca="1" si="413"/>
        <v>6152.625</v>
      </c>
      <c r="F2688">
        <f t="shared" ca="1" si="417"/>
        <v>5819.5249999999996</v>
      </c>
      <c r="G2688" t="str">
        <f t="shared" ca="1" si="418"/>
        <v/>
      </c>
      <c r="H2688">
        <f t="shared" ca="1" si="419"/>
        <v>5486.15</v>
      </c>
      <c r="I2688" s="7" t="str">
        <f t="shared" ca="1" si="416"/>
        <v/>
      </c>
      <c r="J2688" s="11">
        <f t="shared" ca="1" si="420"/>
        <v>1276.5942705422203</v>
      </c>
      <c r="K2688" s="11">
        <f ca="1">MAX($J$55:J2688)</f>
        <v>1334.6011445005429</v>
      </c>
      <c r="L2688" s="13">
        <f t="shared" ca="1" si="421"/>
        <v>4.3463827524313214E-2</v>
      </c>
      <c r="M2688" t="str">
        <f t="shared" ca="1" si="414"/>
        <v>BUY</v>
      </c>
      <c r="N2688">
        <f t="shared" ca="1" si="415"/>
        <v>-2.2161069576016748E-3</v>
      </c>
    </row>
    <row r="2689" spans="1:14" x14ac:dyDescent="0.25">
      <c r="A2689">
        <v>2688</v>
      </c>
      <c r="B2689" s="30">
        <v>40457</v>
      </c>
      <c r="C2689">
        <f t="shared" si="412"/>
        <v>2010</v>
      </c>
      <c r="D2689">
        <v>6186.45</v>
      </c>
      <c r="E2689">
        <f t="shared" ca="1" si="413"/>
        <v>6166.125</v>
      </c>
      <c r="F2689">
        <f t="shared" ca="1" si="417"/>
        <v>5849.1788461538472</v>
      </c>
      <c r="G2689" t="str">
        <f t="shared" ca="1" si="418"/>
        <v/>
      </c>
      <c r="H2689">
        <f t="shared" ca="1" si="419"/>
        <v>5486.15</v>
      </c>
      <c r="I2689" s="7" t="str">
        <f t="shared" ca="1" si="416"/>
        <v/>
      </c>
      <c r="J2689" s="11">
        <f t="shared" ca="1" si="420"/>
        <v>1276.5942705422203</v>
      </c>
      <c r="K2689" s="11">
        <f ca="1">MAX($J$55:J2689)</f>
        <v>1334.6011445005429</v>
      </c>
      <c r="L2689" s="13">
        <f t="shared" ca="1" si="421"/>
        <v>4.3463827524313214E-2</v>
      </c>
      <c r="M2689" t="str">
        <f t="shared" ca="1" si="414"/>
        <v>BUY</v>
      </c>
      <c r="N2689">
        <f t="shared" ca="1" si="415"/>
        <v>6.6142731621594642E-3</v>
      </c>
    </row>
    <row r="2690" spans="1:14" x14ac:dyDescent="0.25">
      <c r="A2690">
        <v>2689</v>
      </c>
      <c r="B2690" s="30">
        <v>40458</v>
      </c>
      <c r="C2690">
        <f t="shared" si="412"/>
        <v>2010</v>
      </c>
      <c r="D2690">
        <v>6120.3</v>
      </c>
      <c r="E2690">
        <f t="shared" ca="1" si="413"/>
        <v>6153.375</v>
      </c>
      <c r="F2690">
        <f t="shared" ca="1" si="417"/>
        <v>5876.790384615384</v>
      </c>
      <c r="G2690" t="str">
        <f t="shared" ca="1" si="418"/>
        <v/>
      </c>
      <c r="H2690">
        <f t="shared" ca="1" si="419"/>
        <v>5486.15</v>
      </c>
      <c r="I2690" s="7" t="str">
        <f t="shared" ca="1" si="416"/>
        <v/>
      </c>
      <c r="J2690" s="11">
        <f t="shared" ca="1" si="420"/>
        <v>1276.5942705422203</v>
      </c>
      <c r="K2690" s="11">
        <f ca="1">MAX($J$55:J2690)</f>
        <v>1334.6011445005429</v>
      </c>
      <c r="L2690" s="13">
        <f t="shared" ca="1" si="421"/>
        <v>4.3463827524313214E-2</v>
      </c>
      <c r="M2690" t="str">
        <f t="shared" ca="1" si="414"/>
        <v>BUY</v>
      </c>
      <c r="N2690">
        <f t="shared" ca="1" si="415"/>
        <v>-1.0692723613704085E-2</v>
      </c>
    </row>
    <row r="2691" spans="1:14" x14ac:dyDescent="0.25">
      <c r="A2691">
        <v>2690</v>
      </c>
      <c r="B2691" s="30">
        <v>40459</v>
      </c>
      <c r="C2691">
        <f t="shared" ref="C2691:C2754" si="422">YEAR(B2691)</f>
        <v>2010</v>
      </c>
      <c r="D2691">
        <v>6103.45</v>
      </c>
      <c r="E2691">
        <f t="shared" ca="1" si="413"/>
        <v>6111.875</v>
      </c>
      <c r="F2691">
        <f t="shared" ca="1" si="417"/>
        <v>5901.082692307692</v>
      </c>
      <c r="G2691" t="str">
        <f t="shared" ca="1" si="418"/>
        <v/>
      </c>
      <c r="H2691">
        <f t="shared" ca="1" si="419"/>
        <v>5486.15</v>
      </c>
      <c r="I2691" s="7" t="str">
        <f t="shared" ca="1" si="416"/>
        <v/>
      </c>
      <c r="J2691" s="11">
        <f t="shared" ca="1" si="420"/>
        <v>1276.5942705422203</v>
      </c>
      <c r="K2691" s="11">
        <f ca="1">MAX($J$55:J2691)</f>
        <v>1334.6011445005429</v>
      </c>
      <c r="L2691" s="13">
        <f t="shared" ca="1" si="421"/>
        <v>4.3463827524313214E-2</v>
      </c>
      <c r="M2691" t="str">
        <f t="shared" ca="1" si="414"/>
        <v>BUY</v>
      </c>
      <c r="N2691">
        <f t="shared" ca="1" si="415"/>
        <v>-2.7531330163554669E-3</v>
      </c>
    </row>
    <row r="2692" spans="1:14" x14ac:dyDescent="0.25">
      <c r="A2692">
        <v>2691</v>
      </c>
      <c r="B2692" s="30">
        <v>40462</v>
      </c>
      <c r="C2692">
        <f t="shared" si="422"/>
        <v>2010</v>
      </c>
      <c r="D2692">
        <v>6135.85</v>
      </c>
      <c r="E2692">
        <f t="shared" ref="E2692:E2755" ca="1" si="423">IF(ROW(D2692)&gt;$M$3,AVERAGE(OFFSET(D2693,-$M$3,0,$M$3,1)),"")</f>
        <v>6119.65</v>
      </c>
      <c r="F2692">
        <f t="shared" ca="1" si="417"/>
        <v>5926.0711538461537</v>
      </c>
      <c r="G2692" t="str">
        <f t="shared" ca="1" si="418"/>
        <v/>
      </c>
      <c r="H2692">
        <f t="shared" ca="1" si="419"/>
        <v>5486.15</v>
      </c>
      <c r="I2692" s="7" t="str">
        <f t="shared" ca="1" si="416"/>
        <v/>
      </c>
      <c r="J2692" s="11">
        <f t="shared" ca="1" si="420"/>
        <v>1276.5942705422203</v>
      </c>
      <c r="K2692" s="11">
        <f ca="1">MAX($J$55:J2692)</f>
        <v>1334.6011445005429</v>
      </c>
      <c r="L2692" s="13">
        <f t="shared" ca="1" si="421"/>
        <v>4.3463827524313214E-2</v>
      </c>
      <c r="M2692" t="str">
        <f t="shared" ca="1" si="414"/>
        <v>BUY</v>
      </c>
      <c r="N2692">
        <f t="shared" ca="1" si="415"/>
        <v>5.3084730767026106E-3</v>
      </c>
    </row>
    <row r="2693" spans="1:14" x14ac:dyDescent="0.25">
      <c r="A2693">
        <v>2692</v>
      </c>
      <c r="B2693" s="30">
        <v>40463</v>
      </c>
      <c r="C2693">
        <f t="shared" si="422"/>
        <v>2010</v>
      </c>
      <c r="D2693">
        <v>6090.9</v>
      </c>
      <c r="E2693">
        <f t="shared" ca="1" si="423"/>
        <v>6113.375</v>
      </c>
      <c r="F2693">
        <f t="shared" ca="1" si="417"/>
        <v>5949.5903846153851</v>
      </c>
      <c r="G2693" t="str">
        <f t="shared" ca="1" si="418"/>
        <v/>
      </c>
      <c r="H2693">
        <f t="shared" ca="1" si="419"/>
        <v>5486.15</v>
      </c>
      <c r="I2693" s="7" t="str">
        <f t="shared" ca="1" si="416"/>
        <v/>
      </c>
      <c r="J2693" s="11">
        <f t="shared" ca="1" si="420"/>
        <v>1276.5942705422203</v>
      </c>
      <c r="K2693" s="11">
        <f ca="1">MAX($J$55:J2693)</f>
        <v>1334.6011445005429</v>
      </c>
      <c r="L2693" s="13">
        <f t="shared" ca="1" si="421"/>
        <v>4.3463827524313214E-2</v>
      </c>
      <c r="M2693" t="str">
        <f t="shared" ca="1" si="414"/>
        <v>BUY</v>
      </c>
      <c r="N2693">
        <f t="shared" ca="1" si="415"/>
        <v>-7.3257983816424335E-3</v>
      </c>
    </row>
    <row r="2694" spans="1:14" x14ac:dyDescent="0.25">
      <c r="A2694">
        <v>2693</v>
      </c>
      <c r="B2694" s="30">
        <v>40464</v>
      </c>
      <c r="C2694">
        <f t="shared" si="422"/>
        <v>2010</v>
      </c>
      <c r="D2694">
        <v>6233.9</v>
      </c>
      <c r="E2694">
        <f t="shared" ca="1" si="423"/>
        <v>6162.4</v>
      </c>
      <c r="F2694">
        <f t="shared" ca="1" si="417"/>
        <v>5974.8576923076917</v>
      </c>
      <c r="G2694" t="str">
        <f t="shared" ca="1" si="418"/>
        <v/>
      </c>
      <c r="H2694">
        <f t="shared" ca="1" si="419"/>
        <v>5486.15</v>
      </c>
      <c r="I2694" s="7" t="str">
        <f t="shared" ca="1" si="416"/>
        <v/>
      </c>
      <c r="J2694" s="11">
        <f t="shared" ca="1" si="420"/>
        <v>1276.5942705422203</v>
      </c>
      <c r="K2694" s="11">
        <f ca="1">MAX($J$55:J2694)</f>
        <v>1334.6011445005429</v>
      </c>
      <c r="L2694" s="13">
        <f t="shared" ca="1" si="421"/>
        <v>4.3463827524313214E-2</v>
      </c>
      <c r="M2694" t="str">
        <f t="shared" ref="M2694:M2757" ca="1" si="424">IF(G2694="",M2693,G2694)</f>
        <v>BUY</v>
      </c>
      <c r="N2694">
        <f t="shared" ca="1" si="415"/>
        <v>2.3477646981562659E-2</v>
      </c>
    </row>
    <row r="2695" spans="1:14" x14ac:dyDescent="0.25">
      <c r="A2695">
        <v>2694</v>
      </c>
      <c r="B2695" s="30">
        <v>40465</v>
      </c>
      <c r="C2695">
        <f t="shared" si="422"/>
        <v>2010</v>
      </c>
      <c r="D2695">
        <v>6177.35</v>
      </c>
      <c r="E2695">
        <f t="shared" ca="1" si="423"/>
        <v>6205.625</v>
      </c>
      <c r="F2695">
        <f t="shared" ca="1" si="417"/>
        <v>5996.9096153846149</v>
      </c>
      <c r="G2695" t="str">
        <f t="shared" ca="1" si="418"/>
        <v/>
      </c>
      <c r="H2695">
        <f t="shared" ca="1" si="419"/>
        <v>5486.15</v>
      </c>
      <c r="I2695" s="7" t="str">
        <f t="shared" ca="1" si="416"/>
        <v/>
      </c>
      <c r="J2695" s="11">
        <f t="shared" ca="1" si="420"/>
        <v>1276.5942705422203</v>
      </c>
      <c r="K2695" s="11">
        <f ca="1">MAX($J$55:J2695)</f>
        <v>1334.6011445005429</v>
      </c>
      <c r="L2695" s="13">
        <f t="shared" ca="1" si="421"/>
        <v>4.3463827524313214E-2</v>
      </c>
      <c r="M2695" t="str">
        <f t="shared" ca="1" si="424"/>
        <v>BUY</v>
      </c>
      <c r="N2695">
        <f t="shared" ref="N2695:N2758" ca="1" si="425">IF(M2694="BUY",(D2695-D2694)/D2694,(D2694-D2695)/D2694)</f>
        <v>-9.0713678435649075E-3</v>
      </c>
    </row>
    <row r="2696" spans="1:14" x14ac:dyDescent="0.25">
      <c r="A2696">
        <v>2695</v>
      </c>
      <c r="B2696" s="30">
        <v>40466</v>
      </c>
      <c r="C2696">
        <f t="shared" si="422"/>
        <v>2010</v>
      </c>
      <c r="D2696">
        <v>6062.65</v>
      </c>
      <c r="E2696">
        <f t="shared" ca="1" si="423"/>
        <v>6120</v>
      </c>
      <c r="F2696">
        <f t="shared" ca="1" si="417"/>
        <v>6014.4019230769227</v>
      </c>
      <c r="G2696" t="str">
        <f t="shared" ca="1" si="418"/>
        <v/>
      </c>
      <c r="H2696">
        <f t="shared" ca="1" si="419"/>
        <v>5486.15</v>
      </c>
      <c r="I2696" s="7" t="str">
        <f t="shared" ca="1" si="416"/>
        <v/>
      </c>
      <c r="J2696" s="11">
        <f t="shared" ca="1" si="420"/>
        <v>1276.5942705422203</v>
      </c>
      <c r="K2696" s="11">
        <f ca="1">MAX($J$55:J2696)</f>
        <v>1334.6011445005429</v>
      </c>
      <c r="L2696" s="13">
        <f t="shared" ca="1" si="421"/>
        <v>4.3463827524313214E-2</v>
      </c>
      <c r="M2696" t="str">
        <f t="shared" ca="1" si="424"/>
        <v>BUY</v>
      </c>
      <c r="N2696">
        <f t="shared" ca="1" si="425"/>
        <v>-1.8567832484803471E-2</v>
      </c>
    </row>
    <row r="2697" spans="1:14" x14ac:dyDescent="0.25">
      <c r="A2697">
        <v>2696</v>
      </c>
      <c r="B2697" s="30">
        <v>40469</v>
      </c>
      <c r="C2697">
        <f t="shared" si="422"/>
        <v>2010</v>
      </c>
      <c r="D2697">
        <v>6075.95</v>
      </c>
      <c r="E2697">
        <f t="shared" ca="1" si="423"/>
        <v>6069.2999999999993</v>
      </c>
      <c r="F2697">
        <f t="shared" ca="1" si="417"/>
        <v>6031.167307692308</v>
      </c>
      <c r="G2697" t="str">
        <f t="shared" ca="1" si="418"/>
        <v/>
      </c>
      <c r="H2697">
        <f t="shared" ca="1" si="419"/>
        <v>5486.15</v>
      </c>
      <c r="I2697" s="7" t="str">
        <f t="shared" ca="1" si="416"/>
        <v/>
      </c>
      <c r="J2697" s="11">
        <f t="shared" ca="1" si="420"/>
        <v>1276.5942705422203</v>
      </c>
      <c r="K2697" s="11">
        <f ca="1">MAX($J$55:J2697)</f>
        <v>1334.6011445005429</v>
      </c>
      <c r="L2697" s="13">
        <f t="shared" ca="1" si="421"/>
        <v>4.3463827524313214E-2</v>
      </c>
      <c r="M2697" t="str">
        <f t="shared" ca="1" si="424"/>
        <v>BUY</v>
      </c>
      <c r="N2697">
        <f t="shared" ca="1" si="425"/>
        <v>2.1937601543879628E-3</v>
      </c>
    </row>
    <row r="2698" spans="1:14" x14ac:dyDescent="0.25">
      <c r="A2698">
        <v>2697</v>
      </c>
      <c r="B2698" s="30">
        <v>40470</v>
      </c>
      <c r="C2698">
        <f t="shared" si="422"/>
        <v>2010</v>
      </c>
      <c r="D2698">
        <v>6027.3</v>
      </c>
      <c r="E2698">
        <f t="shared" ca="1" si="423"/>
        <v>6051.625</v>
      </c>
      <c r="F2698">
        <f t="shared" ca="1" si="417"/>
        <v>6041.4480769230768</v>
      </c>
      <c r="G2698" t="str">
        <f t="shared" ca="1" si="418"/>
        <v/>
      </c>
      <c r="H2698">
        <f t="shared" ca="1" si="419"/>
        <v>5486.15</v>
      </c>
      <c r="I2698" s="7" t="str">
        <f t="shared" ca="1" si="416"/>
        <v/>
      </c>
      <c r="J2698" s="11">
        <f t="shared" ca="1" si="420"/>
        <v>1276.5942705422203</v>
      </c>
      <c r="K2698" s="11">
        <f ca="1">MAX($J$55:J2698)</f>
        <v>1334.6011445005429</v>
      </c>
      <c r="L2698" s="13">
        <f t="shared" ca="1" si="421"/>
        <v>4.3463827524313214E-2</v>
      </c>
      <c r="M2698" t="str">
        <f t="shared" ca="1" si="424"/>
        <v>BUY</v>
      </c>
      <c r="N2698">
        <f t="shared" ca="1" si="425"/>
        <v>-8.006978332606364E-3</v>
      </c>
    </row>
    <row r="2699" spans="1:14" x14ac:dyDescent="0.25">
      <c r="A2699">
        <v>2698</v>
      </c>
      <c r="B2699" s="30">
        <v>40471</v>
      </c>
      <c r="C2699">
        <f t="shared" si="422"/>
        <v>2010</v>
      </c>
      <c r="D2699">
        <v>5982.1</v>
      </c>
      <c r="E2699">
        <f t="shared" ca="1" si="423"/>
        <v>6004.7000000000007</v>
      </c>
      <c r="F2699">
        <f t="shared" ca="1" si="417"/>
        <v>6048.623076923076</v>
      </c>
      <c r="G2699" t="str">
        <f t="shared" ca="1" si="418"/>
        <v>SELL</v>
      </c>
      <c r="H2699">
        <f t="shared" ca="1" si="419"/>
        <v>5982.1</v>
      </c>
      <c r="I2699" s="7">
        <f t="shared" ca="1" si="416"/>
        <v>9.0400371845465566E-2</v>
      </c>
      <c r="J2699" s="11">
        <f t="shared" ca="1" si="420"/>
        <v>1391.9988672950278</v>
      </c>
      <c r="K2699" s="11">
        <f ca="1">MAX($J$55:J2699)</f>
        <v>1391.9988672950278</v>
      </c>
      <c r="L2699" s="13">
        <f t="shared" ca="1" si="421"/>
        <v>0</v>
      </c>
      <c r="M2699" t="str">
        <f t="shared" ca="1" si="424"/>
        <v>SELL</v>
      </c>
      <c r="N2699">
        <f t="shared" ca="1" si="425"/>
        <v>-7.4992119191013918E-3</v>
      </c>
    </row>
    <row r="2700" spans="1:14" x14ac:dyDescent="0.25">
      <c r="A2700">
        <v>2699</v>
      </c>
      <c r="B2700" s="30">
        <v>40472</v>
      </c>
      <c r="C2700">
        <f t="shared" si="422"/>
        <v>2010</v>
      </c>
      <c r="D2700">
        <v>6101.5</v>
      </c>
      <c r="E2700">
        <f t="shared" ca="1" si="423"/>
        <v>6041.8</v>
      </c>
      <c r="F2700">
        <f t="shared" ca="1" si="417"/>
        <v>6057.875</v>
      </c>
      <c r="G2700" t="str">
        <f t="shared" ca="1" si="418"/>
        <v/>
      </c>
      <c r="H2700">
        <f t="shared" ca="1" si="419"/>
        <v>5982.1</v>
      </c>
      <c r="I2700" s="7" t="str">
        <f t="shared" ca="1" si="416"/>
        <v/>
      </c>
      <c r="J2700" s="11">
        <f t="shared" ca="1" si="420"/>
        <v>1391.9988672950278</v>
      </c>
      <c r="K2700" s="11">
        <f ca="1">MAX($J$55:J2700)</f>
        <v>1391.9988672950278</v>
      </c>
      <c r="L2700" s="13">
        <f t="shared" ca="1" si="421"/>
        <v>0</v>
      </c>
      <c r="M2700" t="str">
        <f t="shared" ca="1" si="424"/>
        <v>SELL</v>
      </c>
      <c r="N2700">
        <f t="shared" ca="1" si="425"/>
        <v>-1.9959545978836802E-2</v>
      </c>
    </row>
    <row r="2701" spans="1:14" x14ac:dyDescent="0.25">
      <c r="A2701">
        <v>2700</v>
      </c>
      <c r="B2701" s="30">
        <v>40473</v>
      </c>
      <c r="C2701">
        <f t="shared" si="422"/>
        <v>2010</v>
      </c>
      <c r="D2701">
        <v>6066.05</v>
      </c>
      <c r="E2701">
        <f t="shared" ca="1" si="423"/>
        <v>6083.7749999999996</v>
      </c>
      <c r="F2701">
        <f t="shared" ca="1" si="417"/>
        <v>6067.0038461538452</v>
      </c>
      <c r="G2701" t="str">
        <f t="shared" ca="1" si="418"/>
        <v>BUY</v>
      </c>
      <c r="H2701">
        <f t="shared" ca="1" si="419"/>
        <v>6066.05</v>
      </c>
      <c r="I2701" s="7">
        <f t="shared" ca="1" si="416"/>
        <v>-1.4033533374567364E-2</v>
      </c>
      <c r="J2701" s="11">
        <f t="shared" ca="1" si="420"/>
        <v>1372.464204733483</v>
      </c>
      <c r="K2701" s="11">
        <f ca="1">MAX($J$55:J2701)</f>
        <v>1391.9988672950278</v>
      </c>
      <c r="L2701" s="13">
        <f t="shared" ca="1" si="421"/>
        <v>1.4033533374567364E-2</v>
      </c>
      <c r="M2701" t="str">
        <f t="shared" ca="1" si="424"/>
        <v>BUY</v>
      </c>
      <c r="N2701">
        <f t="shared" ca="1" si="425"/>
        <v>5.8100467098254225E-3</v>
      </c>
    </row>
    <row r="2702" spans="1:14" x14ac:dyDescent="0.25">
      <c r="A2702">
        <v>2701</v>
      </c>
      <c r="B2702" s="30">
        <v>40476</v>
      </c>
      <c r="C2702">
        <f t="shared" si="422"/>
        <v>2010</v>
      </c>
      <c r="D2702">
        <v>6105.8</v>
      </c>
      <c r="E2702">
        <f t="shared" ca="1" si="423"/>
        <v>6085.9250000000002</v>
      </c>
      <c r="F2702">
        <f t="shared" ca="1" si="417"/>
        <v>6075.498076923076</v>
      </c>
      <c r="G2702" t="str">
        <f t="shared" ca="1" si="418"/>
        <v/>
      </c>
      <c r="H2702">
        <f t="shared" ca="1" si="419"/>
        <v>6066.05</v>
      </c>
      <c r="I2702" s="7" t="str">
        <f t="shared" ca="1" si="416"/>
        <v/>
      </c>
      <c r="J2702" s="11">
        <f t="shared" ca="1" si="420"/>
        <v>1372.464204733483</v>
      </c>
      <c r="K2702" s="11">
        <f ca="1">MAX($J$55:J2702)</f>
        <v>1391.9988672950278</v>
      </c>
      <c r="L2702" s="13">
        <f t="shared" ca="1" si="421"/>
        <v>1.4033533374567364E-2</v>
      </c>
      <c r="M2702" t="str">
        <f t="shared" ca="1" si="424"/>
        <v>BUY</v>
      </c>
      <c r="N2702">
        <f t="shared" ca="1" si="425"/>
        <v>6.5528638900107976E-3</v>
      </c>
    </row>
    <row r="2703" spans="1:14" x14ac:dyDescent="0.25">
      <c r="A2703">
        <v>2702</v>
      </c>
      <c r="B2703" s="30">
        <v>40477</v>
      </c>
      <c r="C2703">
        <f t="shared" si="422"/>
        <v>2010</v>
      </c>
      <c r="D2703">
        <v>6082</v>
      </c>
      <c r="E2703">
        <f t="shared" ca="1" si="423"/>
        <v>6093.9</v>
      </c>
      <c r="F2703">
        <f t="shared" ca="1" si="417"/>
        <v>6079.4038461538448</v>
      </c>
      <c r="G2703" t="str">
        <f t="shared" ca="1" si="418"/>
        <v/>
      </c>
      <c r="H2703">
        <f t="shared" ca="1" si="419"/>
        <v>6066.05</v>
      </c>
      <c r="I2703" s="7" t="str">
        <f t="shared" ca="1" si="416"/>
        <v/>
      </c>
      <c r="J2703" s="11">
        <f t="shared" ca="1" si="420"/>
        <v>1372.464204733483</v>
      </c>
      <c r="K2703" s="11">
        <f ca="1">MAX($J$55:J2703)</f>
        <v>1391.9988672950278</v>
      </c>
      <c r="L2703" s="13">
        <f t="shared" ca="1" si="421"/>
        <v>1.4033533374567364E-2</v>
      </c>
      <c r="M2703" t="str">
        <f t="shared" ca="1" si="424"/>
        <v>BUY</v>
      </c>
      <c r="N2703">
        <f t="shared" ca="1" si="425"/>
        <v>-3.897933112778044E-3</v>
      </c>
    </row>
    <row r="2704" spans="1:14" x14ac:dyDescent="0.25">
      <c r="A2704">
        <v>2703</v>
      </c>
      <c r="B2704" s="30">
        <v>40478</v>
      </c>
      <c r="C2704">
        <f t="shared" si="422"/>
        <v>2010</v>
      </c>
      <c r="D2704">
        <v>6012.65</v>
      </c>
      <c r="E2704">
        <f t="shared" ca="1" si="423"/>
        <v>6047.3249999999998</v>
      </c>
      <c r="F2704">
        <f t="shared" ca="1" si="417"/>
        <v>6079.5423076923071</v>
      </c>
      <c r="G2704" t="str">
        <f t="shared" ca="1" si="418"/>
        <v>SELL</v>
      </c>
      <c r="H2704">
        <f t="shared" ca="1" si="419"/>
        <v>6012.65</v>
      </c>
      <c r="I2704" s="7">
        <f t="shared" ca="1" si="416"/>
        <v>-8.8030926220523664E-3</v>
      </c>
      <c r="J2704" s="11">
        <f t="shared" ca="1" si="420"/>
        <v>1360.3822752187627</v>
      </c>
      <c r="K2704" s="11">
        <f ca="1">MAX($J$55:J2704)</f>
        <v>1391.9988672950278</v>
      </c>
      <c r="L2704" s="13">
        <f t="shared" ca="1" si="421"/>
        <v>2.2713087502508778E-2</v>
      </c>
      <c r="M2704" t="str">
        <f t="shared" ca="1" si="424"/>
        <v>SELL</v>
      </c>
      <c r="N2704">
        <f t="shared" ca="1" si="425"/>
        <v>-1.1402499177902066E-2</v>
      </c>
    </row>
    <row r="2705" spans="1:14" x14ac:dyDescent="0.25">
      <c r="A2705">
        <v>2704</v>
      </c>
      <c r="B2705" s="30">
        <v>40479</v>
      </c>
      <c r="C2705">
        <f t="shared" si="422"/>
        <v>2010</v>
      </c>
      <c r="D2705">
        <v>5987.7</v>
      </c>
      <c r="E2705">
        <f t="shared" ca="1" si="423"/>
        <v>6000.1749999999993</v>
      </c>
      <c r="F2705">
        <f t="shared" ca="1" si="417"/>
        <v>6079.415384615384</v>
      </c>
      <c r="G2705" t="str">
        <f t="shared" ca="1" si="418"/>
        <v/>
      </c>
      <c r="H2705">
        <f t="shared" ca="1" si="419"/>
        <v>6012.65</v>
      </c>
      <c r="I2705" s="7" t="str">
        <f t="shared" ca="1" si="416"/>
        <v/>
      </c>
      <c r="J2705" s="11">
        <f t="shared" ca="1" si="420"/>
        <v>1360.3822752187627</v>
      </c>
      <c r="K2705" s="11">
        <f ca="1">MAX($J$55:J2705)</f>
        <v>1391.9988672950278</v>
      </c>
      <c r="L2705" s="13">
        <f t="shared" ca="1" si="421"/>
        <v>2.2713087502508778E-2</v>
      </c>
      <c r="M2705" t="str">
        <f t="shared" ca="1" si="424"/>
        <v>SELL</v>
      </c>
      <c r="N2705">
        <f t="shared" ca="1" si="425"/>
        <v>4.1495846257473528E-3</v>
      </c>
    </row>
    <row r="2706" spans="1:14" x14ac:dyDescent="0.25">
      <c r="A2706">
        <v>2705</v>
      </c>
      <c r="B2706" s="30">
        <v>40480</v>
      </c>
      <c r="C2706">
        <f t="shared" si="422"/>
        <v>2010</v>
      </c>
      <c r="D2706">
        <v>6017.7</v>
      </c>
      <c r="E2706">
        <f t="shared" ca="1" si="423"/>
        <v>6002.7</v>
      </c>
      <c r="F2706">
        <f t="shared" ca="1" si="417"/>
        <v>6081.6519230769236</v>
      </c>
      <c r="G2706" t="str">
        <f t="shared" ca="1" si="418"/>
        <v/>
      </c>
      <c r="H2706">
        <f t="shared" ca="1" si="419"/>
        <v>6012.65</v>
      </c>
      <c r="I2706" s="7" t="str">
        <f t="shared" ca="1" si="416"/>
        <v/>
      </c>
      <c r="J2706" s="11">
        <f t="shared" ca="1" si="420"/>
        <v>1360.3822752187627</v>
      </c>
      <c r="K2706" s="11">
        <f ca="1">MAX($J$55:J2706)</f>
        <v>1391.9988672950278</v>
      </c>
      <c r="L2706" s="13">
        <f t="shared" ca="1" si="421"/>
        <v>2.2713087502508778E-2</v>
      </c>
      <c r="M2706" t="str">
        <f t="shared" ca="1" si="424"/>
        <v>SELL</v>
      </c>
      <c r="N2706">
        <f t="shared" ca="1" si="425"/>
        <v>-5.0102710556641115E-3</v>
      </c>
    </row>
    <row r="2707" spans="1:14" x14ac:dyDescent="0.25">
      <c r="A2707">
        <v>2706</v>
      </c>
      <c r="B2707" s="30">
        <v>40483</v>
      </c>
      <c r="C2707">
        <f t="shared" si="422"/>
        <v>2010</v>
      </c>
      <c r="D2707">
        <v>6117.55</v>
      </c>
      <c r="E2707">
        <f t="shared" ca="1" si="423"/>
        <v>6067.625</v>
      </c>
      <c r="F2707">
        <f t="shared" ca="1" si="417"/>
        <v>6085.4692307692312</v>
      </c>
      <c r="G2707" t="str">
        <f t="shared" ca="1" si="418"/>
        <v/>
      </c>
      <c r="H2707">
        <f t="shared" ca="1" si="419"/>
        <v>6012.65</v>
      </c>
      <c r="I2707" s="7" t="str">
        <f t="shared" ca="1" si="416"/>
        <v/>
      </c>
      <c r="J2707" s="11">
        <f t="shared" ca="1" si="420"/>
        <v>1360.3822752187627</v>
      </c>
      <c r="K2707" s="11">
        <f ca="1">MAX($J$55:J2707)</f>
        <v>1391.9988672950278</v>
      </c>
      <c r="L2707" s="13">
        <f t="shared" ca="1" si="421"/>
        <v>2.2713087502508778E-2</v>
      </c>
      <c r="M2707" t="str">
        <f t="shared" ca="1" si="424"/>
        <v>SELL</v>
      </c>
      <c r="N2707">
        <f t="shared" ca="1" si="425"/>
        <v>-1.6592718148129744E-2</v>
      </c>
    </row>
    <row r="2708" spans="1:14" x14ac:dyDescent="0.25">
      <c r="A2708">
        <v>2707</v>
      </c>
      <c r="B2708" s="30">
        <v>40484</v>
      </c>
      <c r="C2708">
        <f t="shared" si="422"/>
        <v>2010</v>
      </c>
      <c r="D2708">
        <v>6119</v>
      </c>
      <c r="E2708">
        <f t="shared" ca="1" si="423"/>
        <v>6118.2749999999996</v>
      </c>
      <c r="F2708">
        <f t="shared" ca="1" si="417"/>
        <v>6088.6750000000011</v>
      </c>
      <c r="G2708" t="str">
        <f t="shared" ca="1" si="418"/>
        <v>BUY</v>
      </c>
      <c r="H2708">
        <f t="shared" ca="1" si="419"/>
        <v>6119</v>
      </c>
      <c r="I2708" s="7">
        <f t="shared" ref="I2708:I2771" ca="1" si="426">IF(AND(G2708&lt;&gt;"",H2707&lt;&gt;0),IF(G2708="BUY",1-H2708/H2707,H2708/H2707-1),"")</f>
        <v>-1.7687708414758863E-2</v>
      </c>
      <c r="J2708" s="11">
        <f t="shared" ca="1" si="420"/>
        <v>1336.320230202087</v>
      </c>
      <c r="K2708" s="11">
        <f ca="1">MAX($J$55:J2708)</f>
        <v>1391.9988672950278</v>
      </c>
      <c r="L2708" s="13">
        <f t="shared" ca="1" si="421"/>
        <v>3.9999053448324329E-2</v>
      </c>
      <c r="M2708" t="str">
        <f t="shared" ca="1" si="424"/>
        <v>BUY</v>
      </c>
      <c r="N2708">
        <f t="shared" ca="1" si="425"/>
        <v>-2.3702299123011959E-4</v>
      </c>
    </row>
    <row r="2709" spans="1:14" x14ac:dyDescent="0.25">
      <c r="A2709">
        <v>2708</v>
      </c>
      <c r="B2709" s="30">
        <v>40485</v>
      </c>
      <c r="C2709">
        <f t="shared" si="422"/>
        <v>2010</v>
      </c>
      <c r="D2709">
        <v>6160.5</v>
      </c>
      <c r="E2709">
        <f t="shared" ca="1" si="423"/>
        <v>6139.75</v>
      </c>
      <c r="F2709">
        <f t="shared" ca="1" si="417"/>
        <v>6093.7134615384621</v>
      </c>
      <c r="G2709" t="str">
        <f t="shared" ca="1" si="418"/>
        <v/>
      </c>
      <c r="H2709">
        <f t="shared" ca="1" si="419"/>
        <v>6119</v>
      </c>
      <c r="I2709" s="7" t="str">
        <f t="shared" ca="1" si="426"/>
        <v/>
      </c>
      <c r="J2709" s="11">
        <f t="shared" ca="1" si="420"/>
        <v>1336.320230202087</v>
      </c>
      <c r="K2709" s="11">
        <f ca="1">MAX($J$55:J2709)</f>
        <v>1391.9988672950278</v>
      </c>
      <c r="L2709" s="13">
        <f t="shared" ca="1" si="421"/>
        <v>3.9999053448324329E-2</v>
      </c>
      <c r="M2709" t="str">
        <f t="shared" ca="1" si="424"/>
        <v>BUY</v>
      </c>
      <c r="N2709">
        <f t="shared" ca="1" si="425"/>
        <v>6.7821539467233212E-3</v>
      </c>
    </row>
    <row r="2710" spans="1:14" x14ac:dyDescent="0.25">
      <c r="A2710">
        <v>2709</v>
      </c>
      <c r="B2710" s="30">
        <v>40486</v>
      </c>
      <c r="C2710">
        <f t="shared" si="422"/>
        <v>2010</v>
      </c>
      <c r="D2710">
        <v>6281.8</v>
      </c>
      <c r="E2710">
        <f t="shared" ca="1" si="423"/>
        <v>6221.15</v>
      </c>
      <c r="F2710">
        <f t="shared" ca="1" si="417"/>
        <v>6104.8865384615383</v>
      </c>
      <c r="G2710" t="str">
        <f t="shared" ca="1" si="418"/>
        <v/>
      </c>
      <c r="H2710">
        <f t="shared" ca="1" si="419"/>
        <v>6119</v>
      </c>
      <c r="I2710" s="7" t="str">
        <f t="shared" ca="1" si="426"/>
        <v/>
      </c>
      <c r="J2710" s="11">
        <f t="shared" ca="1" si="420"/>
        <v>1336.320230202087</v>
      </c>
      <c r="K2710" s="11">
        <f ca="1">MAX($J$55:J2710)</f>
        <v>1391.9988672950278</v>
      </c>
      <c r="L2710" s="13">
        <f t="shared" ca="1" si="421"/>
        <v>3.9999053448324329E-2</v>
      </c>
      <c r="M2710" t="str">
        <f t="shared" ca="1" si="424"/>
        <v>BUY</v>
      </c>
      <c r="N2710">
        <f t="shared" ca="1" si="425"/>
        <v>1.9689960230500802E-2</v>
      </c>
    </row>
    <row r="2711" spans="1:14" x14ac:dyDescent="0.25">
      <c r="A2711">
        <v>2710</v>
      </c>
      <c r="B2711" s="30">
        <v>40487</v>
      </c>
      <c r="C2711">
        <f t="shared" si="422"/>
        <v>2010</v>
      </c>
      <c r="D2711">
        <v>6312.45</v>
      </c>
      <c r="E2711">
        <f t="shared" ca="1" si="423"/>
        <v>6297.125</v>
      </c>
      <c r="F2711">
        <f t="shared" ca="1" si="417"/>
        <v>6115.751923076923</v>
      </c>
      <c r="G2711" t="str">
        <f t="shared" ca="1" si="418"/>
        <v/>
      </c>
      <c r="H2711">
        <f t="shared" ca="1" si="419"/>
        <v>6119</v>
      </c>
      <c r="I2711" s="7" t="str">
        <f t="shared" ca="1" si="426"/>
        <v/>
      </c>
      <c r="J2711" s="11">
        <f t="shared" ca="1" si="420"/>
        <v>1336.320230202087</v>
      </c>
      <c r="K2711" s="11">
        <f ca="1">MAX($J$55:J2711)</f>
        <v>1391.9988672950278</v>
      </c>
      <c r="L2711" s="13">
        <f t="shared" ca="1" si="421"/>
        <v>3.9999053448324329E-2</v>
      </c>
      <c r="M2711" t="str">
        <f t="shared" ca="1" si="424"/>
        <v>BUY</v>
      </c>
      <c r="N2711">
        <f t="shared" ca="1" si="425"/>
        <v>4.8791747588270299E-3</v>
      </c>
    </row>
    <row r="2712" spans="1:14" x14ac:dyDescent="0.25">
      <c r="A2712">
        <v>2711</v>
      </c>
      <c r="B2712" s="30">
        <v>40490</v>
      </c>
      <c r="C2712">
        <f t="shared" si="422"/>
        <v>2010</v>
      </c>
      <c r="D2712">
        <v>6273.2</v>
      </c>
      <c r="E2712">
        <f t="shared" ca="1" si="423"/>
        <v>6292.8249999999998</v>
      </c>
      <c r="F2712">
        <f t="shared" ca="1" si="417"/>
        <v>6120.7442307692318</v>
      </c>
      <c r="G2712" t="str">
        <f t="shared" ca="1" si="418"/>
        <v/>
      </c>
      <c r="H2712">
        <f t="shared" ca="1" si="419"/>
        <v>6119</v>
      </c>
      <c r="I2712" s="7" t="str">
        <f t="shared" ca="1" si="426"/>
        <v/>
      </c>
      <c r="J2712" s="11">
        <f t="shared" ca="1" si="420"/>
        <v>1336.320230202087</v>
      </c>
      <c r="K2712" s="11">
        <f ca="1">MAX($J$55:J2712)</f>
        <v>1391.9988672950278</v>
      </c>
      <c r="L2712" s="13">
        <f t="shared" ca="1" si="421"/>
        <v>3.9999053448324329E-2</v>
      </c>
      <c r="M2712" t="str">
        <f t="shared" ca="1" si="424"/>
        <v>BUY</v>
      </c>
      <c r="N2712">
        <f t="shared" ca="1" si="425"/>
        <v>-6.217871032641843E-3</v>
      </c>
    </row>
    <row r="2713" spans="1:14" x14ac:dyDescent="0.25">
      <c r="A2713">
        <v>2712</v>
      </c>
      <c r="B2713" s="30">
        <v>40491</v>
      </c>
      <c r="C2713">
        <f t="shared" si="422"/>
        <v>2010</v>
      </c>
      <c r="D2713">
        <v>6301.55</v>
      </c>
      <c r="E2713">
        <f t="shared" ca="1" si="423"/>
        <v>6287.375</v>
      </c>
      <c r="F2713">
        <f t="shared" ca="1" si="417"/>
        <v>6126.209615384616</v>
      </c>
      <c r="G2713" t="str">
        <f t="shared" ca="1" si="418"/>
        <v/>
      </c>
      <c r="H2713">
        <f t="shared" ca="1" si="419"/>
        <v>6119</v>
      </c>
      <c r="I2713" s="7" t="str">
        <f t="shared" ca="1" si="426"/>
        <v/>
      </c>
      <c r="J2713" s="11">
        <f t="shared" ca="1" si="420"/>
        <v>1336.320230202087</v>
      </c>
      <c r="K2713" s="11">
        <f ca="1">MAX($J$55:J2713)</f>
        <v>1391.9988672950278</v>
      </c>
      <c r="L2713" s="13">
        <f t="shared" ca="1" si="421"/>
        <v>3.9999053448324329E-2</v>
      </c>
      <c r="M2713" t="str">
        <f t="shared" ca="1" si="424"/>
        <v>BUY</v>
      </c>
      <c r="N2713">
        <f t="shared" ca="1" si="425"/>
        <v>4.5192246381432705E-3</v>
      </c>
    </row>
    <row r="2714" spans="1:14" x14ac:dyDescent="0.25">
      <c r="A2714">
        <v>2713</v>
      </c>
      <c r="B2714" s="30">
        <v>40492</v>
      </c>
      <c r="C2714">
        <f t="shared" si="422"/>
        <v>2010</v>
      </c>
      <c r="D2714">
        <v>6275.7</v>
      </c>
      <c r="E2714">
        <f t="shared" ca="1" si="423"/>
        <v>6288.625</v>
      </c>
      <c r="F2714">
        <f t="shared" ca="1" si="417"/>
        <v>6131.2057692307708</v>
      </c>
      <c r="G2714" t="str">
        <f t="shared" ca="1" si="418"/>
        <v/>
      </c>
      <c r="H2714">
        <f t="shared" ca="1" si="419"/>
        <v>6119</v>
      </c>
      <c r="I2714" s="7" t="str">
        <f t="shared" ca="1" si="426"/>
        <v/>
      </c>
      <c r="J2714" s="11">
        <f t="shared" ca="1" si="420"/>
        <v>1336.320230202087</v>
      </c>
      <c r="K2714" s="11">
        <f ca="1">MAX($J$55:J2714)</f>
        <v>1391.9988672950278</v>
      </c>
      <c r="L2714" s="13">
        <f t="shared" ca="1" si="421"/>
        <v>3.9999053448324329E-2</v>
      </c>
      <c r="M2714" t="str">
        <f t="shared" ca="1" si="424"/>
        <v>BUY</v>
      </c>
      <c r="N2714">
        <f t="shared" ca="1" si="425"/>
        <v>-4.1021653402734826E-3</v>
      </c>
    </row>
    <row r="2715" spans="1:14" x14ac:dyDescent="0.25">
      <c r="A2715">
        <v>2714</v>
      </c>
      <c r="B2715" s="30">
        <v>40493</v>
      </c>
      <c r="C2715">
        <f t="shared" si="422"/>
        <v>2010</v>
      </c>
      <c r="D2715">
        <v>6194.25</v>
      </c>
      <c r="E2715">
        <f t="shared" ca="1" si="423"/>
        <v>6234.9750000000004</v>
      </c>
      <c r="F2715">
        <f t="shared" ca="1" si="417"/>
        <v>6131.5057692307701</v>
      </c>
      <c r="G2715" t="str">
        <f t="shared" ca="1" si="418"/>
        <v/>
      </c>
      <c r="H2715">
        <f t="shared" ca="1" si="419"/>
        <v>6119</v>
      </c>
      <c r="I2715" s="7" t="str">
        <f t="shared" ca="1" si="426"/>
        <v/>
      </c>
      <c r="J2715" s="11">
        <f t="shared" ca="1" si="420"/>
        <v>1336.320230202087</v>
      </c>
      <c r="K2715" s="11">
        <f ca="1">MAX($J$55:J2715)</f>
        <v>1391.9988672950278</v>
      </c>
      <c r="L2715" s="13">
        <f t="shared" ca="1" si="421"/>
        <v>3.9999053448324329E-2</v>
      </c>
      <c r="M2715" t="str">
        <f t="shared" ca="1" si="424"/>
        <v>BUY</v>
      </c>
      <c r="N2715">
        <f t="shared" ca="1" si="425"/>
        <v>-1.2978631865767934E-2</v>
      </c>
    </row>
    <row r="2716" spans="1:14" x14ac:dyDescent="0.25">
      <c r="A2716">
        <v>2715</v>
      </c>
      <c r="B2716" s="30">
        <v>40494</v>
      </c>
      <c r="C2716">
        <f t="shared" si="422"/>
        <v>2010</v>
      </c>
      <c r="D2716">
        <v>6071.65</v>
      </c>
      <c r="E2716">
        <f t="shared" ca="1" si="423"/>
        <v>6132.95</v>
      </c>
      <c r="F2716">
        <f t="shared" ref="F2716:F2779" ca="1" si="427">IF(ROW(D2716)&gt;$M$4, AVERAGE(OFFSET(D2717,-$M$4,0,$M$4,1)), "")</f>
        <v>6129.6346153846152</v>
      </c>
      <c r="G2716" t="str">
        <f t="shared" ca="1" si="418"/>
        <v/>
      </c>
      <c r="H2716">
        <f t="shared" ca="1" si="419"/>
        <v>6119</v>
      </c>
      <c r="I2716" s="7" t="str">
        <f t="shared" ca="1" si="426"/>
        <v/>
      </c>
      <c r="J2716" s="11">
        <f t="shared" ca="1" si="420"/>
        <v>1336.320230202087</v>
      </c>
      <c r="K2716" s="11">
        <f ca="1">MAX($J$55:J2716)</f>
        <v>1391.9988672950278</v>
      </c>
      <c r="L2716" s="13">
        <f t="shared" ca="1" si="421"/>
        <v>3.9999053448324329E-2</v>
      </c>
      <c r="M2716" t="str">
        <f t="shared" ca="1" si="424"/>
        <v>BUY</v>
      </c>
      <c r="N2716">
        <f t="shared" ca="1" si="425"/>
        <v>-1.979254954191393E-2</v>
      </c>
    </row>
    <row r="2717" spans="1:14" x14ac:dyDescent="0.25">
      <c r="A2717">
        <v>2716</v>
      </c>
      <c r="B2717" s="30">
        <v>40497</v>
      </c>
      <c r="C2717">
        <f t="shared" si="422"/>
        <v>2010</v>
      </c>
      <c r="D2717">
        <v>6121.6</v>
      </c>
      <c r="E2717">
        <f t="shared" ca="1" si="423"/>
        <v>6096.625</v>
      </c>
      <c r="F2717">
        <f t="shared" ca="1" si="427"/>
        <v>6130.332692307692</v>
      </c>
      <c r="G2717" t="str">
        <f t="shared" ca="1" si="418"/>
        <v>SELL</v>
      </c>
      <c r="H2717">
        <f t="shared" ca="1" si="419"/>
        <v>6121.6</v>
      </c>
      <c r="I2717" s="7">
        <f t="shared" ca="1" si="426"/>
        <v>4.2490603039713193E-4</v>
      </c>
      <c r="J2717" s="11">
        <f t="shared" ca="1" si="420"/>
        <v>1336.8880407264417</v>
      </c>
      <c r="K2717" s="11">
        <f ca="1">MAX($J$55:J2717)</f>
        <v>1391.9988672950278</v>
      </c>
      <c r="L2717" s="13">
        <f t="shared" ca="1" si="421"/>
        <v>3.959114325694757E-2</v>
      </c>
      <c r="M2717" t="str">
        <f t="shared" ca="1" si="424"/>
        <v>SELL</v>
      </c>
      <c r="N2717">
        <f t="shared" ca="1" si="425"/>
        <v>8.2267587887972348E-3</v>
      </c>
    </row>
    <row r="2718" spans="1:14" x14ac:dyDescent="0.25">
      <c r="A2718">
        <v>2717</v>
      </c>
      <c r="B2718" s="30">
        <v>40498</v>
      </c>
      <c r="C2718">
        <f t="shared" si="422"/>
        <v>2010</v>
      </c>
      <c r="D2718">
        <v>5988.7</v>
      </c>
      <c r="E2718">
        <f t="shared" ca="1" si="423"/>
        <v>6055.15</v>
      </c>
      <c r="F2718">
        <f t="shared" ca="1" si="427"/>
        <v>6124.6730769230771</v>
      </c>
      <c r="G2718" t="str">
        <f t="shared" ca="1" si="418"/>
        <v/>
      </c>
      <c r="H2718">
        <f t="shared" ca="1" si="419"/>
        <v>6121.6</v>
      </c>
      <c r="I2718" s="7" t="str">
        <f t="shared" ca="1" si="426"/>
        <v/>
      </c>
      <c r="J2718" s="11">
        <f t="shared" ca="1" si="420"/>
        <v>1336.8880407264417</v>
      </c>
      <c r="K2718" s="11">
        <f ca="1">MAX($J$55:J2718)</f>
        <v>1391.9988672950278</v>
      </c>
      <c r="L2718" s="13">
        <f t="shared" ca="1" si="421"/>
        <v>3.959114325694757E-2</v>
      </c>
      <c r="M2718" t="str">
        <f t="shared" ca="1" si="424"/>
        <v>SELL</v>
      </c>
      <c r="N2718">
        <f t="shared" ca="1" si="425"/>
        <v>2.171001045478315E-2</v>
      </c>
    </row>
    <row r="2719" spans="1:14" x14ac:dyDescent="0.25">
      <c r="A2719">
        <v>2718</v>
      </c>
      <c r="B2719" s="30">
        <v>40500</v>
      </c>
      <c r="C2719">
        <f t="shared" si="422"/>
        <v>2010</v>
      </c>
      <c r="D2719">
        <v>5998.8</v>
      </c>
      <c r="E2719">
        <f t="shared" ca="1" si="423"/>
        <v>5993.75</v>
      </c>
      <c r="F2719">
        <f t="shared" ca="1" si="427"/>
        <v>6121.1307692307691</v>
      </c>
      <c r="G2719" t="str">
        <f t="shared" ca="1" si="418"/>
        <v/>
      </c>
      <c r="H2719">
        <f t="shared" ca="1" si="419"/>
        <v>6121.6</v>
      </c>
      <c r="I2719" s="7" t="str">
        <f t="shared" ca="1" si="426"/>
        <v/>
      </c>
      <c r="J2719" s="11">
        <f t="shared" ca="1" si="420"/>
        <v>1336.8880407264417</v>
      </c>
      <c r="K2719" s="11">
        <f ca="1">MAX($J$55:J2719)</f>
        <v>1391.9988672950278</v>
      </c>
      <c r="L2719" s="13">
        <f t="shared" ca="1" si="421"/>
        <v>3.959114325694757E-2</v>
      </c>
      <c r="M2719" t="str">
        <f t="shared" ca="1" si="424"/>
        <v>SELL</v>
      </c>
      <c r="N2719">
        <f t="shared" ca="1" si="425"/>
        <v>-1.6865095930670036E-3</v>
      </c>
    </row>
    <row r="2720" spans="1:14" x14ac:dyDescent="0.25">
      <c r="A2720">
        <v>2719</v>
      </c>
      <c r="B2720" s="30">
        <v>40501</v>
      </c>
      <c r="C2720">
        <f t="shared" si="422"/>
        <v>2010</v>
      </c>
      <c r="D2720">
        <v>5890.3</v>
      </c>
      <c r="E2720">
        <f t="shared" ca="1" si="423"/>
        <v>5944.55</v>
      </c>
      <c r="F2720">
        <f t="shared" ca="1" si="427"/>
        <v>6107.915384615384</v>
      </c>
      <c r="G2720" t="str">
        <f t="shared" ca="1" si="418"/>
        <v/>
      </c>
      <c r="H2720">
        <f t="shared" ca="1" si="419"/>
        <v>6121.6</v>
      </c>
      <c r="I2720" s="7" t="str">
        <f t="shared" ca="1" si="426"/>
        <v/>
      </c>
      <c r="J2720" s="11">
        <f t="shared" ca="1" si="420"/>
        <v>1336.8880407264417</v>
      </c>
      <c r="K2720" s="11">
        <f ca="1">MAX($J$55:J2720)</f>
        <v>1391.9988672950278</v>
      </c>
      <c r="L2720" s="13">
        <f t="shared" ca="1" si="421"/>
        <v>3.959114325694757E-2</v>
      </c>
      <c r="M2720" t="str">
        <f t="shared" ca="1" si="424"/>
        <v>SELL</v>
      </c>
      <c r="N2720">
        <f t="shared" ca="1" si="425"/>
        <v>1.8086950723478028E-2</v>
      </c>
    </row>
    <row r="2721" spans="1:14" x14ac:dyDescent="0.25">
      <c r="A2721">
        <v>2720</v>
      </c>
      <c r="B2721" s="30">
        <v>40504</v>
      </c>
      <c r="C2721">
        <f t="shared" si="422"/>
        <v>2010</v>
      </c>
      <c r="D2721">
        <v>6010</v>
      </c>
      <c r="E2721">
        <f t="shared" ca="1" si="423"/>
        <v>5950.15</v>
      </c>
      <c r="F2721">
        <f t="shared" ca="1" si="427"/>
        <v>6101.4788461538456</v>
      </c>
      <c r="G2721" t="str">
        <f t="shared" ca="1" si="418"/>
        <v/>
      </c>
      <c r="H2721">
        <f t="shared" ca="1" si="419"/>
        <v>6121.6</v>
      </c>
      <c r="I2721" s="7" t="str">
        <f t="shared" ca="1" si="426"/>
        <v/>
      </c>
      <c r="J2721" s="11">
        <f t="shared" ca="1" si="420"/>
        <v>1336.8880407264417</v>
      </c>
      <c r="K2721" s="11">
        <f ca="1">MAX($J$55:J2721)</f>
        <v>1391.9988672950278</v>
      </c>
      <c r="L2721" s="13">
        <f t="shared" ca="1" si="421"/>
        <v>3.959114325694757E-2</v>
      </c>
      <c r="M2721" t="str">
        <f t="shared" ca="1" si="424"/>
        <v>SELL</v>
      </c>
      <c r="N2721">
        <f t="shared" ca="1" si="425"/>
        <v>-2.0321545591905306E-2</v>
      </c>
    </row>
    <row r="2722" spans="1:14" x14ac:dyDescent="0.25">
      <c r="A2722">
        <v>2721</v>
      </c>
      <c r="B2722" s="30">
        <v>40505</v>
      </c>
      <c r="C2722">
        <f t="shared" si="422"/>
        <v>2010</v>
      </c>
      <c r="D2722">
        <v>5934.75</v>
      </c>
      <c r="E2722">
        <f t="shared" ca="1" si="423"/>
        <v>5972.375</v>
      </c>
      <c r="F2722">
        <f t="shared" ca="1" si="427"/>
        <v>6096.5596153846136</v>
      </c>
      <c r="G2722" t="str">
        <f t="shared" ca="1" si="418"/>
        <v/>
      </c>
      <c r="H2722">
        <f t="shared" ca="1" si="419"/>
        <v>6121.6</v>
      </c>
      <c r="I2722" s="7" t="str">
        <f t="shared" ca="1" si="426"/>
        <v/>
      </c>
      <c r="J2722" s="11">
        <f t="shared" ca="1" si="420"/>
        <v>1336.8880407264417</v>
      </c>
      <c r="K2722" s="11">
        <f ca="1">MAX($J$55:J2722)</f>
        <v>1391.9988672950278</v>
      </c>
      <c r="L2722" s="13">
        <f t="shared" ca="1" si="421"/>
        <v>3.959114325694757E-2</v>
      </c>
      <c r="M2722" t="str">
        <f t="shared" ca="1" si="424"/>
        <v>SELL</v>
      </c>
      <c r="N2722">
        <f t="shared" ca="1" si="425"/>
        <v>1.2520798668885192E-2</v>
      </c>
    </row>
    <row r="2723" spans="1:14" x14ac:dyDescent="0.25">
      <c r="A2723">
        <v>2722</v>
      </c>
      <c r="B2723" s="30">
        <v>40506</v>
      </c>
      <c r="C2723">
        <f t="shared" si="422"/>
        <v>2010</v>
      </c>
      <c r="D2723">
        <v>5865.75</v>
      </c>
      <c r="E2723">
        <f t="shared" ca="1" si="423"/>
        <v>5900.25</v>
      </c>
      <c r="F2723">
        <f t="shared" ca="1" si="427"/>
        <v>6088.4749999999995</v>
      </c>
      <c r="G2723" t="str">
        <f t="shared" ca="1" si="418"/>
        <v/>
      </c>
      <c r="H2723">
        <f t="shared" ca="1" si="419"/>
        <v>6121.6</v>
      </c>
      <c r="I2723" s="7" t="str">
        <f t="shared" ca="1" si="426"/>
        <v/>
      </c>
      <c r="J2723" s="11">
        <f t="shared" ca="1" si="420"/>
        <v>1336.8880407264417</v>
      </c>
      <c r="K2723" s="11">
        <f ca="1">MAX($J$55:J2723)</f>
        <v>1391.9988672950278</v>
      </c>
      <c r="L2723" s="13">
        <f t="shared" ca="1" si="421"/>
        <v>3.959114325694757E-2</v>
      </c>
      <c r="M2723" t="str">
        <f t="shared" ca="1" si="424"/>
        <v>SELL</v>
      </c>
      <c r="N2723">
        <f t="shared" ca="1" si="425"/>
        <v>1.1626437507898395E-2</v>
      </c>
    </row>
    <row r="2724" spans="1:14" x14ac:dyDescent="0.25">
      <c r="A2724">
        <v>2723</v>
      </c>
      <c r="B2724" s="30">
        <v>40507</v>
      </c>
      <c r="C2724">
        <f t="shared" si="422"/>
        <v>2010</v>
      </c>
      <c r="D2724">
        <v>5799.75</v>
      </c>
      <c r="E2724">
        <f t="shared" ca="1" si="423"/>
        <v>5832.75</v>
      </c>
      <c r="F2724">
        <f t="shared" ca="1" si="427"/>
        <v>6079.7230769230764</v>
      </c>
      <c r="G2724" t="str">
        <f t="shared" ca="1" si="418"/>
        <v/>
      </c>
      <c r="H2724">
        <f t="shared" ca="1" si="419"/>
        <v>6121.6</v>
      </c>
      <c r="I2724" s="7" t="str">
        <f t="shared" ca="1" si="426"/>
        <v/>
      </c>
      <c r="J2724" s="11">
        <f t="shared" ca="1" si="420"/>
        <v>1336.8880407264417</v>
      </c>
      <c r="K2724" s="11">
        <f ca="1">MAX($J$55:J2724)</f>
        <v>1391.9988672950278</v>
      </c>
      <c r="L2724" s="13">
        <f t="shared" ca="1" si="421"/>
        <v>3.959114325694757E-2</v>
      </c>
      <c r="M2724" t="str">
        <f t="shared" ca="1" si="424"/>
        <v>SELL</v>
      </c>
      <c r="N2724">
        <f t="shared" ca="1" si="425"/>
        <v>1.1251758087201125E-2</v>
      </c>
    </row>
    <row r="2725" spans="1:14" x14ac:dyDescent="0.25">
      <c r="A2725">
        <v>2724</v>
      </c>
      <c r="B2725" s="30">
        <v>40508</v>
      </c>
      <c r="C2725">
        <f t="shared" si="422"/>
        <v>2010</v>
      </c>
      <c r="D2725">
        <v>5751.95</v>
      </c>
      <c r="E2725">
        <f t="shared" ca="1" si="423"/>
        <v>5775.85</v>
      </c>
      <c r="F2725">
        <f t="shared" ca="1" si="427"/>
        <v>6070.8711538461548</v>
      </c>
      <c r="G2725" t="str">
        <f t="shared" ca="1" si="418"/>
        <v/>
      </c>
      <c r="H2725">
        <f t="shared" ca="1" si="419"/>
        <v>6121.6</v>
      </c>
      <c r="I2725" s="7" t="str">
        <f t="shared" ca="1" si="426"/>
        <v/>
      </c>
      <c r="J2725" s="11">
        <f t="shared" ca="1" si="420"/>
        <v>1336.8880407264417</v>
      </c>
      <c r="K2725" s="11">
        <f ca="1">MAX($J$55:J2725)</f>
        <v>1391.9988672950278</v>
      </c>
      <c r="L2725" s="13">
        <f t="shared" ca="1" si="421"/>
        <v>3.959114325694757E-2</v>
      </c>
      <c r="M2725" t="str">
        <f t="shared" ca="1" si="424"/>
        <v>SELL</v>
      </c>
      <c r="N2725">
        <f t="shared" ca="1" si="425"/>
        <v>8.2417345575240622E-3</v>
      </c>
    </row>
    <row r="2726" spans="1:14" x14ac:dyDescent="0.25">
      <c r="A2726">
        <v>2725</v>
      </c>
      <c r="B2726" s="30">
        <v>40511</v>
      </c>
      <c r="C2726">
        <f t="shared" si="422"/>
        <v>2010</v>
      </c>
      <c r="D2726">
        <v>5830</v>
      </c>
      <c r="E2726">
        <f t="shared" ca="1" si="423"/>
        <v>5790.9750000000004</v>
      </c>
      <c r="F2726">
        <f t="shared" ca="1" si="427"/>
        <v>6060.4288461538472</v>
      </c>
      <c r="G2726" t="str">
        <f t="shared" ca="1" si="418"/>
        <v/>
      </c>
      <c r="H2726">
        <f t="shared" ca="1" si="419"/>
        <v>6121.6</v>
      </c>
      <c r="I2726" s="7" t="str">
        <f t="shared" ca="1" si="426"/>
        <v/>
      </c>
      <c r="J2726" s="11">
        <f t="shared" ca="1" si="420"/>
        <v>1336.8880407264417</v>
      </c>
      <c r="K2726" s="11">
        <f ca="1">MAX($J$55:J2726)</f>
        <v>1391.9988672950278</v>
      </c>
      <c r="L2726" s="13">
        <f t="shared" ca="1" si="421"/>
        <v>3.959114325694757E-2</v>
      </c>
      <c r="M2726" t="str">
        <f t="shared" ca="1" si="424"/>
        <v>SELL</v>
      </c>
      <c r="N2726">
        <f t="shared" ca="1" si="425"/>
        <v>-1.3569311277045209E-2</v>
      </c>
    </row>
    <row r="2727" spans="1:14" x14ac:dyDescent="0.25">
      <c r="A2727">
        <v>2726</v>
      </c>
      <c r="B2727" s="30">
        <v>40512</v>
      </c>
      <c r="C2727">
        <f t="shared" si="422"/>
        <v>2010</v>
      </c>
      <c r="D2727">
        <v>5862.7</v>
      </c>
      <c r="E2727">
        <f t="shared" ca="1" si="423"/>
        <v>5846.35</v>
      </c>
      <c r="F2727">
        <f t="shared" ca="1" si="427"/>
        <v>6052.6076923076944</v>
      </c>
      <c r="G2727" t="str">
        <f t="shared" ca="1" si="418"/>
        <v/>
      </c>
      <c r="H2727">
        <f t="shared" ca="1" si="419"/>
        <v>6121.6</v>
      </c>
      <c r="I2727" s="7" t="str">
        <f t="shared" ca="1" si="426"/>
        <v/>
      </c>
      <c r="J2727" s="11">
        <f t="shared" ca="1" si="420"/>
        <v>1336.8880407264417</v>
      </c>
      <c r="K2727" s="11">
        <f ca="1">MAX($J$55:J2727)</f>
        <v>1391.9988672950278</v>
      </c>
      <c r="L2727" s="13">
        <f t="shared" ca="1" si="421"/>
        <v>3.959114325694757E-2</v>
      </c>
      <c r="M2727" t="str">
        <f t="shared" ca="1" si="424"/>
        <v>SELL</v>
      </c>
      <c r="N2727">
        <f t="shared" ca="1" si="425"/>
        <v>-5.608919382504257E-3</v>
      </c>
    </row>
    <row r="2728" spans="1:14" x14ac:dyDescent="0.25">
      <c r="A2728">
        <v>2727</v>
      </c>
      <c r="B2728" s="30">
        <v>40513</v>
      </c>
      <c r="C2728">
        <f t="shared" si="422"/>
        <v>2010</v>
      </c>
      <c r="D2728">
        <v>5960.9</v>
      </c>
      <c r="E2728">
        <f t="shared" ca="1" si="423"/>
        <v>5911.7999999999993</v>
      </c>
      <c r="F2728">
        <f t="shared" ca="1" si="427"/>
        <v>6047.0346153846149</v>
      </c>
      <c r="G2728" t="str">
        <f t="shared" ca="1" si="418"/>
        <v/>
      </c>
      <c r="H2728">
        <f t="shared" ca="1" si="419"/>
        <v>6121.6</v>
      </c>
      <c r="I2728" s="7" t="str">
        <f t="shared" ca="1" si="426"/>
        <v/>
      </c>
      <c r="J2728" s="11">
        <f t="shared" ca="1" si="420"/>
        <v>1336.8880407264417</v>
      </c>
      <c r="K2728" s="11">
        <f ca="1">MAX($J$55:J2728)</f>
        <v>1391.9988672950278</v>
      </c>
      <c r="L2728" s="13">
        <f t="shared" ca="1" si="421"/>
        <v>3.959114325694757E-2</v>
      </c>
      <c r="M2728" t="str">
        <f t="shared" ca="1" si="424"/>
        <v>SELL</v>
      </c>
      <c r="N2728">
        <f t="shared" ca="1" si="425"/>
        <v>-1.6749961621778331E-2</v>
      </c>
    </row>
    <row r="2729" spans="1:14" x14ac:dyDescent="0.25">
      <c r="A2729">
        <v>2728</v>
      </c>
      <c r="B2729" s="30">
        <v>40514</v>
      </c>
      <c r="C2729">
        <f t="shared" si="422"/>
        <v>2010</v>
      </c>
      <c r="D2729">
        <v>6011.7</v>
      </c>
      <c r="E2729">
        <f t="shared" ca="1" si="423"/>
        <v>5986.2999999999993</v>
      </c>
      <c r="F2729">
        <f t="shared" ca="1" si="427"/>
        <v>6044.3307692307708</v>
      </c>
      <c r="G2729" t="str">
        <f t="shared" ca="1" si="418"/>
        <v/>
      </c>
      <c r="H2729">
        <f t="shared" ca="1" si="419"/>
        <v>6121.6</v>
      </c>
      <c r="I2729" s="7" t="str">
        <f t="shared" ca="1" si="426"/>
        <v/>
      </c>
      <c r="J2729" s="11">
        <f t="shared" ca="1" si="420"/>
        <v>1336.8880407264417</v>
      </c>
      <c r="K2729" s="11">
        <f ca="1">MAX($J$55:J2729)</f>
        <v>1391.9988672950278</v>
      </c>
      <c r="L2729" s="13">
        <f t="shared" ca="1" si="421"/>
        <v>3.959114325694757E-2</v>
      </c>
      <c r="M2729" t="str">
        <f t="shared" ca="1" si="424"/>
        <v>SELL</v>
      </c>
      <c r="N2729">
        <f t="shared" ca="1" si="425"/>
        <v>-8.5222030230334648E-3</v>
      </c>
    </row>
    <row r="2730" spans="1:14" x14ac:dyDescent="0.25">
      <c r="A2730">
        <v>2729</v>
      </c>
      <c r="B2730" s="30">
        <v>40515</v>
      </c>
      <c r="C2730">
        <f t="shared" si="422"/>
        <v>2010</v>
      </c>
      <c r="D2730">
        <v>5992.8</v>
      </c>
      <c r="E2730">
        <f t="shared" ca="1" si="423"/>
        <v>6002.25</v>
      </c>
      <c r="F2730">
        <f t="shared" ca="1" si="427"/>
        <v>6043.5673076923076</v>
      </c>
      <c r="G2730" t="str">
        <f t="shared" ca="1" si="418"/>
        <v/>
      </c>
      <c r="H2730">
        <f t="shared" ca="1" si="419"/>
        <v>6121.6</v>
      </c>
      <c r="I2730" s="7" t="str">
        <f t="shared" ca="1" si="426"/>
        <v/>
      </c>
      <c r="J2730" s="11">
        <f t="shared" ca="1" si="420"/>
        <v>1336.8880407264417</v>
      </c>
      <c r="K2730" s="11">
        <f ca="1">MAX($J$55:J2730)</f>
        <v>1391.9988672950278</v>
      </c>
      <c r="L2730" s="13">
        <f t="shared" ca="1" si="421"/>
        <v>3.959114325694757E-2</v>
      </c>
      <c r="M2730" t="str">
        <f t="shared" ca="1" si="424"/>
        <v>SELL</v>
      </c>
      <c r="N2730">
        <f t="shared" ca="1" si="425"/>
        <v>3.1438694545635405E-3</v>
      </c>
    </row>
    <row r="2731" spans="1:14" x14ac:dyDescent="0.25">
      <c r="A2731">
        <v>2730</v>
      </c>
      <c r="B2731" s="30">
        <v>40518</v>
      </c>
      <c r="C2731">
        <f t="shared" si="422"/>
        <v>2010</v>
      </c>
      <c r="D2731">
        <v>5992.25</v>
      </c>
      <c r="E2731">
        <f t="shared" ca="1" si="423"/>
        <v>5992.5249999999996</v>
      </c>
      <c r="F2731">
        <f t="shared" ca="1" si="427"/>
        <v>6043.7423076923069</v>
      </c>
      <c r="G2731" t="str">
        <f t="shared" ca="1" si="418"/>
        <v/>
      </c>
      <c r="H2731">
        <f t="shared" ca="1" si="419"/>
        <v>6121.6</v>
      </c>
      <c r="I2731" s="7" t="str">
        <f t="shared" ca="1" si="426"/>
        <v/>
      </c>
      <c r="J2731" s="11">
        <f t="shared" ca="1" si="420"/>
        <v>1336.8880407264417</v>
      </c>
      <c r="K2731" s="11">
        <f ca="1">MAX($J$55:J2731)</f>
        <v>1391.9988672950278</v>
      </c>
      <c r="L2731" s="13">
        <f t="shared" ca="1" si="421"/>
        <v>3.959114325694757E-2</v>
      </c>
      <c r="M2731" t="str">
        <f t="shared" ca="1" si="424"/>
        <v>SELL</v>
      </c>
      <c r="N2731">
        <f t="shared" ca="1" si="425"/>
        <v>9.1776798825287328E-5</v>
      </c>
    </row>
    <row r="2732" spans="1:14" x14ac:dyDescent="0.25">
      <c r="A2732">
        <v>2731</v>
      </c>
      <c r="B2732" s="30">
        <v>40519</v>
      </c>
      <c r="C2732">
        <f t="shared" si="422"/>
        <v>2010</v>
      </c>
      <c r="D2732">
        <v>5976.55</v>
      </c>
      <c r="E2732">
        <f t="shared" ca="1" si="423"/>
        <v>5984.4</v>
      </c>
      <c r="F2732">
        <f t="shared" ca="1" si="427"/>
        <v>6042.1596153846149</v>
      </c>
      <c r="G2732" t="str">
        <f t="shared" ca="1" si="418"/>
        <v/>
      </c>
      <c r="H2732">
        <f t="shared" ca="1" si="419"/>
        <v>6121.6</v>
      </c>
      <c r="I2732" s="7" t="str">
        <f t="shared" ca="1" si="426"/>
        <v/>
      </c>
      <c r="J2732" s="11">
        <f t="shared" ca="1" si="420"/>
        <v>1336.8880407264417</v>
      </c>
      <c r="K2732" s="11">
        <f ca="1">MAX($J$55:J2732)</f>
        <v>1391.9988672950278</v>
      </c>
      <c r="L2732" s="13">
        <f t="shared" ca="1" si="421"/>
        <v>3.959114325694757E-2</v>
      </c>
      <c r="M2732" t="str">
        <f t="shared" ca="1" si="424"/>
        <v>SELL</v>
      </c>
      <c r="N2732">
        <f t="shared" ca="1" si="425"/>
        <v>2.6200508990779454E-3</v>
      </c>
    </row>
    <row r="2733" spans="1:14" x14ac:dyDescent="0.25">
      <c r="A2733">
        <v>2732</v>
      </c>
      <c r="B2733" s="30">
        <v>40520</v>
      </c>
      <c r="C2733">
        <f t="shared" si="422"/>
        <v>2010</v>
      </c>
      <c r="D2733">
        <v>5903.7</v>
      </c>
      <c r="E2733">
        <f t="shared" ca="1" si="423"/>
        <v>5940.125</v>
      </c>
      <c r="F2733">
        <f t="shared" ca="1" si="427"/>
        <v>6033.9346153846145</v>
      </c>
      <c r="G2733" t="str">
        <f t="shared" ca="1" si="418"/>
        <v/>
      </c>
      <c r="H2733">
        <f t="shared" ca="1" si="419"/>
        <v>6121.6</v>
      </c>
      <c r="I2733" s="7" t="str">
        <f t="shared" ca="1" si="426"/>
        <v/>
      </c>
      <c r="J2733" s="11">
        <f t="shared" ca="1" si="420"/>
        <v>1336.8880407264417</v>
      </c>
      <c r="K2733" s="11">
        <f ca="1">MAX($J$55:J2733)</f>
        <v>1391.9988672950278</v>
      </c>
      <c r="L2733" s="13">
        <f t="shared" ca="1" si="421"/>
        <v>3.959114325694757E-2</v>
      </c>
      <c r="M2733" t="str">
        <f t="shared" ca="1" si="424"/>
        <v>SELL</v>
      </c>
      <c r="N2733">
        <f t="shared" ca="1" si="425"/>
        <v>1.2189306539726157E-2</v>
      </c>
    </row>
    <row r="2734" spans="1:14" x14ac:dyDescent="0.25">
      <c r="A2734">
        <v>2733</v>
      </c>
      <c r="B2734" s="30">
        <v>40521</v>
      </c>
      <c r="C2734">
        <f t="shared" si="422"/>
        <v>2010</v>
      </c>
      <c r="D2734">
        <v>5766.5</v>
      </c>
      <c r="E2734">
        <f t="shared" ca="1" si="423"/>
        <v>5835.1</v>
      </c>
      <c r="F2734">
        <f t="shared" ca="1" si="427"/>
        <v>6020.376923076923</v>
      </c>
      <c r="G2734" t="str">
        <f t="shared" ca="1" si="418"/>
        <v/>
      </c>
      <c r="H2734">
        <f t="shared" ca="1" si="419"/>
        <v>6121.6</v>
      </c>
      <c r="I2734" s="7" t="str">
        <f t="shared" ca="1" si="426"/>
        <v/>
      </c>
      <c r="J2734" s="11">
        <f t="shared" ca="1" si="420"/>
        <v>1336.8880407264417</v>
      </c>
      <c r="K2734" s="11">
        <f ca="1">MAX($J$55:J2734)</f>
        <v>1391.9988672950278</v>
      </c>
      <c r="L2734" s="13">
        <f t="shared" ca="1" si="421"/>
        <v>3.959114325694757E-2</v>
      </c>
      <c r="M2734" t="str">
        <f t="shared" ca="1" si="424"/>
        <v>SELL</v>
      </c>
      <c r="N2734">
        <f t="shared" ca="1" si="425"/>
        <v>2.3239663262022092E-2</v>
      </c>
    </row>
    <row r="2735" spans="1:14" x14ac:dyDescent="0.25">
      <c r="A2735">
        <v>2734</v>
      </c>
      <c r="B2735" s="30">
        <v>40522</v>
      </c>
      <c r="C2735">
        <f t="shared" si="422"/>
        <v>2010</v>
      </c>
      <c r="D2735">
        <v>5857.35</v>
      </c>
      <c r="E2735">
        <f t="shared" ca="1" si="423"/>
        <v>5811.9250000000002</v>
      </c>
      <c r="F2735">
        <f t="shared" ca="1" si="427"/>
        <v>6008.7173076923073</v>
      </c>
      <c r="G2735" t="str">
        <f t="shared" ca="1" si="418"/>
        <v/>
      </c>
      <c r="H2735">
        <f t="shared" ca="1" si="419"/>
        <v>6121.6</v>
      </c>
      <c r="I2735" s="7" t="str">
        <f t="shared" ca="1" si="426"/>
        <v/>
      </c>
      <c r="J2735" s="11">
        <f t="shared" ca="1" si="420"/>
        <v>1336.8880407264417</v>
      </c>
      <c r="K2735" s="11">
        <f ca="1">MAX($J$55:J2735)</f>
        <v>1391.9988672950278</v>
      </c>
      <c r="L2735" s="13">
        <f t="shared" ca="1" si="421"/>
        <v>3.959114325694757E-2</v>
      </c>
      <c r="M2735" t="str">
        <f t="shared" ca="1" si="424"/>
        <v>SELL</v>
      </c>
      <c r="N2735">
        <f t="shared" ca="1" si="425"/>
        <v>-1.5754790600884482E-2</v>
      </c>
    </row>
    <row r="2736" spans="1:14" x14ac:dyDescent="0.25">
      <c r="A2736">
        <v>2735</v>
      </c>
      <c r="B2736" s="30">
        <v>40525</v>
      </c>
      <c r="C2736">
        <f t="shared" si="422"/>
        <v>2010</v>
      </c>
      <c r="D2736">
        <v>5907.65</v>
      </c>
      <c r="E2736">
        <f t="shared" ca="1" si="423"/>
        <v>5882.5</v>
      </c>
      <c r="F2736">
        <f t="shared" ca="1" si="427"/>
        <v>5994.3269230769229</v>
      </c>
      <c r="G2736" t="str">
        <f t="shared" ca="1" si="418"/>
        <v/>
      </c>
      <c r="H2736">
        <f t="shared" ca="1" si="419"/>
        <v>6121.6</v>
      </c>
      <c r="I2736" s="7" t="str">
        <f t="shared" ca="1" si="426"/>
        <v/>
      </c>
      <c r="J2736" s="11">
        <f t="shared" ca="1" si="420"/>
        <v>1336.8880407264417</v>
      </c>
      <c r="K2736" s="11">
        <f ca="1">MAX($J$55:J2736)</f>
        <v>1391.9988672950278</v>
      </c>
      <c r="L2736" s="13">
        <f t="shared" ca="1" si="421"/>
        <v>3.959114325694757E-2</v>
      </c>
      <c r="M2736" t="str">
        <f t="shared" ca="1" si="424"/>
        <v>SELL</v>
      </c>
      <c r="N2736">
        <f t="shared" ca="1" si="425"/>
        <v>-8.5875011737388523E-3</v>
      </c>
    </row>
    <row r="2737" spans="1:14" x14ac:dyDescent="0.25">
      <c r="A2737">
        <v>2736</v>
      </c>
      <c r="B2737" s="30">
        <v>40526</v>
      </c>
      <c r="C2737">
        <f t="shared" si="422"/>
        <v>2010</v>
      </c>
      <c r="D2737">
        <v>5944.1</v>
      </c>
      <c r="E2737">
        <f t="shared" ca="1" si="423"/>
        <v>5925.875</v>
      </c>
      <c r="F2737">
        <f t="shared" ca="1" si="427"/>
        <v>5980.1596153846149</v>
      </c>
      <c r="G2737" t="str">
        <f t="shared" ca="1" si="418"/>
        <v/>
      </c>
      <c r="H2737">
        <f t="shared" ca="1" si="419"/>
        <v>6121.6</v>
      </c>
      <c r="I2737" s="7" t="str">
        <f t="shared" ca="1" si="426"/>
        <v/>
      </c>
      <c r="J2737" s="11">
        <f t="shared" ca="1" si="420"/>
        <v>1336.8880407264417</v>
      </c>
      <c r="K2737" s="11">
        <f ca="1">MAX($J$55:J2737)</f>
        <v>1391.9988672950278</v>
      </c>
      <c r="L2737" s="13">
        <f t="shared" ca="1" si="421"/>
        <v>3.959114325694757E-2</v>
      </c>
      <c r="M2737" t="str">
        <f t="shared" ca="1" si="424"/>
        <v>SELL</v>
      </c>
      <c r="N2737">
        <f t="shared" ca="1" si="425"/>
        <v>-6.1699660609549874E-3</v>
      </c>
    </row>
    <row r="2738" spans="1:14" x14ac:dyDescent="0.25">
      <c r="A2738">
        <v>2737</v>
      </c>
      <c r="B2738" s="30">
        <v>40527</v>
      </c>
      <c r="C2738">
        <f t="shared" si="422"/>
        <v>2010</v>
      </c>
      <c r="D2738">
        <v>5892.3</v>
      </c>
      <c r="E2738">
        <f t="shared" ca="1" si="423"/>
        <v>5918.2000000000007</v>
      </c>
      <c r="F2738">
        <f t="shared" ca="1" si="427"/>
        <v>5965.5096153846143</v>
      </c>
      <c r="G2738" t="str">
        <f t="shared" ca="1" si="418"/>
        <v/>
      </c>
      <c r="H2738">
        <f t="shared" ca="1" si="419"/>
        <v>6121.6</v>
      </c>
      <c r="I2738" s="7" t="str">
        <f t="shared" ca="1" si="426"/>
        <v/>
      </c>
      <c r="J2738" s="11">
        <f t="shared" ca="1" si="420"/>
        <v>1336.8880407264417</v>
      </c>
      <c r="K2738" s="11">
        <f ca="1">MAX($J$55:J2738)</f>
        <v>1391.9988672950278</v>
      </c>
      <c r="L2738" s="13">
        <f t="shared" ca="1" si="421"/>
        <v>3.959114325694757E-2</v>
      </c>
      <c r="M2738" t="str">
        <f t="shared" ca="1" si="424"/>
        <v>SELL</v>
      </c>
      <c r="N2738">
        <f t="shared" ca="1" si="425"/>
        <v>8.7145236452953641E-3</v>
      </c>
    </row>
    <row r="2739" spans="1:14" x14ac:dyDescent="0.25">
      <c r="A2739">
        <v>2738</v>
      </c>
      <c r="B2739" s="30">
        <v>40528</v>
      </c>
      <c r="C2739">
        <f t="shared" si="422"/>
        <v>2010</v>
      </c>
      <c r="D2739">
        <v>5948.75</v>
      </c>
      <c r="E2739">
        <f t="shared" ca="1" si="423"/>
        <v>5920.5249999999996</v>
      </c>
      <c r="F2739">
        <f t="shared" ca="1" si="427"/>
        <v>5951.9403846153837</v>
      </c>
      <c r="G2739" t="str">
        <f t="shared" ca="1" si="418"/>
        <v/>
      </c>
      <c r="H2739">
        <f t="shared" ca="1" si="419"/>
        <v>6121.6</v>
      </c>
      <c r="I2739" s="7" t="str">
        <f t="shared" ca="1" si="426"/>
        <v/>
      </c>
      <c r="J2739" s="11">
        <f t="shared" ca="1" si="420"/>
        <v>1336.8880407264417</v>
      </c>
      <c r="K2739" s="11">
        <f ca="1">MAX($J$55:J2739)</f>
        <v>1391.9988672950278</v>
      </c>
      <c r="L2739" s="13">
        <f t="shared" ca="1" si="421"/>
        <v>3.959114325694757E-2</v>
      </c>
      <c r="M2739" t="str">
        <f t="shared" ca="1" si="424"/>
        <v>SELL</v>
      </c>
      <c r="N2739">
        <f t="shared" ca="1" si="425"/>
        <v>-9.5802997131849733E-3</v>
      </c>
    </row>
    <row r="2740" spans="1:14" x14ac:dyDescent="0.25">
      <c r="A2740">
        <v>2739</v>
      </c>
      <c r="B2740" s="30">
        <v>40532</v>
      </c>
      <c r="C2740">
        <f t="shared" si="422"/>
        <v>2010</v>
      </c>
      <c r="D2740">
        <v>5947.05</v>
      </c>
      <c r="E2740">
        <f t="shared" ca="1" si="423"/>
        <v>5947.9</v>
      </c>
      <c r="F2740">
        <f t="shared" ca="1" si="427"/>
        <v>5939.2999999999984</v>
      </c>
      <c r="G2740" t="str">
        <f t="shared" ca="1" si="418"/>
        <v>BUY</v>
      </c>
      <c r="H2740">
        <f t="shared" ca="1" si="419"/>
        <v>5947.05</v>
      </c>
      <c r="I2740" s="7">
        <f t="shared" ca="1" si="426"/>
        <v>2.8513787245164735E-2</v>
      </c>
      <c r="J2740" s="11">
        <f t="shared" ca="1" si="420"/>
        <v>1375.0077818903208</v>
      </c>
      <c r="K2740" s="11">
        <f ca="1">MAX($J$55:J2740)</f>
        <v>1391.9988672950278</v>
      </c>
      <c r="L2740" s="13">
        <f t="shared" ca="1" si="421"/>
        <v>1.2206249447404116E-2</v>
      </c>
      <c r="M2740" t="str">
        <f t="shared" ca="1" si="424"/>
        <v>BUY</v>
      </c>
      <c r="N2740">
        <f t="shared" ca="1" si="425"/>
        <v>2.8577432233659479E-4</v>
      </c>
    </row>
    <row r="2741" spans="1:14" x14ac:dyDescent="0.25">
      <c r="A2741">
        <v>2740</v>
      </c>
      <c r="B2741" s="30">
        <v>40533</v>
      </c>
      <c r="C2741">
        <f t="shared" si="422"/>
        <v>2010</v>
      </c>
      <c r="D2741">
        <v>6000.65</v>
      </c>
      <c r="E2741">
        <f t="shared" ca="1" si="423"/>
        <v>5973.85</v>
      </c>
      <c r="F2741">
        <f t="shared" ca="1" si="427"/>
        <v>5931.8538461538456</v>
      </c>
      <c r="G2741" t="str">
        <f t="shared" ca="1" si="418"/>
        <v/>
      </c>
      <c r="H2741">
        <f t="shared" ca="1" si="419"/>
        <v>5947.05</v>
      </c>
      <c r="I2741" s="7" t="str">
        <f t="shared" ca="1" si="426"/>
        <v/>
      </c>
      <c r="J2741" s="11">
        <f t="shared" ca="1" si="420"/>
        <v>1375.0077818903208</v>
      </c>
      <c r="K2741" s="11">
        <f ca="1">MAX($J$55:J2741)</f>
        <v>1391.9988672950278</v>
      </c>
      <c r="L2741" s="13">
        <f t="shared" ca="1" si="421"/>
        <v>1.2206249447404116E-2</v>
      </c>
      <c r="M2741" t="str">
        <f t="shared" ca="1" si="424"/>
        <v>BUY</v>
      </c>
      <c r="N2741">
        <f t="shared" ca="1" si="425"/>
        <v>9.0128719280987129E-3</v>
      </c>
    </row>
    <row r="2742" spans="1:14" x14ac:dyDescent="0.25">
      <c r="A2742">
        <v>2741</v>
      </c>
      <c r="B2742" s="30">
        <v>40534</v>
      </c>
      <c r="C2742">
        <f t="shared" si="422"/>
        <v>2010</v>
      </c>
      <c r="D2742">
        <v>5984.4</v>
      </c>
      <c r="E2742">
        <f t="shared" ca="1" si="423"/>
        <v>5992.5249999999996</v>
      </c>
      <c r="F2742">
        <f t="shared" ca="1" si="427"/>
        <v>5928.4980769230751</v>
      </c>
      <c r="G2742" t="str">
        <f t="shared" ref="G2742:G2805" ca="1" si="428">IF(AND(E2742&gt;F2742,E2741&lt;F2741),"BUY",IF(AND(E2742&lt;F2742,E2741&gt;F2741),"SELL",""))</f>
        <v/>
      </c>
      <c r="H2742">
        <f t="shared" ca="1" si="419"/>
        <v>5947.05</v>
      </c>
      <c r="I2742" s="7" t="str">
        <f t="shared" ca="1" si="426"/>
        <v/>
      </c>
      <c r="J2742" s="11">
        <f t="shared" ca="1" si="420"/>
        <v>1375.0077818903208</v>
      </c>
      <c r="K2742" s="11">
        <f ca="1">MAX($J$55:J2742)</f>
        <v>1391.9988672950278</v>
      </c>
      <c r="L2742" s="13">
        <f t="shared" ca="1" si="421"/>
        <v>1.2206249447404116E-2</v>
      </c>
      <c r="M2742" t="str">
        <f t="shared" ca="1" si="424"/>
        <v>BUY</v>
      </c>
      <c r="N2742">
        <f t="shared" ca="1" si="425"/>
        <v>-2.7080399623374135E-3</v>
      </c>
    </row>
    <row r="2743" spans="1:14" x14ac:dyDescent="0.25">
      <c r="A2743">
        <v>2742</v>
      </c>
      <c r="B2743" s="30">
        <v>40535</v>
      </c>
      <c r="C2743">
        <f t="shared" si="422"/>
        <v>2010</v>
      </c>
      <c r="D2743">
        <v>5980</v>
      </c>
      <c r="E2743">
        <f t="shared" ca="1" si="423"/>
        <v>5982.2</v>
      </c>
      <c r="F2743">
        <f t="shared" ca="1" si="427"/>
        <v>5923.0519230769232</v>
      </c>
      <c r="G2743" t="str">
        <f t="shared" ca="1" si="428"/>
        <v/>
      </c>
      <c r="H2743">
        <f t="shared" ref="H2743:H2806" ca="1" si="429">IF(G2743&lt;&gt;"",D2743,H2742)</f>
        <v>5947.05</v>
      </c>
      <c r="I2743" s="7" t="str">
        <f t="shared" ca="1" si="426"/>
        <v/>
      </c>
      <c r="J2743" s="11">
        <f t="shared" ca="1" si="420"/>
        <v>1375.0077818903208</v>
      </c>
      <c r="K2743" s="11">
        <f ca="1">MAX($J$55:J2743)</f>
        <v>1391.9988672950278</v>
      </c>
      <c r="L2743" s="13">
        <f t="shared" ca="1" si="421"/>
        <v>1.2206249447404116E-2</v>
      </c>
      <c r="M2743" t="str">
        <f t="shared" ca="1" si="424"/>
        <v>BUY</v>
      </c>
      <c r="N2743">
        <f t="shared" ca="1" si="425"/>
        <v>-7.3524497025593822E-4</v>
      </c>
    </row>
    <row r="2744" spans="1:14" x14ac:dyDescent="0.25">
      <c r="A2744">
        <v>2743</v>
      </c>
      <c r="B2744" s="30">
        <v>40536</v>
      </c>
      <c r="C2744">
        <f t="shared" si="422"/>
        <v>2010</v>
      </c>
      <c r="D2744">
        <v>6011.6</v>
      </c>
      <c r="E2744">
        <f t="shared" ca="1" si="423"/>
        <v>5995.8</v>
      </c>
      <c r="F2744">
        <f t="shared" ca="1" si="427"/>
        <v>5923.9326923076924</v>
      </c>
      <c r="G2744" t="str">
        <f t="shared" ca="1" si="428"/>
        <v/>
      </c>
      <c r="H2744">
        <f t="shared" ca="1" si="429"/>
        <v>5947.05</v>
      </c>
      <c r="I2744" s="7" t="str">
        <f t="shared" ca="1" si="426"/>
        <v/>
      </c>
      <c r="J2744" s="11">
        <f t="shared" ca="1" si="420"/>
        <v>1375.0077818903208</v>
      </c>
      <c r="K2744" s="11">
        <f ca="1">MAX($J$55:J2744)</f>
        <v>1391.9988672950278</v>
      </c>
      <c r="L2744" s="13">
        <f t="shared" ca="1" si="421"/>
        <v>1.2206249447404116E-2</v>
      </c>
      <c r="M2744" t="str">
        <f t="shared" ca="1" si="424"/>
        <v>BUY</v>
      </c>
      <c r="N2744">
        <f t="shared" ca="1" si="425"/>
        <v>5.2842809364549107E-3</v>
      </c>
    </row>
    <row r="2745" spans="1:14" x14ac:dyDescent="0.25">
      <c r="A2745">
        <v>2744</v>
      </c>
      <c r="B2745" s="30">
        <v>40539</v>
      </c>
      <c r="C2745">
        <f t="shared" si="422"/>
        <v>2010</v>
      </c>
      <c r="D2745">
        <v>5998.1</v>
      </c>
      <c r="E2745">
        <f t="shared" ca="1" si="423"/>
        <v>6004.85</v>
      </c>
      <c r="F2745">
        <f t="shared" ca="1" si="427"/>
        <v>5923.9057692307697</v>
      </c>
      <c r="G2745" t="str">
        <f t="shared" ca="1" si="428"/>
        <v/>
      </c>
      <c r="H2745">
        <f t="shared" ca="1" si="429"/>
        <v>5947.05</v>
      </c>
      <c r="I2745" s="7" t="str">
        <f t="shared" ca="1" si="426"/>
        <v/>
      </c>
      <c r="J2745" s="11">
        <f t="shared" ref="J2745:J2808" ca="1" si="430">IF(I2745="",J2744,J2744*(1+$M$5*I2745))</f>
        <v>1375.0077818903208</v>
      </c>
      <c r="K2745" s="11">
        <f ca="1">MAX($J$55:J2745)</f>
        <v>1391.9988672950278</v>
      </c>
      <c r="L2745" s="13">
        <f t="shared" ref="L2745:L2808" ca="1" si="431">1-J2745/K2745</f>
        <v>1.2206249447404116E-2</v>
      </c>
      <c r="M2745" t="str">
        <f t="shared" ca="1" si="424"/>
        <v>BUY</v>
      </c>
      <c r="N2745">
        <f t="shared" ca="1" si="425"/>
        <v>-2.2456583937720408E-3</v>
      </c>
    </row>
    <row r="2746" spans="1:14" x14ac:dyDescent="0.25">
      <c r="A2746">
        <v>2745</v>
      </c>
      <c r="B2746" s="30">
        <v>40540</v>
      </c>
      <c r="C2746">
        <f t="shared" si="422"/>
        <v>2010</v>
      </c>
      <c r="D2746">
        <v>5996</v>
      </c>
      <c r="E2746">
        <f t="shared" ca="1" si="423"/>
        <v>5997.05</v>
      </c>
      <c r="F2746">
        <f t="shared" ca="1" si="427"/>
        <v>5927.9711538461543</v>
      </c>
      <c r="G2746" t="str">
        <f t="shared" ca="1" si="428"/>
        <v/>
      </c>
      <c r="H2746">
        <f t="shared" ca="1" si="429"/>
        <v>5947.05</v>
      </c>
      <c r="I2746" s="7" t="str">
        <f t="shared" ca="1" si="426"/>
        <v/>
      </c>
      <c r="J2746" s="11">
        <f t="shared" ca="1" si="430"/>
        <v>1375.0077818903208</v>
      </c>
      <c r="K2746" s="11">
        <f ca="1">MAX($J$55:J2746)</f>
        <v>1391.9988672950278</v>
      </c>
      <c r="L2746" s="13">
        <f t="shared" ca="1" si="431"/>
        <v>1.2206249447404116E-2</v>
      </c>
      <c r="M2746" t="str">
        <f t="shared" ca="1" si="424"/>
        <v>BUY</v>
      </c>
      <c r="N2746">
        <f t="shared" ca="1" si="425"/>
        <v>-3.5011086844173383E-4</v>
      </c>
    </row>
    <row r="2747" spans="1:14" x14ac:dyDescent="0.25">
      <c r="A2747">
        <v>2746</v>
      </c>
      <c r="B2747" s="30">
        <v>40541</v>
      </c>
      <c r="C2747">
        <f t="shared" si="422"/>
        <v>2010</v>
      </c>
      <c r="D2747">
        <v>6060.35</v>
      </c>
      <c r="E2747">
        <f t="shared" ca="1" si="423"/>
        <v>6028.1750000000002</v>
      </c>
      <c r="F2747">
        <f t="shared" ca="1" si="427"/>
        <v>5929.9076923076927</v>
      </c>
      <c r="G2747" t="str">
        <f t="shared" ca="1" si="428"/>
        <v/>
      </c>
      <c r="H2747">
        <f t="shared" ca="1" si="429"/>
        <v>5947.05</v>
      </c>
      <c r="I2747" s="7" t="str">
        <f t="shared" ca="1" si="426"/>
        <v/>
      </c>
      <c r="J2747" s="11">
        <f t="shared" ca="1" si="430"/>
        <v>1375.0077818903208</v>
      </c>
      <c r="K2747" s="11">
        <f ca="1">MAX($J$55:J2747)</f>
        <v>1391.9988672950278</v>
      </c>
      <c r="L2747" s="13">
        <f t="shared" ca="1" si="431"/>
        <v>1.2206249447404116E-2</v>
      </c>
      <c r="M2747" t="str">
        <f t="shared" ca="1" si="424"/>
        <v>BUY</v>
      </c>
      <c r="N2747">
        <f t="shared" ca="1" si="425"/>
        <v>1.0732154769846625E-2</v>
      </c>
    </row>
    <row r="2748" spans="1:14" x14ac:dyDescent="0.25">
      <c r="A2748">
        <v>2747</v>
      </c>
      <c r="B2748" s="30">
        <v>40542</v>
      </c>
      <c r="C2748">
        <f t="shared" si="422"/>
        <v>2010</v>
      </c>
      <c r="D2748">
        <v>6101.85</v>
      </c>
      <c r="E2748">
        <f t="shared" ca="1" si="423"/>
        <v>6081.1</v>
      </c>
      <c r="F2748">
        <f t="shared" ca="1" si="427"/>
        <v>5936.334615384616</v>
      </c>
      <c r="G2748" t="str">
        <f t="shared" ca="1" si="428"/>
        <v/>
      </c>
      <c r="H2748">
        <f t="shared" ca="1" si="429"/>
        <v>5947.05</v>
      </c>
      <c r="I2748" s="7" t="str">
        <f t="shared" ca="1" si="426"/>
        <v/>
      </c>
      <c r="J2748" s="11">
        <f t="shared" ca="1" si="430"/>
        <v>1375.0077818903208</v>
      </c>
      <c r="K2748" s="11">
        <f ca="1">MAX($J$55:J2748)</f>
        <v>1391.9988672950278</v>
      </c>
      <c r="L2748" s="13">
        <f t="shared" ca="1" si="431"/>
        <v>1.2206249447404116E-2</v>
      </c>
      <c r="M2748" t="str">
        <f t="shared" ca="1" si="424"/>
        <v>BUY</v>
      </c>
      <c r="N2748">
        <f t="shared" ca="1" si="425"/>
        <v>6.8477893190987318E-3</v>
      </c>
    </row>
    <row r="2749" spans="1:14" x14ac:dyDescent="0.25">
      <c r="A2749">
        <v>2748</v>
      </c>
      <c r="B2749" s="30">
        <v>40543</v>
      </c>
      <c r="C2749">
        <f t="shared" si="422"/>
        <v>2010</v>
      </c>
      <c r="D2749">
        <v>6134.5</v>
      </c>
      <c r="E2749">
        <f t="shared" ca="1" si="423"/>
        <v>6118.1750000000002</v>
      </c>
      <c r="F2749">
        <f t="shared" ca="1" si="427"/>
        <v>5946.6711538461541</v>
      </c>
      <c r="G2749" t="str">
        <f t="shared" ca="1" si="428"/>
        <v/>
      </c>
      <c r="H2749">
        <f t="shared" ca="1" si="429"/>
        <v>5947.05</v>
      </c>
      <c r="I2749" s="7" t="str">
        <f t="shared" ca="1" si="426"/>
        <v/>
      </c>
      <c r="J2749" s="11">
        <f t="shared" ca="1" si="430"/>
        <v>1375.0077818903208</v>
      </c>
      <c r="K2749" s="11">
        <f ca="1">MAX($J$55:J2749)</f>
        <v>1391.9988672950278</v>
      </c>
      <c r="L2749" s="13">
        <f t="shared" ca="1" si="431"/>
        <v>1.2206249447404116E-2</v>
      </c>
      <c r="M2749" t="str">
        <f t="shared" ca="1" si="424"/>
        <v>BUY</v>
      </c>
      <c r="N2749">
        <f t="shared" ca="1" si="425"/>
        <v>5.3508362218015245E-3</v>
      </c>
    </row>
    <row r="2750" spans="1:14" x14ac:dyDescent="0.25">
      <c r="A2750">
        <v>2749</v>
      </c>
      <c r="B2750" s="30">
        <v>40546</v>
      </c>
      <c r="C2750">
        <f t="shared" si="422"/>
        <v>2011</v>
      </c>
      <c r="D2750">
        <v>6157.6</v>
      </c>
      <c r="E2750">
        <f t="shared" ca="1" si="423"/>
        <v>6146.05</v>
      </c>
      <c r="F2750">
        <f t="shared" ca="1" si="427"/>
        <v>5960.4346153846163</v>
      </c>
      <c r="G2750" t="str">
        <f t="shared" ca="1" si="428"/>
        <v/>
      </c>
      <c r="H2750">
        <f t="shared" ca="1" si="429"/>
        <v>5947.05</v>
      </c>
      <c r="I2750" s="7" t="str">
        <f t="shared" ca="1" si="426"/>
        <v/>
      </c>
      <c r="J2750" s="11">
        <f t="shared" ca="1" si="430"/>
        <v>1375.0077818903208</v>
      </c>
      <c r="K2750" s="11">
        <f ca="1">MAX($J$55:J2750)</f>
        <v>1391.9988672950278</v>
      </c>
      <c r="L2750" s="13">
        <f t="shared" ca="1" si="431"/>
        <v>1.2206249447404116E-2</v>
      </c>
      <c r="M2750" t="str">
        <f t="shared" ca="1" si="424"/>
        <v>BUY</v>
      </c>
      <c r="N2750">
        <f t="shared" ca="1" si="425"/>
        <v>3.7655880674872222E-3</v>
      </c>
    </row>
    <row r="2751" spans="1:14" x14ac:dyDescent="0.25">
      <c r="A2751">
        <v>2750</v>
      </c>
      <c r="B2751" s="30">
        <v>40547</v>
      </c>
      <c r="C2751">
        <f t="shared" si="422"/>
        <v>2011</v>
      </c>
      <c r="D2751">
        <v>6146.35</v>
      </c>
      <c r="E2751">
        <f t="shared" ca="1" si="423"/>
        <v>6151.9750000000004</v>
      </c>
      <c r="F2751">
        <f t="shared" ca="1" si="427"/>
        <v>5975.6038461538465</v>
      </c>
      <c r="G2751" t="str">
        <f t="shared" ca="1" si="428"/>
        <v/>
      </c>
      <c r="H2751">
        <f t="shared" ca="1" si="429"/>
        <v>5947.05</v>
      </c>
      <c r="I2751" s="7" t="str">
        <f t="shared" ca="1" si="426"/>
        <v/>
      </c>
      <c r="J2751" s="11">
        <f t="shared" ca="1" si="430"/>
        <v>1375.0077818903208</v>
      </c>
      <c r="K2751" s="11">
        <f ca="1">MAX($J$55:J2751)</f>
        <v>1391.9988672950278</v>
      </c>
      <c r="L2751" s="13">
        <f t="shared" ca="1" si="431"/>
        <v>1.2206249447404116E-2</v>
      </c>
      <c r="M2751" t="str">
        <f t="shared" ca="1" si="424"/>
        <v>BUY</v>
      </c>
      <c r="N2751">
        <f t="shared" ca="1" si="425"/>
        <v>-1.8270105235806157E-3</v>
      </c>
    </row>
    <row r="2752" spans="1:14" x14ac:dyDescent="0.25">
      <c r="A2752">
        <v>2751</v>
      </c>
      <c r="B2752" s="30">
        <v>40548</v>
      </c>
      <c r="C2752">
        <f t="shared" si="422"/>
        <v>2011</v>
      </c>
      <c r="D2752">
        <v>6079.8</v>
      </c>
      <c r="E2752">
        <f t="shared" ca="1" si="423"/>
        <v>6113.0750000000007</v>
      </c>
      <c r="F2752">
        <f t="shared" ca="1" si="427"/>
        <v>5985.2115384615381</v>
      </c>
      <c r="G2752" t="str">
        <f t="shared" ca="1" si="428"/>
        <v/>
      </c>
      <c r="H2752">
        <f t="shared" ca="1" si="429"/>
        <v>5947.05</v>
      </c>
      <c r="I2752" s="7" t="str">
        <f t="shared" ca="1" si="426"/>
        <v/>
      </c>
      <c r="J2752" s="11">
        <f t="shared" ca="1" si="430"/>
        <v>1375.0077818903208</v>
      </c>
      <c r="K2752" s="11">
        <f ca="1">MAX($J$55:J2752)</f>
        <v>1391.9988672950278</v>
      </c>
      <c r="L2752" s="13">
        <f t="shared" ca="1" si="431"/>
        <v>1.2206249447404116E-2</v>
      </c>
      <c r="M2752" t="str">
        <f t="shared" ca="1" si="424"/>
        <v>BUY</v>
      </c>
      <c r="N2752">
        <f t="shared" ca="1" si="425"/>
        <v>-1.0827564326795608E-2</v>
      </c>
    </row>
    <row r="2753" spans="1:14" x14ac:dyDescent="0.25">
      <c r="A2753">
        <v>2752</v>
      </c>
      <c r="B2753" s="30">
        <v>40549</v>
      </c>
      <c r="C2753">
        <f t="shared" si="422"/>
        <v>2011</v>
      </c>
      <c r="D2753">
        <v>6048.25</v>
      </c>
      <c r="E2753">
        <f t="shared" ca="1" si="423"/>
        <v>6064.0249999999996</v>
      </c>
      <c r="F2753">
        <f t="shared" ca="1" si="427"/>
        <v>5992.3480769230764</v>
      </c>
      <c r="G2753" t="str">
        <f t="shared" ca="1" si="428"/>
        <v/>
      </c>
      <c r="H2753">
        <f t="shared" ca="1" si="429"/>
        <v>5947.05</v>
      </c>
      <c r="I2753" s="7" t="str">
        <f t="shared" ca="1" si="426"/>
        <v/>
      </c>
      <c r="J2753" s="11">
        <f t="shared" ca="1" si="430"/>
        <v>1375.0077818903208</v>
      </c>
      <c r="K2753" s="11">
        <f ca="1">MAX($J$55:J2753)</f>
        <v>1391.9988672950278</v>
      </c>
      <c r="L2753" s="13">
        <f t="shared" ca="1" si="431"/>
        <v>1.2206249447404116E-2</v>
      </c>
      <c r="M2753" t="str">
        <f t="shared" ca="1" si="424"/>
        <v>BUY</v>
      </c>
      <c r="N2753">
        <f t="shared" ca="1" si="425"/>
        <v>-5.189315438007859E-3</v>
      </c>
    </row>
    <row r="2754" spans="1:14" x14ac:dyDescent="0.25">
      <c r="A2754">
        <v>2753</v>
      </c>
      <c r="B2754" s="30">
        <v>40550</v>
      </c>
      <c r="C2754">
        <f t="shared" si="422"/>
        <v>2011</v>
      </c>
      <c r="D2754">
        <v>5904.6</v>
      </c>
      <c r="E2754">
        <f t="shared" ca="1" si="423"/>
        <v>5976.4250000000002</v>
      </c>
      <c r="F2754">
        <f t="shared" ca="1" si="427"/>
        <v>5990.1826923076924</v>
      </c>
      <c r="G2754" t="str">
        <f t="shared" ca="1" si="428"/>
        <v>SELL</v>
      </c>
      <c r="H2754">
        <f t="shared" ca="1" si="429"/>
        <v>5904.6</v>
      </c>
      <c r="I2754" s="7">
        <f t="shared" ca="1" si="426"/>
        <v>-7.1379927863394199E-3</v>
      </c>
      <c r="J2754" s="11">
        <f t="shared" ca="1" si="430"/>
        <v>1365.192986262027</v>
      </c>
      <c r="K2754" s="11">
        <f ca="1">MAX($J$55:J2754)</f>
        <v>1391.9988672950278</v>
      </c>
      <c r="L2754" s="13">
        <f t="shared" ca="1" si="431"/>
        <v>1.9257114113239715E-2</v>
      </c>
      <c r="M2754" t="str">
        <f t="shared" ca="1" si="424"/>
        <v>SELL</v>
      </c>
      <c r="N2754">
        <f t="shared" ca="1" si="425"/>
        <v>-2.3750671681891395E-2</v>
      </c>
    </row>
    <row r="2755" spans="1:14" x14ac:dyDescent="0.25">
      <c r="A2755">
        <v>2754</v>
      </c>
      <c r="B2755" s="30">
        <v>40553</v>
      </c>
      <c r="C2755">
        <f t="shared" ref="C2755:C2818" si="432">YEAR(B2755)</f>
        <v>2011</v>
      </c>
      <c r="D2755">
        <v>5762.85</v>
      </c>
      <c r="E2755">
        <f t="shared" ca="1" si="423"/>
        <v>5833.7250000000004</v>
      </c>
      <c r="F2755">
        <f t="shared" ca="1" si="427"/>
        <v>5980.6115384615396</v>
      </c>
      <c r="G2755" t="str">
        <f t="shared" ca="1" si="428"/>
        <v/>
      </c>
      <c r="H2755">
        <f t="shared" ca="1" si="429"/>
        <v>5904.6</v>
      </c>
      <c r="I2755" s="7" t="str">
        <f t="shared" ca="1" si="426"/>
        <v/>
      </c>
      <c r="J2755" s="11">
        <f t="shared" ca="1" si="430"/>
        <v>1365.192986262027</v>
      </c>
      <c r="K2755" s="11">
        <f ca="1">MAX($J$55:J2755)</f>
        <v>1391.9988672950278</v>
      </c>
      <c r="L2755" s="13">
        <f t="shared" ca="1" si="431"/>
        <v>1.9257114113239715E-2</v>
      </c>
      <c r="M2755" t="str">
        <f t="shared" ca="1" si="424"/>
        <v>SELL</v>
      </c>
      <c r="N2755">
        <f t="shared" ca="1" si="425"/>
        <v>2.400670663550452E-2</v>
      </c>
    </row>
    <row r="2756" spans="1:14" x14ac:dyDescent="0.25">
      <c r="A2756">
        <v>2755</v>
      </c>
      <c r="B2756" s="30">
        <v>40554</v>
      </c>
      <c r="C2756">
        <f t="shared" si="432"/>
        <v>2011</v>
      </c>
      <c r="D2756">
        <v>5754.1</v>
      </c>
      <c r="E2756">
        <f t="shared" ref="E2756:E2819" ca="1" si="433">IF(ROW(D2756)&gt;$M$3,AVERAGE(OFFSET(D2757,-$M$3,0,$M$3,1)),"")</f>
        <v>5758.4750000000004</v>
      </c>
      <c r="F2756">
        <f t="shared" ca="1" si="427"/>
        <v>5971.4307692307711</v>
      </c>
      <c r="G2756" t="str">
        <f t="shared" ca="1" si="428"/>
        <v/>
      </c>
      <c r="H2756">
        <f t="shared" ca="1" si="429"/>
        <v>5904.6</v>
      </c>
      <c r="I2756" s="7" t="str">
        <f t="shared" ca="1" si="426"/>
        <v/>
      </c>
      <c r="J2756" s="11">
        <f t="shared" ca="1" si="430"/>
        <v>1365.192986262027</v>
      </c>
      <c r="K2756" s="11">
        <f ca="1">MAX($J$55:J2756)</f>
        <v>1391.9988672950278</v>
      </c>
      <c r="L2756" s="13">
        <f t="shared" ca="1" si="431"/>
        <v>1.9257114113239715E-2</v>
      </c>
      <c r="M2756" t="str">
        <f t="shared" ca="1" si="424"/>
        <v>SELL</v>
      </c>
      <c r="N2756">
        <f t="shared" ca="1" si="425"/>
        <v>1.5183459572954354E-3</v>
      </c>
    </row>
    <row r="2757" spans="1:14" x14ac:dyDescent="0.25">
      <c r="A2757">
        <v>2756</v>
      </c>
      <c r="B2757" s="30">
        <v>40555</v>
      </c>
      <c r="C2757">
        <f t="shared" si="432"/>
        <v>2011</v>
      </c>
      <c r="D2757">
        <v>5863.25</v>
      </c>
      <c r="E2757">
        <f t="shared" ca="1" si="433"/>
        <v>5808.6750000000002</v>
      </c>
      <c r="F2757">
        <f t="shared" ca="1" si="427"/>
        <v>5966.4692307692321</v>
      </c>
      <c r="G2757" t="str">
        <f t="shared" ca="1" si="428"/>
        <v/>
      </c>
      <c r="H2757">
        <f t="shared" ca="1" si="429"/>
        <v>5904.6</v>
      </c>
      <c r="I2757" s="7" t="str">
        <f t="shared" ca="1" si="426"/>
        <v/>
      </c>
      <c r="J2757" s="11">
        <f t="shared" ca="1" si="430"/>
        <v>1365.192986262027</v>
      </c>
      <c r="K2757" s="11">
        <f ca="1">MAX($J$55:J2757)</f>
        <v>1391.9988672950278</v>
      </c>
      <c r="L2757" s="13">
        <f t="shared" ca="1" si="431"/>
        <v>1.9257114113239715E-2</v>
      </c>
      <c r="M2757" t="str">
        <f t="shared" ca="1" si="424"/>
        <v>SELL</v>
      </c>
      <c r="N2757">
        <f t="shared" ca="1" si="425"/>
        <v>-1.8969082914791126E-2</v>
      </c>
    </row>
    <row r="2758" spans="1:14" x14ac:dyDescent="0.25">
      <c r="A2758">
        <v>2757</v>
      </c>
      <c r="B2758" s="30">
        <v>40556</v>
      </c>
      <c r="C2758">
        <f t="shared" si="432"/>
        <v>2011</v>
      </c>
      <c r="D2758">
        <v>5751.9</v>
      </c>
      <c r="E2758">
        <f t="shared" ca="1" si="433"/>
        <v>5807.5749999999998</v>
      </c>
      <c r="F2758">
        <f t="shared" ca="1" si="427"/>
        <v>5957.8288461538477</v>
      </c>
      <c r="G2758" t="str">
        <f t="shared" ca="1" si="428"/>
        <v/>
      </c>
      <c r="H2758">
        <f t="shared" ca="1" si="429"/>
        <v>5904.6</v>
      </c>
      <c r="I2758" s="7" t="str">
        <f t="shared" ca="1" si="426"/>
        <v/>
      </c>
      <c r="J2758" s="11">
        <f t="shared" ca="1" si="430"/>
        <v>1365.192986262027</v>
      </c>
      <c r="K2758" s="11">
        <f ca="1">MAX($J$55:J2758)</f>
        <v>1391.9988672950278</v>
      </c>
      <c r="L2758" s="13">
        <f t="shared" ca="1" si="431"/>
        <v>1.9257114113239715E-2</v>
      </c>
      <c r="M2758" t="str">
        <f t="shared" ref="M2758:M2821" ca="1" si="434">IF(G2758="",M2757,G2758)</f>
        <v>SELL</v>
      </c>
      <c r="N2758">
        <f t="shared" ca="1" si="425"/>
        <v>1.8991173837035837E-2</v>
      </c>
    </row>
    <row r="2759" spans="1:14" x14ac:dyDescent="0.25">
      <c r="A2759">
        <v>2758</v>
      </c>
      <c r="B2759" s="30">
        <v>40557</v>
      </c>
      <c r="C2759">
        <f t="shared" si="432"/>
        <v>2011</v>
      </c>
      <c r="D2759">
        <v>5654.55</v>
      </c>
      <c r="E2759">
        <f t="shared" ca="1" si="433"/>
        <v>5703.2250000000004</v>
      </c>
      <c r="F2759">
        <f t="shared" ca="1" si="427"/>
        <v>5948.2461538461548</v>
      </c>
      <c r="G2759" t="str">
        <f t="shared" ca="1" si="428"/>
        <v/>
      </c>
      <c r="H2759">
        <f t="shared" ca="1" si="429"/>
        <v>5904.6</v>
      </c>
      <c r="I2759" s="7" t="str">
        <f t="shared" ca="1" si="426"/>
        <v/>
      </c>
      <c r="J2759" s="11">
        <f t="shared" ca="1" si="430"/>
        <v>1365.192986262027</v>
      </c>
      <c r="K2759" s="11">
        <f ca="1">MAX($J$55:J2759)</f>
        <v>1391.9988672950278</v>
      </c>
      <c r="L2759" s="13">
        <f t="shared" ca="1" si="431"/>
        <v>1.9257114113239715E-2</v>
      </c>
      <c r="M2759" t="str">
        <f t="shared" ca="1" si="434"/>
        <v>SELL</v>
      </c>
      <c r="N2759">
        <f t="shared" ref="N2759:N2822" ca="1" si="435">IF(M2758="BUY",(D2759-D2758)/D2758,(D2758-D2759)/D2758)</f>
        <v>1.6924842226046951E-2</v>
      </c>
    </row>
    <row r="2760" spans="1:14" x14ac:dyDescent="0.25">
      <c r="A2760">
        <v>2759</v>
      </c>
      <c r="B2760" s="30">
        <v>40560</v>
      </c>
      <c r="C2760">
        <f t="shared" si="432"/>
        <v>2011</v>
      </c>
      <c r="D2760">
        <v>5654.75</v>
      </c>
      <c r="E2760">
        <f t="shared" ca="1" si="433"/>
        <v>5654.65</v>
      </c>
      <c r="F2760">
        <f t="shared" ca="1" si="427"/>
        <v>5943.9480769230777</v>
      </c>
      <c r="G2760" t="str">
        <f t="shared" ca="1" si="428"/>
        <v/>
      </c>
      <c r="H2760">
        <f t="shared" ca="1" si="429"/>
        <v>5904.6</v>
      </c>
      <c r="I2760" s="7" t="str">
        <f t="shared" ca="1" si="426"/>
        <v/>
      </c>
      <c r="J2760" s="11">
        <f t="shared" ca="1" si="430"/>
        <v>1365.192986262027</v>
      </c>
      <c r="K2760" s="11">
        <f ca="1">MAX($J$55:J2760)</f>
        <v>1391.9988672950278</v>
      </c>
      <c r="L2760" s="13">
        <f t="shared" ca="1" si="431"/>
        <v>1.9257114113239715E-2</v>
      </c>
      <c r="M2760" t="str">
        <f t="shared" ca="1" si="434"/>
        <v>SELL</v>
      </c>
      <c r="N2760">
        <f t="shared" ca="1" si="435"/>
        <v>-3.5369746487309879E-5</v>
      </c>
    </row>
    <row r="2761" spans="1:14" x14ac:dyDescent="0.25">
      <c r="A2761">
        <v>2760</v>
      </c>
      <c r="B2761" s="30">
        <v>40561</v>
      </c>
      <c r="C2761">
        <f t="shared" si="432"/>
        <v>2011</v>
      </c>
      <c r="D2761">
        <v>5724.05</v>
      </c>
      <c r="E2761">
        <f t="shared" ca="1" si="433"/>
        <v>5689.4</v>
      </c>
      <c r="F2761">
        <f t="shared" ca="1" si="427"/>
        <v>5938.8211538461537</v>
      </c>
      <c r="G2761" t="str">
        <f t="shared" ca="1" si="428"/>
        <v/>
      </c>
      <c r="H2761">
        <f t="shared" ca="1" si="429"/>
        <v>5904.6</v>
      </c>
      <c r="I2761" s="7" t="str">
        <f t="shared" ca="1" si="426"/>
        <v/>
      </c>
      <c r="J2761" s="11">
        <f t="shared" ca="1" si="430"/>
        <v>1365.192986262027</v>
      </c>
      <c r="K2761" s="11">
        <f ca="1">MAX($J$55:J2761)</f>
        <v>1391.9988672950278</v>
      </c>
      <c r="L2761" s="13">
        <f t="shared" ca="1" si="431"/>
        <v>1.9257114113239715E-2</v>
      </c>
      <c r="M2761" t="str">
        <f t="shared" ca="1" si="434"/>
        <v>SELL</v>
      </c>
      <c r="N2761">
        <f t="shared" ca="1" si="435"/>
        <v>-1.22551836951236E-2</v>
      </c>
    </row>
    <row r="2762" spans="1:14" x14ac:dyDescent="0.25">
      <c r="A2762">
        <v>2761</v>
      </c>
      <c r="B2762" s="30">
        <v>40562</v>
      </c>
      <c r="C2762">
        <f t="shared" si="432"/>
        <v>2011</v>
      </c>
      <c r="D2762">
        <v>5691.05</v>
      </c>
      <c r="E2762">
        <f t="shared" ca="1" si="433"/>
        <v>5707.55</v>
      </c>
      <c r="F2762">
        <f t="shared" ca="1" si="427"/>
        <v>5930.4903846153848</v>
      </c>
      <c r="G2762" t="str">
        <f t="shared" ca="1" si="428"/>
        <v/>
      </c>
      <c r="H2762">
        <f t="shared" ca="1" si="429"/>
        <v>5904.6</v>
      </c>
      <c r="I2762" s="7" t="str">
        <f t="shared" ca="1" si="426"/>
        <v/>
      </c>
      <c r="J2762" s="11">
        <f t="shared" ca="1" si="430"/>
        <v>1365.192986262027</v>
      </c>
      <c r="K2762" s="11">
        <f ca="1">MAX($J$55:J2762)</f>
        <v>1391.9988672950278</v>
      </c>
      <c r="L2762" s="13">
        <f t="shared" ca="1" si="431"/>
        <v>1.9257114113239715E-2</v>
      </c>
      <c r="M2762" t="str">
        <f t="shared" ca="1" si="434"/>
        <v>SELL</v>
      </c>
      <c r="N2762">
        <f t="shared" ca="1" si="435"/>
        <v>5.7651488019846084E-3</v>
      </c>
    </row>
    <row r="2763" spans="1:14" x14ac:dyDescent="0.25">
      <c r="A2763">
        <v>2762</v>
      </c>
      <c r="B2763" s="30">
        <v>40563</v>
      </c>
      <c r="C2763">
        <f t="shared" si="432"/>
        <v>2011</v>
      </c>
      <c r="D2763">
        <v>5711.6</v>
      </c>
      <c r="E2763">
        <f t="shared" ca="1" si="433"/>
        <v>5701.3250000000007</v>
      </c>
      <c r="F2763">
        <f t="shared" ca="1" si="427"/>
        <v>5921.5480769230771</v>
      </c>
      <c r="G2763" t="str">
        <f t="shared" ca="1" si="428"/>
        <v/>
      </c>
      <c r="H2763">
        <f t="shared" ca="1" si="429"/>
        <v>5904.6</v>
      </c>
      <c r="I2763" s="7" t="str">
        <f t="shared" ca="1" si="426"/>
        <v/>
      </c>
      <c r="J2763" s="11">
        <f t="shared" ca="1" si="430"/>
        <v>1365.192986262027</v>
      </c>
      <c r="K2763" s="11">
        <f ca="1">MAX($J$55:J2763)</f>
        <v>1391.9988672950278</v>
      </c>
      <c r="L2763" s="13">
        <f t="shared" ca="1" si="431"/>
        <v>1.9257114113239715E-2</v>
      </c>
      <c r="M2763" t="str">
        <f t="shared" ca="1" si="434"/>
        <v>SELL</v>
      </c>
      <c r="N2763">
        <f t="shared" ca="1" si="435"/>
        <v>-3.6109329561329071E-3</v>
      </c>
    </row>
    <row r="2764" spans="1:14" x14ac:dyDescent="0.25">
      <c r="A2764">
        <v>2763</v>
      </c>
      <c r="B2764" s="30">
        <v>40564</v>
      </c>
      <c r="C2764">
        <f t="shared" si="432"/>
        <v>2011</v>
      </c>
      <c r="D2764">
        <v>5696.5</v>
      </c>
      <c r="E2764">
        <f t="shared" ca="1" si="433"/>
        <v>5704.05</v>
      </c>
      <c r="F2764">
        <f t="shared" ca="1" si="427"/>
        <v>5914.0173076923083</v>
      </c>
      <c r="G2764" t="str">
        <f t="shared" ca="1" si="428"/>
        <v/>
      </c>
      <c r="H2764">
        <f t="shared" ca="1" si="429"/>
        <v>5904.6</v>
      </c>
      <c r="I2764" s="7" t="str">
        <f t="shared" ca="1" si="426"/>
        <v/>
      </c>
      <c r="J2764" s="11">
        <f t="shared" ca="1" si="430"/>
        <v>1365.192986262027</v>
      </c>
      <c r="K2764" s="11">
        <f ca="1">MAX($J$55:J2764)</f>
        <v>1391.9988672950278</v>
      </c>
      <c r="L2764" s="13">
        <f t="shared" ca="1" si="431"/>
        <v>1.9257114113239715E-2</v>
      </c>
      <c r="M2764" t="str">
        <f t="shared" ca="1" si="434"/>
        <v>SELL</v>
      </c>
      <c r="N2764">
        <f t="shared" ca="1" si="435"/>
        <v>2.6437425590027947E-3</v>
      </c>
    </row>
    <row r="2765" spans="1:14" x14ac:dyDescent="0.25">
      <c r="A2765">
        <v>2764</v>
      </c>
      <c r="B2765" s="30">
        <v>40567</v>
      </c>
      <c r="C2765">
        <f t="shared" si="432"/>
        <v>2011</v>
      </c>
      <c r="D2765">
        <v>5743.25</v>
      </c>
      <c r="E2765">
        <f t="shared" ca="1" si="433"/>
        <v>5719.875</v>
      </c>
      <c r="F2765">
        <f t="shared" ca="1" si="427"/>
        <v>5906.1134615384617</v>
      </c>
      <c r="G2765" t="str">
        <f t="shared" ca="1" si="428"/>
        <v/>
      </c>
      <c r="H2765">
        <f t="shared" ca="1" si="429"/>
        <v>5904.6</v>
      </c>
      <c r="I2765" s="7" t="str">
        <f t="shared" ca="1" si="426"/>
        <v/>
      </c>
      <c r="J2765" s="11">
        <f t="shared" ca="1" si="430"/>
        <v>1365.192986262027</v>
      </c>
      <c r="K2765" s="11">
        <f ca="1">MAX($J$55:J2765)</f>
        <v>1391.9988672950278</v>
      </c>
      <c r="L2765" s="13">
        <f t="shared" ca="1" si="431"/>
        <v>1.9257114113239715E-2</v>
      </c>
      <c r="M2765" t="str">
        <f t="shared" ca="1" si="434"/>
        <v>SELL</v>
      </c>
      <c r="N2765">
        <f t="shared" ca="1" si="435"/>
        <v>-8.2067936452207488E-3</v>
      </c>
    </row>
    <row r="2766" spans="1:14" x14ac:dyDescent="0.25">
      <c r="A2766">
        <v>2765</v>
      </c>
      <c r="B2766" s="30">
        <v>40568</v>
      </c>
      <c r="C2766">
        <f t="shared" si="432"/>
        <v>2011</v>
      </c>
      <c r="D2766">
        <v>5687.4</v>
      </c>
      <c r="E2766">
        <f t="shared" ca="1" si="433"/>
        <v>5715.3249999999998</v>
      </c>
      <c r="F2766">
        <f t="shared" ca="1" si="427"/>
        <v>5896.126923076924</v>
      </c>
      <c r="G2766" t="str">
        <f t="shared" ca="1" si="428"/>
        <v/>
      </c>
      <c r="H2766">
        <f t="shared" ca="1" si="429"/>
        <v>5904.6</v>
      </c>
      <c r="I2766" s="7" t="str">
        <f t="shared" ca="1" si="426"/>
        <v/>
      </c>
      <c r="J2766" s="11">
        <f t="shared" ca="1" si="430"/>
        <v>1365.192986262027</v>
      </c>
      <c r="K2766" s="11">
        <f ca="1">MAX($J$55:J2766)</f>
        <v>1391.9988672950278</v>
      </c>
      <c r="L2766" s="13">
        <f t="shared" ca="1" si="431"/>
        <v>1.9257114113239715E-2</v>
      </c>
      <c r="M2766" t="str">
        <f t="shared" ca="1" si="434"/>
        <v>SELL</v>
      </c>
      <c r="N2766">
        <f t="shared" ca="1" si="435"/>
        <v>9.7244591476951837E-3</v>
      </c>
    </row>
    <row r="2767" spans="1:14" x14ac:dyDescent="0.25">
      <c r="A2767">
        <v>2766</v>
      </c>
      <c r="B2767" s="30">
        <v>40570</v>
      </c>
      <c r="C2767">
        <f t="shared" si="432"/>
        <v>2011</v>
      </c>
      <c r="D2767">
        <v>5604.3</v>
      </c>
      <c r="E2767">
        <f t="shared" ca="1" si="433"/>
        <v>5645.85</v>
      </c>
      <c r="F2767">
        <f t="shared" ca="1" si="427"/>
        <v>5880.8826923076913</v>
      </c>
      <c r="G2767" t="str">
        <f t="shared" ca="1" si="428"/>
        <v/>
      </c>
      <c r="H2767">
        <f t="shared" ca="1" si="429"/>
        <v>5904.6</v>
      </c>
      <c r="I2767" s="7" t="str">
        <f t="shared" ca="1" si="426"/>
        <v/>
      </c>
      <c r="J2767" s="11">
        <f t="shared" ca="1" si="430"/>
        <v>1365.192986262027</v>
      </c>
      <c r="K2767" s="11">
        <f ca="1">MAX($J$55:J2767)</f>
        <v>1391.9988672950278</v>
      </c>
      <c r="L2767" s="13">
        <f t="shared" ca="1" si="431"/>
        <v>1.9257114113239715E-2</v>
      </c>
      <c r="M2767" t="str">
        <f t="shared" ca="1" si="434"/>
        <v>SELL</v>
      </c>
      <c r="N2767">
        <f t="shared" ca="1" si="435"/>
        <v>1.461124591201594E-2</v>
      </c>
    </row>
    <row r="2768" spans="1:14" x14ac:dyDescent="0.25">
      <c r="A2768">
        <v>2767</v>
      </c>
      <c r="B2768" s="30">
        <v>40571</v>
      </c>
      <c r="C2768">
        <f t="shared" si="432"/>
        <v>2011</v>
      </c>
      <c r="D2768">
        <v>5512.15</v>
      </c>
      <c r="E2768">
        <f t="shared" ca="1" si="433"/>
        <v>5558.2250000000004</v>
      </c>
      <c r="F2768">
        <f t="shared" ca="1" si="427"/>
        <v>5862.7192307692312</v>
      </c>
      <c r="G2768" t="str">
        <f t="shared" ca="1" si="428"/>
        <v/>
      </c>
      <c r="H2768">
        <f t="shared" ca="1" si="429"/>
        <v>5904.6</v>
      </c>
      <c r="I2768" s="7" t="str">
        <f t="shared" ca="1" si="426"/>
        <v/>
      </c>
      <c r="J2768" s="11">
        <f t="shared" ca="1" si="430"/>
        <v>1365.192986262027</v>
      </c>
      <c r="K2768" s="11">
        <f ca="1">MAX($J$55:J2768)</f>
        <v>1391.9988672950278</v>
      </c>
      <c r="L2768" s="13">
        <f t="shared" ca="1" si="431"/>
        <v>1.9257114113239715E-2</v>
      </c>
      <c r="M2768" t="str">
        <f t="shared" ca="1" si="434"/>
        <v>SELL</v>
      </c>
      <c r="N2768">
        <f t="shared" ca="1" si="435"/>
        <v>1.6442731474046811E-2</v>
      </c>
    </row>
    <row r="2769" spans="1:14" x14ac:dyDescent="0.25">
      <c r="A2769">
        <v>2768</v>
      </c>
      <c r="B2769" s="30">
        <v>40574</v>
      </c>
      <c r="C2769">
        <f t="shared" si="432"/>
        <v>2011</v>
      </c>
      <c r="D2769">
        <v>5505.9</v>
      </c>
      <c r="E2769">
        <f t="shared" ca="1" si="433"/>
        <v>5509.0249999999996</v>
      </c>
      <c r="F2769">
        <f t="shared" ca="1" si="427"/>
        <v>5844.4846153846156</v>
      </c>
      <c r="G2769" t="str">
        <f t="shared" ca="1" si="428"/>
        <v/>
      </c>
      <c r="H2769">
        <f t="shared" ca="1" si="429"/>
        <v>5904.6</v>
      </c>
      <c r="I2769" s="7" t="str">
        <f t="shared" ca="1" si="426"/>
        <v/>
      </c>
      <c r="J2769" s="11">
        <f t="shared" ca="1" si="430"/>
        <v>1365.192986262027</v>
      </c>
      <c r="K2769" s="11">
        <f ca="1">MAX($J$55:J2769)</f>
        <v>1391.9988672950278</v>
      </c>
      <c r="L2769" s="13">
        <f t="shared" ca="1" si="431"/>
        <v>1.9257114113239715E-2</v>
      </c>
      <c r="M2769" t="str">
        <f t="shared" ca="1" si="434"/>
        <v>SELL</v>
      </c>
      <c r="N2769">
        <f t="shared" ca="1" si="435"/>
        <v>1.1338588391099661E-3</v>
      </c>
    </row>
    <row r="2770" spans="1:14" x14ac:dyDescent="0.25">
      <c r="A2770">
        <v>2769</v>
      </c>
      <c r="B2770" s="30">
        <v>40575</v>
      </c>
      <c r="C2770">
        <f t="shared" si="432"/>
        <v>2011</v>
      </c>
      <c r="D2770">
        <v>5417.2</v>
      </c>
      <c r="E2770">
        <f t="shared" ca="1" si="433"/>
        <v>5461.5499999999993</v>
      </c>
      <c r="F2770">
        <f t="shared" ca="1" si="427"/>
        <v>5821.623076923077</v>
      </c>
      <c r="G2770" t="str">
        <f t="shared" ca="1" si="428"/>
        <v/>
      </c>
      <c r="H2770">
        <f t="shared" ca="1" si="429"/>
        <v>5904.6</v>
      </c>
      <c r="I2770" s="7" t="str">
        <f t="shared" ca="1" si="426"/>
        <v/>
      </c>
      <c r="J2770" s="11">
        <f t="shared" ca="1" si="430"/>
        <v>1365.192986262027</v>
      </c>
      <c r="K2770" s="11">
        <f ca="1">MAX($J$55:J2770)</f>
        <v>1391.9988672950278</v>
      </c>
      <c r="L2770" s="13">
        <f t="shared" ca="1" si="431"/>
        <v>1.9257114113239715E-2</v>
      </c>
      <c r="M2770" t="str">
        <f t="shared" ca="1" si="434"/>
        <v>SELL</v>
      </c>
      <c r="N2770">
        <f t="shared" ca="1" si="435"/>
        <v>1.6109991100455842E-2</v>
      </c>
    </row>
    <row r="2771" spans="1:14" x14ac:dyDescent="0.25">
      <c r="A2771">
        <v>2770</v>
      </c>
      <c r="B2771" s="30">
        <v>40576</v>
      </c>
      <c r="C2771">
        <f t="shared" si="432"/>
        <v>2011</v>
      </c>
      <c r="D2771">
        <v>5432</v>
      </c>
      <c r="E2771">
        <f t="shared" ca="1" si="433"/>
        <v>5424.6</v>
      </c>
      <c r="F2771">
        <f t="shared" ca="1" si="427"/>
        <v>5799.85</v>
      </c>
      <c r="G2771" t="str">
        <f t="shared" ca="1" si="428"/>
        <v/>
      </c>
      <c r="H2771">
        <f t="shared" ca="1" si="429"/>
        <v>5904.6</v>
      </c>
      <c r="I2771" s="7" t="str">
        <f t="shared" ca="1" si="426"/>
        <v/>
      </c>
      <c r="J2771" s="11">
        <f t="shared" ca="1" si="430"/>
        <v>1365.192986262027</v>
      </c>
      <c r="K2771" s="11">
        <f ca="1">MAX($J$55:J2771)</f>
        <v>1391.9988672950278</v>
      </c>
      <c r="L2771" s="13">
        <f t="shared" ca="1" si="431"/>
        <v>1.9257114113239715E-2</v>
      </c>
      <c r="M2771" t="str">
        <f t="shared" ca="1" si="434"/>
        <v>SELL</v>
      </c>
      <c r="N2771">
        <f t="shared" ca="1" si="435"/>
        <v>-2.7320386915750169E-3</v>
      </c>
    </row>
    <row r="2772" spans="1:14" x14ac:dyDescent="0.25">
      <c r="A2772">
        <v>2771</v>
      </c>
      <c r="B2772" s="30">
        <v>40577</v>
      </c>
      <c r="C2772">
        <f t="shared" si="432"/>
        <v>2011</v>
      </c>
      <c r="D2772">
        <v>5526.75</v>
      </c>
      <c r="E2772">
        <f t="shared" ca="1" si="433"/>
        <v>5479.375</v>
      </c>
      <c r="F2772">
        <f t="shared" ca="1" si="427"/>
        <v>5781.8019230769232</v>
      </c>
      <c r="G2772" t="str">
        <f t="shared" ca="1" si="428"/>
        <v/>
      </c>
      <c r="H2772">
        <f t="shared" ca="1" si="429"/>
        <v>5904.6</v>
      </c>
      <c r="I2772" s="7" t="str">
        <f t="shared" ref="I2772:I2835" ca="1" si="436">IF(AND(G2772&lt;&gt;"",H2771&lt;&gt;0),IF(G2772="BUY",1-H2772/H2771,H2772/H2771-1),"")</f>
        <v/>
      </c>
      <c r="J2772" s="11">
        <f t="shared" ca="1" si="430"/>
        <v>1365.192986262027</v>
      </c>
      <c r="K2772" s="11">
        <f ca="1">MAX($J$55:J2772)</f>
        <v>1391.9988672950278</v>
      </c>
      <c r="L2772" s="13">
        <f t="shared" ca="1" si="431"/>
        <v>1.9257114113239715E-2</v>
      </c>
      <c r="M2772" t="str">
        <f t="shared" ca="1" si="434"/>
        <v>SELL</v>
      </c>
      <c r="N2772">
        <f t="shared" ca="1" si="435"/>
        <v>-1.7442930780559647E-2</v>
      </c>
    </row>
    <row r="2773" spans="1:14" x14ac:dyDescent="0.25">
      <c r="A2773">
        <v>2772</v>
      </c>
      <c r="B2773" s="30">
        <v>40578</v>
      </c>
      <c r="C2773">
        <f t="shared" si="432"/>
        <v>2011</v>
      </c>
      <c r="D2773">
        <v>5395.75</v>
      </c>
      <c r="E2773">
        <f t="shared" ca="1" si="433"/>
        <v>5461.25</v>
      </c>
      <c r="F2773">
        <f t="shared" ca="1" si="427"/>
        <v>5756.2403846153848</v>
      </c>
      <c r="G2773" t="str">
        <f t="shared" ca="1" si="428"/>
        <v/>
      </c>
      <c r="H2773">
        <f t="shared" ca="1" si="429"/>
        <v>5904.6</v>
      </c>
      <c r="I2773" s="7" t="str">
        <f t="shared" ca="1" si="436"/>
        <v/>
      </c>
      <c r="J2773" s="11">
        <f t="shared" ca="1" si="430"/>
        <v>1365.192986262027</v>
      </c>
      <c r="K2773" s="11">
        <f ca="1">MAX($J$55:J2773)</f>
        <v>1391.9988672950278</v>
      </c>
      <c r="L2773" s="13">
        <f t="shared" ca="1" si="431"/>
        <v>1.9257114113239715E-2</v>
      </c>
      <c r="M2773" t="str">
        <f t="shared" ca="1" si="434"/>
        <v>SELL</v>
      </c>
      <c r="N2773">
        <f t="shared" ca="1" si="435"/>
        <v>2.3702899534084228E-2</v>
      </c>
    </row>
    <row r="2774" spans="1:14" x14ac:dyDescent="0.25">
      <c r="A2774">
        <v>2773</v>
      </c>
      <c r="B2774" s="30">
        <v>40581</v>
      </c>
      <c r="C2774">
        <f t="shared" si="432"/>
        <v>2011</v>
      </c>
      <c r="D2774">
        <v>5396</v>
      </c>
      <c r="E2774">
        <f t="shared" ca="1" si="433"/>
        <v>5395.875</v>
      </c>
      <c r="F2774">
        <f t="shared" ca="1" si="427"/>
        <v>5729.0923076923073</v>
      </c>
      <c r="G2774" t="str">
        <f t="shared" ca="1" si="428"/>
        <v/>
      </c>
      <c r="H2774">
        <f t="shared" ca="1" si="429"/>
        <v>5904.6</v>
      </c>
      <c r="I2774" s="7" t="str">
        <f t="shared" ca="1" si="436"/>
        <v/>
      </c>
      <c r="J2774" s="11">
        <f t="shared" ca="1" si="430"/>
        <v>1365.192986262027</v>
      </c>
      <c r="K2774" s="11">
        <f ca="1">MAX($J$55:J2774)</f>
        <v>1391.9988672950278</v>
      </c>
      <c r="L2774" s="13">
        <f t="shared" ca="1" si="431"/>
        <v>1.9257114113239715E-2</v>
      </c>
      <c r="M2774" t="str">
        <f t="shared" ca="1" si="434"/>
        <v>SELL</v>
      </c>
      <c r="N2774">
        <f t="shared" ca="1" si="435"/>
        <v>-4.6332761895936616E-5</v>
      </c>
    </row>
    <row r="2775" spans="1:14" x14ac:dyDescent="0.25">
      <c r="A2775">
        <v>2774</v>
      </c>
      <c r="B2775" s="30">
        <v>40582</v>
      </c>
      <c r="C2775">
        <f t="shared" si="432"/>
        <v>2011</v>
      </c>
      <c r="D2775">
        <v>5312.55</v>
      </c>
      <c r="E2775">
        <f t="shared" ca="1" si="433"/>
        <v>5354.2749999999996</v>
      </c>
      <c r="F2775">
        <f t="shared" ca="1" si="427"/>
        <v>5697.4788461538456</v>
      </c>
      <c r="G2775" t="str">
        <f t="shared" ca="1" si="428"/>
        <v/>
      </c>
      <c r="H2775">
        <f t="shared" ca="1" si="429"/>
        <v>5904.6</v>
      </c>
      <c r="I2775" s="7" t="str">
        <f t="shared" ca="1" si="436"/>
        <v/>
      </c>
      <c r="J2775" s="11">
        <f t="shared" ca="1" si="430"/>
        <v>1365.192986262027</v>
      </c>
      <c r="K2775" s="11">
        <f ca="1">MAX($J$55:J2775)</f>
        <v>1391.9988672950278</v>
      </c>
      <c r="L2775" s="13">
        <f t="shared" ca="1" si="431"/>
        <v>1.9257114113239715E-2</v>
      </c>
      <c r="M2775" t="str">
        <f t="shared" ca="1" si="434"/>
        <v>SELL</v>
      </c>
      <c r="N2775">
        <f t="shared" ca="1" si="435"/>
        <v>1.5465159377316497E-2</v>
      </c>
    </row>
    <row r="2776" spans="1:14" x14ac:dyDescent="0.25">
      <c r="A2776">
        <v>2775</v>
      </c>
      <c r="B2776" s="30">
        <v>40583</v>
      </c>
      <c r="C2776">
        <f t="shared" si="432"/>
        <v>2011</v>
      </c>
      <c r="D2776">
        <v>5253.55</v>
      </c>
      <c r="E2776">
        <f t="shared" ca="1" si="433"/>
        <v>5283.05</v>
      </c>
      <c r="F2776">
        <f t="shared" ca="1" si="427"/>
        <v>5662.7076923076911</v>
      </c>
      <c r="G2776" t="str">
        <f t="shared" ca="1" si="428"/>
        <v/>
      </c>
      <c r="H2776">
        <f t="shared" ca="1" si="429"/>
        <v>5904.6</v>
      </c>
      <c r="I2776" s="7" t="str">
        <f t="shared" ca="1" si="436"/>
        <v/>
      </c>
      <c r="J2776" s="11">
        <f t="shared" ca="1" si="430"/>
        <v>1365.192986262027</v>
      </c>
      <c r="K2776" s="11">
        <f ca="1">MAX($J$55:J2776)</f>
        <v>1391.9988672950278</v>
      </c>
      <c r="L2776" s="13">
        <f t="shared" ca="1" si="431"/>
        <v>1.9257114113239715E-2</v>
      </c>
      <c r="M2776" t="str">
        <f t="shared" ca="1" si="434"/>
        <v>SELL</v>
      </c>
      <c r="N2776">
        <f t="shared" ca="1" si="435"/>
        <v>1.1105777827973383E-2</v>
      </c>
    </row>
    <row r="2777" spans="1:14" x14ac:dyDescent="0.25">
      <c r="A2777">
        <v>2776</v>
      </c>
      <c r="B2777" s="30">
        <v>40584</v>
      </c>
      <c r="C2777">
        <f t="shared" si="432"/>
        <v>2011</v>
      </c>
      <c r="D2777">
        <v>5225.8</v>
      </c>
      <c r="E2777">
        <f t="shared" ca="1" si="433"/>
        <v>5239.6750000000002</v>
      </c>
      <c r="F2777">
        <f t="shared" ca="1" si="427"/>
        <v>5627.3019230769223</v>
      </c>
      <c r="G2777" t="str">
        <f t="shared" ca="1" si="428"/>
        <v/>
      </c>
      <c r="H2777">
        <f t="shared" ca="1" si="429"/>
        <v>5904.6</v>
      </c>
      <c r="I2777" s="7" t="str">
        <f t="shared" ca="1" si="436"/>
        <v/>
      </c>
      <c r="J2777" s="11">
        <f t="shared" ca="1" si="430"/>
        <v>1365.192986262027</v>
      </c>
      <c r="K2777" s="11">
        <f ca="1">MAX($J$55:J2777)</f>
        <v>1391.9988672950278</v>
      </c>
      <c r="L2777" s="13">
        <f t="shared" ca="1" si="431"/>
        <v>1.9257114113239715E-2</v>
      </c>
      <c r="M2777" t="str">
        <f t="shared" ca="1" si="434"/>
        <v>SELL</v>
      </c>
      <c r="N2777">
        <f t="shared" ca="1" si="435"/>
        <v>5.2821425512272653E-3</v>
      </c>
    </row>
    <row r="2778" spans="1:14" x14ac:dyDescent="0.25">
      <c r="A2778">
        <v>2777</v>
      </c>
      <c r="B2778" s="30">
        <v>40585</v>
      </c>
      <c r="C2778">
        <f t="shared" si="432"/>
        <v>2011</v>
      </c>
      <c r="D2778">
        <v>5310</v>
      </c>
      <c r="E2778">
        <f t="shared" ca="1" si="433"/>
        <v>5267.9</v>
      </c>
      <c r="F2778">
        <f t="shared" ca="1" si="427"/>
        <v>5597.6942307692307</v>
      </c>
      <c r="G2778" t="str">
        <f t="shared" ca="1" si="428"/>
        <v/>
      </c>
      <c r="H2778">
        <f t="shared" ca="1" si="429"/>
        <v>5904.6</v>
      </c>
      <c r="I2778" s="7" t="str">
        <f t="shared" ca="1" si="436"/>
        <v/>
      </c>
      <c r="J2778" s="11">
        <f t="shared" ca="1" si="430"/>
        <v>1365.192986262027</v>
      </c>
      <c r="K2778" s="11">
        <f ca="1">MAX($J$55:J2778)</f>
        <v>1391.9988672950278</v>
      </c>
      <c r="L2778" s="13">
        <f t="shared" ca="1" si="431"/>
        <v>1.9257114113239715E-2</v>
      </c>
      <c r="M2778" t="str">
        <f t="shared" ca="1" si="434"/>
        <v>SELL</v>
      </c>
      <c r="N2778">
        <f t="shared" ca="1" si="435"/>
        <v>-1.6112365570821657E-2</v>
      </c>
    </row>
    <row r="2779" spans="1:14" x14ac:dyDescent="0.25">
      <c r="A2779">
        <v>2778</v>
      </c>
      <c r="B2779" s="30">
        <v>40588</v>
      </c>
      <c r="C2779">
        <f t="shared" si="432"/>
        <v>2011</v>
      </c>
      <c r="D2779">
        <v>5456</v>
      </c>
      <c r="E2779">
        <f t="shared" ca="1" si="433"/>
        <v>5383</v>
      </c>
      <c r="F2779">
        <f t="shared" ca="1" si="427"/>
        <v>5574.915384615384</v>
      </c>
      <c r="G2779" t="str">
        <f t="shared" ca="1" si="428"/>
        <v/>
      </c>
      <c r="H2779">
        <f t="shared" ca="1" si="429"/>
        <v>5904.6</v>
      </c>
      <c r="I2779" s="7" t="str">
        <f t="shared" ca="1" si="436"/>
        <v/>
      </c>
      <c r="J2779" s="11">
        <f t="shared" ca="1" si="430"/>
        <v>1365.192986262027</v>
      </c>
      <c r="K2779" s="11">
        <f ca="1">MAX($J$55:J2779)</f>
        <v>1391.9988672950278</v>
      </c>
      <c r="L2779" s="13">
        <f t="shared" ca="1" si="431"/>
        <v>1.9257114113239715E-2</v>
      </c>
      <c r="M2779" t="str">
        <f t="shared" ca="1" si="434"/>
        <v>SELL</v>
      </c>
      <c r="N2779">
        <f t="shared" ca="1" si="435"/>
        <v>-2.7495291902071561E-2</v>
      </c>
    </row>
    <row r="2780" spans="1:14" x14ac:dyDescent="0.25">
      <c r="A2780">
        <v>2779</v>
      </c>
      <c r="B2780" s="30">
        <v>40589</v>
      </c>
      <c r="C2780">
        <f t="shared" si="432"/>
        <v>2011</v>
      </c>
      <c r="D2780">
        <v>5481</v>
      </c>
      <c r="E2780">
        <f t="shared" ca="1" si="433"/>
        <v>5468.5</v>
      </c>
      <c r="F2780">
        <f t="shared" ref="F2780:F2843" ca="1" si="437">IF(ROW(D2780)&gt;$M$4, AVERAGE(OFFSET(D2781,-$M$4,0,$M$4,1)), "")</f>
        <v>5558.623076923077</v>
      </c>
      <c r="G2780" t="str">
        <f t="shared" ca="1" si="428"/>
        <v/>
      </c>
      <c r="H2780">
        <f t="shared" ca="1" si="429"/>
        <v>5904.6</v>
      </c>
      <c r="I2780" s="7" t="str">
        <f t="shared" ca="1" si="436"/>
        <v/>
      </c>
      <c r="J2780" s="11">
        <f t="shared" ca="1" si="430"/>
        <v>1365.192986262027</v>
      </c>
      <c r="K2780" s="11">
        <f ca="1">MAX($J$55:J2780)</f>
        <v>1391.9988672950278</v>
      </c>
      <c r="L2780" s="13">
        <f t="shared" ca="1" si="431"/>
        <v>1.9257114113239715E-2</v>
      </c>
      <c r="M2780" t="str">
        <f t="shared" ca="1" si="434"/>
        <v>SELL</v>
      </c>
      <c r="N2780">
        <f t="shared" ca="1" si="435"/>
        <v>-4.5821114369501469E-3</v>
      </c>
    </row>
    <row r="2781" spans="1:14" x14ac:dyDescent="0.25">
      <c r="A2781">
        <v>2780</v>
      </c>
      <c r="B2781" s="30">
        <v>40590</v>
      </c>
      <c r="C2781">
        <f t="shared" si="432"/>
        <v>2011</v>
      </c>
      <c r="D2781">
        <v>5481.7</v>
      </c>
      <c r="E2781">
        <f t="shared" ca="1" si="433"/>
        <v>5481.35</v>
      </c>
      <c r="F2781">
        <f t="shared" ca="1" si="437"/>
        <v>5547.8096153846145</v>
      </c>
      <c r="G2781" t="str">
        <f t="shared" ca="1" si="428"/>
        <v/>
      </c>
      <c r="H2781">
        <f t="shared" ca="1" si="429"/>
        <v>5904.6</v>
      </c>
      <c r="I2781" s="7" t="str">
        <f t="shared" ca="1" si="436"/>
        <v/>
      </c>
      <c r="J2781" s="11">
        <f t="shared" ca="1" si="430"/>
        <v>1365.192986262027</v>
      </c>
      <c r="K2781" s="11">
        <f ca="1">MAX($J$55:J2781)</f>
        <v>1391.9988672950278</v>
      </c>
      <c r="L2781" s="13">
        <f t="shared" ca="1" si="431"/>
        <v>1.9257114113239715E-2</v>
      </c>
      <c r="M2781" t="str">
        <f t="shared" ca="1" si="434"/>
        <v>SELL</v>
      </c>
      <c r="N2781">
        <f t="shared" ca="1" si="435"/>
        <v>-1.277139208173359E-4</v>
      </c>
    </row>
    <row r="2782" spans="1:14" x14ac:dyDescent="0.25">
      <c r="A2782">
        <v>2781</v>
      </c>
      <c r="B2782" s="30">
        <v>40591</v>
      </c>
      <c r="C2782">
        <f t="shared" si="432"/>
        <v>2011</v>
      </c>
      <c r="D2782">
        <v>5546.45</v>
      </c>
      <c r="E2782">
        <f t="shared" ca="1" si="433"/>
        <v>5514.0749999999998</v>
      </c>
      <c r="F2782">
        <f t="shared" ca="1" si="437"/>
        <v>5539.8230769230777</v>
      </c>
      <c r="G2782" t="str">
        <f t="shared" ca="1" si="428"/>
        <v/>
      </c>
      <c r="H2782">
        <f t="shared" ca="1" si="429"/>
        <v>5904.6</v>
      </c>
      <c r="I2782" s="7" t="str">
        <f t="shared" ca="1" si="436"/>
        <v/>
      </c>
      <c r="J2782" s="11">
        <f t="shared" ca="1" si="430"/>
        <v>1365.192986262027</v>
      </c>
      <c r="K2782" s="11">
        <f ca="1">MAX($J$55:J2782)</f>
        <v>1391.9988672950278</v>
      </c>
      <c r="L2782" s="13">
        <f t="shared" ca="1" si="431"/>
        <v>1.9257114113239715E-2</v>
      </c>
      <c r="M2782" t="str">
        <f t="shared" ca="1" si="434"/>
        <v>SELL</v>
      </c>
      <c r="N2782">
        <f t="shared" ca="1" si="435"/>
        <v>-1.1812029115055548E-2</v>
      </c>
    </row>
    <row r="2783" spans="1:14" x14ac:dyDescent="0.25">
      <c r="A2783">
        <v>2782</v>
      </c>
      <c r="B2783" s="30">
        <v>40592</v>
      </c>
      <c r="C2783">
        <f t="shared" si="432"/>
        <v>2011</v>
      </c>
      <c r="D2783">
        <v>5458.95</v>
      </c>
      <c r="E2783">
        <f t="shared" ca="1" si="433"/>
        <v>5502.7</v>
      </c>
      <c r="F2783">
        <f t="shared" ca="1" si="437"/>
        <v>5524.2730769230784</v>
      </c>
      <c r="G2783" t="str">
        <f t="shared" ca="1" si="428"/>
        <v/>
      </c>
      <c r="H2783">
        <f t="shared" ca="1" si="429"/>
        <v>5904.6</v>
      </c>
      <c r="I2783" s="7" t="str">
        <f t="shared" ca="1" si="436"/>
        <v/>
      </c>
      <c r="J2783" s="11">
        <f t="shared" ca="1" si="430"/>
        <v>1365.192986262027</v>
      </c>
      <c r="K2783" s="11">
        <f ca="1">MAX($J$55:J2783)</f>
        <v>1391.9988672950278</v>
      </c>
      <c r="L2783" s="13">
        <f t="shared" ca="1" si="431"/>
        <v>1.9257114113239715E-2</v>
      </c>
      <c r="M2783" t="str">
        <f t="shared" ca="1" si="434"/>
        <v>SELL</v>
      </c>
      <c r="N2783">
        <f t="shared" ca="1" si="435"/>
        <v>1.5775856629014956E-2</v>
      </c>
    </row>
    <row r="2784" spans="1:14" x14ac:dyDescent="0.25">
      <c r="A2784">
        <v>2783</v>
      </c>
      <c r="B2784" s="30">
        <v>40595</v>
      </c>
      <c r="C2784">
        <f t="shared" si="432"/>
        <v>2011</v>
      </c>
      <c r="D2784">
        <v>5518.6</v>
      </c>
      <c r="E2784">
        <f t="shared" ca="1" si="433"/>
        <v>5488.7749999999996</v>
      </c>
      <c r="F2784">
        <f t="shared" ca="1" si="437"/>
        <v>5515.300000000002</v>
      </c>
      <c r="G2784" t="str">
        <f t="shared" ca="1" si="428"/>
        <v/>
      </c>
      <c r="H2784">
        <f t="shared" ca="1" si="429"/>
        <v>5904.6</v>
      </c>
      <c r="I2784" s="7" t="str">
        <f t="shared" ca="1" si="436"/>
        <v/>
      </c>
      <c r="J2784" s="11">
        <f t="shared" ca="1" si="430"/>
        <v>1365.192986262027</v>
      </c>
      <c r="K2784" s="11">
        <f ca="1">MAX($J$55:J2784)</f>
        <v>1391.9988672950278</v>
      </c>
      <c r="L2784" s="13">
        <f t="shared" ca="1" si="431"/>
        <v>1.9257114113239715E-2</v>
      </c>
      <c r="M2784" t="str">
        <f t="shared" ca="1" si="434"/>
        <v>SELL</v>
      </c>
      <c r="N2784">
        <f t="shared" ca="1" si="435"/>
        <v>-1.0927009772941783E-2</v>
      </c>
    </row>
    <row r="2785" spans="1:14" x14ac:dyDescent="0.25">
      <c r="A2785">
        <v>2784</v>
      </c>
      <c r="B2785" s="30">
        <v>40596</v>
      </c>
      <c r="C2785">
        <f t="shared" si="432"/>
        <v>2011</v>
      </c>
      <c r="D2785">
        <v>5469.2</v>
      </c>
      <c r="E2785">
        <f t="shared" ca="1" si="433"/>
        <v>5493.9</v>
      </c>
      <c r="F2785">
        <f t="shared" ca="1" si="437"/>
        <v>5508.1711538461541</v>
      </c>
      <c r="G2785" t="str">
        <f t="shared" ca="1" si="428"/>
        <v/>
      </c>
      <c r="H2785">
        <f t="shared" ca="1" si="429"/>
        <v>5904.6</v>
      </c>
      <c r="I2785" s="7" t="str">
        <f t="shared" ca="1" si="436"/>
        <v/>
      </c>
      <c r="J2785" s="11">
        <f t="shared" ca="1" si="430"/>
        <v>1365.192986262027</v>
      </c>
      <c r="K2785" s="11">
        <f ca="1">MAX($J$55:J2785)</f>
        <v>1391.9988672950278</v>
      </c>
      <c r="L2785" s="13">
        <f t="shared" ca="1" si="431"/>
        <v>1.9257114113239715E-2</v>
      </c>
      <c r="M2785" t="str">
        <f t="shared" ca="1" si="434"/>
        <v>SELL</v>
      </c>
      <c r="N2785">
        <f t="shared" ca="1" si="435"/>
        <v>8.9515456818759359E-3</v>
      </c>
    </row>
    <row r="2786" spans="1:14" x14ac:dyDescent="0.25">
      <c r="A2786">
        <v>2785</v>
      </c>
      <c r="B2786" s="30">
        <v>40597</v>
      </c>
      <c r="C2786">
        <f t="shared" si="432"/>
        <v>2011</v>
      </c>
      <c r="D2786">
        <v>5437.35</v>
      </c>
      <c r="E2786">
        <f t="shared" ca="1" si="433"/>
        <v>5453.2749999999996</v>
      </c>
      <c r="F2786">
        <f t="shared" ca="1" si="437"/>
        <v>5499.8096153846163</v>
      </c>
      <c r="G2786" t="str">
        <f t="shared" ca="1" si="428"/>
        <v/>
      </c>
      <c r="H2786">
        <f t="shared" ca="1" si="429"/>
        <v>5904.6</v>
      </c>
      <c r="I2786" s="7" t="str">
        <f t="shared" ca="1" si="436"/>
        <v/>
      </c>
      <c r="J2786" s="11">
        <f t="shared" ca="1" si="430"/>
        <v>1365.192986262027</v>
      </c>
      <c r="K2786" s="11">
        <f ca="1">MAX($J$55:J2786)</f>
        <v>1391.9988672950278</v>
      </c>
      <c r="L2786" s="13">
        <f t="shared" ca="1" si="431"/>
        <v>1.9257114113239715E-2</v>
      </c>
      <c r="M2786" t="str">
        <f t="shared" ca="1" si="434"/>
        <v>SELL</v>
      </c>
      <c r="N2786">
        <f t="shared" ca="1" si="435"/>
        <v>5.8235208074306028E-3</v>
      </c>
    </row>
    <row r="2787" spans="1:14" x14ac:dyDescent="0.25">
      <c r="A2787">
        <v>2786</v>
      </c>
      <c r="B2787" s="30">
        <v>40598</v>
      </c>
      <c r="C2787">
        <f t="shared" si="432"/>
        <v>2011</v>
      </c>
      <c r="D2787">
        <v>5262.7</v>
      </c>
      <c r="E2787">
        <f t="shared" ca="1" si="433"/>
        <v>5350.0249999999996</v>
      </c>
      <c r="F2787">
        <f t="shared" ca="1" si="437"/>
        <v>5482.0653846153864</v>
      </c>
      <c r="G2787" t="str">
        <f t="shared" ca="1" si="428"/>
        <v/>
      </c>
      <c r="H2787">
        <f t="shared" ca="1" si="429"/>
        <v>5904.6</v>
      </c>
      <c r="I2787" s="7" t="str">
        <f t="shared" ca="1" si="436"/>
        <v/>
      </c>
      <c r="J2787" s="11">
        <f t="shared" ca="1" si="430"/>
        <v>1365.192986262027</v>
      </c>
      <c r="K2787" s="11">
        <f ca="1">MAX($J$55:J2787)</f>
        <v>1391.9988672950278</v>
      </c>
      <c r="L2787" s="13">
        <f t="shared" ca="1" si="431"/>
        <v>1.9257114113239715E-2</v>
      </c>
      <c r="M2787" t="str">
        <f t="shared" ca="1" si="434"/>
        <v>SELL</v>
      </c>
      <c r="N2787">
        <f t="shared" ca="1" si="435"/>
        <v>3.2120426310610968E-2</v>
      </c>
    </row>
    <row r="2788" spans="1:14" x14ac:dyDescent="0.25">
      <c r="A2788">
        <v>2787</v>
      </c>
      <c r="B2788" s="30">
        <v>40599</v>
      </c>
      <c r="C2788">
        <f t="shared" si="432"/>
        <v>2011</v>
      </c>
      <c r="D2788">
        <v>5303.55</v>
      </c>
      <c r="E2788">
        <f t="shared" ca="1" si="433"/>
        <v>5283.125</v>
      </c>
      <c r="F2788">
        <f t="shared" ca="1" si="437"/>
        <v>5467.1615384615379</v>
      </c>
      <c r="G2788" t="str">
        <f t="shared" ca="1" si="428"/>
        <v/>
      </c>
      <c r="H2788">
        <f t="shared" ca="1" si="429"/>
        <v>5904.6</v>
      </c>
      <c r="I2788" s="7" t="str">
        <f t="shared" ca="1" si="436"/>
        <v/>
      </c>
      <c r="J2788" s="11">
        <f t="shared" ca="1" si="430"/>
        <v>1365.192986262027</v>
      </c>
      <c r="K2788" s="11">
        <f ca="1">MAX($J$55:J2788)</f>
        <v>1391.9988672950278</v>
      </c>
      <c r="L2788" s="13">
        <f t="shared" ca="1" si="431"/>
        <v>1.9257114113239715E-2</v>
      </c>
      <c r="M2788" t="str">
        <f t="shared" ca="1" si="434"/>
        <v>SELL</v>
      </c>
      <c r="N2788">
        <f t="shared" ca="1" si="435"/>
        <v>-7.7621753092519744E-3</v>
      </c>
    </row>
    <row r="2789" spans="1:14" x14ac:dyDescent="0.25">
      <c r="A2789">
        <v>2788</v>
      </c>
      <c r="B2789" s="30">
        <v>40602</v>
      </c>
      <c r="C2789">
        <f t="shared" si="432"/>
        <v>2011</v>
      </c>
      <c r="D2789">
        <v>5333.25</v>
      </c>
      <c r="E2789">
        <f t="shared" ca="1" si="433"/>
        <v>5318.4</v>
      </c>
      <c r="F2789">
        <f t="shared" ca="1" si="437"/>
        <v>5452.6096153846156</v>
      </c>
      <c r="G2789" t="str">
        <f t="shared" ca="1" si="428"/>
        <v/>
      </c>
      <c r="H2789">
        <f t="shared" ca="1" si="429"/>
        <v>5904.6</v>
      </c>
      <c r="I2789" s="7" t="str">
        <f t="shared" ca="1" si="436"/>
        <v/>
      </c>
      <c r="J2789" s="11">
        <f t="shared" ca="1" si="430"/>
        <v>1365.192986262027</v>
      </c>
      <c r="K2789" s="11">
        <f ca="1">MAX($J$55:J2789)</f>
        <v>1391.9988672950278</v>
      </c>
      <c r="L2789" s="13">
        <f t="shared" ca="1" si="431"/>
        <v>1.9257114113239715E-2</v>
      </c>
      <c r="M2789" t="str">
        <f t="shared" ca="1" si="434"/>
        <v>SELL</v>
      </c>
      <c r="N2789">
        <f t="shared" ca="1" si="435"/>
        <v>-5.6000226263540117E-3</v>
      </c>
    </row>
    <row r="2790" spans="1:14" x14ac:dyDescent="0.25">
      <c r="A2790">
        <v>2789</v>
      </c>
      <c r="B2790" s="30">
        <v>40603</v>
      </c>
      <c r="C2790">
        <f t="shared" si="432"/>
        <v>2011</v>
      </c>
      <c r="D2790">
        <v>5522.3</v>
      </c>
      <c r="E2790">
        <f t="shared" ca="1" si="433"/>
        <v>5427.7749999999996</v>
      </c>
      <c r="F2790">
        <f t="shared" ca="1" si="437"/>
        <v>5445.9096153846149</v>
      </c>
      <c r="G2790" t="str">
        <f t="shared" ca="1" si="428"/>
        <v/>
      </c>
      <c r="H2790">
        <f t="shared" ca="1" si="429"/>
        <v>5904.6</v>
      </c>
      <c r="I2790" s="7" t="str">
        <f t="shared" ca="1" si="436"/>
        <v/>
      </c>
      <c r="J2790" s="11">
        <f t="shared" ca="1" si="430"/>
        <v>1365.192986262027</v>
      </c>
      <c r="K2790" s="11">
        <f ca="1">MAX($J$55:J2790)</f>
        <v>1391.9988672950278</v>
      </c>
      <c r="L2790" s="13">
        <f t="shared" ca="1" si="431"/>
        <v>1.9257114113239715E-2</v>
      </c>
      <c r="M2790" t="str">
        <f t="shared" ca="1" si="434"/>
        <v>SELL</v>
      </c>
      <c r="N2790">
        <f t="shared" ca="1" si="435"/>
        <v>-3.5447428866076068E-2</v>
      </c>
    </row>
    <row r="2791" spans="1:14" x14ac:dyDescent="0.25">
      <c r="A2791">
        <v>2790</v>
      </c>
      <c r="B2791" s="30">
        <v>40605</v>
      </c>
      <c r="C2791">
        <f t="shared" si="432"/>
        <v>2011</v>
      </c>
      <c r="D2791">
        <v>5536.2</v>
      </c>
      <c r="E2791">
        <f t="shared" ca="1" si="433"/>
        <v>5529.25</v>
      </c>
      <c r="F2791">
        <f t="shared" ca="1" si="437"/>
        <v>5437.9461538461537</v>
      </c>
      <c r="G2791" t="str">
        <f t="shared" ca="1" si="428"/>
        <v>BUY</v>
      </c>
      <c r="H2791">
        <f t="shared" ca="1" si="429"/>
        <v>5536.2</v>
      </c>
      <c r="I2791" s="7">
        <f t="shared" ca="1" si="436"/>
        <v>6.239203332994625E-2</v>
      </c>
      <c r="J2791" s="11">
        <f t="shared" ca="1" si="430"/>
        <v>1450.3701525626964</v>
      </c>
      <c r="K2791" s="11">
        <f ca="1">MAX($J$55:J2791)</f>
        <v>1450.3701525626964</v>
      </c>
      <c r="L2791" s="13">
        <f t="shared" ca="1" si="431"/>
        <v>0</v>
      </c>
      <c r="M2791" t="str">
        <f t="shared" ca="1" si="434"/>
        <v>BUY</v>
      </c>
      <c r="N2791">
        <f t="shared" ca="1" si="435"/>
        <v>-2.5170671640439013E-3</v>
      </c>
    </row>
    <row r="2792" spans="1:14" x14ac:dyDescent="0.25">
      <c r="A2792">
        <v>2791</v>
      </c>
      <c r="B2792" s="30">
        <v>40606</v>
      </c>
      <c r="C2792">
        <f t="shared" si="432"/>
        <v>2011</v>
      </c>
      <c r="D2792">
        <v>5538.75</v>
      </c>
      <c r="E2792">
        <f t="shared" ca="1" si="433"/>
        <v>5537.4750000000004</v>
      </c>
      <c r="F2792">
        <f t="shared" ca="1" si="437"/>
        <v>5432.2288461538465</v>
      </c>
      <c r="G2792" t="str">
        <f t="shared" ca="1" si="428"/>
        <v/>
      </c>
      <c r="H2792">
        <f t="shared" ca="1" si="429"/>
        <v>5536.2</v>
      </c>
      <c r="I2792" s="7" t="str">
        <f t="shared" ca="1" si="436"/>
        <v/>
      </c>
      <c r="J2792" s="11">
        <f t="shared" ca="1" si="430"/>
        <v>1450.3701525626964</v>
      </c>
      <c r="K2792" s="11">
        <f ca="1">MAX($J$55:J2792)</f>
        <v>1450.3701525626964</v>
      </c>
      <c r="L2792" s="13">
        <f t="shared" ca="1" si="431"/>
        <v>0</v>
      </c>
      <c r="M2792" t="str">
        <f t="shared" ca="1" si="434"/>
        <v>BUY</v>
      </c>
      <c r="N2792">
        <f t="shared" ca="1" si="435"/>
        <v>4.6060474693836601E-4</v>
      </c>
    </row>
    <row r="2793" spans="1:14" x14ac:dyDescent="0.25">
      <c r="A2793">
        <v>2792</v>
      </c>
      <c r="B2793" s="30">
        <v>40609</v>
      </c>
      <c r="C2793">
        <f t="shared" si="432"/>
        <v>2011</v>
      </c>
      <c r="D2793">
        <v>5463.15</v>
      </c>
      <c r="E2793">
        <f t="shared" ca="1" si="433"/>
        <v>5500.95</v>
      </c>
      <c r="F2793">
        <f t="shared" ca="1" si="437"/>
        <v>5426.8000000000011</v>
      </c>
      <c r="G2793" t="str">
        <f t="shared" ca="1" si="428"/>
        <v/>
      </c>
      <c r="H2793">
        <f t="shared" ca="1" si="429"/>
        <v>5536.2</v>
      </c>
      <c r="I2793" s="7" t="str">
        <f t="shared" ca="1" si="436"/>
        <v/>
      </c>
      <c r="J2793" s="11">
        <f t="shared" ca="1" si="430"/>
        <v>1450.3701525626964</v>
      </c>
      <c r="K2793" s="11">
        <f ca="1">MAX($J$55:J2793)</f>
        <v>1450.3701525626964</v>
      </c>
      <c r="L2793" s="13">
        <f t="shared" ca="1" si="431"/>
        <v>0</v>
      </c>
      <c r="M2793" t="str">
        <f t="shared" ca="1" si="434"/>
        <v>BUY</v>
      </c>
      <c r="N2793">
        <f t="shared" ca="1" si="435"/>
        <v>-1.3649289099526132E-2</v>
      </c>
    </row>
    <row r="2794" spans="1:14" x14ac:dyDescent="0.25">
      <c r="A2794">
        <v>2793</v>
      </c>
      <c r="B2794" s="30">
        <v>40610</v>
      </c>
      <c r="C2794">
        <f t="shared" si="432"/>
        <v>2011</v>
      </c>
      <c r="D2794">
        <v>5520.8</v>
      </c>
      <c r="E2794">
        <f t="shared" ca="1" si="433"/>
        <v>5491.9750000000004</v>
      </c>
      <c r="F2794">
        <f t="shared" ca="1" si="437"/>
        <v>5427.1326923076931</v>
      </c>
      <c r="G2794" t="str">
        <f t="shared" ca="1" si="428"/>
        <v/>
      </c>
      <c r="H2794">
        <f t="shared" ca="1" si="429"/>
        <v>5536.2</v>
      </c>
      <c r="I2794" s="7" t="str">
        <f t="shared" ca="1" si="436"/>
        <v/>
      </c>
      <c r="J2794" s="11">
        <f t="shared" ca="1" si="430"/>
        <v>1450.3701525626964</v>
      </c>
      <c r="K2794" s="11">
        <f ca="1">MAX($J$55:J2794)</f>
        <v>1450.3701525626964</v>
      </c>
      <c r="L2794" s="13">
        <f t="shared" ca="1" si="431"/>
        <v>0</v>
      </c>
      <c r="M2794" t="str">
        <f t="shared" ca="1" si="434"/>
        <v>BUY</v>
      </c>
      <c r="N2794">
        <f t="shared" ca="1" si="435"/>
        <v>1.0552520066262238E-2</v>
      </c>
    </row>
    <row r="2795" spans="1:14" x14ac:dyDescent="0.25">
      <c r="A2795">
        <v>2794</v>
      </c>
      <c r="B2795" s="30">
        <v>40611</v>
      </c>
      <c r="C2795">
        <f t="shared" si="432"/>
        <v>2011</v>
      </c>
      <c r="D2795">
        <v>5531</v>
      </c>
      <c r="E2795">
        <f t="shared" ca="1" si="433"/>
        <v>5525.9</v>
      </c>
      <c r="F2795">
        <f t="shared" ca="1" si="437"/>
        <v>5428.0980769230764</v>
      </c>
      <c r="G2795" t="str">
        <f t="shared" ca="1" si="428"/>
        <v/>
      </c>
      <c r="H2795">
        <f t="shared" ca="1" si="429"/>
        <v>5536.2</v>
      </c>
      <c r="I2795" s="7" t="str">
        <f t="shared" ca="1" si="436"/>
        <v/>
      </c>
      <c r="J2795" s="11">
        <f t="shared" ca="1" si="430"/>
        <v>1450.3701525626964</v>
      </c>
      <c r="K2795" s="11">
        <f ca="1">MAX($J$55:J2795)</f>
        <v>1450.3701525626964</v>
      </c>
      <c r="L2795" s="13">
        <f t="shared" ca="1" si="431"/>
        <v>0</v>
      </c>
      <c r="M2795" t="str">
        <f t="shared" ca="1" si="434"/>
        <v>BUY</v>
      </c>
      <c r="N2795">
        <f t="shared" ca="1" si="435"/>
        <v>1.847558324880419E-3</v>
      </c>
    </row>
    <row r="2796" spans="1:14" x14ac:dyDescent="0.25">
      <c r="A2796">
        <v>2795</v>
      </c>
      <c r="B2796" s="30">
        <v>40612</v>
      </c>
      <c r="C2796">
        <f t="shared" si="432"/>
        <v>2011</v>
      </c>
      <c r="D2796">
        <v>5494.4</v>
      </c>
      <c r="E2796">
        <f t="shared" ca="1" si="433"/>
        <v>5512.7</v>
      </c>
      <c r="F2796">
        <f t="shared" ca="1" si="437"/>
        <v>5431.0673076923076</v>
      </c>
      <c r="G2796" t="str">
        <f t="shared" ca="1" si="428"/>
        <v/>
      </c>
      <c r="H2796">
        <f t="shared" ca="1" si="429"/>
        <v>5536.2</v>
      </c>
      <c r="I2796" s="7" t="str">
        <f t="shared" ca="1" si="436"/>
        <v/>
      </c>
      <c r="J2796" s="11">
        <f t="shared" ca="1" si="430"/>
        <v>1450.3701525626964</v>
      </c>
      <c r="K2796" s="11">
        <f ca="1">MAX($J$55:J2796)</f>
        <v>1450.3701525626964</v>
      </c>
      <c r="L2796" s="13">
        <f t="shared" ca="1" si="431"/>
        <v>0</v>
      </c>
      <c r="M2796" t="str">
        <f t="shared" ca="1" si="434"/>
        <v>BUY</v>
      </c>
      <c r="N2796">
        <f t="shared" ca="1" si="435"/>
        <v>-6.6172482372085272E-3</v>
      </c>
    </row>
    <row r="2797" spans="1:14" x14ac:dyDescent="0.25">
      <c r="A2797">
        <v>2796</v>
      </c>
      <c r="B2797" s="30">
        <v>40613</v>
      </c>
      <c r="C2797">
        <f t="shared" si="432"/>
        <v>2011</v>
      </c>
      <c r="D2797">
        <v>5445.45</v>
      </c>
      <c r="E2797">
        <f t="shared" ca="1" si="433"/>
        <v>5469.9249999999993</v>
      </c>
      <c r="F2797">
        <f t="shared" ca="1" si="437"/>
        <v>5431.584615384616</v>
      </c>
      <c r="G2797" t="str">
        <f t="shared" ca="1" si="428"/>
        <v/>
      </c>
      <c r="H2797">
        <f t="shared" ca="1" si="429"/>
        <v>5536.2</v>
      </c>
      <c r="I2797" s="7" t="str">
        <f t="shared" ca="1" si="436"/>
        <v/>
      </c>
      <c r="J2797" s="11">
        <f t="shared" ca="1" si="430"/>
        <v>1450.3701525626964</v>
      </c>
      <c r="K2797" s="11">
        <f ca="1">MAX($J$55:J2797)</f>
        <v>1450.3701525626964</v>
      </c>
      <c r="L2797" s="13">
        <f t="shared" ca="1" si="431"/>
        <v>0</v>
      </c>
      <c r="M2797" t="str">
        <f t="shared" ca="1" si="434"/>
        <v>BUY</v>
      </c>
      <c r="N2797">
        <f t="shared" ca="1" si="435"/>
        <v>-8.9090710541642072E-3</v>
      </c>
    </row>
    <row r="2798" spans="1:14" x14ac:dyDescent="0.25">
      <c r="A2798">
        <v>2797</v>
      </c>
      <c r="B2798" s="30">
        <v>40616</v>
      </c>
      <c r="C2798">
        <f t="shared" si="432"/>
        <v>2011</v>
      </c>
      <c r="D2798">
        <v>5531.5</v>
      </c>
      <c r="E2798">
        <f t="shared" ca="1" si="433"/>
        <v>5488.4750000000004</v>
      </c>
      <c r="F2798">
        <f t="shared" ca="1" si="437"/>
        <v>5431.7673076923074</v>
      </c>
      <c r="G2798" t="str">
        <f t="shared" ca="1" si="428"/>
        <v/>
      </c>
      <c r="H2798">
        <f t="shared" ca="1" si="429"/>
        <v>5536.2</v>
      </c>
      <c r="I2798" s="7" t="str">
        <f t="shared" ca="1" si="436"/>
        <v/>
      </c>
      <c r="J2798" s="11">
        <f t="shared" ca="1" si="430"/>
        <v>1450.3701525626964</v>
      </c>
      <c r="K2798" s="11">
        <f ca="1">MAX($J$55:J2798)</f>
        <v>1450.3701525626964</v>
      </c>
      <c r="L2798" s="13">
        <f t="shared" ca="1" si="431"/>
        <v>0</v>
      </c>
      <c r="M2798" t="str">
        <f t="shared" ca="1" si="434"/>
        <v>BUY</v>
      </c>
      <c r="N2798">
        <f t="shared" ca="1" si="435"/>
        <v>1.5802183474276723E-2</v>
      </c>
    </row>
    <row r="2799" spans="1:14" x14ac:dyDescent="0.25">
      <c r="A2799">
        <v>2798</v>
      </c>
      <c r="B2799" s="30">
        <v>40617</v>
      </c>
      <c r="C2799">
        <f t="shared" si="432"/>
        <v>2011</v>
      </c>
      <c r="D2799">
        <v>5449.65</v>
      </c>
      <c r="E2799">
        <f t="shared" ca="1" si="433"/>
        <v>5490.5749999999998</v>
      </c>
      <c r="F2799">
        <f t="shared" ca="1" si="437"/>
        <v>5433.8403846153824</v>
      </c>
      <c r="G2799" t="str">
        <f t="shared" ca="1" si="428"/>
        <v/>
      </c>
      <c r="H2799">
        <f t="shared" ca="1" si="429"/>
        <v>5536.2</v>
      </c>
      <c r="I2799" s="7" t="str">
        <f t="shared" ca="1" si="436"/>
        <v/>
      </c>
      <c r="J2799" s="11">
        <f t="shared" ca="1" si="430"/>
        <v>1450.3701525626964</v>
      </c>
      <c r="K2799" s="11">
        <f ca="1">MAX($J$55:J2799)</f>
        <v>1450.3701525626964</v>
      </c>
      <c r="L2799" s="13">
        <f t="shared" ca="1" si="431"/>
        <v>0</v>
      </c>
      <c r="M2799" t="str">
        <f t="shared" ca="1" si="434"/>
        <v>BUY</v>
      </c>
      <c r="N2799">
        <f t="shared" ca="1" si="435"/>
        <v>-1.4797071318810515E-2</v>
      </c>
    </row>
    <row r="2800" spans="1:14" x14ac:dyDescent="0.25">
      <c r="A2800">
        <v>2799</v>
      </c>
      <c r="B2800" s="30">
        <v>40618</v>
      </c>
      <c r="C2800">
        <f t="shared" si="432"/>
        <v>2011</v>
      </c>
      <c r="D2800">
        <v>5511.15</v>
      </c>
      <c r="E2800">
        <f t="shared" ca="1" si="433"/>
        <v>5480.4</v>
      </c>
      <c r="F2800">
        <f t="shared" ca="1" si="437"/>
        <v>5438.2692307692296</v>
      </c>
      <c r="G2800" t="str">
        <f t="shared" ca="1" si="428"/>
        <v/>
      </c>
      <c r="H2800">
        <f t="shared" ca="1" si="429"/>
        <v>5536.2</v>
      </c>
      <c r="I2800" s="7" t="str">
        <f t="shared" ca="1" si="436"/>
        <v/>
      </c>
      <c r="J2800" s="11">
        <f t="shared" ca="1" si="430"/>
        <v>1450.3701525626964</v>
      </c>
      <c r="K2800" s="11">
        <f ca="1">MAX($J$55:J2800)</f>
        <v>1450.3701525626964</v>
      </c>
      <c r="L2800" s="13">
        <f t="shared" ca="1" si="431"/>
        <v>0</v>
      </c>
      <c r="M2800" t="str">
        <f t="shared" ca="1" si="434"/>
        <v>BUY</v>
      </c>
      <c r="N2800">
        <f t="shared" ca="1" si="435"/>
        <v>1.1285128402741462E-2</v>
      </c>
    </row>
    <row r="2801" spans="1:14" x14ac:dyDescent="0.25">
      <c r="A2801">
        <v>2800</v>
      </c>
      <c r="B2801" s="30">
        <v>40619</v>
      </c>
      <c r="C2801">
        <f t="shared" si="432"/>
        <v>2011</v>
      </c>
      <c r="D2801">
        <v>5446.65</v>
      </c>
      <c r="E2801">
        <f t="shared" ca="1" si="433"/>
        <v>5478.9</v>
      </c>
      <c r="F2801">
        <f t="shared" ca="1" si="437"/>
        <v>5443.4269230769223</v>
      </c>
      <c r="G2801" t="str">
        <f t="shared" ca="1" si="428"/>
        <v/>
      </c>
      <c r="H2801">
        <f t="shared" ca="1" si="429"/>
        <v>5536.2</v>
      </c>
      <c r="I2801" s="7" t="str">
        <f t="shared" ca="1" si="436"/>
        <v/>
      </c>
      <c r="J2801" s="11">
        <f t="shared" ca="1" si="430"/>
        <v>1450.3701525626964</v>
      </c>
      <c r="K2801" s="11">
        <f ca="1">MAX($J$55:J2801)</f>
        <v>1450.3701525626964</v>
      </c>
      <c r="L2801" s="13">
        <f t="shared" ca="1" si="431"/>
        <v>0</v>
      </c>
      <c r="M2801" t="str">
        <f t="shared" ca="1" si="434"/>
        <v>BUY</v>
      </c>
      <c r="N2801">
        <f t="shared" ca="1" si="435"/>
        <v>-1.1703546446748864E-2</v>
      </c>
    </row>
    <row r="2802" spans="1:14" x14ac:dyDescent="0.25">
      <c r="A2802">
        <v>2801</v>
      </c>
      <c r="B2802" s="30">
        <v>40620</v>
      </c>
      <c r="C2802">
        <f t="shared" si="432"/>
        <v>2011</v>
      </c>
      <c r="D2802">
        <v>5373.7</v>
      </c>
      <c r="E2802">
        <f t="shared" ca="1" si="433"/>
        <v>5410.1749999999993</v>
      </c>
      <c r="F2802">
        <f t="shared" ca="1" si="437"/>
        <v>5448.0480769230762</v>
      </c>
      <c r="G2802" t="str">
        <f t="shared" ca="1" si="428"/>
        <v>SELL</v>
      </c>
      <c r="H2802">
        <f t="shared" ca="1" si="429"/>
        <v>5373.7</v>
      </c>
      <c r="I2802" s="7">
        <f t="shared" ca="1" si="436"/>
        <v>-2.9352263285285951E-2</v>
      </c>
      <c r="J2802" s="11">
        <f t="shared" ca="1" si="430"/>
        <v>1407.7985059835557</v>
      </c>
      <c r="K2802" s="11">
        <f ca="1">MAX($J$55:J2802)</f>
        <v>1450.3701525626964</v>
      </c>
      <c r="L2802" s="13">
        <f t="shared" ca="1" si="431"/>
        <v>2.9352263285285951E-2</v>
      </c>
      <c r="M2802" t="str">
        <f t="shared" ca="1" si="434"/>
        <v>SELL</v>
      </c>
      <c r="N2802">
        <f t="shared" ca="1" si="435"/>
        <v>-1.3393553835844018E-2</v>
      </c>
    </row>
    <row r="2803" spans="1:14" x14ac:dyDescent="0.25">
      <c r="A2803">
        <v>2802</v>
      </c>
      <c r="B2803" s="30">
        <v>40623</v>
      </c>
      <c r="C2803">
        <f t="shared" si="432"/>
        <v>2011</v>
      </c>
      <c r="D2803">
        <v>5364.75</v>
      </c>
      <c r="E2803">
        <f t="shared" ca="1" si="433"/>
        <v>5369.2250000000004</v>
      </c>
      <c r="F2803">
        <f t="shared" ca="1" si="437"/>
        <v>5453.3923076923074</v>
      </c>
      <c r="G2803" t="str">
        <f t="shared" ca="1" si="428"/>
        <v/>
      </c>
      <c r="H2803">
        <f t="shared" ca="1" si="429"/>
        <v>5373.7</v>
      </c>
      <c r="I2803" s="7" t="str">
        <f t="shared" ca="1" si="436"/>
        <v/>
      </c>
      <c r="J2803" s="11">
        <f t="shared" ca="1" si="430"/>
        <v>1407.7985059835557</v>
      </c>
      <c r="K2803" s="11">
        <f ca="1">MAX($J$55:J2803)</f>
        <v>1450.3701525626964</v>
      </c>
      <c r="L2803" s="13">
        <f t="shared" ca="1" si="431"/>
        <v>2.9352263285285951E-2</v>
      </c>
      <c r="M2803" t="str">
        <f t="shared" ca="1" si="434"/>
        <v>SELL</v>
      </c>
      <c r="N2803">
        <f t="shared" ca="1" si="435"/>
        <v>1.6655191022944746E-3</v>
      </c>
    </row>
    <row r="2804" spans="1:14" x14ac:dyDescent="0.25">
      <c r="A2804">
        <v>2803</v>
      </c>
      <c r="B2804" s="30">
        <v>40624</v>
      </c>
      <c r="C2804">
        <f t="shared" si="432"/>
        <v>2011</v>
      </c>
      <c r="D2804">
        <v>5413.85</v>
      </c>
      <c r="E2804">
        <f t="shared" ca="1" si="433"/>
        <v>5389.3</v>
      </c>
      <c r="F2804">
        <f t="shared" ca="1" si="437"/>
        <v>5457.3865384615383</v>
      </c>
      <c r="G2804" t="str">
        <f t="shared" ca="1" si="428"/>
        <v/>
      </c>
      <c r="H2804">
        <f t="shared" ca="1" si="429"/>
        <v>5373.7</v>
      </c>
      <c r="I2804" s="7" t="str">
        <f t="shared" ca="1" si="436"/>
        <v/>
      </c>
      <c r="J2804" s="11">
        <f t="shared" ca="1" si="430"/>
        <v>1407.7985059835557</v>
      </c>
      <c r="K2804" s="11">
        <f ca="1">MAX($J$55:J2804)</f>
        <v>1450.3701525626964</v>
      </c>
      <c r="L2804" s="13">
        <f t="shared" ca="1" si="431"/>
        <v>2.9352263285285951E-2</v>
      </c>
      <c r="M2804" t="str">
        <f t="shared" ca="1" si="434"/>
        <v>SELL</v>
      </c>
      <c r="N2804">
        <f t="shared" ca="1" si="435"/>
        <v>-9.1523370147724246E-3</v>
      </c>
    </row>
    <row r="2805" spans="1:14" x14ac:dyDescent="0.25">
      <c r="A2805">
        <v>2804</v>
      </c>
      <c r="B2805" s="30">
        <v>40625</v>
      </c>
      <c r="C2805">
        <f t="shared" si="432"/>
        <v>2011</v>
      </c>
      <c r="D2805">
        <v>5480.25</v>
      </c>
      <c r="E2805">
        <f t="shared" ca="1" si="433"/>
        <v>5447.05</v>
      </c>
      <c r="F2805">
        <f t="shared" ca="1" si="437"/>
        <v>5458.3192307692289</v>
      </c>
      <c r="G2805" t="str">
        <f t="shared" ca="1" si="428"/>
        <v/>
      </c>
      <c r="H2805">
        <f t="shared" ca="1" si="429"/>
        <v>5373.7</v>
      </c>
      <c r="I2805" s="7" t="str">
        <f t="shared" ca="1" si="436"/>
        <v/>
      </c>
      <c r="J2805" s="11">
        <f t="shared" ca="1" si="430"/>
        <v>1407.7985059835557</v>
      </c>
      <c r="K2805" s="11">
        <f ca="1">MAX($J$55:J2805)</f>
        <v>1450.3701525626964</v>
      </c>
      <c r="L2805" s="13">
        <f t="shared" ca="1" si="431"/>
        <v>2.9352263285285951E-2</v>
      </c>
      <c r="M2805" t="str">
        <f t="shared" ca="1" si="434"/>
        <v>SELL</v>
      </c>
      <c r="N2805">
        <f t="shared" ca="1" si="435"/>
        <v>-1.2264839254874005E-2</v>
      </c>
    </row>
    <row r="2806" spans="1:14" x14ac:dyDescent="0.25">
      <c r="A2806">
        <v>2805</v>
      </c>
      <c r="B2806" s="30">
        <v>40626</v>
      </c>
      <c r="C2806">
        <f t="shared" si="432"/>
        <v>2011</v>
      </c>
      <c r="D2806">
        <v>5522.4</v>
      </c>
      <c r="E2806">
        <f t="shared" ca="1" si="433"/>
        <v>5501.3249999999998</v>
      </c>
      <c r="F2806">
        <f t="shared" ca="1" si="437"/>
        <v>5459.9115384615379</v>
      </c>
      <c r="G2806" t="str">
        <f t="shared" ref="G2806:G2869" ca="1" si="438">IF(AND(E2806&gt;F2806,E2805&lt;F2805),"BUY",IF(AND(E2806&lt;F2806,E2805&gt;F2805),"SELL",""))</f>
        <v>BUY</v>
      </c>
      <c r="H2806">
        <f t="shared" ca="1" si="429"/>
        <v>5522.4</v>
      </c>
      <c r="I2806" s="7">
        <f t="shared" ca="1" si="436"/>
        <v>-2.7671808995664016E-2</v>
      </c>
      <c r="J2806" s="11">
        <f t="shared" ca="1" si="430"/>
        <v>1368.8421746215977</v>
      </c>
      <c r="K2806" s="11">
        <f ca="1">MAX($J$55:J2806)</f>
        <v>1450.3701525626964</v>
      </c>
      <c r="L2806" s="13">
        <f t="shared" ca="1" si="431"/>
        <v>5.6211842057729111E-2</v>
      </c>
      <c r="M2806" t="str">
        <f t="shared" ca="1" si="434"/>
        <v>BUY</v>
      </c>
      <c r="N2806">
        <f t="shared" ca="1" si="435"/>
        <v>-7.6912549609962381E-3</v>
      </c>
    </row>
    <row r="2807" spans="1:14" x14ac:dyDescent="0.25">
      <c r="A2807">
        <v>2806</v>
      </c>
      <c r="B2807" s="30">
        <v>40627</v>
      </c>
      <c r="C2807">
        <f t="shared" si="432"/>
        <v>2011</v>
      </c>
      <c r="D2807">
        <v>5654.25</v>
      </c>
      <c r="E2807">
        <f t="shared" ca="1" si="433"/>
        <v>5588.3249999999998</v>
      </c>
      <c r="F2807">
        <f t="shared" ca="1" si="437"/>
        <v>5466.5480769230762</v>
      </c>
      <c r="G2807" t="str">
        <f t="shared" ca="1" si="438"/>
        <v/>
      </c>
      <c r="H2807">
        <f t="shared" ref="H2807:H2870" ca="1" si="439">IF(G2807&lt;&gt;"",D2807,H2806)</f>
        <v>5522.4</v>
      </c>
      <c r="I2807" s="7" t="str">
        <f t="shared" ca="1" si="436"/>
        <v/>
      </c>
      <c r="J2807" s="11">
        <f t="shared" ca="1" si="430"/>
        <v>1368.8421746215977</v>
      </c>
      <c r="K2807" s="11">
        <f ca="1">MAX($J$55:J2807)</f>
        <v>1450.3701525626964</v>
      </c>
      <c r="L2807" s="13">
        <f t="shared" ca="1" si="431"/>
        <v>5.6211842057729111E-2</v>
      </c>
      <c r="M2807" t="str">
        <f t="shared" ca="1" si="434"/>
        <v>BUY</v>
      </c>
      <c r="N2807">
        <f t="shared" ca="1" si="435"/>
        <v>2.3875488917861867E-2</v>
      </c>
    </row>
    <row r="2808" spans="1:14" x14ac:dyDescent="0.25">
      <c r="A2808">
        <v>2807</v>
      </c>
      <c r="B2808" s="30">
        <v>40630</v>
      </c>
      <c r="C2808">
        <f t="shared" si="432"/>
        <v>2011</v>
      </c>
      <c r="D2808">
        <v>5687.25</v>
      </c>
      <c r="E2808">
        <f t="shared" ca="1" si="433"/>
        <v>5670.75</v>
      </c>
      <c r="F2808">
        <f t="shared" ca="1" si="437"/>
        <v>5471.9634615384612</v>
      </c>
      <c r="G2808" t="str">
        <f t="shared" ca="1" si="438"/>
        <v/>
      </c>
      <c r="H2808">
        <f t="shared" ca="1" si="439"/>
        <v>5522.4</v>
      </c>
      <c r="I2808" s="7" t="str">
        <f t="shared" ca="1" si="436"/>
        <v/>
      </c>
      <c r="J2808" s="11">
        <f t="shared" ca="1" si="430"/>
        <v>1368.8421746215977</v>
      </c>
      <c r="K2808" s="11">
        <f ca="1">MAX($J$55:J2808)</f>
        <v>1450.3701525626964</v>
      </c>
      <c r="L2808" s="13">
        <f t="shared" ca="1" si="431"/>
        <v>5.6211842057729111E-2</v>
      </c>
      <c r="M2808" t="str">
        <f t="shared" ca="1" si="434"/>
        <v>BUY</v>
      </c>
      <c r="N2808">
        <f t="shared" ca="1" si="435"/>
        <v>5.8363178140336917E-3</v>
      </c>
    </row>
    <row r="2809" spans="1:14" x14ac:dyDescent="0.25">
      <c r="A2809">
        <v>2808</v>
      </c>
      <c r="B2809" s="30">
        <v>40631</v>
      </c>
      <c r="C2809">
        <f t="shared" si="432"/>
        <v>2011</v>
      </c>
      <c r="D2809">
        <v>5736.35</v>
      </c>
      <c r="E2809">
        <f t="shared" ca="1" si="433"/>
        <v>5711.8</v>
      </c>
      <c r="F2809">
        <f t="shared" ca="1" si="437"/>
        <v>5482.6326923076913</v>
      </c>
      <c r="G2809" t="str">
        <f t="shared" ca="1" si="438"/>
        <v/>
      </c>
      <c r="H2809">
        <f t="shared" ca="1" si="439"/>
        <v>5522.4</v>
      </c>
      <c r="I2809" s="7" t="str">
        <f t="shared" ca="1" si="436"/>
        <v/>
      </c>
      <c r="J2809" s="11">
        <f t="shared" ref="J2809:J2872" ca="1" si="440">IF(I2809="",J2808,J2808*(1+$M$5*I2809))</f>
        <v>1368.8421746215977</v>
      </c>
      <c r="K2809" s="11">
        <f ca="1">MAX($J$55:J2809)</f>
        <v>1450.3701525626964</v>
      </c>
      <c r="L2809" s="13">
        <f t="shared" ref="L2809:L2872" ca="1" si="441">1-J2809/K2809</f>
        <v>5.6211842057729111E-2</v>
      </c>
      <c r="M2809" t="str">
        <f t="shared" ca="1" si="434"/>
        <v>BUY</v>
      </c>
      <c r="N2809">
        <f t="shared" ca="1" si="435"/>
        <v>8.6333465207262504E-3</v>
      </c>
    </row>
    <row r="2810" spans="1:14" x14ac:dyDescent="0.25">
      <c r="A2810">
        <v>2809</v>
      </c>
      <c r="B2810" s="30">
        <v>40632</v>
      </c>
      <c r="C2810">
        <f t="shared" si="432"/>
        <v>2011</v>
      </c>
      <c r="D2810">
        <v>5787.65</v>
      </c>
      <c r="E2810">
        <f t="shared" ca="1" si="433"/>
        <v>5762</v>
      </c>
      <c r="F2810">
        <f t="shared" ca="1" si="437"/>
        <v>5492.9807692307695</v>
      </c>
      <c r="G2810" t="str">
        <f t="shared" ca="1" si="438"/>
        <v/>
      </c>
      <c r="H2810">
        <f t="shared" ca="1" si="439"/>
        <v>5522.4</v>
      </c>
      <c r="I2810" s="7" t="str">
        <f t="shared" ca="1" si="436"/>
        <v/>
      </c>
      <c r="J2810" s="11">
        <f t="shared" ca="1" si="440"/>
        <v>1368.8421746215977</v>
      </c>
      <c r="K2810" s="11">
        <f ca="1">MAX($J$55:J2810)</f>
        <v>1450.3701525626964</v>
      </c>
      <c r="L2810" s="13">
        <f t="shared" ca="1" si="441"/>
        <v>5.6211842057729111E-2</v>
      </c>
      <c r="M2810" t="str">
        <f t="shared" ca="1" si="434"/>
        <v>BUY</v>
      </c>
      <c r="N2810">
        <f t="shared" ca="1" si="435"/>
        <v>8.9429689610988298E-3</v>
      </c>
    </row>
    <row r="2811" spans="1:14" x14ac:dyDescent="0.25">
      <c r="A2811">
        <v>2810</v>
      </c>
      <c r="B2811" s="30">
        <v>40633</v>
      </c>
      <c r="C2811">
        <f t="shared" si="432"/>
        <v>2011</v>
      </c>
      <c r="D2811">
        <v>5833.75</v>
      </c>
      <c r="E2811">
        <f t="shared" ca="1" si="433"/>
        <v>5810.7</v>
      </c>
      <c r="F2811">
        <f t="shared" ca="1" si="437"/>
        <v>5507.0019230769212</v>
      </c>
      <c r="G2811" t="str">
        <f t="shared" ca="1" si="438"/>
        <v/>
      </c>
      <c r="H2811">
        <f t="shared" ca="1" si="439"/>
        <v>5522.4</v>
      </c>
      <c r="I2811" s="7" t="str">
        <f t="shared" ca="1" si="436"/>
        <v/>
      </c>
      <c r="J2811" s="11">
        <f t="shared" ca="1" si="440"/>
        <v>1368.8421746215977</v>
      </c>
      <c r="K2811" s="11">
        <f ca="1">MAX($J$55:J2811)</f>
        <v>1450.3701525626964</v>
      </c>
      <c r="L2811" s="13">
        <f t="shared" ca="1" si="441"/>
        <v>5.6211842057729111E-2</v>
      </c>
      <c r="M2811" t="str">
        <f t="shared" ca="1" si="434"/>
        <v>BUY</v>
      </c>
      <c r="N2811">
        <f t="shared" ca="1" si="435"/>
        <v>7.9652363221688199E-3</v>
      </c>
    </row>
    <row r="2812" spans="1:14" x14ac:dyDescent="0.25">
      <c r="A2812">
        <v>2811</v>
      </c>
      <c r="B2812" s="30">
        <v>40634</v>
      </c>
      <c r="C2812">
        <f t="shared" si="432"/>
        <v>2011</v>
      </c>
      <c r="D2812">
        <v>5826.05</v>
      </c>
      <c r="E2812">
        <f t="shared" ca="1" si="433"/>
        <v>5829.9</v>
      </c>
      <c r="F2812">
        <f t="shared" ca="1" si="437"/>
        <v>5521.951923076922</v>
      </c>
      <c r="G2812" t="str">
        <f t="shared" ca="1" si="438"/>
        <v/>
      </c>
      <c r="H2812">
        <f t="shared" ca="1" si="439"/>
        <v>5522.4</v>
      </c>
      <c r="I2812" s="7" t="str">
        <f t="shared" ca="1" si="436"/>
        <v/>
      </c>
      <c r="J2812" s="11">
        <f t="shared" ca="1" si="440"/>
        <v>1368.8421746215977</v>
      </c>
      <c r="K2812" s="11">
        <f ca="1">MAX($J$55:J2812)</f>
        <v>1450.3701525626964</v>
      </c>
      <c r="L2812" s="13">
        <f t="shared" ca="1" si="441"/>
        <v>5.6211842057729111E-2</v>
      </c>
      <c r="M2812" t="str">
        <f t="shared" ca="1" si="434"/>
        <v>BUY</v>
      </c>
      <c r="N2812">
        <f t="shared" ca="1" si="435"/>
        <v>-1.319905721019896E-3</v>
      </c>
    </row>
    <row r="2813" spans="1:14" x14ac:dyDescent="0.25">
      <c r="A2813">
        <v>2812</v>
      </c>
      <c r="B2813" s="30">
        <v>40637</v>
      </c>
      <c r="C2813">
        <f t="shared" si="432"/>
        <v>2011</v>
      </c>
      <c r="D2813">
        <v>5908.45</v>
      </c>
      <c r="E2813">
        <f t="shared" ca="1" si="433"/>
        <v>5867.25</v>
      </c>
      <c r="F2813">
        <f t="shared" ca="1" si="437"/>
        <v>5546.7884615384619</v>
      </c>
      <c r="G2813" t="str">
        <f t="shared" ca="1" si="438"/>
        <v/>
      </c>
      <c r="H2813">
        <f t="shared" ca="1" si="439"/>
        <v>5522.4</v>
      </c>
      <c r="I2813" s="7" t="str">
        <f t="shared" ca="1" si="436"/>
        <v/>
      </c>
      <c r="J2813" s="11">
        <f t="shared" ca="1" si="440"/>
        <v>1368.8421746215977</v>
      </c>
      <c r="K2813" s="11">
        <f ca="1">MAX($J$55:J2813)</f>
        <v>1450.3701525626964</v>
      </c>
      <c r="L2813" s="13">
        <f t="shared" ca="1" si="441"/>
        <v>5.6211842057729111E-2</v>
      </c>
      <c r="M2813" t="str">
        <f t="shared" ca="1" si="434"/>
        <v>BUY</v>
      </c>
      <c r="N2813">
        <f t="shared" ca="1" si="435"/>
        <v>1.4143373297517123E-2</v>
      </c>
    </row>
    <row r="2814" spans="1:14" x14ac:dyDescent="0.25">
      <c r="A2814">
        <v>2813</v>
      </c>
      <c r="B2814" s="30">
        <v>40638</v>
      </c>
      <c r="C2814">
        <f t="shared" si="432"/>
        <v>2011</v>
      </c>
      <c r="D2814">
        <v>5910.05</v>
      </c>
      <c r="E2814">
        <f t="shared" ca="1" si="433"/>
        <v>5909.25</v>
      </c>
      <c r="F2814">
        <f t="shared" ca="1" si="437"/>
        <v>5570.1153846153848</v>
      </c>
      <c r="G2814" t="str">
        <f t="shared" ca="1" si="438"/>
        <v/>
      </c>
      <c r="H2814">
        <f t="shared" ca="1" si="439"/>
        <v>5522.4</v>
      </c>
      <c r="I2814" s="7" t="str">
        <f t="shared" ca="1" si="436"/>
        <v/>
      </c>
      <c r="J2814" s="11">
        <f t="shared" ca="1" si="440"/>
        <v>1368.8421746215977</v>
      </c>
      <c r="K2814" s="11">
        <f ca="1">MAX($J$55:J2814)</f>
        <v>1450.3701525626964</v>
      </c>
      <c r="L2814" s="13">
        <f t="shared" ca="1" si="441"/>
        <v>5.6211842057729111E-2</v>
      </c>
      <c r="M2814" t="str">
        <f t="shared" ca="1" si="434"/>
        <v>BUY</v>
      </c>
      <c r="N2814">
        <f t="shared" ca="1" si="435"/>
        <v>2.7079860200227875E-4</v>
      </c>
    </row>
    <row r="2815" spans="1:14" x14ac:dyDescent="0.25">
      <c r="A2815">
        <v>2814</v>
      </c>
      <c r="B2815" s="30">
        <v>40639</v>
      </c>
      <c r="C2815">
        <f t="shared" si="432"/>
        <v>2011</v>
      </c>
      <c r="D2815">
        <v>5891.75</v>
      </c>
      <c r="E2815">
        <f t="shared" ca="1" si="433"/>
        <v>5900.9</v>
      </c>
      <c r="F2815">
        <f t="shared" ca="1" si="437"/>
        <v>5591.5961538461543</v>
      </c>
      <c r="G2815" t="str">
        <f t="shared" ca="1" si="438"/>
        <v/>
      </c>
      <c r="H2815">
        <f t="shared" ca="1" si="439"/>
        <v>5522.4</v>
      </c>
      <c r="I2815" s="7" t="str">
        <f t="shared" ca="1" si="436"/>
        <v/>
      </c>
      <c r="J2815" s="11">
        <f t="shared" ca="1" si="440"/>
        <v>1368.8421746215977</v>
      </c>
      <c r="K2815" s="11">
        <f ca="1">MAX($J$55:J2815)</f>
        <v>1450.3701525626964</v>
      </c>
      <c r="L2815" s="13">
        <f t="shared" ca="1" si="441"/>
        <v>5.6211842057729111E-2</v>
      </c>
      <c r="M2815" t="str">
        <f t="shared" ca="1" si="434"/>
        <v>BUY</v>
      </c>
      <c r="N2815">
        <f t="shared" ca="1" si="435"/>
        <v>-3.09642050405668E-3</v>
      </c>
    </row>
    <row r="2816" spans="1:14" x14ac:dyDescent="0.25">
      <c r="A2816">
        <v>2815</v>
      </c>
      <c r="B2816" s="30">
        <v>40640</v>
      </c>
      <c r="C2816">
        <f t="shared" si="432"/>
        <v>2011</v>
      </c>
      <c r="D2816">
        <v>5885.7</v>
      </c>
      <c r="E2816">
        <f t="shared" ca="1" si="433"/>
        <v>5888.7250000000004</v>
      </c>
      <c r="F2816">
        <f t="shared" ca="1" si="437"/>
        <v>5605.5730769230768</v>
      </c>
      <c r="G2816" t="str">
        <f t="shared" ca="1" si="438"/>
        <v/>
      </c>
      <c r="H2816">
        <f t="shared" ca="1" si="439"/>
        <v>5522.4</v>
      </c>
      <c r="I2816" s="7" t="str">
        <f t="shared" ca="1" si="436"/>
        <v/>
      </c>
      <c r="J2816" s="11">
        <f t="shared" ca="1" si="440"/>
        <v>1368.8421746215977</v>
      </c>
      <c r="K2816" s="11">
        <f ca="1">MAX($J$55:J2816)</f>
        <v>1450.3701525626964</v>
      </c>
      <c r="L2816" s="13">
        <f t="shared" ca="1" si="441"/>
        <v>5.6211842057729111E-2</v>
      </c>
      <c r="M2816" t="str">
        <f t="shared" ca="1" si="434"/>
        <v>BUY</v>
      </c>
      <c r="N2816">
        <f t="shared" ca="1" si="435"/>
        <v>-1.026859591802127E-3</v>
      </c>
    </row>
    <row r="2817" spans="1:14" x14ac:dyDescent="0.25">
      <c r="A2817">
        <v>2816</v>
      </c>
      <c r="B2817" s="30">
        <v>40641</v>
      </c>
      <c r="C2817">
        <f t="shared" si="432"/>
        <v>2011</v>
      </c>
      <c r="D2817">
        <v>5842</v>
      </c>
      <c r="E2817">
        <f t="shared" ca="1" si="433"/>
        <v>5863.85</v>
      </c>
      <c r="F2817">
        <f t="shared" ca="1" si="437"/>
        <v>5617.334615384616</v>
      </c>
      <c r="G2817" t="str">
        <f t="shared" ca="1" si="438"/>
        <v/>
      </c>
      <c r="H2817">
        <f t="shared" ca="1" si="439"/>
        <v>5522.4</v>
      </c>
      <c r="I2817" s="7" t="str">
        <f t="shared" ca="1" si="436"/>
        <v/>
      </c>
      <c r="J2817" s="11">
        <f t="shared" ca="1" si="440"/>
        <v>1368.8421746215977</v>
      </c>
      <c r="K2817" s="11">
        <f ca="1">MAX($J$55:J2817)</f>
        <v>1450.3701525626964</v>
      </c>
      <c r="L2817" s="13">
        <f t="shared" ca="1" si="441"/>
        <v>5.6211842057729111E-2</v>
      </c>
      <c r="M2817" t="str">
        <f t="shared" ca="1" si="434"/>
        <v>BUY</v>
      </c>
      <c r="N2817">
        <f t="shared" ca="1" si="435"/>
        <v>-7.4247753028526464E-3</v>
      </c>
    </row>
    <row r="2818" spans="1:14" x14ac:dyDescent="0.25">
      <c r="A2818">
        <v>2817</v>
      </c>
      <c r="B2818" s="30">
        <v>40644</v>
      </c>
      <c r="C2818">
        <f t="shared" si="432"/>
        <v>2011</v>
      </c>
      <c r="D2818">
        <v>5785.7</v>
      </c>
      <c r="E2818">
        <f t="shared" ca="1" si="433"/>
        <v>5813.85</v>
      </c>
      <c r="F2818">
        <f t="shared" ca="1" si="437"/>
        <v>5626.8326923076929</v>
      </c>
      <c r="G2818" t="str">
        <f t="shared" ca="1" si="438"/>
        <v/>
      </c>
      <c r="H2818">
        <f t="shared" ca="1" si="439"/>
        <v>5522.4</v>
      </c>
      <c r="I2818" s="7" t="str">
        <f t="shared" ca="1" si="436"/>
        <v/>
      </c>
      <c r="J2818" s="11">
        <f t="shared" ca="1" si="440"/>
        <v>1368.8421746215977</v>
      </c>
      <c r="K2818" s="11">
        <f ca="1">MAX($J$55:J2818)</f>
        <v>1450.3701525626964</v>
      </c>
      <c r="L2818" s="13">
        <f t="shared" ca="1" si="441"/>
        <v>5.6211842057729111E-2</v>
      </c>
      <c r="M2818" t="str">
        <f t="shared" ca="1" si="434"/>
        <v>BUY</v>
      </c>
      <c r="N2818">
        <f t="shared" ca="1" si="435"/>
        <v>-9.6371105785690147E-3</v>
      </c>
    </row>
    <row r="2819" spans="1:14" x14ac:dyDescent="0.25">
      <c r="A2819">
        <v>2818</v>
      </c>
      <c r="B2819" s="30">
        <v>40646</v>
      </c>
      <c r="C2819">
        <f t="shared" ref="C2819:C2882" si="442">YEAR(B2819)</f>
        <v>2011</v>
      </c>
      <c r="D2819">
        <v>5911.5</v>
      </c>
      <c r="E2819">
        <f t="shared" ca="1" si="433"/>
        <v>5848.6</v>
      </c>
      <c r="F2819">
        <f t="shared" ca="1" si="437"/>
        <v>5644.0769230769229</v>
      </c>
      <c r="G2819" t="str">
        <f t="shared" ca="1" si="438"/>
        <v/>
      </c>
      <c r="H2819">
        <f t="shared" ca="1" si="439"/>
        <v>5522.4</v>
      </c>
      <c r="I2819" s="7" t="str">
        <f t="shared" ca="1" si="436"/>
        <v/>
      </c>
      <c r="J2819" s="11">
        <f t="shared" ca="1" si="440"/>
        <v>1368.8421746215977</v>
      </c>
      <c r="K2819" s="11">
        <f ca="1">MAX($J$55:J2819)</f>
        <v>1450.3701525626964</v>
      </c>
      <c r="L2819" s="13">
        <f t="shared" ca="1" si="441"/>
        <v>5.6211842057729111E-2</v>
      </c>
      <c r="M2819" t="str">
        <f t="shared" ca="1" si="434"/>
        <v>BUY</v>
      </c>
      <c r="N2819">
        <f t="shared" ca="1" si="435"/>
        <v>2.1743263563613769E-2</v>
      </c>
    </row>
    <row r="2820" spans="1:14" x14ac:dyDescent="0.25">
      <c r="A2820">
        <v>2819</v>
      </c>
      <c r="B2820" s="30">
        <v>40648</v>
      </c>
      <c r="C2820">
        <f t="shared" si="442"/>
        <v>2011</v>
      </c>
      <c r="D2820">
        <v>5824.55</v>
      </c>
      <c r="E2820">
        <f t="shared" ref="E2820:E2883" ca="1" si="443">IF(ROW(D2820)&gt;$M$3,AVERAGE(OFFSET(D2821,-$M$3,0,$M$3,1)),"")</f>
        <v>5868.0249999999996</v>
      </c>
      <c r="F2820">
        <f t="shared" ca="1" si="437"/>
        <v>5655.7596153846152</v>
      </c>
      <c r="G2820" t="str">
        <f t="shared" ca="1" si="438"/>
        <v/>
      </c>
      <c r="H2820">
        <f t="shared" ca="1" si="439"/>
        <v>5522.4</v>
      </c>
      <c r="I2820" s="7" t="str">
        <f t="shared" ca="1" si="436"/>
        <v/>
      </c>
      <c r="J2820" s="11">
        <f t="shared" ca="1" si="440"/>
        <v>1368.8421746215977</v>
      </c>
      <c r="K2820" s="11">
        <f ca="1">MAX($J$55:J2820)</f>
        <v>1450.3701525626964</v>
      </c>
      <c r="L2820" s="13">
        <f t="shared" ca="1" si="441"/>
        <v>5.6211842057729111E-2</v>
      </c>
      <c r="M2820" t="str">
        <f t="shared" ca="1" si="434"/>
        <v>BUY</v>
      </c>
      <c r="N2820">
        <f t="shared" ca="1" si="435"/>
        <v>-1.4708618793876312E-2</v>
      </c>
    </row>
    <row r="2821" spans="1:14" x14ac:dyDescent="0.25">
      <c r="A2821">
        <v>2820</v>
      </c>
      <c r="B2821" s="30">
        <v>40651</v>
      </c>
      <c r="C2821">
        <f t="shared" si="442"/>
        <v>2011</v>
      </c>
      <c r="D2821">
        <v>5729.1</v>
      </c>
      <c r="E2821">
        <f t="shared" ca="1" si="443"/>
        <v>5776.8250000000007</v>
      </c>
      <c r="F2821">
        <f t="shared" ca="1" si="437"/>
        <v>5663.3788461538461</v>
      </c>
      <c r="G2821" t="str">
        <f t="shared" ca="1" si="438"/>
        <v/>
      </c>
      <c r="H2821">
        <f t="shared" ca="1" si="439"/>
        <v>5522.4</v>
      </c>
      <c r="I2821" s="7" t="str">
        <f t="shared" ca="1" si="436"/>
        <v/>
      </c>
      <c r="J2821" s="11">
        <f t="shared" ca="1" si="440"/>
        <v>1368.8421746215977</v>
      </c>
      <c r="K2821" s="11">
        <f ca="1">MAX($J$55:J2821)</f>
        <v>1450.3701525626964</v>
      </c>
      <c r="L2821" s="13">
        <f t="shared" ca="1" si="441"/>
        <v>5.6211842057729111E-2</v>
      </c>
      <c r="M2821" t="str">
        <f t="shared" ca="1" si="434"/>
        <v>BUY</v>
      </c>
      <c r="N2821">
        <f t="shared" ca="1" si="435"/>
        <v>-1.6387532084023628E-2</v>
      </c>
    </row>
    <row r="2822" spans="1:14" x14ac:dyDescent="0.25">
      <c r="A2822">
        <v>2821</v>
      </c>
      <c r="B2822" s="30">
        <v>40652</v>
      </c>
      <c r="C2822">
        <f t="shared" si="442"/>
        <v>2011</v>
      </c>
      <c r="D2822">
        <v>5740.75</v>
      </c>
      <c r="E2822">
        <f t="shared" ca="1" si="443"/>
        <v>5734.9250000000002</v>
      </c>
      <c r="F2822">
        <f t="shared" ca="1" si="437"/>
        <v>5672.8538461538465</v>
      </c>
      <c r="G2822" t="str">
        <f t="shared" ca="1" si="438"/>
        <v/>
      </c>
      <c r="H2822">
        <f t="shared" ca="1" si="439"/>
        <v>5522.4</v>
      </c>
      <c r="I2822" s="7" t="str">
        <f t="shared" ca="1" si="436"/>
        <v/>
      </c>
      <c r="J2822" s="11">
        <f t="shared" ca="1" si="440"/>
        <v>1368.8421746215977</v>
      </c>
      <c r="K2822" s="11">
        <f ca="1">MAX($J$55:J2822)</f>
        <v>1450.3701525626964</v>
      </c>
      <c r="L2822" s="13">
        <f t="shared" ca="1" si="441"/>
        <v>5.6211842057729111E-2</v>
      </c>
      <c r="M2822" t="str">
        <f t="shared" ref="M2822:M2885" ca="1" si="444">IF(G2822="",M2821,G2822)</f>
        <v>BUY</v>
      </c>
      <c r="N2822">
        <f t="shared" ca="1" si="435"/>
        <v>2.033478207746354E-3</v>
      </c>
    </row>
    <row r="2823" spans="1:14" x14ac:dyDescent="0.25">
      <c r="A2823">
        <v>2822</v>
      </c>
      <c r="B2823" s="30">
        <v>40653</v>
      </c>
      <c r="C2823">
        <f t="shared" si="442"/>
        <v>2011</v>
      </c>
      <c r="D2823">
        <v>5851.65</v>
      </c>
      <c r="E2823">
        <f t="shared" ca="1" si="443"/>
        <v>5796.2</v>
      </c>
      <c r="F2823">
        <f t="shared" ca="1" si="437"/>
        <v>5688.4769230769225</v>
      </c>
      <c r="G2823" t="str">
        <f t="shared" ca="1" si="438"/>
        <v/>
      </c>
      <c r="H2823">
        <f t="shared" ca="1" si="439"/>
        <v>5522.4</v>
      </c>
      <c r="I2823" s="7" t="str">
        <f t="shared" ca="1" si="436"/>
        <v/>
      </c>
      <c r="J2823" s="11">
        <f t="shared" ca="1" si="440"/>
        <v>1368.8421746215977</v>
      </c>
      <c r="K2823" s="11">
        <f ca="1">MAX($J$55:J2823)</f>
        <v>1450.3701525626964</v>
      </c>
      <c r="L2823" s="13">
        <f t="shared" ca="1" si="441"/>
        <v>5.6211842057729111E-2</v>
      </c>
      <c r="M2823" t="str">
        <f t="shared" ca="1" si="444"/>
        <v>BUY</v>
      </c>
      <c r="N2823">
        <f t="shared" ref="N2823:N2886" ca="1" si="445">IF(M2822="BUY",(D2823-D2822)/D2822,(D2822-D2823)/D2822)</f>
        <v>1.9318033358010651E-2</v>
      </c>
    </row>
    <row r="2824" spans="1:14" x14ac:dyDescent="0.25">
      <c r="A2824">
        <v>2823</v>
      </c>
      <c r="B2824" s="30">
        <v>40654</v>
      </c>
      <c r="C2824">
        <f t="shared" si="442"/>
        <v>2011</v>
      </c>
      <c r="D2824">
        <v>5884.7</v>
      </c>
      <c r="E2824">
        <f t="shared" ca="1" si="443"/>
        <v>5868.1749999999993</v>
      </c>
      <c r="F2824">
        <f t="shared" ca="1" si="437"/>
        <v>5702.0615384615385</v>
      </c>
      <c r="G2824" t="str">
        <f t="shared" ca="1" si="438"/>
        <v/>
      </c>
      <c r="H2824">
        <f t="shared" ca="1" si="439"/>
        <v>5522.4</v>
      </c>
      <c r="I2824" s="7" t="str">
        <f t="shared" ca="1" si="436"/>
        <v/>
      </c>
      <c r="J2824" s="11">
        <f t="shared" ca="1" si="440"/>
        <v>1368.8421746215977</v>
      </c>
      <c r="K2824" s="11">
        <f ca="1">MAX($J$55:J2824)</f>
        <v>1450.3701525626964</v>
      </c>
      <c r="L2824" s="13">
        <f t="shared" ca="1" si="441"/>
        <v>5.6211842057729111E-2</v>
      </c>
      <c r="M2824" t="str">
        <f t="shared" ca="1" si="444"/>
        <v>BUY</v>
      </c>
      <c r="N2824">
        <f t="shared" ca="1" si="445"/>
        <v>5.6479796296771308E-3</v>
      </c>
    </row>
    <row r="2825" spans="1:14" x14ac:dyDescent="0.25">
      <c r="A2825">
        <v>2824</v>
      </c>
      <c r="B2825" s="30">
        <v>40658</v>
      </c>
      <c r="C2825">
        <f t="shared" si="442"/>
        <v>2011</v>
      </c>
      <c r="D2825">
        <v>5874.5</v>
      </c>
      <c r="E2825">
        <f t="shared" ca="1" si="443"/>
        <v>5879.6</v>
      </c>
      <c r="F2825">
        <f t="shared" ca="1" si="437"/>
        <v>5718.4019230769236</v>
      </c>
      <c r="G2825" t="str">
        <f t="shared" ca="1" si="438"/>
        <v/>
      </c>
      <c r="H2825">
        <f t="shared" ca="1" si="439"/>
        <v>5522.4</v>
      </c>
      <c r="I2825" s="7" t="str">
        <f t="shared" ca="1" si="436"/>
        <v/>
      </c>
      <c r="J2825" s="11">
        <f t="shared" ca="1" si="440"/>
        <v>1368.8421746215977</v>
      </c>
      <c r="K2825" s="11">
        <f ca="1">MAX($J$55:J2825)</f>
        <v>1450.3701525626964</v>
      </c>
      <c r="L2825" s="13">
        <f t="shared" ca="1" si="441"/>
        <v>5.6211842057729111E-2</v>
      </c>
      <c r="M2825" t="str">
        <f t="shared" ca="1" si="444"/>
        <v>BUY</v>
      </c>
      <c r="N2825">
        <f t="shared" ca="1" si="445"/>
        <v>-1.7333084099444014E-3</v>
      </c>
    </row>
    <row r="2826" spans="1:14" x14ac:dyDescent="0.25">
      <c r="A2826">
        <v>2825</v>
      </c>
      <c r="B2826" s="30">
        <v>40659</v>
      </c>
      <c r="C2826">
        <f t="shared" si="442"/>
        <v>2011</v>
      </c>
      <c r="D2826">
        <v>5868.4</v>
      </c>
      <c r="E2826">
        <f t="shared" ca="1" si="443"/>
        <v>5871.45</v>
      </c>
      <c r="F2826">
        <f t="shared" ca="1" si="437"/>
        <v>5732.1423076923083</v>
      </c>
      <c r="G2826" t="str">
        <f t="shared" ca="1" si="438"/>
        <v/>
      </c>
      <c r="H2826">
        <f t="shared" ca="1" si="439"/>
        <v>5522.4</v>
      </c>
      <c r="I2826" s="7" t="str">
        <f t="shared" ca="1" si="436"/>
        <v/>
      </c>
      <c r="J2826" s="11">
        <f t="shared" ca="1" si="440"/>
        <v>1368.8421746215977</v>
      </c>
      <c r="K2826" s="11">
        <f ca="1">MAX($J$55:J2826)</f>
        <v>1450.3701525626964</v>
      </c>
      <c r="L2826" s="13">
        <f t="shared" ca="1" si="441"/>
        <v>5.6211842057729111E-2</v>
      </c>
      <c r="M2826" t="str">
        <f t="shared" ca="1" si="444"/>
        <v>BUY</v>
      </c>
      <c r="N2826">
        <f t="shared" ca="1" si="445"/>
        <v>-1.0383862456379885E-3</v>
      </c>
    </row>
    <row r="2827" spans="1:14" x14ac:dyDescent="0.25">
      <c r="A2827">
        <v>2826</v>
      </c>
      <c r="B2827" s="30">
        <v>40660</v>
      </c>
      <c r="C2827">
        <f t="shared" si="442"/>
        <v>2011</v>
      </c>
      <c r="D2827">
        <v>5833.9</v>
      </c>
      <c r="E2827">
        <f t="shared" ca="1" si="443"/>
        <v>5851.15</v>
      </c>
      <c r="F2827">
        <f t="shared" ca="1" si="437"/>
        <v>5747.0365384615388</v>
      </c>
      <c r="G2827" t="str">
        <f t="shared" ca="1" si="438"/>
        <v/>
      </c>
      <c r="H2827">
        <f t="shared" ca="1" si="439"/>
        <v>5522.4</v>
      </c>
      <c r="I2827" s="7" t="str">
        <f t="shared" ca="1" si="436"/>
        <v/>
      </c>
      <c r="J2827" s="11">
        <f t="shared" ca="1" si="440"/>
        <v>1368.8421746215977</v>
      </c>
      <c r="K2827" s="11">
        <f ca="1">MAX($J$55:J2827)</f>
        <v>1450.3701525626964</v>
      </c>
      <c r="L2827" s="13">
        <f t="shared" ca="1" si="441"/>
        <v>5.6211842057729111E-2</v>
      </c>
      <c r="M2827" t="str">
        <f t="shared" ca="1" si="444"/>
        <v>BUY</v>
      </c>
      <c r="N2827">
        <f t="shared" ca="1" si="445"/>
        <v>-5.8789448572012818E-3</v>
      </c>
    </row>
    <row r="2828" spans="1:14" x14ac:dyDescent="0.25">
      <c r="A2828">
        <v>2827</v>
      </c>
      <c r="B2828" s="30">
        <v>40661</v>
      </c>
      <c r="C2828">
        <f t="shared" si="442"/>
        <v>2011</v>
      </c>
      <c r="D2828">
        <v>5785.45</v>
      </c>
      <c r="E2828">
        <f t="shared" ca="1" si="443"/>
        <v>5809.6749999999993</v>
      </c>
      <c r="F2828">
        <f t="shared" ca="1" si="437"/>
        <v>5762.873076923077</v>
      </c>
      <c r="G2828" t="str">
        <f t="shared" ca="1" si="438"/>
        <v/>
      </c>
      <c r="H2828">
        <f t="shared" ca="1" si="439"/>
        <v>5522.4</v>
      </c>
      <c r="I2828" s="7" t="str">
        <f t="shared" ca="1" si="436"/>
        <v/>
      </c>
      <c r="J2828" s="11">
        <f t="shared" ca="1" si="440"/>
        <v>1368.8421746215977</v>
      </c>
      <c r="K2828" s="11">
        <f ca="1">MAX($J$55:J2828)</f>
        <v>1450.3701525626964</v>
      </c>
      <c r="L2828" s="13">
        <f t="shared" ca="1" si="441"/>
        <v>5.6211842057729111E-2</v>
      </c>
      <c r="M2828" t="str">
        <f t="shared" ca="1" si="444"/>
        <v>BUY</v>
      </c>
      <c r="N2828">
        <f t="shared" ca="1" si="445"/>
        <v>-8.3049075232691366E-3</v>
      </c>
    </row>
    <row r="2829" spans="1:14" x14ac:dyDescent="0.25">
      <c r="A2829">
        <v>2828</v>
      </c>
      <c r="B2829" s="30">
        <v>40662</v>
      </c>
      <c r="C2829">
        <f t="shared" si="442"/>
        <v>2011</v>
      </c>
      <c r="D2829">
        <v>5749.5</v>
      </c>
      <c r="E2829">
        <f t="shared" ca="1" si="443"/>
        <v>5767.4750000000004</v>
      </c>
      <c r="F2829">
        <f t="shared" ca="1" si="437"/>
        <v>5777.6711538461541</v>
      </c>
      <c r="G2829" t="str">
        <f t="shared" ca="1" si="438"/>
        <v>SELL</v>
      </c>
      <c r="H2829">
        <f t="shared" ca="1" si="439"/>
        <v>5749.5</v>
      </c>
      <c r="I2829" s="7">
        <f t="shared" ca="1" si="436"/>
        <v>4.1123424598001002E-2</v>
      </c>
      <c r="J2829" s="11">
        <f t="shared" ca="1" si="440"/>
        <v>1425.1336525762126</v>
      </c>
      <c r="K2829" s="11">
        <f ca="1">MAX($J$55:J2829)</f>
        <v>1450.3701525626964</v>
      </c>
      <c r="L2829" s="13">
        <f t="shared" ca="1" si="441"/>
        <v>1.7400040908103875E-2</v>
      </c>
      <c r="M2829" t="str">
        <f t="shared" ca="1" si="444"/>
        <v>SELL</v>
      </c>
      <c r="N2829">
        <f t="shared" ca="1" si="445"/>
        <v>-6.2138640900880346E-3</v>
      </c>
    </row>
    <row r="2830" spans="1:14" x14ac:dyDescent="0.25">
      <c r="A2830">
        <v>2829</v>
      </c>
      <c r="B2830" s="30">
        <v>40665</v>
      </c>
      <c r="C2830">
        <f t="shared" si="442"/>
        <v>2011</v>
      </c>
      <c r="D2830">
        <v>5701.3</v>
      </c>
      <c r="E2830">
        <f t="shared" ca="1" si="443"/>
        <v>5725.4</v>
      </c>
      <c r="F2830">
        <f t="shared" ca="1" si="437"/>
        <v>5788.7269230769225</v>
      </c>
      <c r="G2830" t="str">
        <f t="shared" ca="1" si="438"/>
        <v/>
      </c>
      <c r="H2830">
        <f t="shared" ca="1" si="439"/>
        <v>5749.5</v>
      </c>
      <c r="I2830" s="7" t="str">
        <f t="shared" ca="1" si="436"/>
        <v/>
      </c>
      <c r="J2830" s="11">
        <f t="shared" ca="1" si="440"/>
        <v>1425.1336525762126</v>
      </c>
      <c r="K2830" s="11">
        <f ca="1">MAX($J$55:J2830)</f>
        <v>1450.3701525626964</v>
      </c>
      <c r="L2830" s="13">
        <f t="shared" ca="1" si="441"/>
        <v>1.7400040908103875E-2</v>
      </c>
      <c r="M2830" t="str">
        <f t="shared" ca="1" si="444"/>
        <v>SELL</v>
      </c>
      <c r="N2830">
        <f t="shared" ca="1" si="445"/>
        <v>8.3833376815374942E-3</v>
      </c>
    </row>
    <row r="2831" spans="1:14" x14ac:dyDescent="0.25">
      <c r="A2831">
        <v>2830</v>
      </c>
      <c r="B2831" s="30">
        <v>40666</v>
      </c>
      <c r="C2831">
        <f t="shared" si="442"/>
        <v>2011</v>
      </c>
      <c r="D2831">
        <v>5565.25</v>
      </c>
      <c r="E2831">
        <f t="shared" ca="1" si="443"/>
        <v>5633.2749999999996</v>
      </c>
      <c r="F2831">
        <f t="shared" ca="1" si="437"/>
        <v>5791.9961538461521</v>
      </c>
      <c r="G2831" t="str">
        <f t="shared" ca="1" si="438"/>
        <v/>
      </c>
      <c r="H2831">
        <f t="shared" ca="1" si="439"/>
        <v>5749.5</v>
      </c>
      <c r="I2831" s="7" t="str">
        <f t="shared" ca="1" si="436"/>
        <v/>
      </c>
      <c r="J2831" s="11">
        <f t="shared" ca="1" si="440"/>
        <v>1425.1336525762126</v>
      </c>
      <c r="K2831" s="11">
        <f ca="1">MAX($J$55:J2831)</f>
        <v>1450.3701525626964</v>
      </c>
      <c r="L2831" s="13">
        <f t="shared" ca="1" si="441"/>
        <v>1.7400040908103875E-2</v>
      </c>
      <c r="M2831" t="str">
        <f t="shared" ca="1" si="444"/>
        <v>SELL</v>
      </c>
      <c r="N2831">
        <f t="shared" ca="1" si="445"/>
        <v>2.3862978618911509E-2</v>
      </c>
    </row>
    <row r="2832" spans="1:14" x14ac:dyDescent="0.25">
      <c r="A2832">
        <v>2831</v>
      </c>
      <c r="B2832" s="30">
        <v>40667</v>
      </c>
      <c r="C2832">
        <f t="shared" si="442"/>
        <v>2011</v>
      </c>
      <c r="D2832">
        <v>5537.15</v>
      </c>
      <c r="E2832">
        <f t="shared" ca="1" si="443"/>
        <v>5551.2</v>
      </c>
      <c r="F2832">
        <f t="shared" ca="1" si="437"/>
        <v>5792.5634615384606</v>
      </c>
      <c r="G2832" t="str">
        <f t="shared" ca="1" si="438"/>
        <v/>
      </c>
      <c r="H2832">
        <f t="shared" ca="1" si="439"/>
        <v>5749.5</v>
      </c>
      <c r="I2832" s="7" t="str">
        <f t="shared" ca="1" si="436"/>
        <v/>
      </c>
      <c r="J2832" s="11">
        <f t="shared" ca="1" si="440"/>
        <v>1425.1336525762126</v>
      </c>
      <c r="K2832" s="11">
        <f ca="1">MAX($J$55:J2832)</f>
        <v>1450.3701525626964</v>
      </c>
      <c r="L2832" s="13">
        <f t="shared" ca="1" si="441"/>
        <v>1.7400040908103875E-2</v>
      </c>
      <c r="M2832" t="str">
        <f t="shared" ca="1" si="444"/>
        <v>SELL</v>
      </c>
      <c r="N2832">
        <f t="shared" ca="1" si="445"/>
        <v>5.0491891649073022E-3</v>
      </c>
    </row>
    <row r="2833" spans="1:14" x14ac:dyDescent="0.25">
      <c r="A2833">
        <v>2832</v>
      </c>
      <c r="B2833" s="30">
        <v>40668</v>
      </c>
      <c r="C2833">
        <f t="shared" si="442"/>
        <v>2011</v>
      </c>
      <c r="D2833">
        <v>5459.85</v>
      </c>
      <c r="E2833">
        <f t="shared" ca="1" si="443"/>
        <v>5498.5</v>
      </c>
      <c r="F2833">
        <f t="shared" ca="1" si="437"/>
        <v>5785.0865384615372</v>
      </c>
      <c r="G2833" t="str">
        <f t="shared" ca="1" si="438"/>
        <v/>
      </c>
      <c r="H2833">
        <f t="shared" ca="1" si="439"/>
        <v>5749.5</v>
      </c>
      <c r="I2833" s="7" t="str">
        <f t="shared" ca="1" si="436"/>
        <v/>
      </c>
      <c r="J2833" s="11">
        <f t="shared" ca="1" si="440"/>
        <v>1425.1336525762126</v>
      </c>
      <c r="K2833" s="11">
        <f ca="1">MAX($J$55:J2833)</f>
        <v>1450.3701525626964</v>
      </c>
      <c r="L2833" s="13">
        <f t="shared" ca="1" si="441"/>
        <v>1.7400040908103875E-2</v>
      </c>
      <c r="M2833" t="str">
        <f t="shared" ca="1" si="444"/>
        <v>SELL</v>
      </c>
      <c r="N2833">
        <f t="shared" ca="1" si="445"/>
        <v>1.3960250309274497E-2</v>
      </c>
    </row>
    <row r="2834" spans="1:14" x14ac:dyDescent="0.25">
      <c r="A2834">
        <v>2833</v>
      </c>
      <c r="B2834" s="30">
        <v>40669</v>
      </c>
      <c r="C2834">
        <f t="shared" si="442"/>
        <v>2011</v>
      </c>
      <c r="D2834">
        <v>5551.45</v>
      </c>
      <c r="E2834">
        <f t="shared" ca="1" si="443"/>
        <v>5505.65</v>
      </c>
      <c r="F2834">
        <f t="shared" ca="1" si="437"/>
        <v>5779.8634615384617</v>
      </c>
      <c r="G2834" t="str">
        <f t="shared" ca="1" si="438"/>
        <v/>
      </c>
      <c r="H2834">
        <f t="shared" ca="1" si="439"/>
        <v>5749.5</v>
      </c>
      <c r="I2834" s="7" t="str">
        <f t="shared" ca="1" si="436"/>
        <v/>
      </c>
      <c r="J2834" s="11">
        <f t="shared" ca="1" si="440"/>
        <v>1425.1336525762126</v>
      </c>
      <c r="K2834" s="11">
        <f ca="1">MAX($J$55:J2834)</f>
        <v>1450.3701525626964</v>
      </c>
      <c r="L2834" s="13">
        <f t="shared" ca="1" si="441"/>
        <v>1.7400040908103875E-2</v>
      </c>
      <c r="M2834" t="str">
        <f t="shared" ca="1" si="444"/>
        <v>SELL</v>
      </c>
      <c r="N2834">
        <f t="shared" ca="1" si="445"/>
        <v>-1.6777017683635896E-2</v>
      </c>
    </row>
    <row r="2835" spans="1:14" x14ac:dyDescent="0.25">
      <c r="A2835">
        <v>2834</v>
      </c>
      <c r="B2835" s="30">
        <v>40672</v>
      </c>
      <c r="C2835">
        <f t="shared" si="442"/>
        <v>2011</v>
      </c>
      <c r="D2835">
        <v>5551.1</v>
      </c>
      <c r="E2835">
        <f t="shared" ca="1" si="443"/>
        <v>5551.2749999999996</v>
      </c>
      <c r="F2835">
        <f t="shared" ca="1" si="437"/>
        <v>5772.7384615384617</v>
      </c>
      <c r="G2835" t="str">
        <f t="shared" ca="1" si="438"/>
        <v/>
      </c>
      <c r="H2835">
        <f t="shared" ca="1" si="439"/>
        <v>5749.5</v>
      </c>
      <c r="I2835" s="7" t="str">
        <f t="shared" ca="1" si="436"/>
        <v/>
      </c>
      <c r="J2835" s="11">
        <f t="shared" ca="1" si="440"/>
        <v>1425.1336525762126</v>
      </c>
      <c r="K2835" s="11">
        <f ca="1">MAX($J$55:J2835)</f>
        <v>1450.3701525626964</v>
      </c>
      <c r="L2835" s="13">
        <f t="shared" ca="1" si="441"/>
        <v>1.7400040908103875E-2</v>
      </c>
      <c r="M2835" t="str">
        <f t="shared" ca="1" si="444"/>
        <v>SELL</v>
      </c>
      <c r="N2835">
        <f t="shared" ca="1" si="445"/>
        <v>6.3046591430969268E-5</v>
      </c>
    </row>
    <row r="2836" spans="1:14" x14ac:dyDescent="0.25">
      <c r="A2836">
        <v>2835</v>
      </c>
      <c r="B2836" s="30">
        <v>40673</v>
      </c>
      <c r="C2836">
        <f t="shared" si="442"/>
        <v>2011</v>
      </c>
      <c r="D2836">
        <v>5541.25</v>
      </c>
      <c r="E2836">
        <f t="shared" ca="1" si="443"/>
        <v>5546.1750000000002</v>
      </c>
      <c r="F2836">
        <f t="shared" ca="1" si="437"/>
        <v>5763.2615384615383</v>
      </c>
      <c r="G2836" t="str">
        <f t="shared" ca="1" si="438"/>
        <v/>
      </c>
      <c r="H2836">
        <f t="shared" ca="1" si="439"/>
        <v>5749.5</v>
      </c>
      <c r="I2836" s="7" t="str">
        <f t="shared" ref="I2836:I2899" ca="1" si="446">IF(AND(G2836&lt;&gt;"",H2835&lt;&gt;0),IF(G2836="BUY",1-H2836/H2835,H2836/H2835-1),"")</f>
        <v/>
      </c>
      <c r="J2836" s="11">
        <f t="shared" ca="1" si="440"/>
        <v>1425.1336525762126</v>
      </c>
      <c r="K2836" s="11">
        <f ca="1">MAX($J$55:J2836)</f>
        <v>1450.3701525626964</v>
      </c>
      <c r="L2836" s="13">
        <f t="shared" ca="1" si="441"/>
        <v>1.7400040908103875E-2</v>
      </c>
      <c r="M2836" t="str">
        <f t="shared" ca="1" si="444"/>
        <v>SELL</v>
      </c>
      <c r="N2836">
        <f t="shared" ca="1" si="445"/>
        <v>1.774423087316093E-3</v>
      </c>
    </row>
    <row r="2837" spans="1:14" x14ac:dyDescent="0.25">
      <c r="A2837">
        <v>2836</v>
      </c>
      <c r="B2837" s="30">
        <v>40674</v>
      </c>
      <c r="C2837">
        <f t="shared" si="442"/>
        <v>2011</v>
      </c>
      <c r="D2837">
        <v>5565.05</v>
      </c>
      <c r="E2837">
        <f t="shared" ca="1" si="443"/>
        <v>5553.15</v>
      </c>
      <c r="F2837">
        <f t="shared" ca="1" si="437"/>
        <v>5752.9269230769223</v>
      </c>
      <c r="G2837" t="str">
        <f t="shared" ca="1" si="438"/>
        <v/>
      </c>
      <c r="H2837">
        <f t="shared" ca="1" si="439"/>
        <v>5749.5</v>
      </c>
      <c r="I2837" s="7" t="str">
        <f t="shared" ca="1" si="446"/>
        <v/>
      </c>
      <c r="J2837" s="11">
        <f t="shared" ca="1" si="440"/>
        <v>1425.1336525762126</v>
      </c>
      <c r="K2837" s="11">
        <f ca="1">MAX($J$55:J2837)</f>
        <v>1450.3701525626964</v>
      </c>
      <c r="L2837" s="13">
        <f t="shared" ca="1" si="441"/>
        <v>1.7400040908103875E-2</v>
      </c>
      <c r="M2837" t="str">
        <f t="shared" ca="1" si="444"/>
        <v>SELL</v>
      </c>
      <c r="N2837">
        <f t="shared" ca="1" si="445"/>
        <v>-4.2950597789307796E-3</v>
      </c>
    </row>
    <row r="2838" spans="1:14" x14ac:dyDescent="0.25">
      <c r="A2838">
        <v>2837</v>
      </c>
      <c r="B2838" s="30">
        <v>40675</v>
      </c>
      <c r="C2838">
        <f t="shared" si="442"/>
        <v>2011</v>
      </c>
      <c r="D2838">
        <v>5486.15</v>
      </c>
      <c r="E2838">
        <f t="shared" ca="1" si="443"/>
        <v>5525.6</v>
      </c>
      <c r="F2838">
        <f t="shared" ca="1" si="437"/>
        <v>5739.8538461538456</v>
      </c>
      <c r="G2838" t="str">
        <f t="shared" ca="1" si="438"/>
        <v/>
      </c>
      <c r="H2838">
        <f t="shared" ca="1" si="439"/>
        <v>5749.5</v>
      </c>
      <c r="I2838" s="7" t="str">
        <f t="shared" ca="1" si="446"/>
        <v/>
      </c>
      <c r="J2838" s="11">
        <f t="shared" ca="1" si="440"/>
        <v>1425.1336525762126</v>
      </c>
      <c r="K2838" s="11">
        <f ca="1">MAX($J$55:J2838)</f>
        <v>1450.3701525626964</v>
      </c>
      <c r="L2838" s="13">
        <f t="shared" ca="1" si="441"/>
        <v>1.7400040908103875E-2</v>
      </c>
      <c r="M2838" t="str">
        <f t="shared" ca="1" si="444"/>
        <v>SELL</v>
      </c>
      <c r="N2838">
        <f t="shared" ca="1" si="445"/>
        <v>1.4177770190744116E-2</v>
      </c>
    </row>
    <row r="2839" spans="1:14" x14ac:dyDescent="0.25">
      <c r="A2839">
        <v>2838</v>
      </c>
      <c r="B2839" s="30">
        <v>40676</v>
      </c>
      <c r="C2839">
        <f t="shared" si="442"/>
        <v>2011</v>
      </c>
      <c r="D2839">
        <v>5544.75</v>
      </c>
      <c r="E2839">
        <f t="shared" ca="1" si="443"/>
        <v>5515.45</v>
      </c>
      <c r="F2839">
        <f t="shared" ca="1" si="437"/>
        <v>5725.8653846153838</v>
      </c>
      <c r="G2839" t="str">
        <f t="shared" ca="1" si="438"/>
        <v/>
      </c>
      <c r="H2839">
        <f t="shared" ca="1" si="439"/>
        <v>5749.5</v>
      </c>
      <c r="I2839" s="7" t="str">
        <f t="shared" ca="1" si="446"/>
        <v/>
      </c>
      <c r="J2839" s="11">
        <f t="shared" ca="1" si="440"/>
        <v>1425.1336525762126</v>
      </c>
      <c r="K2839" s="11">
        <f ca="1">MAX($J$55:J2839)</f>
        <v>1450.3701525626964</v>
      </c>
      <c r="L2839" s="13">
        <f t="shared" ca="1" si="441"/>
        <v>1.7400040908103875E-2</v>
      </c>
      <c r="M2839" t="str">
        <f t="shared" ca="1" si="444"/>
        <v>SELL</v>
      </c>
      <c r="N2839">
        <f t="shared" ca="1" si="445"/>
        <v>-1.0681443270781944E-2</v>
      </c>
    </row>
    <row r="2840" spans="1:14" x14ac:dyDescent="0.25">
      <c r="A2840">
        <v>2839</v>
      </c>
      <c r="B2840" s="30">
        <v>40679</v>
      </c>
      <c r="C2840">
        <f t="shared" si="442"/>
        <v>2011</v>
      </c>
      <c r="D2840">
        <v>5499</v>
      </c>
      <c r="E2840">
        <f t="shared" ca="1" si="443"/>
        <v>5521.875</v>
      </c>
      <c r="F2840">
        <f t="shared" ca="1" si="437"/>
        <v>5710.0557692307684</v>
      </c>
      <c r="G2840" t="str">
        <f t="shared" ca="1" si="438"/>
        <v/>
      </c>
      <c r="H2840">
        <f t="shared" ca="1" si="439"/>
        <v>5749.5</v>
      </c>
      <c r="I2840" s="7" t="str">
        <f t="shared" ca="1" si="446"/>
        <v/>
      </c>
      <c r="J2840" s="11">
        <f t="shared" ca="1" si="440"/>
        <v>1425.1336525762126</v>
      </c>
      <c r="K2840" s="11">
        <f ca="1">MAX($J$55:J2840)</f>
        <v>1450.3701525626964</v>
      </c>
      <c r="L2840" s="13">
        <f t="shared" ca="1" si="441"/>
        <v>1.7400040908103875E-2</v>
      </c>
      <c r="M2840" t="str">
        <f t="shared" ca="1" si="444"/>
        <v>SELL</v>
      </c>
      <c r="N2840">
        <f t="shared" ca="1" si="445"/>
        <v>8.2510482889219527E-3</v>
      </c>
    </row>
    <row r="2841" spans="1:14" x14ac:dyDescent="0.25">
      <c r="A2841">
        <v>2840</v>
      </c>
      <c r="B2841" s="30">
        <v>40680</v>
      </c>
      <c r="C2841">
        <f t="shared" si="442"/>
        <v>2011</v>
      </c>
      <c r="D2841">
        <v>5438.95</v>
      </c>
      <c r="E2841">
        <f t="shared" ca="1" si="443"/>
        <v>5468.9750000000004</v>
      </c>
      <c r="F2841">
        <f t="shared" ca="1" si="437"/>
        <v>5692.6403846153853</v>
      </c>
      <c r="G2841" t="str">
        <f t="shared" ca="1" si="438"/>
        <v/>
      </c>
      <c r="H2841">
        <f t="shared" ca="1" si="439"/>
        <v>5749.5</v>
      </c>
      <c r="I2841" s="7" t="str">
        <f t="shared" ca="1" si="446"/>
        <v/>
      </c>
      <c r="J2841" s="11">
        <f t="shared" ca="1" si="440"/>
        <v>1425.1336525762126</v>
      </c>
      <c r="K2841" s="11">
        <f ca="1">MAX($J$55:J2841)</f>
        <v>1450.3701525626964</v>
      </c>
      <c r="L2841" s="13">
        <f t="shared" ca="1" si="441"/>
        <v>1.7400040908103875E-2</v>
      </c>
      <c r="M2841" t="str">
        <f t="shared" ca="1" si="444"/>
        <v>SELL</v>
      </c>
      <c r="N2841">
        <f t="shared" ca="1" si="445"/>
        <v>1.092016730314606E-2</v>
      </c>
    </row>
    <row r="2842" spans="1:14" x14ac:dyDescent="0.25">
      <c r="A2842">
        <v>2841</v>
      </c>
      <c r="B2842" s="30">
        <v>40681</v>
      </c>
      <c r="C2842">
        <f t="shared" si="442"/>
        <v>2011</v>
      </c>
      <c r="D2842">
        <v>5420.6</v>
      </c>
      <c r="E2842">
        <f t="shared" ca="1" si="443"/>
        <v>5429.7749999999996</v>
      </c>
      <c r="F2842">
        <f t="shared" ca="1" si="437"/>
        <v>5674.751923076924</v>
      </c>
      <c r="G2842" t="str">
        <f t="shared" ca="1" si="438"/>
        <v/>
      </c>
      <c r="H2842">
        <f t="shared" ca="1" si="439"/>
        <v>5749.5</v>
      </c>
      <c r="I2842" s="7" t="str">
        <f t="shared" ca="1" si="446"/>
        <v/>
      </c>
      <c r="J2842" s="11">
        <f t="shared" ca="1" si="440"/>
        <v>1425.1336525762126</v>
      </c>
      <c r="K2842" s="11">
        <f ca="1">MAX($J$55:J2842)</f>
        <v>1450.3701525626964</v>
      </c>
      <c r="L2842" s="13">
        <f t="shared" ca="1" si="441"/>
        <v>1.7400040908103875E-2</v>
      </c>
      <c r="M2842" t="str">
        <f t="shared" ca="1" si="444"/>
        <v>SELL</v>
      </c>
      <c r="N2842">
        <f t="shared" ca="1" si="445"/>
        <v>3.3738129602220016E-3</v>
      </c>
    </row>
    <row r="2843" spans="1:14" x14ac:dyDescent="0.25">
      <c r="A2843">
        <v>2842</v>
      </c>
      <c r="B2843" s="30">
        <v>40682</v>
      </c>
      <c r="C2843">
        <f t="shared" si="442"/>
        <v>2011</v>
      </c>
      <c r="D2843">
        <v>5428.1</v>
      </c>
      <c r="E2843">
        <f t="shared" ca="1" si="443"/>
        <v>5424.35</v>
      </c>
      <c r="F2843">
        <f t="shared" ca="1" si="437"/>
        <v>5658.8326923076929</v>
      </c>
      <c r="G2843" t="str">
        <f t="shared" ca="1" si="438"/>
        <v/>
      </c>
      <c r="H2843">
        <f t="shared" ca="1" si="439"/>
        <v>5749.5</v>
      </c>
      <c r="I2843" s="7" t="str">
        <f t="shared" ca="1" si="446"/>
        <v/>
      </c>
      <c r="J2843" s="11">
        <f t="shared" ca="1" si="440"/>
        <v>1425.1336525762126</v>
      </c>
      <c r="K2843" s="11">
        <f ca="1">MAX($J$55:J2843)</f>
        <v>1450.3701525626964</v>
      </c>
      <c r="L2843" s="13">
        <f t="shared" ca="1" si="441"/>
        <v>1.7400040908103875E-2</v>
      </c>
      <c r="M2843" t="str">
        <f t="shared" ca="1" si="444"/>
        <v>SELL</v>
      </c>
      <c r="N2843">
        <f t="shared" ca="1" si="445"/>
        <v>-1.38361067040549E-3</v>
      </c>
    </row>
    <row r="2844" spans="1:14" x14ac:dyDescent="0.25">
      <c r="A2844">
        <v>2843</v>
      </c>
      <c r="B2844" s="30">
        <v>40683</v>
      </c>
      <c r="C2844">
        <f t="shared" si="442"/>
        <v>2011</v>
      </c>
      <c r="D2844">
        <v>5486.35</v>
      </c>
      <c r="E2844">
        <f t="shared" ca="1" si="443"/>
        <v>5457.2250000000004</v>
      </c>
      <c r="F2844">
        <f t="shared" ref="F2844:F2907" ca="1" si="447">IF(ROW(D2844)&gt;$M$4, AVERAGE(OFFSET(D2845,-$M$4,0,$M$4,1)), "")</f>
        <v>5647.3192307692316</v>
      </c>
      <c r="G2844" t="str">
        <f t="shared" ca="1" si="438"/>
        <v/>
      </c>
      <c r="H2844">
        <f t="shared" ca="1" si="439"/>
        <v>5749.5</v>
      </c>
      <c r="I2844" s="7" t="str">
        <f t="shared" ca="1" si="446"/>
        <v/>
      </c>
      <c r="J2844" s="11">
        <f t="shared" ca="1" si="440"/>
        <v>1425.1336525762126</v>
      </c>
      <c r="K2844" s="11">
        <f ca="1">MAX($J$55:J2844)</f>
        <v>1450.3701525626964</v>
      </c>
      <c r="L2844" s="13">
        <f t="shared" ca="1" si="441"/>
        <v>1.7400040908103875E-2</v>
      </c>
      <c r="M2844" t="str">
        <f t="shared" ca="1" si="444"/>
        <v>SELL</v>
      </c>
      <c r="N2844">
        <f t="shared" ca="1" si="445"/>
        <v>-1.0731195077467254E-2</v>
      </c>
    </row>
    <row r="2845" spans="1:14" x14ac:dyDescent="0.25">
      <c r="A2845">
        <v>2844</v>
      </c>
      <c r="B2845" s="30">
        <v>40686</v>
      </c>
      <c r="C2845">
        <f t="shared" si="442"/>
        <v>2011</v>
      </c>
      <c r="D2845">
        <v>5386.55</v>
      </c>
      <c r="E2845">
        <f t="shared" ca="1" si="443"/>
        <v>5436.4500000000007</v>
      </c>
      <c r="F2845">
        <f t="shared" ca="1" si="447"/>
        <v>5627.1288461538461</v>
      </c>
      <c r="G2845" t="str">
        <f t="shared" ca="1" si="438"/>
        <v/>
      </c>
      <c r="H2845">
        <f t="shared" ca="1" si="439"/>
        <v>5749.5</v>
      </c>
      <c r="I2845" s="7" t="str">
        <f t="shared" ca="1" si="446"/>
        <v/>
      </c>
      <c r="J2845" s="11">
        <f t="shared" ca="1" si="440"/>
        <v>1425.1336525762126</v>
      </c>
      <c r="K2845" s="11">
        <f ca="1">MAX($J$55:J2845)</f>
        <v>1450.3701525626964</v>
      </c>
      <c r="L2845" s="13">
        <f t="shared" ca="1" si="441"/>
        <v>1.7400040908103875E-2</v>
      </c>
      <c r="M2845" t="str">
        <f t="shared" ca="1" si="444"/>
        <v>SELL</v>
      </c>
      <c r="N2845">
        <f t="shared" ca="1" si="445"/>
        <v>1.8190600308037253E-2</v>
      </c>
    </row>
    <row r="2846" spans="1:14" x14ac:dyDescent="0.25">
      <c r="A2846">
        <v>2845</v>
      </c>
      <c r="B2846" s="30">
        <v>40687</v>
      </c>
      <c r="C2846">
        <f t="shared" si="442"/>
        <v>2011</v>
      </c>
      <c r="D2846">
        <v>5394.85</v>
      </c>
      <c r="E2846">
        <f t="shared" ca="1" si="443"/>
        <v>5390.7000000000007</v>
      </c>
      <c r="F2846">
        <f t="shared" ca="1" si="447"/>
        <v>5610.6019230769225</v>
      </c>
      <c r="G2846" t="str">
        <f t="shared" ca="1" si="438"/>
        <v/>
      </c>
      <c r="H2846">
        <f t="shared" ca="1" si="439"/>
        <v>5749.5</v>
      </c>
      <c r="I2846" s="7" t="str">
        <f t="shared" ca="1" si="446"/>
        <v/>
      </c>
      <c r="J2846" s="11">
        <f t="shared" ca="1" si="440"/>
        <v>1425.1336525762126</v>
      </c>
      <c r="K2846" s="11">
        <f ca="1">MAX($J$55:J2846)</f>
        <v>1450.3701525626964</v>
      </c>
      <c r="L2846" s="13">
        <f t="shared" ca="1" si="441"/>
        <v>1.7400040908103875E-2</v>
      </c>
      <c r="M2846" t="str">
        <f t="shared" ca="1" si="444"/>
        <v>SELL</v>
      </c>
      <c r="N2846">
        <f t="shared" ca="1" si="445"/>
        <v>-1.5408749570690297E-3</v>
      </c>
    </row>
    <row r="2847" spans="1:14" x14ac:dyDescent="0.25">
      <c r="A2847">
        <v>2846</v>
      </c>
      <c r="B2847" s="30">
        <v>40688</v>
      </c>
      <c r="C2847">
        <f t="shared" si="442"/>
        <v>2011</v>
      </c>
      <c r="D2847">
        <v>5348.95</v>
      </c>
      <c r="E2847">
        <f t="shared" ca="1" si="443"/>
        <v>5371.9</v>
      </c>
      <c r="F2847">
        <f t="shared" ca="1" si="447"/>
        <v>5595.9807692307704</v>
      </c>
      <c r="G2847" t="str">
        <f t="shared" ca="1" si="438"/>
        <v/>
      </c>
      <c r="H2847">
        <f t="shared" ca="1" si="439"/>
        <v>5749.5</v>
      </c>
      <c r="I2847" s="7" t="str">
        <f t="shared" ca="1" si="446"/>
        <v/>
      </c>
      <c r="J2847" s="11">
        <f t="shared" ca="1" si="440"/>
        <v>1425.1336525762126</v>
      </c>
      <c r="K2847" s="11">
        <f ca="1">MAX($J$55:J2847)</f>
        <v>1450.3701525626964</v>
      </c>
      <c r="L2847" s="13">
        <f t="shared" ca="1" si="441"/>
        <v>1.7400040908103875E-2</v>
      </c>
      <c r="M2847" t="str">
        <f t="shared" ca="1" si="444"/>
        <v>SELL</v>
      </c>
      <c r="N2847">
        <f t="shared" ca="1" si="445"/>
        <v>8.5081142200432898E-3</v>
      </c>
    </row>
    <row r="2848" spans="1:14" x14ac:dyDescent="0.25">
      <c r="A2848">
        <v>2847</v>
      </c>
      <c r="B2848" s="30">
        <v>40689</v>
      </c>
      <c r="C2848">
        <f t="shared" si="442"/>
        <v>2011</v>
      </c>
      <c r="D2848">
        <v>5412.35</v>
      </c>
      <c r="E2848">
        <f t="shared" ca="1" si="443"/>
        <v>5380.65</v>
      </c>
      <c r="F2848">
        <f t="shared" ca="1" si="447"/>
        <v>5583.3500000000013</v>
      </c>
      <c r="G2848" t="str">
        <f t="shared" ca="1" si="438"/>
        <v/>
      </c>
      <c r="H2848">
        <f t="shared" ca="1" si="439"/>
        <v>5749.5</v>
      </c>
      <c r="I2848" s="7" t="str">
        <f t="shared" ca="1" si="446"/>
        <v/>
      </c>
      <c r="J2848" s="11">
        <f t="shared" ca="1" si="440"/>
        <v>1425.1336525762126</v>
      </c>
      <c r="K2848" s="11">
        <f ca="1">MAX($J$55:J2848)</f>
        <v>1450.3701525626964</v>
      </c>
      <c r="L2848" s="13">
        <f t="shared" ca="1" si="441"/>
        <v>1.7400040908103875E-2</v>
      </c>
      <c r="M2848" t="str">
        <f t="shared" ca="1" si="444"/>
        <v>SELL</v>
      </c>
      <c r="N2848">
        <f t="shared" ca="1" si="445"/>
        <v>-1.1852793538918955E-2</v>
      </c>
    </row>
    <row r="2849" spans="1:14" x14ac:dyDescent="0.25">
      <c r="A2849">
        <v>2848</v>
      </c>
      <c r="B2849" s="30">
        <v>40690</v>
      </c>
      <c r="C2849">
        <f t="shared" si="442"/>
        <v>2011</v>
      </c>
      <c r="D2849">
        <v>5476.1</v>
      </c>
      <c r="E2849">
        <f t="shared" ca="1" si="443"/>
        <v>5444.2250000000004</v>
      </c>
      <c r="F2849">
        <f t="shared" ca="1" si="447"/>
        <v>5568.9057692307706</v>
      </c>
      <c r="G2849" t="str">
        <f t="shared" ca="1" si="438"/>
        <v/>
      </c>
      <c r="H2849">
        <f t="shared" ca="1" si="439"/>
        <v>5749.5</v>
      </c>
      <c r="I2849" s="7" t="str">
        <f t="shared" ca="1" si="446"/>
        <v/>
      </c>
      <c r="J2849" s="11">
        <f t="shared" ca="1" si="440"/>
        <v>1425.1336525762126</v>
      </c>
      <c r="K2849" s="11">
        <f ca="1">MAX($J$55:J2849)</f>
        <v>1450.3701525626964</v>
      </c>
      <c r="L2849" s="13">
        <f t="shared" ca="1" si="441"/>
        <v>1.7400040908103875E-2</v>
      </c>
      <c r="M2849" t="str">
        <f t="shared" ca="1" si="444"/>
        <v>SELL</v>
      </c>
      <c r="N2849">
        <f t="shared" ca="1" si="445"/>
        <v>-1.1778617421268026E-2</v>
      </c>
    </row>
    <row r="2850" spans="1:14" x14ac:dyDescent="0.25">
      <c r="A2850">
        <v>2849</v>
      </c>
      <c r="B2850" s="30">
        <v>40693</v>
      </c>
      <c r="C2850">
        <f t="shared" si="442"/>
        <v>2011</v>
      </c>
      <c r="D2850">
        <v>5473.1</v>
      </c>
      <c r="E2850">
        <f t="shared" ca="1" si="443"/>
        <v>5474.6</v>
      </c>
      <c r="F2850">
        <f t="shared" ca="1" si="447"/>
        <v>5553.0750000000016</v>
      </c>
      <c r="G2850" t="str">
        <f t="shared" ca="1" si="438"/>
        <v/>
      </c>
      <c r="H2850">
        <f t="shared" ca="1" si="439"/>
        <v>5749.5</v>
      </c>
      <c r="I2850" s="7" t="str">
        <f t="shared" ca="1" si="446"/>
        <v/>
      </c>
      <c r="J2850" s="11">
        <f t="shared" ca="1" si="440"/>
        <v>1425.1336525762126</v>
      </c>
      <c r="K2850" s="11">
        <f ca="1">MAX($J$55:J2850)</f>
        <v>1450.3701525626964</v>
      </c>
      <c r="L2850" s="13">
        <f t="shared" ca="1" si="441"/>
        <v>1.7400040908103875E-2</v>
      </c>
      <c r="M2850" t="str">
        <f t="shared" ca="1" si="444"/>
        <v>SELL</v>
      </c>
      <c r="N2850">
        <f t="shared" ca="1" si="445"/>
        <v>5.4783513814576066E-4</v>
      </c>
    </row>
    <row r="2851" spans="1:14" x14ac:dyDescent="0.25">
      <c r="A2851">
        <v>2850</v>
      </c>
      <c r="B2851" s="30">
        <v>40694</v>
      </c>
      <c r="C2851">
        <f t="shared" si="442"/>
        <v>2011</v>
      </c>
      <c r="D2851">
        <v>5560.15</v>
      </c>
      <c r="E2851">
        <f t="shared" ca="1" si="443"/>
        <v>5516.625</v>
      </c>
      <c r="F2851">
        <f t="shared" ca="1" si="447"/>
        <v>5540.9846153846156</v>
      </c>
      <c r="G2851" t="str">
        <f t="shared" ca="1" si="438"/>
        <v/>
      </c>
      <c r="H2851">
        <f t="shared" ca="1" si="439"/>
        <v>5749.5</v>
      </c>
      <c r="I2851" s="7" t="str">
        <f t="shared" ca="1" si="446"/>
        <v/>
      </c>
      <c r="J2851" s="11">
        <f t="shared" ca="1" si="440"/>
        <v>1425.1336525762126</v>
      </c>
      <c r="K2851" s="11">
        <f ca="1">MAX($J$55:J2851)</f>
        <v>1450.3701525626964</v>
      </c>
      <c r="L2851" s="13">
        <f t="shared" ca="1" si="441"/>
        <v>1.7400040908103875E-2</v>
      </c>
      <c r="M2851" t="str">
        <f t="shared" ca="1" si="444"/>
        <v>SELL</v>
      </c>
      <c r="N2851">
        <f t="shared" ca="1" si="445"/>
        <v>-1.5905062944217951E-2</v>
      </c>
    </row>
    <row r="2852" spans="1:14" x14ac:dyDescent="0.25">
      <c r="A2852">
        <v>2851</v>
      </c>
      <c r="B2852" s="30">
        <v>40695</v>
      </c>
      <c r="C2852">
        <f t="shared" si="442"/>
        <v>2011</v>
      </c>
      <c r="D2852">
        <v>5592</v>
      </c>
      <c r="E2852">
        <f t="shared" ca="1" si="443"/>
        <v>5576.0749999999998</v>
      </c>
      <c r="F2852">
        <f t="shared" ca="1" si="447"/>
        <v>5530.3538461538465</v>
      </c>
      <c r="G2852" t="str">
        <f t="shared" ca="1" si="438"/>
        <v>BUY</v>
      </c>
      <c r="H2852">
        <f t="shared" ca="1" si="439"/>
        <v>5592</v>
      </c>
      <c r="I2852" s="7">
        <f t="shared" ca="1" si="446"/>
        <v>2.7393686407513718E-2</v>
      </c>
      <c r="J2852" s="11">
        <f t="shared" ca="1" si="440"/>
        <v>1464.17331694368</v>
      </c>
      <c r="K2852" s="11">
        <f ca="1">MAX($J$55:J2852)</f>
        <v>1464.17331694368</v>
      </c>
      <c r="L2852" s="13">
        <f t="shared" ca="1" si="441"/>
        <v>0</v>
      </c>
      <c r="M2852" t="str">
        <f t="shared" ca="1" si="444"/>
        <v>BUY</v>
      </c>
      <c r="N2852">
        <f t="shared" ca="1" si="445"/>
        <v>-5.7282627267250643E-3</v>
      </c>
    </row>
    <row r="2853" spans="1:14" x14ac:dyDescent="0.25">
      <c r="A2853">
        <v>2852</v>
      </c>
      <c r="B2853" s="30">
        <v>40696</v>
      </c>
      <c r="C2853">
        <f t="shared" si="442"/>
        <v>2011</v>
      </c>
      <c r="D2853">
        <v>5550.35</v>
      </c>
      <c r="E2853">
        <f t="shared" ca="1" si="443"/>
        <v>5571.1750000000002</v>
      </c>
      <c r="F2853">
        <f t="shared" ca="1" si="447"/>
        <v>5519.4480769230786</v>
      </c>
      <c r="G2853" t="str">
        <f t="shared" ca="1" si="438"/>
        <v/>
      </c>
      <c r="H2853">
        <f t="shared" ca="1" si="439"/>
        <v>5592</v>
      </c>
      <c r="I2853" s="7" t="str">
        <f t="shared" ca="1" si="446"/>
        <v/>
      </c>
      <c r="J2853" s="11">
        <f t="shared" ca="1" si="440"/>
        <v>1464.17331694368</v>
      </c>
      <c r="K2853" s="11">
        <f ca="1">MAX($J$55:J2853)</f>
        <v>1464.17331694368</v>
      </c>
      <c r="L2853" s="13">
        <f t="shared" ca="1" si="441"/>
        <v>0</v>
      </c>
      <c r="M2853" t="str">
        <f t="shared" ca="1" si="444"/>
        <v>BUY</v>
      </c>
      <c r="N2853">
        <f t="shared" ca="1" si="445"/>
        <v>-7.4481402002860584E-3</v>
      </c>
    </row>
    <row r="2854" spans="1:14" x14ac:dyDescent="0.25">
      <c r="A2854">
        <v>2853</v>
      </c>
      <c r="B2854" s="30">
        <v>40697</v>
      </c>
      <c r="C2854">
        <f t="shared" si="442"/>
        <v>2011</v>
      </c>
      <c r="D2854">
        <v>5516.75</v>
      </c>
      <c r="E2854">
        <f t="shared" ca="1" si="443"/>
        <v>5533.55</v>
      </c>
      <c r="F2854">
        <f t="shared" ca="1" si="447"/>
        <v>5509.1134615384635</v>
      </c>
      <c r="G2854" t="str">
        <f t="shared" ca="1" si="438"/>
        <v/>
      </c>
      <c r="H2854">
        <f t="shared" ca="1" si="439"/>
        <v>5592</v>
      </c>
      <c r="I2854" s="7" t="str">
        <f t="shared" ca="1" si="446"/>
        <v/>
      </c>
      <c r="J2854" s="11">
        <f t="shared" ca="1" si="440"/>
        <v>1464.17331694368</v>
      </c>
      <c r="K2854" s="11">
        <f ca="1">MAX($J$55:J2854)</f>
        <v>1464.17331694368</v>
      </c>
      <c r="L2854" s="13">
        <f t="shared" ca="1" si="441"/>
        <v>0</v>
      </c>
      <c r="M2854" t="str">
        <f t="shared" ca="1" si="444"/>
        <v>BUY</v>
      </c>
      <c r="N2854">
        <f t="shared" ca="1" si="445"/>
        <v>-6.0536722909366727E-3</v>
      </c>
    </row>
    <row r="2855" spans="1:14" x14ac:dyDescent="0.25">
      <c r="A2855">
        <v>2854</v>
      </c>
      <c r="B2855" s="30">
        <v>40700</v>
      </c>
      <c r="C2855">
        <f t="shared" si="442"/>
        <v>2011</v>
      </c>
      <c r="D2855">
        <v>5532.05</v>
      </c>
      <c r="E2855">
        <f t="shared" ca="1" si="443"/>
        <v>5524.4</v>
      </c>
      <c r="F2855">
        <f t="shared" ca="1" si="447"/>
        <v>5500.7500000000009</v>
      </c>
      <c r="G2855" t="str">
        <f t="shared" ca="1" si="438"/>
        <v/>
      </c>
      <c r="H2855">
        <f t="shared" ca="1" si="439"/>
        <v>5592</v>
      </c>
      <c r="I2855" s="7" t="str">
        <f t="shared" ca="1" si="446"/>
        <v/>
      </c>
      <c r="J2855" s="11">
        <f t="shared" ca="1" si="440"/>
        <v>1464.17331694368</v>
      </c>
      <c r="K2855" s="11">
        <f ca="1">MAX($J$55:J2855)</f>
        <v>1464.17331694368</v>
      </c>
      <c r="L2855" s="13">
        <f t="shared" ca="1" si="441"/>
        <v>0</v>
      </c>
      <c r="M2855" t="str">
        <f t="shared" ca="1" si="444"/>
        <v>BUY</v>
      </c>
      <c r="N2855">
        <f t="shared" ca="1" si="445"/>
        <v>2.7733720034440897E-3</v>
      </c>
    </row>
    <row r="2856" spans="1:14" x14ac:dyDescent="0.25">
      <c r="A2856">
        <v>2855</v>
      </c>
      <c r="B2856" s="30">
        <v>40701</v>
      </c>
      <c r="C2856">
        <f t="shared" si="442"/>
        <v>2011</v>
      </c>
      <c r="D2856">
        <v>5556.15</v>
      </c>
      <c r="E2856">
        <f t="shared" ca="1" si="443"/>
        <v>5544.1</v>
      </c>
      <c r="F2856">
        <f t="shared" ca="1" si="447"/>
        <v>5495.167307692308</v>
      </c>
      <c r="G2856" t="str">
        <f t="shared" ca="1" si="438"/>
        <v/>
      </c>
      <c r="H2856">
        <f t="shared" ca="1" si="439"/>
        <v>5592</v>
      </c>
      <c r="I2856" s="7" t="str">
        <f t="shared" ca="1" si="446"/>
        <v/>
      </c>
      <c r="J2856" s="11">
        <f t="shared" ca="1" si="440"/>
        <v>1464.17331694368</v>
      </c>
      <c r="K2856" s="11">
        <f ca="1">MAX($J$55:J2856)</f>
        <v>1464.17331694368</v>
      </c>
      <c r="L2856" s="13">
        <f t="shared" ca="1" si="441"/>
        <v>0</v>
      </c>
      <c r="M2856" t="str">
        <f t="shared" ca="1" si="444"/>
        <v>BUY</v>
      </c>
      <c r="N2856">
        <f t="shared" ca="1" si="445"/>
        <v>4.3564320640629524E-3</v>
      </c>
    </row>
    <row r="2857" spans="1:14" x14ac:dyDescent="0.25">
      <c r="A2857">
        <v>2856</v>
      </c>
      <c r="B2857" s="30">
        <v>40702</v>
      </c>
      <c r="C2857">
        <f t="shared" si="442"/>
        <v>2011</v>
      </c>
      <c r="D2857">
        <v>5526.85</v>
      </c>
      <c r="E2857">
        <f t="shared" ca="1" si="443"/>
        <v>5541.5</v>
      </c>
      <c r="F2857">
        <f t="shared" ca="1" si="447"/>
        <v>5493.6903846153864</v>
      </c>
      <c r="G2857" t="str">
        <f t="shared" ca="1" si="438"/>
        <v/>
      </c>
      <c r="H2857">
        <f t="shared" ca="1" si="439"/>
        <v>5592</v>
      </c>
      <c r="I2857" s="7" t="str">
        <f t="shared" ca="1" si="446"/>
        <v/>
      </c>
      <c r="J2857" s="11">
        <f t="shared" ca="1" si="440"/>
        <v>1464.17331694368</v>
      </c>
      <c r="K2857" s="11">
        <f ca="1">MAX($J$55:J2857)</f>
        <v>1464.17331694368</v>
      </c>
      <c r="L2857" s="13">
        <f t="shared" ca="1" si="441"/>
        <v>0</v>
      </c>
      <c r="M2857" t="str">
        <f t="shared" ca="1" si="444"/>
        <v>BUY</v>
      </c>
      <c r="N2857">
        <f t="shared" ca="1" si="445"/>
        <v>-5.2734357423754354E-3</v>
      </c>
    </row>
    <row r="2858" spans="1:14" x14ac:dyDescent="0.25">
      <c r="A2858">
        <v>2857</v>
      </c>
      <c r="B2858" s="30">
        <v>40703</v>
      </c>
      <c r="C2858">
        <f t="shared" si="442"/>
        <v>2011</v>
      </c>
      <c r="D2858">
        <v>5521.05</v>
      </c>
      <c r="E2858">
        <f t="shared" ca="1" si="443"/>
        <v>5523.9500000000007</v>
      </c>
      <c r="F2858">
        <f t="shared" ca="1" si="447"/>
        <v>5493.0711538461537</v>
      </c>
      <c r="G2858" t="str">
        <f t="shared" ca="1" si="438"/>
        <v/>
      </c>
      <c r="H2858">
        <f t="shared" ca="1" si="439"/>
        <v>5592</v>
      </c>
      <c r="I2858" s="7" t="str">
        <f t="shared" ca="1" si="446"/>
        <v/>
      </c>
      <c r="J2858" s="11">
        <f t="shared" ca="1" si="440"/>
        <v>1464.17331694368</v>
      </c>
      <c r="K2858" s="11">
        <f ca="1">MAX($J$55:J2858)</f>
        <v>1464.17331694368</v>
      </c>
      <c r="L2858" s="13">
        <f t="shared" ca="1" si="441"/>
        <v>0</v>
      </c>
      <c r="M2858" t="str">
        <f t="shared" ca="1" si="444"/>
        <v>BUY</v>
      </c>
      <c r="N2858">
        <f t="shared" ca="1" si="445"/>
        <v>-1.0494223653618575E-3</v>
      </c>
    </row>
    <row r="2859" spans="1:14" x14ac:dyDescent="0.25">
      <c r="A2859">
        <v>2858</v>
      </c>
      <c r="B2859" s="30">
        <v>40704</v>
      </c>
      <c r="C2859">
        <f t="shared" si="442"/>
        <v>2011</v>
      </c>
      <c r="D2859">
        <v>5485.8</v>
      </c>
      <c r="E2859">
        <f t="shared" ca="1" si="443"/>
        <v>5503.4250000000002</v>
      </c>
      <c r="F2859">
        <f t="shared" ca="1" si="447"/>
        <v>5494.0692307692307</v>
      </c>
      <c r="G2859" t="str">
        <f t="shared" ca="1" si="438"/>
        <v/>
      </c>
      <c r="H2859">
        <f t="shared" ca="1" si="439"/>
        <v>5592</v>
      </c>
      <c r="I2859" s="7" t="str">
        <f t="shared" ca="1" si="446"/>
        <v/>
      </c>
      <c r="J2859" s="11">
        <f t="shared" ca="1" si="440"/>
        <v>1464.17331694368</v>
      </c>
      <c r="K2859" s="11">
        <f ca="1">MAX($J$55:J2859)</f>
        <v>1464.17331694368</v>
      </c>
      <c r="L2859" s="13">
        <f t="shared" ca="1" si="441"/>
        <v>0</v>
      </c>
      <c r="M2859" t="str">
        <f t="shared" ca="1" si="444"/>
        <v>BUY</v>
      </c>
      <c r="N2859">
        <f t="shared" ca="1" si="445"/>
        <v>-6.3846550927812639E-3</v>
      </c>
    </row>
    <row r="2860" spans="1:14" x14ac:dyDescent="0.25">
      <c r="A2860">
        <v>2859</v>
      </c>
      <c r="B2860" s="30">
        <v>40707</v>
      </c>
      <c r="C2860">
        <f t="shared" si="442"/>
        <v>2011</v>
      </c>
      <c r="D2860">
        <v>5482.8</v>
      </c>
      <c r="E2860">
        <f t="shared" ca="1" si="443"/>
        <v>5484.3</v>
      </c>
      <c r="F2860">
        <f t="shared" ca="1" si="447"/>
        <v>5491.4288461538463</v>
      </c>
      <c r="G2860" t="str">
        <f t="shared" ca="1" si="438"/>
        <v>SELL</v>
      </c>
      <c r="H2860">
        <f t="shared" ca="1" si="439"/>
        <v>5482.8</v>
      </c>
      <c r="I2860" s="7">
        <f t="shared" ca="1" si="446"/>
        <v>-1.9527896995708116E-2</v>
      </c>
      <c r="J2860" s="11">
        <f t="shared" ca="1" si="440"/>
        <v>1435.5810912265395</v>
      </c>
      <c r="K2860" s="11">
        <f ca="1">MAX($J$55:J2860)</f>
        <v>1464.17331694368</v>
      </c>
      <c r="L2860" s="13">
        <f t="shared" ca="1" si="441"/>
        <v>1.9527896995708116E-2</v>
      </c>
      <c r="M2860" t="str">
        <f t="shared" ca="1" si="444"/>
        <v>SELL</v>
      </c>
      <c r="N2860">
        <f t="shared" ca="1" si="445"/>
        <v>-5.4686645521163728E-4</v>
      </c>
    </row>
    <row r="2861" spans="1:14" x14ac:dyDescent="0.25">
      <c r="A2861">
        <v>2860</v>
      </c>
      <c r="B2861" s="30">
        <v>40708</v>
      </c>
      <c r="C2861">
        <f t="shared" si="442"/>
        <v>2011</v>
      </c>
      <c r="D2861">
        <v>5500.5</v>
      </c>
      <c r="E2861">
        <f t="shared" ca="1" si="443"/>
        <v>5491.65</v>
      </c>
      <c r="F2861">
        <f t="shared" ca="1" si="447"/>
        <v>5489.4826923076917</v>
      </c>
      <c r="G2861" t="str">
        <f t="shared" ca="1" si="438"/>
        <v>BUY</v>
      </c>
      <c r="H2861">
        <f t="shared" ca="1" si="439"/>
        <v>5500.5</v>
      </c>
      <c r="I2861" s="7">
        <f t="shared" ca="1" si="446"/>
        <v>-3.228277522433709E-3</v>
      </c>
      <c r="J2861" s="11">
        <f t="shared" ca="1" si="440"/>
        <v>1430.9466370581019</v>
      </c>
      <c r="K2861" s="11">
        <f ca="1">MAX($J$55:J2861)</f>
        <v>1464.17331694368</v>
      </c>
      <c r="L2861" s="13">
        <f t="shared" ca="1" si="441"/>
        <v>2.2693133047210212E-2</v>
      </c>
      <c r="M2861" t="str">
        <f t="shared" ca="1" si="444"/>
        <v>BUY</v>
      </c>
      <c r="N2861">
        <f t="shared" ca="1" si="445"/>
        <v>-3.2282775224337598E-3</v>
      </c>
    </row>
    <row r="2862" spans="1:14" x14ac:dyDescent="0.25">
      <c r="A2862">
        <v>2861</v>
      </c>
      <c r="B2862" s="30">
        <v>40709</v>
      </c>
      <c r="C2862">
        <f t="shared" si="442"/>
        <v>2011</v>
      </c>
      <c r="D2862">
        <v>5447.5</v>
      </c>
      <c r="E2862">
        <f t="shared" ca="1" si="443"/>
        <v>5474</v>
      </c>
      <c r="F2862">
        <f t="shared" ca="1" si="447"/>
        <v>5485.876923076924</v>
      </c>
      <c r="G2862" t="str">
        <f t="shared" ca="1" si="438"/>
        <v>SELL</v>
      </c>
      <c r="H2862">
        <f t="shared" ca="1" si="439"/>
        <v>5447.5</v>
      </c>
      <c r="I2862" s="7">
        <f t="shared" ca="1" si="446"/>
        <v>-9.6354876829378711E-3</v>
      </c>
      <c r="J2862" s="11">
        <f t="shared" ca="1" si="440"/>
        <v>1417.1587683617872</v>
      </c>
      <c r="K2862" s="11">
        <f ca="1">MAX($J$55:J2862)</f>
        <v>1464.17331694368</v>
      </c>
      <c r="L2862" s="13">
        <f t="shared" ca="1" si="441"/>
        <v>3.2109961326184489E-2</v>
      </c>
      <c r="M2862" t="str">
        <f t="shared" ca="1" si="444"/>
        <v>SELL</v>
      </c>
      <c r="N2862">
        <f t="shared" ca="1" si="445"/>
        <v>-9.6354876829379144E-3</v>
      </c>
    </row>
    <row r="2863" spans="1:14" x14ac:dyDescent="0.25">
      <c r="A2863">
        <v>2862</v>
      </c>
      <c r="B2863" s="30">
        <v>40710</v>
      </c>
      <c r="C2863">
        <f t="shared" si="442"/>
        <v>2011</v>
      </c>
      <c r="D2863">
        <v>5396.75</v>
      </c>
      <c r="E2863">
        <f t="shared" ca="1" si="443"/>
        <v>5422.125</v>
      </c>
      <c r="F2863">
        <f t="shared" ca="1" si="447"/>
        <v>5479.4038461538457</v>
      </c>
      <c r="G2863" t="str">
        <f t="shared" ca="1" si="438"/>
        <v/>
      </c>
      <c r="H2863">
        <f t="shared" ca="1" si="439"/>
        <v>5447.5</v>
      </c>
      <c r="I2863" s="7" t="str">
        <f t="shared" ca="1" si="446"/>
        <v/>
      </c>
      <c r="J2863" s="11">
        <f t="shared" ca="1" si="440"/>
        <v>1417.1587683617872</v>
      </c>
      <c r="K2863" s="11">
        <f ca="1">MAX($J$55:J2863)</f>
        <v>1464.17331694368</v>
      </c>
      <c r="L2863" s="13">
        <f t="shared" ca="1" si="441"/>
        <v>3.2109961326184489E-2</v>
      </c>
      <c r="M2863" t="str">
        <f t="shared" ca="1" si="444"/>
        <v>SELL</v>
      </c>
      <c r="N2863">
        <f t="shared" ca="1" si="445"/>
        <v>9.316200091785222E-3</v>
      </c>
    </row>
    <row r="2864" spans="1:14" x14ac:dyDescent="0.25">
      <c r="A2864">
        <v>2863</v>
      </c>
      <c r="B2864" s="30">
        <v>40711</v>
      </c>
      <c r="C2864">
        <f t="shared" si="442"/>
        <v>2011</v>
      </c>
      <c r="D2864">
        <v>5366.4</v>
      </c>
      <c r="E2864">
        <f t="shared" ca="1" si="443"/>
        <v>5381.5749999999998</v>
      </c>
      <c r="F2864">
        <f t="shared" ca="1" si="447"/>
        <v>5474.7980769230771</v>
      </c>
      <c r="G2864" t="str">
        <f t="shared" ca="1" si="438"/>
        <v/>
      </c>
      <c r="H2864">
        <f t="shared" ca="1" si="439"/>
        <v>5447.5</v>
      </c>
      <c r="I2864" s="7" t="str">
        <f t="shared" ca="1" si="446"/>
        <v/>
      </c>
      <c r="J2864" s="11">
        <f t="shared" ca="1" si="440"/>
        <v>1417.1587683617872</v>
      </c>
      <c r="K2864" s="11">
        <f ca="1">MAX($J$55:J2864)</f>
        <v>1464.17331694368</v>
      </c>
      <c r="L2864" s="13">
        <f t="shared" ca="1" si="441"/>
        <v>3.2109961326184489E-2</v>
      </c>
      <c r="M2864" t="str">
        <f t="shared" ca="1" si="444"/>
        <v>SELL</v>
      </c>
      <c r="N2864">
        <f t="shared" ca="1" si="445"/>
        <v>5.6237550377542713E-3</v>
      </c>
    </row>
    <row r="2865" spans="1:14" x14ac:dyDescent="0.25">
      <c r="A2865">
        <v>2864</v>
      </c>
      <c r="B2865" s="30">
        <v>40714</v>
      </c>
      <c r="C2865">
        <f t="shared" si="442"/>
        <v>2011</v>
      </c>
      <c r="D2865">
        <v>5257.9</v>
      </c>
      <c r="E2865">
        <f t="shared" ca="1" si="443"/>
        <v>5312.15</v>
      </c>
      <c r="F2865">
        <f t="shared" ca="1" si="447"/>
        <v>5463.7653846153844</v>
      </c>
      <c r="G2865" t="str">
        <f t="shared" ca="1" si="438"/>
        <v/>
      </c>
      <c r="H2865">
        <f t="shared" ca="1" si="439"/>
        <v>5447.5</v>
      </c>
      <c r="I2865" s="7" t="str">
        <f t="shared" ca="1" si="446"/>
        <v/>
      </c>
      <c r="J2865" s="11">
        <f t="shared" ca="1" si="440"/>
        <v>1417.1587683617872</v>
      </c>
      <c r="K2865" s="11">
        <f ca="1">MAX($J$55:J2865)</f>
        <v>1464.17331694368</v>
      </c>
      <c r="L2865" s="13">
        <f t="shared" ca="1" si="441"/>
        <v>3.2109961326184489E-2</v>
      </c>
      <c r="M2865" t="str">
        <f t="shared" ca="1" si="444"/>
        <v>SELL</v>
      </c>
      <c r="N2865">
        <f t="shared" ca="1" si="445"/>
        <v>2.0218395945140133E-2</v>
      </c>
    </row>
    <row r="2866" spans="1:14" x14ac:dyDescent="0.25">
      <c r="A2866">
        <v>2865</v>
      </c>
      <c r="B2866" s="30">
        <v>40715</v>
      </c>
      <c r="C2866">
        <f t="shared" si="442"/>
        <v>2011</v>
      </c>
      <c r="D2866">
        <v>5275.85</v>
      </c>
      <c r="E2866">
        <f t="shared" ca="1" si="443"/>
        <v>5266.875</v>
      </c>
      <c r="F2866">
        <f t="shared" ca="1" si="447"/>
        <v>5455.1826923076924</v>
      </c>
      <c r="G2866" t="str">
        <f t="shared" ca="1" si="438"/>
        <v/>
      </c>
      <c r="H2866">
        <f t="shared" ca="1" si="439"/>
        <v>5447.5</v>
      </c>
      <c r="I2866" s="7" t="str">
        <f t="shared" ca="1" si="446"/>
        <v/>
      </c>
      <c r="J2866" s="11">
        <f t="shared" ca="1" si="440"/>
        <v>1417.1587683617872</v>
      </c>
      <c r="K2866" s="11">
        <f ca="1">MAX($J$55:J2866)</f>
        <v>1464.17331694368</v>
      </c>
      <c r="L2866" s="13">
        <f t="shared" ca="1" si="441"/>
        <v>3.2109961326184489E-2</v>
      </c>
      <c r="M2866" t="str">
        <f t="shared" ca="1" si="444"/>
        <v>SELL</v>
      </c>
      <c r="N2866">
        <f t="shared" ca="1" si="445"/>
        <v>-3.4139104965862283E-3</v>
      </c>
    </row>
    <row r="2867" spans="1:14" x14ac:dyDescent="0.25">
      <c r="A2867">
        <v>2866</v>
      </c>
      <c r="B2867" s="30">
        <v>40716</v>
      </c>
      <c r="C2867">
        <f t="shared" si="442"/>
        <v>2011</v>
      </c>
      <c r="D2867">
        <v>5278.3</v>
      </c>
      <c r="E2867">
        <f t="shared" ca="1" si="443"/>
        <v>5277.0750000000007</v>
      </c>
      <c r="F2867">
        <f t="shared" ca="1" si="447"/>
        <v>5449.0038461538461</v>
      </c>
      <c r="G2867" t="str">
        <f t="shared" ca="1" si="438"/>
        <v/>
      </c>
      <c r="H2867">
        <f t="shared" ca="1" si="439"/>
        <v>5447.5</v>
      </c>
      <c r="I2867" s="7" t="str">
        <f t="shared" ca="1" si="446"/>
        <v/>
      </c>
      <c r="J2867" s="11">
        <f t="shared" ca="1" si="440"/>
        <v>1417.1587683617872</v>
      </c>
      <c r="K2867" s="11">
        <f ca="1">MAX($J$55:J2867)</f>
        <v>1464.17331694368</v>
      </c>
      <c r="L2867" s="13">
        <f t="shared" ca="1" si="441"/>
        <v>3.2109961326184489E-2</v>
      </c>
      <c r="M2867" t="str">
        <f t="shared" ca="1" si="444"/>
        <v>SELL</v>
      </c>
      <c r="N2867">
        <f t="shared" ca="1" si="445"/>
        <v>-4.6438014727481221E-4</v>
      </c>
    </row>
    <row r="2868" spans="1:14" x14ac:dyDescent="0.25">
      <c r="A2868">
        <v>2867</v>
      </c>
      <c r="B2868" s="30">
        <v>40717</v>
      </c>
      <c r="C2868">
        <f t="shared" si="442"/>
        <v>2011</v>
      </c>
      <c r="D2868">
        <v>5320</v>
      </c>
      <c r="E2868">
        <f t="shared" ca="1" si="443"/>
        <v>5299.15</v>
      </c>
      <c r="F2868">
        <f t="shared" ca="1" si="447"/>
        <v>5445.1346153846152</v>
      </c>
      <c r="G2868" t="str">
        <f t="shared" ca="1" si="438"/>
        <v/>
      </c>
      <c r="H2868">
        <f t="shared" ca="1" si="439"/>
        <v>5447.5</v>
      </c>
      <c r="I2868" s="7" t="str">
        <f t="shared" ca="1" si="446"/>
        <v/>
      </c>
      <c r="J2868" s="11">
        <f t="shared" ca="1" si="440"/>
        <v>1417.1587683617872</v>
      </c>
      <c r="K2868" s="11">
        <f ca="1">MAX($J$55:J2868)</f>
        <v>1464.17331694368</v>
      </c>
      <c r="L2868" s="13">
        <f t="shared" ca="1" si="441"/>
        <v>3.2109961326184489E-2</v>
      </c>
      <c r="M2868" t="str">
        <f t="shared" ca="1" si="444"/>
        <v>SELL</v>
      </c>
      <c r="N2868">
        <f t="shared" ca="1" si="445"/>
        <v>-7.9002709205615099E-3</v>
      </c>
    </row>
    <row r="2869" spans="1:14" x14ac:dyDescent="0.25">
      <c r="A2869">
        <v>2868</v>
      </c>
      <c r="B2869" s="30">
        <v>40718</v>
      </c>
      <c r="C2869">
        <f t="shared" si="442"/>
        <v>2011</v>
      </c>
      <c r="D2869">
        <v>5471.25</v>
      </c>
      <c r="E2869">
        <f t="shared" ca="1" si="443"/>
        <v>5395.625</v>
      </c>
      <c r="F2869">
        <f t="shared" ca="1" si="447"/>
        <v>5446.7942307692319</v>
      </c>
      <c r="G2869" t="str">
        <f t="shared" ca="1" si="438"/>
        <v/>
      </c>
      <c r="H2869">
        <f t="shared" ca="1" si="439"/>
        <v>5447.5</v>
      </c>
      <c r="I2869" s="7" t="str">
        <f t="shared" ca="1" si="446"/>
        <v/>
      </c>
      <c r="J2869" s="11">
        <f t="shared" ca="1" si="440"/>
        <v>1417.1587683617872</v>
      </c>
      <c r="K2869" s="11">
        <f ca="1">MAX($J$55:J2869)</f>
        <v>1464.17331694368</v>
      </c>
      <c r="L2869" s="13">
        <f t="shared" ca="1" si="441"/>
        <v>3.2109961326184489E-2</v>
      </c>
      <c r="M2869" t="str">
        <f t="shared" ca="1" si="444"/>
        <v>SELL</v>
      </c>
      <c r="N2869">
        <f t="shared" ca="1" si="445"/>
        <v>-2.8430451127819549E-2</v>
      </c>
    </row>
    <row r="2870" spans="1:14" x14ac:dyDescent="0.25">
      <c r="A2870">
        <v>2869</v>
      </c>
      <c r="B2870" s="30">
        <v>40721</v>
      </c>
      <c r="C2870">
        <f t="shared" si="442"/>
        <v>2011</v>
      </c>
      <c r="D2870">
        <v>5526.6</v>
      </c>
      <c r="E2870">
        <f t="shared" ca="1" si="443"/>
        <v>5498.9250000000002</v>
      </c>
      <c r="F2870">
        <f t="shared" ca="1" si="447"/>
        <v>5448.3423076923082</v>
      </c>
      <c r="G2870" t="str">
        <f t="shared" ref="G2870:G2933" ca="1" si="448">IF(AND(E2870&gt;F2870,E2869&lt;F2869),"BUY",IF(AND(E2870&lt;F2870,E2869&gt;F2869),"SELL",""))</f>
        <v>BUY</v>
      </c>
      <c r="H2870">
        <f t="shared" ca="1" si="439"/>
        <v>5526.6</v>
      </c>
      <c r="I2870" s="7">
        <f t="shared" ca="1" si="446"/>
        <v>-1.4520422212023876E-2</v>
      </c>
      <c r="J2870" s="11">
        <f t="shared" ca="1" si="440"/>
        <v>1396.5810247037023</v>
      </c>
      <c r="K2870" s="11">
        <f ca="1">MAX($J$55:J2870)</f>
        <v>1464.17331694368</v>
      </c>
      <c r="L2870" s="13">
        <f t="shared" ca="1" si="441"/>
        <v>4.6164133342540437E-2</v>
      </c>
      <c r="M2870" t="str">
        <f t="shared" ca="1" si="444"/>
        <v>BUY</v>
      </c>
      <c r="N2870">
        <f t="shared" ca="1" si="445"/>
        <v>-1.0116518163125495E-2</v>
      </c>
    </row>
    <row r="2871" spans="1:14" x14ac:dyDescent="0.25">
      <c r="A2871">
        <v>2870</v>
      </c>
      <c r="B2871" s="30">
        <v>40722</v>
      </c>
      <c r="C2871">
        <f t="shared" si="442"/>
        <v>2011</v>
      </c>
      <c r="D2871">
        <v>5545.3</v>
      </c>
      <c r="E2871">
        <f t="shared" ca="1" si="443"/>
        <v>5535.9500000000007</v>
      </c>
      <c r="F2871">
        <f t="shared" ca="1" si="447"/>
        <v>5454.4480769230768</v>
      </c>
      <c r="G2871" t="str">
        <f t="shared" ca="1" si="448"/>
        <v/>
      </c>
      <c r="H2871">
        <f t="shared" ref="H2871:H2934" ca="1" si="449">IF(G2871&lt;&gt;"",D2871,H2870)</f>
        <v>5526.6</v>
      </c>
      <c r="I2871" s="7" t="str">
        <f t="shared" ca="1" si="446"/>
        <v/>
      </c>
      <c r="J2871" s="11">
        <f t="shared" ca="1" si="440"/>
        <v>1396.5810247037023</v>
      </c>
      <c r="K2871" s="11">
        <f ca="1">MAX($J$55:J2871)</f>
        <v>1464.17331694368</v>
      </c>
      <c r="L2871" s="13">
        <f t="shared" ca="1" si="441"/>
        <v>4.6164133342540437E-2</v>
      </c>
      <c r="M2871" t="str">
        <f t="shared" ca="1" si="444"/>
        <v>BUY</v>
      </c>
      <c r="N2871">
        <f t="shared" ca="1" si="445"/>
        <v>3.3836355082690656E-3</v>
      </c>
    </row>
    <row r="2872" spans="1:14" x14ac:dyDescent="0.25">
      <c r="A2872">
        <v>2871</v>
      </c>
      <c r="B2872" s="30">
        <v>40723</v>
      </c>
      <c r="C2872">
        <f t="shared" si="442"/>
        <v>2011</v>
      </c>
      <c r="D2872">
        <v>5600.45</v>
      </c>
      <c r="E2872">
        <f t="shared" ca="1" si="443"/>
        <v>5572.875</v>
      </c>
      <c r="F2872">
        <f t="shared" ca="1" si="447"/>
        <v>5462.3557692307704</v>
      </c>
      <c r="G2872" t="str">
        <f t="shared" ca="1" si="448"/>
        <v/>
      </c>
      <c r="H2872">
        <f t="shared" ca="1" si="449"/>
        <v>5526.6</v>
      </c>
      <c r="I2872" s="7" t="str">
        <f t="shared" ca="1" si="446"/>
        <v/>
      </c>
      <c r="J2872" s="11">
        <f t="shared" ca="1" si="440"/>
        <v>1396.5810247037023</v>
      </c>
      <c r="K2872" s="11">
        <f ca="1">MAX($J$55:J2872)</f>
        <v>1464.17331694368</v>
      </c>
      <c r="L2872" s="13">
        <f t="shared" ca="1" si="441"/>
        <v>4.6164133342540437E-2</v>
      </c>
      <c r="M2872" t="str">
        <f t="shared" ca="1" si="444"/>
        <v>BUY</v>
      </c>
      <c r="N2872">
        <f t="shared" ca="1" si="445"/>
        <v>9.945359132959377E-3</v>
      </c>
    </row>
    <row r="2873" spans="1:14" x14ac:dyDescent="0.25">
      <c r="A2873">
        <v>2872</v>
      </c>
      <c r="B2873" s="30">
        <v>40724</v>
      </c>
      <c r="C2873">
        <f t="shared" si="442"/>
        <v>2011</v>
      </c>
      <c r="D2873">
        <v>5647.4</v>
      </c>
      <c r="E2873">
        <f t="shared" ca="1" si="443"/>
        <v>5623.9249999999993</v>
      </c>
      <c r="F2873">
        <f t="shared" ca="1" si="447"/>
        <v>5473.834615384616</v>
      </c>
      <c r="G2873" t="str">
        <f t="shared" ca="1" si="448"/>
        <v/>
      </c>
      <c r="H2873">
        <f t="shared" ca="1" si="449"/>
        <v>5526.6</v>
      </c>
      <c r="I2873" s="7" t="str">
        <f t="shared" ca="1" si="446"/>
        <v/>
      </c>
      <c r="J2873" s="11">
        <f t="shared" ref="J2873:J2936" ca="1" si="450">IF(I2873="",J2872,J2872*(1+$M$5*I2873))</f>
        <v>1396.5810247037023</v>
      </c>
      <c r="K2873" s="11">
        <f ca="1">MAX($J$55:J2873)</f>
        <v>1464.17331694368</v>
      </c>
      <c r="L2873" s="13">
        <f t="shared" ref="L2873:L2936" ca="1" si="451">1-J2873/K2873</f>
        <v>4.6164133342540437E-2</v>
      </c>
      <c r="M2873" t="str">
        <f t="shared" ca="1" si="444"/>
        <v>BUY</v>
      </c>
      <c r="N2873">
        <f t="shared" ca="1" si="445"/>
        <v>8.3832549170155656E-3</v>
      </c>
    </row>
    <row r="2874" spans="1:14" x14ac:dyDescent="0.25">
      <c r="A2874">
        <v>2873</v>
      </c>
      <c r="B2874" s="30">
        <v>40725</v>
      </c>
      <c r="C2874">
        <f t="shared" si="442"/>
        <v>2011</v>
      </c>
      <c r="D2874">
        <v>5627.2</v>
      </c>
      <c r="E2874">
        <f t="shared" ca="1" si="443"/>
        <v>5637.2999999999993</v>
      </c>
      <c r="F2874">
        <f t="shared" ca="1" si="447"/>
        <v>5482.0980769230773</v>
      </c>
      <c r="G2874" t="str">
        <f t="shared" ca="1" si="448"/>
        <v/>
      </c>
      <c r="H2874">
        <f t="shared" ca="1" si="449"/>
        <v>5526.6</v>
      </c>
      <c r="I2874" s="7" t="str">
        <f t="shared" ca="1" si="446"/>
        <v/>
      </c>
      <c r="J2874" s="11">
        <f t="shared" ca="1" si="450"/>
        <v>1396.5810247037023</v>
      </c>
      <c r="K2874" s="11">
        <f ca="1">MAX($J$55:J2874)</f>
        <v>1464.17331694368</v>
      </c>
      <c r="L2874" s="13">
        <f t="shared" ca="1" si="451"/>
        <v>4.6164133342540437E-2</v>
      </c>
      <c r="M2874" t="str">
        <f t="shared" ca="1" si="444"/>
        <v>BUY</v>
      </c>
      <c r="N2874">
        <f t="shared" ca="1" si="445"/>
        <v>-3.576867230938099E-3</v>
      </c>
    </row>
    <row r="2875" spans="1:14" x14ac:dyDescent="0.25">
      <c r="A2875">
        <v>2874</v>
      </c>
      <c r="B2875" s="30">
        <v>40728</v>
      </c>
      <c r="C2875">
        <f t="shared" si="442"/>
        <v>2011</v>
      </c>
      <c r="D2875">
        <v>5650.5</v>
      </c>
      <c r="E2875">
        <f t="shared" ca="1" si="443"/>
        <v>5638.85</v>
      </c>
      <c r="F2875">
        <f t="shared" ca="1" si="447"/>
        <v>5488.8057692307711</v>
      </c>
      <c r="G2875" t="str">
        <f t="shared" ca="1" si="448"/>
        <v/>
      </c>
      <c r="H2875">
        <f t="shared" ca="1" si="449"/>
        <v>5526.6</v>
      </c>
      <c r="I2875" s="7" t="str">
        <f t="shared" ca="1" si="446"/>
        <v/>
      </c>
      <c r="J2875" s="11">
        <f t="shared" ca="1" si="450"/>
        <v>1396.5810247037023</v>
      </c>
      <c r="K2875" s="11">
        <f ca="1">MAX($J$55:J2875)</f>
        <v>1464.17331694368</v>
      </c>
      <c r="L2875" s="13">
        <f t="shared" ca="1" si="451"/>
        <v>4.6164133342540437E-2</v>
      </c>
      <c r="M2875" t="str">
        <f t="shared" ca="1" si="444"/>
        <v>BUY</v>
      </c>
      <c r="N2875">
        <f t="shared" ca="1" si="445"/>
        <v>4.1406027864657703E-3</v>
      </c>
    </row>
    <row r="2876" spans="1:14" x14ac:dyDescent="0.25">
      <c r="A2876">
        <v>2875</v>
      </c>
      <c r="B2876" s="30">
        <v>40729</v>
      </c>
      <c r="C2876">
        <f t="shared" si="442"/>
        <v>2011</v>
      </c>
      <c r="D2876">
        <v>5632.1</v>
      </c>
      <c r="E2876">
        <f t="shared" ca="1" si="443"/>
        <v>5641.3</v>
      </c>
      <c r="F2876">
        <f t="shared" ca="1" si="447"/>
        <v>5494.9211538461541</v>
      </c>
      <c r="G2876" t="str">
        <f t="shared" ca="1" si="448"/>
        <v/>
      </c>
      <c r="H2876">
        <f t="shared" ca="1" si="449"/>
        <v>5526.6</v>
      </c>
      <c r="I2876" s="7" t="str">
        <f t="shared" ca="1" si="446"/>
        <v/>
      </c>
      <c r="J2876" s="11">
        <f t="shared" ca="1" si="450"/>
        <v>1396.5810247037023</v>
      </c>
      <c r="K2876" s="11">
        <f ca="1">MAX($J$55:J2876)</f>
        <v>1464.17331694368</v>
      </c>
      <c r="L2876" s="13">
        <f t="shared" ca="1" si="451"/>
        <v>4.6164133342540437E-2</v>
      </c>
      <c r="M2876" t="str">
        <f t="shared" ca="1" si="444"/>
        <v>BUY</v>
      </c>
      <c r="N2876">
        <f t="shared" ca="1" si="445"/>
        <v>-3.2563489956640361E-3</v>
      </c>
    </row>
    <row r="2877" spans="1:14" x14ac:dyDescent="0.25">
      <c r="A2877">
        <v>2876</v>
      </c>
      <c r="B2877" s="30">
        <v>40730</v>
      </c>
      <c r="C2877">
        <f t="shared" si="442"/>
        <v>2011</v>
      </c>
      <c r="D2877">
        <v>5625.45</v>
      </c>
      <c r="E2877">
        <f t="shared" ca="1" si="443"/>
        <v>5628.7749999999996</v>
      </c>
      <c r="F2877">
        <f t="shared" ca="1" si="447"/>
        <v>5497.4326923076933</v>
      </c>
      <c r="G2877" t="str">
        <f t="shared" ca="1" si="448"/>
        <v/>
      </c>
      <c r="H2877">
        <f t="shared" ca="1" si="449"/>
        <v>5526.6</v>
      </c>
      <c r="I2877" s="7" t="str">
        <f t="shared" ca="1" si="446"/>
        <v/>
      </c>
      <c r="J2877" s="11">
        <f t="shared" ca="1" si="450"/>
        <v>1396.5810247037023</v>
      </c>
      <c r="K2877" s="11">
        <f ca="1">MAX($J$55:J2877)</f>
        <v>1464.17331694368</v>
      </c>
      <c r="L2877" s="13">
        <f t="shared" ca="1" si="451"/>
        <v>4.6164133342540437E-2</v>
      </c>
      <c r="M2877" t="str">
        <f t="shared" ca="1" si="444"/>
        <v>BUY</v>
      </c>
      <c r="N2877">
        <f t="shared" ca="1" si="445"/>
        <v>-1.1807318762096812E-3</v>
      </c>
    </row>
    <row r="2878" spans="1:14" x14ac:dyDescent="0.25">
      <c r="A2878">
        <v>2877</v>
      </c>
      <c r="B2878" s="30">
        <v>40731</v>
      </c>
      <c r="C2878">
        <f t="shared" si="442"/>
        <v>2011</v>
      </c>
      <c r="D2878">
        <v>5728.95</v>
      </c>
      <c r="E2878">
        <f t="shared" ca="1" si="443"/>
        <v>5677.2</v>
      </c>
      <c r="F2878">
        <f t="shared" ca="1" si="447"/>
        <v>5502.7000000000016</v>
      </c>
      <c r="G2878" t="str">
        <f t="shared" ca="1" si="448"/>
        <v/>
      </c>
      <c r="H2878">
        <f t="shared" ca="1" si="449"/>
        <v>5526.6</v>
      </c>
      <c r="I2878" s="7" t="str">
        <f t="shared" ca="1" si="446"/>
        <v/>
      </c>
      <c r="J2878" s="11">
        <f t="shared" ca="1" si="450"/>
        <v>1396.5810247037023</v>
      </c>
      <c r="K2878" s="11">
        <f ca="1">MAX($J$55:J2878)</f>
        <v>1464.17331694368</v>
      </c>
      <c r="L2878" s="13">
        <f t="shared" ca="1" si="451"/>
        <v>4.6164133342540437E-2</v>
      </c>
      <c r="M2878" t="str">
        <f t="shared" ca="1" si="444"/>
        <v>BUY</v>
      </c>
      <c r="N2878">
        <f t="shared" ca="1" si="445"/>
        <v>1.8398528117750581E-2</v>
      </c>
    </row>
    <row r="2879" spans="1:14" x14ac:dyDescent="0.25">
      <c r="A2879">
        <v>2878</v>
      </c>
      <c r="B2879" s="30">
        <v>40732</v>
      </c>
      <c r="C2879">
        <f t="shared" si="442"/>
        <v>2011</v>
      </c>
      <c r="D2879">
        <v>5660.65</v>
      </c>
      <c r="E2879">
        <f t="shared" ca="1" si="443"/>
        <v>5694.7999999999993</v>
      </c>
      <c r="F2879">
        <f t="shared" ca="1" si="447"/>
        <v>5506.9423076923085</v>
      </c>
      <c r="G2879" t="str">
        <f t="shared" ca="1" si="448"/>
        <v/>
      </c>
      <c r="H2879">
        <f t="shared" ca="1" si="449"/>
        <v>5526.6</v>
      </c>
      <c r="I2879" s="7" t="str">
        <f t="shared" ca="1" si="446"/>
        <v/>
      </c>
      <c r="J2879" s="11">
        <f t="shared" ca="1" si="450"/>
        <v>1396.5810247037023</v>
      </c>
      <c r="K2879" s="11">
        <f ca="1">MAX($J$55:J2879)</f>
        <v>1464.17331694368</v>
      </c>
      <c r="L2879" s="13">
        <f t="shared" ca="1" si="451"/>
        <v>4.6164133342540437E-2</v>
      </c>
      <c r="M2879" t="str">
        <f t="shared" ca="1" si="444"/>
        <v>BUY</v>
      </c>
      <c r="N2879">
        <f t="shared" ca="1" si="445"/>
        <v>-1.1921905410241001E-2</v>
      </c>
    </row>
    <row r="2880" spans="1:14" x14ac:dyDescent="0.25">
      <c r="A2880">
        <v>2879</v>
      </c>
      <c r="B2880" s="30">
        <v>40735</v>
      </c>
      <c r="C2880">
        <f t="shared" si="442"/>
        <v>2011</v>
      </c>
      <c r="D2880">
        <v>5616.1</v>
      </c>
      <c r="E2880">
        <f t="shared" ca="1" si="443"/>
        <v>5638.375</v>
      </c>
      <c r="F2880">
        <f t="shared" ca="1" si="447"/>
        <v>5510.7634615384613</v>
      </c>
      <c r="G2880" t="str">
        <f t="shared" ca="1" si="448"/>
        <v/>
      </c>
      <c r="H2880">
        <f t="shared" ca="1" si="449"/>
        <v>5526.6</v>
      </c>
      <c r="I2880" s="7" t="str">
        <f t="shared" ca="1" si="446"/>
        <v/>
      </c>
      <c r="J2880" s="11">
        <f t="shared" ca="1" si="450"/>
        <v>1396.5810247037023</v>
      </c>
      <c r="K2880" s="11">
        <f ca="1">MAX($J$55:J2880)</f>
        <v>1464.17331694368</v>
      </c>
      <c r="L2880" s="13">
        <f t="shared" ca="1" si="451"/>
        <v>4.6164133342540437E-2</v>
      </c>
      <c r="M2880" t="str">
        <f t="shared" ca="1" si="444"/>
        <v>BUY</v>
      </c>
      <c r="N2880">
        <f t="shared" ca="1" si="445"/>
        <v>-7.8701209225087703E-3</v>
      </c>
    </row>
    <row r="2881" spans="1:14" x14ac:dyDescent="0.25">
      <c r="A2881">
        <v>2880</v>
      </c>
      <c r="B2881" s="30">
        <v>40736</v>
      </c>
      <c r="C2881">
        <f t="shared" si="442"/>
        <v>2011</v>
      </c>
      <c r="D2881">
        <v>5526.15</v>
      </c>
      <c r="E2881">
        <f t="shared" ca="1" si="443"/>
        <v>5571.125</v>
      </c>
      <c r="F2881">
        <f t="shared" ca="1" si="447"/>
        <v>5510.5365384615388</v>
      </c>
      <c r="G2881" t="str">
        <f t="shared" ca="1" si="448"/>
        <v/>
      </c>
      <c r="H2881">
        <f t="shared" ca="1" si="449"/>
        <v>5526.6</v>
      </c>
      <c r="I2881" s="7" t="str">
        <f t="shared" ca="1" si="446"/>
        <v/>
      </c>
      <c r="J2881" s="11">
        <f t="shared" ca="1" si="450"/>
        <v>1396.5810247037023</v>
      </c>
      <c r="K2881" s="11">
        <f ca="1">MAX($J$55:J2881)</f>
        <v>1464.17331694368</v>
      </c>
      <c r="L2881" s="13">
        <f t="shared" ca="1" si="451"/>
        <v>4.6164133342540437E-2</v>
      </c>
      <c r="M2881" t="str">
        <f t="shared" ca="1" si="444"/>
        <v>BUY</v>
      </c>
      <c r="N2881">
        <f t="shared" ca="1" si="445"/>
        <v>-1.6016452698491966E-2</v>
      </c>
    </row>
    <row r="2882" spans="1:14" x14ac:dyDescent="0.25">
      <c r="A2882">
        <v>2881</v>
      </c>
      <c r="B2882" s="30">
        <v>40737</v>
      </c>
      <c r="C2882">
        <f t="shared" si="442"/>
        <v>2011</v>
      </c>
      <c r="D2882">
        <v>5585.45</v>
      </c>
      <c r="E2882">
        <f t="shared" ca="1" si="443"/>
        <v>5555.7999999999993</v>
      </c>
      <c r="F2882">
        <f t="shared" ca="1" si="447"/>
        <v>5511.6634615384619</v>
      </c>
      <c r="G2882" t="str">
        <f t="shared" ca="1" si="448"/>
        <v/>
      </c>
      <c r="H2882">
        <f t="shared" ca="1" si="449"/>
        <v>5526.6</v>
      </c>
      <c r="I2882" s="7" t="str">
        <f t="shared" ca="1" si="446"/>
        <v/>
      </c>
      <c r="J2882" s="11">
        <f t="shared" ca="1" si="450"/>
        <v>1396.5810247037023</v>
      </c>
      <c r="K2882" s="11">
        <f ca="1">MAX($J$55:J2882)</f>
        <v>1464.17331694368</v>
      </c>
      <c r="L2882" s="13">
        <f t="shared" ca="1" si="451"/>
        <v>4.6164133342540437E-2</v>
      </c>
      <c r="M2882" t="str">
        <f t="shared" ca="1" si="444"/>
        <v>BUY</v>
      </c>
      <c r="N2882">
        <f t="shared" ca="1" si="445"/>
        <v>1.0730798114419658E-2</v>
      </c>
    </row>
    <row r="2883" spans="1:14" x14ac:dyDescent="0.25">
      <c r="A2883">
        <v>2882</v>
      </c>
      <c r="B2883" s="30">
        <v>40738</v>
      </c>
      <c r="C2883">
        <f t="shared" ref="C2883:C2946" si="452">YEAR(B2883)</f>
        <v>2011</v>
      </c>
      <c r="D2883">
        <v>5599.8</v>
      </c>
      <c r="E2883">
        <f t="shared" ca="1" si="443"/>
        <v>5592.625</v>
      </c>
      <c r="F2883">
        <f t="shared" ca="1" si="447"/>
        <v>5514.4692307692312</v>
      </c>
      <c r="G2883" t="str">
        <f t="shared" ca="1" si="448"/>
        <v/>
      </c>
      <c r="H2883">
        <f t="shared" ca="1" si="449"/>
        <v>5526.6</v>
      </c>
      <c r="I2883" s="7" t="str">
        <f t="shared" ca="1" si="446"/>
        <v/>
      </c>
      <c r="J2883" s="11">
        <f t="shared" ca="1" si="450"/>
        <v>1396.5810247037023</v>
      </c>
      <c r="K2883" s="11">
        <f ca="1">MAX($J$55:J2883)</f>
        <v>1464.17331694368</v>
      </c>
      <c r="L2883" s="13">
        <f t="shared" ca="1" si="451"/>
        <v>4.6164133342540437E-2</v>
      </c>
      <c r="M2883" t="str">
        <f t="shared" ca="1" si="444"/>
        <v>BUY</v>
      </c>
      <c r="N2883">
        <f t="shared" ca="1" si="445"/>
        <v>2.5691752678835842E-3</v>
      </c>
    </row>
    <row r="2884" spans="1:14" x14ac:dyDescent="0.25">
      <c r="A2884">
        <v>2883</v>
      </c>
      <c r="B2884" s="30">
        <v>40739</v>
      </c>
      <c r="C2884">
        <f t="shared" si="452"/>
        <v>2011</v>
      </c>
      <c r="D2884">
        <v>5581.1</v>
      </c>
      <c r="E2884">
        <f t="shared" ref="E2884:E2947" ca="1" si="453">IF(ROW(D2884)&gt;$M$3,AVERAGE(OFFSET(D2885,-$M$3,0,$M$3,1)),"")</f>
        <v>5590.4500000000007</v>
      </c>
      <c r="F2884">
        <f t="shared" ca="1" si="447"/>
        <v>5516.7788461538448</v>
      </c>
      <c r="G2884" t="str">
        <f t="shared" ca="1" si="448"/>
        <v/>
      </c>
      <c r="H2884">
        <f t="shared" ca="1" si="449"/>
        <v>5526.6</v>
      </c>
      <c r="I2884" s="7" t="str">
        <f t="shared" ca="1" si="446"/>
        <v/>
      </c>
      <c r="J2884" s="11">
        <f t="shared" ca="1" si="450"/>
        <v>1396.5810247037023</v>
      </c>
      <c r="K2884" s="11">
        <f ca="1">MAX($J$55:J2884)</f>
        <v>1464.17331694368</v>
      </c>
      <c r="L2884" s="13">
        <f t="shared" ca="1" si="451"/>
        <v>4.6164133342540437E-2</v>
      </c>
      <c r="M2884" t="str">
        <f t="shared" ca="1" si="444"/>
        <v>BUY</v>
      </c>
      <c r="N2884">
        <f t="shared" ca="1" si="445"/>
        <v>-3.3394049787492087E-3</v>
      </c>
    </row>
    <row r="2885" spans="1:14" x14ac:dyDescent="0.25">
      <c r="A2885">
        <v>2884</v>
      </c>
      <c r="B2885" s="30">
        <v>40742</v>
      </c>
      <c r="C2885">
        <f t="shared" si="452"/>
        <v>2011</v>
      </c>
      <c r="D2885">
        <v>5567.05</v>
      </c>
      <c r="E2885">
        <f t="shared" ca="1" si="453"/>
        <v>5574.0750000000007</v>
      </c>
      <c r="F2885">
        <f t="shared" ca="1" si="447"/>
        <v>5519.9038461538448</v>
      </c>
      <c r="G2885" t="str">
        <f t="shared" ca="1" si="448"/>
        <v/>
      </c>
      <c r="H2885">
        <f t="shared" ca="1" si="449"/>
        <v>5526.6</v>
      </c>
      <c r="I2885" s="7" t="str">
        <f t="shared" ca="1" si="446"/>
        <v/>
      </c>
      <c r="J2885" s="11">
        <f t="shared" ca="1" si="450"/>
        <v>1396.5810247037023</v>
      </c>
      <c r="K2885" s="11">
        <f ca="1">MAX($J$55:J2885)</f>
        <v>1464.17331694368</v>
      </c>
      <c r="L2885" s="13">
        <f t="shared" ca="1" si="451"/>
        <v>4.6164133342540437E-2</v>
      </c>
      <c r="M2885" t="str">
        <f t="shared" ca="1" si="444"/>
        <v>BUY</v>
      </c>
      <c r="N2885">
        <f t="shared" ca="1" si="445"/>
        <v>-2.5174248803999538E-3</v>
      </c>
    </row>
    <row r="2886" spans="1:14" x14ac:dyDescent="0.25">
      <c r="A2886">
        <v>2885</v>
      </c>
      <c r="B2886" s="30">
        <v>40743</v>
      </c>
      <c r="C2886">
        <f t="shared" si="452"/>
        <v>2011</v>
      </c>
      <c r="D2886">
        <v>5613.55</v>
      </c>
      <c r="E2886">
        <f t="shared" ca="1" si="453"/>
        <v>5590.3</v>
      </c>
      <c r="F2886">
        <f t="shared" ca="1" si="447"/>
        <v>5524.9326923076915</v>
      </c>
      <c r="G2886" t="str">
        <f t="shared" ca="1" si="448"/>
        <v/>
      </c>
      <c r="H2886">
        <f t="shared" ca="1" si="449"/>
        <v>5526.6</v>
      </c>
      <c r="I2886" s="7" t="str">
        <f t="shared" ca="1" si="446"/>
        <v/>
      </c>
      <c r="J2886" s="11">
        <f t="shared" ca="1" si="450"/>
        <v>1396.5810247037023</v>
      </c>
      <c r="K2886" s="11">
        <f ca="1">MAX($J$55:J2886)</f>
        <v>1464.17331694368</v>
      </c>
      <c r="L2886" s="13">
        <f t="shared" ca="1" si="451"/>
        <v>4.6164133342540437E-2</v>
      </c>
      <c r="M2886" t="str">
        <f t="shared" ref="M2886:M2949" ca="1" si="454">IF(G2886="",M2885,G2886)</f>
        <v>BUY</v>
      </c>
      <c r="N2886">
        <f t="shared" ca="1" si="445"/>
        <v>8.3527182259904263E-3</v>
      </c>
    </row>
    <row r="2887" spans="1:14" x14ac:dyDescent="0.25">
      <c r="A2887">
        <v>2886</v>
      </c>
      <c r="B2887" s="30">
        <v>40744</v>
      </c>
      <c r="C2887">
        <f t="shared" si="452"/>
        <v>2011</v>
      </c>
      <c r="D2887">
        <v>5567.05</v>
      </c>
      <c r="E2887">
        <f t="shared" ca="1" si="453"/>
        <v>5590.3</v>
      </c>
      <c r="F2887">
        <f t="shared" ca="1" si="447"/>
        <v>5527.492307692306</v>
      </c>
      <c r="G2887" t="str">
        <f t="shared" ca="1" si="448"/>
        <v/>
      </c>
      <c r="H2887">
        <f t="shared" ca="1" si="449"/>
        <v>5526.6</v>
      </c>
      <c r="I2887" s="7" t="str">
        <f t="shared" ca="1" si="446"/>
        <v/>
      </c>
      <c r="J2887" s="11">
        <f t="shared" ca="1" si="450"/>
        <v>1396.5810247037023</v>
      </c>
      <c r="K2887" s="11">
        <f ca="1">MAX($J$55:J2887)</f>
        <v>1464.17331694368</v>
      </c>
      <c r="L2887" s="13">
        <f t="shared" ca="1" si="451"/>
        <v>4.6164133342540437E-2</v>
      </c>
      <c r="M2887" t="str">
        <f t="shared" ca="1" si="454"/>
        <v>BUY</v>
      </c>
      <c r="N2887">
        <f t="shared" ref="N2887:N2950" ca="1" si="455">IF(M2886="BUY",(D2887-D2886)/D2886,(D2886-D2887)/D2886)</f>
        <v>-8.2835282486127312E-3</v>
      </c>
    </row>
    <row r="2888" spans="1:14" x14ac:dyDescent="0.25">
      <c r="A2888">
        <v>2887</v>
      </c>
      <c r="B2888" s="30">
        <v>40745</v>
      </c>
      <c r="C2888">
        <f t="shared" si="452"/>
        <v>2011</v>
      </c>
      <c r="D2888">
        <v>5541.6</v>
      </c>
      <c r="E2888">
        <f t="shared" ca="1" si="453"/>
        <v>5554.3250000000007</v>
      </c>
      <c r="F2888">
        <f t="shared" ca="1" si="447"/>
        <v>5531.1115384615387</v>
      </c>
      <c r="G2888" t="str">
        <f t="shared" ca="1" si="448"/>
        <v/>
      </c>
      <c r="H2888">
        <f t="shared" ca="1" si="449"/>
        <v>5526.6</v>
      </c>
      <c r="I2888" s="7" t="str">
        <f t="shared" ca="1" si="446"/>
        <v/>
      </c>
      <c r="J2888" s="11">
        <f t="shared" ca="1" si="450"/>
        <v>1396.5810247037023</v>
      </c>
      <c r="K2888" s="11">
        <f ca="1">MAX($J$55:J2888)</f>
        <v>1464.17331694368</v>
      </c>
      <c r="L2888" s="13">
        <f t="shared" ca="1" si="451"/>
        <v>4.6164133342540437E-2</v>
      </c>
      <c r="M2888" t="str">
        <f t="shared" ca="1" si="454"/>
        <v>BUY</v>
      </c>
      <c r="N2888">
        <f t="shared" ca="1" si="455"/>
        <v>-4.5715414806764476E-3</v>
      </c>
    </row>
    <row r="2889" spans="1:14" x14ac:dyDescent="0.25">
      <c r="A2889">
        <v>2888</v>
      </c>
      <c r="B2889" s="30">
        <v>40746</v>
      </c>
      <c r="C2889">
        <f t="shared" si="452"/>
        <v>2011</v>
      </c>
      <c r="D2889">
        <v>5633.95</v>
      </c>
      <c r="E2889">
        <f t="shared" ca="1" si="453"/>
        <v>5587.7749999999996</v>
      </c>
      <c r="F2889">
        <f t="shared" ca="1" si="447"/>
        <v>5540.2346153846156</v>
      </c>
      <c r="G2889" t="str">
        <f t="shared" ca="1" si="448"/>
        <v/>
      </c>
      <c r="H2889">
        <f t="shared" ca="1" si="449"/>
        <v>5526.6</v>
      </c>
      <c r="I2889" s="7" t="str">
        <f t="shared" ca="1" si="446"/>
        <v/>
      </c>
      <c r="J2889" s="11">
        <f t="shared" ca="1" si="450"/>
        <v>1396.5810247037023</v>
      </c>
      <c r="K2889" s="11">
        <f ca="1">MAX($J$55:J2889)</f>
        <v>1464.17331694368</v>
      </c>
      <c r="L2889" s="13">
        <f t="shared" ca="1" si="451"/>
        <v>4.6164133342540437E-2</v>
      </c>
      <c r="M2889" t="str">
        <f t="shared" ca="1" si="454"/>
        <v>BUY</v>
      </c>
      <c r="N2889">
        <f t="shared" ca="1" si="455"/>
        <v>1.6664862133679705E-2</v>
      </c>
    </row>
    <row r="2890" spans="1:14" x14ac:dyDescent="0.25">
      <c r="A2890">
        <v>2889</v>
      </c>
      <c r="B2890" s="30">
        <v>40749</v>
      </c>
      <c r="C2890">
        <f t="shared" si="452"/>
        <v>2011</v>
      </c>
      <c r="D2890">
        <v>5680.3</v>
      </c>
      <c r="E2890">
        <f t="shared" ca="1" si="453"/>
        <v>5657.125</v>
      </c>
      <c r="F2890">
        <f t="shared" ca="1" si="447"/>
        <v>5552.3076923076924</v>
      </c>
      <c r="G2890" t="str">
        <f t="shared" ca="1" si="448"/>
        <v/>
      </c>
      <c r="H2890">
        <f t="shared" ca="1" si="449"/>
        <v>5526.6</v>
      </c>
      <c r="I2890" s="7" t="str">
        <f t="shared" ca="1" si="446"/>
        <v/>
      </c>
      <c r="J2890" s="11">
        <f t="shared" ca="1" si="450"/>
        <v>1396.5810247037023</v>
      </c>
      <c r="K2890" s="11">
        <f ca="1">MAX($J$55:J2890)</f>
        <v>1464.17331694368</v>
      </c>
      <c r="L2890" s="13">
        <f t="shared" ca="1" si="451"/>
        <v>4.6164133342540437E-2</v>
      </c>
      <c r="M2890" t="str">
        <f t="shared" ca="1" si="454"/>
        <v>BUY</v>
      </c>
      <c r="N2890">
        <f t="shared" ca="1" si="455"/>
        <v>8.2269100719744338E-3</v>
      </c>
    </row>
    <row r="2891" spans="1:14" x14ac:dyDescent="0.25">
      <c r="A2891">
        <v>2890</v>
      </c>
      <c r="B2891" s="30">
        <v>40750</v>
      </c>
      <c r="C2891">
        <f t="shared" si="452"/>
        <v>2011</v>
      </c>
      <c r="D2891">
        <v>5574.85</v>
      </c>
      <c r="E2891">
        <f t="shared" ca="1" si="453"/>
        <v>5627.5750000000007</v>
      </c>
      <c r="F2891">
        <f t="shared" ca="1" si="447"/>
        <v>5564.498076923077</v>
      </c>
      <c r="G2891" t="str">
        <f t="shared" ca="1" si="448"/>
        <v/>
      </c>
      <c r="H2891">
        <f t="shared" ca="1" si="449"/>
        <v>5526.6</v>
      </c>
      <c r="I2891" s="7" t="str">
        <f t="shared" ca="1" si="446"/>
        <v/>
      </c>
      <c r="J2891" s="11">
        <f t="shared" ca="1" si="450"/>
        <v>1396.5810247037023</v>
      </c>
      <c r="K2891" s="11">
        <f ca="1">MAX($J$55:J2891)</f>
        <v>1464.17331694368</v>
      </c>
      <c r="L2891" s="13">
        <f t="shared" ca="1" si="451"/>
        <v>4.6164133342540437E-2</v>
      </c>
      <c r="M2891" t="str">
        <f t="shared" ca="1" si="454"/>
        <v>BUY</v>
      </c>
      <c r="N2891">
        <f t="shared" ca="1" si="455"/>
        <v>-1.856416034364379E-2</v>
      </c>
    </row>
    <row r="2892" spans="1:14" x14ac:dyDescent="0.25">
      <c r="A2892">
        <v>2891</v>
      </c>
      <c r="B2892" s="30">
        <v>40751</v>
      </c>
      <c r="C2892">
        <f t="shared" si="452"/>
        <v>2011</v>
      </c>
      <c r="D2892">
        <v>5546.8</v>
      </c>
      <c r="E2892">
        <f t="shared" ca="1" si="453"/>
        <v>5560.8250000000007</v>
      </c>
      <c r="F2892">
        <f t="shared" ca="1" si="447"/>
        <v>5574.9192307692301</v>
      </c>
      <c r="G2892" t="str">
        <f t="shared" ca="1" si="448"/>
        <v>SELL</v>
      </c>
      <c r="H2892">
        <f t="shared" ca="1" si="449"/>
        <v>5546.8</v>
      </c>
      <c r="I2892" s="7">
        <f t="shared" ca="1" si="446"/>
        <v>3.6550501212317954E-3</v>
      </c>
      <c r="J2892" s="11">
        <f t="shared" ca="1" si="450"/>
        <v>1401.6855983473556</v>
      </c>
      <c r="K2892" s="11">
        <f ca="1">MAX($J$55:J2892)</f>
        <v>1464.17331694368</v>
      </c>
      <c r="L2892" s="13">
        <f t="shared" ca="1" si="451"/>
        <v>4.2677815442478839E-2</v>
      </c>
      <c r="M2892" t="str">
        <f t="shared" ca="1" si="454"/>
        <v>SELL</v>
      </c>
      <c r="N2892">
        <f t="shared" ca="1" si="455"/>
        <v>-5.0315255118972132E-3</v>
      </c>
    </row>
    <row r="2893" spans="1:14" x14ac:dyDescent="0.25">
      <c r="A2893">
        <v>2892</v>
      </c>
      <c r="B2893" s="30">
        <v>40752</v>
      </c>
      <c r="C2893">
        <f t="shared" si="452"/>
        <v>2011</v>
      </c>
      <c r="D2893">
        <v>5487.75</v>
      </c>
      <c r="E2893">
        <f t="shared" ca="1" si="453"/>
        <v>5517.2749999999996</v>
      </c>
      <c r="F2893">
        <f t="shared" ca="1" si="447"/>
        <v>5582.9750000000004</v>
      </c>
      <c r="G2893" t="str">
        <f t="shared" ca="1" si="448"/>
        <v/>
      </c>
      <c r="H2893">
        <f t="shared" ca="1" si="449"/>
        <v>5546.8</v>
      </c>
      <c r="I2893" s="7" t="str">
        <f t="shared" ca="1" si="446"/>
        <v/>
      </c>
      <c r="J2893" s="11">
        <f t="shared" ca="1" si="450"/>
        <v>1401.6855983473556</v>
      </c>
      <c r="K2893" s="11">
        <f ca="1">MAX($J$55:J2893)</f>
        <v>1464.17331694368</v>
      </c>
      <c r="L2893" s="13">
        <f t="shared" ca="1" si="451"/>
        <v>4.2677815442478839E-2</v>
      </c>
      <c r="M2893" t="str">
        <f t="shared" ca="1" si="454"/>
        <v>SELL</v>
      </c>
      <c r="N2893">
        <f t="shared" ca="1" si="455"/>
        <v>1.0645777745727298E-2</v>
      </c>
    </row>
    <row r="2894" spans="1:14" x14ac:dyDescent="0.25">
      <c r="A2894">
        <v>2893</v>
      </c>
      <c r="B2894" s="30">
        <v>40753</v>
      </c>
      <c r="C2894">
        <f t="shared" si="452"/>
        <v>2011</v>
      </c>
      <c r="D2894">
        <v>5482</v>
      </c>
      <c r="E2894">
        <f t="shared" ca="1" si="453"/>
        <v>5484.875</v>
      </c>
      <c r="F2894">
        <f t="shared" ca="1" si="447"/>
        <v>5589.2057692307699</v>
      </c>
      <c r="G2894" t="str">
        <f t="shared" ca="1" si="448"/>
        <v/>
      </c>
      <c r="H2894">
        <f t="shared" ca="1" si="449"/>
        <v>5546.8</v>
      </c>
      <c r="I2894" s="7" t="str">
        <f t="shared" ca="1" si="446"/>
        <v/>
      </c>
      <c r="J2894" s="11">
        <f t="shared" ca="1" si="450"/>
        <v>1401.6855983473556</v>
      </c>
      <c r="K2894" s="11">
        <f ca="1">MAX($J$55:J2894)</f>
        <v>1464.17331694368</v>
      </c>
      <c r="L2894" s="13">
        <f t="shared" ca="1" si="451"/>
        <v>4.2677815442478839E-2</v>
      </c>
      <c r="M2894" t="str">
        <f t="shared" ca="1" si="454"/>
        <v>SELL</v>
      </c>
      <c r="N2894">
        <f t="shared" ca="1" si="455"/>
        <v>1.0477882556603343E-3</v>
      </c>
    </row>
    <row r="2895" spans="1:14" x14ac:dyDescent="0.25">
      <c r="A2895">
        <v>2894</v>
      </c>
      <c r="B2895" s="30">
        <v>40756</v>
      </c>
      <c r="C2895">
        <f t="shared" si="452"/>
        <v>2011</v>
      </c>
      <c r="D2895">
        <v>5516.8</v>
      </c>
      <c r="E2895">
        <f t="shared" ca="1" si="453"/>
        <v>5499.4</v>
      </c>
      <c r="F2895">
        <f t="shared" ca="1" si="447"/>
        <v>5590.9576923076929</v>
      </c>
      <c r="G2895" t="str">
        <f t="shared" ca="1" si="448"/>
        <v/>
      </c>
      <c r="H2895">
        <f t="shared" ca="1" si="449"/>
        <v>5546.8</v>
      </c>
      <c r="I2895" s="7" t="str">
        <f t="shared" ca="1" si="446"/>
        <v/>
      </c>
      <c r="J2895" s="11">
        <f t="shared" ca="1" si="450"/>
        <v>1401.6855983473556</v>
      </c>
      <c r="K2895" s="11">
        <f ca="1">MAX($J$55:J2895)</f>
        <v>1464.17331694368</v>
      </c>
      <c r="L2895" s="13">
        <f t="shared" ca="1" si="451"/>
        <v>4.2677815442478839E-2</v>
      </c>
      <c r="M2895" t="str">
        <f t="shared" ca="1" si="454"/>
        <v>SELL</v>
      </c>
      <c r="N2895">
        <f t="shared" ca="1" si="455"/>
        <v>-6.3480481576067465E-3</v>
      </c>
    </row>
    <row r="2896" spans="1:14" x14ac:dyDescent="0.25">
      <c r="A2896">
        <v>2895</v>
      </c>
      <c r="B2896" s="30">
        <v>40757</v>
      </c>
      <c r="C2896">
        <f t="shared" si="452"/>
        <v>2011</v>
      </c>
      <c r="D2896">
        <v>5456.55</v>
      </c>
      <c r="E2896">
        <f t="shared" ca="1" si="453"/>
        <v>5486.6750000000002</v>
      </c>
      <c r="F2896">
        <f t="shared" ca="1" si="447"/>
        <v>5588.2634615384613</v>
      </c>
      <c r="G2896" t="str">
        <f t="shared" ca="1" si="448"/>
        <v/>
      </c>
      <c r="H2896">
        <f t="shared" ca="1" si="449"/>
        <v>5546.8</v>
      </c>
      <c r="I2896" s="7" t="str">
        <f t="shared" ca="1" si="446"/>
        <v/>
      </c>
      <c r="J2896" s="11">
        <f t="shared" ca="1" si="450"/>
        <v>1401.6855983473556</v>
      </c>
      <c r="K2896" s="11">
        <f ca="1">MAX($J$55:J2896)</f>
        <v>1464.17331694368</v>
      </c>
      <c r="L2896" s="13">
        <f t="shared" ca="1" si="451"/>
        <v>4.2677815442478839E-2</v>
      </c>
      <c r="M2896" t="str">
        <f t="shared" ca="1" si="454"/>
        <v>SELL</v>
      </c>
      <c r="N2896">
        <f t="shared" ca="1" si="455"/>
        <v>1.0921186194895592E-2</v>
      </c>
    </row>
    <row r="2897" spans="1:14" x14ac:dyDescent="0.25">
      <c r="A2897">
        <v>2896</v>
      </c>
      <c r="B2897" s="30">
        <v>40758</v>
      </c>
      <c r="C2897">
        <f t="shared" si="452"/>
        <v>2011</v>
      </c>
      <c r="D2897">
        <v>5404.8</v>
      </c>
      <c r="E2897">
        <f t="shared" ca="1" si="453"/>
        <v>5430.6750000000002</v>
      </c>
      <c r="F2897">
        <f t="shared" ca="1" si="447"/>
        <v>5582.8596153846156</v>
      </c>
      <c r="G2897" t="str">
        <f t="shared" ca="1" si="448"/>
        <v/>
      </c>
      <c r="H2897">
        <f t="shared" ca="1" si="449"/>
        <v>5546.8</v>
      </c>
      <c r="I2897" s="7" t="str">
        <f t="shared" ca="1" si="446"/>
        <v/>
      </c>
      <c r="J2897" s="11">
        <f t="shared" ca="1" si="450"/>
        <v>1401.6855983473556</v>
      </c>
      <c r="K2897" s="11">
        <f ca="1">MAX($J$55:J2897)</f>
        <v>1464.17331694368</v>
      </c>
      <c r="L2897" s="13">
        <f t="shared" ca="1" si="451"/>
        <v>4.2677815442478839E-2</v>
      </c>
      <c r="M2897" t="str">
        <f t="shared" ca="1" si="454"/>
        <v>SELL</v>
      </c>
      <c r="N2897">
        <f t="shared" ca="1" si="455"/>
        <v>9.4840146246254493E-3</v>
      </c>
    </row>
    <row r="2898" spans="1:14" x14ac:dyDescent="0.25">
      <c r="A2898">
        <v>2897</v>
      </c>
      <c r="B2898" s="30">
        <v>40759</v>
      </c>
      <c r="C2898">
        <f t="shared" si="452"/>
        <v>2011</v>
      </c>
      <c r="D2898">
        <v>5331.8</v>
      </c>
      <c r="E2898">
        <f t="shared" ca="1" si="453"/>
        <v>5368.3</v>
      </c>
      <c r="F2898">
        <f t="shared" ca="1" si="447"/>
        <v>5572.5269230769236</v>
      </c>
      <c r="G2898" t="str">
        <f t="shared" ca="1" si="448"/>
        <v/>
      </c>
      <c r="H2898">
        <f t="shared" ca="1" si="449"/>
        <v>5546.8</v>
      </c>
      <c r="I2898" s="7" t="str">
        <f t="shared" ca="1" si="446"/>
        <v/>
      </c>
      <c r="J2898" s="11">
        <f t="shared" ca="1" si="450"/>
        <v>1401.6855983473556</v>
      </c>
      <c r="K2898" s="11">
        <f ca="1">MAX($J$55:J2898)</f>
        <v>1464.17331694368</v>
      </c>
      <c r="L2898" s="13">
        <f t="shared" ca="1" si="451"/>
        <v>4.2677815442478839E-2</v>
      </c>
      <c r="M2898" t="str">
        <f t="shared" ca="1" si="454"/>
        <v>SELL</v>
      </c>
      <c r="N2898">
        <f t="shared" ca="1" si="455"/>
        <v>1.3506512729425695E-2</v>
      </c>
    </row>
    <row r="2899" spans="1:14" x14ac:dyDescent="0.25">
      <c r="A2899">
        <v>2898</v>
      </c>
      <c r="B2899" s="30">
        <v>40760</v>
      </c>
      <c r="C2899">
        <f t="shared" si="452"/>
        <v>2011</v>
      </c>
      <c r="D2899">
        <v>5211.25</v>
      </c>
      <c r="E2899">
        <f t="shared" ca="1" si="453"/>
        <v>5271.5249999999996</v>
      </c>
      <c r="F2899">
        <f t="shared" ca="1" si="447"/>
        <v>5555.751923076924</v>
      </c>
      <c r="G2899" t="str">
        <f t="shared" ca="1" si="448"/>
        <v/>
      </c>
      <c r="H2899">
        <f t="shared" ca="1" si="449"/>
        <v>5546.8</v>
      </c>
      <c r="I2899" s="7" t="str">
        <f t="shared" ca="1" si="446"/>
        <v/>
      </c>
      <c r="J2899" s="11">
        <f t="shared" ca="1" si="450"/>
        <v>1401.6855983473556</v>
      </c>
      <c r="K2899" s="11">
        <f ca="1">MAX($J$55:J2899)</f>
        <v>1464.17331694368</v>
      </c>
      <c r="L2899" s="13">
        <f t="shared" ca="1" si="451"/>
        <v>4.2677815442478839E-2</v>
      </c>
      <c r="M2899" t="str">
        <f t="shared" ca="1" si="454"/>
        <v>SELL</v>
      </c>
      <c r="N2899">
        <f t="shared" ca="1" si="455"/>
        <v>2.2609625267264372E-2</v>
      </c>
    </row>
    <row r="2900" spans="1:14" x14ac:dyDescent="0.25">
      <c r="A2900">
        <v>2899</v>
      </c>
      <c r="B2900" s="30">
        <v>40763</v>
      </c>
      <c r="C2900">
        <f t="shared" si="452"/>
        <v>2011</v>
      </c>
      <c r="D2900">
        <v>5118.5</v>
      </c>
      <c r="E2900">
        <f t="shared" ca="1" si="453"/>
        <v>5164.875</v>
      </c>
      <c r="F2900">
        <f t="shared" ca="1" si="447"/>
        <v>5536.1865384615394</v>
      </c>
      <c r="G2900" t="str">
        <f t="shared" ca="1" si="448"/>
        <v/>
      </c>
      <c r="H2900">
        <f t="shared" ca="1" si="449"/>
        <v>5546.8</v>
      </c>
      <c r="I2900" s="7" t="str">
        <f t="shared" ref="I2900:I2963" ca="1" si="456">IF(AND(G2900&lt;&gt;"",H2899&lt;&gt;0),IF(G2900="BUY",1-H2900/H2899,H2900/H2899-1),"")</f>
        <v/>
      </c>
      <c r="J2900" s="11">
        <f t="shared" ca="1" si="450"/>
        <v>1401.6855983473556</v>
      </c>
      <c r="K2900" s="11">
        <f ca="1">MAX($J$55:J2900)</f>
        <v>1464.17331694368</v>
      </c>
      <c r="L2900" s="13">
        <f t="shared" ca="1" si="451"/>
        <v>4.2677815442478839E-2</v>
      </c>
      <c r="M2900" t="str">
        <f t="shared" ca="1" si="454"/>
        <v>SELL</v>
      </c>
      <c r="N2900">
        <f t="shared" ca="1" si="455"/>
        <v>1.7798033101463179E-2</v>
      </c>
    </row>
    <row r="2901" spans="1:14" x14ac:dyDescent="0.25">
      <c r="A2901">
        <v>2900</v>
      </c>
      <c r="B2901" s="30">
        <v>40764</v>
      </c>
      <c r="C2901">
        <f t="shared" si="452"/>
        <v>2011</v>
      </c>
      <c r="D2901">
        <v>5072.8500000000004</v>
      </c>
      <c r="E2901">
        <f t="shared" ca="1" si="453"/>
        <v>5095.6750000000002</v>
      </c>
      <c r="F2901">
        <f t="shared" ca="1" si="447"/>
        <v>5513.9692307692321</v>
      </c>
      <c r="G2901" t="str">
        <f t="shared" ca="1" si="448"/>
        <v/>
      </c>
      <c r="H2901">
        <f t="shared" ca="1" si="449"/>
        <v>5546.8</v>
      </c>
      <c r="I2901" s="7" t="str">
        <f t="shared" ca="1" si="456"/>
        <v/>
      </c>
      <c r="J2901" s="11">
        <f t="shared" ca="1" si="450"/>
        <v>1401.6855983473556</v>
      </c>
      <c r="K2901" s="11">
        <f ca="1">MAX($J$55:J2901)</f>
        <v>1464.17331694368</v>
      </c>
      <c r="L2901" s="13">
        <f t="shared" ca="1" si="451"/>
        <v>4.2677815442478839E-2</v>
      </c>
      <c r="M2901" t="str">
        <f t="shared" ca="1" si="454"/>
        <v>SELL</v>
      </c>
      <c r="N2901">
        <f t="shared" ca="1" si="455"/>
        <v>8.9186285044445899E-3</v>
      </c>
    </row>
    <row r="2902" spans="1:14" x14ac:dyDescent="0.25">
      <c r="A2902">
        <v>2901</v>
      </c>
      <c r="B2902" s="30">
        <v>40765</v>
      </c>
      <c r="C2902">
        <f t="shared" si="452"/>
        <v>2011</v>
      </c>
      <c r="D2902">
        <v>5161</v>
      </c>
      <c r="E2902">
        <f t="shared" ca="1" si="453"/>
        <v>5116.9250000000002</v>
      </c>
      <c r="F2902">
        <f t="shared" ca="1" si="447"/>
        <v>5495.8500000000013</v>
      </c>
      <c r="G2902" t="str">
        <f t="shared" ca="1" si="448"/>
        <v/>
      </c>
      <c r="H2902">
        <f t="shared" ca="1" si="449"/>
        <v>5546.8</v>
      </c>
      <c r="I2902" s="7" t="str">
        <f t="shared" ca="1" si="456"/>
        <v/>
      </c>
      <c r="J2902" s="11">
        <f t="shared" ca="1" si="450"/>
        <v>1401.6855983473556</v>
      </c>
      <c r="K2902" s="11">
        <f ca="1">MAX($J$55:J2902)</f>
        <v>1464.17331694368</v>
      </c>
      <c r="L2902" s="13">
        <f t="shared" ca="1" si="451"/>
        <v>4.2677815442478839E-2</v>
      </c>
      <c r="M2902" t="str">
        <f t="shared" ca="1" si="454"/>
        <v>SELL</v>
      </c>
      <c r="N2902">
        <f t="shared" ca="1" si="455"/>
        <v>-1.7376819736439994E-2</v>
      </c>
    </row>
    <row r="2903" spans="1:14" x14ac:dyDescent="0.25">
      <c r="A2903">
        <v>2902</v>
      </c>
      <c r="B2903" s="30">
        <v>40766</v>
      </c>
      <c r="C2903">
        <f t="shared" si="452"/>
        <v>2011</v>
      </c>
      <c r="D2903">
        <v>5138.3</v>
      </c>
      <c r="E2903">
        <f t="shared" ca="1" si="453"/>
        <v>5149.6499999999996</v>
      </c>
      <c r="F2903">
        <f t="shared" ca="1" si="447"/>
        <v>5477.1134615384617</v>
      </c>
      <c r="G2903" t="str">
        <f t="shared" ca="1" si="448"/>
        <v/>
      </c>
      <c r="H2903">
        <f t="shared" ca="1" si="449"/>
        <v>5546.8</v>
      </c>
      <c r="I2903" s="7" t="str">
        <f t="shared" ca="1" si="456"/>
        <v/>
      </c>
      <c r="J2903" s="11">
        <f t="shared" ca="1" si="450"/>
        <v>1401.6855983473556</v>
      </c>
      <c r="K2903" s="11">
        <f ca="1">MAX($J$55:J2903)</f>
        <v>1464.17331694368</v>
      </c>
      <c r="L2903" s="13">
        <f t="shared" ca="1" si="451"/>
        <v>4.2677815442478839E-2</v>
      </c>
      <c r="M2903" t="str">
        <f t="shared" ca="1" si="454"/>
        <v>SELL</v>
      </c>
      <c r="N2903">
        <f t="shared" ca="1" si="455"/>
        <v>4.3983724084479398E-3</v>
      </c>
    </row>
    <row r="2904" spans="1:14" x14ac:dyDescent="0.25">
      <c r="A2904">
        <v>2903</v>
      </c>
      <c r="B2904" s="30">
        <v>40767</v>
      </c>
      <c r="C2904">
        <f t="shared" si="452"/>
        <v>2011</v>
      </c>
      <c r="D2904">
        <v>5072.95</v>
      </c>
      <c r="E2904">
        <f t="shared" ca="1" si="453"/>
        <v>5105.625</v>
      </c>
      <c r="F2904">
        <f t="shared" ca="1" si="447"/>
        <v>5451.8826923076931</v>
      </c>
      <c r="G2904" t="str">
        <f t="shared" ca="1" si="448"/>
        <v/>
      </c>
      <c r="H2904">
        <f t="shared" ca="1" si="449"/>
        <v>5546.8</v>
      </c>
      <c r="I2904" s="7" t="str">
        <f t="shared" ca="1" si="456"/>
        <v/>
      </c>
      <c r="J2904" s="11">
        <f t="shared" ca="1" si="450"/>
        <v>1401.6855983473556</v>
      </c>
      <c r="K2904" s="11">
        <f ca="1">MAX($J$55:J2904)</f>
        <v>1464.17331694368</v>
      </c>
      <c r="L2904" s="13">
        <f t="shared" ca="1" si="451"/>
        <v>4.2677815442478839E-2</v>
      </c>
      <c r="M2904" t="str">
        <f t="shared" ca="1" si="454"/>
        <v>SELL</v>
      </c>
      <c r="N2904">
        <f t="shared" ca="1" si="455"/>
        <v>1.2718214195356511E-2</v>
      </c>
    </row>
    <row r="2905" spans="1:14" x14ac:dyDescent="0.25">
      <c r="A2905">
        <v>2904</v>
      </c>
      <c r="B2905" s="30">
        <v>40771</v>
      </c>
      <c r="C2905">
        <f t="shared" si="452"/>
        <v>2011</v>
      </c>
      <c r="D2905">
        <v>5035.8</v>
      </c>
      <c r="E2905">
        <f t="shared" ca="1" si="453"/>
        <v>5054.375</v>
      </c>
      <c r="F2905">
        <f t="shared" ca="1" si="447"/>
        <v>5427.8500000000013</v>
      </c>
      <c r="G2905" t="str">
        <f t="shared" ca="1" si="448"/>
        <v/>
      </c>
      <c r="H2905">
        <f t="shared" ca="1" si="449"/>
        <v>5546.8</v>
      </c>
      <c r="I2905" s="7" t="str">
        <f t="shared" ca="1" si="456"/>
        <v/>
      </c>
      <c r="J2905" s="11">
        <f t="shared" ca="1" si="450"/>
        <v>1401.6855983473556</v>
      </c>
      <c r="K2905" s="11">
        <f ca="1">MAX($J$55:J2905)</f>
        <v>1464.17331694368</v>
      </c>
      <c r="L2905" s="13">
        <f t="shared" ca="1" si="451"/>
        <v>4.2677815442478839E-2</v>
      </c>
      <c r="M2905" t="str">
        <f t="shared" ca="1" si="454"/>
        <v>SELL</v>
      </c>
      <c r="N2905">
        <f t="shared" ca="1" si="455"/>
        <v>7.3231551661261472E-3</v>
      </c>
    </row>
    <row r="2906" spans="1:14" x14ac:dyDescent="0.25">
      <c r="A2906">
        <v>2905</v>
      </c>
      <c r="B2906" s="30">
        <v>40772</v>
      </c>
      <c r="C2906">
        <f t="shared" si="452"/>
        <v>2011</v>
      </c>
      <c r="D2906">
        <v>5056.6000000000004</v>
      </c>
      <c r="E2906">
        <f t="shared" ca="1" si="453"/>
        <v>5046.2000000000007</v>
      </c>
      <c r="F2906">
        <f t="shared" ca="1" si="447"/>
        <v>5406.3307692307699</v>
      </c>
      <c r="G2906" t="str">
        <f t="shared" ca="1" si="448"/>
        <v/>
      </c>
      <c r="H2906">
        <f t="shared" ca="1" si="449"/>
        <v>5546.8</v>
      </c>
      <c r="I2906" s="7" t="str">
        <f t="shared" ca="1" si="456"/>
        <v/>
      </c>
      <c r="J2906" s="11">
        <f t="shared" ca="1" si="450"/>
        <v>1401.6855983473556</v>
      </c>
      <c r="K2906" s="11">
        <f ca="1">MAX($J$55:J2906)</f>
        <v>1464.17331694368</v>
      </c>
      <c r="L2906" s="13">
        <f t="shared" ca="1" si="451"/>
        <v>4.2677815442478839E-2</v>
      </c>
      <c r="M2906" t="str">
        <f t="shared" ca="1" si="454"/>
        <v>SELL</v>
      </c>
      <c r="N2906">
        <f t="shared" ca="1" si="455"/>
        <v>-4.1304261487748089E-3</v>
      </c>
    </row>
    <row r="2907" spans="1:14" x14ac:dyDescent="0.25">
      <c r="A2907">
        <v>2906</v>
      </c>
      <c r="B2907" s="30">
        <v>40773</v>
      </c>
      <c r="C2907">
        <f t="shared" si="452"/>
        <v>2011</v>
      </c>
      <c r="D2907">
        <v>4944.1499999999996</v>
      </c>
      <c r="E2907">
        <f t="shared" ca="1" si="453"/>
        <v>5000.375</v>
      </c>
      <c r="F2907">
        <f t="shared" ca="1" si="447"/>
        <v>5383.9461538461537</v>
      </c>
      <c r="G2907" t="str">
        <f t="shared" ca="1" si="448"/>
        <v/>
      </c>
      <c r="H2907">
        <f t="shared" ca="1" si="449"/>
        <v>5546.8</v>
      </c>
      <c r="I2907" s="7" t="str">
        <f t="shared" ca="1" si="456"/>
        <v/>
      </c>
      <c r="J2907" s="11">
        <f t="shared" ca="1" si="450"/>
        <v>1401.6855983473556</v>
      </c>
      <c r="K2907" s="11">
        <f ca="1">MAX($J$55:J2907)</f>
        <v>1464.17331694368</v>
      </c>
      <c r="L2907" s="13">
        <f t="shared" ca="1" si="451"/>
        <v>4.2677815442478839E-2</v>
      </c>
      <c r="M2907" t="str">
        <f t="shared" ca="1" si="454"/>
        <v>SELL</v>
      </c>
      <c r="N2907">
        <f t="shared" ca="1" si="455"/>
        <v>2.2238262864375413E-2</v>
      </c>
    </row>
    <row r="2908" spans="1:14" x14ac:dyDescent="0.25">
      <c r="A2908">
        <v>2907</v>
      </c>
      <c r="B2908" s="30">
        <v>40774</v>
      </c>
      <c r="C2908">
        <f t="shared" si="452"/>
        <v>2011</v>
      </c>
      <c r="D2908">
        <v>4845.6499999999996</v>
      </c>
      <c r="E2908">
        <f t="shared" ca="1" si="453"/>
        <v>4894.8999999999996</v>
      </c>
      <c r="F2908">
        <f t="shared" ref="F2908:F2971" ca="1" si="457">IF(ROW(D2908)&gt;$M$4, AVERAGE(OFFSET(D2909,-$M$4,0,$M$4,1)), "")</f>
        <v>5355.4923076923087</v>
      </c>
      <c r="G2908" t="str">
        <f t="shared" ca="1" si="448"/>
        <v/>
      </c>
      <c r="H2908">
        <f t="shared" ca="1" si="449"/>
        <v>5546.8</v>
      </c>
      <c r="I2908" s="7" t="str">
        <f t="shared" ca="1" si="456"/>
        <v/>
      </c>
      <c r="J2908" s="11">
        <f t="shared" ca="1" si="450"/>
        <v>1401.6855983473556</v>
      </c>
      <c r="K2908" s="11">
        <f ca="1">MAX($J$55:J2908)</f>
        <v>1464.17331694368</v>
      </c>
      <c r="L2908" s="13">
        <f t="shared" ca="1" si="451"/>
        <v>4.2677815442478839E-2</v>
      </c>
      <c r="M2908" t="str">
        <f t="shared" ca="1" si="454"/>
        <v>SELL</v>
      </c>
      <c r="N2908">
        <f t="shared" ca="1" si="455"/>
        <v>1.9922534712741323E-2</v>
      </c>
    </row>
    <row r="2909" spans="1:14" x14ac:dyDescent="0.25">
      <c r="A2909">
        <v>2908</v>
      </c>
      <c r="B2909" s="30">
        <v>40777</v>
      </c>
      <c r="C2909">
        <f t="shared" si="452"/>
        <v>2011</v>
      </c>
      <c r="D2909">
        <v>4898.8</v>
      </c>
      <c r="E2909">
        <f t="shared" ca="1" si="453"/>
        <v>4872.2250000000004</v>
      </c>
      <c r="F2909">
        <f t="shared" ca="1" si="457"/>
        <v>5328.5307692307697</v>
      </c>
      <c r="G2909" t="str">
        <f t="shared" ca="1" si="448"/>
        <v/>
      </c>
      <c r="H2909">
        <f t="shared" ca="1" si="449"/>
        <v>5546.8</v>
      </c>
      <c r="I2909" s="7" t="str">
        <f t="shared" ca="1" si="456"/>
        <v/>
      </c>
      <c r="J2909" s="11">
        <f t="shared" ca="1" si="450"/>
        <v>1401.6855983473556</v>
      </c>
      <c r="K2909" s="11">
        <f ca="1">MAX($J$55:J2909)</f>
        <v>1464.17331694368</v>
      </c>
      <c r="L2909" s="13">
        <f t="shared" ca="1" si="451"/>
        <v>4.2677815442478839E-2</v>
      </c>
      <c r="M2909" t="str">
        <f t="shared" ca="1" si="454"/>
        <v>SELL</v>
      </c>
      <c r="N2909">
        <f t="shared" ca="1" si="455"/>
        <v>-1.0968600703724072E-2</v>
      </c>
    </row>
    <row r="2910" spans="1:14" x14ac:dyDescent="0.25">
      <c r="A2910">
        <v>2909</v>
      </c>
      <c r="B2910" s="30">
        <v>40778</v>
      </c>
      <c r="C2910">
        <f t="shared" si="452"/>
        <v>2011</v>
      </c>
      <c r="D2910">
        <v>4948.8999999999996</v>
      </c>
      <c r="E2910">
        <f t="shared" ca="1" si="453"/>
        <v>4923.8500000000004</v>
      </c>
      <c r="F2910">
        <f t="shared" ca="1" si="457"/>
        <v>5304.2153846153851</v>
      </c>
      <c r="G2910" t="str">
        <f t="shared" ca="1" si="448"/>
        <v/>
      </c>
      <c r="H2910">
        <f t="shared" ca="1" si="449"/>
        <v>5546.8</v>
      </c>
      <c r="I2910" s="7" t="str">
        <f t="shared" ca="1" si="456"/>
        <v/>
      </c>
      <c r="J2910" s="11">
        <f t="shared" ca="1" si="450"/>
        <v>1401.6855983473556</v>
      </c>
      <c r="K2910" s="11">
        <f ca="1">MAX($J$55:J2910)</f>
        <v>1464.17331694368</v>
      </c>
      <c r="L2910" s="13">
        <f t="shared" ca="1" si="451"/>
        <v>4.2677815442478839E-2</v>
      </c>
      <c r="M2910" t="str">
        <f t="shared" ca="1" si="454"/>
        <v>SELL</v>
      </c>
      <c r="N2910">
        <f t="shared" ca="1" si="455"/>
        <v>-1.0226994365967064E-2</v>
      </c>
    </row>
    <row r="2911" spans="1:14" x14ac:dyDescent="0.25">
      <c r="A2911">
        <v>2910</v>
      </c>
      <c r="B2911" s="30">
        <v>40779</v>
      </c>
      <c r="C2911">
        <f t="shared" si="452"/>
        <v>2011</v>
      </c>
      <c r="D2911">
        <v>4888.8999999999996</v>
      </c>
      <c r="E2911">
        <f t="shared" ca="1" si="453"/>
        <v>4918.8999999999996</v>
      </c>
      <c r="F2911">
        <f t="shared" ca="1" si="457"/>
        <v>5278.1326923076931</v>
      </c>
      <c r="G2911" t="str">
        <f t="shared" ca="1" si="448"/>
        <v/>
      </c>
      <c r="H2911">
        <f t="shared" ca="1" si="449"/>
        <v>5546.8</v>
      </c>
      <c r="I2911" s="7" t="str">
        <f t="shared" ca="1" si="456"/>
        <v/>
      </c>
      <c r="J2911" s="11">
        <f t="shared" ca="1" si="450"/>
        <v>1401.6855983473556</v>
      </c>
      <c r="K2911" s="11">
        <f ca="1">MAX($J$55:J2911)</f>
        <v>1464.17331694368</v>
      </c>
      <c r="L2911" s="13">
        <f t="shared" ca="1" si="451"/>
        <v>4.2677815442478839E-2</v>
      </c>
      <c r="M2911" t="str">
        <f t="shared" ca="1" si="454"/>
        <v>SELL</v>
      </c>
      <c r="N2911">
        <f t="shared" ca="1" si="455"/>
        <v>1.2123906322617149E-2</v>
      </c>
    </row>
    <row r="2912" spans="1:14" x14ac:dyDescent="0.25">
      <c r="A2912">
        <v>2911</v>
      </c>
      <c r="B2912" s="30">
        <v>40780</v>
      </c>
      <c r="C2912">
        <f t="shared" si="452"/>
        <v>2011</v>
      </c>
      <c r="D2912">
        <v>4839.6000000000004</v>
      </c>
      <c r="E2912">
        <f t="shared" ca="1" si="453"/>
        <v>4864.25</v>
      </c>
      <c r="F2912">
        <f t="shared" ca="1" si="457"/>
        <v>5248.3653846153857</v>
      </c>
      <c r="G2912" t="str">
        <f t="shared" ca="1" si="448"/>
        <v/>
      </c>
      <c r="H2912">
        <f t="shared" ca="1" si="449"/>
        <v>5546.8</v>
      </c>
      <c r="I2912" s="7" t="str">
        <f t="shared" ca="1" si="456"/>
        <v/>
      </c>
      <c r="J2912" s="11">
        <f t="shared" ca="1" si="450"/>
        <v>1401.6855983473556</v>
      </c>
      <c r="K2912" s="11">
        <f ca="1">MAX($J$55:J2912)</f>
        <v>1464.17331694368</v>
      </c>
      <c r="L2912" s="13">
        <f t="shared" ca="1" si="451"/>
        <v>4.2677815442478839E-2</v>
      </c>
      <c r="M2912" t="str">
        <f t="shared" ca="1" si="454"/>
        <v>SELL</v>
      </c>
      <c r="N2912">
        <f t="shared" ca="1" si="455"/>
        <v>1.0084067990754418E-2</v>
      </c>
    </row>
    <row r="2913" spans="1:14" x14ac:dyDescent="0.25">
      <c r="A2913">
        <v>2912</v>
      </c>
      <c r="B2913" s="30">
        <v>40781</v>
      </c>
      <c r="C2913">
        <f t="shared" si="452"/>
        <v>2011</v>
      </c>
      <c r="D2913">
        <v>4747.8</v>
      </c>
      <c r="E2913">
        <f t="shared" ca="1" si="453"/>
        <v>4793.7000000000007</v>
      </c>
      <c r="F2913">
        <f t="shared" ca="1" si="457"/>
        <v>5216.8557692307695</v>
      </c>
      <c r="G2913" t="str">
        <f t="shared" ca="1" si="448"/>
        <v/>
      </c>
      <c r="H2913">
        <f t="shared" ca="1" si="449"/>
        <v>5546.8</v>
      </c>
      <c r="I2913" s="7" t="str">
        <f t="shared" ca="1" si="456"/>
        <v/>
      </c>
      <c r="J2913" s="11">
        <f t="shared" ca="1" si="450"/>
        <v>1401.6855983473556</v>
      </c>
      <c r="K2913" s="11">
        <f ca="1">MAX($J$55:J2913)</f>
        <v>1464.17331694368</v>
      </c>
      <c r="L2913" s="13">
        <f t="shared" ca="1" si="451"/>
        <v>4.2677815442478839E-2</v>
      </c>
      <c r="M2913" t="str">
        <f t="shared" ca="1" si="454"/>
        <v>SELL</v>
      </c>
      <c r="N2913">
        <f t="shared" ca="1" si="455"/>
        <v>1.8968509794197903E-2</v>
      </c>
    </row>
    <row r="2914" spans="1:14" x14ac:dyDescent="0.25">
      <c r="A2914">
        <v>2913</v>
      </c>
      <c r="B2914" s="30">
        <v>40784</v>
      </c>
      <c r="C2914">
        <f t="shared" si="452"/>
        <v>2011</v>
      </c>
      <c r="D2914">
        <v>4919.6000000000004</v>
      </c>
      <c r="E2914">
        <f t="shared" ca="1" si="453"/>
        <v>4833.7000000000007</v>
      </c>
      <c r="F2914">
        <f t="shared" ca="1" si="457"/>
        <v>5192.9326923076924</v>
      </c>
      <c r="G2914" t="str">
        <f t="shared" ca="1" si="448"/>
        <v/>
      </c>
      <c r="H2914">
        <f t="shared" ca="1" si="449"/>
        <v>5546.8</v>
      </c>
      <c r="I2914" s="7" t="str">
        <f t="shared" ca="1" si="456"/>
        <v/>
      </c>
      <c r="J2914" s="11">
        <f t="shared" ca="1" si="450"/>
        <v>1401.6855983473556</v>
      </c>
      <c r="K2914" s="11">
        <f ca="1">MAX($J$55:J2914)</f>
        <v>1464.17331694368</v>
      </c>
      <c r="L2914" s="13">
        <f t="shared" ca="1" si="451"/>
        <v>4.2677815442478839E-2</v>
      </c>
      <c r="M2914" t="str">
        <f t="shared" ca="1" si="454"/>
        <v>SELL</v>
      </c>
      <c r="N2914">
        <f t="shared" ca="1" si="455"/>
        <v>-3.6185180504654822E-2</v>
      </c>
    </row>
    <row r="2915" spans="1:14" x14ac:dyDescent="0.25">
      <c r="A2915">
        <v>2914</v>
      </c>
      <c r="B2915" s="30">
        <v>40785</v>
      </c>
      <c r="C2915">
        <f t="shared" si="452"/>
        <v>2011</v>
      </c>
      <c r="D2915">
        <v>5001</v>
      </c>
      <c r="E2915">
        <f t="shared" ca="1" si="453"/>
        <v>4960.3</v>
      </c>
      <c r="F2915">
        <f t="shared" ca="1" si="457"/>
        <v>5168.5884615384612</v>
      </c>
      <c r="G2915" t="str">
        <f t="shared" ca="1" si="448"/>
        <v/>
      </c>
      <c r="H2915">
        <f t="shared" ca="1" si="449"/>
        <v>5546.8</v>
      </c>
      <c r="I2915" s="7" t="str">
        <f t="shared" ca="1" si="456"/>
        <v/>
      </c>
      <c r="J2915" s="11">
        <f t="shared" ca="1" si="450"/>
        <v>1401.6855983473556</v>
      </c>
      <c r="K2915" s="11">
        <f ca="1">MAX($J$55:J2915)</f>
        <v>1464.17331694368</v>
      </c>
      <c r="L2915" s="13">
        <f t="shared" ca="1" si="451"/>
        <v>4.2677815442478839E-2</v>
      </c>
      <c r="M2915" t="str">
        <f t="shared" ca="1" si="454"/>
        <v>SELL</v>
      </c>
      <c r="N2915">
        <f t="shared" ca="1" si="455"/>
        <v>-1.6546060655337758E-2</v>
      </c>
    </row>
    <row r="2916" spans="1:14" x14ac:dyDescent="0.25">
      <c r="A2916">
        <v>2915</v>
      </c>
      <c r="B2916" s="30">
        <v>40788</v>
      </c>
      <c r="C2916">
        <f t="shared" si="452"/>
        <v>2011</v>
      </c>
      <c r="D2916">
        <v>5040</v>
      </c>
      <c r="E2916">
        <f t="shared" ca="1" si="453"/>
        <v>5020.5</v>
      </c>
      <c r="F2916">
        <f t="shared" ca="1" si="457"/>
        <v>5143.9615384615381</v>
      </c>
      <c r="G2916" t="str">
        <f t="shared" ca="1" si="448"/>
        <v/>
      </c>
      <c r="H2916">
        <f t="shared" ca="1" si="449"/>
        <v>5546.8</v>
      </c>
      <c r="I2916" s="7" t="str">
        <f t="shared" ca="1" si="456"/>
        <v/>
      </c>
      <c r="J2916" s="11">
        <f t="shared" ca="1" si="450"/>
        <v>1401.6855983473556</v>
      </c>
      <c r="K2916" s="11">
        <f ca="1">MAX($J$55:J2916)</f>
        <v>1464.17331694368</v>
      </c>
      <c r="L2916" s="13">
        <f t="shared" ca="1" si="451"/>
        <v>4.2677815442478839E-2</v>
      </c>
      <c r="M2916" t="str">
        <f t="shared" ca="1" si="454"/>
        <v>SELL</v>
      </c>
      <c r="N2916">
        <f t="shared" ca="1" si="455"/>
        <v>-7.7984403119376123E-3</v>
      </c>
    </row>
    <row r="2917" spans="1:14" x14ac:dyDescent="0.25">
      <c r="A2917">
        <v>2916</v>
      </c>
      <c r="B2917" s="30">
        <v>40791</v>
      </c>
      <c r="C2917">
        <f t="shared" si="452"/>
        <v>2011</v>
      </c>
      <c r="D2917">
        <v>5017.2</v>
      </c>
      <c r="E2917">
        <f t="shared" ca="1" si="453"/>
        <v>5028.6000000000004</v>
      </c>
      <c r="F2917">
        <f t="shared" ca="1" si="457"/>
        <v>5122.5134615384613</v>
      </c>
      <c r="G2917" t="str">
        <f t="shared" ca="1" si="448"/>
        <v/>
      </c>
      <c r="H2917">
        <f t="shared" ca="1" si="449"/>
        <v>5546.8</v>
      </c>
      <c r="I2917" s="7" t="str">
        <f t="shared" ca="1" si="456"/>
        <v/>
      </c>
      <c r="J2917" s="11">
        <f t="shared" ca="1" si="450"/>
        <v>1401.6855983473556</v>
      </c>
      <c r="K2917" s="11">
        <f ca="1">MAX($J$55:J2917)</f>
        <v>1464.17331694368</v>
      </c>
      <c r="L2917" s="13">
        <f t="shared" ca="1" si="451"/>
        <v>4.2677815442478839E-2</v>
      </c>
      <c r="M2917" t="str">
        <f t="shared" ca="1" si="454"/>
        <v>SELL</v>
      </c>
      <c r="N2917">
        <f t="shared" ca="1" si="455"/>
        <v>4.5238095238095601E-3</v>
      </c>
    </row>
    <row r="2918" spans="1:14" x14ac:dyDescent="0.25">
      <c r="A2918">
        <v>2917</v>
      </c>
      <c r="B2918" s="30">
        <v>40792</v>
      </c>
      <c r="C2918">
        <f t="shared" si="452"/>
        <v>2011</v>
      </c>
      <c r="D2918">
        <v>5064.3</v>
      </c>
      <c r="E2918">
        <f t="shared" ca="1" si="453"/>
        <v>5040.75</v>
      </c>
      <c r="F2918">
        <f t="shared" ca="1" si="457"/>
        <v>5103.9557692307681</v>
      </c>
      <c r="G2918" t="str">
        <f t="shared" ca="1" si="448"/>
        <v/>
      </c>
      <c r="H2918">
        <f t="shared" ca="1" si="449"/>
        <v>5546.8</v>
      </c>
      <c r="I2918" s="7" t="str">
        <f t="shared" ca="1" si="456"/>
        <v/>
      </c>
      <c r="J2918" s="11">
        <f t="shared" ca="1" si="450"/>
        <v>1401.6855983473556</v>
      </c>
      <c r="K2918" s="11">
        <f ca="1">MAX($J$55:J2918)</f>
        <v>1464.17331694368</v>
      </c>
      <c r="L2918" s="13">
        <f t="shared" ca="1" si="451"/>
        <v>4.2677815442478839E-2</v>
      </c>
      <c r="M2918" t="str">
        <f t="shared" ca="1" si="454"/>
        <v>SELL</v>
      </c>
      <c r="N2918">
        <f t="shared" ca="1" si="455"/>
        <v>-9.3877062903612307E-3</v>
      </c>
    </row>
    <row r="2919" spans="1:14" x14ac:dyDescent="0.25">
      <c r="A2919">
        <v>2918</v>
      </c>
      <c r="B2919" s="30">
        <v>40793</v>
      </c>
      <c r="C2919">
        <f t="shared" si="452"/>
        <v>2011</v>
      </c>
      <c r="D2919">
        <v>5124.6499999999996</v>
      </c>
      <c r="E2919">
        <f t="shared" ca="1" si="453"/>
        <v>5094.4750000000004</v>
      </c>
      <c r="F2919">
        <f t="shared" ca="1" si="457"/>
        <v>5089.9903846153848</v>
      </c>
      <c r="G2919" t="str">
        <f t="shared" ca="1" si="448"/>
        <v>BUY</v>
      </c>
      <c r="H2919">
        <f t="shared" ca="1" si="449"/>
        <v>5124.6499999999996</v>
      </c>
      <c r="I2919" s="7">
        <f t="shared" ca="1" si="456"/>
        <v>7.6106944544602428E-2</v>
      </c>
      <c r="J2919" s="11">
        <f t="shared" ca="1" si="450"/>
        <v>1508.3636064497455</v>
      </c>
      <c r="K2919" s="11">
        <f ca="1">MAX($J$55:J2919)</f>
        <v>1508.3636064497455</v>
      </c>
      <c r="L2919" s="13">
        <f t="shared" ca="1" si="451"/>
        <v>0</v>
      </c>
      <c r="M2919" t="str">
        <f t="shared" ca="1" si="454"/>
        <v>BUY</v>
      </c>
      <c r="N2919">
        <f t="shared" ca="1" si="455"/>
        <v>-1.1916750587445343E-2</v>
      </c>
    </row>
    <row r="2920" spans="1:14" x14ac:dyDescent="0.25">
      <c r="A2920">
        <v>2919</v>
      </c>
      <c r="B2920" s="30">
        <v>40794</v>
      </c>
      <c r="C2920">
        <f t="shared" si="452"/>
        <v>2011</v>
      </c>
      <c r="D2920">
        <v>5153.25</v>
      </c>
      <c r="E2920">
        <f t="shared" ca="1" si="453"/>
        <v>5138.95</v>
      </c>
      <c r="F2920">
        <f t="shared" ca="1" si="457"/>
        <v>5077.3461538461543</v>
      </c>
      <c r="G2920" t="str">
        <f t="shared" ca="1" si="448"/>
        <v/>
      </c>
      <c r="H2920">
        <f t="shared" ca="1" si="449"/>
        <v>5124.6499999999996</v>
      </c>
      <c r="I2920" s="7" t="str">
        <f t="shared" ca="1" si="456"/>
        <v/>
      </c>
      <c r="J2920" s="11">
        <f t="shared" ca="1" si="450"/>
        <v>1508.3636064497455</v>
      </c>
      <c r="K2920" s="11">
        <f ca="1">MAX($J$55:J2920)</f>
        <v>1508.3636064497455</v>
      </c>
      <c r="L2920" s="13">
        <f t="shared" ca="1" si="451"/>
        <v>0</v>
      </c>
      <c r="M2920" t="str">
        <f t="shared" ca="1" si="454"/>
        <v>BUY</v>
      </c>
      <c r="N2920">
        <f t="shared" ca="1" si="455"/>
        <v>5.5808689373909176E-3</v>
      </c>
    </row>
    <row r="2921" spans="1:14" x14ac:dyDescent="0.25">
      <c r="A2921">
        <v>2920</v>
      </c>
      <c r="B2921" s="30">
        <v>40795</v>
      </c>
      <c r="C2921">
        <f t="shared" si="452"/>
        <v>2011</v>
      </c>
      <c r="D2921">
        <v>5059.45</v>
      </c>
      <c r="E2921">
        <f t="shared" ca="1" si="453"/>
        <v>5106.3500000000004</v>
      </c>
      <c r="F2921">
        <f t="shared" ca="1" si="457"/>
        <v>5059.7557692307691</v>
      </c>
      <c r="G2921" t="str">
        <f t="shared" ca="1" si="448"/>
        <v/>
      </c>
      <c r="H2921">
        <f t="shared" ca="1" si="449"/>
        <v>5124.6499999999996</v>
      </c>
      <c r="I2921" s="7" t="str">
        <f t="shared" ca="1" si="456"/>
        <v/>
      </c>
      <c r="J2921" s="11">
        <f t="shared" ca="1" si="450"/>
        <v>1508.3636064497455</v>
      </c>
      <c r="K2921" s="11">
        <f ca="1">MAX($J$55:J2921)</f>
        <v>1508.3636064497455</v>
      </c>
      <c r="L2921" s="13">
        <f t="shared" ca="1" si="451"/>
        <v>0</v>
      </c>
      <c r="M2921" t="str">
        <f t="shared" ca="1" si="454"/>
        <v>BUY</v>
      </c>
      <c r="N2921">
        <f t="shared" ca="1" si="455"/>
        <v>-1.8202105467423506E-2</v>
      </c>
    </row>
    <row r="2922" spans="1:14" x14ac:dyDescent="0.25">
      <c r="A2922">
        <v>2921</v>
      </c>
      <c r="B2922" s="30">
        <v>40798</v>
      </c>
      <c r="C2922">
        <f t="shared" si="452"/>
        <v>2011</v>
      </c>
      <c r="D2922">
        <v>4946.8</v>
      </c>
      <c r="E2922">
        <f t="shared" ca="1" si="453"/>
        <v>5003.125</v>
      </c>
      <c r="F2922">
        <f t="shared" ca="1" si="457"/>
        <v>5040.1499999999996</v>
      </c>
      <c r="G2922" t="str">
        <f t="shared" ca="1" si="448"/>
        <v>SELL</v>
      </c>
      <c r="H2922">
        <f t="shared" ca="1" si="449"/>
        <v>4946.8</v>
      </c>
      <c r="I2922" s="7">
        <f t="shared" ca="1" si="456"/>
        <v>-3.4704809108914603E-2</v>
      </c>
      <c r="J2922" s="11">
        <f t="shared" ca="1" si="450"/>
        <v>1456.0161354210732</v>
      </c>
      <c r="K2922" s="11">
        <f ca="1">MAX($J$55:J2922)</f>
        <v>1508.3636064497455</v>
      </c>
      <c r="L2922" s="13">
        <f t="shared" ca="1" si="451"/>
        <v>3.4704809108914492E-2</v>
      </c>
      <c r="M2922" t="str">
        <f t="shared" ca="1" si="454"/>
        <v>SELL</v>
      </c>
      <c r="N2922">
        <f t="shared" ca="1" si="455"/>
        <v>-2.2265265987409629E-2</v>
      </c>
    </row>
    <row r="2923" spans="1:14" x14ac:dyDescent="0.25">
      <c r="A2923">
        <v>2922</v>
      </c>
      <c r="B2923" s="30">
        <v>40799</v>
      </c>
      <c r="C2923">
        <f t="shared" si="452"/>
        <v>2011</v>
      </c>
      <c r="D2923">
        <v>4940.95</v>
      </c>
      <c r="E2923">
        <f t="shared" ca="1" si="453"/>
        <v>4943.875</v>
      </c>
      <c r="F2923">
        <f t="shared" ca="1" si="457"/>
        <v>5022.3096153846154</v>
      </c>
      <c r="G2923" t="str">
        <f t="shared" ca="1" si="448"/>
        <v/>
      </c>
      <c r="H2923">
        <f t="shared" ca="1" si="449"/>
        <v>4946.8</v>
      </c>
      <c r="I2923" s="7" t="str">
        <f t="shared" ca="1" si="456"/>
        <v/>
      </c>
      <c r="J2923" s="11">
        <f t="shared" ca="1" si="450"/>
        <v>1456.0161354210732</v>
      </c>
      <c r="K2923" s="11">
        <f ca="1">MAX($J$55:J2923)</f>
        <v>1508.3636064497455</v>
      </c>
      <c r="L2923" s="13">
        <f t="shared" ca="1" si="451"/>
        <v>3.4704809108914492E-2</v>
      </c>
      <c r="M2923" t="str">
        <f t="shared" ca="1" si="454"/>
        <v>SELL</v>
      </c>
      <c r="N2923">
        <f t="shared" ca="1" si="455"/>
        <v>1.1825826797122107E-3</v>
      </c>
    </row>
    <row r="2924" spans="1:14" x14ac:dyDescent="0.25">
      <c r="A2924">
        <v>2923</v>
      </c>
      <c r="B2924" s="30">
        <v>40800</v>
      </c>
      <c r="C2924">
        <f t="shared" si="452"/>
        <v>2011</v>
      </c>
      <c r="D2924">
        <v>5012.55</v>
      </c>
      <c r="E2924">
        <f t="shared" ca="1" si="453"/>
        <v>4976.75</v>
      </c>
      <c r="F2924">
        <f t="shared" ca="1" si="457"/>
        <v>5010.0307692307697</v>
      </c>
      <c r="G2924" t="str">
        <f t="shared" ca="1" si="448"/>
        <v/>
      </c>
      <c r="H2924">
        <f t="shared" ca="1" si="449"/>
        <v>4946.8</v>
      </c>
      <c r="I2924" s="7" t="str">
        <f t="shared" ca="1" si="456"/>
        <v/>
      </c>
      <c r="J2924" s="11">
        <f t="shared" ca="1" si="450"/>
        <v>1456.0161354210732</v>
      </c>
      <c r="K2924" s="11">
        <f ca="1">MAX($J$55:J2924)</f>
        <v>1508.3636064497455</v>
      </c>
      <c r="L2924" s="13">
        <f t="shared" ca="1" si="451"/>
        <v>3.4704809108914492E-2</v>
      </c>
      <c r="M2924" t="str">
        <f t="shared" ca="1" si="454"/>
        <v>SELL</v>
      </c>
      <c r="N2924">
        <f t="shared" ca="1" si="455"/>
        <v>-1.449114036774312E-2</v>
      </c>
    </row>
    <row r="2925" spans="1:14" x14ac:dyDescent="0.25">
      <c r="A2925">
        <v>2924</v>
      </c>
      <c r="B2925" s="30">
        <v>40801</v>
      </c>
      <c r="C2925">
        <f t="shared" si="452"/>
        <v>2011</v>
      </c>
      <c r="D2925">
        <v>5075.7</v>
      </c>
      <c r="E2925">
        <f t="shared" ca="1" si="453"/>
        <v>5044.125</v>
      </c>
      <c r="F2925">
        <f t="shared" ca="1" si="457"/>
        <v>5004.8173076923076</v>
      </c>
      <c r="G2925" t="str">
        <f t="shared" ca="1" si="448"/>
        <v>BUY</v>
      </c>
      <c r="H2925">
        <f t="shared" ca="1" si="449"/>
        <v>5075.7</v>
      </c>
      <c r="I2925" s="7">
        <f t="shared" ca="1" si="456"/>
        <v>-2.6057249130751137E-2</v>
      </c>
      <c r="J2925" s="11">
        <f t="shared" ca="1" si="450"/>
        <v>1418.0763602420127</v>
      </c>
      <c r="K2925" s="11">
        <f ca="1">MAX($J$55:J2925)</f>
        <v>1508.3636064497455</v>
      </c>
      <c r="L2925" s="13">
        <f t="shared" ca="1" si="451"/>
        <v>5.98577463826796E-2</v>
      </c>
      <c r="M2925" t="str">
        <f t="shared" ca="1" si="454"/>
        <v>BUY</v>
      </c>
      <c r="N2925">
        <f t="shared" ca="1" si="455"/>
        <v>-1.2598378071041612E-2</v>
      </c>
    </row>
    <row r="2926" spans="1:14" x14ac:dyDescent="0.25">
      <c r="A2926">
        <v>2925</v>
      </c>
      <c r="B2926" s="30">
        <v>40802</v>
      </c>
      <c r="C2926">
        <f t="shared" si="452"/>
        <v>2011</v>
      </c>
      <c r="D2926">
        <v>5084.25</v>
      </c>
      <c r="E2926">
        <f t="shared" ca="1" si="453"/>
        <v>5079.9750000000004</v>
      </c>
      <c r="F2926">
        <f t="shared" ca="1" si="457"/>
        <v>5003.5</v>
      </c>
      <c r="G2926" t="str">
        <f t="shared" ca="1" si="448"/>
        <v/>
      </c>
      <c r="H2926">
        <f t="shared" ca="1" si="449"/>
        <v>5075.7</v>
      </c>
      <c r="I2926" s="7" t="str">
        <f t="shared" ca="1" si="456"/>
        <v/>
      </c>
      <c r="J2926" s="11">
        <f t="shared" ca="1" si="450"/>
        <v>1418.0763602420127</v>
      </c>
      <c r="K2926" s="11">
        <f ca="1">MAX($J$55:J2926)</f>
        <v>1508.3636064497455</v>
      </c>
      <c r="L2926" s="13">
        <f t="shared" ca="1" si="451"/>
        <v>5.98577463826796E-2</v>
      </c>
      <c r="M2926" t="str">
        <f t="shared" ca="1" si="454"/>
        <v>BUY</v>
      </c>
      <c r="N2926">
        <f t="shared" ca="1" si="455"/>
        <v>1.6844967196643188E-3</v>
      </c>
    </row>
    <row r="2927" spans="1:14" x14ac:dyDescent="0.25">
      <c r="A2927">
        <v>2926</v>
      </c>
      <c r="B2927" s="30">
        <v>40805</v>
      </c>
      <c r="C2927">
        <f t="shared" si="452"/>
        <v>2011</v>
      </c>
      <c r="D2927">
        <v>5031.95</v>
      </c>
      <c r="E2927">
        <f t="shared" ca="1" si="453"/>
        <v>5058.1000000000004</v>
      </c>
      <c r="F2927">
        <f t="shared" ca="1" si="457"/>
        <v>5001.9269230769232</v>
      </c>
      <c r="G2927" t="str">
        <f t="shared" ca="1" si="448"/>
        <v/>
      </c>
      <c r="H2927">
        <f t="shared" ca="1" si="449"/>
        <v>5075.7</v>
      </c>
      <c r="I2927" s="7" t="str">
        <f t="shared" ca="1" si="456"/>
        <v/>
      </c>
      <c r="J2927" s="11">
        <f t="shared" ca="1" si="450"/>
        <v>1418.0763602420127</v>
      </c>
      <c r="K2927" s="11">
        <f ca="1">MAX($J$55:J2927)</f>
        <v>1508.3636064497455</v>
      </c>
      <c r="L2927" s="13">
        <f t="shared" ca="1" si="451"/>
        <v>5.98577463826796E-2</v>
      </c>
      <c r="M2927" t="str">
        <f t="shared" ca="1" si="454"/>
        <v>BUY</v>
      </c>
      <c r="N2927">
        <f t="shared" ca="1" si="455"/>
        <v>-1.0286669616954356E-2</v>
      </c>
    </row>
    <row r="2928" spans="1:14" x14ac:dyDescent="0.25">
      <c r="A2928">
        <v>2927</v>
      </c>
      <c r="B2928" s="30">
        <v>40806</v>
      </c>
      <c r="C2928">
        <f t="shared" si="452"/>
        <v>2011</v>
      </c>
      <c r="D2928">
        <v>5140.2</v>
      </c>
      <c r="E2928">
        <f t="shared" ca="1" si="453"/>
        <v>5086.0749999999998</v>
      </c>
      <c r="F2928">
        <f t="shared" ca="1" si="457"/>
        <v>5001.126923076923</v>
      </c>
      <c r="G2928" t="str">
        <f t="shared" ca="1" si="448"/>
        <v/>
      </c>
      <c r="H2928">
        <f t="shared" ca="1" si="449"/>
        <v>5075.7</v>
      </c>
      <c r="I2928" s="7" t="str">
        <f t="shared" ca="1" si="456"/>
        <v/>
      </c>
      <c r="J2928" s="11">
        <f t="shared" ca="1" si="450"/>
        <v>1418.0763602420127</v>
      </c>
      <c r="K2928" s="11">
        <f ca="1">MAX($J$55:J2928)</f>
        <v>1508.3636064497455</v>
      </c>
      <c r="L2928" s="13">
        <f t="shared" ca="1" si="451"/>
        <v>5.98577463826796E-2</v>
      </c>
      <c r="M2928" t="str">
        <f t="shared" ca="1" si="454"/>
        <v>BUY</v>
      </c>
      <c r="N2928">
        <f t="shared" ca="1" si="455"/>
        <v>2.1512534901976372E-2</v>
      </c>
    </row>
    <row r="2929" spans="1:14" x14ac:dyDescent="0.25">
      <c r="A2929">
        <v>2928</v>
      </c>
      <c r="B2929" s="30">
        <v>40807</v>
      </c>
      <c r="C2929">
        <f t="shared" si="452"/>
        <v>2011</v>
      </c>
      <c r="D2929">
        <v>5133.25</v>
      </c>
      <c r="E2929">
        <f t="shared" ca="1" si="453"/>
        <v>5136.7250000000004</v>
      </c>
      <c r="F2929">
        <f t="shared" ca="1" si="457"/>
        <v>5000.9326923076915</v>
      </c>
      <c r="G2929" t="str">
        <f t="shared" ca="1" si="448"/>
        <v/>
      </c>
      <c r="H2929">
        <f t="shared" ca="1" si="449"/>
        <v>5075.7</v>
      </c>
      <c r="I2929" s="7" t="str">
        <f t="shared" ca="1" si="456"/>
        <v/>
      </c>
      <c r="J2929" s="11">
        <f t="shared" ca="1" si="450"/>
        <v>1418.0763602420127</v>
      </c>
      <c r="K2929" s="11">
        <f ca="1">MAX($J$55:J2929)</f>
        <v>1508.3636064497455</v>
      </c>
      <c r="L2929" s="13">
        <f t="shared" ca="1" si="451"/>
        <v>5.98577463826796E-2</v>
      </c>
      <c r="M2929" t="str">
        <f t="shared" ca="1" si="454"/>
        <v>BUY</v>
      </c>
      <c r="N2929">
        <f t="shared" ca="1" si="455"/>
        <v>-1.352087467413684E-3</v>
      </c>
    </row>
    <row r="2930" spans="1:14" x14ac:dyDescent="0.25">
      <c r="A2930">
        <v>2929</v>
      </c>
      <c r="B2930" s="30">
        <v>40808</v>
      </c>
      <c r="C2930">
        <f t="shared" si="452"/>
        <v>2011</v>
      </c>
      <c r="D2930">
        <v>4923.6499999999996</v>
      </c>
      <c r="E2930">
        <f t="shared" ca="1" si="453"/>
        <v>5028.45</v>
      </c>
      <c r="F2930">
        <f t="shared" ca="1" si="457"/>
        <v>4995.1903846153837</v>
      </c>
      <c r="G2930" t="str">
        <f t="shared" ca="1" si="448"/>
        <v/>
      </c>
      <c r="H2930">
        <f t="shared" ca="1" si="449"/>
        <v>5075.7</v>
      </c>
      <c r="I2930" s="7" t="str">
        <f t="shared" ca="1" si="456"/>
        <v/>
      </c>
      <c r="J2930" s="11">
        <f t="shared" ca="1" si="450"/>
        <v>1418.0763602420127</v>
      </c>
      <c r="K2930" s="11">
        <f ca="1">MAX($J$55:J2930)</f>
        <v>1508.3636064497455</v>
      </c>
      <c r="L2930" s="13">
        <f t="shared" ca="1" si="451"/>
        <v>5.98577463826796E-2</v>
      </c>
      <c r="M2930" t="str">
        <f t="shared" ca="1" si="454"/>
        <v>BUY</v>
      </c>
      <c r="N2930">
        <f t="shared" ca="1" si="455"/>
        <v>-4.0831831685579384E-2</v>
      </c>
    </row>
    <row r="2931" spans="1:14" x14ac:dyDescent="0.25">
      <c r="A2931">
        <v>2930</v>
      </c>
      <c r="B2931" s="30">
        <v>40809</v>
      </c>
      <c r="C2931">
        <f t="shared" si="452"/>
        <v>2011</v>
      </c>
      <c r="D2931">
        <v>4867.75</v>
      </c>
      <c r="E2931">
        <f t="shared" ca="1" si="453"/>
        <v>4895.7</v>
      </c>
      <c r="F2931">
        <f t="shared" ca="1" si="457"/>
        <v>4988.7269230769225</v>
      </c>
      <c r="G2931" t="str">
        <f t="shared" ca="1" si="448"/>
        <v>SELL</v>
      </c>
      <c r="H2931">
        <f t="shared" ca="1" si="449"/>
        <v>4867.75</v>
      </c>
      <c r="I2931" s="7">
        <f t="shared" ca="1" si="456"/>
        <v>-4.09697184624781E-2</v>
      </c>
      <c r="J2931" s="11">
        <f t="shared" ca="1" si="450"/>
        <v>1359.9781710046018</v>
      </c>
      <c r="K2931" s="11">
        <f ca="1">MAX($J$55:J2931)</f>
        <v>1508.3636064497455</v>
      </c>
      <c r="L2931" s="13">
        <f t="shared" ca="1" si="451"/>
        <v>9.8375109828060858E-2</v>
      </c>
      <c r="M2931" t="str">
        <f t="shared" ca="1" si="454"/>
        <v>SELL</v>
      </c>
      <c r="N2931">
        <f t="shared" ca="1" si="455"/>
        <v>-1.135336589725095E-2</v>
      </c>
    </row>
    <row r="2932" spans="1:14" x14ac:dyDescent="0.25">
      <c r="A2932">
        <v>2931</v>
      </c>
      <c r="B2932" s="30">
        <v>40812</v>
      </c>
      <c r="C2932">
        <f t="shared" si="452"/>
        <v>2011</v>
      </c>
      <c r="D2932">
        <v>4835.3999999999996</v>
      </c>
      <c r="E2932">
        <f t="shared" ca="1" si="453"/>
        <v>4851.5749999999998</v>
      </c>
      <c r="F2932">
        <f t="shared" ca="1" si="457"/>
        <v>4980.2192307692303</v>
      </c>
      <c r="G2932" t="str">
        <f t="shared" ca="1" si="448"/>
        <v/>
      </c>
      <c r="H2932">
        <f t="shared" ca="1" si="449"/>
        <v>4867.75</v>
      </c>
      <c r="I2932" s="7" t="str">
        <f t="shared" ca="1" si="456"/>
        <v/>
      </c>
      <c r="J2932" s="11">
        <f t="shared" ca="1" si="450"/>
        <v>1359.9781710046018</v>
      </c>
      <c r="K2932" s="11">
        <f ca="1">MAX($J$55:J2932)</f>
        <v>1508.3636064497455</v>
      </c>
      <c r="L2932" s="13">
        <f t="shared" ca="1" si="451"/>
        <v>9.8375109828060858E-2</v>
      </c>
      <c r="M2932" t="str">
        <f t="shared" ca="1" si="454"/>
        <v>SELL</v>
      </c>
      <c r="N2932">
        <f t="shared" ca="1" si="455"/>
        <v>6.6457809049356199E-3</v>
      </c>
    </row>
    <row r="2933" spans="1:14" x14ac:dyDescent="0.25">
      <c r="A2933">
        <v>2932</v>
      </c>
      <c r="B2933" s="30">
        <v>40813</v>
      </c>
      <c r="C2933">
        <f t="shared" si="452"/>
        <v>2011</v>
      </c>
      <c r="D2933">
        <v>4971.25</v>
      </c>
      <c r="E2933">
        <f t="shared" ca="1" si="453"/>
        <v>4903.3249999999998</v>
      </c>
      <c r="F2933">
        <f t="shared" ca="1" si="457"/>
        <v>4981.2615384615383</v>
      </c>
      <c r="G2933" t="str">
        <f t="shared" ca="1" si="448"/>
        <v/>
      </c>
      <c r="H2933">
        <f t="shared" ca="1" si="449"/>
        <v>4867.75</v>
      </c>
      <c r="I2933" s="7" t="str">
        <f t="shared" ca="1" si="456"/>
        <v/>
      </c>
      <c r="J2933" s="11">
        <f t="shared" ca="1" si="450"/>
        <v>1359.9781710046018</v>
      </c>
      <c r="K2933" s="11">
        <f ca="1">MAX($J$55:J2933)</f>
        <v>1508.3636064497455</v>
      </c>
      <c r="L2933" s="13">
        <f t="shared" ca="1" si="451"/>
        <v>9.8375109828060858E-2</v>
      </c>
      <c r="M2933" t="str">
        <f t="shared" ca="1" si="454"/>
        <v>SELL</v>
      </c>
      <c r="N2933">
        <f t="shared" ca="1" si="455"/>
        <v>-2.809488356702659E-2</v>
      </c>
    </row>
    <row r="2934" spans="1:14" x14ac:dyDescent="0.25">
      <c r="A2934">
        <v>2933</v>
      </c>
      <c r="B2934" s="30">
        <v>40814</v>
      </c>
      <c r="C2934">
        <f t="shared" si="452"/>
        <v>2011</v>
      </c>
      <c r="D2934">
        <v>4945.8999999999996</v>
      </c>
      <c r="E2934">
        <f t="shared" ca="1" si="453"/>
        <v>4958.5749999999998</v>
      </c>
      <c r="F2934">
        <f t="shared" ca="1" si="457"/>
        <v>4985.1173076923069</v>
      </c>
      <c r="G2934" t="str">
        <f t="shared" ref="G2934:G2997" ca="1" si="458">IF(AND(E2934&gt;F2934,E2933&lt;F2933),"BUY",IF(AND(E2934&lt;F2934,E2933&gt;F2933),"SELL",""))</f>
        <v/>
      </c>
      <c r="H2934">
        <f t="shared" ca="1" si="449"/>
        <v>4867.75</v>
      </c>
      <c r="I2934" s="7" t="str">
        <f t="shared" ca="1" si="456"/>
        <v/>
      </c>
      <c r="J2934" s="11">
        <f t="shared" ca="1" si="450"/>
        <v>1359.9781710046018</v>
      </c>
      <c r="K2934" s="11">
        <f ca="1">MAX($J$55:J2934)</f>
        <v>1508.3636064497455</v>
      </c>
      <c r="L2934" s="13">
        <f t="shared" ca="1" si="451"/>
        <v>9.8375109828060858E-2</v>
      </c>
      <c r="M2934" t="str">
        <f t="shared" ca="1" si="454"/>
        <v>SELL</v>
      </c>
      <c r="N2934">
        <f t="shared" ca="1" si="455"/>
        <v>5.0993210963038195E-3</v>
      </c>
    </row>
    <row r="2935" spans="1:14" x14ac:dyDescent="0.25">
      <c r="A2935">
        <v>2934</v>
      </c>
      <c r="B2935" s="30">
        <v>40815</v>
      </c>
      <c r="C2935">
        <f t="shared" si="452"/>
        <v>2011</v>
      </c>
      <c r="D2935">
        <v>5015.45</v>
      </c>
      <c r="E2935">
        <f t="shared" ca="1" si="453"/>
        <v>4980.6749999999993</v>
      </c>
      <c r="F2935">
        <f t="shared" ca="1" si="457"/>
        <v>4989.6038461538456</v>
      </c>
      <c r="G2935" t="str">
        <f t="shared" ca="1" si="458"/>
        <v/>
      </c>
      <c r="H2935">
        <f t="shared" ref="H2935:H2998" ca="1" si="459">IF(G2935&lt;&gt;"",D2935,H2934)</f>
        <v>4867.75</v>
      </c>
      <c r="I2935" s="7" t="str">
        <f t="shared" ca="1" si="456"/>
        <v/>
      </c>
      <c r="J2935" s="11">
        <f t="shared" ca="1" si="450"/>
        <v>1359.9781710046018</v>
      </c>
      <c r="K2935" s="11">
        <f ca="1">MAX($J$55:J2935)</f>
        <v>1508.3636064497455</v>
      </c>
      <c r="L2935" s="13">
        <f t="shared" ca="1" si="451"/>
        <v>9.8375109828060858E-2</v>
      </c>
      <c r="M2935" t="str">
        <f t="shared" ca="1" si="454"/>
        <v>SELL</v>
      </c>
      <c r="N2935">
        <f t="shared" ca="1" si="455"/>
        <v>-1.4062152489941202E-2</v>
      </c>
    </row>
    <row r="2936" spans="1:14" x14ac:dyDescent="0.25">
      <c r="A2936">
        <v>2935</v>
      </c>
      <c r="B2936" s="30">
        <v>40816</v>
      </c>
      <c r="C2936">
        <f t="shared" si="452"/>
        <v>2011</v>
      </c>
      <c r="D2936">
        <v>4943.25</v>
      </c>
      <c r="E2936">
        <f t="shared" ca="1" si="453"/>
        <v>4979.3500000000004</v>
      </c>
      <c r="F2936">
        <f t="shared" ca="1" si="457"/>
        <v>4989.3865384615374</v>
      </c>
      <c r="G2936" t="str">
        <f t="shared" ca="1" si="458"/>
        <v/>
      </c>
      <c r="H2936">
        <f t="shared" ca="1" si="459"/>
        <v>4867.75</v>
      </c>
      <c r="I2936" s="7" t="str">
        <f t="shared" ca="1" si="456"/>
        <v/>
      </c>
      <c r="J2936" s="11">
        <f t="shared" ca="1" si="450"/>
        <v>1359.9781710046018</v>
      </c>
      <c r="K2936" s="11">
        <f ca="1">MAX($J$55:J2936)</f>
        <v>1508.3636064497455</v>
      </c>
      <c r="L2936" s="13">
        <f t="shared" ca="1" si="451"/>
        <v>9.8375109828060858E-2</v>
      </c>
      <c r="M2936" t="str">
        <f t="shared" ca="1" si="454"/>
        <v>SELL</v>
      </c>
      <c r="N2936">
        <f t="shared" ca="1" si="455"/>
        <v>1.4395517849843947E-2</v>
      </c>
    </row>
    <row r="2937" spans="1:14" x14ac:dyDescent="0.25">
      <c r="A2937">
        <v>2936</v>
      </c>
      <c r="B2937" s="30">
        <v>40819</v>
      </c>
      <c r="C2937">
        <f t="shared" si="452"/>
        <v>2011</v>
      </c>
      <c r="D2937">
        <v>4849.5</v>
      </c>
      <c r="E2937">
        <f t="shared" ca="1" si="453"/>
        <v>4896.375</v>
      </c>
      <c r="F2937">
        <f t="shared" ca="1" si="457"/>
        <v>4987.871153846153</v>
      </c>
      <c r="G2937" t="str">
        <f t="shared" ca="1" si="458"/>
        <v/>
      </c>
      <c r="H2937">
        <f t="shared" ca="1" si="459"/>
        <v>4867.75</v>
      </c>
      <c r="I2937" s="7" t="str">
        <f t="shared" ca="1" si="456"/>
        <v/>
      </c>
      <c r="J2937" s="11">
        <f t="shared" ref="J2937:J3000" ca="1" si="460">IF(I2937="",J2936,J2936*(1+$M$5*I2937))</f>
        <v>1359.9781710046018</v>
      </c>
      <c r="K2937" s="11">
        <f ca="1">MAX($J$55:J2937)</f>
        <v>1508.3636064497455</v>
      </c>
      <c r="L2937" s="13">
        <f t="shared" ref="L2937:L3000" ca="1" si="461">1-J2937/K2937</f>
        <v>9.8375109828060858E-2</v>
      </c>
      <c r="M2937" t="str">
        <f t="shared" ca="1" si="454"/>
        <v>SELL</v>
      </c>
      <c r="N2937">
        <f t="shared" ca="1" si="455"/>
        <v>1.8965255651646185E-2</v>
      </c>
    </row>
    <row r="2938" spans="1:14" x14ac:dyDescent="0.25">
      <c r="A2938">
        <v>2937</v>
      </c>
      <c r="B2938" s="30">
        <v>40820</v>
      </c>
      <c r="C2938">
        <f t="shared" si="452"/>
        <v>2011</v>
      </c>
      <c r="D2938">
        <v>4772.1499999999996</v>
      </c>
      <c r="E2938">
        <f t="shared" ca="1" si="453"/>
        <v>4810.8249999999998</v>
      </c>
      <c r="F2938">
        <f t="shared" ca="1" si="457"/>
        <v>4985.2769230769218</v>
      </c>
      <c r="G2938" t="str">
        <f t="shared" ca="1" si="458"/>
        <v/>
      </c>
      <c r="H2938">
        <f t="shared" ca="1" si="459"/>
        <v>4867.75</v>
      </c>
      <c r="I2938" s="7" t="str">
        <f t="shared" ca="1" si="456"/>
        <v/>
      </c>
      <c r="J2938" s="11">
        <f t="shared" ca="1" si="460"/>
        <v>1359.9781710046018</v>
      </c>
      <c r="K2938" s="11">
        <f ca="1">MAX($J$55:J2938)</f>
        <v>1508.3636064497455</v>
      </c>
      <c r="L2938" s="13">
        <f t="shared" ca="1" si="461"/>
        <v>9.8375109828060858E-2</v>
      </c>
      <c r="M2938" t="str">
        <f t="shared" ca="1" si="454"/>
        <v>SELL</v>
      </c>
      <c r="N2938">
        <f t="shared" ca="1" si="455"/>
        <v>1.5950097948242162E-2</v>
      </c>
    </row>
    <row r="2939" spans="1:14" x14ac:dyDescent="0.25">
      <c r="A2939">
        <v>2938</v>
      </c>
      <c r="B2939" s="30">
        <v>40821</v>
      </c>
      <c r="C2939">
        <f t="shared" si="452"/>
        <v>2011</v>
      </c>
      <c r="D2939">
        <v>4751.3</v>
      </c>
      <c r="E2939">
        <f t="shared" ca="1" si="453"/>
        <v>4761.7250000000004</v>
      </c>
      <c r="F2939">
        <f t="shared" ca="1" si="457"/>
        <v>4985.411538461537</v>
      </c>
      <c r="G2939" t="str">
        <f t="shared" ca="1" si="458"/>
        <v/>
      </c>
      <c r="H2939">
        <f t="shared" ca="1" si="459"/>
        <v>4867.75</v>
      </c>
      <c r="I2939" s="7" t="str">
        <f t="shared" ca="1" si="456"/>
        <v/>
      </c>
      <c r="J2939" s="11">
        <f t="shared" ca="1" si="460"/>
        <v>1359.9781710046018</v>
      </c>
      <c r="K2939" s="11">
        <f ca="1">MAX($J$55:J2939)</f>
        <v>1508.3636064497455</v>
      </c>
      <c r="L2939" s="13">
        <f t="shared" ca="1" si="461"/>
        <v>9.8375109828060858E-2</v>
      </c>
      <c r="M2939" t="str">
        <f t="shared" ca="1" si="454"/>
        <v>SELL</v>
      </c>
      <c r="N2939">
        <f t="shared" ca="1" si="455"/>
        <v>4.3690998816046135E-3</v>
      </c>
    </row>
    <row r="2940" spans="1:14" x14ac:dyDescent="0.25">
      <c r="A2940">
        <v>2939</v>
      </c>
      <c r="B2940" s="30">
        <v>40823</v>
      </c>
      <c r="C2940">
        <f t="shared" si="452"/>
        <v>2011</v>
      </c>
      <c r="D2940">
        <v>4888.05</v>
      </c>
      <c r="E2940">
        <f t="shared" ca="1" si="453"/>
        <v>4819.6750000000002</v>
      </c>
      <c r="F2940">
        <f t="shared" ca="1" si="457"/>
        <v>4984.1980769230759</v>
      </c>
      <c r="G2940" t="str">
        <f t="shared" ca="1" si="458"/>
        <v/>
      </c>
      <c r="H2940">
        <f t="shared" ca="1" si="459"/>
        <v>4867.75</v>
      </c>
      <c r="I2940" s="7" t="str">
        <f t="shared" ca="1" si="456"/>
        <v/>
      </c>
      <c r="J2940" s="11">
        <f t="shared" ca="1" si="460"/>
        <v>1359.9781710046018</v>
      </c>
      <c r="K2940" s="11">
        <f ca="1">MAX($J$55:J2940)</f>
        <v>1508.3636064497455</v>
      </c>
      <c r="L2940" s="13">
        <f t="shared" ca="1" si="461"/>
        <v>9.8375109828060858E-2</v>
      </c>
      <c r="M2940" t="str">
        <f t="shared" ca="1" si="454"/>
        <v>SELL</v>
      </c>
      <c r="N2940">
        <f t="shared" ca="1" si="455"/>
        <v>-2.8781596615663079E-2</v>
      </c>
    </row>
    <row r="2941" spans="1:14" x14ac:dyDescent="0.25">
      <c r="A2941">
        <v>2940</v>
      </c>
      <c r="B2941" s="30">
        <v>40826</v>
      </c>
      <c r="C2941">
        <f t="shared" si="452"/>
        <v>2011</v>
      </c>
      <c r="D2941">
        <v>4979.6000000000004</v>
      </c>
      <c r="E2941">
        <f t="shared" ca="1" si="453"/>
        <v>4933.8250000000007</v>
      </c>
      <c r="F2941">
        <f t="shared" ca="1" si="457"/>
        <v>4983.3749999999991</v>
      </c>
      <c r="G2941" t="str">
        <f t="shared" ca="1" si="458"/>
        <v/>
      </c>
      <c r="H2941">
        <f t="shared" ca="1" si="459"/>
        <v>4867.75</v>
      </c>
      <c r="I2941" s="7" t="str">
        <f t="shared" ca="1" si="456"/>
        <v/>
      </c>
      <c r="J2941" s="11">
        <f t="shared" ca="1" si="460"/>
        <v>1359.9781710046018</v>
      </c>
      <c r="K2941" s="11">
        <f ca="1">MAX($J$55:J2941)</f>
        <v>1508.3636064497455</v>
      </c>
      <c r="L2941" s="13">
        <f t="shared" ca="1" si="461"/>
        <v>9.8375109828060858E-2</v>
      </c>
      <c r="M2941" t="str">
        <f t="shared" ca="1" si="454"/>
        <v>SELL</v>
      </c>
      <c r="N2941">
        <f t="shared" ca="1" si="455"/>
        <v>-1.8729350149855297E-2</v>
      </c>
    </row>
    <row r="2942" spans="1:14" x14ac:dyDescent="0.25">
      <c r="A2942">
        <v>2941</v>
      </c>
      <c r="B2942" s="30">
        <v>40827</v>
      </c>
      <c r="C2942">
        <f t="shared" si="452"/>
        <v>2011</v>
      </c>
      <c r="D2942">
        <v>4974.3500000000004</v>
      </c>
      <c r="E2942">
        <f t="shared" ca="1" si="453"/>
        <v>4976.9750000000004</v>
      </c>
      <c r="F2942">
        <f t="shared" ca="1" si="457"/>
        <v>4980.8499999999995</v>
      </c>
      <c r="G2942" t="str">
        <f t="shared" ca="1" si="458"/>
        <v/>
      </c>
      <c r="H2942">
        <f t="shared" ca="1" si="459"/>
        <v>4867.75</v>
      </c>
      <c r="I2942" s="7" t="str">
        <f t="shared" ca="1" si="456"/>
        <v/>
      </c>
      <c r="J2942" s="11">
        <f t="shared" ca="1" si="460"/>
        <v>1359.9781710046018</v>
      </c>
      <c r="K2942" s="11">
        <f ca="1">MAX($J$55:J2942)</f>
        <v>1508.3636064497455</v>
      </c>
      <c r="L2942" s="13">
        <f t="shared" ca="1" si="461"/>
        <v>9.8375109828060858E-2</v>
      </c>
      <c r="M2942" t="str">
        <f t="shared" ca="1" si="454"/>
        <v>SELL</v>
      </c>
      <c r="N2942">
        <f t="shared" ca="1" si="455"/>
        <v>1.0543015503253273E-3</v>
      </c>
    </row>
    <row r="2943" spans="1:14" x14ac:dyDescent="0.25">
      <c r="A2943">
        <v>2942</v>
      </c>
      <c r="B2943" s="30">
        <v>40828</v>
      </c>
      <c r="C2943">
        <f t="shared" si="452"/>
        <v>2011</v>
      </c>
      <c r="D2943">
        <v>5099.3999999999996</v>
      </c>
      <c r="E2943">
        <f t="shared" ca="1" si="453"/>
        <v>5036.875</v>
      </c>
      <c r="F2943">
        <f t="shared" ca="1" si="457"/>
        <v>4984.0115384615383</v>
      </c>
      <c r="G2943" t="str">
        <f t="shared" ca="1" si="458"/>
        <v>BUY</v>
      </c>
      <c r="H2943">
        <f t="shared" ca="1" si="459"/>
        <v>5099.3999999999996</v>
      </c>
      <c r="I2943" s="7">
        <f t="shared" ca="1" si="456"/>
        <v>-4.7588721688665014E-2</v>
      </c>
      <c r="J2943" s="11">
        <f t="shared" ca="1" si="460"/>
        <v>1295.2585483220041</v>
      </c>
      <c r="K2943" s="11">
        <f ca="1">MAX($J$55:J2943)</f>
        <v>1508.3636064497455</v>
      </c>
      <c r="L2943" s="13">
        <f t="shared" ca="1" si="461"/>
        <v>0.14128228579402646</v>
      </c>
      <c r="M2943" t="str">
        <f t="shared" ca="1" si="454"/>
        <v>BUY</v>
      </c>
      <c r="N2943">
        <f t="shared" ca="1" si="455"/>
        <v>-2.5138962879572058E-2</v>
      </c>
    </row>
    <row r="2944" spans="1:14" x14ac:dyDescent="0.25">
      <c r="A2944">
        <v>2943</v>
      </c>
      <c r="B2944" s="30">
        <v>40829</v>
      </c>
      <c r="C2944">
        <f t="shared" si="452"/>
        <v>2011</v>
      </c>
      <c r="D2944">
        <v>5077.8500000000004</v>
      </c>
      <c r="E2944">
        <f t="shared" ca="1" si="453"/>
        <v>5088.625</v>
      </c>
      <c r="F2944">
        <f t="shared" ca="1" si="457"/>
        <v>4984.5326923076918</v>
      </c>
      <c r="G2944" t="str">
        <f t="shared" ca="1" si="458"/>
        <v/>
      </c>
      <c r="H2944">
        <f t="shared" ca="1" si="459"/>
        <v>5099.3999999999996</v>
      </c>
      <c r="I2944" s="7" t="str">
        <f t="shared" ca="1" si="456"/>
        <v/>
      </c>
      <c r="J2944" s="11">
        <f t="shared" ca="1" si="460"/>
        <v>1295.2585483220041</v>
      </c>
      <c r="K2944" s="11">
        <f ca="1">MAX($J$55:J2944)</f>
        <v>1508.3636064497455</v>
      </c>
      <c r="L2944" s="13">
        <f t="shared" ca="1" si="461"/>
        <v>0.14128228579402646</v>
      </c>
      <c r="M2944" t="str">
        <f t="shared" ca="1" si="454"/>
        <v>BUY</v>
      </c>
      <c r="N2944">
        <f t="shared" ca="1" si="455"/>
        <v>-4.22598737106312E-3</v>
      </c>
    </row>
    <row r="2945" spans="1:14" x14ac:dyDescent="0.25">
      <c r="A2945">
        <v>2944</v>
      </c>
      <c r="B2945" s="30">
        <v>40830</v>
      </c>
      <c r="C2945">
        <f t="shared" si="452"/>
        <v>2011</v>
      </c>
      <c r="D2945">
        <v>5132.3</v>
      </c>
      <c r="E2945">
        <f t="shared" ca="1" si="453"/>
        <v>5105.0750000000007</v>
      </c>
      <c r="F2945">
        <f t="shared" ca="1" si="457"/>
        <v>4984.8269230769229</v>
      </c>
      <c r="G2945" t="str">
        <f t="shared" ca="1" si="458"/>
        <v/>
      </c>
      <c r="H2945">
        <f t="shared" ca="1" si="459"/>
        <v>5099.3999999999996</v>
      </c>
      <c r="I2945" s="7" t="str">
        <f t="shared" ca="1" si="456"/>
        <v/>
      </c>
      <c r="J2945" s="11">
        <f t="shared" ca="1" si="460"/>
        <v>1295.2585483220041</v>
      </c>
      <c r="K2945" s="11">
        <f ca="1">MAX($J$55:J2945)</f>
        <v>1508.3636064497455</v>
      </c>
      <c r="L2945" s="13">
        <f t="shared" ca="1" si="461"/>
        <v>0.14128228579402646</v>
      </c>
      <c r="M2945" t="str">
        <f t="shared" ca="1" si="454"/>
        <v>BUY</v>
      </c>
      <c r="N2945">
        <f t="shared" ca="1" si="455"/>
        <v>1.0723042232440859E-2</v>
      </c>
    </row>
    <row r="2946" spans="1:14" x14ac:dyDescent="0.25">
      <c r="A2946">
        <v>2945</v>
      </c>
      <c r="B2946" s="30">
        <v>40833</v>
      </c>
      <c r="C2946">
        <f t="shared" si="452"/>
        <v>2011</v>
      </c>
      <c r="D2946">
        <v>5118.25</v>
      </c>
      <c r="E2946">
        <f t="shared" ca="1" si="453"/>
        <v>5125.2749999999996</v>
      </c>
      <c r="F2946">
        <f t="shared" ca="1" si="457"/>
        <v>4983.4807692307695</v>
      </c>
      <c r="G2946" t="str">
        <f t="shared" ca="1" si="458"/>
        <v/>
      </c>
      <c r="H2946">
        <f t="shared" ca="1" si="459"/>
        <v>5099.3999999999996</v>
      </c>
      <c r="I2946" s="7" t="str">
        <f t="shared" ca="1" si="456"/>
        <v/>
      </c>
      <c r="J2946" s="11">
        <f t="shared" ca="1" si="460"/>
        <v>1295.2585483220041</v>
      </c>
      <c r="K2946" s="11">
        <f ca="1">MAX($J$55:J2946)</f>
        <v>1508.3636064497455</v>
      </c>
      <c r="L2946" s="13">
        <f t="shared" ca="1" si="461"/>
        <v>0.14128228579402646</v>
      </c>
      <c r="M2946" t="str">
        <f t="shared" ca="1" si="454"/>
        <v>BUY</v>
      </c>
      <c r="N2946">
        <f t="shared" ca="1" si="455"/>
        <v>-2.7375640551020363E-3</v>
      </c>
    </row>
    <row r="2947" spans="1:14" x14ac:dyDescent="0.25">
      <c r="A2947">
        <v>2946</v>
      </c>
      <c r="B2947" s="30">
        <v>40834</v>
      </c>
      <c r="C2947">
        <f t="shared" ref="C2947:C3010" si="462">YEAR(B2947)</f>
        <v>2011</v>
      </c>
      <c r="D2947">
        <v>5037.5</v>
      </c>
      <c r="E2947">
        <f t="shared" ca="1" si="453"/>
        <v>5077.875</v>
      </c>
      <c r="F2947">
        <f t="shared" ca="1" si="457"/>
        <v>4982.6365384615392</v>
      </c>
      <c r="G2947" t="str">
        <f t="shared" ca="1" si="458"/>
        <v/>
      </c>
      <c r="H2947">
        <f t="shared" ca="1" si="459"/>
        <v>5099.3999999999996</v>
      </c>
      <c r="I2947" s="7" t="str">
        <f t="shared" ca="1" si="456"/>
        <v/>
      </c>
      <c r="J2947" s="11">
        <f t="shared" ca="1" si="460"/>
        <v>1295.2585483220041</v>
      </c>
      <c r="K2947" s="11">
        <f ca="1">MAX($J$55:J2947)</f>
        <v>1508.3636064497455</v>
      </c>
      <c r="L2947" s="13">
        <f t="shared" ca="1" si="461"/>
        <v>0.14128228579402646</v>
      </c>
      <c r="M2947" t="str">
        <f t="shared" ca="1" si="454"/>
        <v>BUY</v>
      </c>
      <c r="N2947">
        <f t="shared" ca="1" si="455"/>
        <v>-1.5776876862208761E-2</v>
      </c>
    </row>
    <row r="2948" spans="1:14" x14ac:dyDescent="0.25">
      <c r="A2948">
        <v>2947</v>
      </c>
      <c r="B2948" s="30">
        <v>40835</v>
      </c>
      <c r="C2948">
        <f t="shared" si="462"/>
        <v>2011</v>
      </c>
      <c r="D2948">
        <v>5139.1499999999996</v>
      </c>
      <c r="E2948">
        <f t="shared" ref="E2948:E3011" ca="1" si="463">IF(ROW(D2948)&gt;$M$3,AVERAGE(OFFSET(D2949,-$M$3,0,$M$3,1)),"")</f>
        <v>5088.3249999999998</v>
      </c>
      <c r="F2948">
        <f t="shared" ca="1" si="457"/>
        <v>4990.0346153846158</v>
      </c>
      <c r="G2948" t="str">
        <f t="shared" ca="1" si="458"/>
        <v/>
      </c>
      <c r="H2948">
        <f t="shared" ca="1" si="459"/>
        <v>5099.3999999999996</v>
      </c>
      <c r="I2948" s="7" t="str">
        <f t="shared" ca="1" si="456"/>
        <v/>
      </c>
      <c r="J2948" s="11">
        <f t="shared" ca="1" si="460"/>
        <v>1295.2585483220041</v>
      </c>
      <c r="K2948" s="11">
        <f ca="1">MAX($J$55:J2948)</f>
        <v>1508.3636064497455</v>
      </c>
      <c r="L2948" s="13">
        <f t="shared" ca="1" si="461"/>
        <v>0.14128228579402646</v>
      </c>
      <c r="M2948" t="str">
        <f t="shared" ca="1" si="454"/>
        <v>BUY</v>
      </c>
      <c r="N2948">
        <f t="shared" ca="1" si="455"/>
        <v>2.017866004962772E-2</v>
      </c>
    </row>
    <row r="2949" spans="1:14" x14ac:dyDescent="0.25">
      <c r="A2949">
        <v>2948</v>
      </c>
      <c r="B2949" s="30">
        <v>40836</v>
      </c>
      <c r="C2949">
        <f t="shared" si="462"/>
        <v>2011</v>
      </c>
      <c r="D2949">
        <v>5091.8999999999996</v>
      </c>
      <c r="E2949">
        <f t="shared" ca="1" si="463"/>
        <v>5115.5249999999996</v>
      </c>
      <c r="F2949">
        <f t="shared" ca="1" si="457"/>
        <v>4995.8403846153851</v>
      </c>
      <c r="G2949" t="str">
        <f t="shared" ca="1" si="458"/>
        <v/>
      </c>
      <c r="H2949">
        <f t="shared" ca="1" si="459"/>
        <v>5099.3999999999996</v>
      </c>
      <c r="I2949" s="7" t="str">
        <f t="shared" ca="1" si="456"/>
        <v/>
      </c>
      <c r="J2949" s="11">
        <f t="shared" ca="1" si="460"/>
        <v>1295.2585483220041</v>
      </c>
      <c r="K2949" s="11">
        <f ca="1">MAX($J$55:J2949)</f>
        <v>1508.3636064497455</v>
      </c>
      <c r="L2949" s="13">
        <f t="shared" ca="1" si="461"/>
        <v>0.14128228579402646</v>
      </c>
      <c r="M2949" t="str">
        <f t="shared" ca="1" si="454"/>
        <v>BUY</v>
      </c>
      <c r="N2949">
        <f t="shared" ca="1" si="455"/>
        <v>-9.1941274335250005E-3</v>
      </c>
    </row>
    <row r="2950" spans="1:14" x14ac:dyDescent="0.25">
      <c r="A2950">
        <v>2949</v>
      </c>
      <c r="B2950" s="30">
        <v>40837</v>
      </c>
      <c r="C2950">
        <f t="shared" si="462"/>
        <v>2011</v>
      </c>
      <c r="D2950">
        <v>5049.95</v>
      </c>
      <c r="E2950">
        <f t="shared" ca="1" si="463"/>
        <v>5070.9249999999993</v>
      </c>
      <c r="F2950">
        <f t="shared" ca="1" si="457"/>
        <v>4997.2788461538457</v>
      </c>
      <c r="G2950" t="str">
        <f t="shared" ca="1" si="458"/>
        <v/>
      </c>
      <c r="H2950">
        <f t="shared" ca="1" si="459"/>
        <v>5099.3999999999996</v>
      </c>
      <c r="I2950" s="7" t="str">
        <f t="shared" ca="1" si="456"/>
        <v/>
      </c>
      <c r="J2950" s="11">
        <f t="shared" ca="1" si="460"/>
        <v>1295.2585483220041</v>
      </c>
      <c r="K2950" s="11">
        <f ca="1">MAX($J$55:J2950)</f>
        <v>1508.3636064497455</v>
      </c>
      <c r="L2950" s="13">
        <f t="shared" ca="1" si="461"/>
        <v>0.14128228579402646</v>
      </c>
      <c r="M2950" t="str">
        <f t="shared" ref="M2950:M3013" ca="1" si="464">IF(G2950="",M2949,G2950)</f>
        <v>BUY</v>
      </c>
      <c r="N2950">
        <f t="shared" ca="1" si="455"/>
        <v>-8.238574991653376E-3</v>
      </c>
    </row>
    <row r="2951" spans="1:14" x14ac:dyDescent="0.25">
      <c r="A2951">
        <v>2950</v>
      </c>
      <c r="B2951" s="30">
        <v>40840</v>
      </c>
      <c r="C2951">
        <f t="shared" si="462"/>
        <v>2011</v>
      </c>
      <c r="D2951">
        <v>5098.3500000000004</v>
      </c>
      <c r="E2951">
        <f t="shared" ca="1" si="463"/>
        <v>5074.1499999999996</v>
      </c>
      <c r="F2951">
        <f t="shared" ca="1" si="457"/>
        <v>4998.1500000000005</v>
      </c>
      <c r="G2951" t="str">
        <f t="shared" ca="1" si="458"/>
        <v/>
      </c>
      <c r="H2951">
        <f t="shared" ca="1" si="459"/>
        <v>5099.3999999999996</v>
      </c>
      <c r="I2951" s="7" t="str">
        <f t="shared" ca="1" si="456"/>
        <v/>
      </c>
      <c r="J2951" s="11">
        <f t="shared" ca="1" si="460"/>
        <v>1295.2585483220041</v>
      </c>
      <c r="K2951" s="11">
        <f ca="1">MAX($J$55:J2951)</f>
        <v>1508.3636064497455</v>
      </c>
      <c r="L2951" s="13">
        <f t="shared" ca="1" si="461"/>
        <v>0.14128228579402646</v>
      </c>
      <c r="M2951" t="str">
        <f t="shared" ca="1" si="464"/>
        <v>BUY</v>
      </c>
      <c r="N2951">
        <f t="shared" ref="N2951:N3014" ca="1" si="465">IF(M2950="BUY",(D2951-D2950)/D2950,(D2950-D2951)/D2950)</f>
        <v>9.5842533094388158E-3</v>
      </c>
    </row>
    <row r="2952" spans="1:14" x14ac:dyDescent="0.25">
      <c r="A2952">
        <v>2951</v>
      </c>
      <c r="B2952" s="30">
        <v>40841</v>
      </c>
      <c r="C2952">
        <f t="shared" si="462"/>
        <v>2011</v>
      </c>
      <c r="D2952">
        <v>5191.6000000000004</v>
      </c>
      <c r="E2952">
        <f t="shared" ca="1" si="463"/>
        <v>5144.9750000000004</v>
      </c>
      <c r="F2952">
        <f t="shared" ca="1" si="457"/>
        <v>5002.2788461538466</v>
      </c>
      <c r="G2952" t="str">
        <f t="shared" ca="1" si="458"/>
        <v/>
      </c>
      <c r="H2952">
        <f t="shared" ca="1" si="459"/>
        <v>5099.3999999999996</v>
      </c>
      <c r="I2952" s="7" t="str">
        <f t="shared" ca="1" si="456"/>
        <v/>
      </c>
      <c r="J2952" s="11">
        <f t="shared" ca="1" si="460"/>
        <v>1295.2585483220041</v>
      </c>
      <c r="K2952" s="11">
        <f ca="1">MAX($J$55:J2952)</f>
        <v>1508.3636064497455</v>
      </c>
      <c r="L2952" s="13">
        <f t="shared" ca="1" si="461"/>
        <v>0.14128228579402646</v>
      </c>
      <c r="M2952" t="str">
        <f t="shared" ca="1" si="464"/>
        <v>BUY</v>
      </c>
      <c r="N2952">
        <f t="shared" ca="1" si="465"/>
        <v>1.8290231153216235E-2</v>
      </c>
    </row>
    <row r="2953" spans="1:14" x14ac:dyDescent="0.25">
      <c r="A2953">
        <v>2952</v>
      </c>
      <c r="B2953" s="30">
        <v>40842</v>
      </c>
      <c r="C2953">
        <f t="shared" si="462"/>
        <v>2011</v>
      </c>
      <c r="D2953">
        <v>5201.8</v>
      </c>
      <c r="E2953">
        <f t="shared" ca="1" si="463"/>
        <v>5196.7000000000007</v>
      </c>
      <c r="F2953">
        <f t="shared" ca="1" si="457"/>
        <v>5008.8115384615394</v>
      </c>
      <c r="G2953" t="str">
        <f t="shared" ca="1" si="458"/>
        <v/>
      </c>
      <c r="H2953">
        <f t="shared" ca="1" si="459"/>
        <v>5099.3999999999996</v>
      </c>
      <c r="I2953" s="7" t="str">
        <f t="shared" ca="1" si="456"/>
        <v/>
      </c>
      <c r="J2953" s="11">
        <f t="shared" ca="1" si="460"/>
        <v>1295.2585483220041</v>
      </c>
      <c r="K2953" s="11">
        <f ca="1">MAX($J$55:J2953)</f>
        <v>1508.3636064497455</v>
      </c>
      <c r="L2953" s="13">
        <f t="shared" ca="1" si="461"/>
        <v>0.14128228579402646</v>
      </c>
      <c r="M2953" t="str">
        <f t="shared" ca="1" si="464"/>
        <v>BUY</v>
      </c>
      <c r="N2953">
        <f t="shared" ca="1" si="465"/>
        <v>1.9647122274442982E-3</v>
      </c>
    </row>
    <row r="2954" spans="1:14" x14ac:dyDescent="0.25">
      <c r="A2954">
        <v>2953</v>
      </c>
      <c r="B2954" s="30">
        <v>40844</v>
      </c>
      <c r="C2954">
        <f t="shared" si="462"/>
        <v>2011</v>
      </c>
      <c r="D2954">
        <v>5360.7</v>
      </c>
      <c r="E2954">
        <f t="shared" ca="1" si="463"/>
        <v>5281.25</v>
      </c>
      <c r="F2954">
        <f t="shared" ca="1" si="457"/>
        <v>5017.292307692308</v>
      </c>
      <c r="G2954" t="str">
        <f t="shared" ca="1" si="458"/>
        <v/>
      </c>
      <c r="H2954">
        <f t="shared" ca="1" si="459"/>
        <v>5099.3999999999996</v>
      </c>
      <c r="I2954" s="7" t="str">
        <f t="shared" ca="1" si="456"/>
        <v/>
      </c>
      <c r="J2954" s="11">
        <f t="shared" ca="1" si="460"/>
        <v>1295.2585483220041</v>
      </c>
      <c r="K2954" s="11">
        <f ca="1">MAX($J$55:J2954)</f>
        <v>1508.3636064497455</v>
      </c>
      <c r="L2954" s="13">
        <f t="shared" ca="1" si="461"/>
        <v>0.14128228579402646</v>
      </c>
      <c r="M2954" t="str">
        <f t="shared" ca="1" si="464"/>
        <v>BUY</v>
      </c>
      <c r="N2954">
        <f t="shared" ca="1" si="465"/>
        <v>3.0547118305201973E-2</v>
      </c>
    </row>
    <row r="2955" spans="1:14" x14ac:dyDescent="0.25">
      <c r="A2955">
        <v>2954</v>
      </c>
      <c r="B2955" s="30">
        <v>40847</v>
      </c>
      <c r="C2955">
        <f t="shared" si="462"/>
        <v>2011</v>
      </c>
      <c r="D2955">
        <v>5326.6</v>
      </c>
      <c r="E2955">
        <f t="shared" ca="1" si="463"/>
        <v>5343.65</v>
      </c>
      <c r="F2955">
        <f t="shared" ca="1" si="457"/>
        <v>5024.7288461538465</v>
      </c>
      <c r="G2955" t="str">
        <f t="shared" ca="1" si="458"/>
        <v/>
      </c>
      <c r="H2955">
        <f t="shared" ca="1" si="459"/>
        <v>5099.3999999999996</v>
      </c>
      <c r="I2955" s="7" t="str">
        <f t="shared" ca="1" si="456"/>
        <v/>
      </c>
      <c r="J2955" s="11">
        <f t="shared" ca="1" si="460"/>
        <v>1295.2585483220041</v>
      </c>
      <c r="K2955" s="11">
        <f ca="1">MAX($J$55:J2955)</f>
        <v>1508.3636064497455</v>
      </c>
      <c r="L2955" s="13">
        <f t="shared" ca="1" si="461"/>
        <v>0.14128228579402646</v>
      </c>
      <c r="M2955" t="str">
        <f t="shared" ca="1" si="464"/>
        <v>BUY</v>
      </c>
      <c r="N2955">
        <f t="shared" ca="1" si="465"/>
        <v>-6.3611095565876572E-3</v>
      </c>
    </row>
    <row r="2956" spans="1:14" x14ac:dyDescent="0.25">
      <c r="A2956">
        <v>2955</v>
      </c>
      <c r="B2956" s="30">
        <v>40848</v>
      </c>
      <c r="C2956">
        <f t="shared" si="462"/>
        <v>2011</v>
      </c>
      <c r="D2956">
        <v>5257.95</v>
      </c>
      <c r="E2956">
        <f t="shared" ca="1" si="463"/>
        <v>5292.2749999999996</v>
      </c>
      <c r="F2956">
        <f t="shared" ca="1" si="457"/>
        <v>5037.586538461539</v>
      </c>
      <c r="G2956" t="str">
        <f t="shared" ca="1" si="458"/>
        <v/>
      </c>
      <c r="H2956">
        <f t="shared" ca="1" si="459"/>
        <v>5099.3999999999996</v>
      </c>
      <c r="I2956" s="7" t="str">
        <f t="shared" ca="1" si="456"/>
        <v/>
      </c>
      <c r="J2956" s="11">
        <f t="shared" ca="1" si="460"/>
        <v>1295.2585483220041</v>
      </c>
      <c r="K2956" s="11">
        <f ca="1">MAX($J$55:J2956)</f>
        <v>1508.3636064497455</v>
      </c>
      <c r="L2956" s="13">
        <f t="shared" ca="1" si="461"/>
        <v>0.14128228579402646</v>
      </c>
      <c r="M2956" t="str">
        <f t="shared" ca="1" si="464"/>
        <v>BUY</v>
      </c>
      <c r="N2956">
        <f t="shared" ca="1" si="465"/>
        <v>-1.2888146284684515E-2</v>
      </c>
    </row>
    <row r="2957" spans="1:14" x14ac:dyDescent="0.25">
      <c r="A2957">
        <v>2956</v>
      </c>
      <c r="B2957" s="30">
        <v>40849</v>
      </c>
      <c r="C2957">
        <f t="shared" si="462"/>
        <v>2011</v>
      </c>
      <c r="D2957">
        <v>5258.45</v>
      </c>
      <c r="E2957">
        <f t="shared" ca="1" si="463"/>
        <v>5258.2</v>
      </c>
      <c r="F2957">
        <f t="shared" ca="1" si="457"/>
        <v>5052.6134615384617</v>
      </c>
      <c r="G2957" t="str">
        <f t="shared" ca="1" si="458"/>
        <v/>
      </c>
      <c r="H2957">
        <f t="shared" ca="1" si="459"/>
        <v>5099.3999999999996</v>
      </c>
      <c r="I2957" s="7" t="str">
        <f t="shared" ca="1" si="456"/>
        <v/>
      </c>
      <c r="J2957" s="11">
        <f t="shared" ca="1" si="460"/>
        <v>1295.2585483220041</v>
      </c>
      <c r="K2957" s="11">
        <f ca="1">MAX($J$55:J2957)</f>
        <v>1508.3636064497455</v>
      </c>
      <c r="L2957" s="13">
        <f t="shared" ca="1" si="461"/>
        <v>0.14128228579402646</v>
      </c>
      <c r="M2957" t="str">
        <f t="shared" ca="1" si="464"/>
        <v>BUY</v>
      </c>
      <c r="N2957">
        <f t="shared" ca="1" si="465"/>
        <v>9.5094095607603724E-5</v>
      </c>
    </row>
    <row r="2958" spans="1:14" x14ac:dyDescent="0.25">
      <c r="A2958">
        <v>2957</v>
      </c>
      <c r="B2958" s="30">
        <v>40850</v>
      </c>
      <c r="C2958">
        <f t="shared" si="462"/>
        <v>2011</v>
      </c>
      <c r="D2958">
        <v>5265.75</v>
      </c>
      <c r="E2958">
        <f t="shared" ca="1" si="463"/>
        <v>5262.1</v>
      </c>
      <c r="F2958">
        <f t="shared" ca="1" si="457"/>
        <v>5069.165384615384</v>
      </c>
      <c r="G2958" t="str">
        <f t="shared" ca="1" si="458"/>
        <v/>
      </c>
      <c r="H2958">
        <f t="shared" ca="1" si="459"/>
        <v>5099.3999999999996</v>
      </c>
      <c r="I2958" s="7" t="str">
        <f t="shared" ca="1" si="456"/>
        <v/>
      </c>
      <c r="J2958" s="11">
        <f t="shared" ca="1" si="460"/>
        <v>1295.2585483220041</v>
      </c>
      <c r="K2958" s="11">
        <f ca="1">MAX($J$55:J2958)</f>
        <v>1508.3636064497455</v>
      </c>
      <c r="L2958" s="13">
        <f t="shared" ca="1" si="461"/>
        <v>0.14128228579402646</v>
      </c>
      <c r="M2958" t="str">
        <f t="shared" ca="1" si="464"/>
        <v>BUY</v>
      </c>
      <c r="N2958">
        <f t="shared" ca="1" si="465"/>
        <v>1.3882417822742789E-3</v>
      </c>
    </row>
    <row r="2959" spans="1:14" x14ac:dyDescent="0.25">
      <c r="A2959">
        <v>2958</v>
      </c>
      <c r="B2959" s="30">
        <v>40851</v>
      </c>
      <c r="C2959">
        <f t="shared" si="462"/>
        <v>2011</v>
      </c>
      <c r="D2959">
        <v>5284.2</v>
      </c>
      <c r="E2959">
        <f t="shared" ca="1" si="463"/>
        <v>5274.9750000000004</v>
      </c>
      <c r="F2959">
        <f t="shared" ca="1" si="457"/>
        <v>5081.2019230769229</v>
      </c>
      <c r="G2959" t="str">
        <f t="shared" ca="1" si="458"/>
        <v/>
      </c>
      <c r="H2959">
        <f t="shared" ca="1" si="459"/>
        <v>5099.3999999999996</v>
      </c>
      <c r="I2959" s="7" t="str">
        <f t="shared" ca="1" si="456"/>
        <v/>
      </c>
      <c r="J2959" s="11">
        <f t="shared" ca="1" si="460"/>
        <v>1295.2585483220041</v>
      </c>
      <c r="K2959" s="11">
        <f ca="1">MAX($J$55:J2959)</f>
        <v>1508.3636064497455</v>
      </c>
      <c r="L2959" s="13">
        <f t="shared" ca="1" si="461"/>
        <v>0.14128228579402646</v>
      </c>
      <c r="M2959" t="str">
        <f t="shared" ca="1" si="464"/>
        <v>BUY</v>
      </c>
      <c r="N2959">
        <f t="shared" ca="1" si="465"/>
        <v>3.5037743911123425E-3</v>
      </c>
    </row>
    <row r="2960" spans="1:14" x14ac:dyDescent="0.25">
      <c r="A2960">
        <v>2959</v>
      </c>
      <c r="B2960" s="30">
        <v>40855</v>
      </c>
      <c r="C2960">
        <f t="shared" si="462"/>
        <v>2011</v>
      </c>
      <c r="D2960">
        <v>5289.35</v>
      </c>
      <c r="E2960">
        <f t="shared" ca="1" si="463"/>
        <v>5286.7749999999996</v>
      </c>
      <c r="F2960">
        <f t="shared" ca="1" si="457"/>
        <v>5094.4115384615379</v>
      </c>
      <c r="G2960" t="str">
        <f t="shared" ca="1" si="458"/>
        <v/>
      </c>
      <c r="H2960">
        <f t="shared" ca="1" si="459"/>
        <v>5099.3999999999996</v>
      </c>
      <c r="I2960" s="7" t="str">
        <f t="shared" ca="1" si="456"/>
        <v/>
      </c>
      <c r="J2960" s="11">
        <f t="shared" ca="1" si="460"/>
        <v>1295.2585483220041</v>
      </c>
      <c r="K2960" s="11">
        <f ca="1">MAX($J$55:J2960)</f>
        <v>1508.3636064497455</v>
      </c>
      <c r="L2960" s="13">
        <f t="shared" ca="1" si="461"/>
        <v>0.14128228579402646</v>
      </c>
      <c r="M2960" t="str">
        <f t="shared" ca="1" si="464"/>
        <v>BUY</v>
      </c>
      <c r="N2960">
        <f t="shared" ca="1" si="465"/>
        <v>9.7460353506690625E-4</v>
      </c>
    </row>
    <row r="2961" spans="1:14" x14ac:dyDescent="0.25">
      <c r="A2961">
        <v>2960</v>
      </c>
      <c r="B2961" s="30">
        <v>40856</v>
      </c>
      <c r="C2961">
        <f t="shared" si="462"/>
        <v>2011</v>
      </c>
      <c r="D2961">
        <v>5221.05</v>
      </c>
      <c r="E2961">
        <f t="shared" ca="1" si="463"/>
        <v>5255.2000000000007</v>
      </c>
      <c r="F2961">
        <f t="shared" ca="1" si="457"/>
        <v>5102.3192307692316</v>
      </c>
      <c r="G2961" t="str">
        <f t="shared" ca="1" si="458"/>
        <v/>
      </c>
      <c r="H2961">
        <f t="shared" ca="1" si="459"/>
        <v>5099.3999999999996</v>
      </c>
      <c r="I2961" s="7" t="str">
        <f t="shared" ca="1" si="456"/>
        <v/>
      </c>
      <c r="J2961" s="11">
        <f t="shared" ca="1" si="460"/>
        <v>1295.2585483220041</v>
      </c>
      <c r="K2961" s="11">
        <f ca="1">MAX($J$55:J2961)</f>
        <v>1508.3636064497455</v>
      </c>
      <c r="L2961" s="13">
        <f t="shared" ca="1" si="461"/>
        <v>0.14128228579402646</v>
      </c>
      <c r="M2961" t="str">
        <f t="shared" ca="1" si="464"/>
        <v>BUY</v>
      </c>
      <c r="N2961">
        <f t="shared" ca="1" si="465"/>
        <v>-1.2912739750631019E-2</v>
      </c>
    </row>
    <row r="2962" spans="1:14" x14ac:dyDescent="0.25">
      <c r="A2962">
        <v>2961</v>
      </c>
      <c r="B2962" s="30">
        <v>40858</v>
      </c>
      <c r="C2962">
        <f t="shared" si="462"/>
        <v>2011</v>
      </c>
      <c r="D2962">
        <v>5168.8500000000004</v>
      </c>
      <c r="E2962">
        <f t="shared" ca="1" si="463"/>
        <v>5194.9500000000007</v>
      </c>
      <c r="F2962">
        <f t="shared" ca="1" si="457"/>
        <v>5110.9961538461548</v>
      </c>
      <c r="G2962" t="str">
        <f t="shared" ca="1" si="458"/>
        <v/>
      </c>
      <c r="H2962">
        <f t="shared" ca="1" si="459"/>
        <v>5099.3999999999996</v>
      </c>
      <c r="I2962" s="7" t="str">
        <f t="shared" ca="1" si="456"/>
        <v/>
      </c>
      <c r="J2962" s="11">
        <f t="shared" ca="1" si="460"/>
        <v>1295.2585483220041</v>
      </c>
      <c r="K2962" s="11">
        <f ca="1">MAX($J$55:J2962)</f>
        <v>1508.3636064497455</v>
      </c>
      <c r="L2962" s="13">
        <f t="shared" ca="1" si="461"/>
        <v>0.14128228579402646</v>
      </c>
      <c r="M2962" t="str">
        <f t="shared" ca="1" si="464"/>
        <v>BUY</v>
      </c>
      <c r="N2962">
        <f t="shared" ca="1" si="465"/>
        <v>-9.9979889102766329E-3</v>
      </c>
    </row>
    <row r="2963" spans="1:14" x14ac:dyDescent="0.25">
      <c r="A2963">
        <v>2962</v>
      </c>
      <c r="B2963" s="30">
        <v>40861</v>
      </c>
      <c r="C2963">
        <f t="shared" si="462"/>
        <v>2011</v>
      </c>
      <c r="D2963">
        <v>5148.3500000000004</v>
      </c>
      <c r="E2963">
        <f t="shared" ca="1" si="463"/>
        <v>5158.6000000000004</v>
      </c>
      <c r="F2963">
        <f t="shared" ca="1" si="457"/>
        <v>5122.4903846153857</v>
      </c>
      <c r="G2963" t="str">
        <f t="shared" ca="1" si="458"/>
        <v/>
      </c>
      <c r="H2963">
        <f t="shared" ca="1" si="459"/>
        <v>5099.3999999999996</v>
      </c>
      <c r="I2963" s="7" t="str">
        <f t="shared" ca="1" si="456"/>
        <v/>
      </c>
      <c r="J2963" s="11">
        <f t="shared" ca="1" si="460"/>
        <v>1295.2585483220041</v>
      </c>
      <c r="K2963" s="11">
        <f ca="1">MAX($J$55:J2963)</f>
        <v>1508.3636064497455</v>
      </c>
      <c r="L2963" s="13">
        <f t="shared" ca="1" si="461"/>
        <v>0.14128228579402646</v>
      </c>
      <c r="M2963" t="str">
        <f t="shared" ca="1" si="464"/>
        <v>BUY</v>
      </c>
      <c r="N2963">
        <f t="shared" ca="1" si="465"/>
        <v>-3.9660659527747952E-3</v>
      </c>
    </row>
    <row r="2964" spans="1:14" x14ac:dyDescent="0.25">
      <c r="A2964">
        <v>2963</v>
      </c>
      <c r="B2964" s="30">
        <v>40862</v>
      </c>
      <c r="C2964">
        <f t="shared" si="462"/>
        <v>2011</v>
      </c>
      <c r="D2964">
        <v>5068.5</v>
      </c>
      <c r="E2964">
        <f t="shared" ca="1" si="463"/>
        <v>5108.4250000000002</v>
      </c>
      <c r="F2964">
        <f t="shared" ca="1" si="457"/>
        <v>5133.8884615384632</v>
      </c>
      <c r="G2964" t="str">
        <f t="shared" ca="1" si="458"/>
        <v>SELL</v>
      </c>
      <c r="H2964">
        <f t="shared" ca="1" si="459"/>
        <v>5068.5</v>
      </c>
      <c r="I2964" s="7">
        <f t="shared" ref="I2964:I3027" ca="1" si="466">IF(AND(G2964&lt;&gt;"",H2963&lt;&gt;0),IF(G2964="BUY",1-H2964/H2963,H2964/H2963-1),"")</f>
        <v>-6.0595364160488385E-3</v>
      </c>
      <c r="J2964" s="11">
        <f t="shared" ca="1" si="460"/>
        <v>1287.4098819802484</v>
      </c>
      <c r="K2964" s="11">
        <f ca="1">MAX($J$55:J2964)</f>
        <v>1508.3636064497455</v>
      </c>
      <c r="L2964" s="13">
        <f t="shared" ca="1" si="461"/>
        <v>0.14648571705436375</v>
      </c>
      <c r="M2964" t="str">
        <f t="shared" ca="1" si="464"/>
        <v>SELL</v>
      </c>
      <c r="N2964">
        <f t="shared" ca="1" si="465"/>
        <v>-1.5509823535695973E-2</v>
      </c>
    </row>
    <row r="2965" spans="1:14" x14ac:dyDescent="0.25">
      <c r="A2965">
        <v>2964</v>
      </c>
      <c r="B2965" s="30">
        <v>40863</v>
      </c>
      <c r="C2965">
        <f t="shared" si="462"/>
        <v>2011</v>
      </c>
      <c r="D2965">
        <v>5030.45</v>
      </c>
      <c r="E2965">
        <f t="shared" ca="1" si="463"/>
        <v>5049.4750000000004</v>
      </c>
      <c r="F2965">
        <f t="shared" ca="1" si="457"/>
        <v>5144.6250000000009</v>
      </c>
      <c r="G2965" t="str">
        <f t="shared" ca="1" si="458"/>
        <v/>
      </c>
      <c r="H2965">
        <f t="shared" ca="1" si="459"/>
        <v>5068.5</v>
      </c>
      <c r="I2965" s="7" t="str">
        <f t="shared" ca="1" si="466"/>
        <v/>
      </c>
      <c r="J2965" s="11">
        <f t="shared" ca="1" si="460"/>
        <v>1287.4098819802484</v>
      </c>
      <c r="K2965" s="11">
        <f ca="1">MAX($J$55:J2965)</f>
        <v>1508.3636064497455</v>
      </c>
      <c r="L2965" s="13">
        <f t="shared" ca="1" si="461"/>
        <v>0.14648571705436375</v>
      </c>
      <c r="M2965" t="str">
        <f t="shared" ca="1" si="464"/>
        <v>SELL</v>
      </c>
      <c r="N2965">
        <f t="shared" ca="1" si="465"/>
        <v>7.5071520173621746E-3</v>
      </c>
    </row>
    <row r="2966" spans="1:14" x14ac:dyDescent="0.25">
      <c r="A2966">
        <v>2965</v>
      </c>
      <c r="B2966" s="30">
        <v>40864</v>
      </c>
      <c r="C2966">
        <f t="shared" si="462"/>
        <v>2011</v>
      </c>
      <c r="D2966">
        <v>4934.75</v>
      </c>
      <c r="E2966">
        <f t="shared" ca="1" si="463"/>
        <v>4982.6000000000004</v>
      </c>
      <c r="F2966">
        <f t="shared" ca="1" si="457"/>
        <v>5146.4211538461541</v>
      </c>
      <c r="G2966" t="str">
        <f t="shared" ca="1" si="458"/>
        <v/>
      </c>
      <c r="H2966">
        <f t="shared" ca="1" si="459"/>
        <v>5068.5</v>
      </c>
      <c r="I2966" s="7" t="str">
        <f t="shared" ca="1" si="466"/>
        <v/>
      </c>
      <c r="J2966" s="11">
        <f t="shared" ca="1" si="460"/>
        <v>1287.4098819802484</v>
      </c>
      <c r="K2966" s="11">
        <f ca="1">MAX($J$55:J2966)</f>
        <v>1508.3636064497455</v>
      </c>
      <c r="L2966" s="13">
        <f t="shared" ca="1" si="461"/>
        <v>0.14648571705436375</v>
      </c>
      <c r="M2966" t="str">
        <f t="shared" ca="1" si="464"/>
        <v>SELL</v>
      </c>
      <c r="N2966">
        <f t="shared" ca="1" si="465"/>
        <v>1.9024142969316826E-2</v>
      </c>
    </row>
    <row r="2967" spans="1:14" x14ac:dyDescent="0.25">
      <c r="A2967">
        <v>2966</v>
      </c>
      <c r="B2967" s="30">
        <v>40865</v>
      </c>
      <c r="C2967">
        <f t="shared" si="462"/>
        <v>2011</v>
      </c>
      <c r="D2967">
        <v>4905.8</v>
      </c>
      <c r="E2967">
        <f t="shared" ca="1" si="463"/>
        <v>4920.2749999999996</v>
      </c>
      <c r="F2967">
        <f t="shared" ca="1" si="457"/>
        <v>5143.5826923076929</v>
      </c>
      <c r="G2967" t="str">
        <f t="shared" ca="1" si="458"/>
        <v/>
      </c>
      <c r="H2967">
        <f t="shared" ca="1" si="459"/>
        <v>5068.5</v>
      </c>
      <c r="I2967" s="7" t="str">
        <f t="shared" ca="1" si="466"/>
        <v/>
      </c>
      <c r="J2967" s="11">
        <f t="shared" ca="1" si="460"/>
        <v>1287.4098819802484</v>
      </c>
      <c r="K2967" s="11">
        <f ca="1">MAX($J$55:J2967)</f>
        <v>1508.3636064497455</v>
      </c>
      <c r="L2967" s="13">
        <f t="shared" ca="1" si="461"/>
        <v>0.14648571705436375</v>
      </c>
      <c r="M2967" t="str">
        <f t="shared" ca="1" si="464"/>
        <v>SELL</v>
      </c>
      <c r="N2967">
        <f t="shared" ca="1" si="465"/>
        <v>5.8665585895941678E-3</v>
      </c>
    </row>
    <row r="2968" spans="1:14" x14ac:dyDescent="0.25">
      <c r="A2968">
        <v>2967</v>
      </c>
      <c r="B2968" s="30">
        <v>40868</v>
      </c>
      <c r="C2968">
        <f t="shared" si="462"/>
        <v>2011</v>
      </c>
      <c r="D2968">
        <v>4778.3500000000004</v>
      </c>
      <c r="E2968">
        <f t="shared" ca="1" si="463"/>
        <v>4842.0750000000007</v>
      </c>
      <c r="F2968">
        <f t="shared" ca="1" si="457"/>
        <v>5136.0442307692301</v>
      </c>
      <c r="G2968" t="str">
        <f t="shared" ca="1" si="458"/>
        <v/>
      </c>
      <c r="H2968">
        <f t="shared" ca="1" si="459"/>
        <v>5068.5</v>
      </c>
      <c r="I2968" s="7" t="str">
        <f t="shared" ca="1" si="466"/>
        <v/>
      </c>
      <c r="J2968" s="11">
        <f t="shared" ca="1" si="460"/>
        <v>1287.4098819802484</v>
      </c>
      <c r="K2968" s="11">
        <f ca="1">MAX($J$55:J2968)</f>
        <v>1508.3636064497455</v>
      </c>
      <c r="L2968" s="13">
        <f t="shared" ca="1" si="461"/>
        <v>0.14648571705436375</v>
      </c>
      <c r="M2968" t="str">
        <f t="shared" ca="1" si="464"/>
        <v>SELL</v>
      </c>
      <c r="N2968">
        <f t="shared" ca="1" si="465"/>
        <v>2.5979452892494561E-2</v>
      </c>
    </row>
    <row r="2969" spans="1:14" x14ac:dyDescent="0.25">
      <c r="A2969">
        <v>2968</v>
      </c>
      <c r="B2969" s="30">
        <v>40869</v>
      </c>
      <c r="C2969">
        <f t="shared" si="462"/>
        <v>2011</v>
      </c>
      <c r="D2969">
        <v>4812.3500000000004</v>
      </c>
      <c r="E2969">
        <f t="shared" ca="1" si="463"/>
        <v>4795.3500000000004</v>
      </c>
      <c r="F2969">
        <f t="shared" ca="1" si="457"/>
        <v>5125.0038461538461</v>
      </c>
      <c r="G2969" t="str">
        <f t="shared" ca="1" si="458"/>
        <v/>
      </c>
      <c r="H2969">
        <f t="shared" ca="1" si="459"/>
        <v>5068.5</v>
      </c>
      <c r="I2969" s="7" t="str">
        <f t="shared" ca="1" si="466"/>
        <v/>
      </c>
      <c r="J2969" s="11">
        <f t="shared" ca="1" si="460"/>
        <v>1287.4098819802484</v>
      </c>
      <c r="K2969" s="11">
        <f ca="1">MAX($J$55:J2969)</f>
        <v>1508.3636064497455</v>
      </c>
      <c r="L2969" s="13">
        <f t="shared" ca="1" si="461"/>
        <v>0.14648571705436375</v>
      </c>
      <c r="M2969" t="str">
        <f t="shared" ca="1" si="464"/>
        <v>SELL</v>
      </c>
      <c r="N2969">
        <f t="shared" ca="1" si="465"/>
        <v>-7.1154268732930822E-3</v>
      </c>
    </row>
    <row r="2970" spans="1:14" x14ac:dyDescent="0.25">
      <c r="A2970">
        <v>2969</v>
      </c>
      <c r="B2970" s="30">
        <v>40870</v>
      </c>
      <c r="C2970">
        <f t="shared" si="462"/>
        <v>2011</v>
      </c>
      <c r="D2970">
        <v>4706.45</v>
      </c>
      <c r="E2970">
        <f t="shared" ca="1" si="463"/>
        <v>4759.3999999999996</v>
      </c>
      <c r="F2970">
        <f t="shared" ca="1" si="457"/>
        <v>5110.7192307692321</v>
      </c>
      <c r="G2970" t="str">
        <f t="shared" ca="1" si="458"/>
        <v/>
      </c>
      <c r="H2970">
        <f t="shared" ca="1" si="459"/>
        <v>5068.5</v>
      </c>
      <c r="I2970" s="7" t="str">
        <f t="shared" ca="1" si="466"/>
        <v/>
      </c>
      <c r="J2970" s="11">
        <f t="shared" ca="1" si="460"/>
        <v>1287.4098819802484</v>
      </c>
      <c r="K2970" s="11">
        <f ca="1">MAX($J$55:J2970)</f>
        <v>1508.3636064497455</v>
      </c>
      <c r="L2970" s="13">
        <f t="shared" ca="1" si="461"/>
        <v>0.14648571705436375</v>
      </c>
      <c r="M2970" t="str">
        <f t="shared" ca="1" si="464"/>
        <v>SELL</v>
      </c>
      <c r="N2970">
        <f t="shared" ca="1" si="465"/>
        <v>2.2005880702775264E-2</v>
      </c>
    </row>
    <row r="2971" spans="1:14" x14ac:dyDescent="0.25">
      <c r="A2971">
        <v>2970</v>
      </c>
      <c r="B2971" s="30">
        <v>40871</v>
      </c>
      <c r="C2971">
        <f t="shared" si="462"/>
        <v>2011</v>
      </c>
      <c r="D2971">
        <v>4756.45</v>
      </c>
      <c r="E2971">
        <f t="shared" ca="1" si="463"/>
        <v>4731.45</v>
      </c>
      <c r="F2971">
        <f t="shared" ca="1" si="457"/>
        <v>5096.2634615384613</v>
      </c>
      <c r="G2971" t="str">
        <f t="shared" ca="1" si="458"/>
        <v/>
      </c>
      <c r="H2971">
        <f t="shared" ca="1" si="459"/>
        <v>5068.5</v>
      </c>
      <c r="I2971" s="7" t="str">
        <f t="shared" ca="1" si="466"/>
        <v/>
      </c>
      <c r="J2971" s="11">
        <f t="shared" ca="1" si="460"/>
        <v>1287.4098819802484</v>
      </c>
      <c r="K2971" s="11">
        <f ca="1">MAX($J$55:J2971)</f>
        <v>1508.3636064497455</v>
      </c>
      <c r="L2971" s="13">
        <f t="shared" ca="1" si="461"/>
        <v>0.14648571705436375</v>
      </c>
      <c r="M2971" t="str">
        <f t="shared" ca="1" si="464"/>
        <v>SELL</v>
      </c>
      <c r="N2971">
        <f t="shared" ca="1" si="465"/>
        <v>-1.0623718513954255E-2</v>
      </c>
    </row>
    <row r="2972" spans="1:14" x14ac:dyDescent="0.25">
      <c r="A2972">
        <v>2971</v>
      </c>
      <c r="B2972" s="30">
        <v>40872</v>
      </c>
      <c r="C2972">
        <f t="shared" si="462"/>
        <v>2011</v>
      </c>
      <c r="D2972">
        <v>4710.05</v>
      </c>
      <c r="E2972">
        <f t="shared" ca="1" si="463"/>
        <v>4733.25</v>
      </c>
      <c r="F2972">
        <f t="shared" ref="F2972:F3035" ca="1" si="467">IF(ROW(D2972)&gt;$M$4, AVERAGE(OFFSET(D2973,-$M$4,0,$M$4,1)), "")</f>
        <v>5080.5634615384624</v>
      </c>
      <c r="G2972" t="str">
        <f t="shared" ca="1" si="458"/>
        <v/>
      </c>
      <c r="H2972">
        <f t="shared" ca="1" si="459"/>
        <v>5068.5</v>
      </c>
      <c r="I2972" s="7" t="str">
        <f t="shared" ca="1" si="466"/>
        <v/>
      </c>
      <c r="J2972" s="11">
        <f t="shared" ca="1" si="460"/>
        <v>1287.4098819802484</v>
      </c>
      <c r="K2972" s="11">
        <f ca="1">MAX($J$55:J2972)</f>
        <v>1508.3636064497455</v>
      </c>
      <c r="L2972" s="13">
        <f t="shared" ca="1" si="461"/>
        <v>0.14648571705436375</v>
      </c>
      <c r="M2972" t="str">
        <f t="shared" ca="1" si="464"/>
        <v>SELL</v>
      </c>
      <c r="N2972">
        <f t="shared" ca="1" si="465"/>
        <v>9.7551745524497545E-3</v>
      </c>
    </row>
    <row r="2973" spans="1:14" x14ac:dyDescent="0.25">
      <c r="A2973">
        <v>2972</v>
      </c>
      <c r="B2973" s="30">
        <v>40875</v>
      </c>
      <c r="C2973">
        <f t="shared" si="462"/>
        <v>2011</v>
      </c>
      <c r="D2973">
        <v>4851.3</v>
      </c>
      <c r="E2973">
        <f t="shared" ca="1" si="463"/>
        <v>4780.6750000000002</v>
      </c>
      <c r="F2973">
        <f t="shared" ca="1" si="467"/>
        <v>5073.4019230769236</v>
      </c>
      <c r="G2973" t="str">
        <f t="shared" ca="1" si="458"/>
        <v/>
      </c>
      <c r="H2973">
        <f t="shared" ca="1" si="459"/>
        <v>5068.5</v>
      </c>
      <c r="I2973" s="7" t="str">
        <f t="shared" ca="1" si="466"/>
        <v/>
      </c>
      <c r="J2973" s="11">
        <f t="shared" ca="1" si="460"/>
        <v>1287.4098819802484</v>
      </c>
      <c r="K2973" s="11">
        <f ca="1">MAX($J$55:J2973)</f>
        <v>1508.3636064497455</v>
      </c>
      <c r="L2973" s="13">
        <f t="shared" ca="1" si="461"/>
        <v>0.14648571705436375</v>
      </c>
      <c r="M2973" t="str">
        <f t="shared" ca="1" si="464"/>
        <v>SELL</v>
      </c>
      <c r="N2973">
        <f t="shared" ca="1" si="465"/>
        <v>-2.9989065933482658E-2</v>
      </c>
    </row>
    <row r="2974" spans="1:14" x14ac:dyDescent="0.25">
      <c r="A2974">
        <v>2973</v>
      </c>
      <c r="B2974" s="30">
        <v>40876</v>
      </c>
      <c r="C2974">
        <f t="shared" si="462"/>
        <v>2011</v>
      </c>
      <c r="D2974">
        <v>4805.1000000000004</v>
      </c>
      <c r="E2974">
        <f t="shared" ca="1" si="463"/>
        <v>4828.2000000000007</v>
      </c>
      <c r="F2974">
        <f t="shared" ca="1" si="467"/>
        <v>5060.5538461538472</v>
      </c>
      <c r="G2974" t="str">
        <f t="shared" ca="1" si="458"/>
        <v/>
      </c>
      <c r="H2974">
        <f t="shared" ca="1" si="459"/>
        <v>5068.5</v>
      </c>
      <c r="I2974" s="7" t="str">
        <f t="shared" ca="1" si="466"/>
        <v/>
      </c>
      <c r="J2974" s="11">
        <f t="shared" ca="1" si="460"/>
        <v>1287.4098819802484</v>
      </c>
      <c r="K2974" s="11">
        <f ca="1">MAX($J$55:J2974)</f>
        <v>1508.3636064497455</v>
      </c>
      <c r="L2974" s="13">
        <f t="shared" ca="1" si="461"/>
        <v>0.14648571705436375</v>
      </c>
      <c r="M2974" t="str">
        <f t="shared" ca="1" si="464"/>
        <v>SELL</v>
      </c>
      <c r="N2974">
        <f t="shared" ca="1" si="465"/>
        <v>9.5232205800506696E-3</v>
      </c>
    </row>
    <row r="2975" spans="1:14" x14ac:dyDescent="0.25">
      <c r="A2975">
        <v>2974</v>
      </c>
      <c r="B2975" s="30">
        <v>40877</v>
      </c>
      <c r="C2975">
        <f t="shared" si="462"/>
        <v>2011</v>
      </c>
      <c r="D2975">
        <v>4832.05</v>
      </c>
      <c r="E2975">
        <f t="shared" ca="1" si="463"/>
        <v>4818.5750000000007</v>
      </c>
      <c r="F2975">
        <f t="shared" ca="1" si="467"/>
        <v>5050.5596153846163</v>
      </c>
      <c r="G2975" t="str">
        <f t="shared" ca="1" si="458"/>
        <v/>
      </c>
      <c r="H2975">
        <f t="shared" ca="1" si="459"/>
        <v>5068.5</v>
      </c>
      <c r="I2975" s="7" t="str">
        <f t="shared" ca="1" si="466"/>
        <v/>
      </c>
      <c r="J2975" s="11">
        <f t="shared" ca="1" si="460"/>
        <v>1287.4098819802484</v>
      </c>
      <c r="K2975" s="11">
        <f ca="1">MAX($J$55:J2975)</f>
        <v>1508.3636064497455</v>
      </c>
      <c r="L2975" s="13">
        <f t="shared" ca="1" si="461"/>
        <v>0.14648571705436375</v>
      </c>
      <c r="M2975" t="str">
        <f t="shared" ca="1" si="464"/>
        <v>SELL</v>
      </c>
      <c r="N2975">
        <f t="shared" ca="1" si="465"/>
        <v>-5.608624170152508E-3</v>
      </c>
    </row>
    <row r="2976" spans="1:14" x14ac:dyDescent="0.25">
      <c r="A2976">
        <v>2975</v>
      </c>
      <c r="B2976" s="30">
        <v>40878</v>
      </c>
      <c r="C2976">
        <f t="shared" si="462"/>
        <v>2011</v>
      </c>
      <c r="D2976">
        <v>4936.8500000000004</v>
      </c>
      <c r="E2976">
        <f t="shared" ca="1" si="463"/>
        <v>4884.4500000000007</v>
      </c>
      <c r="F2976">
        <f t="shared" ca="1" si="467"/>
        <v>5046.209615384616</v>
      </c>
      <c r="G2976" t="str">
        <f t="shared" ca="1" si="458"/>
        <v/>
      </c>
      <c r="H2976">
        <f t="shared" ca="1" si="459"/>
        <v>5068.5</v>
      </c>
      <c r="I2976" s="7" t="str">
        <f t="shared" ca="1" si="466"/>
        <v/>
      </c>
      <c r="J2976" s="11">
        <f t="shared" ca="1" si="460"/>
        <v>1287.4098819802484</v>
      </c>
      <c r="K2976" s="11">
        <f ca="1">MAX($J$55:J2976)</f>
        <v>1508.3636064497455</v>
      </c>
      <c r="L2976" s="13">
        <f t="shared" ca="1" si="461"/>
        <v>0.14648571705436375</v>
      </c>
      <c r="M2976" t="str">
        <f t="shared" ca="1" si="464"/>
        <v>SELL</v>
      </c>
      <c r="N2976">
        <f t="shared" ca="1" si="465"/>
        <v>-2.1688517295971727E-2</v>
      </c>
    </row>
    <row r="2977" spans="1:14" x14ac:dyDescent="0.25">
      <c r="A2977">
        <v>2976</v>
      </c>
      <c r="B2977" s="30">
        <v>40879</v>
      </c>
      <c r="C2977">
        <f t="shared" si="462"/>
        <v>2011</v>
      </c>
      <c r="D2977">
        <v>5050.1499999999996</v>
      </c>
      <c r="E2977">
        <f t="shared" ca="1" si="463"/>
        <v>4993.5</v>
      </c>
      <c r="F2977">
        <f t="shared" ca="1" si="467"/>
        <v>5044.3557692307704</v>
      </c>
      <c r="G2977" t="str">
        <f t="shared" ca="1" si="458"/>
        <v/>
      </c>
      <c r="H2977">
        <f t="shared" ca="1" si="459"/>
        <v>5068.5</v>
      </c>
      <c r="I2977" s="7" t="str">
        <f t="shared" ca="1" si="466"/>
        <v/>
      </c>
      <c r="J2977" s="11">
        <f t="shared" ca="1" si="460"/>
        <v>1287.4098819802484</v>
      </c>
      <c r="K2977" s="11">
        <f ca="1">MAX($J$55:J2977)</f>
        <v>1508.3636064497455</v>
      </c>
      <c r="L2977" s="13">
        <f t="shared" ca="1" si="461"/>
        <v>0.14648571705436375</v>
      </c>
      <c r="M2977" t="str">
        <f t="shared" ca="1" si="464"/>
        <v>SELL</v>
      </c>
      <c r="N2977">
        <f t="shared" ca="1" si="465"/>
        <v>-2.2949856689994483E-2</v>
      </c>
    </row>
    <row r="2978" spans="1:14" x14ac:dyDescent="0.25">
      <c r="A2978">
        <v>2977</v>
      </c>
      <c r="B2978" s="30">
        <v>40882</v>
      </c>
      <c r="C2978">
        <f t="shared" si="462"/>
        <v>2011</v>
      </c>
      <c r="D2978">
        <v>5039.1499999999996</v>
      </c>
      <c r="E2978">
        <f t="shared" ca="1" si="463"/>
        <v>5044.6499999999996</v>
      </c>
      <c r="F2978">
        <f t="shared" ca="1" si="467"/>
        <v>5038.4923076923087</v>
      </c>
      <c r="G2978" t="str">
        <f t="shared" ca="1" si="458"/>
        <v>BUY</v>
      </c>
      <c r="H2978">
        <f t="shared" ca="1" si="459"/>
        <v>5039.1499999999996</v>
      </c>
      <c r="I2978" s="7">
        <f t="shared" ca="1" si="466"/>
        <v>5.7906678504489051E-3</v>
      </c>
      <c r="J2978" s="11">
        <f t="shared" ca="1" si="460"/>
        <v>1294.8648449941816</v>
      </c>
      <c r="K2978" s="11">
        <f ca="1">MAX($J$55:J2978)</f>
        <v>1508.3636064497455</v>
      </c>
      <c r="L2978" s="13">
        <f t="shared" ca="1" si="461"/>
        <v>0.14154329933621157</v>
      </c>
      <c r="M2978" t="str">
        <f t="shared" ca="1" si="464"/>
        <v>BUY</v>
      </c>
      <c r="N2978">
        <f t="shared" ca="1" si="465"/>
        <v>2.178153124164629E-3</v>
      </c>
    </row>
    <row r="2979" spans="1:14" x14ac:dyDescent="0.25">
      <c r="A2979">
        <v>2978</v>
      </c>
      <c r="B2979" s="30">
        <v>40884</v>
      </c>
      <c r="C2979">
        <f t="shared" si="462"/>
        <v>2011</v>
      </c>
      <c r="D2979">
        <v>5062.6000000000004</v>
      </c>
      <c r="E2979">
        <f t="shared" ca="1" si="463"/>
        <v>5050.875</v>
      </c>
      <c r="F2979">
        <f t="shared" ca="1" si="467"/>
        <v>5033.1384615384623</v>
      </c>
      <c r="G2979" t="str">
        <f t="shared" ca="1" si="458"/>
        <v/>
      </c>
      <c r="H2979">
        <f t="shared" ca="1" si="459"/>
        <v>5039.1499999999996</v>
      </c>
      <c r="I2979" s="7" t="str">
        <f t="shared" ca="1" si="466"/>
        <v/>
      </c>
      <c r="J2979" s="11">
        <f t="shared" ca="1" si="460"/>
        <v>1294.8648449941816</v>
      </c>
      <c r="K2979" s="11">
        <f ca="1">MAX($J$55:J2979)</f>
        <v>1508.3636064497455</v>
      </c>
      <c r="L2979" s="13">
        <f t="shared" ca="1" si="461"/>
        <v>0.14154329933621157</v>
      </c>
      <c r="M2979" t="str">
        <f t="shared" ca="1" si="464"/>
        <v>BUY</v>
      </c>
      <c r="N2979">
        <f t="shared" ca="1" si="465"/>
        <v>4.6535626048045267E-3</v>
      </c>
    </row>
    <row r="2980" spans="1:14" x14ac:dyDescent="0.25">
      <c r="A2980">
        <v>2979</v>
      </c>
      <c r="B2980" s="30">
        <v>40885</v>
      </c>
      <c r="C2980">
        <f t="shared" si="462"/>
        <v>2011</v>
      </c>
      <c r="D2980">
        <v>4943.6499999999996</v>
      </c>
      <c r="E2980">
        <f t="shared" ca="1" si="463"/>
        <v>5003.125</v>
      </c>
      <c r="F2980">
        <f t="shared" ca="1" si="467"/>
        <v>5017.0980769230773</v>
      </c>
      <c r="G2980" t="str">
        <f t="shared" ca="1" si="458"/>
        <v>SELL</v>
      </c>
      <c r="H2980">
        <f t="shared" ca="1" si="459"/>
        <v>4943.6499999999996</v>
      </c>
      <c r="I2980" s="7">
        <f t="shared" ca="1" si="466"/>
        <v>-1.8951608902295081E-2</v>
      </c>
      <c r="J2980" s="11">
        <f t="shared" ca="1" si="460"/>
        <v>1270.3250728705209</v>
      </c>
      <c r="K2980" s="11">
        <f ca="1">MAX($J$55:J2980)</f>
        <v>1508.3636064497455</v>
      </c>
      <c r="L2980" s="13">
        <f t="shared" ca="1" si="461"/>
        <v>0.15781243498674624</v>
      </c>
      <c r="M2980" t="str">
        <f t="shared" ca="1" si="464"/>
        <v>SELL</v>
      </c>
      <c r="N2980">
        <f t="shared" ca="1" si="465"/>
        <v>-2.3495832181092861E-2</v>
      </c>
    </row>
    <row r="2981" spans="1:14" x14ac:dyDescent="0.25">
      <c r="A2981">
        <v>2980</v>
      </c>
      <c r="B2981" s="30">
        <v>40886</v>
      </c>
      <c r="C2981">
        <f t="shared" si="462"/>
        <v>2011</v>
      </c>
      <c r="D2981">
        <v>4866.7</v>
      </c>
      <c r="E2981">
        <f t="shared" ca="1" si="463"/>
        <v>4905.1749999999993</v>
      </c>
      <c r="F2981">
        <f t="shared" ca="1" si="467"/>
        <v>4999.4096153846158</v>
      </c>
      <c r="G2981" t="str">
        <f t="shared" ca="1" si="458"/>
        <v/>
      </c>
      <c r="H2981">
        <f t="shared" ca="1" si="459"/>
        <v>4943.6499999999996</v>
      </c>
      <c r="I2981" s="7" t="str">
        <f t="shared" ca="1" si="466"/>
        <v/>
      </c>
      <c r="J2981" s="11">
        <f t="shared" ca="1" si="460"/>
        <v>1270.3250728705209</v>
      </c>
      <c r="K2981" s="11">
        <f ca="1">MAX($J$55:J2981)</f>
        <v>1508.3636064497455</v>
      </c>
      <c r="L2981" s="13">
        <f t="shared" ca="1" si="461"/>
        <v>0.15781243498674624</v>
      </c>
      <c r="M2981" t="str">
        <f t="shared" ca="1" si="464"/>
        <v>SELL</v>
      </c>
      <c r="N2981">
        <f t="shared" ca="1" si="465"/>
        <v>1.556542230942721E-2</v>
      </c>
    </row>
    <row r="2982" spans="1:14" x14ac:dyDescent="0.25">
      <c r="A2982">
        <v>2981</v>
      </c>
      <c r="B2982" s="30">
        <v>40889</v>
      </c>
      <c r="C2982">
        <f t="shared" si="462"/>
        <v>2011</v>
      </c>
      <c r="D2982">
        <v>4764.6000000000004</v>
      </c>
      <c r="E2982">
        <f t="shared" ca="1" si="463"/>
        <v>4815.6499999999996</v>
      </c>
      <c r="F2982">
        <f t="shared" ca="1" si="467"/>
        <v>4980.4346153846154</v>
      </c>
      <c r="G2982" t="str">
        <f t="shared" ca="1" si="458"/>
        <v/>
      </c>
      <c r="H2982">
        <f t="shared" ca="1" si="459"/>
        <v>4943.6499999999996</v>
      </c>
      <c r="I2982" s="7" t="str">
        <f t="shared" ca="1" si="466"/>
        <v/>
      </c>
      <c r="J2982" s="11">
        <f t="shared" ca="1" si="460"/>
        <v>1270.3250728705209</v>
      </c>
      <c r="K2982" s="11">
        <f ca="1">MAX($J$55:J2982)</f>
        <v>1508.3636064497455</v>
      </c>
      <c r="L2982" s="13">
        <f t="shared" ca="1" si="461"/>
        <v>0.15781243498674624</v>
      </c>
      <c r="M2982" t="str">
        <f t="shared" ca="1" si="464"/>
        <v>SELL</v>
      </c>
      <c r="N2982">
        <f t="shared" ca="1" si="465"/>
        <v>2.0979308360901526E-2</v>
      </c>
    </row>
    <row r="2983" spans="1:14" x14ac:dyDescent="0.25">
      <c r="A2983">
        <v>2982</v>
      </c>
      <c r="B2983" s="30">
        <v>40890</v>
      </c>
      <c r="C2983">
        <f t="shared" si="462"/>
        <v>2011</v>
      </c>
      <c r="D2983">
        <v>4800.6000000000004</v>
      </c>
      <c r="E2983">
        <f t="shared" ca="1" si="463"/>
        <v>4782.6000000000004</v>
      </c>
      <c r="F2983">
        <f t="shared" ca="1" si="467"/>
        <v>4962.8250000000007</v>
      </c>
      <c r="G2983" t="str">
        <f t="shared" ca="1" si="458"/>
        <v/>
      </c>
      <c r="H2983">
        <f t="shared" ca="1" si="459"/>
        <v>4943.6499999999996</v>
      </c>
      <c r="I2983" s="7" t="str">
        <f t="shared" ca="1" si="466"/>
        <v/>
      </c>
      <c r="J2983" s="11">
        <f t="shared" ca="1" si="460"/>
        <v>1270.3250728705209</v>
      </c>
      <c r="K2983" s="11">
        <f ca="1">MAX($J$55:J2983)</f>
        <v>1508.3636064497455</v>
      </c>
      <c r="L2983" s="13">
        <f t="shared" ca="1" si="461"/>
        <v>0.15781243498674624</v>
      </c>
      <c r="M2983" t="str">
        <f t="shared" ca="1" si="464"/>
        <v>SELL</v>
      </c>
      <c r="N2983">
        <f t="shared" ca="1" si="465"/>
        <v>-7.5557234605213444E-3</v>
      </c>
    </row>
    <row r="2984" spans="1:14" x14ac:dyDescent="0.25">
      <c r="A2984">
        <v>2983</v>
      </c>
      <c r="B2984" s="30">
        <v>40891</v>
      </c>
      <c r="C2984">
        <f t="shared" si="462"/>
        <v>2011</v>
      </c>
      <c r="D2984">
        <v>4763.25</v>
      </c>
      <c r="E2984">
        <f t="shared" ca="1" si="463"/>
        <v>4781.9250000000002</v>
      </c>
      <c r="F2984">
        <f t="shared" ca="1" si="467"/>
        <v>4943.498076923077</v>
      </c>
      <c r="G2984" t="str">
        <f t="shared" ca="1" si="458"/>
        <v/>
      </c>
      <c r="H2984">
        <f t="shared" ca="1" si="459"/>
        <v>4943.6499999999996</v>
      </c>
      <c r="I2984" s="7" t="str">
        <f t="shared" ca="1" si="466"/>
        <v/>
      </c>
      <c r="J2984" s="11">
        <f t="shared" ca="1" si="460"/>
        <v>1270.3250728705209</v>
      </c>
      <c r="K2984" s="11">
        <f ca="1">MAX($J$55:J2984)</f>
        <v>1508.3636064497455</v>
      </c>
      <c r="L2984" s="13">
        <f t="shared" ca="1" si="461"/>
        <v>0.15781243498674624</v>
      </c>
      <c r="M2984" t="str">
        <f t="shared" ca="1" si="464"/>
        <v>SELL</v>
      </c>
      <c r="N2984">
        <f t="shared" ca="1" si="465"/>
        <v>7.7802774653169104E-3</v>
      </c>
    </row>
    <row r="2985" spans="1:14" x14ac:dyDescent="0.25">
      <c r="A2985">
        <v>2984</v>
      </c>
      <c r="B2985" s="30">
        <v>40892</v>
      </c>
      <c r="C2985">
        <f t="shared" si="462"/>
        <v>2011</v>
      </c>
      <c r="D2985">
        <v>4746.3500000000004</v>
      </c>
      <c r="E2985">
        <f t="shared" ca="1" si="463"/>
        <v>4754.8</v>
      </c>
      <c r="F2985">
        <f t="shared" ca="1" si="467"/>
        <v>4922.8115384615394</v>
      </c>
      <c r="G2985" t="str">
        <f t="shared" ca="1" si="458"/>
        <v/>
      </c>
      <c r="H2985">
        <f t="shared" ca="1" si="459"/>
        <v>4943.6499999999996</v>
      </c>
      <c r="I2985" s="7" t="str">
        <f t="shared" ca="1" si="466"/>
        <v/>
      </c>
      <c r="J2985" s="11">
        <f t="shared" ca="1" si="460"/>
        <v>1270.3250728705209</v>
      </c>
      <c r="K2985" s="11">
        <f ca="1">MAX($J$55:J2985)</f>
        <v>1508.3636064497455</v>
      </c>
      <c r="L2985" s="13">
        <f t="shared" ca="1" si="461"/>
        <v>0.15781243498674624</v>
      </c>
      <c r="M2985" t="str">
        <f t="shared" ca="1" si="464"/>
        <v>SELL</v>
      </c>
      <c r="N2985">
        <f t="shared" ca="1" si="465"/>
        <v>3.5479976906523142E-3</v>
      </c>
    </row>
    <row r="2986" spans="1:14" x14ac:dyDescent="0.25">
      <c r="A2986">
        <v>2985</v>
      </c>
      <c r="B2986" s="30">
        <v>40893</v>
      </c>
      <c r="C2986">
        <f t="shared" si="462"/>
        <v>2011</v>
      </c>
      <c r="D2986">
        <v>4651.6000000000004</v>
      </c>
      <c r="E2986">
        <f t="shared" ca="1" si="463"/>
        <v>4698.9750000000004</v>
      </c>
      <c r="F2986">
        <f t="shared" ca="1" si="467"/>
        <v>4898.2826923076927</v>
      </c>
      <c r="G2986" t="str">
        <f t="shared" ca="1" si="458"/>
        <v/>
      </c>
      <c r="H2986">
        <f t="shared" ca="1" si="459"/>
        <v>4943.6499999999996</v>
      </c>
      <c r="I2986" s="7" t="str">
        <f t="shared" ca="1" si="466"/>
        <v/>
      </c>
      <c r="J2986" s="11">
        <f t="shared" ca="1" si="460"/>
        <v>1270.3250728705209</v>
      </c>
      <c r="K2986" s="11">
        <f ca="1">MAX($J$55:J2986)</f>
        <v>1508.3636064497455</v>
      </c>
      <c r="L2986" s="13">
        <f t="shared" ca="1" si="461"/>
        <v>0.15781243498674624</v>
      </c>
      <c r="M2986" t="str">
        <f t="shared" ca="1" si="464"/>
        <v>SELL</v>
      </c>
      <c r="N2986">
        <f t="shared" ca="1" si="465"/>
        <v>1.9962708186290517E-2</v>
      </c>
    </row>
    <row r="2987" spans="1:14" x14ac:dyDescent="0.25">
      <c r="A2987">
        <v>2986</v>
      </c>
      <c r="B2987" s="30">
        <v>40896</v>
      </c>
      <c r="C2987">
        <f t="shared" si="462"/>
        <v>2011</v>
      </c>
      <c r="D2987">
        <v>4613.1000000000004</v>
      </c>
      <c r="E2987">
        <f t="shared" ca="1" si="463"/>
        <v>4632.3500000000004</v>
      </c>
      <c r="F2987">
        <f t="shared" ca="1" si="467"/>
        <v>4874.9000000000005</v>
      </c>
      <c r="G2987" t="str">
        <f t="shared" ca="1" si="458"/>
        <v/>
      </c>
      <c r="H2987">
        <f t="shared" ca="1" si="459"/>
        <v>4943.6499999999996</v>
      </c>
      <c r="I2987" s="7" t="str">
        <f t="shared" ca="1" si="466"/>
        <v/>
      </c>
      <c r="J2987" s="11">
        <f t="shared" ca="1" si="460"/>
        <v>1270.3250728705209</v>
      </c>
      <c r="K2987" s="11">
        <f ca="1">MAX($J$55:J2987)</f>
        <v>1508.3636064497455</v>
      </c>
      <c r="L2987" s="13">
        <f t="shared" ca="1" si="461"/>
        <v>0.15781243498674624</v>
      </c>
      <c r="M2987" t="str">
        <f t="shared" ca="1" si="464"/>
        <v>SELL</v>
      </c>
      <c r="N2987">
        <f t="shared" ca="1" si="465"/>
        <v>8.2767219881331143E-3</v>
      </c>
    </row>
    <row r="2988" spans="1:14" x14ac:dyDescent="0.25">
      <c r="A2988">
        <v>2987</v>
      </c>
      <c r="B2988" s="30">
        <v>40897</v>
      </c>
      <c r="C2988">
        <f t="shared" si="462"/>
        <v>2011</v>
      </c>
      <c r="D2988">
        <v>4544.2</v>
      </c>
      <c r="E2988">
        <f t="shared" ca="1" si="463"/>
        <v>4578.6499999999996</v>
      </c>
      <c r="F2988">
        <f t="shared" ca="1" si="467"/>
        <v>4850.8750000000009</v>
      </c>
      <c r="G2988" t="str">
        <f t="shared" ca="1" si="458"/>
        <v/>
      </c>
      <c r="H2988">
        <f t="shared" ca="1" si="459"/>
        <v>4943.6499999999996</v>
      </c>
      <c r="I2988" s="7" t="str">
        <f t="shared" ca="1" si="466"/>
        <v/>
      </c>
      <c r="J2988" s="11">
        <f t="shared" ca="1" si="460"/>
        <v>1270.3250728705209</v>
      </c>
      <c r="K2988" s="11">
        <f ca="1">MAX($J$55:J2988)</f>
        <v>1508.3636064497455</v>
      </c>
      <c r="L2988" s="13">
        <f t="shared" ca="1" si="461"/>
        <v>0.15781243498674624</v>
      </c>
      <c r="M2988" t="str">
        <f t="shared" ca="1" si="464"/>
        <v>SELL</v>
      </c>
      <c r="N2988">
        <f t="shared" ca="1" si="465"/>
        <v>1.493572651795984E-2</v>
      </c>
    </row>
    <row r="2989" spans="1:14" x14ac:dyDescent="0.25">
      <c r="A2989">
        <v>2988</v>
      </c>
      <c r="B2989" s="30">
        <v>40898</v>
      </c>
      <c r="C2989">
        <f t="shared" si="462"/>
        <v>2011</v>
      </c>
      <c r="D2989">
        <v>4693.1499999999996</v>
      </c>
      <c r="E2989">
        <f t="shared" ca="1" si="463"/>
        <v>4618.6749999999993</v>
      </c>
      <c r="F2989">
        <f t="shared" ca="1" si="467"/>
        <v>4833.3673076923078</v>
      </c>
      <c r="G2989" t="str">
        <f t="shared" ca="1" si="458"/>
        <v/>
      </c>
      <c r="H2989">
        <f t="shared" ca="1" si="459"/>
        <v>4943.6499999999996</v>
      </c>
      <c r="I2989" s="7" t="str">
        <f t="shared" ca="1" si="466"/>
        <v/>
      </c>
      <c r="J2989" s="11">
        <f t="shared" ca="1" si="460"/>
        <v>1270.3250728705209</v>
      </c>
      <c r="K2989" s="11">
        <f ca="1">MAX($J$55:J2989)</f>
        <v>1508.3636064497455</v>
      </c>
      <c r="L2989" s="13">
        <f t="shared" ca="1" si="461"/>
        <v>0.15781243498674624</v>
      </c>
      <c r="M2989" t="str">
        <f t="shared" ca="1" si="464"/>
        <v>SELL</v>
      </c>
      <c r="N2989">
        <f t="shared" ca="1" si="465"/>
        <v>-3.277804674090045E-2</v>
      </c>
    </row>
    <row r="2990" spans="1:14" x14ac:dyDescent="0.25">
      <c r="A2990">
        <v>2989</v>
      </c>
      <c r="B2990" s="30">
        <v>40899</v>
      </c>
      <c r="C2990">
        <f t="shared" si="462"/>
        <v>2011</v>
      </c>
      <c r="D2990">
        <v>4733.8500000000004</v>
      </c>
      <c r="E2990">
        <f t="shared" ca="1" si="463"/>
        <v>4713.5</v>
      </c>
      <c r="F2990">
        <f t="shared" ca="1" si="467"/>
        <v>4820.4961538461548</v>
      </c>
      <c r="G2990" t="str">
        <f t="shared" ca="1" si="458"/>
        <v/>
      </c>
      <c r="H2990">
        <f t="shared" ca="1" si="459"/>
        <v>4943.6499999999996</v>
      </c>
      <c r="I2990" s="7" t="str">
        <f t="shared" ca="1" si="466"/>
        <v/>
      </c>
      <c r="J2990" s="11">
        <f t="shared" ca="1" si="460"/>
        <v>1270.3250728705209</v>
      </c>
      <c r="K2990" s="11">
        <f ca="1">MAX($J$55:J2990)</f>
        <v>1508.3636064497455</v>
      </c>
      <c r="L2990" s="13">
        <f t="shared" ca="1" si="461"/>
        <v>0.15781243498674624</v>
      </c>
      <c r="M2990" t="str">
        <f t="shared" ca="1" si="464"/>
        <v>SELL</v>
      </c>
      <c r="N2990">
        <f t="shared" ca="1" si="465"/>
        <v>-8.6722137583500909E-3</v>
      </c>
    </row>
    <row r="2991" spans="1:14" x14ac:dyDescent="0.25">
      <c r="A2991">
        <v>2990</v>
      </c>
      <c r="B2991" s="30">
        <v>40900</v>
      </c>
      <c r="C2991">
        <f t="shared" si="462"/>
        <v>2011</v>
      </c>
      <c r="D2991">
        <v>4714</v>
      </c>
      <c r="E2991">
        <f t="shared" ca="1" si="463"/>
        <v>4723.9250000000002</v>
      </c>
      <c r="F2991">
        <f t="shared" ca="1" si="467"/>
        <v>4808.3250000000007</v>
      </c>
      <c r="G2991" t="str">
        <f t="shared" ca="1" si="458"/>
        <v/>
      </c>
      <c r="H2991">
        <f t="shared" ca="1" si="459"/>
        <v>4943.6499999999996</v>
      </c>
      <c r="I2991" s="7" t="str">
        <f t="shared" ca="1" si="466"/>
        <v/>
      </c>
      <c r="J2991" s="11">
        <f t="shared" ca="1" si="460"/>
        <v>1270.3250728705209</v>
      </c>
      <c r="K2991" s="11">
        <f ca="1">MAX($J$55:J2991)</f>
        <v>1508.3636064497455</v>
      </c>
      <c r="L2991" s="13">
        <f t="shared" ca="1" si="461"/>
        <v>0.15781243498674624</v>
      </c>
      <c r="M2991" t="str">
        <f t="shared" ca="1" si="464"/>
        <v>SELL</v>
      </c>
      <c r="N2991">
        <f t="shared" ca="1" si="465"/>
        <v>4.1932042629150403E-3</v>
      </c>
    </row>
    <row r="2992" spans="1:14" x14ac:dyDescent="0.25">
      <c r="A2992">
        <v>2991</v>
      </c>
      <c r="B2992" s="30">
        <v>40903</v>
      </c>
      <c r="C2992">
        <f t="shared" si="462"/>
        <v>2011</v>
      </c>
      <c r="D2992">
        <v>4779</v>
      </c>
      <c r="E2992">
        <f t="shared" ca="1" si="463"/>
        <v>4746.5</v>
      </c>
      <c r="F2992">
        <f t="shared" ca="1" si="467"/>
        <v>4802.334615384616</v>
      </c>
      <c r="G2992" t="str">
        <f t="shared" ca="1" si="458"/>
        <v/>
      </c>
      <c r="H2992">
        <f t="shared" ca="1" si="459"/>
        <v>4943.6499999999996</v>
      </c>
      <c r="I2992" s="7" t="str">
        <f t="shared" ca="1" si="466"/>
        <v/>
      </c>
      <c r="J2992" s="11">
        <f t="shared" ca="1" si="460"/>
        <v>1270.3250728705209</v>
      </c>
      <c r="K2992" s="11">
        <f ca="1">MAX($J$55:J2992)</f>
        <v>1508.3636064497455</v>
      </c>
      <c r="L2992" s="13">
        <f t="shared" ca="1" si="461"/>
        <v>0.15781243498674624</v>
      </c>
      <c r="M2992" t="str">
        <f t="shared" ca="1" si="464"/>
        <v>SELL</v>
      </c>
      <c r="N2992">
        <f t="shared" ca="1" si="465"/>
        <v>-1.3788714467543487E-2</v>
      </c>
    </row>
    <row r="2993" spans="1:14" x14ac:dyDescent="0.25">
      <c r="A2993">
        <v>2992</v>
      </c>
      <c r="B2993" s="30">
        <v>40904</v>
      </c>
      <c r="C2993">
        <f t="shared" si="462"/>
        <v>2011</v>
      </c>
      <c r="D2993">
        <v>4750.5</v>
      </c>
      <c r="E2993">
        <f t="shared" ca="1" si="463"/>
        <v>4764.75</v>
      </c>
      <c r="F2993">
        <f t="shared" ca="1" si="467"/>
        <v>4796.3615384615396</v>
      </c>
      <c r="G2993" t="str">
        <f t="shared" ca="1" si="458"/>
        <v/>
      </c>
      <c r="H2993">
        <f t="shared" ca="1" si="459"/>
        <v>4943.6499999999996</v>
      </c>
      <c r="I2993" s="7" t="str">
        <f t="shared" ca="1" si="466"/>
        <v/>
      </c>
      <c r="J2993" s="11">
        <f t="shared" ca="1" si="460"/>
        <v>1270.3250728705209</v>
      </c>
      <c r="K2993" s="11">
        <f ca="1">MAX($J$55:J2993)</f>
        <v>1508.3636064497455</v>
      </c>
      <c r="L2993" s="13">
        <f t="shared" ca="1" si="461"/>
        <v>0.15781243498674624</v>
      </c>
      <c r="M2993" t="str">
        <f t="shared" ca="1" si="464"/>
        <v>SELL</v>
      </c>
      <c r="N2993">
        <f t="shared" ca="1" si="465"/>
        <v>5.963590709353421E-3</v>
      </c>
    </row>
    <row r="2994" spans="1:14" x14ac:dyDescent="0.25">
      <c r="A2994">
        <v>2993</v>
      </c>
      <c r="B2994" s="30">
        <v>40905</v>
      </c>
      <c r="C2994">
        <f t="shared" si="462"/>
        <v>2011</v>
      </c>
      <c r="D2994">
        <v>4705.8</v>
      </c>
      <c r="E2994">
        <f t="shared" ca="1" si="463"/>
        <v>4728.1499999999996</v>
      </c>
      <c r="F2994">
        <f t="shared" ca="1" si="467"/>
        <v>4793.5711538461546</v>
      </c>
      <c r="G2994" t="str">
        <f t="shared" ca="1" si="458"/>
        <v/>
      </c>
      <c r="H2994">
        <f t="shared" ca="1" si="459"/>
        <v>4943.6499999999996</v>
      </c>
      <c r="I2994" s="7" t="str">
        <f t="shared" ca="1" si="466"/>
        <v/>
      </c>
      <c r="J2994" s="11">
        <f t="shared" ca="1" si="460"/>
        <v>1270.3250728705209</v>
      </c>
      <c r="K2994" s="11">
        <f ca="1">MAX($J$55:J2994)</f>
        <v>1508.3636064497455</v>
      </c>
      <c r="L2994" s="13">
        <f t="shared" ca="1" si="461"/>
        <v>0.15781243498674624</v>
      </c>
      <c r="M2994" t="str">
        <f t="shared" ca="1" si="464"/>
        <v>SELL</v>
      </c>
      <c r="N2994">
        <f t="shared" ca="1" si="465"/>
        <v>9.4095358383327696E-3</v>
      </c>
    </row>
    <row r="2995" spans="1:14" x14ac:dyDescent="0.25">
      <c r="A2995">
        <v>2994</v>
      </c>
      <c r="B2995" s="30">
        <v>40906</v>
      </c>
      <c r="C2995">
        <f t="shared" si="462"/>
        <v>2011</v>
      </c>
      <c r="D2995">
        <v>4646.25</v>
      </c>
      <c r="E2995">
        <f t="shared" ca="1" si="463"/>
        <v>4676.0249999999996</v>
      </c>
      <c r="F2995">
        <f t="shared" ca="1" si="467"/>
        <v>4787.1826923076933</v>
      </c>
      <c r="G2995" t="str">
        <f t="shared" ca="1" si="458"/>
        <v/>
      </c>
      <c r="H2995">
        <f t="shared" ca="1" si="459"/>
        <v>4943.6499999999996</v>
      </c>
      <c r="I2995" s="7" t="str">
        <f t="shared" ca="1" si="466"/>
        <v/>
      </c>
      <c r="J2995" s="11">
        <f t="shared" ca="1" si="460"/>
        <v>1270.3250728705209</v>
      </c>
      <c r="K2995" s="11">
        <f ca="1">MAX($J$55:J2995)</f>
        <v>1508.3636064497455</v>
      </c>
      <c r="L2995" s="13">
        <f t="shared" ca="1" si="461"/>
        <v>0.15781243498674624</v>
      </c>
      <c r="M2995" t="str">
        <f t="shared" ca="1" si="464"/>
        <v>SELL</v>
      </c>
      <c r="N2995">
        <f t="shared" ca="1" si="465"/>
        <v>1.2654596455438009E-2</v>
      </c>
    </row>
    <row r="2996" spans="1:14" x14ac:dyDescent="0.25">
      <c r="A2996">
        <v>2995</v>
      </c>
      <c r="B2996" s="30">
        <v>40907</v>
      </c>
      <c r="C2996">
        <f t="shared" si="462"/>
        <v>2011</v>
      </c>
      <c r="D2996">
        <v>4624.3</v>
      </c>
      <c r="E2996">
        <f t="shared" ca="1" si="463"/>
        <v>4635.2749999999996</v>
      </c>
      <c r="F2996">
        <f t="shared" ca="1" si="467"/>
        <v>4784.0230769230775</v>
      </c>
      <c r="G2996" t="str">
        <f t="shared" ca="1" si="458"/>
        <v/>
      </c>
      <c r="H2996">
        <f t="shared" ca="1" si="459"/>
        <v>4943.6499999999996</v>
      </c>
      <c r="I2996" s="7" t="str">
        <f t="shared" ca="1" si="466"/>
        <v/>
      </c>
      <c r="J2996" s="11">
        <f t="shared" ca="1" si="460"/>
        <v>1270.3250728705209</v>
      </c>
      <c r="K2996" s="11">
        <f ca="1">MAX($J$55:J2996)</f>
        <v>1508.3636064497455</v>
      </c>
      <c r="L2996" s="13">
        <f t="shared" ca="1" si="461"/>
        <v>0.15781243498674624</v>
      </c>
      <c r="M2996" t="str">
        <f t="shared" ca="1" si="464"/>
        <v>SELL</v>
      </c>
      <c r="N2996">
        <f t="shared" ca="1" si="465"/>
        <v>4.7242399784772271E-3</v>
      </c>
    </row>
    <row r="2997" spans="1:14" x14ac:dyDescent="0.25">
      <c r="A2997">
        <v>2996</v>
      </c>
      <c r="B2997" s="30">
        <v>40910</v>
      </c>
      <c r="C2997">
        <f t="shared" si="462"/>
        <v>2012</v>
      </c>
      <c r="D2997">
        <v>4636.75</v>
      </c>
      <c r="E2997">
        <f t="shared" ca="1" si="463"/>
        <v>4630.5249999999996</v>
      </c>
      <c r="F2997">
        <f t="shared" ca="1" si="467"/>
        <v>4779.419230769231</v>
      </c>
      <c r="G2997" t="str">
        <f t="shared" ca="1" si="458"/>
        <v/>
      </c>
      <c r="H2997">
        <f t="shared" ca="1" si="459"/>
        <v>4943.6499999999996</v>
      </c>
      <c r="I2997" s="7" t="str">
        <f t="shared" ca="1" si="466"/>
        <v/>
      </c>
      <c r="J2997" s="11">
        <f t="shared" ca="1" si="460"/>
        <v>1270.3250728705209</v>
      </c>
      <c r="K2997" s="11">
        <f ca="1">MAX($J$55:J2997)</f>
        <v>1508.3636064497455</v>
      </c>
      <c r="L2997" s="13">
        <f t="shared" ca="1" si="461"/>
        <v>0.15781243498674624</v>
      </c>
      <c r="M2997" t="str">
        <f t="shared" ca="1" si="464"/>
        <v>SELL</v>
      </c>
      <c r="N2997">
        <f t="shared" ca="1" si="465"/>
        <v>-2.6922993750405073E-3</v>
      </c>
    </row>
    <row r="2998" spans="1:14" x14ac:dyDescent="0.25">
      <c r="A2998">
        <v>2997</v>
      </c>
      <c r="B2998" s="30">
        <v>40911</v>
      </c>
      <c r="C2998">
        <f t="shared" si="462"/>
        <v>2012</v>
      </c>
      <c r="D2998">
        <v>4765.3</v>
      </c>
      <c r="E2998">
        <f t="shared" ca="1" si="463"/>
        <v>4701.0249999999996</v>
      </c>
      <c r="F2998">
        <f t="shared" ca="1" si="467"/>
        <v>4781.544230769231</v>
      </c>
      <c r="G2998" t="str">
        <f t="shared" ref="G2998:G3061" ca="1" si="468">IF(AND(E2998&gt;F2998,E2997&lt;F2997),"BUY",IF(AND(E2998&lt;F2998,E2997&gt;F2997),"SELL",""))</f>
        <v/>
      </c>
      <c r="H2998">
        <f t="shared" ca="1" si="459"/>
        <v>4943.6499999999996</v>
      </c>
      <c r="I2998" s="7" t="str">
        <f t="shared" ca="1" si="466"/>
        <v/>
      </c>
      <c r="J2998" s="11">
        <f t="shared" ca="1" si="460"/>
        <v>1270.3250728705209</v>
      </c>
      <c r="K2998" s="11">
        <f ca="1">MAX($J$55:J2998)</f>
        <v>1508.3636064497455</v>
      </c>
      <c r="L2998" s="13">
        <f t="shared" ca="1" si="461"/>
        <v>0.15781243498674624</v>
      </c>
      <c r="M2998" t="str">
        <f t="shared" ca="1" si="464"/>
        <v>SELL</v>
      </c>
      <c r="N2998">
        <f t="shared" ca="1" si="465"/>
        <v>-2.7724160241548539E-2</v>
      </c>
    </row>
    <row r="2999" spans="1:14" x14ac:dyDescent="0.25">
      <c r="A2999">
        <v>2998</v>
      </c>
      <c r="B2999" s="30">
        <v>40912</v>
      </c>
      <c r="C2999">
        <f t="shared" si="462"/>
        <v>2012</v>
      </c>
      <c r="D2999">
        <v>4749.6499999999996</v>
      </c>
      <c r="E2999">
        <f t="shared" ca="1" si="463"/>
        <v>4757.4750000000004</v>
      </c>
      <c r="F2999">
        <f t="shared" ca="1" si="467"/>
        <v>4777.6346153846152</v>
      </c>
      <c r="G2999" t="str">
        <f t="shared" ca="1" si="468"/>
        <v/>
      </c>
      <c r="H2999">
        <f t="shared" ref="H2999:H3062" ca="1" si="469">IF(G2999&lt;&gt;"",D2999,H2998)</f>
        <v>4943.6499999999996</v>
      </c>
      <c r="I2999" s="7" t="str">
        <f t="shared" ca="1" si="466"/>
        <v/>
      </c>
      <c r="J2999" s="11">
        <f t="shared" ca="1" si="460"/>
        <v>1270.3250728705209</v>
      </c>
      <c r="K2999" s="11">
        <f ca="1">MAX($J$55:J2999)</f>
        <v>1508.3636064497455</v>
      </c>
      <c r="L2999" s="13">
        <f t="shared" ca="1" si="461"/>
        <v>0.15781243498674624</v>
      </c>
      <c r="M2999" t="str">
        <f t="shared" ca="1" si="464"/>
        <v>SELL</v>
      </c>
      <c r="N2999">
        <f t="shared" ca="1" si="465"/>
        <v>3.2841583950644336E-3</v>
      </c>
    </row>
    <row r="3000" spans="1:14" x14ac:dyDescent="0.25">
      <c r="A3000">
        <v>2999</v>
      </c>
      <c r="B3000" s="30">
        <v>40913</v>
      </c>
      <c r="C3000">
        <f t="shared" si="462"/>
        <v>2012</v>
      </c>
      <c r="D3000">
        <v>4749.95</v>
      </c>
      <c r="E3000">
        <f t="shared" ca="1" si="463"/>
        <v>4749.7999999999993</v>
      </c>
      <c r="F3000">
        <f t="shared" ca="1" si="467"/>
        <v>4775.5134615384613</v>
      </c>
      <c r="G3000" t="str">
        <f t="shared" ca="1" si="468"/>
        <v/>
      </c>
      <c r="H3000">
        <f t="shared" ca="1" si="469"/>
        <v>4943.6499999999996</v>
      </c>
      <c r="I3000" s="7" t="str">
        <f t="shared" ca="1" si="466"/>
        <v/>
      </c>
      <c r="J3000" s="11">
        <f t="shared" ca="1" si="460"/>
        <v>1270.3250728705209</v>
      </c>
      <c r="K3000" s="11">
        <f ca="1">MAX($J$55:J3000)</f>
        <v>1508.3636064497455</v>
      </c>
      <c r="L3000" s="13">
        <f t="shared" ca="1" si="461"/>
        <v>0.15781243498674624</v>
      </c>
      <c r="M3000" t="str">
        <f t="shared" ca="1" si="464"/>
        <v>SELL</v>
      </c>
      <c r="N3000">
        <f t="shared" ca="1" si="465"/>
        <v>-6.3162548819424994E-5</v>
      </c>
    </row>
    <row r="3001" spans="1:14" x14ac:dyDescent="0.25">
      <c r="A3001">
        <v>3000</v>
      </c>
      <c r="B3001" s="30">
        <v>40914</v>
      </c>
      <c r="C3001">
        <f t="shared" si="462"/>
        <v>2012</v>
      </c>
      <c r="D3001">
        <v>4754.1000000000004</v>
      </c>
      <c r="E3001">
        <f t="shared" ca="1" si="463"/>
        <v>4752.0249999999996</v>
      </c>
      <c r="F3001">
        <f t="shared" ca="1" si="467"/>
        <v>4772.5153846153853</v>
      </c>
      <c r="G3001" t="str">
        <f t="shared" ca="1" si="468"/>
        <v/>
      </c>
      <c r="H3001">
        <f t="shared" ca="1" si="469"/>
        <v>4943.6499999999996</v>
      </c>
      <c r="I3001" s="7" t="str">
        <f t="shared" ca="1" si="466"/>
        <v/>
      </c>
      <c r="J3001" s="11">
        <f t="shared" ref="J3001:J3064" ca="1" si="470">IF(I3001="",J3000,J3000*(1+$M$5*I3001))</f>
        <v>1270.3250728705209</v>
      </c>
      <c r="K3001" s="11">
        <f ca="1">MAX($J$55:J3001)</f>
        <v>1508.3636064497455</v>
      </c>
      <c r="L3001" s="13">
        <f t="shared" ref="L3001:L3064" ca="1" si="471">1-J3001/K3001</f>
        <v>0.15781243498674624</v>
      </c>
      <c r="M3001" t="str">
        <f t="shared" ca="1" si="464"/>
        <v>SELL</v>
      </c>
      <c r="N3001">
        <f t="shared" ca="1" si="465"/>
        <v>-8.7369340729913912E-4</v>
      </c>
    </row>
    <row r="3002" spans="1:14" x14ac:dyDescent="0.25">
      <c r="A3002">
        <v>3001</v>
      </c>
      <c r="B3002" s="30">
        <v>40915</v>
      </c>
      <c r="C3002">
        <f t="shared" si="462"/>
        <v>2012</v>
      </c>
      <c r="D3002">
        <v>4746.8999999999996</v>
      </c>
      <c r="E3002">
        <f t="shared" ca="1" si="463"/>
        <v>4750.5</v>
      </c>
      <c r="F3002">
        <f t="shared" ca="1" si="467"/>
        <v>4765.2096153846151</v>
      </c>
      <c r="G3002" t="str">
        <f t="shared" ca="1" si="468"/>
        <v/>
      </c>
      <c r="H3002">
        <f t="shared" ca="1" si="469"/>
        <v>4943.6499999999996</v>
      </c>
      <c r="I3002" s="7" t="str">
        <f t="shared" ca="1" si="466"/>
        <v/>
      </c>
      <c r="J3002" s="11">
        <f t="shared" ca="1" si="470"/>
        <v>1270.3250728705209</v>
      </c>
      <c r="K3002" s="11">
        <f ca="1">MAX($J$55:J3002)</f>
        <v>1508.3636064497455</v>
      </c>
      <c r="L3002" s="13">
        <f t="shared" ca="1" si="471"/>
        <v>0.15781243498674624</v>
      </c>
      <c r="M3002" t="str">
        <f t="shared" ca="1" si="464"/>
        <v>SELL</v>
      </c>
      <c r="N3002">
        <f t="shared" ca="1" si="465"/>
        <v>1.5144822363855886E-3</v>
      </c>
    </row>
    <row r="3003" spans="1:14" x14ac:dyDescent="0.25">
      <c r="A3003">
        <v>3002</v>
      </c>
      <c r="B3003" s="30">
        <v>40917</v>
      </c>
      <c r="C3003">
        <f t="shared" si="462"/>
        <v>2012</v>
      </c>
      <c r="D3003">
        <v>4742.8</v>
      </c>
      <c r="E3003">
        <f t="shared" ca="1" si="463"/>
        <v>4744.8500000000004</v>
      </c>
      <c r="F3003">
        <f t="shared" ca="1" si="467"/>
        <v>4753.3884615384613</v>
      </c>
      <c r="G3003" t="str">
        <f t="shared" ca="1" si="468"/>
        <v/>
      </c>
      <c r="H3003">
        <f t="shared" ca="1" si="469"/>
        <v>4943.6499999999996</v>
      </c>
      <c r="I3003" s="7" t="str">
        <f t="shared" ca="1" si="466"/>
        <v/>
      </c>
      <c r="J3003" s="11">
        <f t="shared" ca="1" si="470"/>
        <v>1270.3250728705209</v>
      </c>
      <c r="K3003" s="11">
        <f ca="1">MAX($J$55:J3003)</f>
        <v>1508.3636064497455</v>
      </c>
      <c r="L3003" s="13">
        <f t="shared" ca="1" si="471"/>
        <v>0.15781243498674624</v>
      </c>
      <c r="M3003" t="str">
        <f t="shared" ca="1" si="464"/>
        <v>SELL</v>
      </c>
      <c r="N3003">
        <f t="shared" ca="1" si="465"/>
        <v>8.6372158671963904E-4</v>
      </c>
    </row>
    <row r="3004" spans="1:14" x14ac:dyDescent="0.25">
      <c r="A3004">
        <v>3003</v>
      </c>
      <c r="B3004" s="30">
        <v>40918</v>
      </c>
      <c r="C3004">
        <f t="shared" si="462"/>
        <v>2012</v>
      </c>
      <c r="D3004">
        <v>4849.55</v>
      </c>
      <c r="E3004">
        <f t="shared" ca="1" si="463"/>
        <v>4796.1750000000002</v>
      </c>
      <c r="F3004">
        <f t="shared" ca="1" si="467"/>
        <v>4746.0961538461543</v>
      </c>
      <c r="G3004" t="str">
        <f t="shared" ca="1" si="468"/>
        <v>BUY</v>
      </c>
      <c r="H3004">
        <f t="shared" ca="1" si="469"/>
        <v>4849.55</v>
      </c>
      <c r="I3004" s="7">
        <f t="shared" ca="1" si="466"/>
        <v>1.903451902946196E-2</v>
      </c>
      <c r="J3004" s="11">
        <f t="shared" ca="1" si="470"/>
        <v>1294.5050996436776</v>
      </c>
      <c r="K3004" s="11">
        <f ca="1">MAX($J$55:J3004)</f>
        <v>1508.3636064497455</v>
      </c>
      <c r="L3004" s="13">
        <f t="shared" ca="1" si="471"/>
        <v>0.14178179975412519</v>
      </c>
      <c r="M3004" t="str">
        <f t="shared" ca="1" si="464"/>
        <v>BUY</v>
      </c>
      <c r="N3004">
        <f t="shared" ca="1" si="465"/>
        <v>-2.2507801298810828E-2</v>
      </c>
    </row>
    <row r="3005" spans="1:14" x14ac:dyDescent="0.25">
      <c r="A3005">
        <v>3004</v>
      </c>
      <c r="B3005" s="30">
        <v>40919</v>
      </c>
      <c r="C3005">
        <f t="shared" si="462"/>
        <v>2012</v>
      </c>
      <c r="D3005">
        <v>4860.95</v>
      </c>
      <c r="E3005">
        <f t="shared" ca="1" si="463"/>
        <v>4855.25</v>
      </c>
      <c r="F3005">
        <f t="shared" ca="1" si="467"/>
        <v>4738.3403846153842</v>
      </c>
      <c r="G3005" t="str">
        <f t="shared" ca="1" si="468"/>
        <v/>
      </c>
      <c r="H3005">
        <f t="shared" ca="1" si="469"/>
        <v>4849.55</v>
      </c>
      <c r="I3005" s="7" t="str">
        <f t="shared" ca="1" si="466"/>
        <v/>
      </c>
      <c r="J3005" s="11">
        <f t="shared" ca="1" si="470"/>
        <v>1294.5050996436776</v>
      </c>
      <c r="K3005" s="11">
        <f ca="1">MAX($J$55:J3005)</f>
        <v>1508.3636064497455</v>
      </c>
      <c r="L3005" s="13">
        <f t="shared" ca="1" si="471"/>
        <v>0.14178179975412519</v>
      </c>
      <c r="M3005" t="str">
        <f t="shared" ca="1" si="464"/>
        <v>BUY</v>
      </c>
      <c r="N3005">
        <f t="shared" ca="1" si="465"/>
        <v>2.3507335732180583E-3</v>
      </c>
    </row>
    <row r="3006" spans="1:14" x14ac:dyDescent="0.25">
      <c r="A3006">
        <v>3005</v>
      </c>
      <c r="B3006" s="30">
        <v>40920</v>
      </c>
      <c r="C3006">
        <f t="shared" si="462"/>
        <v>2012</v>
      </c>
      <c r="D3006">
        <v>4831.25</v>
      </c>
      <c r="E3006">
        <f t="shared" ca="1" si="463"/>
        <v>4846.1000000000004</v>
      </c>
      <c r="F3006">
        <f t="shared" ca="1" si="467"/>
        <v>4734.0173076923074</v>
      </c>
      <c r="G3006" t="str">
        <f t="shared" ca="1" si="468"/>
        <v/>
      </c>
      <c r="H3006">
        <f t="shared" ca="1" si="469"/>
        <v>4849.55</v>
      </c>
      <c r="I3006" s="7" t="str">
        <f t="shared" ca="1" si="466"/>
        <v/>
      </c>
      <c r="J3006" s="11">
        <f t="shared" ca="1" si="470"/>
        <v>1294.5050996436776</v>
      </c>
      <c r="K3006" s="11">
        <f ca="1">MAX($J$55:J3006)</f>
        <v>1508.3636064497455</v>
      </c>
      <c r="L3006" s="13">
        <f t="shared" ca="1" si="471"/>
        <v>0.14178179975412519</v>
      </c>
      <c r="M3006" t="str">
        <f t="shared" ca="1" si="464"/>
        <v>BUY</v>
      </c>
      <c r="N3006">
        <f t="shared" ca="1" si="465"/>
        <v>-6.1099167858134351E-3</v>
      </c>
    </row>
    <row r="3007" spans="1:14" x14ac:dyDescent="0.25">
      <c r="A3007">
        <v>3006</v>
      </c>
      <c r="B3007" s="30">
        <v>40921</v>
      </c>
      <c r="C3007">
        <f t="shared" si="462"/>
        <v>2012</v>
      </c>
      <c r="D3007">
        <v>4866</v>
      </c>
      <c r="E3007">
        <f t="shared" ca="1" si="463"/>
        <v>4848.625</v>
      </c>
      <c r="F3007">
        <f t="shared" ca="1" si="467"/>
        <v>4733.9903846153848</v>
      </c>
      <c r="G3007" t="str">
        <f t="shared" ca="1" si="468"/>
        <v/>
      </c>
      <c r="H3007">
        <f t="shared" ca="1" si="469"/>
        <v>4849.55</v>
      </c>
      <c r="I3007" s="7" t="str">
        <f t="shared" ca="1" si="466"/>
        <v/>
      </c>
      <c r="J3007" s="11">
        <f t="shared" ca="1" si="470"/>
        <v>1294.5050996436776</v>
      </c>
      <c r="K3007" s="11">
        <f ca="1">MAX($J$55:J3007)</f>
        <v>1508.3636064497455</v>
      </c>
      <c r="L3007" s="13">
        <f t="shared" ca="1" si="471"/>
        <v>0.14178179975412519</v>
      </c>
      <c r="M3007" t="str">
        <f t="shared" ca="1" si="464"/>
        <v>BUY</v>
      </c>
      <c r="N3007">
        <f t="shared" ca="1" si="465"/>
        <v>7.192755498059508E-3</v>
      </c>
    </row>
    <row r="3008" spans="1:14" x14ac:dyDescent="0.25">
      <c r="A3008">
        <v>3007</v>
      </c>
      <c r="B3008" s="30">
        <v>40924</v>
      </c>
      <c r="C3008">
        <f t="shared" si="462"/>
        <v>2012</v>
      </c>
      <c r="D3008">
        <v>4873.8999999999996</v>
      </c>
      <c r="E3008">
        <f t="shared" ca="1" si="463"/>
        <v>4869.95</v>
      </c>
      <c r="F3008">
        <f t="shared" ca="1" si="467"/>
        <v>4738.1942307692307</v>
      </c>
      <c r="G3008" t="str">
        <f t="shared" ca="1" si="468"/>
        <v/>
      </c>
      <c r="H3008">
        <f t="shared" ca="1" si="469"/>
        <v>4849.55</v>
      </c>
      <c r="I3008" s="7" t="str">
        <f t="shared" ca="1" si="466"/>
        <v/>
      </c>
      <c r="J3008" s="11">
        <f t="shared" ca="1" si="470"/>
        <v>1294.5050996436776</v>
      </c>
      <c r="K3008" s="11">
        <f ca="1">MAX($J$55:J3008)</f>
        <v>1508.3636064497455</v>
      </c>
      <c r="L3008" s="13">
        <f t="shared" ca="1" si="471"/>
        <v>0.14178179975412519</v>
      </c>
      <c r="M3008" t="str">
        <f t="shared" ca="1" si="464"/>
        <v>BUY</v>
      </c>
      <c r="N3008">
        <f t="shared" ca="1" si="465"/>
        <v>1.6235100698725104E-3</v>
      </c>
    </row>
    <row r="3009" spans="1:14" x14ac:dyDescent="0.25">
      <c r="A3009">
        <v>3008</v>
      </c>
      <c r="B3009" s="30">
        <v>40925</v>
      </c>
      <c r="C3009">
        <f t="shared" si="462"/>
        <v>2012</v>
      </c>
      <c r="D3009">
        <v>4967.3</v>
      </c>
      <c r="E3009">
        <f t="shared" ca="1" si="463"/>
        <v>4920.6000000000004</v>
      </c>
      <c r="F3009">
        <f t="shared" ca="1" si="467"/>
        <v>4744.6057692307695</v>
      </c>
      <c r="G3009" t="str">
        <f t="shared" ca="1" si="468"/>
        <v/>
      </c>
      <c r="H3009">
        <f t="shared" ca="1" si="469"/>
        <v>4849.55</v>
      </c>
      <c r="I3009" s="7" t="str">
        <f t="shared" ca="1" si="466"/>
        <v/>
      </c>
      <c r="J3009" s="11">
        <f t="shared" ca="1" si="470"/>
        <v>1294.5050996436776</v>
      </c>
      <c r="K3009" s="11">
        <f ca="1">MAX($J$55:J3009)</f>
        <v>1508.3636064497455</v>
      </c>
      <c r="L3009" s="13">
        <f t="shared" ca="1" si="471"/>
        <v>0.14178179975412519</v>
      </c>
      <c r="M3009" t="str">
        <f t="shared" ca="1" si="464"/>
        <v>BUY</v>
      </c>
      <c r="N3009">
        <f t="shared" ca="1" si="465"/>
        <v>1.9163298385276792E-2</v>
      </c>
    </row>
    <row r="3010" spans="1:14" x14ac:dyDescent="0.25">
      <c r="A3010">
        <v>3009</v>
      </c>
      <c r="B3010" s="30">
        <v>40926</v>
      </c>
      <c r="C3010">
        <f t="shared" si="462"/>
        <v>2012</v>
      </c>
      <c r="D3010">
        <v>4955.8</v>
      </c>
      <c r="E3010">
        <f t="shared" ca="1" si="463"/>
        <v>4961.55</v>
      </c>
      <c r="F3010">
        <f t="shared" ca="1" si="467"/>
        <v>4752.0115384615383</v>
      </c>
      <c r="G3010" t="str">
        <f t="shared" ca="1" si="468"/>
        <v/>
      </c>
      <c r="H3010">
        <f t="shared" ca="1" si="469"/>
        <v>4849.55</v>
      </c>
      <c r="I3010" s="7" t="str">
        <f t="shared" ca="1" si="466"/>
        <v/>
      </c>
      <c r="J3010" s="11">
        <f t="shared" ca="1" si="470"/>
        <v>1294.5050996436776</v>
      </c>
      <c r="K3010" s="11">
        <f ca="1">MAX($J$55:J3010)</f>
        <v>1508.3636064497455</v>
      </c>
      <c r="L3010" s="13">
        <f t="shared" ca="1" si="471"/>
        <v>0.14178179975412519</v>
      </c>
      <c r="M3010" t="str">
        <f t="shared" ca="1" si="464"/>
        <v>BUY</v>
      </c>
      <c r="N3010">
        <f t="shared" ca="1" si="465"/>
        <v>-2.3151410222857489E-3</v>
      </c>
    </row>
    <row r="3011" spans="1:14" x14ac:dyDescent="0.25">
      <c r="A3011">
        <v>3010</v>
      </c>
      <c r="B3011" s="30">
        <v>40927</v>
      </c>
      <c r="C3011">
        <f t="shared" ref="C3011:C3074" si="472">YEAR(B3011)</f>
        <v>2012</v>
      </c>
      <c r="D3011">
        <v>5018.3999999999996</v>
      </c>
      <c r="E3011">
        <f t="shared" ca="1" si="463"/>
        <v>4987.1000000000004</v>
      </c>
      <c r="F3011">
        <f t="shared" ca="1" si="467"/>
        <v>4762.4750000000004</v>
      </c>
      <c r="G3011" t="str">
        <f t="shared" ca="1" si="468"/>
        <v/>
      </c>
      <c r="H3011">
        <f t="shared" ca="1" si="469"/>
        <v>4849.55</v>
      </c>
      <c r="I3011" s="7" t="str">
        <f t="shared" ca="1" si="466"/>
        <v/>
      </c>
      <c r="J3011" s="11">
        <f t="shared" ca="1" si="470"/>
        <v>1294.5050996436776</v>
      </c>
      <c r="K3011" s="11">
        <f ca="1">MAX($J$55:J3011)</f>
        <v>1508.3636064497455</v>
      </c>
      <c r="L3011" s="13">
        <f t="shared" ca="1" si="471"/>
        <v>0.14178179975412519</v>
      </c>
      <c r="M3011" t="str">
        <f t="shared" ca="1" si="464"/>
        <v>BUY</v>
      </c>
      <c r="N3011">
        <f t="shared" ca="1" si="465"/>
        <v>1.2631663908955053E-2</v>
      </c>
    </row>
    <row r="3012" spans="1:14" x14ac:dyDescent="0.25">
      <c r="A3012">
        <v>3011</v>
      </c>
      <c r="B3012" s="30">
        <v>40928</v>
      </c>
      <c r="C3012">
        <f t="shared" si="472"/>
        <v>2012</v>
      </c>
      <c r="D3012">
        <v>5048.6000000000004</v>
      </c>
      <c r="E3012">
        <f t="shared" ref="E3012:E3075" ca="1" si="473">IF(ROW(D3012)&gt;$M$3,AVERAGE(OFFSET(D3013,-$M$3,0,$M$3,1)),"")</f>
        <v>5033.5</v>
      </c>
      <c r="F3012">
        <f t="shared" ca="1" si="467"/>
        <v>4777.7442307692318</v>
      </c>
      <c r="G3012" t="str">
        <f t="shared" ca="1" si="468"/>
        <v/>
      </c>
      <c r="H3012">
        <f t="shared" ca="1" si="469"/>
        <v>4849.55</v>
      </c>
      <c r="I3012" s="7" t="str">
        <f t="shared" ca="1" si="466"/>
        <v/>
      </c>
      <c r="J3012" s="11">
        <f t="shared" ca="1" si="470"/>
        <v>1294.5050996436776</v>
      </c>
      <c r="K3012" s="11">
        <f ca="1">MAX($J$55:J3012)</f>
        <v>1508.3636064497455</v>
      </c>
      <c r="L3012" s="13">
        <f t="shared" ca="1" si="471"/>
        <v>0.14178179975412519</v>
      </c>
      <c r="M3012" t="str">
        <f t="shared" ca="1" si="464"/>
        <v>BUY</v>
      </c>
      <c r="N3012">
        <f t="shared" ca="1" si="465"/>
        <v>6.0178542961901666E-3</v>
      </c>
    </row>
    <row r="3013" spans="1:14" x14ac:dyDescent="0.25">
      <c r="A3013">
        <v>3012</v>
      </c>
      <c r="B3013" s="30">
        <v>40931</v>
      </c>
      <c r="C3013">
        <f t="shared" si="472"/>
        <v>2012</v>
      </c>
      <c r="D3013">
        <v>5046.25</v>
      </c>
      <c r="E3013">
        <f t="shared" ca="1" si="473"/>
        <v>5047.4250000000002</v>
      </c>
      <c r="F3013">
        <f t="shared" ca="1" si="467"/>
        <v>4794.4038461538457</v>
      </c>
      <c r="G3013" t="str">
        <f t="shared" ca="1" si="468"/>
        <v/>
      </c>
      <c r="H3013">
        <f t="shared" ca="1" si="469"/>
        <v>4849.55</v>
      </c>
      <c r="I3013" s="7" t="str">
        <f t="shared" ca="1" si="466"/>
        <v/>
      </c>
      <c r="J3013" s="11">
        <f t="shared" ca="1" si="470"/>
        <v>1294.5050996436776</v>
      </c>
      <c r="K3013" s="11">
        <f ca="1">MAX($J$55:J3013)</f>
        <v>1508.3636064497455</v>
      </c>
      <c r="L3013" s="13">
        <f t="shared" ca="1" si="471"/>
        <v>0.14178179975412519</v>
      </c>
      <c r="M3013" t="str">
        <f t="shared" ca="1" si="464"/>
        <v>BUY</v>
      </c>
      <c r="N3013">
        <f t="shared" ca="1" si="465"/>
        <v>-4.654755773878627E-4</v>
      </c>
    </row>
    <row r="3014" spans="1:14" x14ac:dyDescent="0.25">
      <c r="A3014">
        <v>3013</v>
      </c>
      <c r="B3014" s="30">
        <v>40932</v>
      </c>
      <c r="C3014">
        <f t="shared" si="472"/>
        <v>2012</v>
      </c>
      <c r="D3014">
        <v>5127.3500000000004</v>
      </c>
      <c r="E3014">
        <f t="shared" ca="1" si="473"/>
        <v>5086.8</v>
      </c>
      <c r="F3014">
        <f t="shared" ca="1" si="467"/>
        <v>4816.8326923076929</v>
      </c>
      <c r="G3014" t="str">
        <f t="shared" ca="1" si="468"/>
        <v/>
      </c>
      <c r="H3014">
        <f t="shared" ca="1" si="469"/>
        <v>4849.55</v>
      </c>
      <c r="I3014" s="7" t="str">
        <f t="shared" ca="1" si="466"/>
        <v/>
      </c>
      <c r="J3014" s="11">
        <f t="shared" ca="1" si="470"/>
        <v>1294.5050996436776</v>
      </c>
      <c r="K3014" s="11">
        <f ca="1">MAX($J$55:J3014)</f>
        <v>1508.3636064497455</v>
      </c>
      <c r="L3014" s="13">
        <f t="shared" ca="1" si="471"/>
        <v>0.14178179975412519</v>
      </c>
      <c r="M3014" t="str">
        <f t="shared" ref="M3014:M3077" ca="1" si="474">IF(G3014="",M3013,G3014)</f>
        <v>BUY</v>
      </c>
      <c r="N3014">
        <f t="shared" ca="1" si="465"/>
        <v>1.6071340104037723E-2</v>
      </c>
    </row>
    <row r="3015" spans="1:14" x14ac:dyDescent="0.25">
      <c r="A3015">
        <v>3014</v>
      </c>
      <c r="B3015" s="30">
        <v>40933</v>
      </c>
      <c r="C3015">
        <f t="shared" si="472"/>
        <v>2012</v>
      </c>
      <c r="D3015">
        <v>5158.3</v>
      </c>
      <c r="E3015">
        <f t="shared" ca="1" si="473"/>
        <v>5142.8250000000007</v>
      </c>
      <c r="F3015">
        <f t="shared" ca="1" si="467"/>
        <v>4834.7230769230773</v>
      </c>
      <c r="G3015" t="str">
        <f t="shared" ca="1" si="468"/>
        <v/>
      </c>
      <c r="H3015">
        <f t="shared" ca="1" si="469"/>
        <v>4849.55</v>
      </c>
      <c r="I3015" s="7" t="str">
        <f t="shared" ca="1" si="466"/>
        <v/>
      </c>
      <c r="J3015" s="11">
        <f t="shared" ca="1" si="470"/>
        <v>1294.5050996436776</v>
      </c>
      <c r="K3015" s="11">
        <f ca="1">MAX($J$55:J3015)</f>
        <v>1508.3636064497455</v>
      </c>
      <c r="L3015" s="13">
        <f t="shared" ca="1" si="471"/>
        <v>0.14178179975412519</v>
      </c>
      <c r="M3015" t="str">
        <f t="shared" ca="1" si="474"/>
        <v>BUY</v>
      </c>
      <c r="N3015">
        <f t="shared" ref="N3015:N3078" ca="1" si="475">IF(M3014="BUY",(D3015-D3014)/D3014,(D3014-D3015)/D3014)</f>
        <v>6.0362565457789726E-3</v>
      </c>
    </row>
    <row r="3016" spans="1:14" x14ac:dyDescent="0.25">
      <c r="A3016">
        <v>3015</v>
      </c>
      <c r="B3016" s="30">
        <v>40935</v>
      </c>
      <c r="C3016">
        <f t="shared" si="472"/>
        <v>2012</v>
      </c>
      <c r="D3016">
        <v>5204.7</v>
      </c>
      <c r="E3016">
        <f t="shared" ca="1" si="473"/>
        <v>5181.5</v>
      </c>
      <c r="F3016">
        <f t="shared" ca="1" si="467"/>
        <v>4852.8326923076929</v>
      </c>
      <c r="G3016" t="str">
        <f t="shared" ca="1" si="468"/>
        <v/>
      </c>
      <c r="H3016">
        <f t="shared" ca="1" si="469"/>
        <v>4849.55</v>
      </c>
      <c r="I3016" s="7" t="str">
        <f t="shared" ca="1" si="466"/>
        <v/>
      </c>
      <c r="J3016" s="11">
        <f t="shared" ca="1" si="470"/>
        <v>1294.5050996436776</v>
      </c>
      <c r="K3016" s="11">
        <f ca="1">MAX($J$55:J3016)</f>
        <v>1508.3636064497455</v>
      </c>
      <c r="L3016" s="13">
        <f t="shared" ca="1" si="471"/>
        <v>0.14178179975412519</v>
      </c>
      <c r="M3016" t="str">
        <f t="shared" ca="1" si="474"/>
        <v>BUY</v>
      </c>
      <c r="N3016">
        <f t="shared" ca="1" si="475"/>
        <v>8.9952116007210974E-3</v>
      </c>
    </row>
    <row r="3017" spans="1:14" x14ac:dyDescent="0.25">
      <c r="A3017">
        <v>3016</v>
      </c>
      <c r="B3017" s="30">
        <v>40938</v>
      </c>
      <c r="C3017">
        <f t="shared" si="472"/>
        <v>2012</v>
      </c>
      <c r="D3017">
        <v>5087.3</v>
      </c>
      <c r="E3017">
        <f t="shared" ca="1" si="473"/>
        <v>5146</v>
      </c>
      <c r="F3017">
        <f t="shared" ca="1" si="467"/>
        <v>4867.1903846153855</v>
      </c>
      <c r="G3017" t="str">
        <f t="shared" ca="1" si="468"/>
        <v/>
      </c>
      <c r="H3017">
        <f t="shared" ca="1" si="469"/>
        <v>4849.55</v>
      </c>
      <c r="I3017" s="7" t="str">
        <f t="shared" ca="1" si="466"/>
        <v/>
      </c>
      <c r="J3017" s="11">
        <f t="shared" ca="1" si="470"/>
        <v>1294.5050996436776</v>
      </c>
      <c r="K3017" s="11">
        <f ca="1">MAX($J$55:J3017)</f>
        <v>1508.3636064497455</v>
      </c>
      <c r="L3017" s="13">
        <f t="shared" ca="1" si="471"/>
        <v>0.14178179975412519</v>
      </c>
      <c r="M3017" t="str">
        <f t="shared" ca="1" si="474"/>
        <v>BUY</v>
      </c>
      <c r="N3017">
        <f t="shared" ca="1" si="475"/>
        <v>-2.2556535439122262E-2</v>
      </c>
    </row>
    <row r="3018" spans="1:14" x14ac:dyDescent="0.25">
      <c r="A3018">
        <v>3017</v>
      </c>
      <c r="B3018" s="30">
        <v>40939</v>
      </c>
      <c r="C3018">
        <f t="shared" si="472"/>
        <v>2012</v>
      </c>
      <c r="D3018">
        <v>5199.25</v>
      </c>
      <c r="E3018">
        <f t="shared" ca="1" si="473"/>
        <v>5143.2749999999996</v>
      </c>
      <c r="F3018">
        <f t="shared" ca="1" si="467"/>
        <v>4883.3538461538465</v>
      </c>
      <c r="G3018" t="str">
        <f t="shared" ca="1" si="468"/>
        <v/>
      </c>
      <c r="H3018">
        <f t="shared" ca="1" si="469"/>
        <v>4849.55</v>
      </c>
      <c r="I3018" s="7" t="str">
        <f t="shared" ca="1" si="466"/>
        <v/>
      </c>
      <c r="J3018" s="11">
        <f t="shared" ca="1" si="470"/>
        <v>1294.5050996436776</v>
      </c>
      <c r="K3018" s="11">
        <f ca="1">MAX($J$55:J3018)</f>
        <v>1508.3636064497455</v>
      </c>
      <c r="L3018" s="13">
        <f t="shared" ca="1" si="471"/>
        <v>0.14178179975412519</v>
      </c>
      <c r="M3018" t="str">
        <f t="shared" ca="1" si="474"/>
        <v>BUY</v>
      </c>
      <c r="N3018">
        <f t="shared" ca="1" si="475"/>
        <v>2.200577909696692E-2</v>
      </c>
    </row>
    <row r="3019" spans="1:14" x14ac:dyDescent="0.25">
      <c r="A3019">
        <v>3018</v>
      </c>
      <c r="B3019" s="30">
        <v>40940</v>
      </c>
      <c r="C3019">
        <f t="shared" si="472"/>
        <v>2012</v>
      </c>
      <c r="D3019">
        <v>5235.7</v>
      </c>
      <c r="E3019">
        <f t="shared" ca="1" si="473"/>
        <v>5217.4750000000004</v>
      </c>
      <c r="F3019">
        <f t="shared" ca="1" si="467"/>
        <v>4902.0153846153844</v>
      </c>
      <c r="G3019" t="str">
        <f t="shared" ca="1" si="468"/>
        <v/>
      </c>
      <c r="H3019">
        <f t="shared" ca="1" si="469"/>
        <v>4849.55</v>
      </c>
      <c r="I3019" s="7" t="str">
        <f t="shared" ca="1" si="466"/>
        <v/>
      </c>
      <c r="J3019" s="11">
        <f t="shared" ca="1" si="470"/>
        <v>1294.5050996436776</v>
      </c>
      <c r="K3019" s="11">
        <f ca="1">MAX($J$55:J3019)</f>
        <v>1508.3636064497455</v>
      </c>
      <c r="L3019" s="13">
        <f t="shared" ca="1" si="471"/>
        <v>0.14178179975412519</v>
      </c>
      <c r="M3019" t="str">
        <f t="shared" ca="1" si="474"/>
        <v>BUY</v>
      </c>
      <c r="N3019">
        <f t="shared" ca="1" si="475"/>
        <v>7.0106265326729464E-3</v>
      </c>
    </row>
    <row r="3020" spans="1:14" x14ac:dyDescent="0.25">
      <c r="A3020">
        <v>3019</v>
      </c>
      <c r="B3020" s="30">
        <v>40941</v>
      </c>
      <c r="C3020">
        <f t="shared" si="472"/>
        <v>2012</v>
      </c>
      <c r="D3020">
        <v>5269.9</v>
      </c>
      <c r="E3020">
        <f t="shared" ca="1" si="473"/>
        <v>5252.7999999999993</v>
      </c>
      <c r="F3020">
        <f t="shared" ca="1" si="467"/>
        <v>4923.711538461539</v>
      </c>
      <c r="G3020" t="str">
        <f t="shared" ca="1" si="468"/>
        <v/>
      </c>
      <c r="H3020">
        <f t="shared" ca="1" si="469"/>
        <v>4849.55</v>
      </c>
      <c r="I3020" s="7" t="str">
        <f t="shared" ca="1" si="466"/>
        <v/>
      </c>
      <c r="J3020" s="11">
        <f t="shared" ca="1" si="470"/>
        <v>1294.5050996436776</v>
      </c>
      <c r="K3020" s="11">
        <f ca="1">MAX($J$55:J3020)</f>
        <v>1508.3636064497455</v>
      </c>
      <c r="L3020" s="13">
        <f t="shared" ca="1" si="471"/>
        <v>0.14178179975412519</v>
      </c>
      <c r="M3020" t="str">
        <f t="shared" ca="1" si="474"/>
        <v>BUY</v>
      </c>
      <c r="N3020">
        <f t="shared" ca="1" si="475"/>
        <v>6.5320778501441676E-3</v>
      </c>
    </row>
    <row r="3021" spans="1:14" x14ac:dyDescent="0.25">
      <c r="A3021">
        <v>3020</v>
      </c>
      <c r="B3021" s="30">
        <v>40942</v>
      </c>
      <c r="C3021">
        <f t="shared" si="472"/>
        <v>2012</v>
      </c>
      <c r="D3021">
        <v>5325.85</v>
      </c>
      <c r="E3021">
        <f t="shared" ca="1" si="473"/>
        <v>5297.875</v>
      </c>
      <c r="F3021">
        <f t="shared" ca="1" si="467"/>
        <v>4949.8500000000004</v>
      </c>
      <c r="G3021" t="str">
        <f t="shared" ca="1" si="468"/>
        <v/>
      </c>
      <c r="H3021">
        <f t="shared" ca="1" si="469"/>
        <v>4849.55</v>
      </c>
      <c r="I3021" s="7" t="str">
        <f t="shared" ca="1" si="466"/>
        <v/>
      </c>
      <c r="J3021" s="11">
        <f t="shared" ca="1" si="470"/>
        <v>1294.5050996436776</v>
      </c>
      <c r="K3021" s="11">
        <f ca="1">MAX($J$55:J3021)</f>
        <v>1508.3636064497455</v>
      </c>
      <c r="L3021" s="13">
        <f t="shared" ca="1" si="471"/>
        <v>0.14178179975412519</v>
      </c>
      <c r="M3021" t="str">
        <f t="shared" ca="1" si="474"/>
        <v>BUY</v>
      </c>
      <c r="N3021">
        <f t="shared" ca="1" si="475"/>
        <v>1.0616899751418572E-2</v>
      </c>
    </row>
    <row r="3022" spans="1:14" x14ac:dyDescent="0.25">
      <c r="A3022">
        <v>3021</v>
      </c>
      <c r="B3022" s="30">
        <v>40945</v>
      </c>
      <c r="C3022">
        <f t="shared" si="472"/>
        <v>2012</v>
      </c>
      <c r="D3022">
        <v>5361.65</v>
      </c>
      <c r="E3022">
        <f t="shared" ca="1" si="473"/>
        <v>5343.75</v>
      </c>
      <c r="F3022">
        <f t="shared" ca="1" si="467"/>
        <v>4978.209615384616</v>
      </c>
      <c r="G3022" t="str">
        <f t="shared" ca="1" si="468"/>
        <v/>
      </c>
      <c r="H3022">
        <f t="shared" ca="1" si="469"/>
        <v>4849.55</v>
      </c>
      <c r="I3022" s="7" t="str">
        <f t="shared" ca="1" si="466"/>
        <v/>
      </c>
      <c r="J3022" s="11">
        <f t="shared" ca="1" si="470"/>
        <v>1294.5050996436776</v>
      </c>
      <c r="K3022" s="11">
        <f ca="1">MAX($J$55:J3022)</f>
        <v>1508.3636064497455</v>
      </c>
      <c r="L3022" s="13">
        <f t="shared" ca="1" si="471"/>
        <v>0.14178179975412519</v>
      </c>
      <c r="M3022" t="str">
        <f t="shared" ca="1" si="474"/>
        <v>BUY</v>
      </c>
      <c r="N3022">
        <f t="shared" ca="1" si="475"/>
        <v>6.7219317104310616E-3</v>
      </c>
    </row>
    <row r="3023" spans="1:14" x14ac:dyDescent="0.25">
      <c r="A3023">
        <v>3022</v>
      </c>
      <c r="B3023" s="30">
        <v>40946</v>
      </c>
      <c r="C3023">
        <f t="shared" si="472"/>
        <v>2012</v>
      </c>
      <c r="D3023">
        <v>5335.15</v>
      </c>
      <c r="E3023">
        <f t="shared" ca="1" si="473"/>
        <v>5348.4</v>
      </c>
      <c r="F3023">
        <f t="shared" ca="1" si="467"/>
        <v>5005.0711538461537</v>
      </c>
      <c r="G3023" t="str">
        <f t="shared" ca="1" si="468"/>
        <v/>
      </c>
      <c r="H3023">
        <f t="shared" ca="1" si="469"/>
        <v>4849.55</v>
      </c>
      <c r="I3023" s="7" t="str">
        <f t="shared" ca="1" si="466"/>
        <v/>
      </c>
      <c r="J3023" s="11">
        <f t="shared" ca="1" si="470"/>
        <v>1294.5050996436776</v>
      </c>
      <c r="K3023" s="11">
        <f ca="1">MAX($J$55:J3023)</f>
        <v>1508.3636064497455</v>
      </c>
      <c r="L3023" s="13">
        <f t="shared" ca="1" si="471"/>
        <v>0.14178179975412519</v>
      </c>
      <c r="M3023" t="str">
        <f t="shared" ca="1" si="474"/>
        <v>BUY</v>
      </c>
      <c r="N3023">
        <f t="shared" ca="1" si="475"/>
        <v>-4.9425083696250224E-3</v>
      </c>
    </row>
    <row r="3024" spans="1:14" x14ac:dyDescent="0.25">
      <c r="A3024">
        <v>3023</v>
      </c>
      <c r="B3024" s="30">
        <v>40947</v>
      </c>
      <c r="C3024">
        <f t="shared" si="472"/>
        <v>2012</v>
      </c>
      <c r="D3024">
        <v>5368.15</v>
      </c>
      <c r="E3024">
        <f t="shared" ca="1" si="473"/>
        <v>5351.65</v>
      </c>
      <c r="F3024">
        <f t="shared" ca="1" si="467"/>
        <v>5028.2576923076922</v>
      </c>
      <c r="G3024" t="str">
        <f t="shared" ca="1" si="468"/>
        <v/>
      </c>
      <c r="H3024">
        <f t="shared" ca="1" si="469"/>
        <v>4849.55</v>
      </c>
      <c r="I3024" s="7" t="str">
        <f t="shared" ca="1" si="466"/>
        <v/>
      </c>
      <c r="J3024" s="11">
        <f t="shared" ca="1" si="470"/>
        <v>1294.5050996436776</v>
      </c>
      <c r="K3024" s="11">
        <f ca="1">MAX($J$55:J3024)</f>
        <v>1508.3636064497455</v>
      </c>
      <c r="L3024" s="13">
        <f t="shared" ca="1" si="471"/>
        <v>0.14178179975412519</v>
      </c>
      <c r="M3024" t="str">
        <f t="shared" ca="1" si="474"/>
        <v>BUY</v>
      </c>
      <c r="N3024">
        <f t="shared" ca="1" si="475"/>
        <v>6.1853931004751507E-3</v>
      </c>
    </row>
    <row r="3025" spans="1:14" x14ac:dyDescent="0.25">
      <c r="A3025">
        <v>3024</v>
      </c>
      <c r="B3025" s="30">
        <v>40948</v>
      </c>
      <c r="C3025">
        <f t="shared" si="472"/>
        <v>2012</v>
      </c>
      <c r="D3025">
        <v>5412.35</v>
      </c>
      <c r="E3025">
        <f t="shared" ca="1" si="473"/>
        <v>5390.25</v>
      </c>
      <c r="F3025">
        <f t="shared" ca="1" si="467"/>
        <v>5053.7461538461539</v>
      </c>
      <c r="G3025" t="str">
        <f t="shared" ca="1" si="468"/>
        <v/>
      </c>
      <c r="H3025">
        <f t="shared" ca="1" si="469"/>
        <v>4849.55</v>
      </c>
      <c r="I3025" s="7" t="str">
        <f t="shared" ca="1" si="466"/>
        <v/>
      </c>
      <c r="J3025" s="11">
        <f t="shared" ca="1" si="470"/>
        <v>1294.5050996436776</v>
      </c>
      <c r="K3025" s="11">
        <f ca="1">MAX($J$55:J3025)</f>
        <v>1508.3636064497455</v>
      </c>
      <c r="L3025" s="13">
        <f t="shared" ca="1" si="471"/>
        <v>0.14178179975412519</v>
      </c>
      <c r="M3025" t="str">
        <f t="shared" ca="1" si="474"/>
        <v>BUY</v>
      </c>
      <c r="N3025">
        <f t="shared" ca="1" si="475"/>
        <v>8.2337490569378141E-3</v>
      </c>
    </row>
    <row r="3026" spans="1:14" x14ac:dyDescent="0.25">
      <c r="A3026">
        <v>3025</v>
      </c>
      <c r="B3026" s="30">
        <v>40949</v>
      </c>
      <c r="C3026">
        <f t="shared" si="472"/>
        <v>2012</v>
      </c>
      <c r="D3026">
        <v>5381.6</v>
      </c>
      <c r="E3026">
        <f t="shared" ca="1" si="473"/>
        <v>5396.9750000000004</v>
      </c>
      <c r="F3026">
        <f t="shared" ca="1" si="467"/>
        <v>5078.040384615384</v>
      </c>
      <c r="G3026" t="str">
        <f t="shared" ca="1" si="468"/>
        <v/>
      </c>
      <c r="H3026">
        <f t="shared" ca="1" si="469"/>
        <v>4849.55</v>
      </c>
      <c r="I3026" s="7" t="str">
        <f t="shared" ca="1" si="466"/>
        <v/>
      </c>
      <c r="J3026" s="11">
        <f t="shared" ca="1" si="470"/>
        <v>1294.5050996436776</v>
      </c>
      <c r="K3026" s="11">
        <f ca="1">MAX($J$55:J3026)</f>
        <v>1508.3636064497455</v>
      </c>
      <c r="L3026" s="13">
        <f t="shared" ca="1" si="471"/>
        <v>0.14178179975412519</v>
      </c>
      <c r="M3026" t="str">
        <f t="shared" ca="1" si="474"/>
        <v>BUY</v>
      </c>
      <c r="N3026">
        <f t="shared" ca="1" si="475"/>
        <v>-5.6814507561410476E-3</v>
      </c>
    </row>
    <row r="3027" spans="1:14" x14ac:dyDescent="0.25">
      <c r="A3027">
        <v>3026</v>
      </c>
      <c r="B3027" s="30">
        <v>40952</v>
      </c>
      <c r="C3027">
        <f t="shared" si="472"/>
        <v>2012</v>
      </c>
      <c r="D3027">
        <v>5390.2</v>
      </c>
      <c r="E3027">
        <f t="shared" ca="1" si="473"/>
        <v>5385.9</v>
      </c>
      <c r="F3027">
        <f t="shared" ca="1" si="467"/>
        <v>5102.5057692307691</v>
      </c>
      <c r="G3027" t="str">
        <f t="shared" ca="1" si="468"/>
        <v/>
      </c>
      <c r="H3027">
        <f t="shared" ca="1" si="469"/>
        <v>4849.55</v>
      </c>
      <c r="I3027" s="7" t="str">
        <f t="shared" ca="1" si="466"/>
        <v/>
      </c>
      <c r="J3027" s="11">
        <f t="shared" ca="1" si="470"/>
        <v>1294.5050996436776</v>
      </c>
      <c r="K3027" s="11">
        <f ca="1">MAX($J$55:J3027)</f>
        <v>1508.3636064497455</v>
      </c>
      <c r="L3027" s="13">
        <f t="shared" ca="1" si="471"/>
        <v>0.14178179975412519</v>
      </c>
      <c r="M3027" t="str">
        <f t="shared" ca="1" si="474"/>
        <v>BUY</v>
      </c>
      <c r="N3027">
        <f t="shared" ca="1" si="475"/>
        <v>1.5980377582873967E-3</v>
      </c>
    </row>
    <row r="3028" spans="1:14" x14ac:dyDescent="0.25">
      <c r="A3028">
        <v>3027</v>
      </c>
      <c r="B3028" s="30">
        <v>40953</v>
      </c>
      <c r="C3028">
        <f t="shared" si="472"/>
        <v>2012</v>
      </c>
      <c r="D3028">
        <v>5416.05</v>
      </c>
      <c r="E3028">
        <f t="shared" ca="1" si="473"/>
        <v>5403.125</v>
      </c>
      <c r="F3028">
        <f t="shared" ca="1" si="467"/>
        <v>5128.2423076923069</v>
      </c>
      <c r="G3028" t="str">
        <f t="shared" ca="1" si="468"/>
        <v/>
      </c>
      <c r="H3028">
        <f t="shared" ca="1" si="469"/>
        <v>4849.55</v>
      </c>
      <c r="I3028" s="7" t="str">
        <f t="shared" ref="I3028:I3091" ca="1" si="476">IF(AND(G3028&lt;&gt;"",H3027&lt;&gt;0),IF(G3028="BUY",1-H3028/H3027,H3028/H3027-1),"")</f>
        <v/>
      </c>
      <c r="J3028" s="11">
        <f t="shared" ca="1" si="470"/>
        <v>1294.5050996436776</v>
      </c>
      <c r="K3028" s="11">
        <f ca="1">MAX($J$55:J3028)</f>
        <v>1508.3636064497455</v>
      </c>
      <c r="L3028" s="13">
        <f t="shared" ca="1" si="471"/>
        <v>0.14178179975412519</v>
      </c>
      <c r="M3028" t="str">
        <f t="shared" ca="1" si="474"/>
        <v>BUY</v>
      </c>
      <c r="N3028">
        <f t="shared" ca="1" si="475"/>
        <v>4.7957404177953258E-3</v>
      </c>
    </row>
    <row r="3029" spans="1:14" x14ac:dyDescent="0.25">
      <c r="A3029">
        <v>3028</v>
      </c>
      <c r="B3029" s="30">
        <v>40954</v>
      </c>
      <c r="C3029">
        <f t="shared" si="472"/>
        <v>2012</v>
      </c>
      <c r="D3029">
        <v>5531.95</v>
      </c>
      <c r="E3029">
        <f t="shared" ca="1" si="473"/>
        <v>5474</v>
      </c>
      <c r="F3029">
        <f t="shared" ca="1" si="467"/>
        <v>5158.5942307692303</v>
      </c>
      <c r="G3029" t="str">
        <f t="shared" ca="1" si="468"/>
        <v/>
      </c>
      <c r="H3029">
        <f t="shared" ca="1" si="469"/>
        <v>4849.55</v>
      </c>
      <c r="I3029" s="7" t="str">
        <f t="shared" ca="1" si="476"/>
        <v/>
      </c>
      <c r="J3029" s="11">
        <f t="shared" ca="1" si="470"/>
        <v>1294.5050996436776</v>
      </c>
      <c r="K3029" s="11">
        <f ca="1">MAX($J$55:J3029)</f>
        <v>1508.3636064497455</v>
      </c>
      <c r="L3029" s="13">
        <f t="shared" ca="1" si="471"/>
        <v>0.14178179975412519</v>
      </c>
      <c r="M3029" t="str">
        <f t="shared" ca="1" si="474"/>
        <v>BUY</v>
      </c>
      <c r="N3029">
        <f t="shared" ca="1" si="475"/>
        <v>2.1399359311675414E-2</v>
      </c>
    </row>
    <row r="3030" spans="1:14" x14ac:dyDescent="0.25">
      <c r="A3030">
        <v>3029</v>
      </c>
      <c r="B3030" s="30">
        <v>40955</v>
      </c>
      <c r="C3030">
        <f t="shared" si="472"/>
        <v>2012</v>
      </c>
      <c r="D3030">
        <v>5521.95</v>
      </c>
      <c r="E3030">
        <f t="shared" ca="1" si="473"/>
        <v>5526.95</v>
      </c>
      <c r="F3030">
        <f t="shared" ca="1" si="467"/>
        <v>5184.4557692307699</v>
      </c>
      <c r="G3030" t="str">
        <f t="shared" ca="1" si="468"/>
        <v/>
      </c>
      <c r="H3030">
        <f t="shared" ca="1" si="469"/>
        <v>4849.55</v>
      </c>
      <c r="I3030" s="7" t="str">
        <f t="shared" ca="1" si="476"/>
        <v/>
      </c>
      <c r="J3030" s="11">
        <f t="shared" ca="1" si="470"/>
        <v>1294.5050996436776</v>
      </c>
      <c r="K3030" s="11">
        <f ca="1">MAX($J$55:J3030)</f>
        <v>1508.3636064497455</v>
      </c>
      <c r="L3030" s="13">
        <f t="shared" ca="1" si="471"/>
        <v>0.14178179975412519</v>
      </c>
      <c r="M3030" t="str">
        <f t="shared" ca="1" si="474"/>
        <v>BUY</v>
      </c>
      <c r="N3030">
        <f t="shared" ca="1" si="475"/>
        <v>-1.8076808358716185E-3</v>
      </c>
    </row>
    <row r="3031" spans="1:14" x14ac:dyDescent="0.25">
      <c r="A3031">
        <v>3030</v>
      </c>
      <c r="B3031" s="30">
        <v>40956</v>
      </c>
      <c r="C3031">
        <f t="shared" si="472"/>
        <v>2012</v>
      </c>
      <c r="D3031">
        <v>5564.3</v>
      </c>
      <c r="E3031">
        <f t="shared" ca="1" si="473"/>
        <v>5543.125</v>
      </c>
      <c r="F3031">
        <f t="shared" ca="1" si="467"/>
        <v>5211.5076923076913</v>
      </c>
      <c r="G3031" t="str">
        <f t="shared" ca="1" si="468"/>
        <v/>
      </c>
      <c r="H3031">
        <f t="shared" ca="1" si="469"/>
        <v>4849.55</v>
      </c>
      <c r="I3031" s="7" t="str">
        <f t="shared" ca="1" si="476"/>
        <v/>
      </c>
      <c r="J3031" s="11">
        <f t="shared" ca="1" si="470"/>
        <v>1294.5050996436776</v>
      </c>
      <c r="K3031" s="11">
        <f ca="1">MAX($J$55:J3031)</f>
        <v>1508.3636064497455</v>
      </c>
      <c r="L3031" s="13">
        <f t="shared" ca="1" si="471"/>
        <v>0.14178179975412519</v>
      </c>
      <c r="M3031" t="str">
        <f t="shared" ca="1" si="474"/>
        <v>BUY</v>
      </c>
      <c r="N3031">
        <f t="shared" ca="1" si="475"/>
        <v>7.6693921531343755E-3</v>
      </c>
    </row>
    <row r="3032" spans="1:14" x14ac:dyDescent="0.25">
      <c r="A3032">
        <v>3031</v>
      </c>
      <c r="B3032" s="30">
        <v>40960</v>
      </c>
      <c r="C3032">
        <f t="shared" si="472"/>
        <v>2012</v>
      </c>
      <c r="D3032">
        <v>5607.15</v>
      </c>
      <c r="E3032">
        <f t="shared" ca="1" si="473"/>
        <v>5585.7250000000004</v>
      </c>
      <c r="F3032">
        <f t="shared" ca="1" si="467"/>
        <v>5241.3500000000004</v>
      </c>
      <c r="G3032" t="str">
        <f t="shared" ca="1" si="468"/>
        <v/>
      </c>
      <c r="H3032">
        <f t="shared" ca="1" si="469"/>
        <v>4849.55</v>
      </c>
      <c r="I3032" s="7" t="str">
        <f t="shared" ca="1" si="476"/>
        <v/>
      </c>
      <c r="J3032" s="11">
        <f t="shared" ca="1" si="470"/>
        <v>1294.5050996436776</v>
      </c>
      <c r="K3032" s="11">
        <f ca="1">MAX($J$55:J3032)</f>
        <v>1508.3636064497455</v>
      </c>
      <c r="L3032" s="13">
        <f t="shared" ca="1" si="471"/>
        <v>0.14178179975412519</v>
      </c>
      <c r="M3032" t="str">
        <f t="shared" ca="1" si="474"/>
        <v>BUY</v>
      </c>
      <c r="N3032">
        <f t="shared" ca="1" si="475"/>
        <v>7.7008788167423486E-3</v>
      </c>
    </row>
    <row r="3033" spans="1:14" x14ac:dyDescent="0.25">
      <c r="A3033">
        <v>3032</v>
      </c>
      <c r="B3033" s="30">
        <v>40961</v>
      </c>
      <c r="C3033">
        <f t="shared" si="472"/>
        <v>2012</v>
      </c>
      <c r="D3033">
        <v>5505.35</v>
      </c>
      <c r="E3033">
        <f t="shared" ca="1" si="473"/>
        <v>5556.25</v>
      </c>
      <c r="F3033">
        <f t="shared" ca="1" si="467"/>
        <v>5265.9403846153855</v>
      </c>
      <c r="G3033" t="str">
        <f t="shared" ca="1" si="468"/>
        <v/>
      </c>
      <c r="H3033">
        <f t="shared" ca="1" si="469"/>
        <v>4849.55</v>
      </c>
      <c r="I3033" s="7" t="str">
        <f t="shared" ca="1" si="476"/>
        <v/>
      </c>
      <c r="J3033" s="11">
        <f t="shared" ca="1" si="470"/>
        <v>1294.5050996436776</v>
      </c>
      <c r="K3033" s="11">
        <f ca="1">MAX($J$55:J3033)</f>
        <v>1508.3636064497455</v>
      </c>
      <c r="L3033" s="13">
        <f t="shared" ca="1" si="471"/>
        <v>0.14178179975412519</v>
      </c>
      <c r="M3033" t="str">
        <f t="shared" ca="1" si="474"/>
        <v>BUY</v>
      </c>
      <c r="N3033">
        <f t="shared" ca="1" si="475"/>
        <v>-1.8155390884852247E-2</v>
      </c>
    </row>
    <row r="3034" spans="1:14" x14ac:dyDescent="0.25">
      <c r="A3034">
        <v>3033</v>
      </c>
      <c r="B3034" s="30">
        <v>40962</v>
      </c>
      <c r="C3034">
        <f t="shared" si="472"/>
        <v>2012</v>
      </c>
      <c r="D3034">
        <v>5483.3</v>
      </c>
      <c r="E3034">
        <f t="shared" ca="1" si="473"/>
        <v>5494.3250000000007</v>
      </c>
      <c r="F3034">
        <f t="shared" ca="1" si="467"/>
        <v>5289.3788461538452</v>
      </c>
      <c r="G3034" t="str">
        <f t="shared" ca="1" si="468"/>
        <v/>
      </c>
      <c r="H3034">
        <f t="shared" ca="1" si="469"/>
        <v>4849.55</v>
      </c>
      <c r="I3034" s="7" t="str">
        <f t="shared" ca="1" si="476"/>
        <v/>
      </c>
      <c r="J3034" s="11">
        <f t="shared" ca="1" si="470"/>
        <v>1294.5050996436776</v>
      </c>
      <c r="K3034" s="11">
        <f ca="1">MAX($J$55:J3034)</f>
        <v>1508.3636064497455</v>
      </c>
      <c r="L3034" s="13">
        <f t="shared" ca="1" si="471"/>
        <v>0.14178179975412519</v>
      </c>
      <c r="M3034" t="str">
        <f t="shared" ca="1" si="474"/>
        <v>BUY</v>
      </c>
      <c r="N3034">
        <f t="shared" ca="1" si="475"/>
        <v>-4.0051949467336647E-3</v>
      </c>
    </row>
    <row r="3035" spans="1:14" x14ac:dyDescent="0.25">
      <c r="A3035">
        <v>3034</v>
      </c>
      <c r="B3035" s="30">
        <v>40963</v>
      </c>
      <c r="C3035">
        <f t="shared" si="472"/>
        <v>2012</v>
      </c>
      <c r="D3035">
        <v>5429.3</v>
      </c>
      <c r="E3035">
        <f t="shared" ca="1" si="473"/>
        <v>5456.3</v>
      </c>
      <c r="F3035">
        <f t="shared" ca="1" si="467"/>
        <v>5307.1480769230757</v>
      </c>
      <c r="G3035" t="str">
        <f t="shared" ca="1" si="468"/>
        <v/>
      </c>
      <c r="H3035">
        <f t="shared" ca="1" si="469"/>
        <v>4849.55</v>
      </c>
      <c r="I3035" s="7" t="str">
        <f t="shared" ca="1" si="476"/>
        <v/>
      </c>
      <c r="J3035" s="11">
        <f t="shared" ca="1" si="470"/>
        <v>1294.5050996436776</v>
      </c>
      <c r="K3035" s="11">
        <f ca="1">MAX($J$55:J3035)</f>
        <v>1508.3636064497455</v>
      </c>
      <c r="L3035" s="13">
        <f t="shared" ca="1" si="471"/>
        <v>0.14178179975412519</v>
      </c>
      <c r="M3035" t="str">
        <f t="shared" ca="1" si="474"/>
        <v>BUY</v>
      </c>
      <c r="N3035">
        <f t="shared" ca="1" si="475"/>
        <v>-9.8480841828825702E-3</v>
      </c>
    </row>
    <row r="3036" spans="1:14" x14ac:dyDescent="0.25">
      <c r="A3036">
        <v>3035</v>
      </c>
      <c r="B3036" s="30">
        <v>40966</v>
      </c>
      <c r="C3036">
        <f t="shared" si="472"/>
        <v>2012</v>
      </c>
      <c r="D3036">
        <v>5281.2</v>
      </c>
      <c r="E3036">
        <f t="shared" ca="1" si="473"/>
        <v>5355.25</v>
      </c>
      <c r="F3036">
        <f t="shared" ref="F3036:F3099" ca="1" si="477">IF(ROW(D3036)&gt;$M$4, AVERAGE(OFFSET(D3037,-$M$4,0,$M$4,1)), "")</f>
        <v>5319.6634615384619</v>
      </c>
      <c r="G3036" t="str">
        <f t="shared" ca="1" si="468"/>
        <v/>
      </c>
      <c r="H3036">
        <f t="shared" ca="1" si="469"/>
        <v>4849.55</v>
      </c>
      <c r="I3036" s="7" t="str">
        <f t="shared" ca="1" si="476"/>
        <v/>
      </c>
      <c r="J3036" s="11">
        <f t="shared" ca="1" si="470"/>
        <v>1294.5050996436776</v>
      </c>
      <c r="K3036" s="11">
        <f ca="1">MAX($J$55:J3036)</f>
        <v>1508.3636064497455</v>
      </c>
      <c r="L3036" s="13">
        <f t="shared" ca="1" si="471"/>
        <v>0.14178179975412519</v>
      </c>
      <c r="M3036" t="str">
        <f t="shared" ca="1" si="474"/>
        <v>BUY</v>
      </c>
      <c r="N3036">
        <f t="shared" ca="1" si="475"/>
        <v>-2.7277917963641787E-2</v>
      </c>
    </row>
    <row r="3037" spans="1:14" x14ac:dyDescent="0.25">
      <c r="A3037">
        <v>3036</v>
      </c>
      <c r="B3037" s="30">
        <v>40967</v>
      </c>
      <c r="C3037">
        <f t="shared" si="472"/>
        <v>2012</v>
      </c>
      <c r="D3037">
        <v>5375.5</v>
      </c>
      <c r="E3037">
        <f t="shared" ca="1" si="473"/>
        <v>5328.35</v>
      </c>
      <c r="F3037">
        <f t="shared" ca="1" si="477"/>
        <v>5333.3980769230775</v>
      </c>
      <c r="G3037" t="str">
        <f t="shared" ca="1" si="468"/>
        <v>SELL</v>
      </c>
      <c r="H3037">
        <f t="shared" ca="1" si="469"/>
        <v>5375.5</v>
      </c>
      <c r="I3037" s="7">
        <f t="shared" ca="1" si="476"/>
        <v>0.10845336165211195</v>
      </c>
      <c r="J3037" s="11">
        <f t="shared" ca="1" si="470"/>
        <v>1434.8985293758365</v>
      </c>
      <c r="K3037" s="11">
        <f ca="1">MAX($J$55:J3037)</f>
        <v>1508.3636064497455</v>
      </c>
      <c r="L3037" s="13">
        <f t="shared" ca="1" si="471"/>
        <v>4.8705150906434791E-2</v>
      </c>
      <c r="M3037" t="str">
        <f t="shared" ca="1" si="474"/>
        <v>SELL</v>
      </c>
      <c r="N3037">
        <f t="shared" ca="1" si="475"/>
        <v>1.785579035067791E-2</v>
      </c>
    </row>
    <row r="3038" spans="1:14" x14ac:dyDescent="0.25">
      <c r="A3038">
        <v>3037</v>
      </c>
      <c r="B3038" s="30">
        <v>40968</v>
      </c>
      <c r="C3038">
        <f t="shared" si="472"/>
        <v>2012</v>
      </c>
      <c r="D3038">
        <v>5385.2</v>
      </c>
      <c r="E3038">
        <f t="shared" ca="1" si="473"/>
        <v>5380.35</v>
      </c>
      <c r="F3038">
        <f t="shared" ca="1" si="477"/>
        <v>5346.3442307692312</v>
      </c>
      <c r="G3038" t="str">
        <f t="shared" ca="1" si="468"/>
        <v>BUY</v>
      </c>
      <c r="H3038">
        <f t="shared" ca="1" si="469"/>
        <v>5385.2</v>
      </c>
      <c r="I3038" s="7">
        <f t="shared" ca="1" si="476"/>
        <v>-1.8044833038786123E-3</v>
      </c>
      <c r="J3038" s="11">
        <f t="shared" ca="1" si="470"/>
        <v>1432.3092789368177</v>
      </c>
      <c r="K3038" s="11">
        <f ca="1">MAX($J$55:J3038)</f>
        <v>1508.3636064497455</v>
      </c>
      <c r="L3038" s="13">
        <f t="shared" ca="1" si="471"/>
        <v>5.0421746578689919E-2</v>
      </c>
      <c r="M3038" t="str">
        <f t="shared" ca="1" si="474"/>
        <v>BUY</v>
      </c>
      <c r="N3038">
        <f t="shared" ca="1" si="475"/>
        <v>-1.8044833038786752E-3</v>
      </c>
    </row>
    <row r="3039" spans="1:14" x14ac:dyDescent="0.25">
      <c r="A3039">
        <v>3038</v>
      </c>
      <c r="B3039" s="30">
        <v>40969</v>
      </c>
      <c r="C3039">
        <f t="shared" si="472"/>
        <v>2012</v>
      </c>
      <c r="D3039">
        <v>5339.75</v>
      </c>
      <c r="E3039">
        <f t="shared" ca="1" si="473"/>
        <v>5362.4750000000004</v>
      </c>
      <c r="F3039">
        <f t="shared" ca="1" si="477"/>
        <v>5357.6326923076931</v>
      </c>
      <c r="G3039" t="str">
        <f t="shared" ca="1" si="468"/>
        <v/>
      </c>
      <c r="H3039">
        <f t="shared" ca="1" si="469"/>
        <v>5385.2</v>
      </c>
      <c r="I3039" s="7" t="str">
        <f t="shared" ca="1" si="476"/>
        <v/>
      </c>
      <c r="J3039" s="11">
        <f t="shared" ca="1" si="470"/>
        <v>1432.3092789368177</v>
      </c>
      <c r="K3039" s="11">
        <f ca="1">MAX($J$55:J3039)</f>
        <v>1508.3636064497455</v>
      </c>
      <c r="L3039" s="13">
        <f t="shared" ca="1" si="471"/>
        <v>5.0421746578689919E-2</v>
      </c>
      <c r="M3039" t="str">
        <f t="shared" ca="1" si="474"/>
        <v>BUY</v>
      </c>
      <c r="N3039">
        <f t="shared" ca="1" si="475"/>
        <v>-8.4397979647923612E-3</v>
      </c>
    </row>
    <row r="3040" spans="1:14" x14ac:dyDescent="0.25">
      <c r="A3040">
        <v>3039</v>
      </c>
      <c r="B3040" s="30">
        <v>40970</v>
      </c>
      <c r="C3040">
        <f t="shared" si="472"/>
        <v>2012</v>
      </c>
      <c r="D3040">
        <v>5359.35</v>
      </c>
      <c r="E3040">
        <f t="shared" ca="1" si="473"/>
        <v>5349.55</v>
      </c>
      <c r="F3040">
        <f t="shared" ca="1" si="477"/>
        <v>5366.5557692307693</v>
      </c>
      <c r="G3040" t="str">
        <f t="shared" ca="1" si="468"/>
        <v>SELL</v>
      </c>
      <c r="H3040">
        <f t="shared" ca="1" si="469"/>
        <v>5359.35</v>
      </c>
      <c r="I3040" s="7">
        <f t="shared" ca="1" si="476"/>
        <v>-4.8001931218895066E-3</v>
      </c>
      <c r="J3040" s="11">
        <f t="shared" ca="1" si="470"/>
        <v>1425.4339177876466</v>
      </c>
      <c r="K3040" s="11">
        <f ca="1">MAX($J$55:J3040)</f>
        <v>1508.3636064497455</v>
      </c>
      <c r="L3040" s="13">
        <f t="shared" ca="1" si="471"/>
        <v>5.4979905579458754E-2</v>
      </c>
      <c r="M3040" t="str">
        <f t="shared" ca="1" si="474"/>
        <v>SELL</v>
      </c>
      <c r="N3040">
        <f t="shared" ca="1" si="475"/>
        <v>3.6705838288310058E-3</v>
      </c>
    </row>
    <row r="3041" spans="1:14" x14ac:dyDescent="0.25">
      <c r="A3041">
        <v>3040</v>
      </c>
      <c r="B3041" s="30">
        <v>40971</v>
      </c>
      <c r="C3041">
        <f t="shared" si="472"/>
        <v>2012</v>
      </c>
      <c r="D3041">
        <v>5359.4</v>
      </c>
      <c r="E3041">
        <f t="shared" ca="1" si="473"/>
        <v>5359.375</v>
      </c>
      <c r="F3041">
        <f t="shared" ca="1" si="477"/>
        <v>5374.290384615384</v>
      </c>
      <c r="G3041" t="str">
        <f t="shared" ca="1" si="468"/>
        <v/>
      </c>
      <c r="H3041">
        <f t="shared" ca="1" si="469"/>
        <v>5359.35</v>
      </c>
      <c r="I3041" s="7" t="str">
        <f t="shared" ca="1" si="476"/>
        <v/>
      </c>
      <c r="J3041" s="11">
        <f t="shared" ca="1" si="470"/>
        <v>1425.4339177876466</v>
      </c>
      <c r="K3041" s="11">
        <f ca="1">MAX($J$55:J3041)</f>
        <v>1508.3636064497455</v>
      </c>
      <c r="L3041" s="13">
        <f t="shared" ca="1" si="471"/>
        <v>5.4979905579458754E-2</v>
      </c>
      <c r="M3041" t="str">
        <f t="shared" ca="1" si="474"/>
        <v>SELL</v>
      </c>
      <c r="N3041">
        <f t="shared" ca="1" si="475"/>
        <v>-9.3294895834891177E-6</v>
      </c>
    </row>
    <row r="3042" spans="1:14" x14ac:dyDescent="0.25">
      <c r="A3042">
        <v>3041</v>
      </c>
      <c r="B3042" s="30">
        <v>40973</v>
      </c>
      <c r="C3042">
        <f t="shared" si="472"/>
        <v>2012</v>
      </c>
      <c r="D3042">
        <v>5280.35</v>
      </c>
      <c r="E3042">
        <f t="shared" ca="1" si="473"/>
        <v>5319.875</v>
      </c>
      <c r="F3042">
        <f t="shared" ca="1" si="477"/>
        <v>5377.2000000000007</v>
      </c>
      <c r="G3042" t="str">
        <f t="shared" ca="1" si="468"/>
        <v/>
      </c>
      <c r="H3042">
        <f t="shared" ca="1" si="469"/>
        <v>5359.35</v>
      </c>
      <c r="I3042" s="7" t="str">
        <f t="shared" ca="1" si="476"/>
        <v/>
      </c>
      <c r="J3042" s="11">
        <f t="shared" ca="1" si="470"/>
        <v>1425.4339177876466</v>
      </c>
      <c r="K3042" s="11">
        <f ca="1">MAX($J$55:J3042)</f>
        <v>1508.3636064497455</v>
      </c>
      <c r="L3042" s="13">
        <f t="shared" ca="1" si="471"/>
        <v>5.4979905579458754E-2</v>
      </c>
      <c r="M3042" t="str">
        <f t="shared" ca="1" si="474"/>
        <v>SELL</v>
      </c>
      <c r="N3042">
        <f t="shared" ca="1" si="475"/>
        <v>1.4749785423741328E-2</v>
      </c>
    </row>
    <row r="3043" spans="1:14" x14ac:dyDescent="0.25">
      <c r="A3043">
        <v>3042</v>
      </c>
      <c r="B3043" s="30">
        <v>40974</v>
      </c>
      <c r="C3043">
        <f t="shared" si="472"/>
        <v>2012</v>
      </c>
      <c r="D3043">
        <v>5222.3999999999996</v>
      </c>
      <c r="E3043">
        <f t="shared" ca="1" si="473"/>
        <v>5251.375</v>
      </c>
      <c r="F3043">
        <f t="shared" ca="1" si="477"/>
        <v>5382.3961538461535</v>
      </c>
      <c r="G3043" t="str">
        <f t="shared" ca="1" si="468"/>
        <v/>
      </c>
      <c r="H3043">
        <f t="shared" ca="1" si="469"/>
        <v>5359.35</v>
      </c>
      <c r="I3043" s="7" t="str">
        <f t="shared" ca="1" si="476"/>
        <v/>
      </c>
      <c r="J3043" s="11">
        <f t="shared" ca="1" si="470"/>
        <v>1425.4339177876466</v>
      </c>
      <c r="K3043" s="11">
        <f ca="1">MAX($J$55:J3043)</f>
        <v>1508.3636064497455</v>
      </c>
      <c r="L3043" s="13">
        <f t="shared" ca="1" si="471"/>
        <v>5.4979905579458754E-2</v>
      </c>
      <c r="M3043" t="str">
        <f t="shared" ca="1" si="474"/>
        <v>SELL</v>
      </c>
      <c r="N3043">
        <f t="shared" ca="1" si="475"/>
        <v>1.0974651301523711E-2</v>
      </c>
    </row>
    <row r="3044" spans="1:14" x14ac:dyDescent="0.25">
      <c r="A3044">
        <v>3043</v>
      </c>
      <c r="B3044" s="30">
        <v>40975</v>
      </c>
      <c r="C3044">
        <f t="shared" si="472"/>
        <v>2012</v>
      </c>
      <c r="D3044">
        <v>5220.45</v>
      </c>
      <c r="E3044">
        <f t="shared" ca="1" si="473"/>
        <v>5221.4249999999993</v>
      </c>
      <c r="F3044">
        <f t="shared" ca="1" si="477"/>
        <v>5383.2115384615381</v>
      </c>
      <c r="G3044" t="str">
        <f t="shared" ca="1" si="468"/>
        <v/>
      </c>
      <c r="H3044">
        <f t="shared" ca="1" si="469"/>
        <v>5359.35</v>
      </c>
      <c r="I3044" s="7" t="str">
        <f t="shared" ca="1" si="476"/>
        <v/>
      </c>
      <c r="J3044" s="11">
        <f t="shared" ca="1" si="470"/>
        <v>1425.4339177876466</v>
      </c>
      <c r="K3044" s="11">
        <f ca="1">MAX($J$55:J3044)</f>
        <v>1508.3636064497455</v>
      </c>
      <c r="L3044" s="13">
        <f t="shared" ca="1" si="471"/>
        <v>5.4979905579458754E-2</v>
      </c>
      <c r="M3044" t="str">
        <f t="shared" ca="1" si="474"/>
        <v>SELL</v>
      </c>
      <c r="N3044">
        <f t="shared" ca="1" si="475"/>
        <v>3.7339154411761223E-4</v>
      </c>
    </row>
    <row r="3045" spans="1:14" x14ac:dyDescent="0.25">
      <c r="A3045">
        <v>3044</v>
      </c>
      <c r="B3045" s="30">
        <v>40977</v>
      </c>
      <c r="C3045">
        <f t="shared" si="472"/>
        <v>2012</v>
      </c>
      <c r="D3045">
        <v>5333.55</v>
      </c>
      <c r="E3045">
        <f t="shared" ca="1" si="473"/>
        <v>5277</v>
      </c>
      <c r="F3045">
        <f t="shared" ca="1" si="477"/>
        <v>5386.9749999999995</v>
      </c>
      <c r="G3045" t="str">
        <f t="shared" ca="1" si="468"/>
        <v/>
      </c>
      <c r="H3045">
        <f t="shared" ca="1" si="469"/>
        <v>5359.35</v>
      </c>
      <c r="I3045" s="7" t="str">
        <f t="shared" ca="1" si="476"/>
        <v/>
      </c>
      <c r="J3045" s="11">
        <f t="shared" ca="1" si="470"/>
        <v>1425.4339177876466</v>
      </c>
      <c r="K3045" s="11">
        <f ca="1">MAX($J$55:J3045)</f>
        <v>1508.3636064497455</v>
      </c>
      <c r="L3045" s="13">
        <f t="shared" ca="1" si="471"/>
        <v>5.4979905579458754E-2</v>
      </c>
      <c r="M3045" t="str">
        <f t="shared" ca="1" si="474"/>
        <v>SELL</v>
      </c>
      <c r="N3045">
        <f t="shared" ca="1" si="475"/>
        <v>-2.1664799011579531E-2</v>
      </c>
    </row>
    <row r="3046" spans="1:14" x14ac:dyDescent="0.25">
      <c r="A3046">
        <v>3045</v>
      </c>
      <c r="B3046" s="30">
        <v>40980</v>
      </c>
      <c r="C3046">
        <f t="shared" si="472"/>
        <v>2012</v>
      </c>
      <c r="D3046">
        <v>5359.55</v>
      </c>
      <c r="E3046">
        <f t="shared" ca="1" si="473"/>
        <v>5346.55</v>
      </c>
      <c r="F3046">
        <f t="shared" ca="1" si="477"/>
        <v>5390.4230769230762</v>
      </c>
      <c r="G3046" t="str">
        <f t="shared" ca="1" si="468"/>
        <v/>
      </c>
      <c r="H3046">
        <f t="shared" ca="1" si="469"/>
        <v>5359.35</v>
      </c>
      <c r="I3046" s="7" t="str">
        <f t="shared" ca="1" si="476"/>
        <v/>
      </c>
      <c r="J3046" s="11">
        <f t="shared" ca="1" si="470"/>
        <v>1425.4339177876466</v>
      </c>
      <c r="K3046" s="11">
        <f ca="1">MAX($J$55:J3046)</f>
        <v>1508.3636064497455</v>
      </c>
      <c r="L3046" s="13">
        <f t="shared" ca="1" si="471"/>
        <v>5.4979905579458754E-2</v>
      </c>
      <c r="M3046" t="str">
        <f t="shared" ca="1" si="474"/>
        <v>SELL</v>
      </c>
      <c r="N3046">
        <f t="shared" ca="1" si="475"/>
        <v>-4.8748019611703271E-3</v>
      </c>
    </row>
    <row r="3047" spans="1:14" x14ac:dyDescent="0.25">
      <c r="A3047">
        <v>3046</v>
      </c>
      <c r="B3047" s="30">
        <v>40981</v>
      </c>
      <c r="C3047">
        <f t="shared" si="472"/>
        <v>2012</v>
      </c>
      <c r="D3047">
        <v>5429.5</v>
      </c>
      <c r="E3047">
        <f t="shared" ca="1" si="473"/>
        <v>5394.5249999999996</v>
      </c>
      <c r="F3047">
        <f t="shared" ca="1" si="477"/>
        <v>5394.4096153846149</v>
      </c>
      <c r="G3047" t="str">
        <f t="shared" ca="1" si="468"/>
        <v>BUY</v>
      </c>
      <c r="H3047">
        <f t="shared" ca="1" si="469"/>
        <v>5429.5</v>
      </c>
      <c r="I3047" s="7">
        <f t="shared" ca="1" si="476"/>
        <v>-1.3089273885825703E-2</v>
      </c>
      <c r="J3047" s="11">
        <f t="shared" ca="1" si="470"/>
        <v>1406.7760228315785</v>
      </c>
      <c r="K3047" s="11">
        <f ca="1">MAX($J$55:J3047)</f>
        <v>1508.3636064497455</v>
      </c>
      <c r="L3047" s="13">
        <f t="shared" ca="1" si="471"/>
        <v>6.7349532422938063E-2</v>
      </c>
      <c r="M3047" t="str">
        <f t="shared" ca="1" si="474"/>
        <v>BUY</v>
      </c>
      <c r="N3047">
        <f t="shared" ca="1" si="475"/>
        <v>-1.3051468873319554E-2</v>
      </c>
    </row>
    <row r="3048" spans="1:14" x14ac:dyDescent="0.25">
      <c r="A3048">
        <v>3047</v>
      </c>
      <c r="B3048" s="30">
        <v>40982</v>
      </c>
      <c r="C3048">
        <f t="shared" si="472"/>
        <v>2012</v>
      </c>
      <c r="D3048">
        <v>5463.9</v>
      </c>
      <c r="E3048">
        <f t="shared" ca="1" si="473"/>
        <v>5446.7</v>
      </c>
      <c r="F3048">
        <f t="shared" ca="1" si="477"/>
        <v>5398.3423076923073</v>
      </c>
      <c r="G3048" t="str">
        <f t="shared" ca="1" si="468"/>
        <v/>
      </c>
      <c r="H3048">
        <f t="shared" ca="1" si="469"/>
        <v>5429.5</v>
      </c>
      <c r="I3048" s="7" t="str">
        <f t="shared" ca="1" si="476"/>
        <v/>
      </c>
      <c r="J3048" s="11">
        <f t="shared" ca="1" si="470"/>
        <v>1406.7760228315785</v>
      </c>
      <c r="K3048" s="11">
        <f ca="1">MAX($J$55:J3048)</f>
        <v>1508.3636064497455</v>
      </c>
      <c r="L3048" s="13">
        <f t="shared" ca="1" si="471"/>
        <v>6.7349532422938063E-2</v>
      </c>
      <c r="M3048" t="str">
        <f t="shared" ca="1" si="474"/>
        <v>BUY</v>
      </c>
      <c r="N3048">
        <f t="shared" ca="1" si="475"/>
        <v>6.3357583571230563E-3</v>
      </c>
    </row>
    <row r="3049" spans="1:14" x14ac:dyDescent="0.25">
      <c r="A3049">
        <v>3048</v>
      </c>
      <c r="B3049" s="30">
        <v>40983</v>
      </c>
      <c r="C3049">
        <f t="shared" si="472"/>
        <v>2012</v>
      </c>
      <c r="D3049">
        <v>5380.5</v>
      </c>
      <c r="E3049">
        <f t="shared" ca="1" si="473"/>
        <v>5422.2</v>
      </c>
      <c r="F3049">
        <f t="shared" ca="1" si="477"/>
        <v>5400.0865384615381</v>
      </c>
      <c r="G3049" t="str">
        <f t="shared" ca="1" si="468"/>
        <v/>
      </c>
      <c r="H3049">
        <f t="shared" ca="1" si="469"/>
        <v>5429.5</v>
      </c>
      <c r="I3049" s="7" t="str">
        <f t="shared" ca="1" si="476"/>
        <v/>
      </c>
      <c r="J3049" s="11">
        <f t="shared" ca="1" si="470"/>
        <v>1406.7760228315785</v>
      </c>
      <c r="K3049" s="11">
        <f ca="1">MAX($J$55:J3049)</f>
        <v>1508.3636064497455</v>
      </c>
      <c r="L3049" s="13">
        <f t="shared" ca="1" si="471"/>
        <v>6.7349532422938063E-2</v>
      </c>
      <c r="M3049" t="str">
        <f t="shared" ca="1" si="474"/>
        <v>BUY</v>
      </c>
      <c r="N3049">
        <f t="shared" ca="1" si="475"/>
        <v>-1.5263822544336397E-2</v>
      </c>
    </row>
    <row r="3050" spans="1:14" x14ac:dyDescent="0.25">
      <c r="A3050">
        <v>3049</v>
      </c>
      <c r="B3050" s="30">
        <v>40984</v>
      </c>
      <c r="C3050">
        <f t="shared" si="472"/>
        <v>2012</v>
      </c>
      <c r="D3050">
        <v>5317.9</v>
      </c>
      <c r="E3050">
        <f t="shared" ca="1" si="473"/>
        <v>5349.2</v>
      </c>
      <c r="F3050">
        <f t="shared" ca="1" si="477"/>
        <v>5398.1538461538457</v>
      </c>
      <c r="G3050" t="str">
        <f t="shared" ca="1" si="468"/>
        <v>SELL</v>
      </c>
      <c r="H3050">
        <f t="shared" ca="1" si="469"/>
        <v>5317.9</v>
      </c>
      <c r="I3050" s="7">
        <f t="shared" ca="1" si="476"/>
        <v>-2.0554378856248334E-2</v>
      </c>
      <c r="J3050" s="11">
        <f t="shared" ca="1" si="470"/>
        <v>1377.8606154924121</v>
      </c>
      <c r="K3050" s="11">
        <f ca="1">MAX($J$55:J3050)</f>
        <v>1508.3636064497455</v>
      </c>
      <c r="L3050" s="13">
        <f t="shared" ca="1" si="471"/>
        <v>8.6519583473974149E-2</v>
      </c>
      <c r="M3050" t="str">
        <f t="shared" ca="1" si="474"/>
        <v>SELL</v>
      </c>
      <c r="N3050">
        <f t="shared" ca="1" si="475"/>
        <v>-1.1634606449214824E-2</v>
      </c>
    </row>
    <row r="3051" spans="1:14" x14ac:dyDescent="0.25">
      <c r="A3051">
        <v>3050</v>
      </c>
      <c r="B3051" s="30">
        <v>40987</v>
      </c>
      <c r="C3051">
        <f t="shared" si="472"/>
        <v>2012</v>
      </c>
      <c r="D3051">
        <v>5257.05</v>
      </c>
      <c r="E3051">
        <f t="shared" ca="1" si="473"/>
        <v>5287.4750000000004</v>
      </c>
      <c r="F3051">
        <f t="shared" ca="1" si="477"/>
        <v>5392.1807692307684</v>
      </c>
      <c r="G3051" t="str">
        <f t="shared" ca="1" si="468"/>
        <v/>
      </c>
      <c r="H3051">
        <f t="shared" ca="1" si="469"/>
        <v>5317.9</v>
      </c>
      <c r="I3051" s="7" t="str">
        <f t="shared" ca="1" si="476"/>
        <v/>
      </c>
      <c r="J3051" s="11">
        <f t="shared" ca="1" si="470"/>
        <v>1377.8606154924121</v>
      </c>
      <c r="K3051" s="11">
        <f ca="1">MAX($J$55:J3051)</f>
        <v>1508.3636064497455</v>
      </c>
      <c r="L3051" s="13">
        <f t="shared" ca="1" si="471"/>
        <v>8.6519583473974149E-2</v>
      </c>
      <c r="M3051" t="str">
        <f t="shared" ca="1" si="474"/>
        <v>SELL</v>
      </c>
      <c r="N3051">
        <f t="shared" ca="1" si="475"/>
        <v>1.1442486695876089E-2</v>
      </c>
    </row>
    <row r="3052" spans="1:14" x14ac:dyDescent="0.25">
      <c r="A3052">
        <v>3051</v>
      </c>
      <c r="B3052" s="30">
        <v>40988</v>
      </c>
      <c r="C3052">
        <f t="shared" si="472"/>
        <v>2012</v>
      </c>
      <c r="D3052">
        <v>5274.85</v>
      </c>
      <c r="E3052">
        <f t="shared" ca="1" si="473"/>
        <v>5265.9500000000007</v>
      </c>
      <c r="F3052">
        <f t="shared" ca="1" si="477"/>
        <v>5388.0749999999989</v>
      </c>
      <c r="G3052" t="str">
        <f t="shared" ca="1" si="468"/>
        <v/>
      </c>
      <c r="H3052">
        <f t="shared" ca="1" si="469"/>
        <v>5317.9</v>
      </c>
      <c r="I3052" s="7" t="str">
        <f t="shared" ca="1" si="476"/>
        <v/>
      </c>
      <c r="J3052" s="11">
        <f t="shared" ca="1" si="470"/>
        <v>1377.8606154924121</v>
      </c>
      <c r="K3052" s="11">
        <f ca="1">MAX($J$55:J3052)</f>
        <v>1508.3636064497455</v>
      </c>
      <c r="L3052" s="13">
        <f t="shared" ca="1" si="471"/>
        <v>8.6519583473974149E-2</v>
      </c>
      <c r="M3052" t="str">
        <f t="shared" ca="1" si="474"/>
        <v>SELL</v>
      </c>
      <c r="N3052">
        <f t="shared" ca="1" si="475"/>
        <v>-3.3859293710351208E-3</v>
      </c>
    </row>
    <row r="3053" spans="1:14" x14ac:dyDescent="0.25">
      <c r="A3053">
        <v>3052</v>
      </c>
      <c r="B3053" s="30">
        <v>40989</v>
      </c>
      <c r="C3053">
        <f t="shared" si="472"/>
        <v>2012</v>
      </c>
      <c r="D3053">
        <v>5364.95</v>
      </c>
      <c r="E3053">
        <f t="shared" ca="1" si="473"/>
        <v>5319.9</v>
      </c>
      <c r="F3053">
        <f t="shared" ca="1" si="477"/>
        <v>5387.1038461538465</v>
      </c>
      <c r="G3053" t="str">
        <f t="shared" ca="1" si="468"/>
        <v/>
      </c>
      <c r="H3053">
        <f t="shared" ca="1" si="469"/>
        <v>5317.9</v>
      </c>
      <c r="I3053" s="7" t="str">
        <f t="shared" ca="1" si="476"/>
        <v/>
      </c>
      <c r="J3053" s="11">
        <f t="shared" ca="1" si="470"/>
        <v>1377.8606154924121</v>
      </c>
      <c r="K3053" s="11">
        <f ca="1">MAX($J$55:J3053)</f>
        <v>1508.3636064497455</v>
      </c>
      <c r="L3053" s="13">
        <f t="shared" ca="1" si="471"/>
        <v>8.6519583473974149E-2</v>
      </c>
      <c r="M3053" t="str">
        <f t="shared" ca="1" si="474"/>
        <v>SELL</v>
      </c>
      <c r="N3053">
        <f t="shared" ca="1" si="475"/>
        <v>-1.7081054437566839E-2</v>
      </c>
    </row>
    <row r="3054" spans="1:14" x14ac:dyDescent="0.25">
      <c r="A3054">
        <v>3053</v>
      </c>
      <c r="B3054" s="30">
        <v>40990</v>
      </c>
      <c r="C3054">
        <f t="shared" si="472"/>
        <v>2012</v>
      </c>
      <c r="D3054">
        <v>5228.45</v>
      </c>
      <c r="E3054">
        <f t="shared" ca="1" si="473"/>
        <v>5296.7</v>
      </c>
      <c r="F3054">
        <f t="shared" ca="1" si="477"/>
        <v>5379.8884615384613</v>
      </c>
      <c r="G3054" t="str">
        <f t="shared" ca="1" si="468"/>
        <v/>
      </c>
      <c r="H3054">
        <f t="shared" ca="1" si="469"/>
        <v>5317.9</v>
      </c>
      <c r="I3054" s="7" t="str">
        <f t="shared" ca="1" si="476"/>
        <v/>
      </c>
      <c r="J3054" s="11">
        <f t="shared" ca="1" si="470"/>
        <v>1377.8606154924121</v>
      </c>
      <c r="K3054" s="11">
        <f ca="1">MAX($J$55:J3054)</f>
        <v>1508.3636064497455</v>
      </c>
      <c r="L3054" s="13">
        <f t="shared" ca="1" si="471"/>
        <v>8.6519583473974149E-2</v>
      </c>
      <c r="M3054" t="str">
        <f t="shared" ca="1" si="474"/>
        <v>SELL</v>
      </c>
      <c r="N3054">
        <f t="shared" ca="1" si="475"/>
        <v>2.5442921182862843E-2</v>
      </c>
    </row>
    <row r="3055" spans="1:14" x14ac:dyDescent="0.25">
      <c r="A3055">
        <v>3054</v>
      </c>
      <c r="B3055" s="30">
        <v>40991</v>
      </c>
      <c r="C3055">
        <f t="shared" si="472"/>
        <v>2012</v>
      </c>
      <c r="D3055">
        <v>5278.2</v>
      </c>
      <c r="E3055">
        <f t="shared" ca="1" si="473"/>
        <v>5253.3249999999998</v>
      </c>
      <c r="F3055">
        <f t="shared" ca="1" si="477"/>
        <v>5370.1288461538461</v>
      </c>
      <c r="G3055" t="str">
        <f t="shared" ca="1" si="468"/>
        <v/>
      </c>
      <c r="H3055">
        <f t="shared" ca="1" si="469"/>
        <v>5317.9</v>
      </c>
      <c r="I3055" s="7" t="str">
        <f t="shared" ca="1" si="476"/>
        <v/>
      </c>
      <c r="J3055" s="11">
        <f t="shared" ca="1" si="470"/>
        <v>1377.8606154924121</v>
      </c>
      <c r="K3055" s="11">
        <f ca="1">MAX($J$55:J3055)</f>
        <v>1508.3636064497455</v>
      </c>
      <c r="L3055" s="13">
        <f t="shared" ca="1" si="471"/>
        <v>8.6519583473974149E-2</v>
      </c>
      <c r="M3055" t="str">
        <f t="shared" ca="1" si="474"/>
        <v>SELL</v>
      </c>
      <c r="N3055">
        <f t="shared" ca="1" si="475"/>
        <v>-9.5152483049469726E-3</v>
      </c>
    </row>
    <row r="3056" spans="1:14" x14ac:dyDescent="0.25">
      <c r="A3056">
        <v>3055</v>
      </c>
      <c r="B3056" s="30">
        <v>40994</v>
      </c>
      <c r="C3056">
        <f t="shared" si="472"/>
        <v>2012</v>
      </c>
      <c r="D3056">
        <v>5184.25</v>
      </c>
      <c r="E3056">
        <f t="shared" ca="1" si="473"/>
        <v>5231.2250000000004</v>
      </c>
      <c r="F3056">
        <f t="shared" ca="1" si="477"/>
        <v>5357.1403846153844</v>
      </c>
      <c r="G3056" t="str">
        <f t="shared" ca="1" si="468"/>
        <v/>
      </c>
      <c r="H3056">
        <f t="shared" ca="1" si="469"/>
        <v>5317.9</v>
      </c>
      <c r="I3056" s="7" t="str">
        <f t="shared" ca="1" si="476"/>
        <v/>
      </c>
      <c r="J3056" s="11">
        <f t="shared" ca="1" si="470"/>
        <v>1377.8606154924121</v>
      </c>
      <c r="K3056" s="11">
        <f ca="1">MAX($J$55:J3056)</f>
        <v>1508.3636064497455</v>
      </c>
      <c r="L3056" s="13">
        <f t="shared" ca="1" si="471"/>
        <v>8.6519583473974149E-2</v>
      </c>
      <c r="M3056" t="str">
        <f t="shared" ca="1" si="474"/>
        <v>SELL</v>
      </c>
      <c r="N3056">
        <f t="shared" ca="1" si="475"/>
        <v>1.779962866128601E-2</v>
      </c>
    </row>
    <row r="3057" spans="1:14" x14ac:dyDescent="0.25">
      <c r="A3057">
        <v>3056</v>
      </c>
      <c r="B3057" s="30">
        <v>40995</v>
      </c>
      <c r="C3057">
        <f t="shared" si="472"/>
        <v>2012</v>
      </c>
      <c r="D3057">
        <v>5243.15</v>
      </c>
      <c r="E3057">
        <f t="shared" ca="1" si="473"/>
        <v>5213.7</v>
      </c>
      <c r="F3057">
        <f t="shared" ca="1" si="477"/>
        <v>5344.7884615384601</v>
      </c>
      <c r="G3057" t="str">
        <f t="shared" ca="1" si="468"/>
        <v/>
      </c>
      <c r="H3057">
        <f t="shared" ca="1" si="469"/>
        <v>5317.9</v>
      </c>
      <c r="I3057" s="7" t="str">
        <f t="shared" ca="1" si="476"/>
        <v/>
      </c>
      <c r="J3057" s="11">
        <f t="shared" ca="1" si="470"/>
        <v>1377.8606154924121</v>
      </c>
      <c r="K3057" s="11">
        <f ca="1">MAX($J$55:J3057)</f>
        <v>1508.3636064497455</v>
      </c>
      <c r="L3057" s="13">
        <f t="shared" ca="1" si="471"/>
        <v>8.6519583473974149E-2</v>
      </c>
      <c r="M3057" t="str">
        <f t="shared" ca="1" si="474"/>
        <v>SELL</v>
      </c>
      <c r="N3057">
        <f t="shared" ca="1" si="475"/>
        <v>-1.1361334812171411E-2</v>
      </c>
    </row>
    <row r="3058" spans="1:14" x14ac:dyDescent="0.25">
      <c r="A3058">
        <v>3057</v>
      </c>
      <c r="B3058" s="30">
        <v>40996</v>
      </c>
      <c r="C3058">
        <f t="shared" si="472"/>
        <v>2012</v>
      </c>
      <c r="D3058">
        <v>5194.75</v>
      </c>
      <c r="E3058">
        <f t="shared" ca="1" si="473"/>
        <v>5218.95</v>
      </c>
      <c r="F3058">
        <f t="shared" ca="1" si="477"/>
        <v>5328.9269230769232</v>
      </c>
      <c r="G3058" t="str">
        <f t="shared" ca="1" si="468"/>
        <v/>
      </c>
      <c r="H3058">
        <f t="shared" ca="1" si="469"/>
        <v>5317.9</v>
      </c>
      <c r="I3058" s="7" t="str">
        <f t="shared" ca="1" si="476"/>
        <v/>
      </c>
      <c r="J3058" s="11">
        <f t="shared" ca="1" si="470"/>
        <v>1377.8606154924121</v>
      </c>
      <c r="K3058" s="11">
        <f ca="1">MAX($J$55:J3058)</f>
        <v>1508.3636064497455</v>
      </c>
      <c r="L3058" s="13">
        <f t="shared" ca="1" si="471"/>
        <v>8.6519583473974149E-2</v>
      </c>
      <c r="M3058" t="str">
        <f t="shared" ca="1" si="474"/>
        <v>SELL</v>
      </c>
      <c r="N3058">
        <f t="shared" ca="1" si="475"/>
        <v>9.2310919962235762E-3</v>
      </c>
    </row>
    <row r="3059" spans="1:14" x14ac:dyDescent="0.25">
      <c r="A3059">
        <v>3058</v>
      </c>
      <c r="B3059" s="30">
        <v>40997</v>
      </c>
      <c r="C3059">
        <f t="shared" si="472"/>
        <v>2012</v>
      </c>
      <c r="D3059">
        <v>5178.8500000000004</v>
      </c>
      <c r="E3059">
        <f t="shared" ca="1" si="473"/>
        <v>5186.8</v>
      </c>
      <c r="F3059">
        <f t="shared" ca="1" si="477"/>
        <v>5316.3692307692309</v>
      </c>
      <c r="G3059" t="str">
        <f t="shared" ca="1" si="468"/>
        <v/>
      </c>
      <c r="H3059">
        <f t="shared" ca="1" si="469"/>
        <v>5317.9</v>
      </c>
      <c r="I3059" s="7" t="str">
        <f t="shared" ca="1" si="476"/>
        <v/>
      </c>
      <c r="J3059" s="11">
        <f t="shared" ca="1" si="470"/>
        <v>1377.8606154924121</v>
      </c>
      <c r="K3059" s="11">
        <f ca="1">MAX($J$55:J3059)</f>
        <v>1508.3636064497455</v>
      </c>
      <c r="L3059" s="13">
        <f t="shared" ca="1" si="471"/>
        <v>8.6519583473974149E-2</v>
      </c>
      <c r="M3059" t="str">
        <f t="shared" ca="1" si="474"/>
        <v>SELL</v>
      </c>
      <c r="N3059">
        <f t="shared" ca="1" si="475"/>
        <v>3.0607825208142135E-3</v>
      </c>
    </row>
    <row r="3060" spans="1:14" x14ac:dyDescent="0.25">
      <c r="A3060">
        <v>3059</v>
      </c>
      <c r="B3060" s="30">
        <v>40998</v>
      </c>
      <c r="C3060">
        <f t="shared" si="472"/>
        <v>2012</v>
      </c>
      <c r="D3060">
        <v>5295.55</v>
      </c>
      <c r="E3060">
        <f t="shared" ca="1" si="473"/>
        <v>5237.2000000000007</v>
      </c>
      <c r="F3060">
        <f t="shared" ca="1" si="477"/>
        <v>5309.1480769230757</v>
      </c>
      <c r="G3060" t="str">
        <f t="shared" ca="1" si="468"/>
        <v/>
      </c>
      <c r="H3060">
        <f t="shared" ca="1" si="469"/>
        <v>5317.9</v>
      </c>
      <c r="I3060" s="7" t="str">
        <f t="shared" ca="1" si="476"/>
        <v/>
      </c>
      <c r="J3060" s="11">
        <f t="shared" ca="1" si="470"/>
        <v>1377.8606154924121</v>
      </c>
      <c r="K3060" s="11">
        <f ca="1">MAX($J$55:J3060)</f>
        <v>1508.3636064497455</v>
      </c>
      <c r="L3060" s="13">
        <f t="shared" ca="1" si="471"/>
        <v>8.6519583473974149E-2</v>
      </c>
      <c r="M3060" t="str">
        <f t="shared" ca="1" si="474"/>
        <v>SELL</v>
      </c>
      <c r="N3060">
        <f t="shared" ca="1" si="475"/>
        <v>-2.2533960242138662E-2</v>
      </c>
    </row>
    <row r="3061" spans="1:14" x14ac:dyDescent="0.25">
      <c r="A3061">
        <v>3060</v>
      </c>
      <c r="B3061" s="30">
        <v>41001</v>
      </c>
      <c r="C3061">
        <f t="shared" si="472"/>
        <v>2012</v>
      </c>
      <c r="D3061">
        <v>5317.9</v>
      </c>
      <c r="E3061">
        <f t="shared" ca="1" si="473"/>
        <v>5306.7250000000004</v>
      </c>
      <c r="F3061">
        <f t="shared" ca="1" si="477"/>
        <v>5304.8634615384608</v>
      </c>
      <c r="G3061" t="str">
        <f t="shared" ca="1" si="468"/>
        <v>BUY</v>
      </c>
      <c r="H3061">
        <f t="shared" ca="1" si="469"/>
        <v>5317.9</v>
      </c>
      <c r="I3061" s="7">
        <f t="shared" ca="1" si="476"/>
        <v>0</v>
      </c>
      <c r="J3061" s="11">
        <f t="shared" ca="1" si="470"/>
        <v>1377.8606154924121</v>
      </c>
      <c r="K3061" s="11">
        <f ca="1">MAX($J$55:J3061)</f>
        <v>1508.3636064497455</v>
      </c>
      <c r="L3061" s="13">
        <f t="shared" ca="1" si="471"/>
        <v>8.6519583473974149E-2</v>
      </c>
      <c r="M3061" t="str">
        <f t="shared" ca="1" si="474"/>
        <v>BUY</v>
      </c>
      <c r="N3061">
        <f t="shared" ca="1" si="475"/>
        <v>-4.2205247802399098E-3</v>
      </c>
    </row>
    <row r="3062" spans="1:14" x14ac:dyDescent="0.25">
      <c r="A3062">
        <v>3061</v>
      </c>
      <c r="B3062" s="30">
        <v>41002</v>
      </c>
      <c r="C3062">
        <f t="shared" si="472"/>
        <v>2012</v>
      </c>
      <c r="D3062">
        <v>5358.5</v>
      </c>
      <c r="E3062">
        <f t="shared" ca="1" si="473"/>
        <v>5338.2</v>
      </c>
      <c r="F3062">
        <f t="shared" ca="1" si="477"/>
        <v>5307.8365384615381</v>
      </c>
      <c r="G3062" t="str">
        <f t="shared" ref="G3062:G3125" ca="1" si="478">IF(AND(E3062&gt;F3062,E3061&lt;F3061),"BUY",IF(AND(E3062&lt;F3062,E3061&gt;F3061),"SELL",""))</f>
        <v/>
      </c>
      <c r="H3062">
        <f t="shared" ca="1" si="469"/>
        <v>5317.9</v>
      </c>
      <c r="I3062" s="7" t="str">
        <f t="shared" ca="1" si="476"/>
        <v/>
      </c>
      <c r="J3062" s="11">
        <f t="shared" ca="1" si="470"/>
        <v>1377.8606154924121</v>
      </c>
      <c r="K3062" s="11">
        <f ca="1">MAX($J$55:J3062)</f>
        <v>1508.3636064497455</v>
      </c>
      <c r="L3062" s="13">
        <f t="shared" ca="1" si="471"/>
        <v>8.6519583473974149E-2</v>
      </c>
      <c r="M3062" t="str">
        <f t="shared" ca="1" si="474"/>
        <v>BUY</v>
      </c>
      <c r="N3062">
        <f t="shared" ca="1" si="475"/>
        <v>7.634592602343099E-3</v>
      </c>
    </row>
    <row r="3063" spans="1:14" x14ac:dyDescent="0.25">
      <c r="A3063">
        <v>3062</v>
      </c>
      <c r="B3063" s="30">
        <v>41003</v>
      </c>
      <c r="C3063">
        <f t="shared" si="472"/>
        <v>2012</v>
      </c>
      <c r="D3063">
        <v>5322.9</v>
      </c>
      <c r="E3063">
        <f t="shared" ca="1" si="473"/>
        <v>5340.7</v>
      </c>
      <c r="F3063">
        <f t="shared" ca="1" si="477"/>
        <v>5305.8134615384615</v>
      </c>
      <c r="G3063" t="str">
        <f t="shared" ca="1" si="478"/>
        <v/>
      </c>
      <c r="H3063">
        <f t="shared" ref="H3063:H3126" ca="1" si="479">IF(G3063&lt;&gt;"",D3063,H3062)</f>
        <v>5317.9</v>
      </c>
      <c r="I3063" s="7" t="str">
        <f t="shared" ca="1" si="476"/>
        <v/>
      </c>
      <c r="J3063" s="11">
        <f t="shared" ca="1" si="470"/>
        <v>1377.8606154924121</v>
      </c>
      <c r="K3063" s="11">
        <f ca="1">MAX($J$55:J3063)</f>
        <v>1508.3636064497455</v>
      </c>
      <c r="L3063" s="13">
        <f t="shared" ca="1" si="471"/>
        <v>8.6519583473974149E-2</v>
      </c>
      <c r="M3063" t="str">
        <f t="shared" ca="1" si="474"/>
        <v>BUY</v>
      </c>
      <c r="N3063">
        <f t="shared" ca="1" si="475"/>
        <v>-6.6436502752636678E-3</v>
      </c>
    </row>
    <row r="3064" spans="1:14" x14ac:dyDescent="0.25">
      <c r="A3064">
        <v>3063</v>
      </c>
      <c r="B3064" s="30">
        <v>41008</v>
      </c>
      <c r="C3064">
        <f t="shared" si="472"/>
        <v>2012</v>
      </c>
      <c r="D3064">
        <v>5234.3999999999996</v>
      </c>
      <c r="E3064">
        <f t="shared" ca="1" si="473"/>
        <v>5278.65</v>
      </c>
      <c r="F3064">
        <f t="shared" ca="1" si="477"/>
        <v>5300.0134615384613</v>
      </c>
      <c r="G3064" t="str">
        <f t="shared" ca="1" si="478"/>
        <v>SELL</v>
      </c>
      <c r="H3064">
        <f t="shared" ca="1" si="479"/>
        <v>5234.3999999999996</v>
      </c>
      <c r="I3064" s="7">
        <f t="shared" ca="1" si="476"/>
        <v>-1.5701686756050326E-2</v>
      </c>
      <c r="J3064" s="11">
        <f t="shared" ca="1" si="470"/>
        <v>1356.2258797144516</v>
      </c>
      <c r="K3064" s="11">
        <f ca="1">MAX($J$55:J3064)</f>
        <v>1508.3636064497455</v>
      </c>
      <c r="L3064" s="13">
        <f t="shared" ca="1" si="471"/>
        <v>0.10086276683205209</v>
      </c>
      <c r="M3064" t="str">
        <f t="shared" ca="1" si="474"/>
        <v>SELL</v>
      </c>
      <c r="N3064">
        <f t="shared" ca="1" si="475"/>
        <v>-1.6626275150763682E-2</v>
      </c>
    </row>
    <row r="3065" spans="1:14" x14ac:dyDescent="0.25">
      <c r="A3065">
        <v>3064</v>
      </c>
      <c r="B3065" s="30">
        <v>41009</v>
      </c>
      <c r="C3065">
        <f t="shared" si="472"/>
        <v>2012</v>
      </c>
      <c r="D3065">
        <v>5243.6</v>
      </c>
      <c r="E3065">
        <f t="shared" ca="1" si="473"/>
        <v>5239</v>
      </c>
      <c r="F3065">
        <f t="shared" ca="1" si="477"/>
        <v>5296.3153846153855</v>
      </c>
      <c r="G3065" t="str">
        <f t="shared" ca="1" si="478"/>
        <v/>
      </c>
      <c r="H3065">
        <f t="shared" ca="1" si="479"/>
        <v>5234.3999999999996</v>
      </c>
      <c r="I3065" s="7" t="str">
        <f t="shared" ca="1" si="476"/>
        <v/>
      </c>
      <c r="J3065" s="11">
        <f t="shared" ref="J3065:J3128" ca="1" si="480">IF(I3065="",J3064,J3064*(1+$M$5*I3065))</f>
        <v>1356.2258797144516</v>
      </c>
      <c r="K3065" s="11">
        <f ca="1">MAX($J$55:J3065)</f>
        <v>1508.3636064497455</v>
      </c>
      <c r="L3065" s="13">
        <f t="shared" ref="L3065:L3128" ca="1" si="481">1-J3065/K3065</f>
        <v>0.10086276683205209</v>
      </c>
      <c r="M3065" t="str">
        <f t="shared" ca="1" si="474"/>
        <v>SELL</v>
      </c>
      <c r="N3065">
        <f t="shared" ca="1" si="475"/>
        <v>-1.7576035457742489E-3</v>
      </c>
    </row>
    <row r="3066" spans="1:14" x14ac:dyDescent="0.25">
      <c r="A3066">
        <v>3065</v>
      </c>
      <c r="B3066" s="30">
        <v>41010</v>
      </c>
      <c r="C3066">
        <f t="shared" si="472"/>
        <v>2012</v>
      </c>
      <c r="D3066">
        <v>5226.8500000000004</v>
      </c>
      <c r="E3066">
        <f t="shared" ca="1" si="473"/>
        <v>5235.2250000000004</v>
      </c>
      <c r="F3066">
        <f t="shared" ca="1" si="477"/>
        <v>5291.2192307692303</v>
      </c>
      <c r="G3066" t="str">
        <f t="shared" ca="1" si="478"/>
        <v/>
      </c>
      <c r="H3066">
        <f t="shared" ca="1" si="479"/>
        <v>5234.3999999999996</v>
      </c>
      <c r="I3066" s="7" t="str">
        <f t="shared" ca="1" si="476"/>
        <v/>
      </c>
      <c r="J3066" s="11">
        <f t="shared" ca="1" si="480"/>
        <v>1356.2258797144516</v>
      </c>
      <c r="K3066" s="11">
        <f ca="1">MAX($J$55:J3066)</f>
        <v>1508.3636064497455</v>
      </c>
      <c r="L3066" s="13">
        <f t="shared" ca="1" si="481"/>
        <v>0.10086276683205209</v>
      </c>
      <c r="M3066" t="str">
        <f t="shared" ca="1" si="474"/>
        <v>SELL</v>
      </c>
      <c r="N3066">
        <f t="shared" ca="1" si="475"/>
        <v>3.1943702799603325E-3</v>
      </c>
    </row>
    <row r="3067" spans="1:14" x14ac:dyDescent="0.25">
      <c r="A3067">
        <v>3066</v>
      </c>
      <c r="B3067" s="30">
        <v>41011</v>
      </c>
      <c r="C3067">
        <f t="shared" si="472"/>
        <v>2012</v>
      </c>
      <c r="D3067">
        <v>5276.85</v>
      </c>
      <c r="E3067">
        <f t="shared" ca="1" si="473"/>
        <v>5251.85</v>
      </c>
      <c r="F3067">
        <f t="shared" ca="1" si="477"/>
        <v>5288.0442307692301</v>
      </c>
      <c r="G3067" t="str">
        <f t="shared" ca="1" si="478"/>
        <v/>
      </c>
      <c r="H3067">
        <f t="shared" ca="1" si="479"/>
        <v>5234.3999999999996</v>
      </c>
      <c r="I3067" s="7" t="str">
        <f t="shared" ca="1" si="476"/>
        <v/>
      </c>
      <c r="J3067" s="11">
        <f t="shared" ca="1" si="480"/>
        <v>1356.2258797144516</v>
      </c>
      <c r="K3067" s="11">
        <f ca="1">MAX($J$55:J3067)</f>
        <v>1508.3636064497455</v>
      </c>
      <c r="L3067" s="13">
        <f t="shared" ca="1" si="481"/>
        <v>0.10086276683205209</v>
      </c>
      <c r="M3067" t="str">
        <f t="shared" ca="1" si="474"/>
        <v>SELL</v>
      </c>
      <c r="N3067">
        <f t="shared" ca="1" si="475"/>
        <v>-9.5659909888364883E-3</v>
      </c>
    </row>
    <row r="3068" spans="1:14" x14ac:dyDescent="0.25">
      <c r="A3068">
        <v>3067</v>
      </c>
      <c r="B3068" s="30">
        <v>41012</v>
      </c>
      <c r="C3068">
        <f t="shared" si="472"/>
        <v>2012</v>
      </c>
      <c r="D3068">
        <v>5207.45</v>
      </c>
      <c r="E3068">
        <f t="shared" ca="1" si="473"/>
        <v>5242.1499999999996</v>
      </c>
      <c r="F3068">
        <f t="shared" ca="1" si="477"/>
        <v>5285.2403846153848</v>
      </c>
      <c r="G3068" t="str">
        <f t="shared" ca="1" si="478"/>
        <v/>
      </c>
      <c r="H3068">
        <f t="shared" ca="1" si="479"/>
        <v>5234.3999999999996</v>
      </c>
      <c r="I3068" s="7" t="str">
        <f t="shared" ca="1" si="476"/>
        <v/>
      </c>
      <c r="J3068" s="11">
        <f t="shared" ca="1" si="480"/>
        <v>1356.2258797144516</v>
      </c>
      <c r="K3068" s="11">
        <f ca="1">MAX($J$55:J3068)</f>
        <v>1508.3636064497455</v>
      </c>
      <c r="L3068" s="13">
        <f t="shared" ca="1" si="481"/>
        <v>0.10086276683205209</v>
      </c>
      <c r="M3068" t="str">
        <f t="shared" ca="1" si="474"/>
        <v>SELL</v>
      </c>
      <c r="N3068">
        <f t="shared" ca="1" si="475"/>
        <v>1.3151785629684479E-2</v>
      </c>
    </row>
    <row r="3069" spans="1:14" x14ac:dyDescent="0.25">
      <c r="A3069">
        <v>3068</v>
      </c>
      <c r="B3069" s="30">
        <v>41015</v>
      </c>
      <c r="C3069">
        <f t="shared" si="472"/>
        <v>2012</v>
      </c>
      <c r="D3069">
        <v>5226.2</v>
      </c>
      <c r="E3069">
        <f t="shared" ca="1" si="473"/>
        <v>5216.8249999999998</v>
      </c>
      <c r="F3069">
        <f t="shared" ca="1" si="477"/>
        <v>5285.3865384615392</v>
      </c>
      <c r="G3069" t="str">
        <f t="shared" ca="1" si="478"/>
        <v/>
      </c>
      <c r="H3069">
        <f t="shared" ca="1" si="479"/>
        <v>5234.3999999999996</v>
      </c>
      <c r="I3069" s="7" t="str">
        <f t="shared" ca="1" si="476"/>
        <v/>
      </c>
      <c r="J3069" s="11">
        <f t="shared" ca="1" si="480"/>
        <v>1356.2258797144516</v>
      </c>
      <c r="K3069" s="11">
        <f ca="1">MAX($J$55:J3069)</f>
        <v>1508.3636064497455</v>
      </c>
      <c r="L3069" s="13">
        <f t="shared" ca="1" si="481"/>
        <v>0.10086276683205209</v>
      </c>
      <c r="M3069" t="str">
        <f t="shared" ca="1" si="474"/>
        <v>SELL</v>
      </c>
      <c r="N3069">
        <f t="shared" ca="1" si="475"/>
        <v>-3.6006106635685414E-3</v>
      </c>
    </row>
    <row r="3070" spans="1:14" x14ac:dyDescent="0.25">
      <c r="A3070">
        <v>3069</v>
      </c>
      <c r="B3070" s="30">
        <v>41016</v>
      </c>
      <c r="C3070">
        <f t="shared" si="472"/>
        <v>2012</v>
      </c>
      <c r="D3070">
        <v>5289.7</v>
      </c>
      <c r="E3070">
        <f t="shared" ca="1" si="473"/>
        <v>5257.95</v>
      </c>
      <c r="F3070">
        <f t="shared" ca="1" si="477"/>
        <v>5288.0500000000011</v>
      </c>
      <c r="G3070" t="str">
        <f t="shared" ca="1" si="478"/>
        <v/>
      </c>
      <c r="H3070">
        <f t="shared" ca="1" si="479"/>
        <v>5234.3999999999996</v>
      </c>
      <c r="I3070" s="7" t="str">
        <f t="shared" ca="1" si="476"/>
        <v/>
      </c>
      <c r="J3070" s="11">
        <f t="shared" ca="1" si="480"/>
        <v>1356.2258797144516</v>
      </c>
      <c r="K3070" s="11">
        <f ca="1">MAX($J$55:J3070)</f>
        <v>1508.3636064497455</v>
      </c>
      <c r="L3070" s="13">
        <f t="shared" ca="1" si="481"/>
        <v>0.10086276683205209</v>
      </c>
      <c r="M3070" t="str">
        <f t="shared" ca="1" si="474"/>
        <v>SELL</v>
      </c>
      <c r="N3070">
        <f t="shared" ca="1" si="475"/>
        <v>-1.2150319543836823E-2</v>
      </c>
    </row>
    <row r="3071" spans="1:14" x14ac:dyDescent="0.25">
      <c r="A3071">
        <v>3070</v>
      </c>
      <c r="B3071" s="30">
        <v>41017</v>
      </c>
      <c r="C3071">
        <f t="shared" si="472"/>
        <v>2012</v>
      </c>
      <c r="D3071">
        <v>5300</v>
      </c>
      <c r="E3071">
        <f t="shared" ca="1" si="473"/>
        <v>5294.85</v>
      </c>
      <c r="F3071">
        <f t="shared" ca="1" si="477"/>
        <v>5286.7596153846152</v>
      </c>
      <c r="G3071" t="str">
        <f t="shared" ca="1" si="478"/>
        <v>BUY</v>
      </c>
      <c r="H3071">
        <f t="shared" ca="1" si="479"/>
        <v>5300</v>
      </c>
      <c r="I3071" s="7">
        <f t="shared" ca="1" si="476"/>
        <v>-1.2532477456824065E-2</v>
      </c>
      <c r="J3071" s="11">
        <f t="shared" ca="1" si="480"/>
        <v>1339.2290094505688</v>
      </c>
      <c r="K3071" s="11">
        <f ca="1">MAX($J$55:J3071)</f>
        <v>1508.3636064497455</v>
      </c>
      <c r="L3071" s="13">
        <f t="shared" ca="1" si="481"/>
        <v>0.11213118393732058</v>
      </c>
      <c r="M3071" t="str">
        <f t="shared" ca="1" si="474"/>
        <v>BUY</v>
      </c>
      <c r="N3071">
        <f t="shared" ca="1" si="475"/>
        <v>-1.9471803693971647E-3</v>
      </c>
    </row>
    <row r="3072" spans="1:14" x14ac:dyDescent="0.25">
      <c r="A3072">
        <v>3071</v>
      </c>
      <c r="B3072" s="30">
        <v>41018</v>
      </c>
      <c r="C3072">
        <f t="shared" si="472"/>
        <v>2012</v>
      </c>
      <c r="D3072">
        <v>5332.4</v>
      </c>
      <c r="E3072">
        <f t="shared" ca="1" si="473"/>
        <v>5316.2</v>
      </c>
      <c r="F3072">
        <f t="shared" ca="1" si="477"/>
        <v>5285.7153846153833</v>
      </c>
      <c r="G3072" t="str">
        <f t="shared" ca="1" si="478"/>
        <v/>
      </c>
      <c r="H3072">
        <f t="shared" ca="1" si="479"/>
        <v>5300</v>
      </c>
      <c r="I3072" s="7" t="str">
        <f t="shared" ca="1" si="476"/>
        <v/>
      </c>
      <c r="J3072" s="11">
        <f t="shared" ca="1" si="480"/>
        <v>1339.2290094505688</v>
      </c>
      <c r="K3072" s="11">
        <f ca="1">MAX($J$55:J3072)</f>
        <v>1508.3636064497455</v>
      </c>
      <c r="L3072" s="13">
        <f t="shared" ca="1" si="481"/>
        <v>0.11213118393732058</v>
      </c>
      <c r="M3072" t="str">
        <f t="shared" ca="1" si="474"/>
        <v>BUY</v>
      </c>
      <c r="N3072">
        <f t="shared" ca="1" si="475"/>
        <v>6.1132075471697425E-3</v>
      </c>
    </row>
    <row r="3073" spans="1:14" x14ac:dyDescent="0.25">
      <c r="A3073">
        <v>3072</v>
      </c>
      <c r="B3073" s="30">
        <v>41019</v>
      </c>
      <c r="C3073">
        <f t="shared" si="472"/>
        <v>2012</v>
      </c>
      <c r="D3073">
        <v>5290.85</v>
      </c>
      <c r="E3073">
        <f t="shared" ca="1" si="473"/>
        <v>5311.625</v>
      </c>
      <c r="F3073">
        <f t="shared" ca="1" si="477"/>
        <v>5280.3826923076913</v>
      </c>
      <c r="G3073" t="str">
        <f t="shared" ca="1" si="478"/>
        <v/>
      </c>
      <c r="H3073">
        <f t="shared" ca="1" si="479"/>
        <v>5300</v>
      </c>
      <c r="I3073" s="7" t="str">
        <f t="shared" ca="1" si="476"/>
        <v/>
      </c>
      <c r="J3073" s="11">
        <f t="shared" ca="1" si="480"/>
        <v>1339.2290094505688</v>
      </c>
      <c r="K3073" s="11">
        <f ca="1">MAX($J$55:J3073)</f>
        <v>1508.3636064497455</v>
      </c>
      <c r="L3073" s="13">
        <f t="shared" ca="1" si="481"/>
        <v>0.11213118393732058</v>
      </c>
      <c r="M3073" t="str">
        <f t="shared" ca="1" si="474"/>
        <v>BUY</v>
      </c>
      <c r="N3073">
        <f t="shared" ca="1" si="475"/>
        <v>-7.7919885980045145E-3</v>
      </c>
    </row>
    <row r="3074" spans="1:14" x14ac:dyDescent="0.25">
      <c r="A3074">
        <v>3073</v>
      </c>
      <c r="B3074" s="30">
        <v>41022</v>
      </c>
      <c r="C3074">
        <f t="shared" si="472"/>
        <v>2012</v>
      </c>
      <c r="D3074">
        <v>5200.6000000000004</v>
      </c>
      <c r="E3074">
        <f t="shared" ca="1" si="473"/>
        <v>5245.7250000000004</v>
      </c>
      <c r="F3074">
        <f t="shared" ca="1" si="477"/>
        <v>5270.2557692307691</v>
      </c>
      <c r="G3074" t="str">
        <f t="shared" ca="1" si="478"/>
        <v>SELL</v>
      </c>
      <c r="H3074">
        <f t="shared" ca="1" si="479"/>
        <v>5200.6000000000004</v>
      </c>
      <c r="I3074" s="7">
        <f t="shared" ca="1" si="476"/>
        <v>-1.8754716981131958E-2</v>
      </c>
      <c r="J3074" s="11">
        <f t="shared" ca="1" si="480"/>
        <v>1314.1121484054017</v>
      </c>
      <c r="K3074" s="11">
        <f ca="1">MAX($J$55:J3074)</f>
        <v>1508.3636064497455</v>
      </c>
      <c r="L3074" s="13">
        <f t="shared" ca="1" si="481"/>
        <v>0.12878291229894878</v>
      </c>
      <c r="M3074" t="str">
        <f t="shared" ca="1" si="474"/>
        <v>SELL</v>
      </c>
      <c r="N3074">
        <f t="shared" ca="1" si="475"/>
        <v>-1.7057750644981429E-2</v>
      </c>
    </row>
    <row r="3075" spans="1:14" x14ac:dyDescent="0.25">
      <c r="A3075">
        <v>3074</v>
      </c>
      <c r="B3075" s="30">
        <v>41023</v>
      </c>
      <c r="C3075">
        <f t="shared" ref="C3075:C3138" si="482">YEAR(B3075)</f>
        <v>2012</v>
      </c>
      <c r="D3075">
        <v>5222.6499999999996</v>
      </c>
      <c r="E3075">
        <f t="shared" ca="1" si="473"/>
        <v>5211.625</v>
      </c>
      <c r="F3075">
        <f t="shared" ca="1" si="477"/>
        <v>5264.1846153846145</v>
      </c>
      <c r="G3075" t="str">
        <f t="shared" ca="1" si="478"/>
        <v/>
      </c>
      <c r="H3075">
        <f t="shared" ca="1" si="479"/>
        <v>5200.6000000000004</v>
      </c>
      <c r="I3075" s="7" t="str">
        <f t="shared" ca="1" si="476"/>
        <v/>
      </c>
      <c r="J3075" s="11">
        <f t="shared" ca="1" si="480"/>
        <v>1314.1121484054017</v>
      </c>
      <c r="K3075" s="11">
        <f ca="1">MAX($J$55:J3075)</f>
        <v>1508.3636064497455</v>
      </c>
      <c r="L3075" s="13">
        <f t="shared" ca="1" si="481"/>
        <v>0.12878291229894878</v>
      </c>
      <c r="M3075" t="str">
        <f t="shared" ca="1" si="474"/>
        <v>SELL</v>
      </c>
      <c r="N3075">
        <f t="shared" ca="1" si="475"/>
        <v>-4.2398953966848573E-3</v>
      </c>
    </row>
    <row r="3076" spans="1:14" x14ac:dyDescent="0.25">
      <c r="A3076">
        <v>3075</v>
      </c>
      <c r="B3076" s="30">
        <v>41024</v>
      </c>
      <c r="C3076">
        <f t="shared" si="482"/>
        <v>2012</v>
      </c>
      <c r="D3076">
        <v>5202</v>
      </c>
      <c r="E3076">
        <f t="shared" ref="E3076:E3139" ca="1" si="483">IF(ROW(D3076)&gt;$M$3,AVERAGE(OFFSET(D3077,-$M$3,0,$M$3,1)),"")</f>
        <v>5212.3249999999998</v>
      </c>
      <c r="F3076">
        <f t="shared" ca="1" si="477"/>
        <v>5259.7269230769243</v>
      </c>
      <c r="G3076" t="str">
        <f t="shared" ca="1" si="478"/>
        <v/>
      </c>
      <c r="H3076">
        <f t="shared" ca="1" si="479"/>
        <v>5200.6000000000004</v>
      </c>
      <c r="I3076" s="7" t="str">
        <f t="shared" ca="1" si="476"/>
        <v/>
      </c>
      <c r="J3076" s="11">
        <f t="shared" ca="1" si="480"/>
        <v>1314.1121484054017</v>
      </c>
      <c r="K3076" s="11">
        <f ca="1">MAX($J$55:J3076)</f>
        <v>1508.3636064497455</v>
      </c>
      <c r="L3076" s="13">
        <f t="shared" ca="1" si="481"/>
        <v>0.12878291229894878</v>
      </c>
      <c r="M3076" t="str">
        <f t="shared" ca="1" si="474"/>
        <v>SELL</v>
      </c>
      <c r="N3076">
        <f t="shared" ca="1" si="475"/>
        <v>3.9539314332761406E-3</v>
      </c>
    </row>
    <row r="3077" spans="1:14" x14ac:dyDescent="0.25">
      <c r="A3077">
        <v>3076</v>
      </c>
      <c r="B3077" s="30">
        <v>41025</v>
      </c>
      <c r="C3077">
        <f t="shared" si="482"/>
        <v>2012</v>
      </c>
      <c r="D3077">
        <v>5189</v>
      </c>
      <c r="E3077">
        <f t="shared" ca="1" si="483"/>
        <v>5195.5</v>
      </c>
      <c r="F3077">
        <f t="shared" ca="1" si="477"/>
        <v>5257.1096153846156</v>
      </c>
      <c r="G3077" t="str">
        <f t="shared" ca="1" si="478"/>
        <v/>
      </c>
      <c r="H3077">
        <f t="shared" ca="1" si="479"/>
        <v>5200.6000000000004</v>
      </c>
      <c r="I3077" s="7" t="str">
        <f t="shared" ca="1" si="476"/>
        <v/>
      </c>
      <c r="J3077" s="11">
        <f t="shared" ca="1" si="480"/>
        <v>1314.1121484054017</v>
      </c>
      <c r="K3077" s="11">
        <f ca="1">MAX($J$55:J3077)</f>
        <v>1508.3636064497455</v>
      </c>
      <c r="L3077" s="13">
        <f t="shared" ca="1" si="481"/>
        <v>0.12878291229894878</v>
      </c>
      <c r="M3077" t="str">
        <f t="shared" ca="1" si="474"/>
        <v>SELL</v>
      </c>
      <c r="N3077">
        <f t="shared" ca="1" si="475"/>
        <v>2.4990388312187621E-3</v>
      </c>
    </row>
    <row r="3078" spans="1:14" x14ac:dyDescent="0.25">
      <c r="A3078">
        <v>3077</v>
      </c>
      <c r="B3078" s="30">
        <v>41026</v>
      </c>
      <c r="C3078">
        <f t="shared" si="482"/>
        <v>2012</v>
      </c>
      <c r="D3078">
        <v>5190.6000000000004</v>
      </c>
      <c r="E3078">
        <f t="shared" ca="1" si="483"/>
        <v>5189.8</v>
      </c>
      <c r="F3078">
        <f t="shared" ca="1" si="477"/>
        <v>5253.8692307692309</v>
      </c>
      <c r="G3078" t="str">
        <f t="shared" ca="1" si="478"/>
        <v/>
      </c>
      <c r="H3078">
        <f t="shared" ca="1" si="479"/>
        <v>5200.6000000000004</v>
      </c>
      <c r="I3078" s="7" t="str">
        <f t="shared" ca="1" si="476"/>
        <v/>
      </c>
      <c r="J3078" s="11">
        <f t="shared" ca="1" si="480"/>
        <v>1314.1121484054017</v>
      </c>
      <c r="K3078" s="11">
        <f ca="1">MAX($J$55:J3078)</f>
        <v>1508.3636064497455</v>
      </c>
      <c r="L3078" s="13">
        <f t="shared" ca="1" si="481"/>
        <v>0.12878291229894878</v>
      </c>
      <c r="M3078" t="str">
        <f t="shared" ref="M3078:M3141" ca="1" si="484">IF(G3078="",M3077,G3078)</f>
        <v>SELL</v>
      </c>
      <c r="N3078">
        <f t="shared" ca="1" si="475"/>
        <v>-3.0834457506270259E-4</v>
      </c>
    </row>
    <row r="3079" spans="1:14" x14ac:dyDescent="0.25">
      <c r="A3079">
        <v>3078</v>
      </c>
      <c r="B3079" s="30">
        <v>41027</v>
      </c>
      <c r="C3079">
        <f t="shared" si="482"/>
        <v>2012</v>
      </c>
      <c r="D3079">
        <v>5209</v>
      </c>
      <c r="E3079">
        <f t="shared" ca="1" si="483"/>
        <v>5199.8</v>
      </c>
      <c r="F3079">
        <f t="shared" ca="1" si="477"/>
        <v>5247.8711538461539</v>
      </c>
      <c r="G3079" t="str">
        <f t="shared" ca="1" si="478"/>
        <v/>
      </c>
      <c r="H3079">
        <f t="shared" ca="1" si="479"/>
        <v>5200.6000000000004</v>
      </c>
      <c r="I3079" s="7" t="str">
        <f t="shared" ca="1" si="476"/>
        <v/>
      </c>
      <c r="J3079" s="11">
        <f t="shared" ca="1" si="480"/>
        <v>1314.1121484054017</v>
      </c>
      <c r="K3079" s="11">
        <f ca="1">MAX($J$55:J3079)</f>
        <v>1508.3636064497455</v>
      </c>
      <c r="L3079" s="13">
        <f t="shared" ca="1" si="481"/>
        <v>0.12878291229894878</v>
      </c>
      <c r="M3079" t="str">
        <f t="shared" ca="1" si="484"/>
        <v>SELL</v>
      </c>
      <c r="N3079">
        <f t="shared" ref="N3079:N3142" ca="1" si="485">IF(M3078="BUY",(D3079-D3078)/D3078,(D3078-D3079)/D3078)</f>
        <v>-3.5448695719183976E-3</v>
      </c>
    </row>
    <row r="3080" spans="1:14" x14ac:dyDescent="0.25">
      <c r="A3080">
        <v>3079</v>
      </c>
      <c r="B3080" s="30">
        <v>41029</v>
      </c>
      <c r="C3080">
        <f t="shared" si="482"/>
        <v>2012</v>
      </c>
      <c r="D3080">
        <v>5248.15</v>
      </c>
      <c r="E3080">
        <f t="shared" ca="1" si="483"/>
        <v>5228.5749999999998</v>
      </c>
      <c r="F3080">
        <f t="shared" ca="1" si="477"/>
        <v>5248.6288461538461</v>
      </c>
      <c r="G3080" t="str">
        <f t="shared" ca="1" si="478"/>
        <v/>
      </c>
      <c r="H3080">
        <f t="shared" ca="1" si="479"/>
        <v>5200.6000000000004</v>
      </c>
      <c r="I3080" s="7" t="str">
        <f t="shared" ca="1" si="476"/>
        <v/>
      </c>
      <c r="J3080" s="11">
        <f t="shared" ca="1" si="480"/>
        <v>1314.1121484054017</v>
      </c>
      <c r="K3080" s="11">
        <f ca="1">MAX($J$55:J3080)</f>
        <v>1508.3636064497455</v>
      </c>
      <c r="L3080" s="13">
        <f t="shared" ca="1" si="481"/>
        <v>0.12878291229894878</v>
      </c>
      <c r="M3080" t="str">
        <f t="shared" ca="1" si="484"/>
        <v>SELL</v>
      </c>
      <c r="N3080">
        <f t="shared" ca="1" si="485"/>
        <v>-7.5158379727394194E-3</v>
      </c>
    </row>
    <row r="3081" spans="1:14" x14ac:dyDescent="0.25">
      <c r="A3081">
        <v>3080</v>
      </c>
      <c r="B3081" s="30">
        <v>41031</v>
      </c>
      <c r="C3081">
        <f t="shared" si="482"/>
        <v>2012</v>
      </c>
      <c r="D3081">
        <v>5239.1499999999996</v>
      </c>
      <c r="E3081">
        <f t="shared" ca="1" si="483"/>
        <v>5243.65</v>
      </c>
      <c r="F3081">
        <f t="shared" ca="1" si="477"/>
        <v>5247.126923076923</v>
      </c>
      <c r="G3081" t="str">
        <f t="shared" ca="1" si="478"/>
        <v/>
      </c>
      <c r="H3081">
        <f t="shared" ca="1" si="479"/>
        <v>5200.6000000000004</v>
      </c>
      <c r="I3081" s="7" t="str">
        <f t="shared" ca="1" si="476"/>
        <v/>
      </c>
      <c r="J3081" s="11">
        <f t="shared" ca="1" si="480"/>
        <v>1314.1121484054017</v>
      </c>
      <c r="K3081" s="11">
        <f ca="1">MAX($J$55:J3081)</f>
        <v>1508.3636064497455</v>
      </c>
      <c r="L3081" s="13">
        <f t="shared" ca="1" si="481"/>
        <v>0.12878291229894878</v>
      </c>
      <c r="M3081" t="str">
        <f t="shared" ca="1" si="484"/>
        <v>SELL</v>
      </c>
      <c r="N3081">
        <f t="shared" ca="1" si="485"/>
        <v>1.7148900088602651E-3</v>
      </c>
    </row>
    <row r="3082" spans="1:14" x14ac:dyDescent="0.25">
      <c r="A3082">
        <v>3081</v>
      </c>
      <c r="B3082" s="30">
        <v>41032</v>
      </c>
      <c r="C3082">
        <f t="shared" si="482"/>
        <v>2012</v>
      </c>
      <c r="D3082">
        <v>5188.3999999999996</v>
      </c>
      <c r="E3082">
        <f t="shared" ca="1" si="483"/>
        <v>5213.7749999999996</v>
      </c>
      <c r="F3082">
        <f t="shared" ca="1" si="477"/>
        <v>5247.2865384615379</v>
      </c>
      <c r="G3082" t="str">
        <f t="shared" ca="1" si="478"/>
        <v/>
      </c>
      <c r="H3082">
        <f t="shared" ca="1" si="479"/>
        <v>5200.6000000000004</v>
      </c>
      <c r="I3082" s="7" t="str">
        <f t="shared" ca="1" si="476"/>
        <v/>
      </c>
      <c r="J3082" s="11">
        <f t="shared" ca="1" si="480"/>
        <v>1314.1121484054017</v>
      </c>
      <c r="K3082" s="11">
        <f ca="1">MAX($J$55:J3082)</f>
        <v>1508.3636064497455</v>
      </c>
      <c r="L3082" s="13">
        <f t="shared" ca="1" si="481"/>
        <v>0.12878291229894878</v>
      </c>
      <c r="M3082" t="str">
        <f t="shared" ca="1" si="484"/>
        <v>SELL</v>
      </c>
      <c r="N3082">
        <f t="shared" ca="1" si="485"/>
        <v>9.6866858173558692E-3</v>
      </c>
    </row>
    <row r="3083" spans="1:14" x14ac:dyDescent="0.25">
      <c r="A3083">
        <v>3082</v>
      </c>
      <c r="B3083" s="30">
        <v>41033</v>
      </c>
      <c r="C3083">
        <f t="shared" si="482"/>
        <v>2012</v>
      </c>
      <c r="D3083">
        <v>5086.8500000000004</v>
      </c>
      <c r="E3083">
        <f t="shared" ca="1" si="483"/>
        <v>5137.625</v>
      </c>
      <c r="F3083">
        <f t="shared" ca="1" si="477"/>
        <v>5241.2749999999996</v>
      </c>
      <c r="G3083" t="str">
        <f t="shared" ca="1" si="478"/>
        <v/>
      </c>
      <c r="H3083">
        <f t="shared" ca="1" si="479"/>
        <v>5200.6000000000004</v>
      </c>
      <c r="I3083" s="7" t="str">
        <f t="shared" ca="1" si="476"/>
        <v/>
      </c>
      <c r="J3083" s="11">
        <f t="shared" ca="1" si="480"/>
        <v>1314.1121484054017</v>
      </c>
      <c r="K3083" s="11">
        <f ca="1">MAX($J$55:J3083)</f>
        <v>1508.3636064497455</v>
      </c>
      <c r="L3083" s="13">
        <f t="shared" ca="1" si="481"/>
        <v>0.12878291229894878</v>
      </c>
      <c r="M3083" t="str">
        <f t="shared" ca="1" si="484"/>
        <v>SELL</v>
      </c>
      <c r="N3083">
        <f t="shared" ca="1" si="485"/>
        <v>1.9572507902243328E-2</v>
      </c>
    </row>
    <row r="3084" spans="1:14" x14ac:dyDescent="0.25">
      <c r="A3084">
        <v>3083</v>
      </c>
      <c r="B3084" s="30">
        <v>41036</v>
      </c>
      <c r="C3084">
        <f t="shared" si="482"/>
        <v>2012</v>
      </c>
      <c r="D3084">
        <v>5114.1499999999996</v>
      </c>
      <c r="E3084">
        <f t="shared" ca="1" si="483"/>
        <v>5100.5</v>
      </c>
      <c r="F3084">
        <f t="shared" ca="1" si="477"/>
        <v>5238.1749999999993</v>
      </c>
      <c r="G3084" t="str">
        <f t="shared" ca="1" si="478"/>
        <v/>
      </c>
      <c r="H3084">
        <f t="shared" ca="1" si="479"/>
        <v>5200.6000000000004</v>
      </c>
      <c r="I3084" s="7" t="str">
        <f t="shared" ca="1" si="476"/>
        <v/>
      </c>
      <c r="J3084" s="11">
        <f t="shared" ca="1" si="480"/>
        <v>1314.1121484054017</v>
      </c>
      <c r="K3084" s="11">
        <f ca="1">MAX($J$55:J3084)</f>
        <v>1508.3636064497455</v>
      </c>
      <c r="L3084" s="13">
        <f t="shared" ca="1" si="481"/>
        <v>0.12878291229894878</v>
      </c>
      <c r="M3084" t="str">
        <f t="shared" ca="1" si="484"/>
        <v>SELL</v>
      </c>
      <c r="N3084">
        <f t="shared" ca="1" si="485"/>
        <v>-5.3667790479371849E-3</v>
      </c>
    </row>
    <row r="3085" spans="1:14" x14ac:dyDescent="0.25">
      <c r="A3085">
        <v>3084</v>
      </c>
      <c r="B3085" s="30">
        <v>41037</v>
      </c>
      <c r="C3085">
        <f t="shared" si="482"/>
        <v>2012</v>
      </c>
      <c r="D3085">
        <v>4999.95</v>
      </c>
      <c r="E3085">
        <f t="shared" ca="1" si="483"/>
        <v>5057.0499999999993</v>
      </c>
      <c r="F3085">
        <f t="shared" ca="1" si="477"/>
        <v>5231.2942307692301</v>
      </c>
      <c r="G3085" t="str">
        <f t="shared" ca="1" si="478"/>
        <v/>
      </c>
      <c r="H3085">
        <f t="shared" ca="1" si="479"/>
        <v>5200.6000000000004</v>
      </c>
      <c r="I3085" s="7" t="str">
        <f t="shared" ca="1" si="476"/>
        <v/>
      </c>
      <c r="J3085" s="11">
        <f t="shared" ca="1" si="480"/>
        <v>1314.1121484054017</v>
      </c>
      <c r="K3085" s="11">
        <f ca="1">MAX($J$55:J3085)</f>
        <v>1508.3636064497455</v>
      </c>
      <c r="L3085" s="13">
        <f t="shared" ca="1" si="481"/>
        <v>0.12878291229894878</v>
      </c>
      <c r="M3085" t="str">
        <f t="shared" ca="1" si="484"/>
        <v>SELL</v>
      </c>
      <c r="N3085">
        <f t="shared" ca="1" si="485"/>
        <v>2.2330201499760435E-2</v>
      </c>
    </row>
    <row r="3086" spans="1:14" x14ac:dyDescent="0.25">
      <c r="A3086">
        <v>3085</v>
      </c>
      <c r="B3086" s="30">
        <v>41038</v>
      </c>
      <c r="C3086">
        <f t="shared" si="482"/>
        <v>2012</v>
      </c>
      <c r="D3086">
        <v>4974.8</v>
      </c>
      <c r="E3086">
        <f t="shared" ca="1" si="483"/>
        <v>4987.375</v>
      </c>
      <c r="F3086">
        <f t="shared" ca="1" si="477"/>
        <v>5218.9576923076911</v>
      </c>
      <c r="G3086" t="str">
        <f t="shared" ca="1" si="478"/>
        <v/>
      </c>
      <c r="H3086">
        <f t="shared" ca="1" si="479"/>
        <v>5200.6000000000004</v>
      </c>
      <c r="I3086" s="7" t="str">
        <f t="shared" ca="1" si="476"/>
        <v/>
      </c>
      <c r="J3086" s="11">
        <f t="shared" ca="1" si="480"/>
        <v>1314.1121484054017</v>
      </c>
      <c r="K3086" s="11">
        <f ca="1">MAX($J$55:J3086)</f>
        <v>1508.3636064497455</v>
      </c>
      <c r="L3086" s="13">
        <f t="shared" ca="1" si="481"/>
        <v>0.12878291229894878</v>
      </c>
      <c r="M3086" t="str">
        <f t="shared" ca="1" si="484"/>
        <v>SELL</v>
      </c>
      <c r="N3086">
        <f t="shared" ca="1" si="485"/>
        <v>5.0300503005029328E-3</v>
      </c>
    </row>
    <row r="3087" spans="1:14" x14ac:dyDescent="0.25">
      <c r="A3087">
        <v>3086</v>
      </c>
      <c r="B3087" s="30">
        <v>41039</v>
      </c>
      <c r="C3087">
        <f t="shared" si="482"/>
        <v>2012</v>
      </c>
      <c r="D3087">
        <v>4965.7</v>
      </c>
      <c r="E3087">
        <f t="shared" ca="1" si="483"/>
        <v>4970.25</v>
      </c>
      <c r="F3087">
        <f t="shared" ca="1" si="477"/>
        <v>5205.4115384615379</v>
      </c>
      <c r="G3087" t="str">
        <f t="shared" ca="1" si="478"/>
        <v/>
      </c>
      <c r="H3087">
        <f t="shared" ca="1" si="479"/>
        <v>5200.6000000000004</v>
      </c>
      <c r="I3087" s="7" t="str">
        <f t="shared" ca="1" si="476"/>
        <v/>
      </c>
      <c r="J3087" s="11">
        <f t="shared" ca="1" si="480"/>
        <v>1314.1121484054017</v>
      </c>
      <c r="K3087" s="11">
        <f ca="1">MAX($J$55:J3087)</f>
        <v>1508.3636064497455</v>
      </c>
      <c r="L3087" s="13">
        <f t="shared" ca="1" si="481"/>
        <v>0.12878291229894878</v>
      </c>
      <c r="M3087" t="str">
        <f t="shared" ca="1" si="484"/>
        <v>SELL</v>
      </c>
      <c r="N3087">
        <f t="shared" ca="1" si="485"/>
        <v>1.8292192650961572E-3</v>
      </c>
    </row>
    <row r="3088" spans="1:14" x14ac:dyDescent="0.25">
      <c r="A3088">
        <v>3087</v>
      </c>
      <c r="B3088" s="30">
        <v>41040</v>
      </c>
      <c r="C3088">
        <f t="shared" si="482"/>
        <v>2012</v>
      </c>
      <c r="D3088">
        <v>4928.8999999999996</v>
      </c>
      <c r="E3088">
        <f t="shared" ca="1" si="483"/>
        <v>4947.2999999999993</v>
      </c>
      <c r="F3088">
        <f t="shared" ca="1" si="477"/>
        <v>5188.8884615384604</v>
      </c>
      <c r="G3088" t="str">
        <f t="shared" ca="1" si="478"/>
        <v/>
      </c>
      <c r="H3088">
        <f t="shared" ca="1" si="479"/>
        <v>5200.6000000000004</v>
      </c>
      <c r="I3088" s="7" t="str">
        <f t="shared" ca="1" si="476"/>
        <v/>
      </c>
      <c r="J3088" s="11">
        <f t="shared" ca="1" si="480"/>
        <v>1314.1121484054017</v>
      </c>
      <c r="K3088" s="11">
        <f ca="1">MAX($J$55:J3088)</f>
        <v>1508.3636064497455</v>
      </c>
      <c r="L3088" s="13">
        <f t="shared" ca="1" si="481"/>
        <v>0.12878291229894878</v>
      </c>
      <c r="M3088" t="str">
        <f t="shared" ca="1" si="484"/>
        <v>SELL</v>
      </c>
      <c r="N3088">
        <f t="shared" ca="1" si="485"/>
        <v>7.4108383510885041E-3</v>
      </c>
    </row>
    <row r="3089" spans="1:14" x14ac:dyDescent="0.25">
      <c r="A3089">
        <v>3088</v>
      </c>
      <c r="B3089" s="30">
        <v>41043</v>
      </c>
      <c r="C3089">
        <f t="shared" si="482"/>
        <v>2012</v>
      </c>
      <c r="D3089">
        <v>4907.8</v>
      </c>
      <c r="E3089">
        <f t="shared" ca="1" si="483"/>
        <v>4918.3500000000004</v>
      </c>
      <c r="F3089">
        <f t="shared" ca="1" si="477"/>
        <v>5172.9230769230762</v>
      </c>
      <c r="G3089" t="str">
        <f t="shared" ca="1" si="478"/>
        <v/>
      </c>
      <c r="H3089">
        <f t="shared" ca="1" si="479"/>
        <v>5200.6000000000004</v>
      </c>
      <c r="I3089" s="7" t="str">
        <f t="shared" ca="1" si="476"/>
        <v/>
      </c>
      <c r="J3089" s="11">
        <f t="shared" ca="1" si="480"/>
        <v>1314.1121484054017</v>
      </c>
      <c r="K3089" s="11">
        <f ca="1">MAX($J$55:J3089)</f>
        <v>1508.3636064497455</v>
      </c>
      <c r="L3089" s="13">
        <f t="shared" ca="1" si="481"/>
        <v>0.12878291229894878</v>
      </c>
      <c r="M3089" t="str">
        <f t="shared" ca="1" si="484"/>
        <v>SELL</v>
      </c>
      <c r="N3089">
        <f t="shared" ca="1" si="485"/>
        <v>4.2808740286878321E-3</v>
      </c>
    </row>
    <row r="3090" spans="1:14" x14ac:dyDescent="0.25">
      <c r="A3090">
        <v>3089</v>
      </c>
      <c r="B3090" s="30">
        <v>41044</v>
      </c>
      <c r="C3090">
        <f t="shared" si="482"/>
        <v>2012</v>
      </c>
      <c r="D3090">
        <v>4942.8</v>
      </c>
      <c r="E3090">
        <f t="shared" ca="1" si="483"/>
        <v>4925.3</v>
      </c>
      <c r="F3090">
        <f t="shared" ca="1" si="477"/>
        <v>5161.7076923076911</v>
      </c>
      <c r="G3090" t="str">
        <f t="shared" ca="1" si="478"/>
        <v/>
      </c>
      <c r="H3090">
        <f t="shared" ca="1" si="479"/>
        <v>5200.6000000000004</v>
      </c>
      <c r="I3090" s="7" t="str">
        <f t="shared" ca="1" si="476"/>
        <v/>
      </c>
      <c r="J3090" s="11">
        <f t="shared" ca="1" si="480"/>
        <v>1314.1121484054017</v>
      </c>
      <c r="K3090" s="11">
        <f ca="1">MAX($J$55:J3090)</f>
        <v>1508.3636064497455</v>
      </c>
      <c r="L3090" s="13">
        <f t="shared" ca="1" si="481"/>
        <v>0.12878291229894878</v>
      </c>
      <c r="M3090" t="str">
        <f t="shared" ca="1" si="484"/>
        <v>SELL</v>
      </c>
      <c r="N3090">
        <f t="shared" ca="1" si="485"/>
        <v>-7.1315049513020088E-3</v>
      </c>
    </row>
    <row r="3091" spans="1:14" x14ac:dyDescent="0.25">
      <c r="A3091">
        <v>3090</v>
      </c>
      <c r="B3091" s="30">
        <v>41045</v>
      </c>
      <c r="C3091">
        <f t="shared" si="482"/>
        <v>2012</v>
      </c>
      <c r="D3091">
        <v>4858.25</v>
      </c>
      <c r="E3091">
        <f t="shared" ca="1" si="483"/>
        <v>4900.5249999999996</v>
      </c>
      <c r="F3091">
        <f t="shared" ca="1" si="477"/>
        <v>5146.8865384615383</v>
      </c>
      <c r="G3091" t="str">
        <f t="shared" ca="1" si="478"/>
        <v/>
      </c>
      <c r="H3091">
        <f t="shared" ca="1" si="479"/>
        <v>5200.6000000000004</v>
      </c>
      <c r="I3091" s="7" t="str">
        <f t="shared" ca="1" si="476"/>
        <v/>
      </c>
      <c r="J3091" s="11">
        <f t="shared" ca="1" si="480"/>
        <v>1314.1121484054017</v>
      </c>
      <c r="K3091" s="11">
        <f ca="1">MAX($J$55:J3091)</f>
        <v>1508.3636064497455</v>
      </c>
      <c r="L3091" s="13">
        <f t="shared" ca="1" si="481"/>
        <v>0.12878291229894878</v>
      </c>
      <c r="M3091" t="str">
        <f t="shared" ca="1" si="484"/>
        <v>SELL</v>
      </c>
      <c r="N3091">
        <f t="shared" ca="1" si="485"/>
        <v>1.7105689083110824E-2</v>
      </c>
    </row>
    <row r="3092" spans="1:14" x14ac:dyDescent="0.25">
      <c r="A3092">
        <v>3091</v>
      </c>
      <c r="B3092" s="30">
        <v>41046</v>
      </c>
      <c r="C3092">
        <f t="shared" si="482"/>
        <v>2012</v>
      </c>
      <c r="D3092">
        <v>4870.2</v>
      </c>
      <c r="E3092">
        <f t="shared" ca="1" si="483"/>
        <v>4864.2250000000004</v>
      </c>
      <c r="F3092">
        <f t="shared" ca="1" si="477"/>
        <v>5133.1692307692292</v>
      </c>
      <c r="G3092" t="str">
        <f t="shared" ca="1" si="478"/>
        <v/>
      </c>
      <c r="H3092">
        <f t="shared" ca="1" si="479"/>
        <v>5200.6000000000004</v>
      </c>
      <c r="I3092" s="7" t="str">
        <f t="shared" ref="I3092:I3155" ca="1" si="486">IF(AND(G3092&lt;&gt;"",H3091&lt;&gt;0),IF(G3092="BUY",1-H3092/H3091,H3092/H3091-1),"")</f>
        <v/>
      </c>
      <c r="J3092" s="11">
        <f t="shared" ca="1" si="480"/>
        <v>1314.1121484054017</v>
      </c>
      <c r="K3092" s="11">
        <f ca="1">MAX($J$55:J3092)</f>
        <v>1508.3636064497455</v>
      </c>
      <c r="L3092" s="13">
        <f t="shared" ca="1" si="481"/>
        <v>0.12878291229894878</v>
      </c>
      <c r="M3092" t="str">
        <f t="shared" ca="1" si="484"/>
        <v>SELL</v>
      </c>
      <c r="N3092">
        <f t="shared" ca="1" si="485"/>
        <v>-2.4597334431121945E-3</v>
      </c>
    </row>
    <row r="3093" spans="1:14" x14ac:dyDescent="0.25">
      <c r="A3093">
        <v>3092</v>
      </c>
      <c r="B3093" s="30">
        <v>41047</v>
      </c>
      <c r="C3093">
        <f t="shared" si="482"/>
        <v>2012</v>
      </c>
      <c r="D3093">
        <v>4891.45</v>
      </c>
      <c r="E3093">
        <f t="shared" ca="1" si="483"/>
        <v>4880.8249999999998</v>
      </c>
      <c r="F3093">
        <f t="shared" ca="1" si="477"/>
        <v>5118.3461538461524</v>
      </c>
      <c r="G3093" t="str">
        <f t="shared" ca="1" si="478"/>
        <v/>
      </c>
      <c r="H3093">
        <f t="shared" ca="1" si="479"/>
        <v>5200.6000000000004</v>
      </c>
      <c r="I3093" s="7" t="str">
        <f t="shared" ca="1" si="486"/>
        <v/>
      </c>
      <c r="J3093" s="11">
        <f t="shared" ca="1" si="480"/>
        <v>1314.1121484054017</v>
      </c>
      <c r="K3093" s="11">
        <f ca="1">MAX($J$55:J3093)</f>
        <v>1508.3636064497455</v>
      </c>
      <c r="L3093" s="13">
        <f t="shared" ca="1" si="481"/>
        <v>0.12878291229894878</v>
      </c>
      <c r="M3093" t="str">
        <f t="shared" ca="1" si="484"/>
        <v>SELL</v>
      </c>
      <c r="N3093">
        <f t="shared" ca="1" si="485"/>
        <v>-4.3632705022381016E-3</v>
      </c>
    </row>
    <row r="3094" spans="1:14" x14ac:dyDescent="0.25">
      <c r="A3094">
        <v>3093</v>
      </c>
      <c r="B3094" s="30">
        <v>41050</v>
      </c>
      <c r="C3094">
        <f t="shared" si="482"/>
        <v>2012</v>
      </c>
      <c r="D3094">
        <v>4906.05</v>
      </c>
      <c r="E3094">
        <f t="shared" ca="1" si="483"/>
        <v>4898.75</v>
      </c>
      <c r="F3094">
        <f t="shared" ca="1" si="477"/>
        <v>5106.7538461538452</v>
      </c>
      <c r="G3094" t="str">
        <f t="shared" ca="1" si="478"/>
        <v/>
      </c>
      <c r="H3094">
        <f t="shared" ca="1" si="479"/>
        <v>5200.6000000000004</v>
      </c>
      <c r="I3094" s="7" t="str">
        <f t="shared" ca="1" si="486"/>
        <v/>
      </c>
      <c r="J3094" s="11">
        <f t="shared" ca="1" si="480"/>
        <v>1314.1121484054017</v>
      </c>
      <c r="K3094" s="11">
        <f ca="1">MAX($J$55:J3094)</f>
        <v>1508.3636064497455</v>
      </c>
      <c r="L3094" s="13">
        <f t="shared" ca="1" si="481"/>
        <v>0.12878291229894878</v>
      </c>
      <c r="M3094" t="str">
        <f t="shared" ca="1" si="484"/>
        <v>SELL</v>
      </c>
      <c r="N3094">
        <f t="shared" ca="1" si="485"/>
        <v>-2.9848000081776089E-3</v>
      </c>
    </row>
    <row r="3095" spans="1:14" x14ac:dyDescent="0.25">
      <c r="A3095">
        <v>3094</v>
      </c>
      <c r="B3095" s="30">
        <v>41051</v>
      </c>
      <c r="C3095">
        <f t="shared" si="482"/>
        <v>2012</v>
      </c>
      <c r="D3095">
        <v>4860.5</v>
      </c>
      <c r="E3095">
        <f t="shared" ca="1" si="483"/>
        <v>4883.2749999999996</v>
      </c>
      <c r="F3095">
        <f t="shared" ca="1" si="477"/>
        <v>5092.6884615384615</v>
      </c>
      <c r="G3095" t="str">
        <f t="shared" ca="1" si="478"/>
        <v/>
      </c>
      <c r="H3095">
        <f t="shared" ca="1" si="479"/>
        <v>5200.6000000000004</v>
      </c>
      <c r="I3095" s="7" t="str">
        <f t="shared" ca="1" si="486"/>
        <v/>
      </c>
      <c r="J3095" s="11">
        <f t="shared" ca="1" si="480"/>
        <v>1314.1121484054017</v>
      </c>
      <c r="K3095" s="11">
        <f ca="1">MAX($J$55:J3095)</f>
        <v>1508.3636064497455</v>
      </c>
      <c r="L3095" s="13">
        <f t="shared" ca="1" si="481"/>
        <v>0.12878291229894878</v>
      </c>
      <c r="M3095" t="str">
        <f t="shared" ca="1" si="484"/>
        <v>SELL</v>
      </c>
      <c r="N3095">
        <f t="shared" ca="1" si="485"/>
        <v>9.2844549077160197E-3</v>
      </c>
    </row>
    <row r="3096" spans="1:14" x14ac:dyDescent="0.25">
      <c r="A3096">
        <v>3095</v>
      </c>
      <c r="B3096" s="30">
        <v>41052</v>
      </c>
      <c r="C3096">
        <f t="shared" si="482"/>
        <v>2012</v>
      </c>
      <c r="D3096">
        <v>4835.6499999999996</v>
      </c>
      <c r="E3096">
        <f t="shared" ca="1" si="483"/>
        <v>4848.0749999999998</v>
      </c>
      <c r="F3096">
        <f t="shared" ca="1" si="477"/>
        <v>5075.2250000000004</v>
      </c>
      <c r="G3096" t="str">
        <f t="shared" ca="1" si="478"/>
        <v/>
      </c>
      <c r="H3096">
        <f t="shared" ca="1" si="479"/>
        <v>5200.6000000000004</v>
      </c>
      <c r="I3096" s="7" t="str">
        <f t="shared" ca="1" si="486"/>
        <v/>
      </c>
      <c r="J3096" s="11">
        <f t="shared" ca="1" si="480"/>
        <v>1314.1121484054017</v>
      </c>
      <c r="K3096" s="11">
        <f ca="1">MAX($J$55:J3096)</f>
        <v>1508.3636064497455</v>
      </c>
      <c r="L3096" s="13">
        <f t="shared" ca="1" si="481"/>
        <v>0.12878291229894878</v>
      </c>
      <c r="M3096" t="str">
        <f t="shared" ca="1" si="484"/>
        <v>SELL</v>
      </c>
      <c r="N3096">
        <f t="shared" ca="1" si="485"/>
        <v>5.1126427322292691E-3</v>
      </c>
    </row>
    <row r="3097" spans="1:14" x14ac:dyDescent="0.25">
      <c r="A3097">
        <v>3096</v>
      </c>
      <c r="B3097" s="30">
        <v>41053</v>
      </c>
      <c r="C3097">
        <f t="shared" si="482"/>
        <v>2012</v>
      </c>
      <c r="D3097">
        <v>4921.3999999999996</v>
      </c>
      <c r="E3097">
        <f t="shared" ca="1" si="483"/>
        <v>4878.5249999999996</v>
      </c>
      <c r="F3097">
        <f t="shared" ca="1" si="477"/>
        <v>5060.6634615384619</v>
      </c>
      <c r="G3097" t="str">
        <f t="shared" ca="1" si="478"/>
        <v/>
      </c>
      <c r="H3097">
        <f t="shared" ca="1" si="479"/>
        <v>5200.6000000000004</v>
      </c>
      <c r="I3097" s="7" t="str">
        <f t="shared" ca="1" si="486"/>
        <v/>
      </c>
      <c r="J3097" s="11">
        <f t="shared" ca="1" si="480"/>
        <v>1314.1121484054017</v>
      </c>
      <c r="K3097" s="11">
        <f ca="1">MAX($J$55:J3097)</f>
        <v>1508.3636064497455</v>
      </c>
      <c r="L3097" s="13">
        <f t="shared" ca="1" si="481"/>
        <v>0.12878291229894878</v>
      </c>
      <c r="M3097" t="str">
        <f t="shared" ca="1" si="484"/>
        <v>SELL</v>
      </c>
      <c r="N3097">
        <f t="shared" ca="1" si="485"/>
        <v>-1.7732879757633411E-2</v>
      </c>
    </row>
    <row r="3098" spans="1:14" x14ac:dyDescent="0.25">
      <c r="A3098">
        <v>3097</v>
      </c>
      <c r="B3098" s="30">
        <v>41054</v>
      </c>
      <c r="C3098">
        <f t="shared" si="482"/>
        <v>2012</v>
      </c>
      <c r="D3098">
        <v>4920.3999999999996</v>
      </c>
      <c r="E3098">
        <f t="shared" ca="1" si="483"/>
        <v>4920.8999999999996</v>
      </c>
      <c r="F3098">
        <f t="shared" ca="1" si="477"/>
        <v>5044.8173076923076</v>
      </c>
      <c r="G3098" t="str">
        <f t="shared" ca="1" si="478"/>
        <v/>
      </c>
      <c r="H3098">
        <f t="shared" ca="1" si="479"/>
        <v>5200.6000000000004</v>
      </c>
      <c r="I3098" s="7" t="str">
        <f t="shared" ca="1" si="486"/>
        <v/>
      </c>
      <c r="J3098" s="11">
        <f t="shared" ca="1" si="480"/>
        <v>1314.1121484054017</v>
      </c>
      <c r="K3098" s="11">
        <f ca="1">MAX($J$55:J3098)</f>
        <v>1508.3636064497455</v>
      </c>
      <c r="L3098" s="13">
        <f t="shared" ca="1" si="481"/>
        <v>0.12878291229894878</v>
      </c>
      <c r="M3098" t="str">
        <f t="shared" ca="1" si="484"/>
        <v>SELL</v>
      </c>
      <c r="N3098">
        <f t="shared" ca="1" si="485"/>
        <v>2.0319421302881295E-4</v>
      </c>
    </row>
    <row r="3099" spans="1:14" x14ac:dyDescent="0.25">
      <c r="A3099">
        <v>3098</v>
      </c>
      <c r="B3099" s="30">
        <v>41057</v>
      </c>
      <c r="C3099">
        <f t="shared" si="482"/>
        <v>2012</v>
      </c>
      <c r="D3099">
        <v>4985.6499999999996</v>
      </c>
      <c r="E3099">
        <f t="shared" ca="1" si="483"/>
        <v>4953.0249999999996</v>
      </c>
      <c r="F3099">
        <f t="shared" ca="1" si="477"/>
        <v>5033.078846153845</v>
      </c>
      <c r="G3099" t="str">
        <f t="shared" ca="1" si="478"/>
        <v/>
      </c>
      <c r="H3099">
        <f t="shared" ca="1" si="479"/>
        <v>5200.6000000000004</v>
      </c>
      <c r="I3099" s="7" t="str">
        <f t="shared" ca="1" si="486"/>
        <v/>
      </c>
      <c r="J3099" s="11">
        <f t="shared" ca="1" si="480"/>
        <v>1314.1121484054017</v>
      </c>
      <c r="K3099" s="11">
        <f ca="1">MAX($J$55:J3099)</f>
        <v>1508.3636064497455</v>
      </c>
      <c r="L3099" s="13">
        <f t="shared" ca="1" si="481"/>
        <v>0.12878291229894878</v>
      </c>
      <c r="M3099" t="str">
        <f t="shared" ca="1" si="484"/>
        <v>SELL</v>
      </c>
      <c r="N3099">
        <f t="shared" ca="1" si="485"/>
        <v>-1.3261116982359159E-2</v>
      </c>
    </row>
    <row r="3100" spans="1:14" x14ac:dyDescent="0.25">
      <c r="A3100">
        <v>3099</v>
      </c>
      <c r="B3100" s="30">
        <v>41058</v>
      </c>
      <c r="C3100">
        <f t="shared" si="482"/>
        <v>2012</v>
      </c>
      <c r="D3100">
        <v>4990.1000000000004</v>
      </c>
      <c r="E3100">
        <f t="shared" ca="1" si="483"/>
        <v>4987.875</v>
      </c>
      <c r="F3100">
        <f t="shared" ref="F3100:F3163" ca="1" si="487">IF(ROW(D3100)&gt;$M$4, AVERAGE(OFFSET(D3101,-$M$4,0,$M$4,1)), "")</f>
        <v>5024.9826923076917</v>
      </c>
      <c r="G3100" t="str">
        <f t="shared" ca="1" si="478"/>
        <v/>
      </c>
      <c r="H3100">
        <f t="shared" ca="1" si="479"/>
        <v>5200.6000000000004</v>
      </c>
      <c r="I3100" s="7" t="str">
        <f t="shared" ca="1" si="486"/>
        <v/>
      </c>
      <c r="J3100" s="11">
        <f t="shared" ca="1" si="480"/>
        <v>1314.1121484054017</v>
      </c>
      <c r="K3100" s="11">
        <f ca="1">MAX($J$55:J3100)</f>
        <v>1508.3636064497455</v>
      </c>
      <c r="L3100" s="13">
        <f t="shared" ca="1" si="481"/>
        <v>0.12878291229894878</v>
      </c>
      <c r="M3100" t="str">
        <f t="shared" ca="1" si="484"/>
        <v>SELL</v>
      </c>
      <c r="N3100">
        <f t="shared" ca="1" si="485"/>
        <v>-8.9256165194121688E-4</v>
      </c>
    </row>
    <row r="3101" spans="1:14" x14ac:dyDescent="0.25">
      <c r="A3101">
        <v>3100</v>
      </c>
      <c r="B3101" s="30">
        <v>41059</v>
      </c>
      <c r="C3101">
        <f t="shared" si="482"/>
        <v>2012</v>
      </c>
      <c r="D3101">
        <v>4950.75</v>
      </c>
      <c r="E3101">
        <f t="shared" ca="1" si="483"/>
        <v>4970.4250000000002</v>
      </c>
      <c r="F3101">
        <f t="shared" ca="1" si="487"/>
        <v>5014.5249999999996</v>
      </c>
      <c r="G3101" t="str">
        <f t="shared" ca="1" si="478"/>
        <v/>
      </c>
      <c r="H3101">
        <f t="shared" ca="1" si="479"/>
        <v>5200.6000000000004</v>
      </c>
      <c r="I3101" s="7" t="str">
        <f t="shared" ca="1" si="486"/>
        <v/>
      </c>
      <c r="J3101" s="11">
        <f t="shared" ca="1" si="480"/>
        <v>1314.1121484054017</v>
      </c>
      <c r="K3101" s="11">
        <f ca="1">MAX($J$55:J3101)</f>
        <v>1508.3636064497455</v>
      </c>
      <c r="L3101" s="13">
        <f t="shared" ca="1" si="481"/>
        <v>0.12878291229894878</v>
      </c>
      <c r="M3101" t="str">
        <f t="shared" ca="1" si="484"/>
        <v>SELL</v>
      </c>
      <c r="N3101">
        <f t="shared" ca="1" si="485"/>
        <v>7.8856135147592956E-3</v>
      </c>
    </row>
    <row r="3102" spans="1:14" x14ac:dyDescent="0.25">
      <c r="A3102">
        <v>3101</v>
      </c>
      <c r="B3102" s="30">
        <v>41060</v>
      </c>
      <c r="C3102">
        <f t="shared" si="482"/>
        <v>2012</v>
      </c>
      <c r="D3102">
        <v>4924.25</v>
      </c>
      <c r="E3102">
        <f t="shared" ca="1" si="483"/>
        <v>4937.5</v>
      </c>
      <c r="F3102">
        <f t="shared" ca="1" si="487"/>
        <v>5003.8423076923073</v>
      </c>
      <c r="G3102" t="str">
        <f t="shared" ca="1" si="478"/>
        <v/>
      </c>
      <c r="H3102">
        <f t="shared" ca="1" si="479"/>
        <v>5200.6000000000004</v>
      </c>
      <c r="I3102" s="7" t="str">
        <f t="shared" ca="1" si="486"/>
        <v/>
      </c>
      <c r="J3102" s="11">
        <f t="shared" ca="1" si="480"/>
        <v>1314.1121484054017</v>
      </c>
      <c r="K3102" s="11">
        <f ca="1">MAX($J$55:J3102)</f>
        <v>1508.3636064497455</v>
      </c>
      <c r="L3102" s="13">
        <f t="shared" ca="1" si="481"/>
        <v>0.12878291229894878</v>
      </c>
      <c r="M3102" t="str">
        <f t="shared" ca="1" si="484"/>
        <v>SELL</v>
      </c>
      <c r="N3102">
        <f t="shared" ca="1" si="485"/>
        <v>5.352724334696763E-3</v>
      </c>
    </row>
    <row r="3103" spans="1:14" x14ac:dyDescent="0.25">
      <c r="A3103">
        <v>3102</v>
      </c>
      <c r="B3103" s="30">
        <v>41061</v>
      </c>
      <c r="C3103">
        <f t="shared" si="482"/>
        <v>2012</v>
      </c>
      <c r="D3103">
        <v>4841.6000000000004</v>
      </c>
      <c r="E3103">
        <f t="shared" ca="1" si="483"/>
        <v>4882.9250000000002</v>
      </c>
      <c r="F3103">
        <f t="shared" ca="1" si="487"/>
        <v>4990.4807692307686</v>
      </c>
      <c r="G3103" t="str">
        <f t="shared" ca="1" si="478"/>
        <v/>
      </c>
      <c r="H3103">
        <f t="shared" ca="1" si="479"/>
        <v>5200.6000000000004</v>
      </c>
      <c r="I3103" s="7" t="str">
        <f t="shared" ca="1" si="486"/>
        <v/>
      </c>
      <c r="J3103" s="11">
        <f t="shared" ca="1" si="480"/>
        <v>1314.1121484054017</v>
      </c>
      <c r="K3103" s="11">
        <f ca="1">MAX($J$55:J3103)</f>
        <v>1508.3636064497455</v>
      </c>
      <c r="L3103" s="13">
        <f t="shared" ca="1" si="481"/>
        <v>0.12878291229894878</v>
      </c>
      <c r="M3103" t="str">
        <f t="shared" ca="1" si="484"/>
        <v>SELL</v>
      </c>
      <c r="N3103">
        <f t="shared" ca="1" si="485"/>
        <v>1.678428187033551E-2</v>
      </c>
    </row>
    <row r="3104" spans="1:14" x14ac:dyDescent="0.25">
      <c r="A3104">
        <v>3103</v>
      </c>
      <c r="B3104" s="30">
        <v>41064</v>
      </c>
      <c r="C3104">
        <f t="shared" si="482"/>
        <v>2012</v>
      </c>
      <c r="D3104">
        <v>4848.1499999999996</v>
      </c>
      <c r="E3104">
        <f t="shared" ca="1" si="483"/>
        <v>4844.875</v>
      </c>
      <c r="F3104">
        <f t="shared" ca="1" si="487"/>
        <v>4977.3096153846145</v>
      </c>
      <c r="G3104" t="str">
        <f t="shared" ca="1" si="478"/>
        <v/>
      </c>
      <c r="H3104">
        <f t="shared" ca="1" si="479"/>
        <v>5200.6000000000004</v>
      </c>
      <c r="I3104" s="7" t="str">
        <f t="shared" ca="1" si="486"/>
        <v/>
      </c>
      <c r="J3104" s="11">
        <f t="shared" ca="1" si="480"/>
        <v>1314.1121484054017</v>
      </c>
      <c r="K3104" s="11">
        <f ca="1">MAX($J$55:J3104)</f>
        <v>1508.3636064497455</v>
      </c>
      <c r="L3104" s="13">
        <f t="shared" ca="1" si="481"/>
        <v>0.12878291229894878</v>
      </c>
      <c r="M3104" t="str">
        <f t="shared" ca="1" si="484"/>
        <v>SELL</v>
      </c>
      <c r="N3104">
        <f t="shared" ca="1" si="485"/>
        <v>-1.3528585591538482E-3</v>
      </c>
    </row>
    <row r="3105" spans="1:14" x14ac:dyDescent="0.25">
      <c r="A3105">
        <v>3104</v>
      </c>
      <c r="B3105" s="30">
        <v>41065</v>
      </c>
      <c r="C3105">
        <f t="shared" si="482"/>
        <v>2012</v>
      </c>
      <c r="D3105">
        <v>4863.3</v>
      </c>
      <c r="E3105">
        <f t="shared" ca="1" si="483"/>
        <v>4855.7250000000004</v>
      </c>
      <c r="F3105">
        <f t="shared" ca="1" si="487"/>
        <v>4964.0134615384613</v>
      </c>
      <c r="G3105" t="str">
        <f t="shared" ca="1" si="478"/>
        <v/>
      </c>
      <c r="H3105">
        <f t="shared" ca="1" si="479"/>
        <v>5200.6000000000004</v>
      </c>
      <c r="I3105" s="7" t="str">
        <f t="shared" ca="1" si="486"/>
        <v/>
      </c>
      <c r="J3105" s="11">
        <f t="shared" ca="1" si="480"/>
        <v>1314.1121484054017</v>
      </c>
      <c r="K3105" s="11">
        <f ca="1">MAX($J$55:J3105)</f>
        <v>1508.3636064497455</v>
      </c>
      <c r="L3105" s="13">
        <f t="shared" ca="1" si="481"/>
        <v>0.12878291229894878</v>
      </c>
      <c r="M3105" t="str">
        <f t="shared" ca="1" si="484"/>
        <v>SELL</v>
      </c>
      <c r="N3105">
        <f t="shared" ca="1" si="485"/>
        <v>-3.1249033136352107E-3</v>
      </c>
    </row>
    <row r="3106" spans="1:14" x14ac:dyDescent="0.25">
      <c r="A3106">
        <v>3105</v>
      </c>
      <c r="B3106" s="30">
        <v>41066</v>
      </c>
      <c r="C3106">
        <f t="shared" si="482"/>
        <v>2012</v>
      </c>
      <c r="D3106">
        <v>4997.1000000000004</v>
      </c>
      <c r="E3106">
        <f t="shared" ca="1" si="483"/>
        <v>4930.2000000000007</v>
      </c>
      <c r="F3106">
        <f t="shared" ca="1" si="487"/>
        <v>4954.3576923076917</v>
      </c>
      <c r="G3106" t="str">
        <f t="shared" ca="1" si="478"/>
        <v/>
      </c>
      <c r="H3106">
        <f t="shared" ca="1" si="479"/>
        <v>5200.6000000000004</v>
      </c>
      <c r="I3106" s="7" t="str">
        <f t="shared" ca="1" si="486"/>
        <v/>
      </c>
      <c r="J3106" s="11">
        <f t="shared" ca="1" si="480"/>
        <v>1314.1121484054017</v>
      </c>
      <c r="K3106" s="11">
        <f ca="1">MAX($J$55:J3106)</f>
        <v>1508.3636064497455</v>
      </c>
      <c r="L3106" s="13">
        <f t="shared" ca="1" si="481"/>
        <v>0.12878291229894878</v>
      </c>
      <c r="M3106" t="str">
        <f t="shared" ca="1" si="484"/>
        <v>SELL</v>
      </c>
      <c r="N3106">
        <f t="shared" ca="1" si="485"/>
        <v>-2.7512183085559225E-2</v>
      </c>
    </row>
    <row r="3107" spans="1:14" x14ac:dyDescent="0.25">
      <c r="A3107">
        <v>3106</v>
      </c>
      <c r="B3107" s="30">
        <v>41067</v>
      </c>
      <c r="C3107">
        <f t="shared" si="482"/>
        <v>2012</v>
      </c>
      <c r="D3107">
        <v>5049.6499999999996</v>
      </c>
      <c r="E3107">
        <f t="shared" ca="1" si="483"/>
        <v>5023.375</v>
      </c>
      <c r="F3107">
        <f t="shared" ca="1" si="487"/>
        <v>4947.0692307692307</v>
      </c>
      <c r="G3107" t="str">
        <f t="shared" ca="1" si="478"/>
        <v>BUY</v>
      </c>
      <c r="H3107">
        <f t="shared" ca="1" si="479"/>
        <v>5049.6499999999996</v>
      </c>
      <c r="I3107" s="7">
        <f t="shared" ca="1" si="486"/>
        <v>2.9025497058031924E-2</v>
      </c>
      <c r="J3107" s="11">
        <f t="shared" ca="1" si="480"/>
        <v>1352.2549067028667</v>
      </c>
      <c r="K3107" s="11">
        <f ca="1">MAX($J$55:J3107)</f>
        <v>1508.3636064497455</v>
      </c>
      <c r="L3107" s="13">
        <f t="shared" ca="1" si="481"/>
        <v>0.1034954032829748</v>
      </c>
      <c r="M3107" t="str">
        <f t="shared" ca="1" si="484"/>
        <v>BUY</v>
      </c>
      <c r="N3107">
        <f t="shared" ca="1" si="485"/>
        <v>-1.0516099337615671E-2</v>
      </c>
    </row>
    <row r="3108" spans="1:14" x14ac:dyDescent="0.25">
      <c r="A3108">
        <v>3107</v>
      </c>
      <c r="B3108" s="30">
        <v>41068</v>
      </c>
      <c r="C3108">
        <f t="shared" si="482"/>
        <v>2012</v>
      </c>
      <c r="D3108">
        <v>5068.3500000000004</v>
      </c>
      <c r="E3108">
        <f t="shared" ca="1" si="483"/>
        <v>5059</v>
      </c>
      <c r="F3108">
        <f t="shared" ca="1" si="487"/>
        <v>4942.4519230769229</v>
      </c>
      <c r="G3108" t="str">
        <f t="shared" ca="1" si="478"/>
        <v/>
      </c>
      <c r="H3108">
        <f t="shared" ca="1" si="479"/>
        <v>5049.6499999999996</v>
      </c>
      <c r="I3108" s="7" t="str">
        <f t="shared" ca="1" si="486"/>
        <v/>
      </c>
      <c r="J3108" s="11">
        <f t="shared" ca="1" si="480"/>
        <v>1352.2549067028667</v>
      </c>
      <c r="K3108" s="11">
        <f ca="1">MAX($J$55:J3108)</f>
        <v>1508.3636064497455</v>
      </c>
      <c r="L3108" s="13">
        <f t="shared" ca="1" si="481"/>
        <v>0.1034954032829748</v>
      </c>
      <c r="M3108" t="str">
        <f t="shared" ca="1" si="484"/>
        <v>BUY</v>
      </c>
      <c r="N3108">
        <f t="shared" ca="1" si="485"/>
        <v>3.70322695632385E-3</v>
      </c>
    </row>
    <row r="3109" spans="1:14" x14ac:dyDescent="0.25">
      <c r="A3109">
        <v>3108</v>
      </c>
      <c r="B3109" s="30">
        <v>41071</v>
      </c>
      <c r="C3109">
        <f t="shared" si="482"/>
        <v>2012</v>
      </c>
      <c r="D3109">
        <v>5054.1000000000004</v>
      </c>
      <c r="E3109">
        <f t="shared" ca="1" si="483"/>
        <v>5061.2250000000004</v>
      </c>
      <c r="F3109">
        <f t="shared" ca="1" si="487"/>
        <v>4941.1923076923076</v>
      </c>
      <c r="G3109" t="str">
        <f t="shared" ca="1" si="478"/>
        <v/>
      </c>
      <c r="H3109">
        <f t="shared" ca="1" si="479"/>
        <v>5049.6499999999996</v>
      </c>
      <c r="I3109" s="7" t="str">
        <f t="shared" ca="1" si="486"/>
        <v/>
      </c>
      <c r="J3109" s="11">
        <f t="shared" ca="1" si="480"/>
        <v>1352.2549067028667</v>
      </c>
      <c r="K3109" s="11">
        <f ca="1">MAX($J$55:J3109)</f>
        <v>1508.3636064497455</v>
      </c>
      <c r="L3109" s="13">
        <f t="shared" ca="1" si="481"/>
        <v>0.1034954032829748</v>
      </c>
      <c r="M3109" t="str">
        <f t="shared" ca="1" si="484"/>
        <v>BUY</v>
      </c>
      <c r="N3109">
        <f t="shared" ca="1" si="485"/>
        <v>-2.8115658942259314E-3</v>
      </c>
    </row>
    <row r="3110" spans="1:14" x14ac:dyDescent="0.25">
      <c r="A3110">
        <v>3109</v>
      </c>
      <c r="B3110" s="30">
        <v>41072</v>
      </c>
      <c r="C3110">
        <f t="shared" si="482"/>
        <v>2012</v>
      </c>
      <c r="D3110">
        <v>5115.8999999999996</v>
      </c>
      <c r="E3110">
        <f t="shared" ca="1" si="483"/>
        <v>5085</v>
      </c>
      <c r="F3110">
        <f t="shared" ca="1" si="487"/>
        <v>4941.2596153846152</v>
      </c>
      <c r="G3110" t="str">
        <f t="shared" ca="1" si="478"/>
        <v/>
      </c>
      <c r="H3110">
        <f t="shared" ca="1" si="479"/>
        <v>5049.6499999999996</v>
      </c>
      <c r="I3110" s="7" t="str">
        <f t="shared" ca="1" si="486"/>
        <v/>
      </c>
      <c r="J3110" s="11">
        <f t="shared" ca="1" si="480"/>
        <v>1352.2549067028667</v>
      </c>
      <c r="K3110" s="11">
        <f ca="1">MAX($J$55:J3110)</f>
        <v>1508.3636064497455</v>
      </c>
      <c r="L3110" s="13">
        <f t="shared" ca="1" si="481"/>
        <v>0.1034954032829748</v>
      </c>
      <c r="M3110" t="str">
        <f t="shared" ca="1" si="484"/>
        <v>BUY</v>
      </c>
      <c r="N3110">
        <f t="shared" ca="1" si="485"/>
        <v>1.2227696325755183E-2</v>
      </c>
    </row>
    <row r="3111" spans="1:14" x14ac:dyDescent="0.25">
      <c r="A3111">
        <v>3110</v>
      </c>
      <c r="B3111" s="30">
        <v>41073</v>
      </c>
      <c r="C3111">
        <f t="shared" si="482"/>
        <v>2012</v>
      </c>
      <c r="D3111">
        <v>5121.45</v>
      </c>
      <c r="E3111">
        <f t="shared" ca="1" si="483"/>
        <v>5118.6749999999993</v>
      </c>
      <c r="F3111">
        <f t="shared" ca="1" si="487"/>
        <v>4945.9326923076933</v>
      </c>
      <c r="G3111" t="str">
        <f t="shared" ca="1" si="478"/>
        <v/>
      </c>
      <c r="H3111">
        <f t="shared" ca="1" si="479"/>
        <v>5049.6499999999996</v>
      </c>
      <c r="I3111" s="7" t="str">
        <f t="shared" ca="1" si="486"/>
        <v/>
      </c>
      <c r="J3111" s="11">
        <f t="shared" ca="1" si="480"/>
        <v>1352.2549067028667</v>
      </c>
      <c r="K3111" s="11">
        <f ca="1">MAX($J$55:J3111)</f>
        <v>1508.3636064497455</v>
      </c>
      <c r="L3111" s="13">
        <f t="shared" ca="1" si="481"/>
        <v>0.1034954032829748</v>
      </c>
      <c r="M3111" t="str">
        <f t="shared" ca="1" si="484"/>
        <v>BUY</v>
      </c>
      <c r="N3111">
        <f t="shared" ca="1" si="485"/>
        <v>1.0848531050255442E-3</v>
      </c>
    </row>
    <row r="3112" spans="1:14" x14ac:dyDescent="0.25">
      <c r="A3112">
        <v>3111</v>
      </c>
      <c r="B3112" s="30">
        <v>41074</v>
      </c>
      <c r="C3112">
        <f t="shared" si="482"/>
        <v>2012</v>
      </c>
      <c r="D3112">
        <v>5054.75</v>
      </c>
      <c r="E3112">
        <f t="shared" ca="1" si="483"/>
        <v>5088.1000000000004</v>
      </c>
      <c r="F3112">
        <f t="shared" ca="1" si="487"/>
        <v>4949.0076923076931</v>
      </c>
      <c r="G3112" t="str">
        <f t="shared" ca="1" si="478"/>
        <v/>
      </c>
      <c r="H3112">
        <f t="shared" ca="1" si="479"/>
        <v>5049.6499999999996</v>
      </c>
      <c r="I3112" s="7" t="str">
        <f t="shared" ca="1" si="486"/>
        <v/>
      </c>
      <c r="J3112" s="11">
        <f t="shared" ca="1" si="480"/>
        <v>1352.2549067028667</v>
      </c>
      <c r="K3112" s="11">
        <f ca="1">MAX($J$55:J3112)</f>
        <v>1508.3636064497455</v>
      </c>
      <c r="L3112" s="13">
        <f t="shared" ca="1" si="481"/>
        <v>0.1034954032829748</v>
      </c>
      <c r="M3112" t="str">
        <f t="shared" ca="1" si="484"/>
        <v>BUY</v>
      </c>
      <c r="N3112">
        <f t="shared" ca="1" si="485"/>
        <v>-1.3023655410088904E-2</v>
      </c>
    </row>
    <row r="3113" spans="1:14" x14ac:dyDescent="0.25">
      <c r="A3113">
        <v>3112</v>
      </c>
      <c r="B3113" s="30">
        <v>41075</v>
      </c>
      <c r="C3113">
        <f t="shared" si="482"/>
        <v>2012</v>
      </c>
      <c r="D3113">
        <v>5139.05</v>
      </c>
      <c r="E3113">
        <f t="shared" ca="1" si="483"/>
        <v>5096.8999999999996</v>
      </c>
      <c r="F3113">
        <f t="shared" ca="1" si="487"/>
        <v>4955.6750000000011</v>
      </c>
      <c r="G3113" t="str">
        <f t="shared" ca="1" si="478"/>
        <v/>
      </c>
      <c r="H3113">
        <f t="shared" ca="1" si="479"/>
        <v>5049.6499999999996</v>
      </c>
      <c r="I3113" s="7" t="str">
        <f t="shared" ca="1" si="486"/>
        <v/>
      </c>
      <c r="J3113" s="11">
        <f t="shared" ca="1" si="480"/>
        <v>1352.2549067028667</v>
      </c>
      <c r="K3113" s="11">
        <f ca="1">MAX($J$55:J3113)</f>
        <v>1508.3636064497455</v>
      </c>
      <c r="L3113" s="13">
        <f t="shared" ca="1" si="481"/>
        <v>0.1034954032829748</v>
      </c>
      <c r="M3113" t="str">
        <f t="shared" ca="1" si="484"/>
        <v>BUY</v>
      </c>
      <c r="N3113">
        <f t="shared" ca="1" si="485"/>
        <v>1.6677382659874413E-2</v>
      </c>
    </row>
    <row r="3114" spans="1:14" x14ac:dyDescent="0.25">
      <c r="A3114">
        <v>3113</v>
      </c>
      <c r="B3114" s="30">
        <v>41078</v>
      </c>
      <c r="C3114">
        <f t="shared" si="482"/>
        <v>2012</v>
      </c>
      <c r="D3114">
        <v>5064.25</v>
      </c>
      <c r="E3114">
        <f t="shared" ca="1" si="483"/>
        <v>5101.6499999999996</v>
      </c>
      <c r="F3114">
        <f t="shared" ca="1" si="487"/>
        <v>4960.8807692307691</v>
      </c>
      <c r="G3114" t="str">
        <f t="shared" ca="1" si="478"/>
        <v/>
      </c>
      <c r="H3114">
        <f t="shared" ca="1" si="479"/>
        <v>5049.6499999999996</v>
      </c>
      <c r="I3114" s="7" t="str">
        <f t="shared" ca="1" si="486"/>
        <v/>
      </c>
      <c r="J3114" s="11">
        <f t="shared" ca="1" si="480"/>
        <v>1352.2549067028667</v>
      </c>
      <c r="K3114" s="11">
        <f ca="1">MAX($J$55:J3114)</f>
        <v>1508.3636064497455</v>
      </c>
      <c r="L3114" s="13">
        <f t="shared" ca="1" si="481"/>
        <v>0.1034954032829748</v>
      </c>
      <c r="M3114" t="str">
        <f t="shared" ca="1" si="484"/>
        <v>BUY</v>
      </c>
      <c r="N3114">
        <f t="shared" ca="1" si="485"/>
        <v>-1.4555219349879876E-2</v>
      </c>
    </row>
    <row r="3115" spans="1:14" x14ac:dyDescent="0.25">
      <c r="A3115">
        <v>3114</v>
      </c>
      <c r="B3115" s="30">
        <v>41079</v>
      </c>
      <c r="C3115">
        <f t="shared" si="482"/>
        <v>2012</v>
      </c>
      <c r="D3115">
        <v>5103.8500000000004</v>
      </c>
      <c r="E3115">
        <f t="shared" ca="1" si="483"/>
        <v>5084.05</v>
      </c>
      <c r="F3115">
        <f t="shared" ca="1" si="487"/>
        <v>4968.4211538461541</v>
      </c>
      <c r="G3115" t="str">
        <f t="shared" ca="1" si="478"/>
        <v/>
      </c>
      <c r="H3115">
        <f t="shared" ca="1" si="479"/>
        <v>5049.6499999999996</v>
      </c>
      <c r="I3115" s="7" t="str">
        <f t="shared" ca="1" si="486"/>
        <v/>
      </c>
      <c r="J3115" s="11">
        <f t="shared" ca="1" si="480"/>
        <v>1352.2549067028667</v>
      </c>
      <c r="K3115" s="11">
        <f ca="1">MAX($J$55:J3115)</f>
        <v>1508.3636064497455</v>
      </c>
      <c r="L3115" s="13">
        <f t="shared" ca="1" si="481"/>
        <v>0.1034954032829748</v>
      </c>
      <c r="M3115" t="str">
        <f t="shared" ca="1" si="484"/>
        <v>BUY</v>
      </c>
      <c r="N3115">
        <f t="shared" ca="1" si="485"/>
        <v>7.8195191785556326E-3</v>
      </c>
    </row>
    <row r="3116" spans="1:14" x14ac:dyDescent="0.25">
      <c r="A3116">
        <v>3115</v>
      </c>
      <c r="B3116" s="30">
        <v>41080</v>
      </c>
      <c r="C3116">
        <f t="shared" si="482"/>
        <v>2012</v>
      </c>
      <c r="D3116">
        <v>5120.55</v>
      </c>
      <c r="E3116">
        <f t="shared" ca="1" si="483"/>
        <v>5112.2000000000007</v>
      </c>
      <c r="F3116">
        <f t="shared" ca="1" si="487"/>
        <v>4975.2576923076931</v>
      </c>
      <c r="G3116" t="str">
        <f t="shared" ca="1" si="478"/>
        <v/>
      </c>
      <c r="H3116">
        <f t="shared" ca="1" si="479"/>
        <v>5049.6499999999996</v>
      </c>
      <c r="I3116" s="7" t="str">
        <f t="shared" ca="1" si="486"/>
        <v/>
      </c>
      <c r="J3116" s="11">
        <f t="shared" ca="1" si="480"/>
        <v>1352.2549067028667</v>
      </c>
      <c r="K3116" s="11">
        <f ca="1">MAX($J$55:J3116)</f>
        <v>1508.3636064497455</v>
      </c>
      <c r="L3116" s="13">
        <f t="shared" ca="1" si="481"/>
        <v>0.1034954032829748</v>
      </c>
      <c r="M3116" t="str">
        <f t="shared" ca="1" si="484"/>
        <v>BUY</v>
      </c>
      <c r="N3116">
        <f t="shared" ca="1" si="485"/>
        <v>3.2720397347100359E-3</v>
      </c>
    </row>
    <row r="3117" spans="1:14" x14ac:dyDescent="0.25">
      <c r="A3117">
        <v>3116</v>
      </c>
      <c r="B3117" s="30">
        <v>41081</v>
      </c>
      <c r="C3117">
        <f t="shared" si="482"/>
        <v>2012</v>
      </c>
      <c r="D3117">
        <v>5165</v>
      </c>
      <c r="E3117">
        <f t="shared" ca="1" si="483"/>
        <v>5142.7749999999996</v>
      </c>
      <c r="F3117">
        <f t="shared" ca="1" si="487"/>
        <v>4987.0557692307693</v>
      </c>
      <c r="G3117" t="str">
        <f t="shared" ca="1" si="478"/>
        <v/>
      </c>
      <c r="H3117">
        <f t="shared" ca="1" si="479"/>
        <v>5049.6499999999996</v>
      </c>
      <c r="I3117" s="7" t="str">
        <f t="shared" ca="1" si="486"/>
        <v/>
      </c>
      <c r="J3117" s="11">
        <f t="shared" ca="1" si="480"/>
        <v>1352.2549067028667</v>
      </c>
      <c r="K3117" s="11">
        <f ca="1">MAX($J$55:J3117)</f>
        <v>1508.3636064497455</v>
      </c>
      <c r="L3117" s="13">
        <f t="shared" ca="1" si="481"/>
        <v>0.1034954032829748</v>
      </c>
      <c r="M3117" t="str">
        <f t="shared" ca="1" si="484"/>
        <v>BUY</v>
      </c>
      <c r="N3117">
        <f t="shared" ca="1" si="485"/>
        <v>8.6807081270566279E-3</v>
      </c>
    </row>
    <row r="3118" spans="1:14" x14ac:dyDescent="0.25">
      <c r="A3118">
        <v>3117</v>
      </c>
      <c r="B3118" s="30">
        <v>41082</v>
      </c>
      <c r="C3118">
        <f t="shared" si="482"/>
        <v>2012</v>
      </c>
      <c r="D3118">
        <v>5146.05</v>
      </c>
      <c r="E3118">
        <f t="shared" ca="1" si="483"/>
        <v>5155.5249999999996</v>
      </c>
      <c r="F3118">
        <f t="shared" ca="1" si="487"/>
        <v>4997.6653846153849</v>
      </c>
      <c r="G3118" t="str">
        <f t="shared" ca="1" si="478"/>
        <v/>
      </c>
      <c r="H3118">
        <f t="shared" ca="1" si="479"/>
        <v>5049.6499999999996</v>
      </c>
      <c r="I3118" s="7" t="str">
        <f t="shared" ca="1" si="486"/>
        <v/>
      </c>
      <c r="J3118" s="11">
        <f t="shared" ca="1" si="480"/>
        <v>1352.2549067028667</v>
      </c>
      <c r="K3118" s="11">
        <f ca="1">MAX($J$55:J3118)</f>
        <v>1508.3636064497455</v>
      </c>
      <c r="L3118" s="13">
        <f t="shared" ca="1" si="481"/>
        <v>0.1034954032829748</v>
      </c>
      <c r="M3118" t="str">
        <f t="shared" ca="1" si="484"/>
        <v>BUY</v>
      </c>
      <c r="N3118">
        <f t="shared" ca="1" si="485"/>
        <v>-3.6689254598257152E-3</v>
      </c>
    </row>
    <row r="3119" spans="1:14" x14ac:dyDescent="0.25">
      <c r="A3119">
        <v>3118</v>
      </c>
      <c r="B3119" s="30">
        <v>41085</v>
      </c>
      <c r="C3119">
        <f t="shared" si="482"/>
        <v>2012</v>
      </c>
      <c r="D3119">
        <v>5114.6499999999996</v>
      </c>
      <c r="E3119">
        <f t="shared" ca="1" si="483"/>
        <v>5130.3500000000004</v>
      </c>
      <c r="F3119">
        <f t="shared" ca="1" si="487"/>
        <v>5006.2500000000009</v>
      </c>
      <c r="G3119" t="str">
        <f t="shared" ca="1" si="478"/>
        <v/>
      </c>
      <c r="H3119">
        <f t="shared" ca="1" si="479"/>
        <v>5049.6499999999996</v>
      </c>
      <c r="I3119" s="7" t="str">
        <f t="shared" ca="1" si="486"/>
        <v/>
      </c>
      <c r="J3119" s="11">
        <f t="shared" ca="1" si="480"/>
        <v>1352.2549067028667</v>
      </c>
      <c r="K3119" s="11">
        <f ca="1">MAX($J$55:J3119)</f>
        <v>1508.3636064497455</v>
      </c>
      <c r="L3119" s="13">
        <f t="shared" ca="1" si="481"/>
        <v>0.1034954032829748</v>
      </c>
      <c r="M3119" t="str">
        <f t="shared" ca="1" si="484"/>
        <v>BUY</v>
      </c>
      <c r="N3119">
        <f t="shared" ca="1" si="485"/>
        <v>-6.1017673749770296E-3</v>
      </c>
    </row>
    <row r="3120" spans="1:14" x14ac:dyDescent="0.25">
      <c r="A3120">
        <v>3119</v>
      </c>
      <c r="B3120" s="30">
        <v>41086</v>
      </c>
      <c r="C3120">
        <f t="shared" si="482"/>
        <v>2012</v>
      </c>
      <c r="D3120">
        <v>5120.8</v>
      </c>
      <c r="E3120">
        <f t="shared" ca="1" si="483"/>
        <v>5117.7250000000004</v>
      </c>
      <c r="F3120">
        <f t="shared" ca="1" si="487"/>
        <v>5014.5096153846162</v>
      </c>
      <c r="G3120" t="str">
        <f t="shared" ca="1" si="478"/>
        <v/>
      </c>
      <c r="H3120">
        <f t="shared" ca="1" si="479"/>
        <v>5049.6499999999996</v>
      </c>
      <c r="I3120" s="7" t="str">
        <f t="shared" ca="1" si="486"/>
        <v/>
      </c>
      <c r="J3120" s="11">
        <f t="shared" ca="1" si="480"/>
        <v>1352.2549067028667</v>
      </c>
      <c r="K3120" s="11">
        <f ca="1">MAX($J$55:J3120)</f>
        <v>1508.3636064497455</v>
      </c>
      <c r="L3120" s="13">
        <f t="shared" ca="1" si="481"/>
        <v>0.1034954032829748</v>
      </c>
      <c r="M3120" t="str">
        <f t="shared" ca="1" si="484"/>
        <v>BUY</v>
      </c>
      <c r="N3120">
        <f t="shared" ca="1" si="485"/>
        <v>1.2024283186533871E-3</v>
      </c>
    </row>
    <row r="3121" spans="1:14" x14ac:dyDescent="0.25">
      <c r="A3121">
        <v>3120</v>
      </c>
      <c r="B3121" s="30">
        <v>41087</v>
      </c>
      <c r="C3121">
        <f t="shared" si="482"/>
        <v>2012</v>
      </c>
      <c r="D3121">
        <v>5141.8999999999996</v>
      </c>
      <c r="E3121">
        <f t="shared" ca="1" si="483"/>
        <v>5131.3500000000004</v>
      </c>
      <c r="F3121">
        <f t="shared" ca="1" si="487"/>
        <v>5025.332692307692</v>
      </c>
      <c r="G3121" t="str">
        <f t="shared" ca="1" si="478"/>
        <v/>
      </c>
      <c r="H3121">
        <f t="shared" ca="1" si="479"/>
        <v>5049.6499999999996</v>
      </c>
      <c r="I3121" s="7" t="str">
        <f t="shared" ca="1" si="486"/>
        <v/>
      </c>
      <c r="J3121" s="11">
        <f t="shared" ca="1" si="480"/>
        <v>1352.2549067028667</v>
      </c>
      <c r="K3121" s="11">
        <f ca="1">MAX($J$55:J3121)</f>
        <v>1508.3636064497455</v>
      </c>
      <c r="L3121" s="13">
        <f t="shared" ca="1" si="481"/>
        <v>0.1034954032829748</v>
      </c>
      <c r="M3121" t="str">
        <f t="shared" ca="1" si="484"/>
        <v>BUY</v>
      </c>
      <c r="N3121">
        <f t="shared" ca="1" si="485"/>
        <v>4.1204499296983782E-3</v>
      </c>
    </row>
    <row r="3122" spans="1:14" x14ac:dyDescent="0.25">
      <c r="A3122">
        <v>3121</v>
      </c>
      <c r="B3122" s="30">
        <v>41088</v>
      </c>
      <c r="C3122">
        <f t="shared" si="482"/>
        <v>2012</v>
      </c>
      <c r="D3122">
        <v>5149.1499999999996</v>
      </c>
      <c r="E3122">
        <f t="shared" ca="1" si="483"/>
        <v>5145.5249999999996</v>
      </c>
      <c r="F3122">
        <f t="shared" ca="1" si="487"/>
        <v>5037.3903846153844</v>
      </c>
      <c r="G3122" t="str">
        <f t="shared" ca="1" si="478"/>
        <v/>
      </c>
      <c r="H3122">
        <f t="shared" ca="1" si="479"/>
        <v>5049.6499999999996</v>
      </c>
      <c r="I3122" s="7" t="str">
        <f t="shared" ca="1" si="486"/>
        <v/>
      </c>
      <c r="J3122" s="11">
        <f t="shared" ca="1" si="480"/>
        <v>1352.2549067028667</v>
      </c>
      <c r="K3122" s="11">
        <f ca="1">MAX($J$55:J3122)</f>
        <v>1508.3636064497455</v>
      </c>
      <c r="L3122" s="13">
        <f t="shared" ca="1" si="481"/>
        <v>0.1034954032829748</v>
      </c>
      <c r="M3122" t="str">
        <f t="shared" ca="1" si="484"/>
        <v>BUY</v>
      </c>
      <c r="N3122">
        <f t="shared" ca="1" si="485"/>
        <v>1.4099846360294834E-3</v>
      </c>
    </row>
    <row r="3123" spans="1:14" x14ac:dyDescent="0.25">
      <c r="A3123">
        <v>3122</v>
      </c>
      <c r="B3123" s="30">
        <v>41089</v>
      </c>
      <c r="C3123">
        <f t="shared" si="482"/>
        <v>2012</v>
      </c>
      <c r="D3123">
        <v>5278.9</v>
      </c>
      <c r="E3123">
        <f t="shared" ca="1" si="483"/>
        <v>5214.0249999999996</v>
      </c>
      <c r="F3123">
        <f t="shared" ca="1" si="487"/>
        <v>5051.1403846153844</v>
      </c>
      <c r="G3123" t="str">
        <f t="shared" ca="1" si="478"/>
        <v/>
      </c>
      <c r="H3123">
        <f t="shared" ca="1" si="479"/>
        <v>5049.6499999999996</v>
      </c>
      <c r="I3123" s="7" t="str">
        <f t="shared" ca="1" si="486"/>
        <v/>
      </c>
      <c r="J3123" s="11">
        <f t="shared" ca="1" si="480"/>
        <v>1352.2549067028667</v>
      </c>
      <c r="K3123" s="11">
        <f ca="1">MAX($J$55:J3123)</f>
        <v>1508.3636064497455</v>
      </c>
      <c r="L3123" s="13">
        <f t="shared" ca="1" si="481"/>
        <v>0.1034954032829748</v>
      </c>
      <c r="M3123" t="str">
        <f t="shared" ca="1" si="484"/>
        <v>BUY</v>
      </c>
      <c r="N3123">
        <f t="shared" ca="1" si="485"/>
        <v>2.5198333705563056E-2</v>
      </c>
    </row>
    <row r="3124" spans="1:14" x14ac:dyDescent="0.25">
      <c r="A3124">
        <v>3123</v>
      </c>
      <c r="B3124" s="30">
        <v>41092</v>
      </c>
      <c r="C3124">
        <f t="shared" si="482"/>
        <v>2012</v>
      </c>
      <c r="D3124">
        <v>5278.6</v>
      </c>
      <c r="E3124">
        <f t="shared" ca="1" si="483"/>
        <v>5278.75</v>
      </c>
      <c r="F3124">
        <f t="shared" ca="1" si="487"/>
        <v>5064.917307692308</v>
      </c>
      <c r="G3124" t="str">
        <f t="shared" ca="1" si="478"/>
        <v/>
      </c>
      <c r="H3124">
        <f t="shared" ca="1" si="479"/>
        <v>5049.6499999999996</v>
      </c>
      <c r="I3124" s="7" t="str">
        <f t="shared" ca="1" si="486"/>
        <v/>
      </c>
      <c r="J3124" s="11">
        <f t="shared" ca="1" si="480"/>
        <v>1352.2549067028667</v>
      </c>
      <c r="K3124" s="11">
        <f ca="1">MAX($J$55:J3124)</f>
        <v>1508.3636064497455</v>
      </c>
      <c r="L3124" s="13">
        <f t="shared" ca="1" si="481"/>
        <v>0.1034954032829748</v>
      </c>
      <c r="M3124" t="str">
        <f t="shared" ca="1" si="484"/>
        <v>BUY</v>
      </c>
      <c r="N3124">
        <f t="shared" ca="1" si="485"/>
        <v>-5.6830021405836904E-5</v>
      </c>
    </row>
    <row r="3125" spans="1:14" x14ac:dyDescent="0.25">
      <c r="A3125">
        <v>3124</v>
      </c>
      <c r="B3125" s="30">
        <v>41093</v>
      </c>
      <c r="C3125">
        <f t="shared" si="482"/>
        <v>2012</v>
      </c>
      <c r="D3125">
        <v>5287.95</v>
      </c>
      <c r="E3125">
        <f t="shared" ca="1" si="483"/>
        <v>5283.2749999999996</v>
      </c>
      <c r="F3125">
        <f t="shared" ca="1" si="487"/>
        <v>5076.5442307692301</v>
      </c>
      <c r="G3125" t="str">
        <f t="shared" ca="1" si="478"/>
        <v/>
      </c>
      <c r="H3125">
        <f t="shared" ca="1" si="479"/>
        <v>5049.6499999999996</v>
      </c>
      <c r="I3125" s="7" t="str">
        <f t="shared" ca="1" si="486"/>
        <v/>
      </c>
      <c r="J3125" s="11">
        <f t="shared" ca="1" si="480"/>
        <v>1352.2549067028667</v>
      </c>
      <c r="K3125" s="11">
        <f ca="1">MAX($J$55:J3125)</f>
        <v>1508.3636064497455</v>
      </c>
      <c r="L3125" s="13">
        <f t="shared" ca="1" si="481"/>
        <v>0.1034954032829748</v>
      </c>
      <c r="M3125" t="str">
        <f t="shared" ca="1" si="484"/>
        <v>BUY</v>
      </c>
      <c r="N3125">
        <f t="shared" ca="1" si="485"/>
        <v>1.7713029970066786E-3</v>
      </c>
    </row>
    <row r="3126" spans="1:14" x14ac:dyDescent="0.25">
      <c r="A3126">
        <v>3125</v>
      </c>
      <c r="B3126" s="30">
        <v>41094</v>
      </c>
      <c r="C3126">
        <f t="shared" si="482"/>
        <v>2012</v>
      </c>
      <c r="D3126">
        <v>5302.55</v>
      </c>
      <c r="E3126">
        <f t="shared" ca="1" si="483"/>
        <v>5295.25</v>
      </c>
      <c r="F3126">
        <f t="shared" ca="1" si="487"/>
        <v>5088.5615384615376</v>
      </c>
      <c r="G3126" t="str">
        <f t="shared" ref="G3126:G3189" ca="1" si="488">IF(AND(E3126&gt;F3126,E3125&lt;F3125),"BUY",IF(AND(E3126&lt;F3126,E3125&gt;F3125),"SELL",""))</f>
        <v/>
      </c>
      <c r="H3126">
        <f t="shared" ca="1" si="479"/>
        <v>5049.6499999999996</v>
      </c>
      <c r="I3126" s="7" t="str">
        <f t="shared" ca="1" si="486"/>
        <v/>
      </c>
      <c r="J3126" s="11">
        <f t="shared" ca="1" si="480"/>
        <v>1352.2549067028667</v>
      </c>
      <c r="K3126" s="11">
        <f ca="1">MAX($J$55:J3126)</f>
        <v>1508.3636064497455</v>
      </c>
      <c r="L3126" s="13">
        <f t="shared" ca="1" si="481"/>
        <v>0.1034954032829748</v>
      </c>
      <c r="M3126" t="str">
        <f t="shared" ca="1" si="484"/>
        <v>BUY</v>
      </c>
      <c r="N3126">
        <f t="shared" ca="1" si="485"/>
        <v>2.7609943361794958E-3</v>
      </c>
    </row>
    <row r="3127" spans="1:14" x14ac:dyDescent="0.25">
      <c r="A3127">
        <v>3126</v>
      </c>
      <c r="B3127" s="30">
        <v>41095</v>
      </c>
      <c r="C3127">
        <f t="shared" si="482"/>
        <v>2012</v>
      </c>
      <c r="D3127">
        <v>5327.3</v>
      </c>
      <c r="E3127">
        <f t="shared" ca="1" si="483"/>
        <v>5314.9250000000002</v>
      </c>
      <c r="F3127">
        <f t="shared" ca="1" si="487"/>
        <v>5103.0442307692301</v>
      </c>
      <c r="G3127" t="str">
        <f t="shared" ca="1" si="488"/>
        <v/>
      </c>
      <c r="H3127">
        <f t="shared" ref="H3127:H3190" ca="1" si="489">IF(G3127&lt;&gt;"",D3127,H3126)</f>
        <v>5049.6499999999996</v>
      </c>
      <c r="I3127" s="7" t="str">
        <f t="shared" ca="1" si="486"/>
        <v/>
      </c>
      <c r="J3127" s="11">
        <f t="shared" ca="1" si="480"/>
        <v>1352.2549067028667</v>
      </c>
      <c r="K3127" s="11">
        <f ca="1">MAX($J$55:J3127)</f>
        <v>1508.3636064497455</v>
      </c>
      <c r="L3127" s="13">
        <f t="shared" ca="1" si="481"/>
        <v>0.1034954032829748</v>
      </c>
      <c r="M3127" t="str">
        <f t="shared" ca="1" si="484"/>
        <v>BUY</v>
      </c>
      <c r="N3127">
        <f t="shared" ca="1" si="485"/>
        <v>4.6675656052276729E-3</v>
      </c>
    </row>
    <row r="3128" spans="1:14" x14ac:dyDescent="0.25">
      <c r="A3128">
        <v>3127</v>
      </c>
      <c r="B3128" s="30">
        <v>41096</v>
      </c>
      <c r="C3128">
        <f t="shared" si="482"/>
        <v>2012</v>
      </c>
      <c r="D3128">
        <v>5316.95</v>
      </c>
      <c r="E3128">
        <f t="shared" ca="1" si="483"/>
        <v>5322.125</v>
      </c>
      <c r="F3128">
        <f t="shared" ca="1" si="487"/>
        <v>5118.1480769230775</v>
      </c>
      <c r="G3128" t="str">
        <f t="shared" ca="1" si="488"/>
        <v/>
      </c>
      <c r="H3128">
        <f t="shared" ca="1" si="489"/>
        <v>5049.6499999999996</v>
      </c>
      <c r="I3128" s="7" t="str">
        <f t="shared" ca="1" si="486"/>
        <v/>
      </c>
      <c r="J3128" s="11">
        <f t="shared" ca="1" si="480"/>
        <v>1352.2549067028667</v>
      </c>
      <c r="K3128" s="11">
        <f ca="1">MAX($J$55:J3128)</f>
        <v>1508.3636064497455</v>
      </c>
      <c r="L3128" s="13">
        <f t="shared" ca="1" si="481"/>
        <v>0.1034954032829748</v>
      </c>
      <c r="M3128" t="str">
        <f t="shared" ca="1" si="484"/>
        <v>BUY</v>
      </c>
      <c r="N3128">
        <f t="shared" ca="1" si="485"/>
        <v>-1.9428228183132851E-3</v>
      </c>
    </row>
    <row r="3129" spans="1:14" x14ac:dyDescent="0.25">
      <c r="A3129">
        <v>3128</v>
      </c>
      <c r="B3129" s="30">
        <v>41099</v>
      </c>
      <c r="C3129">
        <f t="shared" si="482"/>
        <v>2012</v>
      </c>
      <c r="D3129">
        <v>5275.15</v>
      </c>
      <c r="E3129">
        <f t="shared" ca="1" si="483"/>
        <v>5296.0499999999993</v>
      </c>
      <c r="F3129">
        <f t="shared" ca="1" si="487"/>
        <v>5134.8230769230768</v>
      </c>
      <c r="G3129" t="str">
        <f t="shared" ca="1" si="488"/>
        <v/>
      </c>
      <c r="H3129">
        <f t="shared" ca="1" si="489"/>
        <v>5049.6499999999996</v>
      </c>
      <c r="I3129" s="7" t="str">
        <f t="shared" ca="1" si="486"/>
        <v/>
      </c>
      <c r="J3129" s="11">
        <f t="shared" ref="J3129:J3192" ca="1" si="490">IF(I3129="",J3128,J3128*(1+$M$5*I3129))</f>
        <v>1352.2549067028667</v>
      </c>
      <c r="K3129" s="11">
        <f ca="1">MAX($J$55:J3129)</f>
        <v>1508.3636064497455</v>
      </c>
      <c r="L3129" s="13">
        <f t="shared" ref="L3129:L3192" ca="1" si="491">1-J3129/K3129</f>
        <v>0.1034954032829748</v>
      </c>
      <c r="M3129" t="str">
        <f t="shared" ca="1" si="484"/>
        <v>BUY</v>
      </c>
      <c r="N3129">
        <f t="shared" ca="1" si="485"/>
        <v>-7.8616500061125614E-3</v>
      </c>
    </row>
    <row r="3130" spans="1:14" x14ac:dyDescent="0.25">
      <c r="A3130">
        <v>3129</v>
      </c>
      <c r="B3130" s="30">
        <v>41100</v>
      </c>
      <c r="C3130">
        <f t="shared" si="482"/>
        <v>2012</v>
      </c>
      <c r="D3130">
        <v>5345.35</v>
      </c>
      <c r="E3130">
        <f t="shared" ca="1" si="483"/>
        <v>5310.25</v>
      </c>
      <c r="F3130">
        <f t="shared" ca="1" si="487"/>
        <v>5153.9461538461528</v>
      </c>
      <c r="G3130" t="str">
        <f t="shared" ca="1" si="488"/>
        <v/>
      </c>
      <c r="H3130">
        <f t="shared" ca="1" si="489"/>
        <v>5049.6499999999996</v>
      </c>
      <c r="I3130" s="7" t="str">
        <f t="shared" ca="1" si="486"/>
        <v/>
      </c>
      <c r="J3130" s="11">
        <f t="shared" ca="1" si="490"/>
        <v>1352.2549067028667</v>
      </c>
      <c r="K3130" s="11">
        <f ca="1">MAX($J$55:J3130)</f>
        <v>1508.3636064497455</v>
      </c>
      <c r="L3130" s="13">
        <f t="shared" ca="1" si="491"/>
        <v>0.1034954032829748</v>
      </c>
      <c r="M3130" t="str">
        <f t="shared" ca="1" si="484"/>
        <v>BUY</v>
      </c>
      <c r="N3130">
        <f t="shared" ca="1" si="485"/>
        <v>1.3307678454641239E-2</v>
      </c>
    </row>
    <row r="3131" spans="1:14" x14ac:dyDescent="0.25">
      <c r="A3131">
        <v>3130</v>
      </c>
      <c r="B3131" s="30">
        <v>41101</v>
      </c>
      <c r="C3131">
        <f t="shared" si="482"/>
        <v>2012</v>
      </c>
      <c r="D3131">
        <v>5306.3</v>
      </c>
      <c r="E3131">
        <f t="shared" ca="1" si="483"/>
        <v>5325.8250000000007</v>
      </c>
      <c r="F3131">
        <f t="shared" ca="1" si="487"/>
        <v>5170.9846153846147</v>
      </c>
      <c r="G3131" t="str">
        <f t="shared" ca="1" si="488"/>
        <v/>
      </c>
      <c r="H3131">
        <f t="shared" ca="1" si="489"/>
        <v>5049.6499999999996</v>
      </c>
      <c r="I3131" s="7" t="str">
        <f t="shared" ca="1" si="486"/>
        <v/>
      </c>
      <c r="J3131" s="11">
        <f t="shared" ca="1" si="490"/>
        <v>1352.2549067028667</v>
      </c>
      <c r="K3131" s="11">
        <f ca="1">MAX($J$55:J3131)</f>
        <v>1508.3636064497455</v>
      </c>
      <c r="L3131" s="13">
        <f t="shared" ca="1" si="491"/>
        <v>0.1034954032829748</v>
      </c>
      <c r="M3131" t="str">
        <f t="shared" ca="1" si="484"/>
        <v>BUY</v>
      </c>
      <c r="N3131">
        <f t="shared" ca="1" si="485"/>
        <v>-7.3054149868577696E-3</v>
      </c>
    </row>
    <row r="3132" spans="1:14" x14ac:dyDescent="0.25">
      <c r="A3132">
        <v>3131</v>
      </c>
      <c r="B3132" s="30">
        <v>41102</v>
      </c>
      <c r="C3132">
        <f t="shared" si="482"/>
        <v>2012</v>
      </c>
      <c r="D3132">
        <v>5235.25</v>
      </c>
      <c r="E3132">
        <f t="shared" ca="1" si="483"/>
        <v>5270.7749999999996</v>
      </c>
      <c r="F3132">
        <f t="shared" ca="1" si="487"/>
        <v>5180.1442307692305</v>
      </c>
      <c r="G3132" t="str">
        <f t="shared" ca="1" si="488"/>
        <v/>
      </c>
      <c r="H3132">
        <f t="shared" ca="1" si="489"/>
        <v>5049.6499999999996</v>
      </c>
      <c r="I3132" s="7" t="str">
        <f t="shared" ca="1" si="486"/>
        <v/>
      </c>
      <c r="J3132" s="11">
        <f t="shared" ca="1" si="490"/>
        <v>1352.2549067028667</v>
      </c>
      <c r="K3132" s="11">
        <f ca="1">MAX($J$55:J3132)</f>
        <v>1508.3636064497455</v>
      </c>
      <c r="L3132" s="13">
        <f t="shared" ca="1" si="491"/>
        <v>0.1034954032829748</v>
      </c>
      <c r="M3132" t="str">
        <f t="shared" ca="1" si="484"/>
        <v>BUY</v>
      </c>
      <c r="N3132">
        <f t="shared" ca="1" si="485"/>
        <v>-1.3389744266249587E-2</v>
      </c>
    </row>
    <row r="3133" spans="1:14" x14ac:dyDescent="0.25">
      <c r="A3133">
        <v>3132</v>
      </c>
      <c r="B3133" s="30">
        <v>41103</v>
      </c>
      <c r="C3133">
        <f t="shared" si="482"/>
        <v>2012</v>
      </c>
      <c r="D3133">
        <v>5227.25</v>
      </c>
      <c r="E3133">
        <f t="shared" ca="1" si="483"/>
        <v>5231.25</v>
      </c>
      <c r="F3133">
        <f t="shared" ca="1" si="487"/>
        <v>5186.9749999999995</v>
      </c>
      <c r="G3133" t="str">
        <f t="shared" ca="1" si="488"/>
        <v/>
      </c>
      <c r="H3133">
        <f t="shared" ca="1" si="489"/>
        <v>5049.6499999999996</v>
      </c>
      <c r="I3133" s="7" t="str">
        <f t="shared" ca="1" si="486"/>
        <v/>
      </c>
      <c r="J3133" s="11">
        <f t="shared" ca="1" si="490"/>
        <v>1352.2549067028667</v>
      </c>
      <c r="K3133" s="11">
        <f ca="1">MAX($J$55:J3133)</f>
        <v>1508.3636064497455</v>
      </c>
      <c r="L3133" s="13">
        <f t="shared" ca="1" si="491"/>
        <v>0.1034954032829748</v>
      </c>
      <c r="M3133" t="str">
        <f t="shared" ca="1" si="484"/>
        <v>BUY</v>
      </c>
      <c r="N3133">
        <f t="shared" ca="1" si="485"/>
        <v>-1.5281027649109403E-3</v>
      </c>
    </row>
    <row r="3134" spans="1:14" x14ac:dyDescent="0.25">
      <c r="A3134">
        <v>3133</v>
      </c>
      <c r="B3134" s="30">
        <v>41106</v>
      </c>
      <c r="C3134">
        <f t="shared" si="482"/>
        <v>2012</v>
      </c>
      <c r="D3134">
        <v>5197.25</v>
      </c>
      <c r="E3134">
        <f t="shared" ca="1" si="483"/>
        <v>5212.25</v>
      </c>
      <c r="F3134">
        <f t="shared" ca="1" si="487"/>
        <v>5191.9326923076924</v>
      </c>
      <c r="G3134" t="str">
        <f t="shared" ca="1" si="488"/>
        <v/>
      </c>
      <c r="H3134">
        <f t="shared" ca="1" si="489"/>
        <v>5049.6499999999996</v>
      </c>
      <c r="I3134" s="7" t="str">
        <f t="shared" ca="1" si="486"/>
        <v/>
      </c>
      <c r="J3134" s="11">
        <f t="shared" ca="1" si="490"/>
        <v>1352.2549067028667</v>
      </c>
      <c r="K3134" s="11">
        <f ca="1">MAX($J$55:J3134)</f>
        <v>1508.3636064497455</v>
      </c>
      <c r="L3134" s="13">
        <f t="shared" ca="1" si="491"/>
        <v>0.1034954032829748</v>
      </c>
      <c r="M3134" t="str">
        <f t="shared" ca="1" si="484"/>
        <v>BUY</v>
      </c>
      <c r="N3134">
        <f t="shared" ca="1" si="485"/>
        <v>-5.7391553876321201E-3</v>
      </c>
    </row>
    <row r="3135" spans="1:14" x14ac:dyDescent="0.25">
      <c r="A3135">
        <v>3134</v>
      </c>
      <c r="B3135" s="30">
        <v>41107</v>
      </c>
      <c r="C3135">
        <f t="shared" si="482"/>
        <v>2012</v>
      </c>
      <c r="D3135">
        <v>5192.8500000000004</v>
      </c>
      <c r="E3135">
        <f t="shared" ca="1" si="483"/>
        <v>5195.05</v>
      </c>
      <c r="F3135">
        <f t="shared" ca="1" si="487"/>
        <v>5197.2692307692305</v>
      </c>
      <c r="G3135" t="str">
        <f t="shared" ca="1" si="488"/>
        <v>SELL</v>
      </c>
      <c r="H3135">
        <f t="shared" ca="1" si="489"/>
        <v>5192.8500000000004</v>
      </c>
      <c r="I3135" s="7">
        <f t="shared" ca="1" si="486"/>
        <v>2.8358401077302586E-2</v>
      </c>
      <c r="J3135" s="11">
        <f t="shared" ca="1" si="490"/>
        <v>1390.6026937058971</v>
      </c>
      <c r="K3135" s="11">
        <f ca="1">MAX($J$55:J3135)</f>
        <v>1508.3636064497455</v>
      </c>
      <c r="L3135" s="13">
        <f t="shared" ca="1" si="491"/>
        <v>7.8071966361627942E-2</v>
      </c>
      <c r="M3135" t="str">
        <f t="shared" ca="1" si="484"/>
        <v>SELL</v>
      </c>
      <c r="N3135">
        <f t="shared" ca="1" si="485"/>
        <v>-8.4660156813692552E-4</v>
      </c>
    </row>
    <row r="3136" spans="1:14" x14ac:dyDescent="0.25">
      <c r="A3136">
        <v>3135</v>
      </c>
      <c r="B3136" s="30">
        <v>41108</v>
      </c>
      <c r="C3136">
        <f t="shared" si="482"/>
        <v>2012</v>
      </c>
      <c r="D3136">
        <v>5216.3</v>
      </c>
      <c r="E3136">
        <f t="shared" ca="1" si="483"/>
        <v>5204.5750000000007</v>
      </c>
      <c r="F3136">
        <f t="shared" ca="1" si="487"/>
        <v>5201.1307692307701</v>
      </c>
      <c r="G3136" t="str">
        <f t="shared" ca="1" si="488"/>
        <v>BUY</v>
      </c>
      <c r="H3136">
        <f t="shared" ca="1" si="489"/>
        <v>5216.3</v>
      </c>
      <c r="I3136" s="7">
        <f t="shared" ca="1" si="486"/>
        <v>-4.5158246435001992E-3</v>
      </c>
      <c r="J3136" s="11">
        <f t="shared" ca="1" si="490"/>
        <v>1384.3229757923423</v>
      </c>
      <c r="K3136" s="11">
        <f ca="1">MAX($J$55:J3136)</f>
        <v>1508.3636064497455</v>
      </c>
      <c r="L3136" s="13">
        <f t="shared" ca="1" si="491"/>
        <v>8.223523169546576E-2</v>
      </c>
      <c r="M3136" t="str">
        <f t="shared" ca="1" si="484"/>
        <v>BUY</v>
      </c>
      <c r="N3136">
        <f t="shared" ca="1" si="485"/>
        <v>-4.5158246435001619E-3</v>
      </c>
    </row>
    <row r="3137" spans="1:14" x14ac:dyDescent="0.25">
      <c r="A3137">
        <v>3136</v>
      </c>
      <c r="B3137" s="30">
        <v>41109</v>
      </c>
      <c r="C3137">
        <f t="shared" si="482"/>
        <v>2012</v>
      </c>
      <c r="D3137">
        <v>5242.7</v>
      </c>
      <c r="E3137">
        <f t="shared" ca="1" si="483"/>
        <v>5229.5</v>
      </c>
      <c r="F3137">
        <f t="shared" ca="1" si="487"/>
        <v>5205.7942307692319</v>
      </c>
      <c r="G3137" t="str">
        <f t="shared" ca="1" si="488"/>
        <v/>
      </c>
      <c r="H3137">
        <f t="shared" ca="1" si="489"/>
        <v>5216.3</v>
      </c>
      <c r="I3137" s="7" t="str">
        <f t="shared" ca="1" si="486"/>
        <v/>
      </c>
      <c r="J3137" s="11">
        <f t="shared" ca="1" si="490"/>
        <v>1384.3229757923423</v>
      </c>
      <c r="K3137" s="11">
        <f ca="1">MAX($J$55:J3137)</f>
        <v>1508.3636064497455</v>
      </c>
      <c r="L3137" s="13">
        <f t="shared" ca="1" si="491"/>
        <v>8.223523169546576E-2</v>
      </c>
      <c r="M3137" t="str">
        <f t="shared" ca="1" si="484"/>
        <v>BUY</v>
      </c>
      <c r="N3137">
        <f t="shared" ca="1" si="485"/>
        <v>5.0610586047580919E-3</v>
      </c>
    </row>
    <row r="3138" spans="1:14" x14ac:dyDescent="0.25">
      <c r="A3138">
        <v>3137</v>
      </c>
      <c r="B3138" s="30">
        <v>41110</v>
      </c>
      <c r="C3138">
        <f t="shared" si="482"/>
        <v>2012</v>
      </c>
      <c r="D3138">
        <v>5205.1000000000004</v>
      </c>
      <c r="E3138">
        <f t="shared" ca="1" si="483"/>
        <v>5223.8999999999996</v>
      </c>
      <c r="F3138">
        <f t="shared" ca="1" si="487"/>
        <v>5211.5769230769238</v>
      </c>
      <c r="G3138" t="str">
        <f t="shared" ca="1" si="488"/>
        <v/>
      </c>
      <c r="H3138">
        <f t="shared" ca="1" si="489"/>
        <v>5216.3</v>
      </c>
      <c r="I3138" s="7" t="str">
        <f t="shared" ca="1" si="486"/>
        <v/>
      </c>
      <c r="J3138" s="11">
        <f t="shared" ca="1" si="490"/>
        <v>1384.3229757923423</v>
      </c>
      <c r="K3138" s="11">
        <f ca="1">MAX($J$55:J3138)</f>
        <v>1508.3636064497455</v>
      </c>
      <c r="L3138" s="13">
        <f t="shared" ca="1" si="491"/>
        <v>8.223523169546576E-2</v>
      </c>
      <c r="M3138" t="str">
        <f t="shared" ca="1" si="484"/>
        <v>BUY</v>
      </c>
      <c r="N3138">
        <f t="shared" ca="1" si="485"/>
        <v>-7.1718770862340886E-3</v>
      </c>
    </row>
    <row r="3139" spans="1:14" x14ac:dyDescent="0.25">
      <c r="A3139">
        <v>3138</v>
      </c>
      <c r="B3139" s="30">
        <v>41113</v>
      </c>
      <c r="C3139">
        <f t="shared" ref="C3139:C3202" si="492">YEAR(B3139)</f>
        <v>2012</v>
      </c>
      <c r="D3139">
        <v>5117.95</v>
      </c>
      <c r="E3139">
        <f t="shared" ca="1" si="483"/>
        <v>5161.5249999999996</v>
      </c>
      <c r="F3139">
        <f t="shared" ca="1" si="487"/>
        <v>5210.7653846153853</v>
      </c>
      <c r="G3139" t="str">
        <f t="shared" ca="1" si="488"/>
        <v>SELL</v>
      </c>
      <c r="H3139">
        <f t="shared" ca="1" si="489"/>
        <v>5117.95</v>
      </c>
      <c r="I3139" s="7">
        <f t="shared" ca="1" si="486"/>
        <v>-1.8854360370377576E-2</v>
      </c>
      <c r="J3139" s="11">
        <f t="shared" ca="1" si="490"/>
        <v>1358.22245153776</v>
      </c>
      <c r="K3139" s="11">
        <f ca="1">MAX($J$55:J3139)</f>
        <v>1508.3636064497455</v>
      </c>
      <c r="L3139" s="13">
        <f t="shared" ca="1" si="491"/>
        <v>9.9539099372315532E-2</v>
      </c>
      <c r="M3139" t="str">
        <f t="shared" ca="1" si="484"/>
        <v>SELL</v>
      </c>
      <c r="N3139">
        <f t="shared" ca="1" si="485"/>
        <v>-1.6743194174943909E-2</v>
      </c>
    </row>
    <row r="3140" spans="1:14" x14ac:dyDescent="0.25">
      <c r="A3140">
        <v>3139</v>
      </c>
      <c r="B3140" s="30">
        <v>41114</v>
      </c>
      <c r="C3140">
        <f t="shared" si="492"/>
        <v>2012</v>
      </c>
      <c r="D3140">
        <v>5128.2</v>
      </c>
      <c r="E3140">
        <f t="shared" ref="E3140:E3203" ca="1" si="493">IF(ROW(D3140)&gt;$M$3,AVERAGE(OFFSET(D3141,-$M$3,0,$M$3,1)),"")</f>
        <v>5123.0749999999998</v>
      </c>
      <c r="F3140">
        <f t="shared" ca="1" si="487"/>
        <v>5213.2250000000004</v>
      </c>
      <c r="G3140" t="str">
        <f t="shared" ca="1" si="488"/>
        <v/>
      </c>
      <c r="H3140">
        <f t="shared" ca="1" si="489"/>
        <v>5117.95</v>
      </c>
      <c r="I3140" s="7" t="str">
        <f t="shared" ca="1" si="486"/>
        <v/>
      </c>
      <c r="J3140" s="11">
        <f t="shared" ca="1" si="490"/>
        <v>1358.22245153776</v>
      </c>
      <c r="K3140" s="11">
        <f ca="1">MAX($J$55:J3140)</f>
        <v>1508.3636064497455</v>
      </c>
      <c r="L3140" s="13">
        <f t="shared" ca="1" si="491"/>
        <v>9.9539099372315532E-2</v>
      </c>
      <c r="M3140" t="str">
        <f t="shared" ca="1" si="484"/>
        <v>SELL</v>
      </c>
      <c r="N3140">
        <f t="shared" ca="1" si="485"/>
        <v>-2.0027550093299077E-3</v>
      </c>
    </row>
    <row r="3141" spans="1:14" x14ac:dyDescent="0.25">
      <c r="A3141">
        <v>3140</v>
      </c>
      <c r="B3141" s="30">
        <v>41115</v>
      </c>
      <c r="C3141">
        <f t="shared" si="492"/>
        <v>2012</v>
      </c>
      <c r="D3141">
        <v>5109.6000000000004</v>
      </c>
      <c r="E3141">
        <f t="shared" ca="1" si="493"/>
        <v>5118.8999999999996</v>
      </c>
      <c r="F3141">
        <f t="shared" ca="1" si="487"/>
        <v>5213.4461538461537</v>
      </c>
      <c r="G3141" t="str">
        <f t="shared" ca="1" si="488"/>
        <v/>
      </c>
      <c r="H3141">
        <f t="shared" ca="1" si="489"/>
        <v>5117.95</v>
      </c>
      <c r="I3141" s="7" t="str">
        <f t="shared" ca="1" si="486"/>
        <v/>
      </c>
      <c r="J3141" s="11">
        <f t="shared" ca="1" si="490"/>
        <v>1358.22245153776</v>
      </c>
      <c r="K3141" s="11">
        <f ca="1">MAX($J$55:J3141)</f>
        <v>1508.3636064497455</v>
      </c>
      <c r="L3141" s="13">
        <f t="shared" ca="1" si="491"/>
        <v>9.9539099372315532E-2</v>
      </c>
      <c r="M3141" t="str">
        <f t="shared" ca="1" si="484"/>
        <v>SELL</v>
      </c>
      <c r="N3141">
        <f t="shared" ca="1" si="485"/>
        <v>3.6270036270035209E-3</v>
      </c>
    </row>
    <row r="3142" spans="1:14" x14ac:dyDescent="0.25">
      <c r="A3142">
        <v>3141</v>
      </c>
      <c r="B3142" s="30">
        <v>41116</v>
      </c>
      <c r="C3142">
        <f t="shared" si="492"/>
        <v>2012</v>
      </c>
      <c r="D3142">
        <v>5043</v>
      </c>
      <c r="E3142">
        <f t="shared" ca="1" si="493"/>
        <v>5076.3</v>
      </c>
      <c r="F3142">
        <f t="shared" ca="1" si="487"/>
        <v>5210.4634615384621</v>
      </c>
      <c r="G3142" t="str">
        <f t="shared" ca="1" si="488"/>
        <v/>
      </c>
      <c r="H3142">
        <f t="shared" ca="1" si="489"/>
        <v>5117.95</v>
      </c>
      <c r="I3142" s="7" t="str">
        <f t="shared" ca="1" si="486"/>
        <v/>
      </c>
      <c r="J3142" s="11">
        <f t="shared" ca="1" si="490"/>
        <v>1358.22245153776</v>
      </c>
      <c r="K3142" s="11">
        <f ca="1">MAX($J$55:J3142)</f>
        <v>1508.3636064497455</v>
      </c>
      <c r="L3142" s="13">
        <f t="shared" ca="1" si="491"/>
        <v>9.9539099372315532E-2</v>
      </c>
      <c r="M3142" t="str">
        <f t="shared" ref="M3142:M3205" ca="1" si="494">IF(G3142="",M3141,G3142)</f>
        <v>SELL</v>
      </c>
      <c r="N3142">
        <f t="shared" ca="1" si="485"/>
        <v>1.3034288398309135E-2</v>
      </c>
    </row>
    <row r="3143" spans="1:14" x14ac:dyDescent="0.25">
      <c r="A3143">
        <v>3142</v>
      </c>
      <c r="B3143" s="30">
        <v>41117</v>
      </c>
      <c r="C3143">
        <f t="shared" si="492"/>
        <v>2012</v>
      </c>
      <c r="D3143">
        <v>5099.8500000000004</v>
      </c>
      <c r="E3143">
        <f t="shared" ca="1" si="493"/>
        <v>5071.4250000000002</v>
      </c>
      <c r="F3143">
        <f t="shared" ca="1" si="487"/>
        <v>5207.9576923076929</v>
      </c>
      <c r="G3143" t="str">
        <f t="shared" ca="1" si="488"/>
        <v/>
      </c>
      <c r="H3143">
        <f t="shared" ca="1" si="489"/>
        <v>5117.95</v>
      </c>
      <c r="I3143" s="7" t="str">
        <f t="shared" ca="1" si="486"/>
        <v/>
      </c>
      <c r="J3143" s="11">
        <f t="shared" ca="1" si="490"/>
        <v>1358.22245153776</v>
      </c>
      <c r="K3143" s="11">
        <f ca="1">MAX($J$55:J3143)</f>
        <v>1508.3636064497455</v>
      </c>
      <c r="L3143" s="13">
        <f t="shared" ca="1" si="491"/>
        <v>9.9539099372315532E-2</v>
      </c>
      <c r="M3143" t="str">
        <f t="shared" ca="1" si="494"/>
        <v>SELL</v>
      </c>
      <c r="N3143">
        <f t="shared" ref="N3143:N3206" ca="1" si="495">IF(M3142="BUY",(D3143-D3142)/D3142,(D3142-D3143)/D3142)</f>
        <v>-1.1273051754907865E-2</v>
      </c>
    </row>
    <row r="3144" spans="1:14" x14ac:dyDescent="0.25">
      <c r="A3144">
        <v>3143</v>
      </c>
      <c r="B3144" s="30">
        <v>41120</v>
      </c>
      <c r="C3144">
        <f t="shared" si="492"/>
        <v>2012</v>
      </c>
      <c r="D3144">
        <v>5199.8</v>
      </c>
      <c r="E3144">
        <f t="shared" ca="1" si="493"/>
        <v>5149.8250000000007</v>
      </c>
      <c r="F3144">
        <f t="shared" ca="1" si="487"/>
        <v>5210.0250000000005</v>
      </c>
      <c r="G3144" t="str">
        <f t="shared" ca="1" si="488"/>
        <v/>
      </c>
      <c r="H3144">
        <f t="shared" ca="1" si="489"/>
        <v>5117.95</v>
      </c>
      <c r="I3144" s="7" t="str">
        <f t="shared" ca="1" si="486"/>
        <v/>
      </c>
      <c r="J3144" s="11">
        <f t="shared" ca="1" si="490"/>
        <v>1358.22245153776</v>
      </c>
      <c r="K3144" s="11">
        <f ca="1">MAX($J$55:J3144)</f>
        <v>1508.3636064497455</v>
      </c>
      <c r="L3144" s="13">
        <f t="shared" ca="1" si="491"/>
        <v>9.9539099372315532E-2</v>
      </c>
      <c r="M3144" t="str">
        <f t="shared" ca="1" si="494"/>
        <v>SELL</v>
      </c>
      <c r="N3144">
        <f t="shared" ca="1" si="495"/>
        <v>-1.9598615645558166E-2</v>
      </c>
    </row>
    <row r="3145" spans="1:14" x14ac:dyDescent="0.25">
      <c r="A3145">
        <v>3144</v>
      </c>
      <c r="B3145" s="30">
        <v>41121</v>
      </c>
      <c r="C3145">
        <f t="shared" si="492"/>
        <v>2012</v>
      </c>
      <c r="D3145">
        <v>5229</v>
      </c>
      <c r="E3145">
        <f t="shared" ca="1" si="493"/>
        <v>5214.3999999999996</v>
      </c>
      <c r="F3145">
        <f t="shared" ca="1" si="487"/>
        <v>5214.4230769230771</v>
      </c>
      <c r="G3145" t="str">
        <f t="shared" ca="1" si="488"/>
        <v/>
      </c>
      <c r="H3145">
        <f t="shared" ca="1" si="489"/>
        <v>5117.95</v>
      </c>
      <c r="I3145" s="7" t="str">
        <f t="shared" ca="1" si="486"/>
        <v/>
      </c>
      <c r="J3145" s="11">
        <f t="shared" ca="1" si="490"/>
        <v>1358.22245153776</v>
      </c>
      <c r="K3145" s="11">
        <f ca="1">MAX($J$55:J3145)</f>
        <v>1508.3636064497455</v>
      </c>
      <c r="L3145" s="13">
        <f t="shared" ca="1" si="491"/>
        <v>9.9539099372315532E-2</v>
      </c>
      <c r="M3145" t="str">
        <f t="shared" ca="1" si="494"/>
        <v>SELL</v>
      </c>
      <c r="N3145">
        <f t="shared" ca="1" si="495"/>
        <v>-5.6156006000230426E-3</v>
      </c>
    </row>
    <row r="3146" spans="1:14" x14ac:dyDescent="0.25">
      <c r="A3146">
        <v>3145</v>
      </c>
      <c r="B3146" s="30">
        <v>41122</v>
      </c>
      <c r="C3146">
        <f t="shared" si="492"/>
        <v>2012</v>
      </c>
      <c r="D3146">
        <v>5240.5</v>
      </c>
      <c r="E3146">
        <f t="shared" ca="1" si="493"/>
        <v>5234.75</v>
      </c>
      <c r="F3146">
        <f t="shared" ca="1" si="487"/>
        <v>5219.0269230769236</v>
      </c>
      <c r="G3146" t="str">
        <f t="shared" ca="1" si="488"/>
        <v>BUY</v>
      </c>
      <c r="H3146">
        <f t="shared" ca="1" si="489"/>
        <v>5240.5</v>
      </c>
      <c r="I3146" s="7">
        <f t="shared" ca="1" si="486"/>
        <v>-2.3945134282280955E-2</v>
      </c>
      <c r="J3146" s="11">
        <f t="shared" ca="1" si="490"/>
        <v>1325.6996325504795</v>
      </c>
      <c r="K3146" s="11">
        <f ca="1">MAX($J$55:J3146)</f>
        <v>1508.3636064497455</v>
      </c>
      <c r="L3146" s="13">
        <f t="shared" ca="1" si="491"/>
        <v>0.12110075655378916</v>
      </c>
      <c r="M3146" t="str">
        <f t="shared" ca="1" si="494"/>
        <v>BUY</v>
      </c>
      <c r="N3146">
        <f t="shared" ca="1" si="495"/>
        <v>-2.1992732836106331E-3</v>
      </c>
    </row>
    <row r="3147" spans="1:14" x14ac:dyDescent="0.25">
      <c r="A3147">
        <v>3146</v>
      </c>
      <c r="B3147" s="30">
        <v>41123</v>
      </c>
      <c r="C3147">
        <f t="shared" si="492"/>
        <v>2012</v>
      </c>
      <c r="D3147">
        <v>5227.75</v>
      </c>
      <c r="E3147">
        <f t="shared" ca="1" si="493"/>
        <v>5234.125</v>
      </c>
      <c r="F3147">
        <f t="shared" ca="1" si="487"/>
        <v>5222.3288461538468</v>
      </c>
      <c r="G3147" t="str">
        <f t="shared" ca="1" si="488"/>
        <v/>
      </c>
      <c r="H3147">
        <f t="shared" ca="1" si="489"/>
        <v>5240.5</v>
      </c>
      <c r="I3147" s="7" t="str">
        <f t="shared" ca="1" si="486"/>
        <v/>
      </c>
      <c r="J3147" s="11">
        <f t="shared" ca="1" si="490"/>
        <v>1325.6996325504795</v>
      </c>
      <c r="K3147" s="11">
        <f ca="1">MAX($J$55:J3147)</f>
        <v>1508.3636064497455</v>
      </c>
      <c r="L3147" s="13">
        <f t="shared" ca="1" si="491"/>
        <v>0.12110075655378916</v>
      </c>
      <c r="M3147" t="str">
        <f t="shared" ca="1" si="494"/>
        <v>BUY</v>
      </c>
      <c r="N3147">
        <f t="shared" ca="1" si="495"/>
        <v>-2.4329739528670927E-3</v>
      </c>
    </row>
    <row r="3148" spans="1:14" x14ac:dyDescent="0.25">
      <c r="A3148">
        <v>3147</v>
      </c>
      <c r="B3148" s="30">
        <v>41124</v>
      </c>
      <c r="C3148">
        <f t="shared" si="492"/>
        <v>2012</v>
      </c>
      <c r="D3148">
        <v>5215.7</v>
      </c>
      <c r="E3148">
        <f t="shared" ca="1" si="493"/>
        <v>5221.7250000000004</v>
      </c>
      <c r="F3148">
        <f t="shared" ca="1" si="487"/>
        <v>5224.8884615384632</v>
      </c>
      <c r="G3148" t="str">
        <f t="shared" ca="1" si="488"/>
        <v>SELL</v>
      </c>
      <c r="H3148">
        <f t="shared" ca="1" si="489"/>
        <v>5215.7</v>
      </c>
      <c r="I3148" s="7">
        <f t="shared" ca="1" si="486"/>
        <v>-4.7323728651846864E-3</v>
      </c>
      <c r="J3148" s="11">
        <f t="shared" ca="1" si="490"/>
        <v>1319.4259275820123</v>
      </c>
      <c r="K3148" s="11">
        <f ca="1">MAX($J$55:J3148)</f>
        <v>1508.3636064497455</v>
      </c>
      <c r="L3148" s="13">
        <f t="shared" ca="1" si="491"/>
        <v>0.12526003548470532</v>
      </c>
      <c r="M3148" t="str">
        <f t="shared" ca="1" si="494"/>
        <v>SELL</v>
      </c>
      <c r="N3148">
        <f t="shared" ca="1" si="495"/>
        <v>-2.3050069341495256E-3</v>
      </c>
    </row>
    <row r="3149" spans="1:14" x14ac:dyDescent="0.25">
      <c r="A3149">
        <v>3148</v>
      </c>
      <c r="B3149" s="30">
        <v>41127</v>
      </c>
      <c r="C3149">
        <f t="shared" si="492"/>
        <v>2012</v>
      </c>
      <c r="D3149">
        <v>5282.55</v>
      </c>
      <c r="E3149">
        <f t="shared" ca="1" si="493"/>
        <v>5249.125</v>
      </c>
      <c r="F3149">
        <f t="shared" ca="1" si="487"/>
        <v>5225.0288461538457</v>
      </c>
      <c r="G3149" t="str">
        <f t="shared" ca="1" si="488"/>
        <v>BUY</v>
      </c>
      <c r="H3149">
        <f t="shared" ca="1" si="489"/>
        <v>5282.55</v>
      </c>
      <c r="I3149" s="7">
        <f t="shared" ca="1" si="486"/>
        <v>-1.281707153402234E-2</v>
      </c>
      <c r="J3149" s="11">
        <f t="shared" ca="1" si="490"/>
        <v>1302.5147510843499</v>
      </c>
      <c r="K3149" s="11">
        <f ca="1">MAX($J$55:J3149)</f>
        <v>1508.3636064497455</v>
      </c>
      <c r="L3149" s="13">
        <f t="shared" ca="1" si="491"/>
        <v>0.13647164018356595</v>
      </c>
      <c r="M3149" t="str">
        <f t="shared" ca="1" si="494"/>
        <v>BUY</v>
      </c>
      <c r="N3149">
        <f t="shared" ca="1" si="495"/>
        <v>-1.2817071534022348E-2</v>
      </c>
    </row>
    <row r="3150" spans="1:14" x14ac:dyDescent="0.25">
      <c r="A3150">
        <v>3149</v>
      </c>
      <c r="B3150" s="30">
        <v>41128</v>
      </c>
      <c r="C3150">
        <f t="shared" si="492"/>
        <v>2012</v>
      </c>
      <c r="D3150">
        <v>5336.7</v>
      </c>
      <c r="E3150">
        <f t="shared" ca="1" si="493"/>
        <v>5309.625</v>
      </c>
      <c r="F3150">
        <f t="shared" ca="1" si="487"/>
        <v>5227.2634615384632</v>
      </c>
      <c r="G3150" t="str">
        <f t="shared" ca="1" si="488"/>
        <v/>
      </c>
      <c r="H3150">
        <f t="shared" ca="1" si="489"/>
        <v>5282.55</v>
      </c>
      <c r="I3150" s="7" t="str">
        <f t="shared" ca="1" si="486"/>
        <v/>
      </c>
      <c r="J3150" s="11">
        <f t="shared" ca="1" si="490"/>
        <v>1302.5147510843499</v>
      </c>
      <c r="K3150" s="11">
        <f ca="1">MAX($J$55:J3150)</f>
        <v>1508.3636064497455</v>
      </c>
      <c r="L3150" s="13">
        <f t="shared" ca="1" si="491"/>
        <v>0.13647164018356595</v>
      </c>
      <c r="M3150" t="str">
        <f t="shared" ca="1" si="494"/>
        <v>BUY</v>
      </c>
      <c r="N3150">
        <f t="shared" ca="1" si="495"/>
        <v>1.025073118096367E-2</v>
      </c>
    </row>
    <row r="3151" spans="1:14" x14ac:dyDescent="0.25">
      <c r="A3151">
        <v>3150</v>
      </c>
      <c r="B3151" s="30">
        <v>41129</v>
      </c>
      <c r="C3151">
        <f t="shared" si="492"/>
        <v>2012</v>
      </c>
      <c r="D3151">
        <v>5338</v>
      </c>
      <c r="E3151">
        <f t="shared" ca="1" si="493"/>
        <v>5337.35</v>
      </c>
      <c r="F3151">
        <f t="shared" ca="1" si="487"/>
        <v>5229.1884615384615</v>
      </c>
      <c r="G3151" t="str">
        <f t="shared" ca="1" si="488"/>
        <v/>
      </c>
      <c r="H3151">
        <f t="shared" ca="1" si="489"/>
        <v>5282.55</v>
      </c>
      <c r="I3151" s="7" t="str">
        <f t="shared" ca="1" si="486"/>
        <v/>
      </c>
      <c r="J3151" s="11">
        <f t="shared" ca="1" si="490"/>
        <v>1302.5147510843499</v>
      </c>
      <c r="K3151" s="11">
        <f ca="1">MAX($J$55:J3151)</f>
        <v>1508.3636064497455</v>
      </c>
      <c r="L3151" s="13">
        <f t="shared" ca="1" si="491"/>
        <v>0.13647164018356595</v>
      </c>
      <c r="M3151" t="str">
        <f t="shared" ca="1" si="494"/>
        <v>BUY</v>
      </c>
      <c r="N3151">
        <f t="shared" ca="1" si="495"/>
        <v>2.4359622987992242E-4</v>
      </c>
    </row>
    <row r="3152" spans="1:14" x14ac:dyDescent="0.25">
      <c r="A3152">
        <v>3151</v>
      </c>
      <c r="B3152" s="30">
        <v>41130</v>
      </c>
      <c r="C3152">
        <f t="shared" si="492"/>
        <v>2012</v>
      </c>
      <c r="D3152">
        <v>5322.95</v>
      </c>
      <c r="E3152">
        <f t="shared" ca="1" si="493"/>
        <v>5330.4750000000004</v>
      </c>
      <c r="F3152">
        <f t="shared" ca="1" si="487"/>
        <v>5229.9730769230773</v>
      </c>
      <c r="G3152" t="str">
        <f t="shared" ca="1" si="488"/>
        <v/>
      </c>
      <c r="H3152">
        <f t="shared" ca="1" si="489"/>
        <v>5282.55</v>
      </c>
      <c r="I3152" s="7" t="str">
        <f t="shared" ca="1" si="486"/>
        <v/>
      </c>
      <c r="J3152" s="11">
        <f t="shared" ca="1" si="490"/>
        <v>1302.5147510843499</v>
      </c>
      <c r="K3152" s="11">
        <f ca="1">MAX($J$55:J3152)</f>
        <v>1508.3636064497455</v>
      </c>
      <c r="L3152" s="13">
        <f t="shared" ca="1" si="491"/>
        <v>0.13647164018356595</v>
      </c>
      <c r="M3152" t="str">
        <f t="shared" ca="1" si="494"/>
        <v>BUY</v>
      </c>
      <c r="N3152">
        <f t="shared" ca="1" si="495"/>
        <v>-2.8194080179842979E-3</v>
      </c>
    </row>
    <row r="3153" spans="1:14" x14ac:dyDescent="0.25">
      <c r="A3153">
        <v>3152</v>
      </c>
      <c r="B3153" s="30">
        <v>41131</v>
      </c>
      <c r="C3153">
        <f t="shared" si="492"/>
        <v>2012</v>
      </c>
      <c r="D3153">
        <v>5320.4</v>
      </c>
      <c r="E3153">
        <f t="shared" ca="1" si="493"/>
        <v>5321.6749999999993</v>
      </c>
      <c r="F3153">
        <f t="shared" ca="1" si="487"/>
        <v>5229.707692307692</v>
      </c>
      <c r="G3153" t="str">
        <f t="shared" ca="1" si="488"/>
        <v/>
      </c>
      <c r="H3153">
        <f t="shared" ca="1" si="489"/>
        <v>5282.55</v>
      </c>
      <c r="I3153" s="7" t="str">
        <f t="shared" ca="1" si="486"/>
        <v/>
      </c>
      <c r="J3153" s="11">
        <f t="shared" ca="1" si="490"/>
        <v>1302.5147510843499</v>
      </c>
      <c r="K3153" s="11">
        <f ca="1">MAX($J$55:J3153)</f>
        <v>1508.3636064497455</v>
      </c>
      <c r="L3153" s="13">
        <f t="shared" ca="1" si="491"/>
        <v>0.13647164018356595</v>
      </c>
      <c r="M3153" t="str">
        <f t="shared" ca="1" si="494"/>
        <v>BUY</v>
      </c>
      <c r="N3153">
        <f t="shared" ca="1" si="495"/>
        <v>-4.7905766539234487E-4</v>
      </c>
    </row>
    <row r="3154" spans="1:14" x14ac:dyDescent="0.25">
      <c r="A3154">
        <v>3153</v>
      </c>
      <c r="B3154" s="30">
        <v>41134</v>
      </c>
      <c r="C3154">
        <f t="shared" si="492"/>
        <v>2012</v>
      </c>
      <c r="D3154">
        <v>5347.9</v>
      </c>
      <c r="E3154">
        <f t="shared" ca="1" si="493"/>
        <v>5334.15</v>
      </c>
      <c r="F3154">
        <f t="shared" ca="1" si="487"/>
        <v>5230.8980769230775</v>
      </c>
      <c r="G3154" t="str">
        <f t="shared" ca="1" si="488"/>
        <v/>
      </c>
      <c r="H3154">
        <f t="shared" ca="1" si="489"/>
        <v>5282.55</v>
      </c>
      <c r="I3154" s="7" t="str">
        <f t="shared" ca="1" si="486"/>
        <v/>
      </c>
      <c r="J3154" s="11">
        <f t="shared" ca="1" si="490"/>
        <v>1302.5147510843499</v>
      </c>
      <c r="K3154" s="11">
        <f ca="1">MAX($J$55:J3154)</f>
        <v>1508.3636064497455</v>
      </c>
      <c r="L3154" s="13">
        <f t="shared" ca="1" si="491"/>
        <v>0.13647164018356595</v>
      </c>
      <c r="M3154" t="str">
        <f t="shared" ca="1" si="494"/>
        <v>BUY</v>
      </c>
      <c r="N3154">
        <f t="shared" ca="1" si="495"/>
        <v>5.1687843019321859E-3</v>
      </c>
    </row>
    <row r="3155" spans="1:14" x14ac:dyDescent="0.25">
      <c r="A3155">
        <v>3154</v>
      </c>
      <c r="B3155" s="30">
        <v>41135</v>
      </c>
      <c r="C3155">
        <f t="shared" si="492"/>
        <v>2012</v>
      </c>
      <c r="D3155">
        <v>5380.35</v>
      </c>
      <c r="E3155">
        <f t="shared" ca="1" si="493"/>
        <v>5364.125</v>
      </c>
      <c r="F3155">
        <f t="shared" ca="1" si="487"/>
        <v>5234.9442307692307</v>
      </c>
      <c r="G3155" t="str">
        <f t="shared" ca="1" si="488"/>
        <v/>
      </c>
      <c r="H3155">
        <f t="shared" ca="1" si="489"/>
        <v>5282.55</v>
      </c>
      <c r="I3155" s="7" t="str">
        <f t="shared" ca="1" si="486"/>
        <v/>
      </c>
      <c r="J3155" s="11">
        <f t="shared" ca="1" si="490"/>
        <v>1302.5147510843499</v>
      </c>
      <c r="K3155" s="11">
        <f ca="1">MAX($J$55:J3155)</f>
        <v>1508.3636064497455</v>
      </c>
      <c r="L3155" s="13">
        <f t="shared" ca="1" si="491"/>
        <v>0.13647164018356595</v>
      </c>
      <c r="M3155" t="str">
        <f t="shared" ca="1" si="494"/>
        <v>BUY</v>
      </c>
      <c r="N3155">
        <f t="shared" ca="1" si="495"/>
        <v>6.0678023149274909E-3</v>
      </c>
    </row>
    <row r="3156" spans="1:14" x14ac:dyDescent="0.25">
      <c r="A3156">
        <v>3155</v>
      </c>
      <c r="B3156" s="30">
        <v>41137</v>
      </c>
      <c r="C3156">
        <f t="shared" si="492"/>
        <v>2012</v>
      </c>
      <c r="D3156">
        <v>5362.95</v>
      </c>
      <c r="E3156">
        <f t="shared" ca="1" si="493"/>
        <v>5371.65</v>
      </c>
      <c r="F3156">
        <f t="shared" ca="1" si="487"/>
        <v>5235.6211538461539</v>
      </c>
      <c r="G3156" t="str">
        <f t="shared" ca="1" si="488"/>
        <v/>
      </c>
      <c r="H3156">
        <f t="shared" ca="1" si="489"/>
        <v>5282.55</v>
      </c>
      <c r="I3156" s="7" t="str">
        <f t="shared" ref="I3156:I3219" ca="1" si="496">IF(AND(G3156&lt;&gt;"",H3155&lt;&gt;0),IF(G3156="BUY",1-H3156/H3155,H3156/H3155-1),"")</f>
        <v/>
      </c>
      <c r="J3156" s="11">
        <f t="shared" ca="1" si="490"/>
        <v>1302.5147510843499</v>
      </c>
      <c r="K3156" s="11">
        <f ca="1">MAX($J$55:J3156)</f>
        <v>1508.3636064497455</v>
      </c>
      <c r="L3156" s="13">
        <f t="shared" ca="1" si="491"/>
        <v>0.13647164018356595</v>
      </c>
      <c r="M3156" t="str">
        <f t="shared" ca="1" si="494"/>
        <v>BUY</v>
      </c>
      <c r="N3156">
        <f t="shared" ca="1" si="495"/>
        <v>-3.233990353787494E-3</v>
      </c>
    </row>
    <row r="3157" spans="1:14" x14ac:dyDescent="0.25">
      <c r="A3157">
        <v>3156</v>
      </c>
      <c r="B3157" s="30">
        <v>41138</v>
      </c>
      <c r="C3157">
        <f t="shared" si="492"/>
        <v>2012</v>
      </c>
      <c r="D3157">
        <v>5366.3</v>
      </c>
      <c r="E3157">
        <f t="shared" ca="1" si="493"/>
        <v>5364.625</v>
      </c>
      <c r="F3157">
        <f t="shared" ca="1" si="487"/>
        <v>5237.9288461538445</v>
      </c>
      <c r="G3157" t="str">
        <f t="shared" ca="1" si="488"/>
        <v/>
      </c>
      <c r="H3157">
        <f t="shared" ca="1" si="489"/>
        <v>5282.55</v>
      </c>
      <c r="I3157" s="7" t="str">
        <f t="shared" ca="1" si="496"/>
        <v/>
      </c>
      <c r="J3157" s="11">
        <f t="shared" ca="1" si="490"/>
        <v>1302.5147510843499</v>
      </c>
      <c r="K3157" s="11">
        <f ca="1">MAX($J$55:J3157)</f>
        <v>1508.3636064497455</v>
      </c>
      <c r="L3157" s="13">
        <f t="shared" ca="1" si="491"/>
        <v>0.13647164018356595</v>
      </c>
      <c r="M3157" t="str">
        <f t="shared" ca="1" si="494"/>
        <v>BUY</v>
      </c>
      <c r="N3157">
        <f t="shared" ca="1" si="495"/>
        <v>6.2465620600609068E-4</v>
      </c>
    </row>
    <row r="3158" spans="1:14" x14ac:dyDescent="0.25">
      <c r="A3158">
        <v>3157</v>
      </c>
      <c r="B3158" s="30">
        <v>41142</v>
      </c>
      <c r="C3158">
        <f t="shared" si="492"/>
        <v>2012</v>
      </c>
      <c r="D3158">
        <v>5421</v>
      </c>
      <c r="E3158">
        <f t="shared" ca="1" si="493"/>
        <v>5393.65</v>
      </c>
      <c r="F3158">
        <f t="shared" ca="1" si="487"/>
        <v>5245.0730769230768</v>
      </c>
      <c r="G3158" t="str">
        <f t="shared" ca="1" si="488"/>
        <v/>
      </c>
      <c r="H3158">
        <f t="shared" ca="1" si="489"/>
        <v>5282.55</v>
      </c>
      <c r="I3158" s="7" t="str">
        <f t="shared" ca="1" si="496"/>
        <v/>
      </c>
      <c r="J3158" s="11">
        <f t="shared" ca="1" si="490"/>
        <v>1302.5147510843499</v>
      </c>
      <c r="K3158" s="11">
        <f ca="1">MAX($J$55:J3158)</f>
        <v>1508.3636064497455</v>
      </c>
      <c r="L3158" s="13">
        <f t="shared" ca="1" si="491"/>
        <v>0.13647164018356595</v>
      </c>
      <c r="M3158" t="str">
        <f t="shared" ca="1" si="494"/>
        <v>BUY</v>
      </c>
      <c r="N3158">
        <f t="shared" ca="1" si="495"/>
        <v>1.0193243016603584E-2</v>
      </c>
    </row>
    <row r="3159" spans="1:14" x14ac:dyDescent="0.25">
      <c r="A3159">
        <v>3158</v>
      </c>
      <c r="B3159" s="30">
        <v>41143</v>
      </c>
      <c r="C3159">
        <f t="shared" si="492"/>
        <v>2012</v>
      </c>
      <c r="D3159">
        <v>5412.85</v>
      </c>
      <c r="E3159">
        <f t="shared" ca="1" si="493"/>
        <v>5416.9250000000002</v>
      </c>
      <c r="F3159">
        <f t="shared" ca="1" si="487"/>
        <v>5252.2115384615381</v>
      </c>
      <c r="G3159" t="str">
        <f t="shared" ca="1" si="488"/>
        <v/>
      </c>
      <c r="H3159">
        <f t="shared" ca="1" si="489"/>
        <v>5282.55</v>
      </c>
      <c r="I3159" s="7" t="str">
        <f t="shared" ca="1" si="496"/>
        <v/>
      </c>
      <c r="J3159" s="11">
        <f t="shared" ca="1" si="490"/>
        <v>1302.5147510843499</v>
      </c>
      <c r="K3159" s="11">
        <f ca="1">MAX($J$55:J3159)</f>
        <v>1508.3636064497455</v>
      </c>
      <c r="L3159" s="13">
        <f t="shared" ca="1" si="491"/>
        <v>0.13647164018356595</v>
      </c>
      <c r="M3159" t="str">
        <f t="shared" ca="1" si="494"/>
        <v>BUY</v>
      </c>
      <c r="N3159">
        <f t="shared" ca="1" si="495"/>
        <v>-1.503412654491724E-3</v>
      </c>
    </row>
    <row r="3160" spans="1:14" x14ac:dyDescent="0.25">
      <c r="A3160">
        <v>3159</v>
      </c>
      <c r="B3160" s="30">
        <v>41144</v>
      </c>
      <c r="C3160">
        <f t="shared" si="492"/>
        <v>2012</v>
      </c>
      <c r="D3160">
        <v>5415.35</v>
      </c>
      <c r="E3160">
        <f t="shared" ca="1" si="493"/>
        <v>5414.1</v>
      </c>
      <c r="F3160">
        <f t="shared" ca="1" si="487"/>
        <v>5260.6</v>
      </c>
      <c r="G3160" t="str">
        <f t="shared" ca="1" si="488"/>
        <v/>
      </c>
      <c r="H3160">
        <f t="shared" ca="1" si="489"/>
        <v>5282.55</v>
      </c>
      <c r="I3160" s="7" t="str">
        <f t="shared" ca="1" si="496"/>
        <v/>
      </c>
      <c r="J3160" s="11">
        <f t="shared" ca="1" si="490"/>
        <v>1302.5147510843499</v>
      </c>
      <c r="K3160" s="11">
        <f ca="1">MAX($J$55:J3160)</f>
        <v>1508.3636064497455</v>
      </c>
      <c r="L3160" s="13">
        <f t="shared" ca="1" si="491"/>
        <v>0.13647164018356595</v>
      </c>
      <c r="M3160" t="str">
        <f t="shared" ca="1" si="494"/>
        <v>BUY</v>
      </c>
      <c r="N3160">
        <f t="shared" ca="1" si="495"/>
        <v>4.6186389794655307E-4</v>
      </c>
    </row>
    <row r="3161" spans="1:14" x14ac:dyDescent="0.25">
      <c r="A3161">
        <v>3160</v>
      </c>
      <c r="B3161" s="30">
        <v>41145</v>
      </c>
      <c r="C3161">
        <f t="shared" si="492"/>
        <v>2012</v>
      </c>
      <c r="D3161">
        <v>5386.7</v>
      </c>
      <c r="E3161">
        <f t="shared" ca="1" si="493"/>
        <v>5401.0249999999996</v>
      </c>
      <c r="F3161">
        <f t="shared" ca="1" si="487"/>
        <v>5268.0557692307693</v>
      </c>
      <c r="G3161" t="str">
        <f t="shared" ca="1" si="488"/>
        <v/>
      </c>
      <c r="H3161">
        <f t="shared" ca="1" si="489"/>
        <v>5282.55</v>
      </c>
      <c r="I3161" s="7" t="str">
        <f t="shared" ca="1" si="496"/>
        <v/>
      </c>
      <c r="J3161" s="11">
        <f t="shared" ca="1" si="490"/>
        <v>1302.5147510843499</v>
      </c>
      <c r="K3161" s="11">
        <f ca="1">MAX($J$55:J3161)</f>
        <v>1508.3636064497455</v>
      </c>
      <c r="L3161" s="13">
        <f t="shared" ca="1" si="491"/>
        <v>0.13647164018356595</v>
      </c>
      <c r="M3161" t="str">
        <f t="shared" ca="1" si="494"/>
        <v>BUY</v>
      </c>
      <c r="N3161">
        <f t="shared" ca="1" si="495"/>
        <v>-5.2905167717692382E-3</v>
      </c>
    </row>
    <row r="3162" spans="1:14" x14ac:dyDescent="0.25">
      <c r="A3162">
        <v>3161</v>
      </c>
      <c r="B3162" s="30">
        <v>41148</v>
      </c>
      <c r="C3162">
        <f t="shared" si="492"/>
        <v>2012</v>
      </c>
      <c r="D3162">
        <v>5350.25</v>
      </c>
      <c r="E3162">
        <f t="shared" ca="1" si="493"/>
        <v>5368.4750000000004</v>
      </c>
      <c r="F3162">
        <f t="shared" ca="1" si="487"/>
        <v>5273.207692307692</v>
      </c>
      <c r="G3162" t="str">
        <f t="shared" ca="1" si="488"/>
        <v/>
      </c>
      <c r="H3162">
        <f t="shared" ca="1" si="489"/>
        <v>5282.55</v>
      </c>
      <c r="I3162" s="7" t="str">
        <f t="shared" ca="1" si="496"/>
        <v/>
      </c>
      <c r="J3162" s="11">
        <f t="shared" ca="1" si="490"/>
        <v>1302.5147510843499</v>
      </c>
      <c r="K3162" s="11">
        <f ca="1">MAX($J$55:J3162)</f>
        <v>1508.3636064497455</v>
      </c>
      <c r="L3162" s="13">
        <f t="shared" ca="1" si="491"/>
        <v>0.13647164018356595</v>
      </c>
      <c r="M3162" t="str">
        <f t="shared" ca="1" si="494"/>
        <v>BUY</v>
      </c>
      <c r="N3162">
        <f t="shared" ca="1" si="495"/>
        <v>-6.766666047858581E-3</v>
      </c>
    </row>
    <row r="3163" spans="1:14" x14ac:dyDescent="0.25">
      <c r="A3163">
        <v>3162</v>
      </c>
      <c r="B3163" s="30">
        <v>41149</v>
      </c>
      <c r="C3163">
        <f t="shared" si="492"/>
        <v>2012</v>
      </c>
      <c r="D3163">
        <v>5334.6</v>
      </c>
      <c r="E3163">
        <f t="shared" ca="1" si="493"/>
        <v>5342.4250000000002</v>
      </c>
      <c r="F3163">
        <f t="shared" ca="1" si="487"/>
        <v>5276.7423076923087</v>
      </c>
      <c r="G3163" t="str">
        <f t="shared" ca="1" si="488"/>
        <v/>
      </c>
      <c r="H3163">
        <f t="shared" ca="1" si="489"/>
        <v>5282.55</v>
      </c>
      <c r="I3163" s="7" t="str">
        <f t="shared" ca="1" si="496"/>
        <v/>
      </c>
      <c r="J3163" s="11">
        <f t="shared" ca="1" si="490"/>
        <v>1302.5147510843499</v>
      </c>
      <c r="K3163" s="11">
        <f ca="1">MAX($J$55:J3163)</f>
        <v>1508.3636064497455</v>
      </c>
      <c r="L3163" s="13">
        <f t="shared" ca="1" si="491"/>
        <v>0.13647164018356595</v>
      </c>
      <c r="M3163" t="str">
        <f t="shared" ca="1" si="494"/>
        <v>BUY</v>
      </c>
      <c r="N3163">
        <f t="shared" ca="1" si="495"/>
        <v>-2.9250969580860028E-3</v>
      </c>
    </row>
    <row r="3164" spans="1:14" x14ac:dyDescent="0.25">
      <c r="A3164">
        <v>3163</v>
      </c>
      <c r="B3164" s="30">
        <v>41150</v>
      </c>
      <c r="C3164">
        <f t="shared" si="492"/>
        <v>2012</v>
      </c>
      <c r="D3164">
        <v>5287.8</v>
      </c>
      <c r="E3164">
        <f t="shared" ca="1" si="493"/>
        <v>5311.2000000000007</v>
      </c>
      <c r="F3164">
        <f t="shared" ref="F3164:F3227" ca="1" si="497">IF(ROW(D3164)&gt;$M$4, AVERAGE(OFFSET(D3165,-$M$4,0,$M$4,1)), "")</f>
        <v>5279.9230769230762</v>
      </c>
      <c r="G3164" t="str">
        <f t="shared" ca="1" si="488"/>
        <v/>
      </c>
      <c r="H3164">
        <f t="shared" ca="1" si="489"/>
        <v>5282.55</v>
      </c>
      <c r="I3164" s="7" t="str">
        <f t="shared" ca="1" si="496"/>
        <v/>
      </c>
      <c r="J3164" s="11">
        <f t="shared" ca="1" si="490"/>
        <v>1302.5147510843499</v>
      </c>
      <c r="K3164" s="11">
        <f ca="1">MAX($J$55:J3164)</f>
        <v>1508.3636064497455</v>
      </c>
      <c r="L3164" s="13">
        <f t="shared" ca="1" si="491"/>
        <v>0.13647164018356595</v>
      </c>
      <c r="M3164" t="str">
        <f t="shared" ca="1" si="494"/>
        <v>BUY</v>
      </c>
      <c r="N3164">
        <f t="shared" ca="1" si="495"/>
        <v>-8.772916432347351E-3</v>
      </c>
    </row>
    <row r="3165" spans="1:14" x14ac:dyDescent="0.25">
      <c r="A3165">
        <v>3164</v>
      </c>
      <c r="B3165" s="30">
        <v>41151</v>
      </c>
      <c r="C3165">
        <f t="shared" si="492"/>
        <v>2012</v>
      </c>
      <c r="D3165">
        <v>5315.05</v>
      </c>
      <c r="E3165">
        <f t="shared" ca="1" si="493"/>
        <v>5301.4250000000002</v>
      </c>
      <c r="F3165">
        <f t="shared" ca="1" si="497"/>
        <v>5287.5038461538452</v>
      </c>
      <c r="G3165" t="str">
        <f t="shared" ca="1" si="488"/>
        <v/>
      </c>
      <c r="H3165">
        <f t="shared" ca="1" si="489"/>
        <v>5282.55</v>
      </c>
      <c r="I3165" s="7" t="str">
        <f t="shared" ca="1" si="496"/>
        <v/>
      </c>
      <c r="J3165" s="11">
        <f t="shared" ca="1" si="490"/>
        <v>1302.5147510843499</v>
      </c>
      <c r="K3165" s="11">
        <f ca="1">MAX($J$55:J3165)</f>
        <v>1508.3636064497455</v>
      </c>
      <c r="L3165" s="13">
        <f t="shared" ca="1" si="491"/>
        <v>0.13647164018356595</v>
      </c>
      <c r="M3165" t="str">
        <f t="shared" ca="1" si="494"/>
        <v>BUY</v>
      </c>
      <c r="N3165">
        <f t="shared" ca="1" si="495"/>
        <v>5.153371912704716E-3</v>
      </c>
    </row>
    <row r="3166" spans="1:14" x14ac:dyDescent="0.25">
      <c r="A3166">
        <v>3165</v>
      </c>
      <c r="B3166" s="30">
        <v>41152</v>
      </c>
      <c r="C3166">
        <f t="shared" si="492"/>
        <v>2012</v>
      </c>
      <c r="D3166">
        <v>5258.5</v>
      </c>
      <c r="E3166">
        <f t="shared" ca="1" si="493"/>
        <v>5286.7749999999996</v>
      </c>
      <c r="F3166">
        <f t="shared" ca="1" si="497"/>
        <v>5292.5153846153844</v>
      </c>
      <c r="G3166" t="str">
        <f t="shared" ca="1" si="488"/>
        <v>SELL</v>
      </c>
      <c r="H3166">
        <f t="shared" ca="1" si="489"/>
        <v>5258.5</v>
      </c>
      <c r="I3166" s="7">
        <f t="shared" ca="1" si="496"/>
        <v>-4.5527254829580421E-3</v>
      </c>
      <c r="J3166" s="11">
        <f t="shared" ca="1" si="490"/>
        <v>1296.5847589851594</v>
      </c>
      <c r="K3166" s="11">
        <f ca="1">MAX($J$55:J3166)</f>
        <v>1508.3636064497455</v>
      </c>
      <c r="L3166" s="13">
        <f t="shared" ca="1" si="491"/>
        <v>0.14040304775255918</v>
      </c>
      <c r="M3166" t="str">
        <f t="shared" ca="1" si="494"/>
        <v>SELL</v>
      </c>
      <c r="N3166">
        <f t="shared" ca="1" si="495"/>
        <v>-1.0639598874893026E-2</v>
      </c>
    </row>
    <row r="3167" spans="1:14" x14ac:dyDescent="0.25">
      <c r="A3167">
        <v>3166</v>
      </c>
      <c r="B3167" s="30">
        <v>41155</v>
      </c>
      <c r="C3167">
        <f t="shared" si="492"/>
        <v>2012</v>
      </c>
      <c r="D3167">
        <v>5253.75</v>
      </c>
      <c r="E3167">
        <f t="shared" ca="1" si="493"/>
        <v>5256.125</v>
      </c>
      <c r="F3167">
        <f t="shared" ca="1" si="497"/>
        <v>5298.0596153846163</v>
      </c>
      <c r="G3167" t="str">
        <f t="shared" ca="1" si="488"/>
        <v/>
      </c>
      <c r="H3167">
        <f t="shared" ca="1" si="489"/>
        <v>5258.5</v>
      </c>
      <c r="I3167" s="7" t="str">
        <f t="shared" ca="1" si="496"/>
        <v/>
      </c>
      <c r="J3167" s="11">
        <f t="shared" ca="1" si="490"/>
        <v>1296.5847589851594</v>
      </c>
      <c r="K3167" s="11">
        <f ca="1">MAX($J$55:J3167)</f>
        <v>1508.3636064497455</v>
      </c>
      <c r="L3167" s="13">
        <f t="shared" ca="1" si="491"/>
        <v>0.14040304775255918</v>
      </c>
      <c r="M3167" t="str">
        <f t="shared" ca="1" si="494"/>
        <v>SELL</v>
      </c>
      <c r="N3167">
        <f t="shared" ca="1" si="495"/>
        <v>9.0329941998668821E-4</v>
      </c>
    </row>
    <row r="3168" spans="1:14" x14ac:dyDescent="0.25">
      <c r="A3168">
        <v>3167</v>
      </c>
      <c r="B3168" s="30">
        <v>41156</v>
      </c>
      <c r="C3168">
        <f t="shared" si="492"/>
        <v>2012</v>
      </c>
      <c r="D3168">
        <v>5274</v>
      </c>
      <c r="E3168">
        <f t="shared" ca="1" si="493"/>
        <v>5263.875</v>
      </c>
      <c r="F3168">
        <f t="shared" ca="1" si="497"/>
        <v>5306.9442307692316</v>
      </c>
      <c r="G3168" t="str">
        <f t="shared" ca="1" si="488"/>
        <v/>
      </c>
      <c r="H3168">
        <f t="shared" ca="1" si="489"/>
        <v>5258.5</v>
      </c>
      <c r="I3168" s="7" t="str">
        <f t="shared" ca="1" si="496"/>
        <v/>
      </c>
      <c r="J3168" s="11">
        <f t="shared" ca="1" si="490"/>
        <v>1296.5847589851594</v>
      </c>
      <c r="K3168" s="11">
        <f ca="1">MAX($J$55:J3168)</f>
        <v>1508.3636064497455</v>
      </c>
      <c r="L3168" s="13">
        <f t="shared" ca="1" si="491"/>
        <v>0.14040304775255918</v>
      </c>
      <c r="M3168" t="str">
        <f t="shared" ca="1" si="494"/>
        <v>SELL</v>
      </c>
      <c r="N3168">
        <f t="shared" ca="1" si="495"/>
        <v>-3.854389721627409E-3</v>
      </c>
    </row>
    <row r="3169" spans="1:14" x14ac:dyDescent="0.25">
      <c r="A3169">
        <v>3168</v>
      </c>
      <c r="B3169" s="30">
        <v>41157</v>
      </c>
      <c r="C3169">
        <f t="shared" si="492"/>
        <v>2012</v>
      </c>
      <c r="D3169">
        <v>5225.7</v>
      </c>
      <c r="E3169">
        <f t="shared" ca="1" si="493"/>
        <v>5249.85</v>
      </c>
      <c r="F3169">
        <f t="shared" ca="1" si="497"/>
        <v>5311.7846153846167</v>
      </c>
      <c r="G3169" t="str">
        <f t="shared" ca="1" si="488"/>
        <v/>
      </c>
      <c r="H3169">
        <f t="shared" ca="1" si="489"/>
        <v>5258.5</v>
      </c>
      <c r="I3169" s="7" t="str">
        <f t="shared" ca="1" si="496"/>
        <v/>
      </c>
      <c r="J3169" s="11">
        <f t="shared" ca="1" si="490"/>
        <v>1296.5847589851594</v>
      </c>
      <c r="K3169" s="11">
        <f ca="1">MAX($J$55:J3169)</f>
        <v>1508.3636064497455</v>
      </c>
      <c r="L3169" s="13">
        <f t="shared" ca="1" si="491"/>
        <v>0.14040304775255918</v>
      </c>
      <c r="M3169" t="str">
        <f t="shared" ca="1" si="494"/>
        <v>SELL</v>
      </c>
      <c r="N3169">
        <f t="shared" ca="1" si="495"/>
        <v>9.1581342434585104E-3</v>
      </c>
    </row>
    <row r="3170" spans="1:14" x14ac:dyDescent="0.25">
      <c r="A3170">
        <v>3169</v>
      </c>
      <c r="B3170" s="30">
        <v>41158</v>
      </c>
      <c r="C3170">
        <f t="shared" si="492"/>
        <v>2012</v>
      </c>
      <c r="D3170">
        <v>5238.3999999999996</v>
      </c>
      <c r="E3170">
        <f t="shared" ca="1" si="493"/>
        <v>5232.0499999999993</v>
      </c>
      <c r="F3170">
        <f t="shared" ca="1" si="497"/>
        <v>5313.2692307692305</v>
      </c>
      <c r="G3170" t="str">
        <f t="shared" ca="1" si="488"/>
        <v/>
      </c>
      <c r="H3170">
        <f t="shared" ca="1" si="489"/>
        <v>5258.5</v>
      </c>
      <c r="I3170" s="7" t="str">
        <f t="shared" ca="1" si="496"/>
        <v/>
      </c>
      <c r="J3170" s="11">
        <f t="shared" ca="1" si="490"/>
        <v>1296.5847589851594</v>
      </c>
      <c r="K3170" s="11">
        <f ca="1">MAX($J$55:J3170)</f>
        <v>1508.3636064497455</v>
      </c>
      <c r="L3170" s="13">
        <f t="shared" ca="1" si="491"/>
        <v>0.14040304775255918</v>
      </c>
      <c r="M3170" t="str">
        <f t="shared" ca="1" si="494"/>
        <v>SELL</v>
      </c>
      <c r="N3170">
        <f t="shared" ca="1" si="495"/>
        <v>-2.4302964196183897E-3</v>
      </c>
    </row>
    <row r="3171" spans="1:14" x14ac:dyDescent="0.25">
      <c r="A3171">
        <v>3170</v>
      </c>
      <c r="B3171" s="30">
        <v>41159</v>
      </c>
      <c r="C3171">
        <f t="shared" si="492"/>
        <v>2012</v>
      </c>
      <c r="D3171">
        <v>5342.1</v>
      </c>
      <c r="E3171">
        <f t="shared" ca="1" si="493"/>
        <v>5290.25</v>
      </c>
      <c r="F3171">
        <f t="shared" ca="1" si="497"/>
        <v>5317.6192307692318</v>
      </c>
      <c r="G3171" t="str">
        <f t="shared" ca="1" si="488"/>
        <v/>
      </c>
      <c r="H3171">
        <f t="shared" ca="1" si="489"/>
        <v>5258.5</v>
      </c>
      <c r="I3171" s="7" t="str">
        <f t="shared" ca="1" si="496"/>
        <v/>
      </c>
      <c r="J3171" s="11">
        <f t="shared" ca="1" si="490"/>
        <v>1296.5847589851594</v>
      </c>
      <c r="K3171" s="11">
        <f ca="1">MAX($J$55:J3171)</f>
        <v>1508.3636064497455</v>
      </c>
      <c r="L3171" s="13">
        <f t="shared" ca="1" si="491"/>
        <v>0.14040304775255918</v>
      </c>
      <c r="M3171" t="str">
        <f t="shared" ca="1" si="494"/>
        <v>SELL</v>
      </c>
      <c r="N3171">
        <f t="shared" ca="1" si="495"/>
        <v>-1.9796120952962876E-2</v>
      </c>
    </row>
    <row r="3172" spans="1:14" x14ac:dyDescent="0.25">
      <c r="A3172">
        <v>3171</v>
      </c>
      <c r="B3172" s="30">
        <v>41160</v>
      </c>
      <c r="C3172">
        <f t="shared" si="492"/>
        <v>2012</v>
      </c>
      <c r="D3172">
        <v>5358.7</v>
      </c>
      <c r="E3172">
        <f t="shared" ca="1" si="493"/>
        <v>5350.4</v>
      </c>
      <c r="F3172">
        <f t="shared" ca="1" si="497"/>
        <v>5322.1653846153849</v>
      </c>
      <c r="G3172" t="str">
        <f t="shared" ca="1" si="488"/>
        <v>BUY</v>
      </c>
      <c r="H3172">
        <f t="shared" ca="1" si="489"/>
        <v>5358.7</v>
      </c>
      <c r="I3172" s="7">
        <f t="shared" ca="1" si="496"/>
        <v>-1.9054863554245571E-2</v>
      </c>
      <c r="J3172" s="11">
        <f t="shared" ca="1" si="490"/>
        <v>1271.8785133161828</v>
      </c>
      <c r="K3172" s="11">
        <f ca="1">MAX($J$55:J3172)</f>
        <v>1508.3636064497455</v>
      </c>
      <c r="L3172" s="13">
        <f t="shared" ca="1" si="491"/>
        <v>0.15678255038927957</v>
      </c>
      <c r="M3172" t="str">
        <f t="shared" ca="1" si="494"/>
        <v>BUY</v>
      </c>
      <c r="N3172">
        <f t="shared" ca="1" si="495"/>
        <v>-3.1073922240316453E-3</v>
      </c>
    </row>
    <row r="3173" spans="1:14" x14ac:dyDescent="0.25">
      <c r="A3173">
        <v>3172</v>
      </c>
      <c r="B3173" s="30">
        <v>41162</v>
      </c>
      <c r="C3173">
        <f t="shared" si="492"/>
        <v>2012</v>
      </c>
      <c r="D3173">
        <v>5363.45</v>
      </c>
      <c r="E3173">
        <f t="shared" ca="1" si="493"/>
        <v>5361.0749999999998</v>
      </c>
      <c r="F3173">
        <f t="shared" ca="1" si="497"/>
        <v>5327.3846153846162</v>
      </c>
      <c r="G3173" t="str">
        <f t="shared" ca="1" si="488"/>
        <v/>
      </c>
      <c r="H3173">
        <f t="shared" ca="1" si="489"/>
        <v>5358.7</v>
      </c>
      <c r="I3173" s="7" t="str">
        <f t="shared" ca="1" si="496"/>
        <v/>
      </c>
      <c r="J3173" s="11">
        <f t="shared" ca="1" si="490"/>
        <v>1271.8785133161828</v>
      </c>
      <c r="K3173" s="11">
        <f ca="1">MAX($J$55:J3173)</f>
        <v>1508.3636064497455</v>
      </c>
      <c r="L3173" s="13">
        <f t="shared" ca="1" si="491"/>
        <v>0.15678255038927957</v>
      </c>
      <c r="M3173" t="str">
        <f t="shared" ca="1" si="494"/>
        <v>BUY</v>
      </c>
      <c r="N3173">
        <f t="shared" ca="1" si="495"/>
        <v>8.8640901711235938E-4</v>
      </c>
    </row>
    <row r="3174" spans="1:14" x14ac:dyDescent="0.25">
      <c r="A3174">
        <v>3173</v>
      </c>
      <c r="B3174" s="30">
        <v>41163</v>
      </c>
      <c r="C3174">
        <f t="shared" si="492"/>
        <v>2012</v>
      </c>
      <c r="D3174">
        <v>5390</v>
      </c>
      <c r="E3174">
        <f t="shared" ca="1" si="493"/>
        <v>5376.7250000000004</v>
      </c>
      <c r="F3174">
        <f t="shared" ca="1" si="497"/>
        <v>5334.0884615384621</v>
      </c>
      <c r="G3174" t="str">
        <f t="shared" ca="1" si="488"/>
        <v/>
      </c>
      <c r="H3174">
        <f t="shared" ca="1" si="489"/>
        <v>5358.7</v>
      </c>
      <c r="I3174" s="7" t="str">
        <f t="shared" ca="1" si="496"/>
        <v/>
      </c>
      <c r="J3174" s="11">
        <f t="shared" ca="1" si="490"/>
        <v>1271.8785133161828</v>
      </c>
      <c r="K3174" s="11">
        <f ca="1">MAX($J$55:J3174)</f>
        <v>1508.3636064497455</v>
      </c>
      <c r="L3174" s="13">
        <f t="shared" ca="1" si="491"/>
        <v>0.15678255038927957</v>
      </c>
      <c r="M3174" t="str">
        <f t="shared" ca="1" si="494"/>
        <v>BUY</v>
      </c>
      <c r="N3174">
        <f t="shared" ca="1" si="495"/>
        <v>4.9501719975016418E-3</v>
      </c>
    </row>
    <row r="3175" spans="1:14" x14ac:dyDescent="0.25">
      <c r="A3175">
        <v>3174</v>
      </c>
      <c r="B3175" s="30">
        <v>41164</v>
      </c>
      <c r="C3175">
        <f t="shared" si="492"/>
        <v>2012</v>
      </c>
      <c r="D3175">
        <v>5431</v>
      </c>
      <c r="E3175">
        <f t="shared" ca="1" si="493"/>
        <v>5410.5</v>
      </c>
      <c r="F3175">
        <f t="shared" ca="1" si="497"/>
        <v>5339.7980769230771</v>
      </c>
      <c r="G3175" t="str">
        <f t="shared" ca="1" si="488"/>
        <v/>
      </c>
      <c r="H3175">
        <f t="shared" ca="1" si="489"/>
        <v>5358.7</v>
      </c>
      <c r="I3175" s="7" t="str">
        <f t="shared" ca="1" si="496"/>
        <v/>
      </c>
      <c r="J3175" s="11">
        <f t="shared" ca="1" si="490"/>
        <v>1271.8785133161828</v>
      </c>
      <c r="K3175" s="11">
        <f ca="1">MAX($J$55:J3175)</f>
        <v>1508.3636064497455</v>
      </c>
      <c r="L3175" s="13">
        <f t="shared" ca="1" si="491"/>
        <v>0.15678255038927957</v>
      </c>
      <c r="M3175" t="str">
        <f t="shared" ca="1" si="494"/>
        <v>BUY</v>
      </c>
      <c r="N3175">
        <f t="shared" ca="1" si="495"/>
        <v>7.6066790352504639E-3</v>
      </c>
    </row>
    <row r="3176" spans="1:14" x14ac:dyDescent="0.25">
      <c r="A3176">
        <v>3175</v>
      </c>
      <c r="B3176" s="30">
        <v>41165</v>
      </c>
      <c r="C3176">
        <f t="shared" si="492"/>
        <v>2012</v>
      </c>
      <c r="D3176">
        <v>5435.35</v>
      </c>
      <c r="E3176">
        <f t="shared" ca="1" si="493"/>
        <v>5433.1750000000002</v>
      </c>
      <c r="F3176">
        <f t="shared" ca="1" si="497"/>
        <v>5343.5923076923073</v>
      </c>
      <c r="G3176" t="str">
        <f t="shared" ca="1" si="488"/>
        <v/>
      </c>
      <c r="H3176">
        <f t="shared" ca="1" si="489"/>
        <v>5358.7</v>
      </c>
      <c r="I3176" s="7" t="str">
        <f t="shared" ca="1" si="496"/>
        <v/>
      </c>
      <c r="J3176" s="11">
        <f t="shared" ca="1" si="490"/>
        <v>1271.8785133161828</v>
      </c>
      <c r="K3176" s="11">
        <f ca="1">MAX($J$55:J3176)</f>
        <v>1508.3636064497455</v>
      </c>
      <c r="L3176" s="13">
        <f t="shared" ca="1" si="491"/>
        <v>0.15678255038927957</v>
      </c>
      <c r="M3176" t="str">
        <f t="shared" ca="1" si="494"/>
        <v>BUY</v>
      </c>
      <c r="N3176">
        <f t="shared" ca="1" si="495"/>
        <v>8.0095746639667902E-4</v>
      </c>
    </row>
    <row r="3177" spans="1:14" x14ac:dyDescent="0.25">
      <c r="A3177">
        <v>3176</v>
      </c>
      <c r="B3177" s="30">
        <v>41166</v>
      </c>
      <c r="C3177">
        <f t="shared" si="492"/>
        <v>2012</v>
      </c>
      <c r="D3177">
        <v>5577.65</v>
      </c>
      <c r="E3177">
        <f t="shared" ca="1" si="493"/>
        <v>5506.5</v>
      </c>
      <c r="F3177">
        <f t="shared" ca="1" si="497"/>
        <v>5352.8096153846145</v>
      </c>
      <c r="G3177" t="str">
        <f t="shared" ca="1" si="488"/>
        <v/>
      </c>
      <c r="H3177">
        <f t="shared" ca="1" si="489"/>
        <v>5358.7</v>
      </c>
      <c r="I3177" s="7" t="str">
        <f t="shared" ca="1" si="496"/>
        <v/>
      </c>
      <c r="J3177" s="11">
        <f t="shared" ca="1" si="490"/>
        <v>1271.8785133161828</v>
      </c>
      <c r="K3177" s="11">
        <f ca="1">MAX($J$55:J3177)</f>
        <v>1508.3636064497455</v>
      </c>
      <c r="L3177" s="13">
        <f t="shared" ca="1" si="491"/>
        <v>0.15678255038927957</v>
      </c>
      <c r="M3177" t="str">
        <f t="shared" ca="1" si="494"/>
        <v>BUY</v>
      </c>
      <c r="N3177">
        <f t="shared" ca="1" si="495"/>
        <v>2.6180466759270198E-2</v>
      </c>
    </row>
    <row r="3178" spans="1:14" x14ac:dyDescent="0.25">
      <c r="A3178">
        <v>3177</v>
      </c>
      <c r="B3178" s="30">
        <v>41169</v>
      </c>
      <c r="C3178">
        <f t="shared" si="492"/>
        <v>2012</v>
      </c>
      <c r="D3178">
        <v>5610</v>
      </c>
      <c r="E3178">
        <f t="shared" ca="1" si="493"/>
        <v>5593.8249999999998</v>
      </c>
      <c r="F3178">
        <f t="shared" ca="1" si="497"/>
        <v>5363.85</v>
      </c>
      <c r="G3178" t="str">
        <f t="shared" ca="1" si="488"/>
        <v/>
      </c>
      <c r="H3178">
        <f t="shared" ca="1" si="489"/>
        <v>5358.7</v>
      </c>
      <c r="I3178" s="7" t="str">
        <f t="shared" ca="1" si="496"/>
        <v/>
      </c>
      <c r="J3178" s="11">
        <f t="shared" ca="1" si="490"/>
        <v>1271.8785133161828</v>
      </c>
      <c r="K3178" s="11">
        <f ca="1">MAX($J$55:J3178)</f>
        <v>1508.3636064497455</v>
      </c>
      <c r="L3178" s="13">
        <f t="shared" ca="1" si="491"/>
        <v>0.15678255038927957</v>
      </c>
      <c r="M3178" t="str">
        <f t="shared" ca="1" si="494"/>
        <v>BUY</v>
      </c>
      <c r="N3178">
        <f t="shared" ca="1" si="495"/>
        <v>5.7999336638190572E-3</v>
      </c>
    </row>
    <row r="3179" spans="1:14" x14ac:dyDescent="0.25">
      <c r="A3179">
        <v>3178</v>
      </c>
      <c r="B3179" s="30">
        <v>41170</v>
      </c>
      <c r="C3179">
        <f t="shared" si="492"/>
        <v>2012</v>
      </c>
      <c r="D3179">
        <v>5600.05</v>
      </c>
      <c r="E3179">
        <f t="shared" ca="1" si="493"/>
        <v>5605.0249999999996</v>
      </c>
      <c r="F3179">
        <f t="shared" ca="1" si="497"/>
        <v>5374.6057692307695</v>
      </c>
      <c r="G3179" t="str">
        <f t="shared" ca="1" si="488"/>
        <v/>
      </c>
      <c r="H3179">
        <f t="shared" ca="1" si="489"/>
        <v>5358.7</v>
      </c>
      <c r="I3179" s="7" t="str">
        <f t="shared" ca="1" si="496"/>
        <v/>
      </c>
      <c r="J3179" s="11">
        <f t="shared" ca="1" si="490"/>
        <v>1271.8785133161828</v>
      </c>
      <c r="K3179" s="11">
        <f ca="1">MAX($J$55:J3179)</f>
        <v>1508.3636064497455</v>
      </c>
      <c r="L3179" s="13">
        <f t="shared" ca="1" si="491"/>
        <v>0.15678255038927957</v>
      </c>
      <c r="M3179" t="str">
        <f t="shared" ca="1" si="494"/>
        <v>BUY</v>
      </c>
      <c r="N3179">
        <f t="shared" ca="1" si="495"/>
        <v>-1.7736185383243883E-3</v>
      </c>
    </row>
    <row r="3180" spans="1:14" x14ac:dyDescent="0.25">
      <c r="A3180">
        <v>3179</v>
      </c>
      <c r="B3180" s="30">
        <v>41172</v>
      </c>
      <c r="C3180">
        <f t="shared" si="492"/>
        <v>2012</v>
      </c>
      <c r="D3180">
        <v>5554.25</v>
      </c>
      <c r="E3180">
        <f t="shared" ca="1" si="493"/>
        <v>5577.15</v>
      </c>
      <c r="F3180">
        <f t="shared" ca="1" si="497"/>
        <v>5382.5423076923071</v>
      </c>
      <c r="G3180" t="str">
        <f t="shared" ca="1" si="488"/>
        <v/>
      </c>
      <c r="H3180">
        <f t="shared" ca="1" si="489"/>
        <v>5358.7</v>
      </c>
      <c r="I3180" s="7" t="str">
        <f t="shared" ca="1" si="496"/>
        <v/>
      </c>
      <c r="J3180" s="11">
        <f t="shared" ca="1" si="490"/>
        <v>1271.8785133161828</v>
      </c>
      <c r="K3180" s="11">
        <f ca="1">MAX($J$55:J3180)</f>
        <v>1508.3636064497455</v>
      </c>
      <c r="L3180" s="13">
        <f t="shared" ca="1" si="491"/>
        <v>0.15678255038927957</v>
      </c>
      <c r="M3180" t="str">
        <f t="shared" ca="1" si="494"/>
        <v>BUY</v>
      </c>
      <c r="N3180">
        <f t="shared" ca="1" si="495"/>
        <v>-8.1784984062642611E-3</v>
      </c>
    </row>
    <row r="3181" spans="1:14" x14ac:dyDescent="0.25">
      <c r="A3181">
        <v>3180</v>
      </c>
      <c r="B3181" s="30">
        <v>41173</v>
      </c>
      <c r="C3181">
        <f t="shared" si="492"/>
        <v>2012</v>
      </c>
      <c r="D3181">
        <v>5691.15</v>
      </c>
      <c r="E3181">
        <f t="shared" ca="1" si="493"/>
        <v>5622.7</v>
      </c>
      <c r="F3181">
        <f t="shared" ca="1" si="497"/>
        <v>5394.4961538461539</v>
      </c>
      <c r="G3181" t="str">
        <f t="shared" ca="1" si="488"/>
        <v/>
      </c>
      <c r="H3181">
        <f t="shared" ca="1" si="489"/>
        <v>5358.7</v>
      </c>
      <c r="I3181" s="7" t="str">
        <f t="shared" ca="1" si="496"/>
        <v/>
      </c>
      <c r="J3181" s="11">
        <f t="shared" ca="1" si="490"/>
        <v>1271.8785133161828</v>
      </c>
      <c r="K3181" s="11">
        <f ca="1">MAX($J$55:J3181)</f>
        <v>1508.3636064497455</v>
      </c>
      <c r="L3181" s="13">
        <f t="shared" ca="1" si="491"/>
        <v>0.15678255038927957</v>
      </c>
      <c r="M3181" t="str">
        <f t="shared" ca="1" si="494"/>
        <v>BUY</v>
      </c>
      <c r="N3181">
        <f t="shared" ca="1" si="495"/>
        <v>2.4647792231174262E-2</v>
      </c>
    </row>
    <row r="3182" spans="1:14" x14ac:dyDescent="0.25">
      <c r="A3182">
        <v>3181</v>
      </c>
      <c r="B3182" s="30">
        <v>41176</v>
      </c>
      <c r="C3182">
        <f t="shared" si="492"/>
        <v>2012</v>
      </c>
      <c r="D3182">
        <v>5669.6</v>
      </c>
      <c r="E3182">
        <f t="shared" ca="1" si="493"/>
        <v>5680.375</v>
      </c>
      <c r="F3182">
        <f t="shared" ca="1" si="497"/>
        <v>5406.2903846153849</v>
      </c>
      <c r="G3182" t="str">
        <f t="shared" ca="1" si="488"/>
        <v/>
      </c>
      <c r="H3182">
        <f t="shared" ca="1" si="489"/>
        <v>5358.7</v>
      </c>
      <c r="I3182" s="7" t="str">
        <f t="shared" ca="1" si="496"/>
        <v/>
      </c>
      <c r="J3182" s="11">
        <f t="shared" ca="1" si="490"/>
        <v>1271.8785133161828</v>
      </c>
      <c r="K3182" s="11">
        <f ca="1">MAX($J$55:J3182)</f>
        <v>1508.3636064497455</v>
      </c>
      <c r="L3182" s="13">
        <f t="shared" ca="1" si="491"/>
        <v>0.15678255038927957</v>
      </c>
      <c r="M3182" t="str">
        <f t="shared" ca="1" si="494"/>
        <v>BUY</v>
      </c>
      <c r="N3182">
        <f t="shared" ca="1" si="495"/>
        <v>-3.7865809194976893E-3</v>
      </c>
    </row>
    <row r="3183" spans="1:14" x14ac:dyDescent="0.25">
      <c r="A3183">
        <v>3182</v>
      </c>
      <c r="B3183" s="30">
        <v>41177</v>
      </c>
      <c r="C3183">
        <f t="shared" si="492"/>
        <v>2012</v>
      </c>
      <c r="D3183">
        <v>5673.9</v>
      </c>
      <c r="E3183">
        <f t="shared" ca="1" si="493"/>
        <v>5671.75</v>
      </c>
      <c r="F3183">
        <f t="shared" ca="1" si="497"/>
        <v>5418.1211538461539</v>
      </c>
      <c r="G3183" t="str">
        <f t="shared" ca="1" si="488"/>
        <v/>
      </c>
      <c r="H3183">
        <f t="shared" ca="1" si="489"/>
        <v>5358.7</v>
      </c>
      <c r="I3183" s="7" t="str">
        <f t="shared" ca="1" si="496"/>
        <v/>
      </c>
      <c r="J3183" s="11">
        <f t="shared" ca="1" si="490"/>
        <v>1271.8785133161828</v>
      </c>
      <c r="K3183" s="11">
        <f ca="1">MAX($J$55:J3183)</f>
        <v>1508.3636064497455</v>
      </c>
      <c r="L3183" s="13">
        <f t="shared" ca="1" si="491"/>
        <v>0.15678255038927957</v>
      </c>
      <c r="M3183" t="str">
        <f t="shared" ca="1" si="494"/>
        <v>BUY</v>
      </c>
      <c r="N3183">
        <f t="shared" ca="1" si="495"/>
        <v>7.5843092987146752E-4</v>
      </c>
    </row>
    <row r="3184" spans="1:14" x14ac:dyDescent="0.25">
      <c r="A3184">
        <v>3183</v>
      </c>
      <c r="B3184" s="30">
        <v>41178</v>
      </c>
      <c r="C3184">
        <f t="shared" si="492"/>
        <v>2012</v>
      </c>
      <c r="D3184">
        <v>5663.45</v>
      </c>
      <c r="E3184">
        <f t="shared" ca="1" si="493"/>
        <v>5668.6749999999993</v>
      </c>
      <c r="F3184">
        <f t="shared" ca="1" si="497"/>
        <v>5427.4461538461537</v>
      </c>
      <c r="G3184" t="str">
        <f t="shared" ca="1" si="488"/>
        <v/>
      </c>
      <c r="H3184">
        <f t="shared" ca="1" si="489"/>
        <v>5358.7</v>
      </c>
      <c r="I3184" s="7" t="str">
        <f t="shared" ca="1" si="496"/>
        <v/>
      </c>
      <c r="J3184" s="11">
        <f t="shared" ca="1" si="490"/>
        <v>1271.8785133161828</v>
      </c>
      <c r="K3184" s="11">
        <f ca="1">MAX($J$55:J3184)</f>
        <v>1508.3636064497455</v>
      </c>
      <c r="L3184" s="13">
        <f t="shared" ca="1" si="491"/>
        <v>0.15678255038927957</v>
      </c>
      <c r="M3184" t="str">
        <f t="shared" ca="1" si="494"/>
        <v>BUY</v>
      </c>
      <c r="N3184">
        <f t="shared" ca="1" si="495"/>
        <v>-1.8417666860536526E-3</v>
      </c>
    </row>
    <row r="3185" spans="1:14" x14ac:dyDescent="0.25">
      <c r="A3185">
        <v>3184</v>
      </c>
      <c r="B3185" s="30">
        <v>41179</v>
      </c>
      <c r="C3185">
        <f t="shared" si="492"/>
        <v>2012</v>
      </c>
      <c r="D3185">
        <v>5649.5</v>
      </c>
      <c r="E3185">
        <f t="shared" ca="1" si="493"/>
        <v>5656.4750000000004</v>
      </c>
      <c r="F3185">
        <f t="shared" ca="1" si="497"/>
        <v>5436.5480769230771</v>
      </c>
      <c r="G3185" t="str">
        <f t="shared" ca="1" si="488"/>
        <v/>
      </c>
      <c r="H3185">
        <f t="shared" ca="1" si="489"/>
        <v>5358.7</v>
      </c>
      <c r="I3185" s="7" t="str">
        <f t="shared" ca="1" si="496"/>
        <v/>
      </c>
      <c r="J3185" s="11">
        <f t="shared" ca="1" si="490"/>
        <v>1271.8785133161828</v>
      </c>
      <c r="K3185" s="11">
        <f ca="1">MAX($J$55:J3185)</f>
        <v>1508.3636064497455</v>
      </c>
      <c r="L3185" s="13">
        <f t="shared" ca="1" si="491"/>
        <v>0.15678255038927957</v>
      </c>
      <c r="M3185" t="str">
        <f t="shared" ca="1" si="494"/>
        <v>BUY</v>
      </c>
      <c r="N3185">
        <f t="shared" ca="1" si="495"/>
        <v>-2.4631629130653257E-3</v>
      </c>
    </row>
    <row r="3186" spans="1:14" x14ac:dyDescent="0.25">
      <c r="A3186">
        <v>3185</v>
      </c>
      <c r="B3186" s="30">
        <v>41180</v>
      </c>
      <c r="C3186">
        <f t="shared" si="492"/>
        <v>2012</v>
      </c>
      <c r="D3186">
        <v>5703.3</v>
      </c>
      <c r="E3186">
        <f t="shared" ca="1" si="493"/>
        <v>5676.4</v>
      </c>
      <c r="F3186">
        <f t="shared" ca="1" si="497"/>
        <v>5447.623076923076</v>
      </c>
      <c r="G3186" t="str">
        <f t="shared" ca="1" si="488"/>
        <v/>
      </c>
      <c r="H3186">
        <f t="shared" ca="1" si="489"/>
        <v>5358.7</v>
      </c>
      <c r="I3186" s="7" t="str">
        <f t="shared" ca="1" si="496"/>
        <v/>
      </c>
      <c r="J3186" s="11">
        <f t="shared" ca="1" si="490"/>
        <v>1271.8785133161828</v>
      </c>
      <c r="K3186" s="11">
        <f ca="1">MAX($J$55:J3186)</f>
        <v>1508.3636064497455</v>
      </c>
      <c r="L3186" s="13">
        <f t="shared" ca="1" si="491"/>
        <v>0.15678255038927957</v>
      </c>
      <c r="M3186" t="str">
        <f t="shared" ca="1" si="494"/>
        <v>BUY</v>
      </c>
      <c r="N3186">
        <f t="shared" ca="1" si="495"/>
        <v>9.52296663421545E-3</v>
      </c>
    </row>
    <row r="3187" spans="1:14" x14ac:dyDescent="0.25">
      <c r="A3187">
        <v>3186</v>
      </c>
      <c r="B3187" s="30">
        <v>41183</v>
      </c>
      <c r="C3187">
        <f t="shared" si="492"/>
        <v>2012</v>
      </c>
      <c r="D3187">
        <v>5718.8</v>
      </c>
      <c r="E3187">
        <f t="shared" ca="1" si="493"/>
        <v>5711.05</v>
      </c>
      <c r="F3187">
        <f t="shared" ca="1" si="497"/>
        <v>5460.3961538461526</v>
      </c>
      <c r="G3187" t="str">
        <f t="shared" ca="1" si="488"/>
        <v/>
      </c>
      <c r="H3187">
        <f t="shared" ca="1" si="489"/>
        <v>5358.7</v>
      </c>
      <c r="I3187" s="7" t="str">
        <f t="shared" ca="1" si="496"/>
        <v/>
      </c>
      <c r="J3187" s="11">
        <f t="shared" ca="1" si="490"/>
        <v>1271.8785133161828</v>
      </c>
      <c r="K3187" s="11">
        <f ca="1">MAX($J$55:J3187)</f>
        <v>1508.3636064497455</v>
      </c>
      <c r="L3187" s="13">
        <f t="shared" ca="1" si="491"/>
        <v>0.15678255038927957</v>
      </c>
      <c r="M3187" t="str">
        <f t="shared" ca="1" si="494"/>
        <v>BUY</v>
      </c>
      <c r="N3187">
        <f t="shared" ca="1" si="495"/>
        <v>2.7177248259779426E-3</v>
      </c>
    </row>
    <row r="3188" spans="1:14" x14ac:dyDescent="0.25">
      <c r="A3188">
        <v>3187</v>
      </c>
      <c r="B3188" s="30">
        <v>41185</v>
      </c>
      <c r="C3188">
        <f t="shared" si="492"/>
        <v>2012</v>
      </c>
      <c r="D3188">
        <v>5731.25</v>
      </c>
      <c r="E3188">
        <f t="shared" ca="1" si="493"/>
        <v>5725.0249999999996</v>
      </c>
      <c r="F3188">
        <f t="shared" ca="1" si="497"/>
        <v>5475.0499999999993</v>
      </c>
      <c r="G3188" t="str">
        <f t="shared" ca="1" si="488"/>
        <v/>
      </c>
      <c r="H3188">
        <f t="shared" ca="1" si="489"/>
        <v>5358.7</v>
      </c>
      <c r="I3188" s="7" t="str">
        <f t="shared" ca="1" si="496"/>
        <v/>
      </c>
      <c r="J3188" s="11">
        <f t="shared" ca="1" si="490"/>
        <v>1271.8785133161828</v>
      </c>
      <c r="K3188" s="11">
        <f ca="1">MAX($J$55:J3188)</f>
        <v>1508.3636064497455</v>
      </c>
      <c r="L3188" s="13">
        <f t="shared" ca="1" si="491"/>
        <v>0.15678255038927957</v>
      </c>
      <c r="M3188" t="str">
        <f t="shared" ca="1" si="494"/>
        <v>BUY</v>
      </c>
      <c r="N3188">
        <f t="shared" ca="1" si="495"/>
        <v>2.1770301461844824E-3</v>
      </c>
    </row>
    <row r="3189" spans="1:14" x14ac:dyDescent="0.25">
      <c r="A3189">
        <v>3188</v>
      </c>
      <c r="B3189" s="30">
        <v>41186</v>
      </c>
      <c r="C3189">
        <f t="shared" si="492"/>
        <v>2012</v>
      </c>
      <c r="D3189">
        <v>5787.6</v>
      </c>
      <c r="E3189">
        <f t="shared" ca="1" si="493"/>
        <v>5759.4250000000002</v>
      </c>
      <c r="F3189">
        <f t="shared" ca="1" si="497"/>
        <v>5492.4730769230764</v>
      </c>
      <c r="G3189" t="str">
        <f t="shared" ca="1" si="488"/>
        <v/>
      </c>
      <c r="H3189">
        <f t="shared" ca="1" si="489"/>
        <v>5358.7</v>
      </c>
      <c r="I3189" s="7" t="str">
        <f t="shared" ca="1" si="496"/>
        <v/>
      </c>
      <c r="J3189" s="11">
        <f t="shared" ca="1" si="490"/>
        <v>1271.8785133161828</v>
      </c>
      <c r="K3189" s="11">
        <f ca="1">MAX($J$55:J3189)</f>
        <v>1508.3636064497455</v>
      </c>
      <c r="L3189" s="13">
        <f t="shared" ca="1" si="491"/>
        <v>0.15678255038927957</v>
      </c>
      <c r="M3189" t="str">
        <f t="shared" ca="1" si="494"/>
        <v>BUY</v>
      </c>
      <c r="N3189">
        <f t="shared" ca="1" si="495"/>
        <v>9.8320610687023541E-3</v>
      </c>
    </row>
    <row r="3190" spans="1:14" x14ac:dyDescent="0.25">
      <c r="A3190">
        <v>3189</v>
      </c>
      <c r="B3190" s="30">
        <v>41187</v>
      </c>
      <c r="C3190">
        <f t="shared" si="492"/>
        <v>2012</v>
      </c>
      <c r="D3190">
        <v>5746.95</v>
      </c>
      <c r="E3190">
        <f t="shared" ca="1" si="493"/>
        <v>5767.2749999999996</v>
      </c>
      <c r="F3190">
        <f t="shared" ca="1" si="497"/>
        <v>5510.1326923076931</v>
      </c>
      <c r="G3190" t="str">
        <f t="shared" ref="G3190:G3253" ca="1" si="498">IF(AND(E3190&gt;F3190,E3189&lt;F3189),"BUY",IF(AND(E3190&lt;F3190,E3189&gt;F3189),"SELL",""))</f>
        <v/>
      </c>
      <c r="H3190">
        <f t="shared" ca="1" si="489"/>
        <v>5358.7</v>
      </c>
      <c r="I3190" s="7" t="str">
        <f t="shared" ca="1" si="496"/>
        <v/>
      </c>
      <c r="J3190" s="11">
        <f t="shared" ca="1" si="490"/>
        <v>1271.8785133161828</v>
      </c>
      <c r="K3190" s="11">
        <f ca="1">MAX($J$55:J3190)</f>
        <v>1508.3636064497455</v>
      </c>
      <c r="L3190" s="13">
        <f t="shared" ca="1" si="491"/>
        <v>0.15678255038927957</v>
      </c>
      <c r="M3190" t="str">
        <f t="shared" ca="1" si="494"/>
        <v>BUY</v>
      </c>
      <c r="N3190">
        <f t="shared" ca="1" si="495"/>
        <v>-7.0236367406179669E-3</v>
      </c>
    </row>
    <row r="3191" spans="1:14" x14ac:dyDescent="0.25">
      <c r="A3191">
        <v>3190</v>
      </c>
      <c r="B3191" s="30">
        <v>41190</v>
      </c>
      <c r="C3191">
        <f t="shared" si="492"/>
        <v>2012</v>
      </c>
      <c r="D3191">
        <v>5676</v>
      </c>
      <c r="E3191">
        <f t="shared" ca="1" si="493"/>
        <v>5711.4750000000004</v>
      </c>
      <c r="F3191">
        <f t="shared" ca="1" si="497"/>
        <v>5524.0153846153844</v>
      </c>
      <c r="G3191" t="str">
        <f t="shared" ca="1" si="498"/>
        <v/>
      </c>
      <c r="H3191">
        <f t="shared" ref="H3191:H3254" ca="1" si="499">IF(G3191&lt;&gt;"",D3191,H3190)</f>
        <v>5358.7</v>
      </c>
      <c r="I3191" s="7" t="str">
        <f t="shared" ca="1" si="496"/>
        <v/>
      </c>
      <c r="J3191" s="11">
        <f t="shared" ca="1" si="490"/>
        <v>1271.8785133161828</v>
      </c>
      <c r="K3191" s="11">
        <f ca="1">MAX($J$55:J3191)</f>
        <v>1508.3636064497455</v>
      </c>
      <c r="L3191" s="13">
        <f t="shared" ca="1" si="491"/>
        <v>0.15678255038927957</v>
      </c>
      <c r="M3191" t="str">
        <f t="shared" ca="1" si="494"/>
        <v>BUY</v>
      </c>
      <c r="N3191">
        <f t="shared" ca="1" si="495"/>
        <v>-1.2345679012345647E-2</v>
      </c>
    </row>
    <row r="3192" spans="1:14" x14ac:dyDescent="0.25">
      <c r="A3192">
        <v>3191</v>
      </c>
      <c r="B3192" s="30">
        <v>41191</v>
      </c>
      <c r="C3192">
        <f t="shared" si="492"/>
        <v>2012</v>
      </c>
      <c r="D3192">
        <v>5704.6</v>
      </c>
      <c r="E3192">
        <f t="shared" ca="1" si="493"/>
        <v>5690.3</v>
      </c>
      <c r="F3192">
        <f t="shared" ca="1" si="497"/>
        <v>5541.1730769230771</v>
      </c>
      <c r="G3192" t="str">
        <f t="shared" ca="1" si="498"/>
        <v/>
      </c>
      <c r="H3192">
        <f t="shared" ca="1" si="499"/>
        <v>5358.7</v>
      </c>
      <c r="I3192" s="7" t="str">
        <f t="shared" ca="1" si="496"/>
        <v/>
      </c>
      <c r="J3192" s="11">
        <f t="shared" ca="1" si="490"/>
        <v>1271.8785133161828</v>
      </c>
      <c r="K3192" s="11">
        <f ca="1">MAX($J$55:J3192)</f>
        <v>1508.3636064497455</v>
      </c>
      <c r="L3192" s="13">
        <f t="shared" ca="1" si="491"/>
        <v>0.15678255038927957</v>
      </c>
      <c r="M3192" t="str">
        <f t="shared" ca="1" si="494"/>
        <v>BUY</v>
      </c>
      <c r="N3192">
        <f t="shared" ca="1" si="495"/>
        <v>5.0387596899225447E-3</v>
      </c>
    </row>
    <row r="3193" spans="1:14" x14ac:dyDescent="0.25">
      <c r="A3193">
        <v>3192</v>
      </c>
      <c r="B3193" s="30">
        <v>41192</v>
      </c>
      <c r="C3193">
        <f t="shared" si="492"/>
        <v>2012</v>
      </c>
      <c r="D3193">
        <v>5652.15</v>
      </c>
      <c r="E3193">
        <f t="shared" ca="1" si="493"/>
        <v>5678.375</v>
      </c>
      <c r="F3193">
        <f t="shared" ca="1" si="497"/>
        <v>5556.4961538461548</v>
      </c>
      <c r="G3193" t="str">
        <f t="shared" ca="1" si="498"/>
        <v/>
      </c>
      <c r="H3193">
        <f t="shared" ca="1" si="499"/>
        <v>5358.7</v>
      </c>
      <c r="I3193" s="7" t="str">
        <f t="shared" ca="1" si="496"/>
        <v/>
      </c>
      <c r="J3193" s="11">
        <f t="shared" ref="J3193:J3256" ca="1" si="500">IF(I3193="",J3192,J3192*(1+$M$5*I3193))</f>
        <v>1271.8785133161828</v>
      </c>
      <c r="K3193" s="11">
        <f ca="1">MAX($J$55:J3193)</f>
        <v>1508.3636064497455</v>
      </c>
      <c r="L3193" s="13">
        <f t="shared" ref="L3193:L3256" ca="1" si="501">1-J3193/K3193</f>
        <v>0.15678255038927957</v>
      </c>
      <c r="M3193" t="str">
        <f t="shared" ca="1" si="494"/>
        <v>BUY</v>
      </c>
      <c r="N3193">
        <f t="shared" ca="1" si="495"/>
        <v>-9.1943343968027072E-3</v>
      </c>
    </row>
    <row r="3194" spans="1:14" x14ac:dyDescent="0.25">
      <c r="A3194">
        <v>3193</v>
      </c>
      <c r="B3194" s="30">
        <v>41193</v>
      </c>
      <c r="C3194">
        <f t="shared" si="492"/>
        <v>2012</v>
      </c>
      <c r="D3194">
        <v>5708.05</v>
      </c>
      <c r="E3194">
        <f t="shared" ca="1" si="493"/>
        <v>5680.1</v>
      </c>
      <c r="F3194">
        <f t="shared" ca="1" si="497"/>
        <v>5573.1903846153837</v>
      </c>
      <c r="G3194" t="str">
        <f t="shared" ca="1" si="498"/>
        <v/>
      </c>
      <c r="H3194">
        <f t="shared" ca="1" si="499"/>
        <v>5358.7</v>
      </c>
      <c r="I3194" s="7" t="str">
        <f t="shared" ca="1" si="496"/>
        <v/>
      </c>
      <c r="J3194" s="11">
        <f t="shared" ca="1" si="500"/>
        <v>1271.8785133161828</v>
      </c>
      <c r="K3194" s="11">
        <f ca="1">MAX($J$55:J3194)</f>
        <v>1508.3636064497455</v>
      </c>
      <c r="L3194" s="13">
        <f t="shared" ca="1" si="501"/>
        <v>0.15678255038927957</v>
      </c>
      <c r="M3194" t="str">
        <f t="shared" ca="1" si="494"/>
        <v>BUY</v>
      </c>
      <c r="N3194">
        <f t="shared" ca="1" si="495"/>
        <v>9.890041842484815E-3</v>
      </c>
    </row>
    <row r="3195" spans="1:14" x14ac:dyDescent="0.25">
      <c r="A3195">
        <v>3194</v>
      </c>
      <c r="B3195" s="30">
        <v>41194</v>
      </c>
      <c r="C3195">
        <f t="shared" si="492"/>
        <v>2012</v>
      </c>
      <c r="D3195">
        <v>5676.05</v>
      </c>
      <c r="E3195">
        <f t="shared" ca="1" si="493"/>
        <v>5692.05</v>
      </c>
      <c r="F3195">
        <f t="shared" ca="1" si="497"/>
        <v>5590.5115384615383</v>
      </c>
      <c r="G3195" t="str">
        <f t="shared" ca="1" si="498"/>
        <v/>
      </c>
      <c r="H3195">
        <f t="shared" ca="1" si="499"/>
        <v>5358.7</v>
      </c>
      <c r="I3195" s="7" t="str">
        <f t="shared" ca="1" si="496"/>
        <v/>
      </c>
      <c r="J3195" s="11">
        <f t="shared" ca="1" si="500"/>
        <v>1271.8785133161828</v>
      </c>
      <c r="K3195" s="11">
        <f ca="1">MAX($J$55:J3195)</f>
        <v>1508.3636064497455</v>
      </c>
      <c r="L3195" s="13">
        <f t="shared" ca="1" si="501"/>
        <v>0.15678255038927957</v>
      </c>
      <c r="M3195" t="str">
        <f t="shared" ca="1" si="494"/>
        <v>BUY</v>
      </c>
      <c r="N3195">
        <f t="shared" ca="1" si="495"/>
        <v>-5.6061176759138404E-3</v>
      </c>
    </row>
    <row r="3196" spans="1:14" x14ac:dyDescent="0.25">
      <c r="A3196">
        <v>3195</v>
      </c>
      <c r="B3196" s="30">
        <v>41197</v>
      </c>
      <c r="C3196">
        <f t="shared" si="492"/>
        <v>2012</v>
      </c>
      <c r="D3196">
        <v>5687.25</v>
      </c>
      <c r="E3196">
        <f t="shared" ca="1" si="493"/>
        <v>5681.65</v>
      </c>
      <c r="F3196">
        <f t="shared" ca="1" si="497"/>
        <v>5607.7749999999996</v>
      </c>
      <c r="G3196" t="str">
        <f t="shared" ca="1" si="498"/>
        <v/>
      </c>
      <c r="H3196">
        <f t="shared" ca="1" si="499"/>
        <v>5358.7</v>
      </c>
      <c r="I3196" s="7" t="str">
        <f t="shared" ca="1" si="496"/>
        <v/>
      </c>
      <c r="J3196" s="11">
        <f t="shared" ca="1" si="500"/>
        <v>1271.8785133161828</v>
      </c>
      <c r="K3196" s="11">
        <f ca="1">MAX($J$55:J3196)</f>
        <v>1508.3636064497455</v>
      </c>
      <c r="L3196" s="13">
        <f t="shared" ca="1" si="501"/>
        <v>0.15678255038927957</v>
      </c>
      <c r="M3196" t="str">
        <f t="shared" ca="1" si="494"/>
        <v>BUY</v>
      </c>
      <c r="N3196">
        <f t="shared" ca="1" si="495"/>
        <v>1.97320319588443E-3</v>
      </c>
    </row>
    <row r="3197" spans="1:14" x14ac:dyDescent="0.25">
      <c r="A3197">
        <v>3196</v>
      </c>
      <c r="B3197" s="30">
        <v>41198</v>
      </c>
      <c r="C3197">
        <f t="shared" si="492"/>
        <v>2012</v>
      </c>
      <c r="D3197">
        <v>5648</v>
      </c>
      <c r="E3197">
        <f t="shared" ca="1" si="493"/>
        <v>5667.625</v>
      </c>
      <c r="F3197">
        <f t="shared" ca="1" si="497"/>
        <v>5619.5403846153849</v>
      </c>
      <c r="G3197" t="str">
        <f t="shared" ca="1" si="498"/>
        <v/>
      </c>
      <c r="H3197">
        <f t="shared" ca="1" si="499"/>
        <v>5358.7</v>
      </c>
      <c r="I3197" s="7" t="str">
        <f t="shared" ca="1" si="496"/>
        <v/>
      </c>
      <c r="J3197" s="11">
        <f t="shared" ca="1" si="500"/>
        <v>1271.8785133161828</v>
      </c>
      <c r="K3197" s="11">
        <f ca="1">MAX($J$55:J3197)</f>
        <v>1508.3636064497455</v>
      </c>
      <c r="L3197" s="13">
        <f t="shared" ca="1" si="501"/>
        <v>0.15678255038927957</v>
      </c>
      <c r="M3197" t="str">
        <f t="shared" ca="1" si="494"/>
        <v>BUY</v>
      </c>
      <c r="N3197">
        <f t="shared" ca="1" si="495"/>
        <v>-6.9014022594399756E-3</v>
      </c>
    </row>
    <row r="3198" spans="1:14" x14ac:dyDescent="0.25">
      <c r="A3198">
        <v>3197</v>
      </c>
      <c r="B3198" s="30">
        <v>41199</v>
      </c>
      <c r="C3198">
        <f t="shared" si="492"/>
        <v>2012</v>
      </c>
      <c r="D3198">
        <v>5660.25</v>
      </c>
      <c r="E3198">
        <f t="shared" ca="1" si="493"/>
        <v>5654.125</v>
      </c>
      <c r="F3198">
        <f t="shared" ca="1" si="497"/>
        <v>5631.1384615384632</v>
      </c>
      <c r="G3198" t="str">
        <f t="shared" ca="1" si="498"/>
        <v/>
      </c>
      <c r="H3198">
        <f t="shared" ca="1" si="499"/>
        <v>5358.7</v>
      </c>
      <c r="I3198" s="7" t="str">
        <f t="shared" ca="1" si="496"/>
        <v/>
      </c>
      <c r="J3198" s="11">
        <f t="shared" ca="1" si="500"/>
        <v>1271.8785133161828</v>
      </c>
      <c r="K3198" s="11">
        <f ca="1">MAX($J$55:J3198)</f>
        <v>1508.3636064497455</v>
      </c>
      <c r="L3198" s="13">
        <f t="shared" ca="1" si="501"/>
        <v>0.15678255038927957</v>
      </c>
      <c r="M3198" t="str">
        <f t="shared" ca="1" si="494"/>
        <v>BUY</v>
      </c>
      <c r="N3198">
        <f t="shared" ca="1" si="495"/>
        <v>2.1689093484419265E-3</v>
      </c>
    </row>
    <row r="3199" spans="1:14" x14ac:dyDescent="0.25">
      <c r="A3199">
        <v>3198</v>
      </c>
      <c r="B3199" s="30">
        <v>41200</v>
      </c>
      <c r="C3199">
        <f t="shared" si="492"/>
        <v>2012</v>
      </c>
      <c r="D3199">
        <v>5718.7</v>
      </c>
      <c r="E3199">
        <f t="shared" ca="1" si="493"/>
        <v>5689.4750000000004</v>
      </c>
      <c r="F3199">
        <f t="shared" ca="1" si="497"/>
        <v>5644.8019230769241</v>
      </c>
      <c r="G3199" t="str">
        <f t="shared" ca="1" si="498"/>
        <v/>
      </c>
      <c r="H3199">
        <f t="shared" ca="1" si="499"/>
        <v>5358.7</v>
      </c>
      <c r="I3199" s="7" t="str">
        <f t="shared" ca="1" si="496"/>
        <v/>
      </c>
      <c r="J3199" s="11">
        <f t="shared" ca="1" si="500"/>
        <v>1271.8785133161828</v>
      </c>
      <c r="K3199" s="11">
        <f ca="1">MAX($J$55:J3199)</f>
        <v>1508.3636064497455</v>
      </c>
      <c r="L3199" s="13">
        <f t="shared" ca="1" si="501"/>
        <v>0.15678255038927957</v>
      </c>
      <c r="M3199" t="str">
        <f t="shared" ca="1" si="494"/>
        <v>BUY</v>
      </c>
      <c r="N3199">
        <f t="shared" ca="1" si="495"/>
        <v>1.0326399010644374E-2</v>
      </c>
    </row>
    <row r="3200" spans="1:14" x14ac:dyDescent="0.25">
      <c r="A3200">
        <v>3199</v>
      </c>
      <c r="B3200" s="30">
        <v>41201</v>
      </c>
      <c r="C3200">
        <f t="shared" si="492"/>
        <v>2012</v>
      </c>
      <c r="D3200">
        <v>5684.25</v>
      </c>
      <c r="E3200">
        <f t="shared" ca="1" si="493"/>
        <v>5701.4750000000004</v>
      </c>
      <c r="F3200">
        <f t="shared" ca="1" si="497"/>
        <v>5656.1192307692318</v>
      </c>
      <c r="G3200" t="str">
        <f t="shared" ca="1" si="498"/>
        <v/>
      </c>
      <c r="H3200">
        <f t="shared" ca="1" si="499"/>
        <v>5358.7</v>
      </c>
      <c r="I3200" s="7" t="str">
        <f t="shared" ca="1" si="496"/>
        <v/>
      </c>
      <c r="J3200" s="11">
        <f t="shared" ca="1" si="500"/>
        <v>1271.8785133161828</v>
      </c>
      <c r="K3200" s="11">
        <f ca="1">MAX($J$55:J3200)</f>
        <v>1508.3636064497455</v>
      </c>
      <c r="L3200" s="13">
        <f t="shared" ca="1" si="501"/>
        <v>0.15678255038927957</v>
      </c>
      <c r="M3200" t="str">
        <f t="shared" ca="1" si="494"/>
        <v>BUY</v>
      </c>
      <c r="N3200">
        <f t="shared" ca="1" si="495"/>
        <v>-6.0240963855421369E-3</v>
      </c>
    </row>
    <row r="3201" spans="1:14" x14ac:dyDescent="0.25">
      <c r="A3201">
        <v>3200</v>
      </c>
      <c r="B3201" s="30">
        <v>41204</v>
      </c>
      <c r="C3201">
        <f t="shared" si="492"/>
        <v>2012</v>
      </c>
      <c r="D3201">
        <v>5717.15</v>
      </c>
      <c r="E3201">
        <f t="shared" ca="1" si="493"/>
        <v>5700.7</v>
      </c>
      <c r="F3201">
        <f t="shared" ca="1" si="497"/>
        <v>5667.125</v>
      </c>
      <c r="G3201" t="str">
        <f t="shared" ca="1" si="498"/>
        <v/>
      </c>
      <c r="H3201">
        <f t="shared" ca="1" si="499"/>
        <v>5358.7</v>
      </c>
      <c r="I3201" s="7" t="str">
        <f t="shared" ca="1" si="496"/>
        <v/>
      </c>
      <c r="J3201" s="11">
        <f t="shared" ca="1" si="500"/>
        <v>1271.8785133161828</v>
      </c>
      <c r="K3201" s="11">
        <f ca="1">MAX($J$55:J3201)</f>
        <v>1508.3636064497455</v>
      </c>
      <c r="L3201" s="13">
        <f t="shared" ca="1" si="501"/>
        <v>0.15678255038927957</v>
      </c>
      <c r="M3201" t="str">
        <f t="shared" ca="1" si="494"/>
        <v>BUY</v>
      </c>
      <c r="N3201">
        <f t="shared" ca="1" si="495"/>
        <v>5.7879227690547808E-3</v>
      </c>
    </row>
    <row r="3202" spans="1:14" x14ac:dyDescent="0.25">
      <c r="A3202">
        <v>3201</v>
      </c>
      <c r="B3202" s="30">
        <v>41205</v>
      </c>
      <c r="C3202">
        <f t="shared" si="492"/>
        <v>2012</v>
      </c>
      <c r="D3202">
        <v>5691.4</v>
      </c>
      <c r="E3202">
        <f t="shared" ca="1" si="493"/>
        <v>5704.2749999999996</v>
      </c>
      <c r="F3202">
        <f t="shared" ca="1" si="497"/>
        <v>5676.9730769230764</v>
      </c>
      <c r="G3202" t="str">
        <f t="shared" ca="1" si="498"/>
        <v/>
      </c>
      <c r="H3202">
        <f t="shared" ca="1" si="499"/>
        <v>5358.7</v>
      </c>
      <c r="I3202" s="7" t="str">
        <f t="shared" ca="1" si="496"/>
        <v/>
      </c>
      <c r="J3202" s="11">
        <f t="shared" ca="1" si="500"/>
        <v>1271.8785133161828</v>
      </c>
      <c r="K3202" s="11">
        <f ca="1">MAX($J$55:J3202)</f>
        <v>1508.3636064497455</v>
      </c>
      <c r="L3202" s="13">
        <f t="shared" ca="1" si="501"/>
        <v>0.15678255038927957</v>
      </c>
      <c r="M3202" t="str">
        <f t="shared" ca="1" si="494"/>
        <v>BUY</v>
      </c>
      <c r="N3202">
        <f t="shared" ca="1" si="495"/>
        <v>-4.5039923738226214E-3</v>
      </c>
    </row>
    <row r="3203" spans="1:14" x14ac:dyDescent="0.25">
      <c r="A3203">
        <v>3202</v>
      </c>
      <c r="B3203" s="30">
        <v>41207</v>
      </c>
      <c r="C3203">
        <f t="shared" ref="C3203:C3266" si="502">YEAR(B3203)</f>
        <v>2012</v>
      </c>
      <c r="D3203">
        <v>5705.3</v>
      </c>
      <c r="E3203">
        <f t="shared" ca="1" si="493"/>
        <v>5698.35</v>
      </c>
      <c r="F3203">
        <f t="shared" ca="1" si="497"/>
        <v>5681.8826923076913</v>
      </c>
      <c r="G3203" t="str">
        <f t="shared" ca="1" si="498"/>
        <v/>
      </c>
      <c r="H3203">
        <f t="shared" ca="1" si="499"/>
        <v>5358.7</v>
      </c>
      <c r="I3203" s="7" t="str">
        <f t="shared" ca="1" si="496"/>
        <v/>
      </c>
      <c r="J3203" s="11">
        <f t="shared" ca="1" si="500"/>
        <v>1271.8785133161828</v>
      </c>
      <c r="K3203" s="11">
        <f ca="1">MAX($J$55:J3203)</f>
        <v>1508.3636064497455</v>
      </c>
      <c r="L3203" s="13">
        <f t="shared" ca="1" si="501"/>
        <v>0.15678255038927957</v>
      </c>
      <c r="M3203" t="str">
        <f t="shared" ca="1" si="494"/>
        <v>BUY</v>
      </c>
      <c r="N3203">
        <f t="shared" ca="1" si="495"/>
        <v>2.4422813367537947E-3</v>
      </c>
    </row>
    <row r="3204" spans="1:14" x14ac:dyDescent="0.25">
      <c r="A3204">
        <v>3203</v>
      </c>
      <c r="B3204" s="30">
        <v>41208</v>
      </c>
      <c r="C3204">
        <f t="shared" si="502"/>
        <v>2012</v>
      </c>
      <c r="D3204">
        <v>5664.3</v>
      </c>
      <c r="E3204">
        <f t="shared" ref="E3204:E3267" ca="1" si="503">IF(ROW(D3204)&gt;$M$3,AVERAGE(OFFSET(D3205,-$M$3,0,$M$3,1)),"")</f>
        <v>5684.8</v>
      </c>
      <c r="F3204">
        <f t="shared" ca="1" si="497"/>
        <v>5683.9711538461524</v>
      </c>
      <c r="G3204" t="str">
        <f t="shared" ca="1" si="498"/>
        <v/>
      </c>
      <c r="H3204">
        <f t="shared" ca="1" si="499"/>
        <v>5358.7</v>
      </c>
      <c r="I3204" s="7" t="str">
        <f t="shared" ca="1" si="496"/>
        <v/>
      </c>
      <c r="J3204" s="11">
        <f t="shared" ca="1" si="500"/>
        <v>1271.8785133161828</v>
      </c>
      <c r="K3204" s="11">
        <f ca="1">MAX($J$55:J3204)</f>
        <v>1508.3636064497455</v>
      </c>
      <c r="L3204" s="13">
        <f t="shared" ca="1" si="501"/>
        <v>0.15678255038927957</v>
      </c>
      <c r="M3204" t="str">
        <f t="shared" ca="1" si="494"/>
        <v>BUY</v>
      </c>
      <c r="N3204">
        <f t="shared" ca="1" si="495"/>
        <v>-7.1863004574693702E-3</v>
      </c>
    </row>
    <row r="3205" spans="1:14" x14ac:dyDescent="0.25">
      <c r="A3205">
        <v>3204</v>
      </c>
      <c r="B3205" s="30">
        <v>41211</v>
      </c>
      <c r="C3205">
        <f t="shared" si="502"/>
        <v>2012</v>
      </c>
      <c r="D3205">
        <v>5665.6</v>
      </c>
      <c r="E3205">
        <f t="shared" ca="1" si="503"/>
        <v>5664.9500000000007</v>
      </c>
      <c r="F3205">
        <f t="shared" ca="1" si="497"/>
        <v>5686.4923076923069</v>
      </c>
      <c r="G3205" t="str">
        <f t="shared" ca="1" si="498"/>
        <v>SELL</v>
      </c>
      <c r="H3205">
        <f t="shared" ca="1" si="499"/>
        <v>5665.6</v>
      </c>
      <c r="I3205" s="7">
        <f t="shared" ca="1" si="496"/>
        <v>5.7271353126691293E-2</v>
      </c>
      <c r="J3205" s="11">
        <f t="shared" ca="1" si="500"/>
        <v>1344.7207167865649</v>
      </c>
      <c r="K3205" s="11">
        <f ca="1">MAX($J$55:J3205)</f>
        <v>1508.3636064497455</v>
      </c>
      <c r="L3205" s="13">
        <f t="shared" ca="1" si="501"/>
        <v>0.10849034607003605</v>
      </c>
      <c r="M3205" t="str">
        <f t="shared" ca="1" si="494"/>
        <v>SELL</v>
      </c>
      <c r="N3205">
        <f t="shared" ca="1" si="495"/>
        <v>2.2950761788750274E-4</v>
      </c>
    </row>
    <row r="3206" spans="1:14" x14ac:dyDescent="0.25">
      <c r="A3206">
        <v>3205</v>
      </c>
      <c r="B3206" s="30">
        <v>41212</v>
      </c>
      <c r="C3206">
        <f t="shared" si="502"/>
        <v>2012</v>
      </c>
      <c r="D3206">
        <v>5597.9</v>
      </c>
      <c r="E3206">
        <f t="shared" ca="1" si="503"/>
        <v>5631.75</v>
      </c>
      <c r="F3206">
        <f t="shared" ca="1" si="497"/>
        <v>5688.1711538461532</v>
      </c>
      <c r="G3206" t="str">
        <f t="shared" ca="1" si="498"/>
        <v/>
      </c>
      <c r="H3206">
        <f t="shared" ca="1" si="499"/>
        <v>5665.6</v>
      </c>
      <c r="I3206" s="7" t="str">
        <f t="shared" ca="1" si="496"/>
        <v/>
      </c>
      <c r="J3206" s="11">
        <f t="shared" ca="1" si="500"/>
        <v>1344.7207167865649</v>
      </c>
      <c r="K3206" s="11">
        <f ca="1">MAX($J$55:J3206)</f>
        <v>1508.3636064497455</v>
      </c>
      <c r="L3206" s="13">
        <f t="shared" ca="1" si="501"/>
        <v>0.10849034607003605</v>
      </c>
      <c r="M3206" t="str">
        <f t="shared" ref="M3206:M3269" ca="1" si="504">IF(G3206="",M3205,G3206)</f>
        <v>SELL</v>
      </c>
      <c r="N3206">
        <f t="shared" ca="1" si="495"/>
        <v>1.1949308105055198E-2</v>
      </c>
    </row>
    <row r="3207" spans="1:14" x14ac:dyDescent="0.25">
      <c r="A3207">
        <v>3206</v>
      </c>
      <c r="B3207" s="30">
        <v>41213</v>
      </c>
      <c r="C3207">
        <f t="shared" si="502"/>
        <v>2012</v>
      </c>
      <c r="D3207">
        <v>5619.7</v>
      </c>
      <c r="E3207">
        <f t="shared" ca="1" si="503"/>
        <v>5608.7999999999993</v>
      </c>
      <c r="F3207">
        <f t="shared" ca="1" si="497"/>
        <v>5685.4230769230771</v>
      </c>
      <c r="G3207" t="str">
        <f t="shared" ca="1" si="498"/>
        <v/>
      </c>
      <c r="H3207">
        <f t="shared" ca="1" si="499"/>
        <v>5665.6</v>
      </c>
      <c r="I3207" s="7" t="str">
        <f t="shared" ca="1" si="496"/>
        <v/>
      </c>
      <c r="J3207" s="11">
        <f t="shared" ca="1" si="500"/>
        <v>1344.7207167865649</v>
      </c>
      <c r="K3207" s="11">
        <f ca="1">MAX($J$55:J3207)</f>
        <v>1508.3636064497455</v>
      </c>
      <c r="L3207" s="13">
        <f t="shared" ca="1" si="501"/>
        <v>0.10849034607003605</v>
      </c>
      <c r="M3207" t="str">
        <f t="shared" ca="1" si="504"/>
        <v>SELL</v>
      </c>
      <c r="N3207">
        <f t="shared" ref="N3207:N3270" ca="1" si="505">IF(M3206="BUY",(D3207-D3206)/D3206,(D3206-D3207)/D3206)</f>
        <v>-3.8943175119241472E-3</v>
      </c>
    </row>
    <row r="3208" spans="1:14" x14ac:dyDescent="0.25">
      <c r="A3208">
        <v>3207</v>
      </c>
      <c r="B3208" s="30">
        <v>41214</v>
      </c>
      <c r="C3208">
        <f t="shared" si="502"/>
        <v>2012</v>
      </c>
      <c r="D3208">
        <v>5645.05</v>
      </c>
      <c r="E3208">
        <f t="shared" ca="1" si="503"/>
        <v>5632.375</v>
      </c>
      <c r="F3208">
        <f t="shared" ca="1" si="497"/>
        <v>5684.4788461538456</v>
      </c>
      <c r="G3208" t="str">
        <f t="shared" ca="1" si="498"/>
        <v/>
      </c>
      <c r="H3208">
        <f t="shared" ca="1" si="499"/>
        <v>5665.6</v>
      </c>
      <c r="I3208" s="7" t="str">
        <f t="shared" ca="1" si="496"/>
        <v/>
      </c>
      <c r="J3208" s="11">
        <f t="shared" ca="1" si="500"/>
        <v>1344.7207167865649</v>
      </c>
      <c r="K3208" s="11">
        <f ca="1">MAX($J$55:J3208)</f>
        <v>1508.3636064497455</v>
      </c>
      <c r="L3208" s="13">
        <f t="shared" ca="1" si="501"/>
        <v>0.10849034607003605</v>
      </c>
      <c r="M3208" t="str">
        <f t="shared" ca="1" si="504"/>
        <v>SELL</v>
      </c>
      <c r="N3208">
        <f t="shared" ca="1" si="505"/>
        <v>-4.5109169528623171E-3</v>
      </c>
    </row>
    <row r="3209" spans="1:14" x14ac:dyDescent="0.25">
      <c r="A3209">
        <v>3208</v>
      </c>
      <c r="B3209" s="30">
        <v>41215</v>
      </c>
      <c r="C3209">
        <f t="shared" si="502"/>
        <v>2012</v>
      </c>
      <c r="D3209">
        <v>5697.7</v>
      </c>
      <c r="E3209">
        <f t="shared" ca="1" si="503"/>
        <v>5671.375</v>
      </c>
      <c r="F3209">
        <f t="shared" ca="1" si="497"/>
        <v>5685.3942307692305</v>
      </c>
      <c r="G3209" t="str">
        <f t="shared" ca="1" si="498"/>
        <v/>
      </c>
      <c r="H3209">
        <f t="shared" ca="1" si="499"/>
        <v>5665.6</v>
      </c>
      <c r="I3209" s="7" t="str">
        <f t="shared" ca="1" si="496"/>
        <v/>
      </c>
      <c r="J3209" s="11">
        <f t="shared" ca="1" si="500"/>
        <v>1344.7207167865649</v>
      </c>
      <c r="K3209" s="11">
        <f ca="1">MAX($J$55:J3209)</f>
        <v>1508.3636064497455</v>
      </c>
      <c r="L3209" s="13">
        <f t="shared" ca="1" si="501"/>
        <v>0.10849034607003605</v>
      </c>
      <c r="M3209" t="str">
        <f t="shared" ca="1" si="504"/>
        <v>SELL</v>
      </c>
      <c r="N3209">
        <f t="shared" ca="1" si="505"/>
        <v>-9.3267552988901131E-3</v>
      </c>
    </row>
    <row r="3210" spans="1:14" x14ac:dyDescent="0.25">
      <c r="A3210">
        <v>3209</v>
      </c>
      <c r="B3210" s="30">
        <v>41218</v>
      </c>
      <c r="C3210">
        <f t="shared" si="502"/>
        <v>2012</v>
      </c>
      <c r="D3210">
        <v>5704.2</v>
      </c>
      <c r="E3210">
        <f t="shared" ca="1" si="503"/>
        <v>5700.95</v>
      </c>
      <c r="F3210">
        <f t="shared" ca="1" si="497"/>
        <v>5686.9615384615381</v>
      </c>
      <c r="G3210" t="str">
        <f t="shared" ca="1" si="498"/>
        <v>BUY</v>
      </c>
      <c r="H3210">
        <f t="shared" ca="1" si="499"/>
        <v>5704.2</v>
      </c>
      <c r="I3210" s="7">
        <f t="shared" ca="1" si="496"/>
        <v>-6.8130471618186306E-3</v>
      </c>
      <c r="J3210" s="11">
        <f t="shared" ca="1" si="500"/>
        <v>1335.5590711236234</v>
      </c>
      <c r="K3210" s="11">
        <f ca="1">MAX($J$55:J3210)</f>
        <v>1508.3636064497455</v>
      </c>
      <c r="L3210" s="13">
        <f t="shared" ca="1" si="501"/>
        <v>0.1145642433874775</v>
      </c>
      <c r="M3210" t="str">
        <f t="shared" ca="1" si="504"/>
        <v>BUY</v>
      </c>
      <c r="N3210">
        <f t="shared" ca="1" si="505"/>
        <v>-1.1408112045211225E-3</v>
      </c>
    </row>
    <row r="3211" spans="1:14" x14ac:dyDescent="0.25">
      <c r="A3211">
        <v>3210</v>
      </c>
      <c r="B3211" s="30">
        <v>41219</v>
      </c>
      <c r="C3211">
        <f t="shared" si="502"/>
        <v>2012</v>
      </c>
      <c r="D3211">
        <v>5724.4</v>
      </c>
      <c r="E3211">
        <f t="shared" ca="1" si="503"/>
        <v>5714.2999999999993</v>
      </c>
      <c r="F3211">
        <f t="shared" ca="1" si="497"/>
        <v>5689.8423076923073</v>
      </c>
      <c r="G3211" t="str">
        <f t="shared" ca="1" si="498"/>
        <v/>
      </c>
      <c r="H3211">
        <f t="shared" ca="1" si="499"/>
        <v>5704.2</v>
      </c>
      <c r="I3211" s="7" t="str">
        <f t="shared" ca="1" si="496"/>
        <v/>
      </c>
      <c r="J3211" s="11">
        <f t="shared" ca="1" si="500"/>
        <v>1335.5590711236234</v>
      </c>
      <c r="K3211" s="11">
        <f ca="1">MAX($J$55:J3211)</f>
        <v>1508.3636064497455</v>
      </c>
      <c r="L3211" s="13">
        <f t="shared" ca="1" si="501"/>
        <v>0.1145642433874775</v>
      </c>
      <c r="M3211" t="str">
        <f t="shared" ca="1" si="504"/>
        <v>BUY</v>
      </c>
      <c r="N3211">
        <f t="shared" ca="1" si="505"/>
        <v>3.5412503067914552E-3</v>
      </c>
    </row>
    <row r="3212" spans="1:14" x14ac:dyDescent="0.25">
      <c r="A3212">
        <v>3211</v>
      </c>
      <c r="B3212" s="30">
        <v>41220</v>
      </c>
      <c r="C3212">
        <f t="shared" si="502"/>
        <v>2012</v>
      </c>
      <c r="D3212">
        <v>5760.1</v>
      </c>
      <c r="E3212">
        <f t="shared" ca="1" si="503"/>
        <v>5742.25</v>
      </c>
      <c r="F3212">
        <f t="shared" ca="1" si="497"/>
        <v>5692.0269230769236</v>
      </c>
      <c r="G3212" t="str">
        <f t="shared" ca="1" si="498"/>
        <v/>
      </c>
      <c r="H3212">
        <f t="shared" ca="1" si="499"/>
        <v>5704.2</v>
      </c>
      <c r="I3212" s="7" t="str">
        <f t="shared" ca="1" si="496"/>
        <v/>
      </c>
      <c r="J3212" s="11">
        <f t="shared" ca="1" si="500"/>
        <v>1335.5590711236234</v>
      </c>
      <c r="K3212" s="11">
        <f ca="1">MAX($J$55:J3212)</f>
        <v>1508.3636064497455</v>
      </c>
      <c r="L3212" s="13">
        <f t="shared" ca="1" si="501"/>
        <v>0.1145642433874775</v>
      </c>
      <c r="M3212" t="str">
        <f t="shared" ca="1" si="504"/>
        <v>BUY</v>
      </c>
      <c r="N3212">
        <f t="shared" ca="1" si="505"/>
        <v>6.2364614632102458E-3</v>
      </c>
    </row>
    <row r="3213" spans="1:14" x14ac:dyDescent="0.25">
      <c r="A3213">
        <v>3212</v>
      </c>
      <c r="B3213" s="30">
        <v>41221</v>
      </c>
      <c r="C3213">
        <f t="shared" si="502"/>
        <v>2012</v>
      </c>
      <c r="D3213">
        <v>5738.75</v>
      </c>
      <c r="E3213">
        <f t="shared" ca="1" si="503"/>
        <v>5749.4250000000002</v>
      </c>
      <c r="F3213">
        <f t="shared" ca="1" si="497"/>
        <v>5692.7942307692301</v>
      </c>
      <c r="G3213" t="str">
        <f t="shared" ca="1" si="498"/>
        <v/>
      </c>
      <c r="H3213">
        <f t="shared" ca="1" si="499"/>
        <v>5704.2</v>
      </c>
      <c r="I3213" s="7" t="str">
        <f t="shared" ca="1" si="496"/>
        <v/>
      </c>
      <c r="J3213" s="11">
        <f t="shared" ca="1" si="500"/>
        <v>1335.5590711236234</v>
      </c>
      <c r="K3213" s="11">
        <f ca="1">MAX($J$55:J3213)</f>
        <v>1508.3636064497455</v>
      </c>
      <c r="L3213" s="13">
        <f t="shared" ca="1" si="501"/>
        <v>0.1145642433874775</v>
      </c>
      <c r="M3213" t="str">
        <f t="shared" ca="1" si="504"/>
        <v>BUY</v>
      </c>
      <c r="N3213">
        <f t="shared" ca="1" si="505"/>
        <v>-3.7065328726932452E-3</v>
      </c>
    </row>
    <row r="3214" spans="1:14" x14ac:dyDescent="0.25">
      <c r="A3214">
        <v>3213</v>
      </c>
      <c r="B3214" s="30">
        <v>41222</v>
      </c>
      <c r="C3214">
        <f t="shared" si="502"/>
        <v>2012</v>
      </c>
      <c r="D3214">
        <v>5686.25</v>
      </c>
      <c r="E3214">
        <f t="shared" ca="1" si="503"/>
        <v>5712.5</v>
      </c>
      <c r="F3214">
        <f t="shared" ca="1" si="497"/>
        <v>5691.0634615384615</v>
      </c>
      <c r="G3214" t="str">
        <f t="shared" ca="1" si="498"/>
        <v/>
      </c>
      <c r="H3214">
        <f t="shared" ca="1" si="499"/>
        <v>5704.2</v>
      </c>
      <c r="I3214" s="7" t="str">
        <f t="shared" ca="1" si="496"/>
        <v/>
      </c>
      <c r="J3214" s="11">
        <f t="shared" ca="1" si="500"/>
        <v>1335.5590711236234</v>
      </c>
      <c r="K3214" s="11">
        <f ca="1">MAX($J$55:J3214)</f>
        <v>1508.3636064497455</v>
      </c>
      <c r="L3214" s="13">
        <f t="shared" ca="1" si="501"/>
        <v>0.1145642433874775</v>
      </c>
      <c r="M3214" t="str">
        <f t="shared" ca="1" si="504"/>
        <v>BUY</v>
      </c>
      <c r="N3214">
        <f t="shared" ca="1" si="505"/>
        <v>-9.1483336963624484E-3</v>
      </c>
    </row>
    <row r="3215" spans="1:14" x14ac:dyDescent="0.25">
      <c r="A3215">
        <v>3214</v>
      </c>
      <c r="B3215" s="30">
        <v>41225</v>
      </c>
      <c r="C3215">
        <f t="shared" si="502"/>
        <v>2012</v>
      </c>
      <c r="D3215">
        <v>5683.7</v>
      </c>
      <c r="E3215">
        <f t="shared" ca="1" si="503"/>
        <v>5684.9750000000004</v>
      </c>
      <c r="F3215">
        <f t="shared" ca="1" si="497"/>
        <v>5687.0673076923076</v>
      </c>
      <c r="G3215" t="str">
        <f t="shared" ca="1" si="498"/>
        <v>SELL</v>
      </c>
      <c r="H3215">
        <f t="shared" ca="1" si="499"/>
        <v>5683.7</v>
      </c>
      <c r="I3215" s="7">
        <f t="shared" ca="1" si="496"/>
        <v>-3.593843133129937E-3</v>
      </c>
      <c r="J3215" s="11">
        <f t="shared" ca="1" si="500"/>
        <v>1330.7592813269764</v>
      </c>
      <c r="K3215" s="11">
        <f ca="1">MAX($J$55:J3215)</f>
        <v>1508.3636064497455</v>
      </c>
      <c r="L3215" s="13">
        <f t="shared" ca="1" si="501"/>
        <v>0.11774636060120713</v>
      </c>
      <c r="M3215" t="str">
        <f t="shared" ca="1" si="504"/>
        <v>SELL</v>
      </c>
      <c r="N3215">
        <f t="shared" ca="1" si="505"/>
        <v>-4.4845020883713902E-4</v>
      </c>
    </row>
    <row r="3216" spans="1:14" x14ac:dyDescent="0.25">
      <c r="A3216">
        <v>3215</v>
      </c>
      <c r="B3216" s="30">
        <v>41226</v>
      </c>
      <c r="C3216">
        <f t="shared" si="502"/>
        <v>2012</v>
      </c>
      <c r="D3216">
        <v>5666.95</v>
      </c>
      <c r="E3216">
        <f t="shared" ca="1" si="503"/>
        <v>5675.3249999999998</v>
      </c>
      <c r="F3216">
        <f t="shared" ca="1" si="497"/>
        <v>5683.9903846153848</v>
      </c>
      <c r="G3216" t="str">
        <f t="shared" ca="1" si="498"/>
        <v/>
      </c>
      <c r="H3216">
        <f t="shared" ca="1" si="499"/>
        <v>5683.7</v>
      </c>
      <c r="I3216" s="7" t="str">
        <f t="shared" ca="1" si="496"/>
        <v/>
      </c>
      <c r="J3216" s="11">
        <f t="shared" ca="1" si="500"/>
        <v>1330.7592813269764</v>
      </c>
      <c r="K3216" s="11">
        <f ca="1">MAX($J$55:J3216)</f>
        <v>1508.3636064497455</v>
      </c>
      <c r="L3216" s="13">
        <f t="shared" ca="1" si="501"/>
        <v>0.11774636060120713</v>
      </c>
      <c r="M3216" t="str">
        <f t="shared" ca="1" si="504"/>
        <v>SELL</v>
      </c>
      <c r="N3216">
        <f t="shared" ca="1" si="505"/>
        <v>2.9470239456691944E-3</v>
      </c>
    </row>
    <row r="3217" spans="1:14" x14ac:dyDescent="0.25">
      <c r="A3217">
        <v>3216</v>
      </c>
      <c r="B3217" s="30">
        <v>41228</v>
      </c>
      <c r="C3217">
        <f t="shared" si="502"/>
        <v>2012</v>
      </c>
      <c r="D3217">
        <v>5631</v>
      </c>
      <c r="E3217">
        <f t="shared" ca="1" si="503"/>
        <v>5648.9750000000004</v>
      </c>
      <c r="F3217">
        <f t="shared" ca="1" si="497"/>
        <v>5682.2596153846152</v>
      </c>
      <c r="G3217" t="str">
        <f t="shared" ca="1" si="498"/>
        <v/>
      </c>
      <c r="H3217">
        <f t="shared" ca="1" si="499"/>
        <v>5683.7</v>
      </c>
      <c r="I3217" s="7" t="str">
        <f t="shared" ca="1" si="496"/>
        <v/>
      </c>
      <c r="J3217" s="11">
        <f t="shared" ca="1" si="500"/>
        <v>1330.7592813269764</v>
      </c>
      <c r="K3217" s="11">
        <f ca="1">MAX($J$55:J3217)</f>
        <v>1508.3636064497455</v>
      </c>
      <c r="L3217" s="13">
        <f t="shared" ca="1" si="501"/>
        <v>0.11774636060120713</v>
      </c>
      <c r="M3217" t="str">
        <f t="shared" ca="1" si="504"/>
        <v>SELL</v>
      </c>
      <c r="N3217">
        <f t="shared" ca="1" si="505"/>
        <v>6.3438004570359396E-3</v>
      </c>
    </row>
    <row r="3218" spans="1:14" x14ac:dyDescent="0.25">
      <c r="A3218">
        <v>3217</v>
      </c>
      <c r="B3218" s="30">
        <v>41229</v>
      </c>
      <c r="C3218">
        <f t="shared" si="502"/>
        <v>2012</v>
      </c>
      <c r="D3218">
        <v>5574.05</v>
      </c>
      <c r="E3218">
        <f t="shared" ca="1" si="503"/>
        <v>5602.5249999999996</v>
      </c>
      <c r="F3218">
        <f t="shared" ca="1" si="497"/>
        <v>5677.2384615384608</v>
      </c>
      <c r="G3218" t="str">
        <f t="shared" ca="1" si="498"/>
        <v/>
      </c>
      <c r="H3218">
        <f t="shared" ca="1" si="499"/>
        <v>5683.7</v>
      </c>
      <c r="I3218" s="7" t="str">
        <f t="shared" ca="1" si="496"/>
        <v/>
      </c>
      <c r="J3218" s="11">
        <f t="shared" ca="1" si="500"/>
        <v>1330.7592813269764</v>
      </c>
      <c r="K3218" s="11">
        <f ca="1">MAX($J$55:J3218)</f>
        <v>1508.3636064497455</v>
      </c>
      <c r="L3218" s="13">
        <f t="shared" ca="1" si="501"/>
        <v>0.11774636060120713</v>
      </c>
      <c r="M3218" t="str">
        <f t="shared" ca="1" si="504"/>
        <v>SELL</v>
      </c>
      <c r="N3218">
        <f t="shared" ca="1" si="505"/>
        <v>1.0113656544130673E-2</v>
      </c>
    </row>
    <row r="3219" spans="1:14" x14ac:dyDescent="0.25">
      <c r="A3219">
        <v>3218</v>
      </c>
      <c r="B3219" s="30">
        <v>41232</v>
      </c>
      <c r="C3219">
        <f t="shared" si="502"/>
        <v>2012</v>
      </c>
      <c r="D3219">
        <v>5571.4</v>
      </c>
      <c r="E3219">
        <f t="shared" ca="1" si="503"/>
        <v>5572.7250000000004</v>
      </c>
      <c r="F3219">
        <f t="shared" ca="1" si="497"/>
        <v>5674.1326923076913</v>
      </c>
      <c r="G3219" t="str">
        <f t="shared" ca="1" si="498"/>
        <v/>
      </c>
      <c r="H3219">
        <f t="shared" ca="1" si="499"/>
        <v>5683.7</v>
      </c>
      <c r="I3219" s="7" t="str">
        <f t="shared" ca="1" si="496"/>
        <v/>
      </c>
      <c r="J3219" s="11">
        <f t="shared" ca="1" si="500"/>
        <v>1330.7592813269764</v>
      </c>
      <c r="K3219" s="11">
        <f ca="1">MAX($J$55:J3219)</f>
        <v>1508.3636064497455</v>
      </c>
      <c r="L3219" s="13">
        <f t="shared" ca="1" si="501"/>
        <v>0.11774636060120713</v>
      </c>
      <c r="M3219" t="str">
        <f t="shared" ca="1" si="504"/>
        <v>SELL</v>
      </c>
      <c r="N3219">
        <f t="shared" ca="1" si="505"/>
        <v>4.7541733568958757E-4</v>
      </c>
    </row>
    <row r="3220" spans="1:14" x14ac:dyDescent="0.25">
      <c r="A3220">
        <v>3219</v>
      </c>
      <c r="B3220" s="30">
        <v>41233</v>
      </c>
      <c r="C3220">
        <f t="shared" si="502"/>
        <v>2012</v>
      </c>
      <c r="D3220">
        <v>5571.55</v>
      </c>
      <c r="E3220">
        <f t="shared" ca="1" si="503"/>
        <v>5571.4750000000004</v>
      </c>
      <c r="F3220">
        <f t="shared" ca="1" si="497"/>
        <v>5668.8826923076913</v>
      </c>
      <c r="G3220" t="str">
        <f t="shared" ca="1" si="498"/>
        <v/>
      </c>
      <c r="H3220">
        <f t="shared" ca="1" si="499"/>
        <v>5683.7</v>
      </c>
      <c r="I3220" s="7" t="str">
        <f t="shared" ref="I3220:I3283" ca="1" si="506">IF(AND(G3220&lt;&gt;"",H3219&lt;&gt;0),IF(G3220="BUY",1-H3220/H3219,H3220/H3219-1),"")</f>
        <v/>
      </c>
      <c r="J3220" s="11">
        <f t="shared" ca="1" si="500"/>
        <v>1330.7592813269764</v>
      </c>
      <c r="K3220" s="11">
        <f ca="1">MAX($J$55:J3220)</f>
        <v>1508.3636064497455</v>
      </c>
      <c r="L3220" s="13">
        <f t="shared" ca="1" si="501"/>
        <v>0.11774636060120713</v>
      </c>
      <c r="M3220" t="str">
        <f t="shared" ca="1" si="504"/>
        <v>SELL</v>
      </c>
      <c r="N3220">
        <f t="shared" ca="1" si="505"/>
        <v>-2.6923214990944053E-5</v>
      </c>
    </row>
    <row r="3221" spans="1:14" x14ac:dyDescent="0.25">
      <c r="A3221">
        <v>3220</v>
      </c>
      <c r="B3221" s="30">
        <v>41234</v>
      </c>
      <c r="C3221">
        <f t="shared" si="502"/>
        <v>2012</v>
      </c>
      <c r="D3221">
        <v>5614.8</v>
      </c>
      <c r="E3221">
        <f t="shared" ca="1" si="503"/>
        <v>5593.1750000000002</v>
      </c>
      <c r="F3221">
        <f t="shared" ca="1" si="497"/>
        <v>5666.5269230769227</v>
      </c>
      <c r="G3221" t="str">
        <f t="shared" ca="1" si="498"/>
        <v/>
      </c>
      <c r="H3221">
        <f t="shared" ca="1" si="499"/>
        <v>5683.7</v>
      </c>
      <c r="I3221" s="7" t="str">
        <f t="shared" ca="1" si="506"/>
        <v/>
      </c>
      <c r="J3221" s="11">
        <f t="shared" ca="1" si="500"/>
        <v>1330.7592813269764</v>
      </c>
      <c r="K3221" s="11">
        <f ca="1">MAX($J$55:J3221)</f>
        <v>1508.3636064497455</v>
      </c>
      <c r="L3221" s="13">
        <f t="shared" ca="1" si="501"/>
        <v>0.11774636060120713</v>
      </c>
      <c r="M3221" t="str">
        <f t="shared" ca="1" si="504"/>
        <v>SELL</v>
      </c>
      <c r="N3221">
        <f t="shared" ca="1" si="505"/>
        <v>-7.7626513268300558E-3</v>
      </c>
    </row>
    <row r="3222" spans="1:14" x14ac:dyDescent="0.25">
      <c r="A3222">
        <v>3221</v>
      </c>
      <c r="B3222" s="30">
        <v>41235</v>
      </c>
      <c r="C3222">
        <f t="shared" si="502"/>
        <v>2012</v>
      </c>
      <c r="D3222">
        <v>5627.75</v>
      </c>
      <c r="E3222">
        <f t="shared" ca="1" si="503"/>
        <v>5621.2749999999996</v>
      </c>
      <c r="F3222">
        <f t="shared" ca="1" si="497"/>
        <v>5664.2384615384608</v>
      </c>
      <c r="G3222" t="str">
        <f t="shared" ca="1" si="498"/>
        <v/>
      </c>
      <c r="H3222">
        <f t="shared" ca="1" si="499"/>
        <v>5683.7</v>
      </c>
      <c r="I3222" s="7" t="str">
        <f t="shared" ca="1" si="506"/>
        <v/>
      </c>
      <c r="J3222" s="11">
        <f t="shared" ca="1" si="500"/>
        <v>1330.7592813269764</v>
      </c>
      <c r="K3222" s="11">
        <f ca="1">MAX($J$55:J3222)</f>
        <v>1508.3636064497455</v>
      </c>
      <c r="L3222" s="13">
        <f t="shared" ca="1" si="501"/>
        <v>0.11774636060120713</v>
      </c>
      <c r="M3222" t="str">
        <f t="shared" ca="1" si="504"/>
        <v>SELL</v>
      </c>
      <c r="N3222">
        <f t="shared" ca="1" si="505"/>
        <v>-2.3064045023865175E-3</v>
      </c>
    </row>
    <row r="3223" spans="1:14" x14ac:dyDescent="0.25">
      <c r="A3223">
        <v>3222</v>
      </c>
      <c r="B3223" s="30">
        <v>41236</v>
      </c>
      <c r="C3223">
        <f t="shared" si="502"/>
        <v>2012</v>
      </c>
      <c r="D3223">
        <v>5626.6</v>
      </c>
      <c r="E3223">
        <f t="shared" ca="1" si="503"/>
        <v>5627.1750000000002</v>
      </c>
      <c r="F3223">
        <f t="shared" ca="1" si="497"/>
        <v>5663.415384615384</v>
      </c>
      <c r="G3223" t="str">
        <f t="shared" ca="1" si="498"/>
        <v/>
      </c>
      <c r="H3223">
        <f t="shared" ca="1" si="499"/>
        <v>5683.7</v>
      </c>
      <c r="I3223" s="7" t="str">
        <f t="shared" ca="1" si="506"/>
        <v/>
      </c>
      <c r="J3223" s="11">
        <f t="shared" ca="1" si="500"/>
        <v>1330.7592813269764</v>
      </c>
      <c r="K3223" s="11">
        <f ca="1">MAX($J$55:J3223)</f>
        <v>1508.3636064497455</v>
      </c>
      <c r="L3223" s="13">
        <f t="shared" ca="1" si="501"/>
        <v>0.11774636060120713</v>
      </c>
      <c r="M3223" t="str">
        <f t="shared" ca="1" si="504"/>
        <v>SELL</v>
      </c>
      <c r="N3223">
        <f t="shared" ca="1" si="505"/>
        <v>2.0434454266796432E-4</v>
      </c>
    </row>
    <row r="3224" spans="1:14" x14ac:dyDescent="0.25">
      <c r="A3224">
        <v>3223</v>
      </c>
      <c r="B3224" s="30">
        <v>41239</v>
      </c>
      <c r="C3224">
        <f t="shared" si="502"/>
        <v>2012</v>
      </c>
      <c r="D3224">
        <v>5635.9</v>
      </c>
      <c r="E3224">
        <f t="shared" ca="1" si="503"/>
        <v>5631.25</v>
      </c>
      <c r="F3224">
        <f t="shared" ca="1" si="497"/>
        <v>5662.4788461538465</v>
      </c>
      <c r="G3224" t="str">
        <f t="shared" ca="1" si="498"/>
        <v/>
      </c>
      <c r="H3224">
        <f t="shared" ca="1" si="499"/>
        <v>5683.7</v>
      </c>
      <c r="I3224" s="7" t="str">
        <f t="shared" ca="1" si="506"/>
        <v/>
      </c>
      <c r="J3224" s="11">
        <f t="shared" ca="1" si="500"/>
        <v>1330.7592813269764</v>
      </c>
      <c r="K3224" s="11">
        <f ca="1">MAX($J$55:J3224)</f>
        <v>1508.3636064497455</v>
      </c>
      <c r="L3224" s="13">
        <f t="shared" ca="1" si="501"/>
        <v>0.11774636060120713</v>
      </c>
      <c r="M3224" t="str">
        <f t="shared" ca="1" si="504"/>
        <v>SELL</v>
      </c>
      <c r="N3224">
        <f t="shared" ca="1" si="505"/>
        <v>-1.6528631855826381E-3</v>
      </c>
    </row>
    <row r="3225" spans="1:14" x14ac:dyDescent="0.25">
      <c r="A3225">
        <v>3224</v>
      </c>
      <c r="B3225" s="30">
        <v>41240</v>
      </c>
      <c r="C3225">
        <f t="shared" si="502"/>
        <v>2012</v>
      </c>
      <c r="D3225">
        <v>5727.45</v>
      </c>
      <c r="E3225">
        <f t="shared" ca="1" si="503"/>
        <v>5681.6749999999993</v>
      </c>
      <c r="F3225">
        <f t="shared" ca="1" si="497"/>
        <v>5662.8153846153855</v>
      </c>
      <c r="G3225" t="str">
        <f t="shared" ca="1" si="498"/>
        <v>BUY</v>
      </c>
      <c r="H3225">
        <f t="shared" ca="1" si="499"/>
        <v>5727.45</v>
      </c>
      <c r="I3225" s="7">
        <f t="shared" ca="1" si="506"/>
        <v>-7.69745060435989E-3</v>
      </c>
      <c r="J3225" s="11">
        <f t="shared" ca="1" si="500"/>
        <v>1320.5158274926684</v>
      </c>
      <c r="K3225" s="11">
        <f ca="1">MAX($J$55:J3225)</f>
        <v>1508.3636064497455</v>
      </c>
      <c r="L3225" s="13">
        <f t="shared" ca="1" si="501"/>
        <v>0.12453746441099622</v>
      </c>
      <c r="M3225" t="str">
        <f t="shared" ca="1" si="504"/>
        <v>BUY</v>
      </c>
      <c r="N3225">
        <f t="shared" ca="1" si="505"/>
        <v>-1.6244078141911707E-2</v>
      </c>
    </row>
    <row r="3226" spans="1:14" x14ac:dyDescent="0.25">
      <c r="A3226">
        <v>3225</v>
      </c>
      <c r="B3226" s="30">
        <v>41242</v>
      </c>
      <c r="C3226">
        <f t="shared" si="502"/>
        <v>2012</v>
      </c>
      <c r="D3226">
        <v>5825</v>
      </c>
      <c r="E3226">
        <f t="shared" ca="1" si="503"/>
        <v>5776.2250000000004</v>
      </c>
      <c r="F3226">
        <f t="shared" ca="1" si="497"/>
        <v>5668.2288461538465</v>
      </c>
      <c r="G3226" t="str">
        <f t="shared" ca="1" si="498"/>
        <v/>
      </c>
      <c r="H3226">
        <f t="shared" ca="1" si="499"/>
        <v>5727.45</v>
      </c>
      <c r="I3226" s="7" t="str">
        <f t="shared" ca="1" si="506"/>
        <v/>
      </c>
      <c r="J3226" s="11">
        <f t="shared" ca="1" si="500"/>
        <v>1320.5158274926684</v>
      </c>
      <c r="K3226" s="11">
        <f ca="1">MAX($J$55:J3226)</f>
        <v>1508.3636064497455</v>
      </c>
      <c r="L3226" s="13">
        <f t="shared" ca="1" si="501"/>
        <v>0.12453746441099622</v>
      </c>
      <c r="M3226" t="str">
        <f t="shared" ca="1" si="504"/>
        <v>BUY</v>
      </c>
      <c r="N3226">
        <f t="shared" ca="1" si="505"/>
        <v>1.7032012501200393E-2</v>
      </c>
    </row>
    <row r="3227" spans="1:14" x14ac:dyDescent="0.25">
      <c r="A3227">
        <v>3226</v>
      </c>
      <c r="B3227" s="30">
        <v>41243</v>
      </c>
      <c r="C3227">
        <f t="shared" si="502"/>
        <v>2012</v>
      </c>
      <c r="D3227">
        <v>5879.85</v>
      </c>
      <c r="E3227">
        <f t="shared" ca="1" si="503"/>
        <v>5852.4250000000002</v>
      </c>
      <c r="F3227">
        <f t="shared" ca="1" si="497"/>
        <v>5674.4865384615387</v>
      </c>
      <c r="G3227" t="str">
        <f t="shared" ca="1" si="498"/>
        <v/>
      </c>
      <c r="H3227">
        <f t="shared" ca="1" si="499"/>
        <v>5727.45</v>
      </c>
      <c r="I3227" s="7" t="str">
        <f t="shared" ca="1" si="506"/>
        <v/>
      </c>
      <c r="J3227" s="11">
        <f t="shared" ca="1" si="500"/>
        <v>1320.5158274926684</v>
      </c>
      <c r="K3227" s="11">
        <f ca="1">MAX($J$55:J3227)</f>
        <v>1508.3636064497455</v>
      </c>
      <c r="L3227" s="13">
        <f t="shared" ca="1" si="501"/>
        <v>0.12453746441099622</v>
      </c>
      <c r="M3227" t="str">
        <f t="shared" ca="1" si="504"/>
        <v>BUY</v>
      </c>
      <c r="N3227">
        <f t="shared" ca="1" si="505"/>
        <v>9.4163090128755993E-3</v>
      </c>
    </row>
    <row r="3228" spans="1:14" x14ac:dyDescent="0.25">
      <c r="A3228">
        <v>3227</v>
      </c>
      <c r="B3228" s="30">
        <v>41246</v>
      </c>
      <c r="C3228">
        <f t="shared" si="502"/>
        <v>2012</v>
      </c>
      <c r="D3228">
        <v>5870.95</v>
      </c>
      <c r="E3228">
        <f t="shared" ca="1" si="503"/>
        <v>5875.4</v>
      </c>
      <c r="F3228">
        <f t="shared" ref="F3228:F3291" ca="1" si="507">IF(ROW(D3228)&gt;$M$4, AVERAGE(OFFSET(D3229,-$M$4,0,$M$4,1)), "")</f>
        <v>5681.3923076923083</v>
      </c>
      <c r="G3228" t="str">
        <f t="shared" ca="1" si="498"/>
        <v/>
      </c>
      <c r="H3228">
        <f t="shared" ca="1" si="499"/>
        <v>5727.45</v>
      </c>
      <c r="I3228" s="7" t="str">
        <f t="shared" ca="1" si="506"/>
        <v/>
      </c>
      <c r="J3228" s="11">
        <f t="shared" ca="1" si="500"/>
        <v>1320.5158274926684</v>
      </c>
      <c r="K3228" s="11">
        <f ca="1">MAX($J$55:J3228)</f>
        <v>1508.3636064497455</v>
      </c>
      <c r="L3228" s="13">
        <f t="shared" ca="1" si="501"/>
        <v>0.12453746441099622</v>
      </c>
      <c r="M3228" t="str">
        <f t="shared" ca="1" si="504"/>
        <v>BUY</v>
      </c>
      <c r="N3228">
        <f t="shared" ca="1" si="505"/>
        <v>-1.5136440555457273E-3</v>
      </c>
    </row>
    <row r="3229" spans="1:14" x14ac:dyDescent="0.25">
      <c r="A3229">
        <v>3228</v>
      </c>
      <c r="B3229" s="30">
        <v>41247</v>
      </c>
      <c r="C3229">
        <f t="shared" si="502"/>
        <v>2012</v>
      </c>
      <c r="D3229">
        <v>5889.25</v>
      </c>
      <c r="E3229">
        <f t="shared" ca="1" si="503"/>
        <v>5880.1</v>
      </c>
      <c r="F3229">
        <f t="shared" ca="1" si="507"/>
        <v>5688.4673076923073</v>
      </c>
      <c r="G3229" t="str">
        <f t="shared" ca="1" si="498"/>
        <v/>
      </c>
      <c r="H3229">
        <f t="shared" ca="1" si="499"/>
        <v>5727.45</v>
      </c>
      <c r="I3229" s="7" t="str">
        <f t="shared" ca="1" si="506"/>
        <v/>
      </c>
      <c r="J3229" s="11">
        <f t="shared" ca="1" si="500"/>
        <v>1320.5158274926684</v>
      </c>
      <c r="K3229" s="11">
        <f ca="1">MAX($J$55:J3229)</f>
        <v>1508.3636064497455</v>
      </c>
      <c r="L3229" s="13">
        <f t="shared" ca="1" si="501"/>
        <v>0.12453746441099622</v>
      </c>
      <c r="M3229" t="str">
        <f t="shared" ca="1" si="504"/>
        <v>BUY</v>
      </c>
      <c r="N3229">
        <f t="shared" ca="1" si="505"/>
        <v>3.1170423866665842E-3</v>
      </c>
    </row>
    <row r="3230" spans="1:14" x14ac:dyDescent="0.25">
      <c r="A3230">
        <v>3229</v>
      </c>
      <c r="B3230" s="30">
        <v>41248</v>
      </c>
      <c r="C3230">
        <f t="shared" si="502"/>
        <v>2012</v>
      </c>
      <c r="D3230">
        <v>5900.5</v>
      </c>
      <c r="E3230">
        <f t="shared" ca="1" si="503"/>
        <v>5894.875</v>
      </c>
      <c r="F3230">
        <f t="shared" ca="1" si="507"/>
        <v>5697.5519230769232</v>
      </c>
      <c r="G3230" t="str">
        <f t="shared" ca="1" si="498"/>
        <v/>
      </c>
      <c r="H3230">
        <f t="shared" ca="1" si="499"/>
        <v>5727.45</v>
      </c>
      <c r="I3230" s="7" t="str">
        <f t="shared" ca="1" si="506"/>
        <v/>
      </c>
      <c r="J3230" s="11">
        <f t="shared" ca="1" si="500"/>
        <v>1320.5158274926684</v>
      </c>
      <c r="K3230" s="11">
        <f ca="1">MAX($J$55:J3230)</f>
        <v>1508.3636064497455</v>
      </c>
      <c r="L3230" s="13">
        <f t="shared" ca="1" si="501"/>
        <v>0.12453746441099622</v>
      </c>
      <c r="M3230" t="str">
        <f t="shared" ca="1" si="504"/>
        <v>BUY</v>
      </c>
      <c r="N3230">
        <f t="shared" ca="1" si="505"/>
        <v>1.9102602198921765E-3</v>
      </c>
    </row>
    <row r="3231" spans="1:14" x14ac:dyDescent="0.25">
      <c r="A3231">
        <v>3230</v>
      </c>
      <c r="B3231" s="30">
        <v>41249</v>
      </c>
      <c r="C3231">
        <f t="shared" si="502"/>
        <v>2012</v>
      </c>
      <c r="D3231">
        <v>5930.9</v>
      </c>
      <c r="E3231">
        <f t="shared" ca="1" si="503"/>
        <v>5915.7</v>
      </c>
      <c r="F3231">
        <f t="shared" ca="1" si="507"/>
        <v>5707.7557692307691</v>
      </c>
      <c r="G3231" t="str">
        <f t="shared" ca="1" si="498"/>
        <v/>
      </c>
      <c r="H3231">
        <f t="shared" ca="1" si="499"/>
        <v>5727.45</v>
      </c>
      <c r="I3231" s="7" t="str">
        <f t="shared" ca="1" si="506"/>
        <v/>
      </c>
      <c r="J3231" s="11">
        <f t="shared" ca="1" si="500"/>
        <v>1320.5158274926684</v>
      </c>
      <c r="K3231" s="11">
        <f ca="1">MAX($J$55:J3231)</f>
        <v>1508.3636064497455</v>
      </c>
      <c r="L3231" s="13">
        <f t="shared" ca="1" si="501"/>
        <v>0.12453746441099622</v>
      </c>
      <c r="M3231" t="str">
        <f t="shared" ca="1" si="504"/>
        <v>BUY</v>
      </c>
      <c r="N3231">
        <f t="shared" ca="1" si="505"/>
        <v>5.1521057537496206E-3</v>
      </c>
    </row>
    <row r="3232" spans="1:14" x14ac:dyDescent="0.25">
      <c r="A3232">
        <v>3231</v>
      </c>
      <c r="B3232" s="30">
        <v>41250</v>
      </c>
      <c r="C3232">
        <f t="shared" si="502"/>
        <v>2012</v>
      </c>
      <c r="D3232">
        <v>5907.4</v>
      </c>
      <c r="E3232">
        <f t="shared" ca="1" si="503"/>
        <v>5919.15</v>
      </c>
      <c r="F3232">
        <f t="shared" ca="1" si="507"/>
        <v>5719.659615384614</v>
      </c>
      <c r="G3232" t="str">
        <f t="shared" ca="1" si="498"/>
        <v/>
      </c>
      <c r="H3232">
        <f t="shared" ca="1" si="499"/>
        <v>5727.45</v>
      </c>
      <c r="I3232" s="7" t="str">
        <f t="shared" ca="1" si="506"/>
        <v/>
      </c>
      <c r="J3232" s="11">
        <f t="shared" ca="1" si="500"/>
        <v>1320.5158274926684</v>
      </c>
      <c r="K3232" s="11">
        <f ca="1">MAX($J$55:J3232)</f>
        <v>1508.3636064497455</v>
      </c>
      <c r="L3232" s="13">
        <f t="shared" ca="1" si="501"/>
        <v>0.12453746441099622</v>
      </c>
      <c r="M3232" t="str">
        <f t="shared" ca="1" si="504"/>
        <v>BUY</v>
      </c>
      <c r="N3232">
        <f t="shared" ca="1" si="505"/>
        <v>-3.9622991451550354E-3</v>
      </c>
    </row>
    <row r="3233" spans="1:14" x14ac:dyDescent="0.25">
      <c r="A3233">
        <v>3232</v>
      </c>
      <c r="B3233" s="30">
        <v>41253</v>
      </c>
      <c r="C3233">
        <f t="shared" si="502"/>
        <v>2012</v>
      </c>
      <c r="D3233">
        <v>5908.9</v>
      </c>
      <c r="E3233">
        <f t="shared" ca="1" si="503"/>
        <v>5908.15</v>
      </c>
      <c r="F3233">
        <f t="shared" ca="1" si="507"/>
        <v>5730.7826923076918</v>
      </c>
      <c r="G3233" t="str">
        <f t="shared" ca="1" si="498"/>
        <v/>
      </c>
      <c r="H3233">
        <f t="shared" ca="1" si="499"/>
        <v>5727.45</v>
      </c>
      <c r="I3233" s="7" t="str">
        <f t="shared" ca="1" si="506"/>
        <v/>
      </c>
      <c r="J3233" s="11">
        <f t="shared" ca="1" si="500"/>
        <v>1320.5158274926684</v>
      </c>
      <c r="K3233" s="11">
        <f ca="1">MAX($J$55:J3233)</f>
        <v>1508.3636064497455</v>
      </c>
      <c r="L3233" s="13">
        <f t="shared" ca="1" si="501"/>
        <v>0.12453746441099622</v>
      </c>
      <c r="M3233" t="str">
        <f t="shared" ca="1" si="504"/>
        <v>BUY</v>
      </c>
      <c r="N3233">
        <f t="shared" ca="1" si="505"/>
        <v>2.5391881369130244E-4</v>
      </c>
    </row>
    <row r="3234" spans="1:14" x14ac:dyDescent="0.25">
      <c r="A3234">
        <v>3233</v>
      </c>
      <c r="B3234" s="30">
        <v>41254</v>
      </c>
      <c r="C3234">
        <f t="shared" si="502"/>
        <v>2012</v>
      </c>
      <c r="D3234">
        <v>5898.8</v>
      </c>
      <c r="E3234">
        <f t="shared" ca="1" si="503"/>
        <v>5903.85</v>
      </c>
      <c r="F3234">
        <f t="shared" ca="1" si="507"/>
        <v>5740.5423076923071</v>
      </c>
      <c r="G3234" t="str">
        <f t="shared" ca="1" si="498"/>
        <v/>
      </c>
      <c r="H3234">
        <f t="shared" ca="1" si="499"/>
        <v>5727.45</v>
      </c>
      <c r="I3234" s="7" t="str">
        <f t="shared" ca="1" si="506"/>
        <v/>
      </c>
      <c r="J3234" s="11">
        <f t="shared" ca="1" si="500"/>
        <v>1320.5158274926684</v>
      </c>
      <c r="K3234" s="11">
        <f ca="1">MAX($J$55:J3234)</f>
        <v>1508.3636064497455</v>
      </c>
      <c r="L3234" s="13">
        <f t="shared" ca="1" si="501"/>
        <v>0.12453746441099622</v>
      </c>
      <c r="M3234" t="str">
        <f t="shared" ca="1" si="504"/>
        <v>BUY</v>
      </c>
      <c r="N3234">
        <f t="shared" ca="1" si="505"/>
        <v>-1.7092859923165827E-3</v>
      </c>
    </row>
    <row r="3235" spans="1:14" x14ac:dyDescent="0.25">
      <c r="A3235">
        <v>3234</v>
      </c>
      <c r="B3235" s="30">
        <v>41255</v>
      </c>
      <c r="C3235">
        <f t="shared" si="502"/>
        <v>2012</v>
      </c>
      <c r="D3235">
        <v>5888</v>
      </c>
      <c r="E3235">
        <f t="shared" ca="1" si="503"/>
        <v>5893.4</v>
      </c>
      <c r="F3235">
        <f t="shared" ca="1" si="507"/>
        <v>5747.8615384615368</v>
      </c>
      <c r="G3235" t="str">
        <f t="shared" ca="1" si="498"/>
        <v/>
      </c>
      <c r="H3235">
        <f t="shared" ca="1" si="499"/>
        <v>5727.45</v>
      </c>
      <c r="I3235" s="7" t="str">
        <f t="shared" ca="1" si="506"/>
        <v/>
      </c>
      <c r="J3235" s="11">
        <f t="shared" ca="1" si="500"/>
        <v>1320.5158274926684</v>
      </c>
      <c r="K3235" s="11">
        <f ca="1">MAX($J$55:J3235)</f>
        <v>1508.3636064497455</v>
      </c>
      <c r="L3235" s="13">
        <f t="shared" ca="1" si="501"/>
        <v>0.12453746441099622</v>
      </c>
      <c r="M3235" t="str">
        <f t="shared" ca="1" si="504"/>
        <v>BUY</v>
      </c>
      <c r="N3235">
        <f t="shared" ca="1" si="505"/>
        <v>-1.8308808571235134E-3</v>
      </c>
    </row>
    <row r="3236" spans="1:14" x14ac:dyDescent="0.25">
      <c r="A3236">
        <v>3235</v>
      </c>
      <c r="B3236" s="30">
        <v>41256</v>
      </c>
      <c r="C3236">
        <f t="shared" si="502"/>
        <v>2012</v>
      </c>
      <c r="D3236">
        <v>5851.5</v>
      </c>
      <c r="E3236">
        <f t="shared" ca="1" si="503"/>
        <v>5869.75</v>
      </c>
      <c r="F3236">
        <f t="shared" ca="1" si="507"/>
        <v>5753.5269230769227</v>
      </c>
      <c r="G3236" t="str">
        <f t="shared" ca="1" si="498"/>
        <v/>
      </c>
      <c r="H3236">
        <f t="shared" ca="1" si="499"/>
        <v>5727.45</v>
      </c>
      <c r="I3236" s="7" t="str">
        <f t="shared" ca="1" si="506"/>
        <v/>
      </c>
      <c r="J3236" s="11">
        <f t="shared" ca="1" si="500"/>
        <v>1320.5158274926684</v>
      </c>
      <c r="K3236" s="11">
        <f ca="1">MAX($J$55:J3236)</f>
        <v>1508.3636064497455</v>
      </c>
      <c r="L3236" s="13">
        <f t="shared" ca="1" si="501"/>
        <v>0.12453746441099622</v>
      </c>
      <c r="M3236" t="str">
        <f t="shared" ca="1" si="504"/>
        <v>BUY</v>
      </c>
      <c r="N3236">
        <f t="shared" ca="1" si="505"/>
        <v>-6.199048913043478E-3</v>
      </c>
    </row>
    <row r="3237" spans="1:14" x14ac:dyDescent="0.25">
      <c r="A3237">
        <v>3236</v>
      </c>
      <c r="B3237" s="30">
        <v>41257</v>
      </c>
      <c r="C3237">
        <f t="shared" si="502"/>
        <v>2012</v>
      </c>
      <c r="D3237">
        <v>5879.6</v>
      </c>
      <c r="E3237">
        <f t="shared" ca="1" si="503"/>
        <v>5865.55</v>
      </c>
      <c r="F3237">
        <f t="shared" ca="1" si="507"/>
        <v>5759.4961538461539</v>
      </c>
      <c r="G3237" t="str">
        <f t="shared" ca="1" si="498"/>
        <v/>
      </c>
      <c r="H3237">
        <f t="shared" ca="1" si="499"/>
        <v>5727.45</v>
      </c>
      <c r="I3237" s="7" t="str">
        <f t="shared" ca="1" si="506"/>
        <v/>
      </c>
      <c r="J3237" s="11">
        <f t="shared" ca="1" si="500"/>
        <v>1320.5158274926684</v>
      </c>
      <c r="K3237" s="11">
        <f ca="1">MAX($J$55:J3237)</f>
        <v>1508.3636064497455</v>
      </c>
      <c r="L3237" s="13">
        <f t="shared" ca="1" si="501"/>
        <v>0.12453746441099622</v>
      </c>
      <c r="M3237" t="str">
        <f t="shared" ca="1" si="504"/>
        <v>BUY</v>
      </c>
      <c r="N3237">
        <f t="shared" ca="1" si="505"/>
        <v>4.8021874732975074E-3</v>
      </c>
    </row>
    <row r="3238" spans="1:14" x14ac:dyDescent="0.25">
      <c r="A3238">
        <v>3237</v>
      </c>
      <c r="B3238" s="30">
        <v>41260</v>
      </c>
      <c r="C3238">
        <f t="shared" si="502"/>
        <v>2012</v>
      </c>
      <c r="D3238">
        <v>5857.9</v>
      </c>
      <c r="E3238">
        <f t="shared" ca="1" si="503"/>
        <v>5868.75</v>
      </c>
      <c r="F3238">
        <f t="shared" ca="1" si="507"/>
        <v>5763.2576923076931</v>
      </c>
      <c r="G3238" t="str">
        <f t="shared" ca="1" si="498"/>
        <v/>
      </c>
      <c r="H3238">
        <f t="shared" ca="1" si="499"/>
        <v>5727.45</v>
      </c>
      <c r="I3238" s="7" t="str">
        <f t="shared" ca="1" si="506"/>
        <v/>
      </c>
      <c r="J3238" s="11">
        <f t="shared" ca="1" si="500"/>
        <v>1320.5158274926684</v>
      </c>
      <c r="K3238" s="11">
        <f ca="1">MAX($J$55:J3238)</f>
        <v>1508.3636064497455</v>
      </c>
      <c r="L3238" s="13">
        <f t="shared" ca="1" si="501"/>
        <v>0.12453746441099622</v>
      </c>
      <c r="M3238" t="str">
        <f t="shared" ca="1" si="504"/>
        <v>BUY</v>
      </c>
      <c r="N3238">
        <f t="shared" ca="1" si="505"/>
        <v>-3.6907272603579708E-3</v>
      </c>
    </row>
    <row r="3239" spans="1:14" x14ac:dyDescent="0.25">
      <c r="A3239">
        <v>3238</v>
      </c>
      <c r="B3239" s="30">
        <v>41261</v>
      </c>
      <c r="C3239">
        <f t="shared" si="502"/>
        <v>2012</v>
      </c>
      <c r="D3239">
        <v>5896.8</v>
      </c>
      <c r="E3239">
        <f t="shared" ca="1" si="503"/>
        <v>5877.35</v>
      </c>
      <c r="F3239">
        <f t="shared" ca="1" si="507"/>
        <v>5769.3365384615381</v>
      </c>
      <c r="G3239" t="str">
        <f t="shared" ca="1" si="498"/>
        <v/>
      </c>
      <c r="H3239">
        <f t="shared" ca="1" si="499"/>
        <v>5727.45</v>
      </c>
      <c r="I3239" s="7" t="str">
        <f t="shared" ca="1" si="506"/>
        <v/>
      </c>
      <c r="J3239" s="11">
        <f t="shared" ca="1" si="500"/>
        <v>1320.5158274926684</v>
      </c>
      <c r="K3239" s="11">
        <f ca="1">MAX($J$55:J3239)</f>
        <v>1508.3636064497455</v>
      </c>
      <c r="L3239" s="13">
        <f t="shared" ca="1" si="501"/>
        <v>0.12453746441099622</v>
      </c>
      <c r="M3239" t="str">
        <f t="shared" ca="1" si="504"/>
        <v>BUY</v>
      </c>
      <c r="N3239">
        <f t="shared" ca="1" si="505"/>
        <v>6.6406049949641593E-3</v>
      </c>
    </row>
    <row r="3240" spans="1:14" x14ac:dyDescent="0.25">
      <c r="A3240">
        <v>3239</v>
      </c>
      <c r="B3240" s="30">
        <v>41262</v>
      </c>
      <c r="C3240">
        <f t="shared" si="502"/>
        <v>2012</v>
      </c>
      <c r="D3240">
        <v>5929.6</v>
      </c>
      <c r="E3240">
        <f t="shared" ca="1" si="503"/>
        <v>5913.2000000000007</v>
      </c>
      <c r="F3240">
        <f t="shared" ca="1" si="507"/>
        <v>5778.6961538461528</v>
      </c>
      <c r="G3240" t="str">
        <f t="shared" ca="1" si="498"/>
        <v/>
      </c>
      <c r="H3240">
        <f t="shared" ca="1" si="499"/>
        <v>5727.45</v>
      </c>
      <c r="I3240" s="7" t="str">
        <f t="shared" ca="1" si="506"/>
        <v/>
      </c>
      <c r="J3240" s="11">
        <f t="shared" ca="1" si="500"/>
        <v>1320.5158274926684</v>
      </c>
      <c r="K3240" s="11">
        <f ca="1">MAX($J$55:J3240)</f>
        <v>1508.3636064497455</v>
      </c>
      <c r="L3240" s="13">
        <f t="shared" ca="1" si="501"/>
        <v>0.12453746441099622</v>
      </c>
      <c r="M3240" t="str">
        <f t="shared" ca="1" si="504"/>
        <v>BUY</v>
      </c>
      <c r="N3240">
        <f t="shared" ca="1" si="505"/>
        <v>5.5623388956722595E-3</v>
      </c>
    </row>
    <row r="3241" spans="1:14" x14ac:dyDescent="0.25">
      <c r="A3241">
        <v>3240</v>
      </c>
      <c r="B3241" s="30">
        <v>41263</v>
      </c>
      <c r="C3241">
        <f t="shared" si="502"/>
        <v>2012</v>
      </c>
      <c r="D3241">
        <v>5916.4</v>
      </c>
      <c r="E3241">
        <f t="shared" ca="1" si="503"/>
        <v>5923</v>
      </c>
      <c r="F3241">
        <f t="shared" ca="1" si="507"/>
        <v>5787.6461538461535</v>
      </c>
      <c r="G3241" t="str">
        <f t="shared" ca="1" si="498"/>
        <v/>
      </c>
      <c r="H3241">
        <f t="shared" ca="1" si="499"/>
        <v>5727.45</v>
      </c>
      <c r="I3241" s="7" t="str">
        <f t="shared" ca="1" si="506"/>
        <v/>
      </c>
      <c r="J3241" s="11">
        <f t="shared" ca="1" si="500"/>
        <v>1320.5158274926684</v>
      </c>
      <c r="K3241" s="11">
        <f ca="1">MAX($J$55:J3241)</f>
        <v>1508.3636064497455</v>
      </c>
      <c r="L3241" s="13">
        <f t="shared" ca="1" si="501"/>
        <v>0.12453746441099622</v>
      </c>
      <c r="M3241" t="str">
        <f t="shared" ca="1" si="504"/>
        <v>BUY</v>
      </c>
      <c r="N3241">
        <f t="shared" ca="1" si="505"/>
        <v>-2.2261198057205757E-3</v>
      </c>
    </row>
    <row r="3242" spans="1:14" x14ac:dyDescent="0.25">
      <c r="A3242">
        <v>3241</v>
      </c>
      <c r="B3242" s="30">
        <v>41264</v>
      </c>
      <c r="C3242">
        <f t="shared" si="502"/>
        <v>2012</v>
      </c>
      <c r="D3242">
        <v>5847.7</v>
      </c>
      <c r="E3242">
        <f t="shared" ca="1" si="503"/>
        <v>5882.0499999999993</v>
      </c>
      <c r="F3242">
        <f t="shared" ca="1" si="507"/>
        <v>5794.5980769230764</v>
      </c>
      <c r="G3242" t="str">
        <f t="shared" ca="1" si="498"/>
        <v/>
      </c>
      <c r="H3242">
        <f t="shared" ca="1" si="499"/>
        <v>5727.45</v>
      </c>
      <c r="I3242" s="7" t="str">
        <f t="shared" ca="1" si="506"/>
        <v/>
      </c>
      <c r="J3242" s="11">
        <f t="shared" ca="1" si="500"/>
        <v>1320.5158274926684</v>
      </c>
      <c r="K3242" s="11">
        <f ca="1">MAX($J$55:J3242)</f>
        <v>1508.3636064497455</v>
      </c>
      <c r="L3242" s="13">
        <f t="shared" ca="1" si="501"/>
        <v>0.12453746441099622</v>
      </c>
      <c r="M3242" t="str">
        <f t="shared" ca="1" si="504"/>
        <v>BUY</v>
      </c>
      <c r="N3242">
        <f t="shared" ca="1" si="505"/>
        <v>-1.1611790953958458E-2</v>
      </c>
    </row>
    <row r="3243" spans="1:14" x14ac:dyDescent="0.25">
      <c r="A3243">
        <v>3242</v>
      </c>
      <c r="B3243" s="30">
        <v>41267</v>
      </c>
      <c r="C3243">
        <f t="shared" si="502"/>
        <v>2012</v>
      </c>
      <c r="D3243">
        <v>5855.75</v>
      </c>
      <c r="E3243">
        <f t="shared" ca="1" si="503"/>
        <v>5851.7250000000004</v>
      </c>
      <c r="F3243">
        <f t="shared" ca="1" si="507"/>
        <v>5803.2423076923069</v>
      </c>
      <c r="G3243" t="str">
        <f t="shared" ca="1" si="498"/>
        <v/>
      </c>
      <c r="H3243">
        <f t="shared" ca="1" si="499"/>
        <v>5727.45</v>
      </c>
      <c r="I3243" s="7" t="str">
        <f t="shared" ca="1" si="506"/>
        <v/>
      </c>
      <c r="J3243" s="11">
        <f t="shared" ca="1" si="500"/>
        <v>1320.5158274926684</v>
      </c>
      <c r="K3243" s="11">
        <f ca="1">MAX($J$55:J3243)</f>
        <v>1508.3636064497455</v>
      </c>
      <c r="L3243" s="13">
        <f t="shared" ca="1" si="501"/>
        <v>0.12453746441099622</v>
      </c>
      <c r="M3243" t="str">
        <f t="shared" ca="1" si="504"/>
        <v>BUY</v>
      </c>
      <c r="N3243">
        <f t="shared" ca="1" si="505"/>
        <v>1.3766096071960228E-3</v>
      </c>
    </row>
    <row r="3244" spans="1:14" x14ac:dyDescent="0.25">
      <c r="A3244">
        <v>3243</v>
      </c>
      <c r="B3244" s="30">
        <v>41269</v>
      </c>
      <c r="C3244">
        <f t="shared" si="502"/>
        <v>2012</v>
      </c>
      <c r="D3244">
        <v>5905.6</v>
      </c>
      <c r="E3244">
        <f t="shared" ca="1" si="503"/>
        <v>5880.6750000000002</v>
      </c>
      <c r="F3244">
        <f t="shared" ca="1" si="507"/>
        <v>5815.9942307692309</v>
      </c>
      <c r="G3244" t="str">
        <f t="shared" ca="1" si="498"/>
        <v/>
      </c>
      <c r="H3244">
        <f t="shared" ca="1" si="499"/>
        <v>5727.45</v>
      </c>
      <c r="I3244" s="7" t="str">
        <f t="shared" ca="1" si="506"/>
        <v/>
      </c>
      <c r="J3244" s="11">
        <f t="shared" ca="1" si="500"/>
        <v>1320.5158274926684</v>
      </c>
      <c r="K3244" s="11">
        <f ca="1">MAX($J$55:J3244)</f>
        <v>1508.3636064497455</v>
      </c>
      <c r="L3244" s="13">
        <f t="shared" ca="1" si="501"/>
        <v>0.12453746441099622</v>
      </c>
      <c r="M3244" t="str">
        <f t="shared" ca="1" si="504"/>
        <v>BUY</v>
      </c>
      <c r="N3244">
        <f t="shared" ca="1" si="505"/>
        <v>8.5130000426931422E-3</v>
      </c>
    </row>
    <row r="3245" spans="1:14" x14ac:dyDescent="0.25">
      <c r="A3245">
        <v>3244</v>
      </c>
      <c r="B3245" s="30">
        <v>41270</v>
      </c>
      <c r="C3245">
        <f t="shared" si="502"/>
        <v>2012</v>
      </c>
      <c r="D3245">
        <v>5870.1</v>
      </c>
      <c r="E3245">
        <f t="shared" ca="1" si="503"/>
        <v>5887.85</v>
      </c>
      <c r="F3245">
        <f t="shared" ca="1" si="507"/>
        <v>5827.4826923076917</v>
      </c>
      <c r="G3245" t="str">
        <f t="shared" ca="1" si="498"/>
        <v/>
      </c>
      <c r="H3245">
        <f t="shared" ca="1" si="499"/>
        <v>5727.45</v>
      </c>
      <c r="I3245" s="7" t="str">
        <f t="shared" ca="1" si="506"/>
        <v/>
      </c>
      <c r="J3245" s="11">
        <f t="shared" ca="1" si="500"/>
        <v>1320.5158274926684</v>
      </c>
      <c r="K3245" s="11">
        <f ca="1">MAX($J$55:J3245)</f>
        <v>1508.3636064497455</v>
      </c>
      <c r="L3245" s="13">
        <f t="shared" ca="1" si="501"/>
        <v>0.12453746441099622</v>
      </c>
      <c r="M3245" t="str">
        <f t="shared" ca="1" si="504"/>
        <v>BUY</v>
      </c>
      <c r="N3245">
        <f t="shared" ca="1" si="505"/>
        <v>-6.0112435654294223E-3</v>
      </c>
    </row>
    <row r="3246" spans="1:14" x14ac:dyDescent="0.25">
      <c r="A3246">
        <v>3245</v>
      </c>
      <c r="B3246" s="30">
        <v>41271</v>
      </c>
      <c r="C3246">
        <f t="shared" si="502"/>
        <v>2012</v>
      </c>
      <c r="D3246">
        <v>5908.35</v>
      </c>
      <c r="E3246">
        <f t="shared" ca="1" si="503"/>
        <v>5889.2250000000004</v>
      </c>
      <c r="F3246">
        <f t="shared" ca="1" si="507"/>
        <v>5840.4365384615385</v>
      </c>
      <c r="G3246" t="str">
        <f t="shared" ca="1" si="498"/>
        <v/>
      </c>
      <c r="H3246">
        <f t="shared" ca="1" si="499"/>
        <v>5727.45</v>
      </c>
      <c r="I3246" s="7" t="str">
        <f t="shared" ca="1" si="506"/>
        <v/>
      </c>
      <c r="J3246" s="11">
        <f t="shared" ca="1" si="500"/>
        <v>1320.5158274926684</v>
      </c>
      <c r="K3246" s="11">
        <f ca="1">MAX($J$55:J3246)</f>
        <v>1508.3636064497455</v>
      </c>
      <c r="L3246" s="13">
        <f t="shared" ca="1" si="501"/>
        <v>0.12453746441099622</v>
      </c>
      <c r="M3246" t="str">
        <f t="shared" ca="1" si="504"/>
        <v>BUY</v>
      </c>
      <c r="N3246">
        <f t="shared" ca="1" si="505"/>
        <v>6.5160729800173758E-3</v>
      </c>
    </row>
    <row r="3247" spans="1:14" x14ac:dyDescent="0.25">
      <c r="A3247">
        <v>3246</v>
      </c>
      <c r="B3247" s="30">
        <v>41274</v>
      </c>
      <c r="C3247">
        <f t="shared" si="502"/>
        <v>2012</v>
      </c>
      <c r="D3247">
        <v>5905.1</v>
      </c>
      <c r="E3247">
        <f t="shared" ca="1" si="503"/>
        <v>5906.7250000000004</v>
      </c>
      <c r="F3247">
        <f t="shared" ca="1" si="507"/>
        <v>5851.6019230769243</v>
      </c>
      <c r="G3247" t="str">
        <f t="shared" ca="1" si="498"/>
        <v/>
      </c>
      <c r="H3247">
        <f t="shared" ca="1" si="499"/>
        <v>5727.45</v>
      </c>
      <c r="I3247" s="7" t="str">
        <f t="shared" ca="1" si="506"/>
        <v/>
      </c>
      <c r="J3247" s="11">
        <f t="shared" ca="1" si="500"/>
        <v>1320.5158274926684</v>
      </c>
      <c r="K3247" s="11">
        <f ca="1">MAX($J$55:J3247)</f>
        <v>1508.3636064497455</v>
      </c>
      <c r="L3247" s="13">
        <f t="shared" ca="1" si="501"/>
        <v>0.12453746441099622</v>
      </c>
      <c r="M3247" t="str">
        <f t="shared" ca="1" si="504"/>
        <v>BUY</v>
      </c>
      <c r="N3247">
        <f t="shared" ca="1" si="505"/>
        <v>-5.5006897018626175E-4</v>
      </c>
    </row>
    <row r="3248" spans="1:14" x14ac:dyDescent="0.25">
      <c r="A3248">
        <v>3247</v>
      </c>
      <c r="B3248" s="30">
        <v>41275</v>
      </c>
      <c r="C3248">
        <f t="shared" si="502"/>
        <v>2013</v>
      </c>
      <c r="D3248">
        <v>5950.85</v>
      </c>
      <c r="E3248">
        <f t="shared" ca="1" si="503"/>
        <v>5927.9750000000004</v>
      </c>
      <c r="F3248">
        <f t="shared" ca="1" si="507"/>
        <v>5864.0288461538476</v>
      </c>
      <c r="G3248" t="str">
        <f t="shared" ca="1" si="498"/>
        <v/>
      </c>
      <c r="H3248">
        <f t="shared" ca="1" si="499"/>
        <v>5727.45</v>
      </c>
      <c r="I3248" s="7" t="str">
        <f t="shared" ca="1" si="506"/>
        <v/>
      </c>
      <c r="J3248" s="11">
        <f t="shared" ca="1" si="500"/>
        <v>1320.5158274926684</v>
      </c>
      <c r="K3248" s="11">
        <f ca="1">MAX($J$55:J3248)</f>
        <v>1508.3636064497455</v>
      </c>
      <c r="L3248" s="13">
        <f t="shared" ca="1" si="501"/>
        <v>0.12453746441099622</v>
      </c>
      <c r="M3248" t="str">
        <f t="shared" ca="1" si="504"/>
        <v>BUY</v>
      </c>
      <c r="N3248">
        <f t="shared" ca="1" si="505"/>
        <v>7.7475402618075893E-3</v>
      </c>
    </row>
    <row r="3249" spans="1:14" x14ac:dyDescent="0.25">
      <c r="A3249">
        <v>3248</v>
      </c>
      <c r="B3249" s="30">
        <v>41276</v>
      </c>
      <c r="C3249">
        <f t="shared" si="502"/>
        <v>2013</v>
      </c>
      <c r="D3249">
        <v>5993.25</v>
      </c>
      <c r="E3249">
        <f t="shared" ca="1" si="503"/>
        <v>5972.05</v>
      </c>
      <c r="F3249">
        <f t="shared" ca="1" si="507"/>
        <v>5878.1307692307701</v>
      </c>
      <c r="G3249" t="str">
        <f t="shared" ca="1" si="498"/>
        <v/>
      </c>
      <c r="H3249">
        <f t="shared" ca="1" si="499"/>
        <v>5727.45</v>
      </c>
      <c r="I3249" s="7" t="str">
        <f t="shared" ca="1" si="506"/>
        <v/>
      </c>
      <c r="J3249" s="11">
        <f t="shared" ca="1" si="500"/>
        <v>1320.5158274926684</v>
      </c>
      <c r="K3249" s="11">
        <f ca="1">MAX($J$55:J3249)</f>
        <v>1508.3636064497455</v>
      </c>
      <c r="L3249" s="13">
        <f t="shared" ca="1" si="501"/>
        <v>0.12453746441099622</v>
      </c>
      <c r="M3249" t="str">
        <f t="shared" ca="1" si="504"/>
        <v>BUY</v>
      </c>
      <c r="N3249">
        <f t="shared" ca="1" si="505"/>
        <v>7.125032558373952E-3</v>
      </c>
    </row>
    <row r="3250" spans="1:14" x14ac:dyDescent="0.25">
      <c r="A3250">
        <v>3249</v>
      </c>
      <c r="B3250" s="30">
        <v>41277</v>
      </c>
      <c r="C3250">
        <f t="shared" si="502"/>
        <v>2013</v>
      </c>
      <c r="D3250">
        <v>6009.5</v>
      </c>
      <c r="E3250">
        <f t="shared" ca="1" si="503"/>
        <v>6001.375</v>
      </c>
      <c r="F3250">
        <f t="shared" ca="1" si="507"/>
        <v>5892.5000000000009</v>
      </c>
      <c r="G3250" t="str">
        <f t="shared" ca="1" si="498"/>
        <v/>
      </c>
      <c r="H3250">
        <f t="shared" ca="1" si="499"/>
        <v>5727.45</v>
      </c>
      <c r="I3250" s="7" t="str">
        <f t="shared" ca="1" si="506"/>
        <v/>
      </c>
      <c r="J3250" s="11">
        <f t="shared" ca="1" si="500"/>
        <v>1320.5158274926684</v>
      </c>
      <c r="K3250" s="11">
        <f ca="1">MAX($J$55:J3250)</f>
        <v>1508.3636064497455</v>
      </c>
      <c r="L3250" s="13">
        <f t="shared" ca="1" si="501"/>
        <v>0.12453746441099622</v>
      </c>
      <c r="M3250" t="str">
        <f t="shared" ca="1" si="504"/>
        <v>BUY</v>
      </c>
      <c r="N3250">
        <f t="shared" ca="1" si="505"/>
        <v>2.7113836399282527E-3</v>
      </c>
    </row>
    <row r="3251" spans="1:14" x14ac:dyDescent="0.25">
      <c r="A3251">
        <v>3250</v>
      </c>
      <c r="B3251" s="30">
        <v>41278</v>
      </c>
      <c r="C3251">
        <f t="shared" si="502"/>
        <v>2013</v>
      </c>
      <c r="D3251">
        <v>6016.15</v>
      </c>
      <c r="E3251">
        <f t="shared" ca="1" si="503"/>
        <v>6012.8249999999998</v>
      </c>
      <c r="F3251">
        <f t="shared" ca="1" si="507"/>
        <v>5903.6038461538465</v>
      </c>
      <c r="G3251" t="str">
        <f t="shared" ca="1" si="498"/>
        <v/>
      </c>
      <c r="H3251">
        <f t="shared" ca="1" si="499"/>
        <v>5727.45</v>
      </c>
      <c r="I3251" s="7" t="str">
        <f t="shared" ca="1" si="506"/>
        <v/>
      </c>
      <c r="J3251" s="11">
        <f t="shared" ca="1" si="500"/>
        <v>1320.5158274926684</v>
      </c>
      <c r="K3251" s="11">
        <f ca="1">MAX($J$55:J3251)</f>
        <v>1508.3636064497455</v>
      </c>
      <c r="L3251" s="13">
        <f t="shared" ca="1" si="501"/>
        <v>0.12453746441099622</v>
      </c>
      <c r="M3251" t="str">
        <f t="shared" ca="1" si="504"/>
        <v>BUY</v>
      </c>
      <c r="N3251">
        <f t="shared" ca="1" si="505"/>
        <v>1.1065812463598695E-3</v>
      </c>
    </row>
    <row r="3252" spans="1:14" x14ac:dyDescent="0.25">
      <c r="A3252">
        <v>3251</v>
      </c>
      <c r="B3252" s="30">
        <v>41281</v>
      </c>
      <c r="C3252">
        <f t="shared" si="502"/>
        <v>2013</v>
      </c>
      <c r="D3252">
        <v>5988.4</v>
      </c>
      <c r="E3252">
        <f t="shared" ca="1" si="503"/>
        <v>6002.2749999999996</v>
      </c>
      <c r="F3252">
        <f t="shared" ca="1" si="507"/>
        <v>5909.8884615384632</v>
      </c>
      <c r="G3252" t="str">
        <f t="shared" ca="1" si="498"/>
        <v/>
      </c>
      <c r="H3252">
        <f t="shared" ca="1" si="499"/>
        <v>5727.45</v>
      </c>
      <c r="I3252" s="7" t="str">
        <f t="shared" ca="1" si="506"/>
        <v/>
      </c>
      <c r="J3252" s="11">
        <f t="shared" ca="1" si="500"/>
        <v>1320.5158274926684</v>
      </c>
      <c r="K3252" s="11">
        <f ca="1">MAX($J$55:J3252)</f>
        <v>1508.3636064497455</v>
      </c>
      <c r="L3252" s="13">
        <f t="shared" ca="1" si="501"/>
        <v>0.12453746441099622</v>
      </c>
      <c r="M3252" t="str">
        <f t="shared" ca="1" si="504"/>
        <v>BUY</v>
      </c>
      <c r="N3252">
        <f t="shared" ca="1" si="505"/>
        <v>-4.6125844601613989E-3</v>
      </c>
    </row>
    <row r="3253" spans="1:14" x14ac:dyDescent="0.25">
      <c r="A3253">
        <v>3252</v>
      </c>
      <c r="B3253" s="30">
        <v>41282</v>
      </c>
      <c r="C3253">
        <f t="shared" si="502"/>
        <v>2013</v>
      </c>
      <c r="D3253">
        <v>6001.7</v>
      </c>
      <c r="E3253">
        <f t="shared" ca="1" si="503"/>
        <v>5995.0499999999993</v>
      </c>
      <c r="F3253">
        <f t="shared" ca="1" si="507"/>
        <v>5914.5750000000007</v>
      </c>
      <c r="G3253" t="str">
        <f t="shared" ca="1" si="498"/>
        <v/>
      </c>
      <c r="H3253">
        <f t="shared" ca="1" si="499"/>
        <v>5727.45</v>
      </c>
      <c r="I3253" s="7" t="str">
        <f t="shared" ca="1" si="506"/>
        <v/>
      </c>
      <c r="J3253" s="11">
        <f t="shared" ca="1" si="500"/>
        <v>1320.5158274926684</v>
      </c>
      <c r="K3253" s="11">
        <f ca="1">MAX($J$55:J3253)</f>
        <v>1508.3636064497455</v>
      </c>
      <c r="L3253" s="13">
        <f t="shared" ca="1" si="501"/>
        <v>0.12453746441099622</v>
      </c>
      <c r="M3253" t="str">
        <f t="shared" ca="1" si="504"/>
        <v>BUY</v>
      </c>
      <c r="N3253">
        <f t="shared" ca="1" si="505"/>
        <v>2.2209605236791436E-3</v>
      </c>
    </row>
    <row r="3254" spans="1:14" x14ac:dyDescent="0.25">
      <c r="A3254">
        <v>3253</v>
      </c>
      <c r="B3254" s="30">
        <v>41283</v>
      </c>
      <c r="C3254">
        <f t="shared" si="502"/>
        <v>2013</v>
      </c>
      <c r="D3254">
        <v>5971.5</v>
      </c>
      <c r="E3254">
        <f t="shared" ca="1" si="503"/>
        <v>5986.6</v>
      </c>
      <c r="F3254">
        <f t="shared" ca="1" si="507"/>
        <v>5918.4423076923085</v>
      </c>
      <c r="G3254" t="str">
        <f t="shared" ref="G3254:G3317" ca="1" si="508">IF(AND(E3254&gt;F3254,E3253&lt;F3253),"BUY",IF(AND(E3254&lt;F3254,E3253&gt;F3253),"SELL",""))</f>
        <v/>
      </c>
      <c r="H3254">
        <f t="shared" ca="1" si="499"/>
        <v>5727.45</v>
      </c>
      <c r="I3254" s="7" t="str">
        <f t="shared" ca="1" si="506"/>
        <v/>
      </c>
      <c r="J3254" s="11">
        <f t="shared" ca="1" si="500"/>
        <v>1320.5158274926684</v>
      </c>
      <c r="K3254" s="11">
        <f ca="1">MAX($J$55:J3254)</f>
        <v>1508.3636064497455</v>
      </c>
      <c r="L3254" s="13">
        <f t="shared" ca="1" si="501"/>
        <v>0.12453746441099622</v>
      </c>
      <c r="M3254" t="str">
        <f t="shared" ca="1" si="504"/>
        <v>BUY</v>
      </c>
      <c r="N3254">
        <f t="shared" ca="1" si="505"/>
        <v>-5.0319076261725543E-3</v>
      </c>
    </row>
    <row r="3255" spans="1:14" x14ac:dyDescent="0.25">
      <c r="A3255">
        <v>3254</v>
      </c>
      <c r="B3255" s="30">
        <v>41284</v>
      </c>
      <c r="C3255">
        <f t="shared" si="502"/>
        <v>2013</v>
      </c>
      <c r="D3255">
        <v>5968.65</v>
      </c>
      <c r="E3255">
        <f t="shared" ca="1" si="503"/>
        <v>5970.0749999999998</v>
      </c>
      <c r="F3255">
        <f t="shared" ca="1" si="507"/>
        <v>5921.4961538461548</v>
      </c>
      <c r="G3255" t="str">
        <f t="shared" ca="1" si="508"/>
        <v/>
      </c>
      <c r="H3255">
        <f t="shared" ref="H3255:H3318" ca="1" si="509">IF(G3255&lt;&gt;"",D3255,H3254)</f>
        <v>5727.45</v>
      </c>
      <c r="I3255" s="7" t="str">
        <f t="shared" ca="1" si="506"/>
        <v/>
      </c>
      <c r="J3255" s="11">
        <f t="shared" ca="1" si="500"/>
        <v>1320.5158274926684</v>
      </c>
      <c r="K3255" s="11">
        <f ca="1">MAX($J$55:J3255)</f>
        <v>1508.3636064497455</v>
      </c>
      <c r="L3255" s="13">
        <f t="shared" ca="1" si="501"/>
        <v>0.12453746441099622</v>
      </c>
      <c r="M3255" t="str">
        <f t="shared" ca="1" si="504"/>
        <v>BUY</v>
      </c>
      <c r="N3255">
        <f t="shared" ca="1" si="505"/>
        <v>-4.7726701833716216E-4</v>
      </c>
    </row>
    <row r="3256" spans="1:14" x14ac:dyDescent="0.25">
      <c r="A3256">
        <v>3255</v>
      </c>
      <c r="B3256" s="30">
        <v>41285</v>
      </c>
      <c r="C3256">
        <f t="shared" si="502"/>
        <v>2013</v>
      </c>
      <c r="D3256">
        <v>5951.3</v>
      </c>
      <c r="E3256">
        <f t="shared" ca="1" si="503"/>
        <v>5959.9750000000004</v>
      </c>
      <c r="F3256">
        <f t="shared" ca="1" si="507"/>
        <v>5923.4500000000007</v>
      </c>
      <c r="G3256" t="str">
        <f t="shared" ca="1" si="508"/>
        <v/>
      </c>
      <c r="H3256">
        <f t="shared" ca="1" si="509"/>
        <v>5727.45</v>
      </c>
      <c r="I3256" s="7" t="str">
        <f t="shared" ca="1" si="506"/>
        <v/>
      </c>
      <c r="J3256" s="11">
        <f t="shared" ca="1" si="500"/>
        <v>1320.5158274926684</v>
      </c>
      <c r="K3256" s="11">
        <f ca="1">MAX($J$55:J3256)</f>
        <v>1508.3636064497455</v>
      </c>
      <c r="L3256" s="13">
        <f t="shared" ca="1" si="501"/>
        <v>0.12453746441099622</v>
      </c>
      <c r="M3256" t="str">
        <f t="shared" ca="1" si="504"/>
        <v>BUY</v>
      </c>
      <c r="N3256">
        <f t="shared" ca="1" si="505"/>
        <v>-2.9068549839577551E-3</v>
      </c>
    </row>
    <row r="3257" spans="1:14" x14ac:dyDescent="0.25">
      <c r="A3257">
        <v>3256</v>
      </c>
      <c r="B3257" s="30">
        <v>41288</v>
      </c>
      <c r="C3257">
        <f t="shared" si="502"/>
        <v>2013</v>
      </c>
      <c r="D3257">
        <v>6024.05</v>
      </c>
      <c r="E3257">
        <f t="shared" ca="1" si="503"/>
        <v>5987.6750000000002</v>
      </c>
      <c r="F3257">
        <f t="shared" ca="1" si="507"/>
        <v>5927.0326923076927</v>
      </c>
      <c r="G3257" t="str">
        <f t="shared" ca="1" si="508"/>
        <v/>
      </c>
      <c r="H3257">
        <f t="shared" ca="1" si="509"/>
        <v>5727.45</v>
      </c>
      <c r="I3257" s="7" t="str">
        <f t="shared" ca="1" si="506"/>
        <v/>
      </c>
      <c r="J3257" s="11">
        <f t="shared" ref="J3257:J3320" ca="1" si="510">IF(I3257="",J3256,J3256*(1+$M$5*I3257))</f>
        <v>1320.5158274926684</v>
      </c>
      <c r="K3257" s="11">
        <f ca="1">MAX($J$55:J3257)</f>
        <v>1508.3636064497455</v>
      </c>
      <c r="L3257" s="13">
        <f t="shared" ref="L3257:L3320" ca="1" si="511">1-J3257/K3257</f>
        <v>0.12453746441099622</v>
      </c>
      <c r="M3257" t="str">
        <f t="shared" ca="1" si="504"/>
        <v>BUY</v>
      </c>
      <c r="N3257">
        <f t="shared" ca="1" si="505"/>
        <v>1.222421991833717E-2</v>
      </c>
    </row>
    <row r="3258" spans="1:14" x14ac:dyDescent="0.25">
      <c r="A3258">
        <v>3257</v>
      </c>
      <c r="B3258" s="30">
        <v>41289</v>
      </c>
      <c r="C3258">
        <f t="shared" si="502"/>
        <v>2013</v>
      </c>
      <c r="D3258">
        <v>6056.6</v>
      </c>
      <c r="E3258">
        <f t="shared" ca="1" si="503"/>
        <v>6040.3250000000007</v>
      </c>
      <c r="F3258">
        <f t="shared" ca="1" si="507"/>
        <v>5932.7711538461535</v>
      </c>
      <c r="G3258" t="str">
        <f t="shared" ca="1" si="508"/>
        <v/>
      </c>
      <c r="H3258">
        <f t="shared" ca="1" si="509"/>
        <v>5727.45</v>
      </c>
      <c r="I3258" s="7" t="str">
        <f t="shared" ca="1" si="506"/>
        <v/>
      </c>
      <c r="J3258" s="11">
        <f t="shared" ca="1" si="510"/>
        <v>1320.5158274926684</v>
      </c>
      <c r="K3258" s="11">
        <f ca="1">MAX($J$55:J3258)</f>
        <v>1508.3636064497455</v>
      </c>
      <c r="L3258" s="13">
        <f t="shared" ca="1" si="511"/>
        <v>0.12453746441099622</v>
      </c>
      <c r="M3258" t="str">
        <f t="shared" ca="1" si="504"/>
        <v>BUY</v>
      </c>
      <c r="N3258">
        <f t="shared" ca="1" si="505"/>
        <v>5.4033416057303945E-3</v>
      </c>
    </row>
    <row r="3259" spans="1:14" x14ac:dyDescent="0.25">
      <c r="A3259">
        <v>3258</v>
      </c>
      <c r="B3259" s="30">
        <v>41290</v>
      </c>
      <c r="C3259">
        <f t="shared" si="502"/>
        <v>2013</v>
      </c>
      <c r="D3259">
        <v>6001.85</v>
      </c>
      <c r="E3259">
        <f t="shared" ca="1" si="503"/>
        <v>6029.2250000000004</v>
      </c>
      <c r="F3259">
        <f t="shared" ca="1" si="507"/>
        <v>5936.3461538461543</v>
      </c>
      <c r="G3259" t="str">
        <f t="shared" ca="1" si="508"/>
        <v/>
      </c>
      <c r="H3259">
        <f t="shared" ca="1" si="509"/>
        <v>5727.45</v>
      </c>
      <c r="I3259" s="7" t="str">
        <f t="shared" ca="1" si="506"/>
        <v/>
      </c>
      <c r="J3259" s="11">
        <f t="shared" ca="1" si="510"/>
        <v>1320.5158274926684</v>
      </c>
      <c r="K3259" s="11">
        <f ca="1">MAX($J$55:J3259)</f>
        <v>1508.3636064497455</v>
      </c>
      <c r="L3259" s="13">
        <f t="shared" ca="1" si="511"/>
        <v>0.12453746441099622</v>
      </c>
      <c r="M3259" t="str">
        <f t="shared" ca="1" si="504"/>
        <v>BUY</v>
      </c>
      <c r="N3259">
        <f t="shared" ca="1" si="505"/>
        <v>-9.0397252583957997E-3</v>
      </c>
    </row>
    <row r="3260" spans="1:14" x14ac:dyDescent="0.25">
      <c r="A3260">
        <v>3259</v>
      </c>
      <c r="B3260" s="30">
        <v>41291</v>
      </c>
      <c r="C3260">
        <f t="shared" si="502"/>
        <v>2013</v>
      </c>
      <c r="D3260">
        <v>6039.2</v>
      </c>
      <c r="E3260">
        <f t="shared" ca="1" si="503"/>
        <v>6020.5249999999996</v>
      </c>
      <c r="F3260">
        <f t="shared" ca="1" si="507"/>
        <v>5941.7461538461548</v>
      </c>
      <c r="G3260" t="str">
        <f t="shared" ca="1" si="508"/>
        <v/>
      </c>
      <c r="H3260">
        <f t="shared" ca="1" si="509"/>
        <v>5727.45</v>
      </c>
      <c r="I3260" s="7" t="str">
        <f t="shared" ca="1" si="506"/>
        <v/>
      </c>
      <c r="J3260" s="11">
        <f t="shared" ca="1" si="510"/>
        <v>1320.5158274926684</v>
      </c>
      <c r="K3260" s="11">
        <f ca="1">MAX($J$55:J3260)</f>
        <v>1508.3636064497455</v>
      </c>
      <c r="L3260" s="13">
        <f t="shared" ca="1" si="511"/>
        <v>0.12453746441099622</v>
      </c>
      <c r="M3260" t="str">
        <f t="shared" ca="1" si="504"/>
        <v>BUY</v>
      </c>
      <c r="N3260">
        <f t="shared" ca="1" si="505"/>
        <v>6.2230812166247824E-3</v>
      </c>
    </row>
    <row r="3261" spans="1:14" x14ac:dyDescent="0.25">
      <c r="A3261">
        <v>3260</v>
      </c>
      <c r="B3261" s="30">
        <v>41292</v>
      </c>
      <c r="C3261">
        <f t="shared" si="502"/>
        <v>2013</v>
      </c>
      <c r="D3261">
        <v>6064.4</v>
      </c>
      <c r="E3261">
        <f t="shared" ca="1" si="503"/>
        <v>6051.7999999999993</v>
      </c>
      <c r="F3261">
        <f t="shared" ca="1" si="507"/>
        <v>5948.5307692307688</v>
      </c>
      <c r="G3261" t="str">
        <f t="shared" ca="1" si="508"/>
        <v/>
      </c>
      <c r="H3261">
        <f t="shared" ca="1" si="509"/>
        <v>5727.45</v>
      </c>
      <c r="I3261" s="7" t="str">
        <f t="shared" ca="1" si="506"/>
        <v/>
      </c>
      <c r="J3261" s="11">
        <f t="shared" ca="1" si="510"/>
        <v>1320.5158274926684</v>
      </c>
      <c r="K3261" s="11">
        <f ca="1">MAX($J$55:J3261)</f>
        <v>1508.3636064497455</v>
      </c>
      <c r="L3261" s="13">
        <f t="shared" ca="1" si="511"/>
        <v>0.12453746441099622</v>
      </c>
      <c r="M3261" t="str">
        <f t="shared" ca="1" si="504"/>
        <v>BUY</v>
      </c>
      <c r="N3261">
        <f t="shared" ca="1" si="505"/>
        <v>4.1727381110080505E-3</v>
      </c>
    </row>
    <row r="3262" spans="1:14" x14ac:dyDescent="0.25">
      <c r="A3262">
        <v>3261</v>
      </c>
      <c r="B3262" s="30">
        <v>41295</v>
      </c>
      <c r="C3262">
        <f t="shared" si="502"/>
        <v>2013</v>
      </c>
      <c r="D3262">
        <v>6082.3</v>
      </c>
      <c r="E3262">
        <f t="shared" ca="1" si="503"/>
        <v>6073.35</v>
      </c>
      <c r="F3262">
        <f t="shared" ca="1" si="507"/>
        <v>5957.4076923076918</v>
      </c>
      <c r="G3262" t="str">
        <f t="shared" ca="1" si="508"/>
        <v/>
      </c>
      <c r="H3262">
        <f t="shared" ca="1" si="509"/>
        <v>5727.45</v>
      </c>
      <c r="I3262" s="7" t="str">
        <f t="shared" ca="1" si="506"/>
        <v/>
      </c>
      <c r="J3262" s="11">
        <f t="shared" ca="1" si="510"/>
        <v>1320.5158274926684</v>
      </c>
      <c r="K3262" s="11">
        <f ca="1">MAX($J$55:J3262)</f>
        <v>1508.3636064497455</v>
      </c>
      <c r="L3262" s="13">
        <f t="shared" ca="1" si="511"/>
        <v>0.12453746441099622</v>
      </c>
      <c r="M3262" t="str">
        <f t="shared" ca="1" si="504"/>
        <v>BUY</v>
      </c>
      <c r="N3262">
        <f t="shared" ca="1" si="505"/>
        <v>2.9516522656817734E-3</v>
      </c>
    </row>
    <row r="3263" spans="1:14" x14ac:dyDescent="0.25">
      <c r="A3263">
        <v>3262</v>
      </c>
      <c r="B3263" s="30">
        <v>41296</v>
      </c>
      <c r="C3263">
        <f t="shared" si="502"/>
        <v>2013</v>
      </c>
      <c r="D3263">
        <v>6048.5</v>
      </c>
      <c r="E3263">
        <f t="shared" ca="1" si="503"/>
        <v>6065.4</v>
      </c>
      <c r="F3263">
        <f t="shared" ca="1" si="507"/>
        <v>5963.9038461538448</v>
      </c>
      <c r="G3263" t="str">
        <f t="shared" ca="1" si="508"/>
        <v/>
      </c>
      <c r="H3263">
        <f t="shared" ca="1" si="509"/>
        <v>5727.45</v>
      </c>
      <c r="I3263" s="7" t="str">
        <f t="shared" ca="1" si="506"/>
        <v/>
      </c>
      <c r="J3263" s="11">
        <f t="shared" ca="1" si="510"/>
        <v>1320.5158274926684</v>
      </c>
      <c r="K3263" s="11">
        <f ca="1">MAX($J$55:J3263)</f>
        <v>1508.3636064497455</v>
      </c>
      <c r="L3263" s="13">
        <f t="shared" ca="1" si="511"/>
        <v>0.12453746441099622</v>
      </c>
      <c r="M3263" t="str">
        <f t="shared" ca="1" si="504"/>
        <v>BUY</v>
      </c>
      <c r="N3263">
        <f t="shared" ca="1" si="505"/>
        <v>-5.5571083307301809E-3</v>
      </c>
    </row>
    <row r="3264" spans="1:14" x14ac:dyDescent="0.25">
      <c r="A3264">
        <v>3263</v>
      </c>
      <c r="B3264" s="30">
        <v>41297</v>
      </c>
      <c r="C3264">
        <f t="shared" si="502"/>
        <v>2013</v>
      </c>
      <c r="D3264">
        <v>6054.3</v>
      </c>
      <c r="E3264">
        <f t="shared" ca="1" si="503"/>
        <v>6051.4</v>
      </c>
      <c r="F3264">
        <f t="shared" ca="1" si="507"/>
        <v>5971.4576923076911</v>
      </c>
      <c r="G3264" t="str">
        <f t="shared" ca="1" si="508"/>
        <v/>
      </c>
      <c r="H3264">
        <f t="shared" ca="1" si="509"/>
        <v>5727.45</v>
      </c>
      <c r="I3264" s="7" t="str">
        <f t="shared" ca="1" si="506"/>
        <v/>
      </c>
      <c r="J3264" s="11">
        <f t="shared" ca="1" si="510"/>
        <v>1320.5158274926684</v>
      </c>
      <c r="K3264" s="11">
        <f ca="1">MAX($J$55:J3264)</f>
        <v>1508.3636064497455</v>
      </c>
      <c r="L3264" s="13">
        <f t="shared" ca="1" si="511"/>
        <v>0.12453746441099622</v>
      </c>
      <c r="M3264" t="str">
        <f t="shared" ca="1" si="504"/>
        <v>BUY</v>
      </c>
      <c r="N3264">
        <f t="shared" ca="1" si="505"/>
        <v>9.5891543357860332E-4</v>
      </c>
    </row>
    <row r="3265" spans="1:14" x14ac:dyDescent="0.25">
      <c r="A3265">
        <v>3264</v>
      </c>
      <c r="B3265" s="30">
        <v>41298</v>
      </c>
      <c r="C3265">
        <f t="shared" si="502"/>
        <v>2013</v>
      </c>
      <c r="D3265">
        <v>6019.35</v>
      </c>
      <c r="E3265">
        <f t="shared" ca="1" si="503"/>
        <v>6036.8250000000007</v>
      </c>
      <c r="F3265">
        <f t="shared" ca="1" si="507"/>
        <v>5976.1711538461532</v>
      </c>
      <c r="G3265" t="str">
        <f t="shared" ca="1" si="508"/>
        <v/>
      </c>
      <c r="H3265">
        <f t="shared" ca="1" si="509"/>
        <v>5727.45</v>
      </c>
      <c r="I3265" s="7" t="str">
        <f t="shared" ca="1" si="506"/>
        <v/>
      </c>
      <c r="J3265" s="11">
        <f t="shared" ca="1" si="510"/>
        <v>1320.5158274926684</v>
      </c>
      <c r="K3265" s="11">
        <f ca="1">MAX($J$55:J3265)</f>
        <v>1508.3636064497455</v>
      </c>
      <c r="L3265" s="13">
        <f t="shared" ca="1" si="511"/>
        <v>0.12453746441099622</v>
      </c>
      <c r="M3265" t="str">
        <f t="shared" ca="1" si="504"/>
        <v>BUY</v>
      </c>
      <c r="N3265">
        <f t="shared" ca="1" si="505"/>
        <v>-5.7727565531935678E-3</v>
      </c>
    </row>
    <row r="3266" spans="1:14" x14ac:dyDescent="0.25">
      <c r="A3266">
        <v>3265</v>
      </c>
      <c r="B3266" s="30">
        <v>41299</v>
      </c>
      <c r="C3266">
        <f t="shared" si="502"/>
        <v>2013</v>
      </c>
      <c r="D3266">
        <v>6074.65</v>
      </c>
      <c r="E3266">
        <f t="shared" ca="1" si="503"/>
        <v>6047</v>
      </c>
      <c r="F3266">
        <f t="shared" ca="1" si="507"/>
        <v>5981.7499999999991</v>
      </c>
      <c r="G3266" t="str">
        <f t="shared" ca="1" si="508"/>
        <v/>
      </c>
      <c r="H3266">
        <f t="shared" ca="1" si="509"/>
        <v>5727.45</v>
      </c>
      <c r="I3266" s="7" t="str">
        <f t="shared" ca="1" si="506"/>
        <v/>
      </c>
      <c r="J3266" s="11">
        <f t="shared" ca="1" si="510"/>
        <v>1320.5158274926684</v>
      </c>
      <c r="K3266" s="11">
        <f ca="1">MAX($J$55:J3266)</f>
        <v>1508.3636064497455</v>
      </c>
      <c r="L3266" s="13">
        <f t="shared" ca="1" si="511"/>
        <v>0.12453746441099622</v>
      </c>
      <c r="M3266" t="str">
        <f t="shared" ca="1" si="504"/>
        <v>BUY</v>
      </c>
      <c r="N3266">
        <f t="shared" ca="1" si="505"/>
        <v>9.1870384676085073E-3</v>
      </c>
    </row>
    <row r="3267" spans="1:14" x14ac:dyDescent="0.25">
      <c r="A3267">
        <v>3266</v>
      </c>
      <c r="B3267" s="30">
        <v>41302</v>
      </c>
      <c r="C3267">
        <f t="shared" ref="C3267:C3330" si="512">YEAR(B3267)</f>
        <v>2013</v>
      </c>
      <c r="D3267">
        <v>6074.8</v>
      </c>
      <c r="E3267">
        <f t="shared" ca="1" si="503"/>
        <v>6074.7250000000004</v>
      </c>
      <c r="F3267">
        <f t="shared" ca="1" si="507"/>
        <v>5987.8423076923063</v>
      </c>
      <c r="G3267" t="str">
        <f t="shared" ca="1" si="508"/>
        <v/>
      </c>
      <c r="H3267">
        <f t="shared" ca="1" si="509"/>
        <v>5727.45</v>
      </c>
      <c r="I3267" s="7" t="str">
        <f t="shared" ca="1" si="506"/>
        <v/>
      </c>
      <c r="J3267" s="11">
        <f t="shared" ca="1" si="510"/>
        <v>1320.5158274926684</v>
      </c>
      <c r="K3267" s="11">
        <f ca="1">MAX($J$55:J3267)</f>
        <v>1508.3636064497455</v>
      </c>
      <c r="L3267" s="13">
        <f t="shared" ca="1" si="511"/>
        <v>0.12453746441099622</v>
      </c>
      <c r="M3267" t="str">
        <f t="shared" ca="1" si="504"/>
        <v>BUY</v>
      </c>
      <c r="N3267">
        <f t="shared" ca="1" si="505"/>
        <v>2.4692780654119283E-5</v>
      </c>
    </row>
    <row r="3268" spans="1:14" x14ac:dyDescent="0.25">
      <c r="A3268">
        <v>3267</v>
      </c>
      <c r="B3268" s="30">
        <v>41303</v>
      </c>
      <c r="C3268">
        <f t="shared" si="512"/>
        <v>2013</v>
      </c>
      <c r="D3268">
        <v>6049.9</v>
      </c>
      <c r="E3268">
        <f t="shared" ref="E3268:E3331" ca="1" si="513">IF(ROW(D3268)&gt;$M$3,AVERAGE(OFFSET(D3269,-$M$3,0,$M$3,1)),"")</f>
        <v>6062.35</v>
      </c>
      <c r="F3268">
        <f t="shared" ca="1" si="507"/>
        <v>5995.6192307692299</v>
      </c>
      <c r="G3268" t="str">
        <f t="shared" ca="1" si="508"/>
        <v/>
      </c>
      <c r="H3268">
        <f t="shared" ca="1" si="509"/>
        <v>5727.45</v>
      </c>
      <c r="I3268" s="7" t="str">
        <f t="shared" ca="1" si="506"/>
        <v/>
      </c>
      <c r="J3268" s="11">
        <f t="shared" ca="1" si="510"/>
        <v>1320.5158274926684</v>
      </c>
      <c r="K3268" s="11">
        <f ca="1">MAX($J$55:J3268)</f>
        <v>1508.3636064497455</v>
      </c>
      <c r="L3268" s="13">
        <f t="shared" ca="1" si="511"/>
        <v>0.12453746441099622</v>
      </c>
      <c r="M3268" t="str">
        <f t="shared" ca="1" si="504"/>
        <v>BUY</v>
      </c>
      <c r="N3268">
        <f t="shared" ca="1" si="505"/>
        <v>-4.0989003753210875E-3</v>
      </c>
    </row>
    <row r="3269" spans="1:14" x14ac:dyDescent="0.25">
      <c r="A3269">
        <v>3268</v>
      </c>
      <c r="B3269" s="30">
        <v>41304</v>
      </c>
      <c r="C3269">
        <f t="shared" si="512"/>
        <v>2013</v>
      </c>
      <c r="D3269">
        <v>6055.75</v>
      </c>
      <c r="E3269">
        <f t="shared" ca="1" si="513"/>
        <v>6052.8249999999998</v>
      </c>
      <c r="F3269">
        <f t="shared" ca="1" si="507"/>
        <v>6003.3115384615376</v>
      </c>
      <c r="G3269" t="str">
        <f t="shared" ca="1" si="508"/>
        <v/>
      </c>
      <c r="H3269">
        <f t="shared" ca="1" si="509"/>
        <v>5727.45</v>
      </c>
      <c r="I3269" s="7" t="str">
        <f t="shared" ca="1" si="506"/>
        <v/>
      </c>
      <c r="J3269" s="11">
        <f t="shared" ca="1" si="510"/>
        <v>1320.5158274926684</v>
      </c>
      <c r="K3269" s="11">
        <f ca="1">MAX($J$55:J3269)</f>
        <v>1508.3636064497455</v>
      </c>
      <c r="L3269" s="13">
        <f t="shared" ca="1" si="511"/>
        <v>0.12453746441099622</v>
      </c>
      <c r="M3269" t="str">
        <f t="shared" ca="1" si="504"/>
        <v>BUY</v>
      </c>
      <c r="N3269">
        <f t="shared" ca="1" si="505"/>
        <v>9.669581315394245E-4</v>
      </c>
    </row>
    <row r="3270" spans="1:14" x14ac:dyDescent="0.25">
      <c r="A3270">
        <v>3269</v>
      </c>
      <c r="B3270" s="30">
        <v>41305</v>
      </c>
      <c r="C3270">
        <f t="shared" si="512"/>
        <v>2013</v>
      </c>
      <c r="D3270">
        <v>6034.75</v>
      </c>
      <c r="E3270">
        <f t="shared" ca="1" si="513"/>
        <v>6045.25</v>
      </c>
      <c r="F3270">
        <f t="shared" ca="1" si="507"/>
        <v>6008.2788461538457</v>
      </c>
      <c r="G3270" t="str">
        <f t="shared" ca="1" si="508"/>
        <v/>
      </c>
      <c r="H3270">
        <f t="shared" ca="1" si="509"/>
        <v>5727.45</v>
      </c>
      <c r="I3270" s="7" t="str">
        <f t="shared" ca="1" si="506"/>
        <v/>
      </c>
      <c r="J3270" s="11">
        <f t="shared" ca="1" si="510"/>
        <v>1320.5158274926684</v>
      </c>
      <c r="K3270" s="11">
        <f ca="1">MAX($J$55:J3270)</f>
        <v>1508.3636064497455</v>
      </c>
      <c r="L3270" s="13">
        <f t="shared" ca="1" si="511"/>
        <v>0.12453746441099622</v>
      </c>
      <c r="M3270" t="str">
        <f t="shared" ref="M3270:M3333" ca="1" si="514">IF(G3270="",M3269,G3270)</f>
        <v>BUY</v>
      </c>
      <c r="N3270">
        <f t="shared" ca="1" si="505"/>
        <v>-3.4677785575692524E-3</v>
      </c>
    </row>
    <row r="3271" spans="1:14" x14ac:dyDescent="0.25">
      <c r="A3271">
        <v>3270</v>
      </c>
      <c r="B3271" s="30">
        <v>41306</v>
      </c>
      <c r="C3271">
        <f t="shared" si="512"/>
        <v>2013</v>
      </c>
      <c r="D3271">
        <v>5998.9</v>
      </c>
      <c r="E3271">
        <f t="shared" ca="1" si="513"/>
        <v>6016.8249999999998</v>
      </c>
      <c r="F3271">
        <f t="shared" ca="1" si="507"/>
        <v>6013.2326923076917</v>
      </c>
      <c r="G3271" t="str">
        <f t="shared" ca="1" si="508"/>
        <v/>
      </c>
      <c r="H3271">
        <f t="shared" ca="1" si="509"/>
        <v>5727.45</v>
      </c>
      <c r="I3271" s="7" t="str">
        <f t="shared" ca="1" si="506"/>
        <v/>
      </c>
      <c r="J3271" s="11">
        <f t="shared" ca="1" si="510"/>
        <v>1320.5158274926684</v>
      </c>
      <c r="K3271" s="11">
        <f ca="1">MAX($J$55:J3271)</f>
        <v>1508.3636064497455</v>
      </c>
      <c r="L3271" s="13">
        <f t="shared" ca="1" si="511"/>
        <v>0.12453746441099622</v>
      </c>
      <c r="M3271" t="str">
        <f t="shared" ca="1" si="514"/>
        <v>BUY</v>
      </c>
      <c r="N3271">
        <f t="shared" ref="N3271:N3334" ca="1" si="515">IF(M3270="BUY",(D3271-D3270)/D3270,(D3270-D3271)/D3270)</f>
        <v>-5.9405940594060005E-3</v>
      </c>
    </row>
    <row r="3272" spans="1:14" x14ac:dyDescent="0.25">
      <c r="A3272">
        <v>3271</v>
      </c>
      <c r="B3272" s="30">
        <v>41309</v>
      </c>
      <c r="C3272">
        <f t="shared" si="512"/>
        <v>2013</v>
      </c>
      <c r="D3272">
        <v>5987.25</v>
      </c>
      <c r="E3272">
        <f t="shared" ca="1" si="513"/>
        <v>5993.0749999999998</v>
      </c>
      <c r="F3272">
        <f t="shared" ca="1" si="507"/>
        <v>6016.2673076923083</v>
      </c>
      <c r="G3272" t="str">
        <f t="shared" ca="1" si="508"/>
        <v>SELL</v>
      </c>
      <c r="H3272">
        <f t="shared" ca="1" si="509"/>
        <v>5987.25</v>
      </c>
      <c r="I3272" s="7">
        <f t="shared" ca="1" si="506"/>
        <v>4.5360500746405519E-2</v>
      </c>
      <c r="J3272" s="11">
        <f t="shared" ca="1" si="510"/>
        <v>1380.4150866712898</v>
      </c>
      <c r="K3272" s="11">
        <f ca="1">MAX($J$55:J3272)</f>
        <v>1508.3636064497455</v>
      </c>
      <c r="L3272" s="13">
        <f t="shared" ca="1" si="511"/>
        <v>8.4826045411961148E-2</v>
      </c>
      <c r="M3272" t="str">
        <f t="shared" ca="1" si="514"/>
        <v>SELL</v>
      </c>
      <c r="N3272">
        <f t="shared" ca="1" si="515"/>
        <v>-1.9420227041623693E-3</v>
      </c>
    </row>
    <row r="3273" spans="1:14" x14ac:dyDescent="0.25">
      <c r="A3273">
        <v>3272</v>
      </c>
      <c r="B3273" s="30">
        <v>41310</v>
      </c>
      <c r="C3273">
        <f t="shared" si="512"/>
        <v>2013</v>
      </c>
      <c r="D3273">
        <v>5956.9</v>
      </c>
      <c r="E3273">
        <f t="shared" ca="1" si="513"/>
        <v>5972.0749999999998</v>
      </c>
      <c r="F3273">
        <f t="shared" ca="1" si="507"/>
        <v>6018.2596153846152</v>
      </c>
      <c r="G3273" t="str">
        <f t="shared" ca="1" si="508"/>
        <v/>
      </c>
      <c r="H3273">
        <f t="shared" ca="1" si="509"/>
        <v>5987.25</v>
      </c>
      <c r="I3273" s="7" t="str">
        <f t="shared" ca="1" si="506"/>
        <v/>
      </c>
      <c r="J3273" s="11">
        <f t="shared" ca="1" si="510"/>
        <v>1380.4150866712898</v>
      </c>
      <c r="K3273" s="11">
        <f ca="1">MAX($J$55:J3273)</f>
        <v>1508.3636064497455</v>
      </c>
      <c r="L3273" s="13">
        <f t="shared" ca="1" si="511"/>
        <v>8.4826045411961148E-2</v>
      </c>
      <c r="M3273" t="str">
        <f t="shared" ca="1" si="514"/>
        <v>SELL</v>
      </c>
      <c r="N3273">
        <f t="shared" ca="1" si="515"/>
        <v>5.0691051818448143E-3</v>
      </c>
    </row>
    <row r="3274" spans="1:14" x14ac:dyDescent="0.25">
      <c r="A3274">
        <v>3273</v>
      </c>
      <c r="B3274" s="30">
        <v>41311</v>
      </c>
      <c r="C3274">
        <f t="shared" si="512"/>
        <v>2013</v>
      </c>
      <c r="D3274">
        <v>5959.2</v>
      </c>
      <c r="E3274">
        <f t="shared" ca="1" si="513"/>
        <v>5958.0499999999993</v>
      </c>
      <c r="F3274">
        <f t="shared" ca="1" si="507"/>
        <v>6018.5807692307699</v>
      </c>
      <c r="G3274" t="str">
        <f t="shared" ca="1" si="508"/>
        <v/>
      </c>
      <c r="H3274">
        <f t="shared" ca="1" si="509"/>
        <v>5987.25</v>
      </c>
      <c r="I3274" s="7" t="str">
        <f t="shared" ca="1" si="506"/>
        <v/>
      </c>
      <c r="J3274" s="11">
        <f t="shared" ca="1" si="510"/>
        <v>1380.4150866712898</v>
      </c>
      <c r="K3274" s="11">
        <f ca="1">MAX($J$55:J3274)</f>
        <v>1508.3636064497455</v>
      </c>
      <c r="L3274" s="13">
        <f t="shared" ca="1" si="511"/>
        <v>8.4826045411961148E-2</v>
      </c>
      <c r="M3274" t="str">
        <f t="shared" ca="1" si="514"/>
        <v>SELL</v>
      </c>
      <c r="N3274">
        <f t="shared" ca="1" si="515"/>
        <v>-3.8610686766609847E-4</v>
      </c>
    </row>
    <row r="3275" spans="1:14" x14ac:dyDescent="0.25">
      <c r="A3275">
        <v>3274</v>
      </c>
      <c r="B3275" s="30">
        <v>41312</v>
      </c>
      <c r="C3275">
        <f t="shared" si="512"/>
        <v>2013</v>
      </c>
      <c r="D3275">
        <v>5938.8</v>
      </c>
      <c r="E3275">
        <f t="shared" ca="1" si="513"/>
        <v>5949</v>
      </c>
      <c r="F3275">
        <f t="shared" ca="1" si="507"/>
        <v>6016.4865384615387</v>
      </c>
      <c r="G3275" t="str">
        <f t="shared" ca="1" si="508"/>
        <v/>
      </c>
      <c r="H3275">
        <f t="shared" ca="1" si="509"/>
        <v>5987.25</v>
      </c>
      <c r="I3275" s="7" t="str">
        <f t="shared" ca="1" si="506"/>
        <v/>
      </c>
      <c r="J3275" s="11">
        <f t="shared" ca="1" si="510"/>
        <v>1380.4150866712898</v>
      </c>
      <c r="K3275" s="11">
        <f ca="1">MAX($J$55:J3275)</f>
        <v>1508.3636064497455</v>
      </c>
      <c r="L3275" s="13">
        <f t="shared" ca="1" si="511"/>
        <v>8.4826045411961148E-2</v>
      </c>
      <c r="M3275" t="str">
        <f t="shared" ca="1" si="514"/>
        <v>SELL</v>
      </c>
      <c r="N3275">
        <f t="shared" ca="1" si="515"/>
        <v>3.4232782923881793E-3</v>
      </c>
    </row>
    <row r="3276" spans="1:14" x14ac:dyDescent="0.25">
      <c r="A3276">
        <v>3275</v>
      </c>
      <c r="B3276" s="30">
        <v>41313</v>
      </c>
      <c r="C3276">
        <f t="shared" si="512"/>
        <v>2013</v>
      </c>
      <c r="D3276">
        <v>5903.5</v>
      </c>
      <c r="E3276">
        <f t="shared" ca="1" si="513"/>
        <v>5921.15</v>
      </c>
      <c r="F3276">
        <f t="shared" ca="1" si="507"/>
        <v>6012.4096153846149</v>
      </c>
      <c r="G3276" t="str">
        <f t="shared" ca="1" si="508"/>
        <v/>
      </c>
      <c r="H3276">
        <f t="shared" ca="1" si="509"/>
        <v>5987.25</v>
      </c>
      <c r="I3276" s="7" t="str">
        <f t="shared" ca="1" si="506"/>
        <v/>
      </c>
      <c r="J3276" s="11">
        <f t="shared" ca="1" si="510"/>
        <v>1380.4150866712898</v>
      </c>
      <c r="K3276" s="11">
        <f ca="1">MAX($J$55:J3276)</f>
        <v>1508.3636064497455</v>
      </c>
      <c r="L3276" s="13">
        <f t="shared" ca="1" si="511"/>
        <v>8.4826045411961148E-2</v>
      </c>
      <c r="M3276" t="str">
        <f t="shared" ca="1" si="514"/>
        <v>SELL</v>
      </c>
      <c r="N3276">
        <f t="shared" ca="1" si="515"/>
        <v>5.9439617431131173E-3</v>
      </c>
    </row>
    <row r="3277" spans="1:14" x14ac:dyDescent="0.25">
      <c r="A3277">
        <v>3276</v>
      </c>
      <c r="B3277" s="30">
        <v>41316</v>
      </c>
      <c r="C3277">
        <f t="shared" si="512"/>
        <v>2013</v>
      </c>
      <c r="D3277">
        <v>5897.85</v>
      </c>
      <c r="E3277">
        <f t="shared" ca="1" si="513"/>
        <v>5900.6750000000002</v>
      </c>
      <c r="F3277">
        <f t="shared" ca="1" si="507"/>
        <v>6007.8596153846156</v>
      </c>
      <c r="G3277" t="str">
        <f t="shared" ca="1" si="508"/>
        <v/>
      </c>
      <c r="H3277">
        <f t="shared" ca="1" si="509"/>
        <v>5987.25</v>
      </c>
      <c r="I3277" s="7" t="str">
        <f t="shared" ca="1" si="506"/>
        <v/>
      </c>
      <c r="J3277" s="11">
        <f t="shared" ca="1" si="510"/>
        <v>1380.4150866712898</v>
      </c>
      <c r="K3277" s="11">
        <f ca="1">MAX($J$55:J3277)</f>
        <v>1508.3636064497455</v>
      </c>
      <c r="L3277" s="13">
        <f t="shared" ca="1" si="511"/>
        <v>8.4826045411961148E-2</v>
      </c>
      <c r="M3277" t="str">
        <f t="shared" ca="1" si="514"/>
        <v>SELL</v>
      </c>
      <c r="N3277">
        <f t="shared" ca="1" si="515"/>
        <v>9.5705937155918285E-4</v>
      </c>
    </row>
    <row r="3278" spans="1:14" x14ac:dyDescent="0.25">
      <c r="A3278">
        <v>3277</v>
      </c>
      <c r="B3278" s="30">
        <v>41317</v>
      </c>
      <c r="C3278">
        <f t="shared" si="512"/>
        <v>2013</v>
      </c>
      <c r="D3278">
        <v>5922.5</v>
      </c>
      <c r="E3278">
        <f t="shared" ca="1" si="513"/>
        <v>5910.1750000000002</v>
      </c>
      <c r="F3278">
        <f t="shared" ca="1" si="507"/>
        <v>6005.3249999999989</v>
      </c>
      <c r="G3278" t="str">
        <f t="shared" ca="1" si="508"/>
        <v/>
      </c>
      <c r="H3278">
        <f t="shared" ca="1" si="509"/>
        <v>5987.25</v>
      </c>
      <c r="I3278" s="7" t="str">
        <f t="shared" ca="1" si="506"/>
        <v/>
      </c>
      <c r="J3278" s="11">
        <f t="shared" ca="1" si="510"/>
        <v>1380.4150866712898</v>
      </c>
      <c r="K3278" s="11">
        <f ca="1">MAX($J$55:J3278)</f>
        <v>1508.3636064497455</v>
      </c>
      <c r="L3278" s="13">
        <f t="shared" ca="1" si="511"/>
        <v>8.4826045411961148E-2</v>
      </c>
      <c r="M3278" t="str">
        <f t="shared" ca="1" si="514"/>
        <v>SELL</v>
      </c>
      <c r="N3278">
        <f t="shared" ca="1" si="515"/>
        <v>-4.1794891358714848E-3</v>
      </c>
    </row>
    <row r="3279" spans="1:14" x14ac:dyDescent="0.25">
      <c r="A3279">
        <v>3278</v>
      </c>
      <c r="B3279" s="30">
        <v>41318</v>
      </c>
      <c r="C3279">
        <f t="shared" si="512"/>
        <v>2013</v>
      </c>
      <c r="D3279">
        <v>5932.95</v>
      </c>
      <c r="E3279">
        <f t="shared" ca="1" si="513"/>
        <v>5927.7250000000004</v>
      </c>
      <c r="F3279">
        <f t="shared" ca="1" si="507"/>
        <v>6002.6807692307684</v>
      </c>
      <c r="G3279" t="str">
        <f t="shared" ca="1" si="508"/>
        <v/>
      </c>
      <c r="H3279">
        <f t="shared" ca="1" si="509"/>
        <v>5987.25</v>
      </c>
      <c r="I3279" s="7" t="str">
        <f t="shared" ca="1" si="506"/>
        <v/>
      </c>
      <c r="J3279" s="11">
        <f t="shared" ca="1" si="510"/>
        <v>1380.4150866712898</v>
      </c>
      <c r="K3279" s="11">
        <f ca="1">MAX($J$55:J3279)</f>
        <v>1508.3636064497455</v>
      </c>
      <c r="L3279" s="13">
        <f t="shared" ca="1" si="511"/>
        <v>8.4826045411961148E-2</v>
      </c>
      <c r="M3279" t="str">
        <f t="shared" ca="1" si="514"/>
        <v>SELL</v>
      </c>
      <c r="N3279">
        <f t="shared" ca="1" si="515"/>
        <v>-1.7644575770366937E-3</v>
      </c>
    </row>
    <row r="3280" spans="1:14" x14ac:dyDescent="0.25">
      <c r="A3280">
        <v>3279</v>
      </c>
      <c r="B3280" s="30">
        <v>41319</v>
      </c>
      <c r="C3280">
        <f t="shared" si="512"/>
        <v>2013</v>
      </c>
      <c r="D3280">
        <v>5896.95</v>
      </c>
      <c r="E3280">
        <f t="shared" ca="1" si="513"/>
        <v>5914.95</v>
      </c>
      <c r="F3280">
        <f t="shared" ca="1" si="507"/>
        <v>5999.8134615384615</v>
      </c>
      <c r="G3280" t="str">
        <f t="shared" ca="1" si="508"/>
        <v/>
      </c>
      <c r="H3280">
        <f t="shared" ca="1" si="509"/>
        <v>5987.25</v>
      </c>
      <c r="I3280" s="7" t="str">
        <f t="shared" ca="1" si="506"/>
        <v/>
      </c>
      <c r="J3280" s="11">
        <f t="shared" ca="1" si="510"/>
        <v>1380.4150866712898</v>
      </c>
      <c r="K3280" s="11">
        <f ca="1">MAX($J$55:J3280)</f>
        <v>1508.3636064497455</v>
      </c>
      <c r="L3280" s="13">
        <f t="shared" ca="1" si="511"/>
        <v>8.4826045411961148E-2</v>
      </c>
      <c r="M3280" t="str">
        <f t="shared" ca="1" si="514"/>
        <v>SELL</v>
      </c>
      <c r="N3280">
        <f t="shared" ca="1" si="515"/>
        <v>6.0678077516244031E-3</v>
      </c>
    </row>
    <row r="3281" spans="1:14" x14ac:dyDescent="0.25">
      <c r="A3281">
        <v>3280</v>
      </c>
      <c r="B3281" s="30">
        <v>41320</v>
      </c>
      <c r="C3281">
        <f t="shared" si="512"/>
        <v>2013</v>
      </c>
      <c r="D3281">
        <v>5887.4</v>
      </c>
      <c r="E3281">
        <f t="shared" ca="1" si="513"/>
        <v>5892.1749999999993</v>
      </c>
      <c r="F3281">
        <f t="shared" ca="1" si="507"/>
        <v>5996.6884615384615</v>
      </c>
      <c r="G3281" t="str">
        <f t="shared" ca="1" si="508"/>
        <v/>
      </c>
      <c r="H3281">
        <f t="shared" ca="1" si="509"/>
        <v>5987.25</v>
      </c>
      <c r="I3281" s="7" t="str">
        <f t="shared" ca="1" si="506"/>
        <v/>
      </c>
      <c r="J3281" s="11">
        <f t="shared" ca="1" si="510"/>
        <v>1380.4150866712898</v>
      </c>
      <c r="K3281" s="11">
        <f ca="1">MAX($J$55:J3281)</f>
        <v>1508.3636064497455</v>
      </c>
      <c r="L3281" s="13">
        <f t="shared" ca="1" si="511"/>
        <v>8.4826045411961148E-2</v>
      </c>
      <c r="M3281" t="str">
        <f t="shared" ca="1" si="514"/>
        <v>SELL</v>
      </c>
      <c r="N3281">
        <f t="shared" ca="1" si="515"/>
        <v>1.6194812572601399E-3</v>
      </c>
    </row>
    <row r="3282" spans="1:14" x14ac:dyDescent="0.25">
      <c r="A3282">
        <v>3281</v>
      </c>
      <c r="B3282" s="30">
        <v>41323</v>
      </c>
      <c r="C3282">
        <f t="shared" si="512"/>
        <v>2013</v>
      </c>
      <c r="D3282">
        <v>5898.2</v>
      </c>
      <c r="E3282">
        <f t="shared" ca="1" si="513"/>
        <v>5892.7999999999993</v>
      </c>
      <c r="F3282">
        <f t="shared" ca="1" si="507"/>
        <v>5994.6461538461544</v>
      </c>
      <c r="G3282" t="str">
        <f t="shared" ca="1" si="508"/>
        <v/>
      </c>
      <c r="H3282">
        <f t="shared" ca="1" si="509"/>
        <v>5987.25</v>
      </c>
      <c r="I3282" s="7" t="str">
        <f t="shared" ca="1" si="506"/>
        <v/>
      </c>
      <c r="J3282" s="11">
        <f t="shared" ca="1" si="510"/>
        <v>1380.4150866712898</v>
      </c>
      <c r="K3282" s="11">
        <f ca="1">MAX($J$55:J3282)</f>
        <v>1508.3636064497455</v>
      </c>
      <c r="L3282" s="13">
        <f t="shared" ca="1" si="511"/>
        <v>8.4826045411961148E-2</v>
      </c>
      <c r="M3282" t="str">
        <f t="shared" ca="1" si="514"/>
        <v>SELL</v>
      </c>
      <c r="N3282">
        <f t="shared" ca="1" si="515"/>
        <v>-1.8344260624384588E-3</v>
      </c>
    </row>
    <row r="3283" spans="1:14" x14ac:dyDescent="0.25">
      <c r="A3283">
        <v>3282</v>
      </c>
      <c r="B3283" s="30">
        <v>41324</v>
      </c>
      <c r="C3283">
        <f t="shared" si="512"/>
        <v>2013</v>
      </c>
      <c r="D3283">
        <v>5939.7</v>
      </c>
      <c r="E3283">
        <f t="shared" ca="1" si="513"/>
        <v>5918.95</v>
      </c>
      <c r="F3283">
        <f t="shared" ca="1" si="507"/>
        <v>5991.4019230769245</v>
      </c>
      <c r="G3283" t="str">
        <f t="shared" ca="1" si="508"/>
        <v/>
      </c>
      <c r="H3283">
        <f t="shared" ca="1" si="509"/>
        <v>5987.25</v>
      </c>
      <c r="I3283" s="7" t="str">
        <f t="shared" ca="1" si="506"/>
        <v/>
      </c>
      <c r="J3283" s="11">
        <f t="shared" ca="1" si="510"/>
        <v>1380.4150866712898</v>
      </c>
      <c r="K3283" s="11">
        <f ca="1">MAX($J$55:J3283)</f>
        <v>1508.3636064497455</v>
      </c>
      <c r="L3283" s="13">
        <f t="shared" ca="1" si="511"/>
        <v>8.4826045411961148E-2</v>
      </c>
      <c r="M3283" t="str">
        <f t="shared" ca="1" si="514"/>
        <v>SELL</v>
      </c>
      <c r="N3283">
        <f t="shared" ca="1" si="515"/>
        <v>-7.0360448950527281E-3</v>
      </c>
    </row>
    <row r="3284" spans="1:14" x14ac:dyDescent="0.25">
      <c r="A3284">
        <v>3283</v>
      </c>
      <c r="B3284" s="30">
        <v>41325</v>
      </c>
      <c r="C3284">
        <f t="shared" si="512"/>
        <v>2013</v>
      </c>
      <c r="D3284">
        <v>5943.05</v>
      </c>
      <c r="E3284">
        <f t="shared" ca="1" si="513"/>
        <v>5941.375</v>
      </c>
      <c r="F3284">
        <f t="shared" ca="1" si="507"/>
        <v>5987.0346153846149</v>
      </c>
      <c r="G3284" t="str">
        <f t="shared" ca="1" si="508"/>
        <v/>
      </c>
      <c r="H3284">
        <f t="shared" ca="1" si="509"/>
        <v>5987.25</v>
      </c>
      <c r="I3284" s="7" t="str">
        <f t="shared" ref="I3284:I3347" ca="1" si="516">IF(AND(G3284&lt;&gt;"",H3283&lt;&gt;0),IF(G3284="BUY",1-H3284/H3283,H3284/H3283-1),"")</f>
        <v/>
      </c>
      <c r="J3284" s="11">
        <f t="shared" ca="1" si="510"/>
        <v>1380.4150866712898</v>
      </c>
      <c r="K3284" s="11">
        <f ca="1">MAX($J$55:J3284)</f>
        <v>1508.3636064497455</v>
      </c>
      <c r="L3284" s="13">
        <f t="shared" ca="1" si="511"/>
        <v>8.4826045411961148E-2</v>
      </c>
      <c r="M3284" t="str">
        <f t="shared" ca="1" si="514"/>
        <v>SELL</v>
      </c>
      <c r="N3284">
        <f t="shared" ca="1" si="515"/>
        <v>-5.6400154889983732E-4</v>
      </c>
    </row>
    <row r="3285" spans="1:14" x14ac:dyDescent="0.25">
      <c r="A3285">
        <v>3284</v>
      </c>
      <c r="B3285" s="30">
        <v>41326</v>
      </c>
      <c r="C3285">
        <f t="shared" si="512"/>
        <v>2013</v>
      </c>
      <c r="D3285">
        <v>5852.25</v>
      </c>
      <c r="E3285">
        <f t="shared" ca="1" si="513"/>
        <v>5897.65</v>
      </c>
      <c r="F3285">
        <f t="shared" ca="1" si="507"/>
        <v>5981.2807692307688</v>
      </c>
      <c r="G3285" t="str">
        <f t="shared" ca="1" si="508"/>
        <v/>
      </c>
      <c r="H3285">
        <f t="shared" ca="1" si="509"/>
        <v>5987.25</v>
      </c>
      <c r="I3285" s="7" t="str">
        <f t="shared" ca="1" si="516"/>
        <v/>
      </c>
      <c r="J3285" s="11">
        <f t="shared" ca="1" si="510"/>
        <v>1380.4150866712898</v>
      </c>
      <c r="K3285" s="11">
        <f ca="1">MAX($J$55:J3285)</f>
        <v>1508.3636064497455</v>
      </c>
      <c r="L3285" s="13">
        <f t="shared" ca="1" si="511"/>
        <v>8.4826045411961148E-2</v>
      </c>
      <c r="M3285" t="str">
        <f t="shared" ca="1" si="514"/>
        <v>SELL</v>
      </c>
      <c r="N3285">
        <f t="shared" ca="1" si="515"/>
        <v>1.5278350341996143E-2</v>
      </c>
    </row>
    <row r="3286" spans="1:14" x14ac:dyDescent="0.25">
      <c r="A3286">
        <v>3285</v>
      </c>
      <c r="B3286" s="30">
        <v>41327</v>
      </c>
      <c r="C3286">
        <f t="shared" si="512"/>
        <v>2013</v>
      </c>
      <c r="D3286">
        <v>5850.3</v>
      </c>
      <c r="E3286">
        <f t="shared" ca="1" si="513"/>
        <v>5851.2749999999996</v>
      </c>
      <c r="F3286">
        <f t="shared" ca="1" si="507"/>
        <v>5974.0153846153844</v>
      </c>
      <c r="G3286" t="str">
        <f t="shared" ca="1" si="508"/>
        <v/>
      </c>
      <c r="H3286">
        <f t="shared" ca="1" si="509"/>
        <v>5987.25</v>
      </c>
      <c r="I3286" s="7" t="str">
        <f t="shared" ca="1" si="516"/>
        <v/>
      </c>
      <c r="J3286" s="11">
        <f t="shared" ca="1" si="510"/>
        <v>1380.4150866712898</v>
      </c>
      <c r="K3286" s="11">
        <f ca="1">MAX($J$55:J3286)</f>
        <v>1508.3636064497455</v>
      </c>
      <c r="L3286" s="13">
        <f t="shared" ca="1" si="511"/>
        <v>8.4826045411961148E-2</v>
      </c>
      <c r="M3286" t="str">
        <f t="shared" ca="1" si="514"/>
        <v>SELL</v>
      </c>
      <c r="N3286">
        <f t="shared" ca="1" si="515"/>
        <v>3.3320517749580385E-4</v>
      </c>
    </row>
    <row r="3287" spans="1:14" x14ac:dyDescent="0.25">
      <c r="A3287">
        <v>3286</v>
      </c>
      <c r="B3287" s="30">
        <v>41330</v>
      </c>
      <c r="C3287">
        <f t="shared" si="512"/>
        <v>2013</v>
      </c>
      <c r="D3287">
        <v>5854.75</v>
      </c>
      <c r="E3287">
        <f t="shared" ca="1" si="513"/>
        <v>5852.5249999999996</v>
      </c>
      <c r="F3287">
        <f t="shared" ca="1" si="507"/>
        <v>5965.951923076922</v>
      </c>
      <c r="G3287" t="str">
        <f t="shared" ca="1" si="508"/>
        <v/>
      </c>
      <c r="H3287">
        <f t="shared" ca="1" si="509"/>
        <v>5987.25</v>
      </c>
      <c r="I3287" s="7" t="str">
        <f t="shared" ca="1" si="516"/>
        <v/>
      </c>
      <c r="J3287" s="11">
        <f t="shared" ca="1" si="510"/>
        <v>1380.4150866712898</v>
      </c>
      <c r="K3287" s="11">
        <f ca="1">MAX($J$55:J3287)</f>
        <v>1508.3636064497455</v>
      </c>
      <c r="L3287" s="13">
        <f t="shared" ca="1" si="511"/>
        <v>8.4826045411961148E-2</v>
      </c>
      <c r="M3287" t="str">
        <f t="shared" ca="1" si="514"/>
        <v>SELL</v>
      </c>
      <c r="N3287">
        <f t="shared" ca="1" si="515"/>
        <v>-7.6064475326048544E-4</v>
      </c>
    </row>
    <row r="3288" spans="1:14" x14ac:dyDescent="0.25">
      <c r="A3288">
        <v>3287</v>
      </c>
      <c r="B3288" s="30">
        <v>41331</v>
      </c>
      <c r="C3288">
        <f t="shared" si="512"/>
        <v>2013</v>
      </c>
      <c r="D3288">
        <v>5761.35</v>
      </c>
      <c r="E3288">
        <f t="shared" ca="1" si="513"/>
        <v>5808.05</v>
      </c>
      <c r="F3288">
        <f t="shared" ca="1" si="507"/>
        <v>5953.6076923076917</v>
      </c>
      <c r="G3288" t="str">
        <f t="shared" ca="1" si="508"/>
        <v/>
      </c>
      <c r="H3288">
        <f t="shared" ca="1" si="509"/>
        <v>5987.25</v>
      </c>
      <c r="I3288" s="7" t="str">
        <f t="shared" ca="1" si="516"/>
        <v/>
      </c>
      <c r="J3288" s="11">
        <f t="shared" ca="1" si="510"/>
        <v>1380.4150866712898</v>
      </c>
      <c r="K3288" s="11">
        <f ca="1">MAX($J$55:J3288)</f>
        <v>1508.3636064497455</v>
      </c>
      <c r="L3288" s="13">
        <f t="shared" ca="1" si="511"/>
        <v>8.4826045411961148E-2</v>
      </c>
      <c r="M3288" t="str">
        <f t="shared" ca="1" si="514"/>
        <v>SELL</v>
      </c>
      <c r="N3288">
        <f t="shared" ca="1" si="515"/>
        <v>1.5952858789871408E-2</v>
      </c>
    </row>
    <row r="3289" spans="1:14" x14ac:dyDescent="0.25">
      <c r="A3289">
        <v>3288</v>
      </c>
      <c r="B3289" s="30">
        <v>41332</v>
      </c>
      <c r="C3289">
        <f t="shared" si="512"/>
        <v>2013</v>
      </c>
      <c r="D3289">
        <v>5796.9</v>
      </c>
      <c r="E3289">
        <f t="shared" ca="1" si="513"/>
        <v>5779.125</v>
      </c>
      <c r="F3289">
        <f t="shared" ca="1" si="507"/>
        <v>5943.9307692307684</v>
      </c>
      <c r="G3289" t="str">
        <f t="shared" ca="1" si="508"/>
        <v/>
      </c>
      <c r="H3289">
        <f t="shared" ca="1" si="509"/>
        <v>5987.25</v>
      </c>
      <c r="I3289" s="7" t="str">
        <f t="shared" ca="1" si="516"/>
        <v/>
      </c>
      <c r="J3289" s="11">
        <f t="shared" ca="1" si="510"/>
        <v>1380.4150866712898</v>
      </c>
      <c r="K3289" s="11">
        <f ca="1">MAX($J$55:J3289)</f>
        <v>1508.3636064497455</v>
      </c>
      <c r="L3289" s="13">
        <f t="shared" ca="1" si="511"/>
        <v>8.4826045411961148E-2</v>
      </c>
      <c r="M3289" t="str">
        <f t="shared" ca="1" si="514"/>
        <v>SELL</v>
      </c>
      <c r="N3289">
        <f t="shared" ca="1" si="515"/>
        <v>-6.1704288057485256E-3</v>
      </c>
    </row>
    <row r="3290" spans="1:14" x14ac:dyDescent="0.25">
      <c r="A3290">
        <v>3289</v>
      </c>
      <c r="B3290" s="30">
        <v>41333</v>
      </c>
      <c r="C3290">
        <f t="shared" si="512"/>
        <v>2013</v>
      </c>
      <c r="D3290">
        <v>5693.05</v>
      </c>
      <c r="E3290">
        <f t="shared" ca="1" si="513"/>
        <v>5744.9750000000004</v>
      </c>
      <c r="F3290">
        <f t="shared" ca="1" si="507"/>
        <v>5930.0365384615379</v>
      </c>
      <c r="G3290" t="str">
        <f t="shared" ca="1" si="508"/>
        <v/>
      </c>
      <c r="H3290">
        <f t="shared" ca="1" si="509"/>
        <v>5987.25</v>
      </c>
      <c r="I3290" s="7" t="str">
        <f t="shared" ca="1" si="516"/>
        <v/>
      </c>
      <c r="J3290" s="11">
        <f t="shared" ca="1" si="510"/>
        <v>1380.4150866712898</v>
      </c>
      <c r="K3290" s="11">
        <f ca="1">MAX($J$55:J3290)</f>
        <v>1508.3636064497455</v>
      </c>
      <c r="L3290" s="13">
        <f t="shared" ca="1" si="511"/>
        <v>8.4826045411961148E-2</v>
      </c>
      <c r="M3290" t="str">
        <f t="shared" ca="1" si="514"/>
        <v>SELL</v>
      </c>
      <c r="N3290">
        <f t="shared" ca="1" si="515"/>
        <v>1.7914747537476836E-2</v>
      </c>
    </row>
    <row r="3291" spans="1:14" x14ac:dyDescent="0.25">
      <c r="A3291">
        <v>3290</v>
      </c>
      <c r="B3291" s="30">
        <v>41334</v>
      </c>
      <c r="C3291">
        <f t="shared" si="512"/>
        <v>2013</v>
      </c>
      <c r="D3291">
        <v>5719.7</v>
      </c>
      <c r="E3291">
        <f t="shared" ca="1" si="513"/>
        <v>5706.375</v>
      </c>
      <c r="F3291">
        <f t="shared" ca="1" si="507"/>
        <v>5918.5115384615383</v>
      </c>
      <c r="G3291" t="str">
        <f t="shared" ca="1" si="508"/>
        <v/>
      </c>
      <c r="H3291">
        <f t="shared" ca="1" si="509"/>
        <v>5987.25</v>
      </c>
      <c r="I3291" s="7" t="str">
        <f t="shared" ca="1" si="516"/>
        <v/>
      </c>
      <c r="J3291" s="11">
        <f t="shared" ca="1" si="510"/>
        <v>1380.4150866712898</v>
      </c>
      <c r="K3291" s="11">
        <f ca="1">MAX($J$55:J3291)</f>
        <v>1508.3636064497455</v>
      </c>
      <c r="L3291" s="13">
        <f t="shared" ca="1" si="511"/>
        <v>8.4826045411961148E-2</v>
      </c>
      <c r="M3291" t="str">
        <f t="shared" ca="1" si="514"/>
        <v>SELL</v>
      </c>
      <c r="N3291">
        <f t="shared" ca="1" si="515"/>
        <v>-4.6811463099743784E-3</v>
      </c>
    </row>
    <row r="3292" spans="1:14" x14ac:dyDescent="0.25">
      <c r="A3292">
        <v>3291</v>
      </c>
      <c r="B3292" s="30">
        <v>41337</v>
      </c>
      <c r="C3292">
        <f t="shared" si="512"/>
        <v>2013</v>
      </c>
      <c r="D3292">
        <v>5698.5</v>
      </c>
      <c r="E3292">
        <f t="shared" ca="1" si="513"/>
        <v>5709.1</v>
      </c>
      <c r="F3292">
        <f t="shared" ref="F3292:F3355" ca="1" si="517">IF(ROW(D3292)&gt;$M$4, AVERAGE(OFFSET(D3293,-$M$4,0,$M$4,1)), "")</f>
        <v>5904.0442307692301</v>
      </c>
      <c r="G3292" t="str">
        <f t="shared" ca="1" si="508"/>
        <v/>
      </c>
      <c r="H3292">
        <f t="shared" ca="1" si="509"/>
        <v>5987.25</v>
      </c>
      <c r="I3292" s="7" t="str">
        <f t="shared" ca="1" si="516"/>
        <v/>
      </c>
      <c r="J3292" s="11">
        <f t="shared" ca="1" si="510"/>
        <v>1380.4150866712898</v>
      </c>
      <c r="K3292" s="11">
        <f ca="1">MAX($J$55:J3292)</f>
        <v>1508.3636064497455</v>
      </c>
      <c r="L3292" s="13">
        <f t="shared" ca="1" si="511"/>
        <v>8.4826045411961148E-2</v>
      </c>
      <c r="M3292" t="str">
        <f t="shared" ca="1" si="514"/>
        <v>SELL</v>
      </c>
      <c r="N3292">
        <f t="shared" ca="1" si="515"/>
        <v>3.7064881025228279E-3</v>
      </c>
    </row>
    <row r="3293" spans="1:14" x14ac:dyDescent="0.25">
      <c r="A3293">
        <v>3292</v>
      </c>
      <c r="B3293" s="30">
        <v>41338</v>
      </c>
      <c r="C3293">
        <f t="shared" si="512"/>
        <v>2013</v>
      </c>
      <c r="D3293">
        <v>5784.25</v>
      </c>
      <c r="E3293">
        <f t="shared" ca="1" si="513"/>
        <v>5741.375</v>
      </c>
      <c r="F3293">
        <f t="shared" ca="1" si="517"/>
        <v>5892.8692307692309</v>
      </c>
      <c r="G3293" t="str">
        <f t="shared" ca="1" si="508"/>
        <v/>
      </c>
      <c r="H3293">
        <f t="shared" ca="1" si="509"/>
        <v>5987.25</v>
      </c>
      <c r="I3293" s="7" t="str">
        <f t="shared" ca="1" si="516"/>
        <v/>
      </c>
      <c r="J3293" s="11">
        <f t="shared" ca="1" si="510"/>
        <v>1380.4150866712898</v>
      </c>
      <c r="K3293" s="11">
        <f ca="1">MAX($J$55:J3293)</f>
        <v>1508.3636064497455</v>
      </c>
      <c r="L3293" s="13">
        <f t="shared" ca="1" si="511"/>
        <v>8.4826045411961148E-2</v>
      </c>
      <c r="M3293" t="str">
        <f t="shared" ca="1" si="514"/>
        <v>SELL</v>
      </c>
      <c r="N3293">
        <f t="shared" ca="1" si="515"/>
        <v>-1.5047819601649557E-2</v>
      </c>
    </row>
    <row r="3294" spans="1:14" x14ac:dyDescent="0.25">
      <c r="A3294">
        <v>3293</v>
      </c>
      <c r="B3294" s="30">
        <v>41339</v>
      </c>
      <c r="C3294">
        <f t="shared" si="512"/>
        <v>2013</v>
      </c>
      <c r="D3294">
        <v>5818.6</v>
      </c>
      <c r="E3294">
        <f t="shared" ca="1" si="513"/>
        <v>5801.4250000000002</v>
      </c>
      <c r="F3294">
        <f t="shared" ca="1" si="517"/>
        <v>5883.9730769230773</v>
      </c>
      <c r="G3294" t="str">
        <f t="shared" ca="1" si="508"/>
        <v/>
      </c>
      <c r="H3294">
        <f t="shared" ca="1" si="509"/>
        <v>5987.25</v>
      </c>
      <c r="I3294" s="7" t="str">
        <f t="shared" ca="1" si="516"/>
        <v/>
      </c>
      <c r="J3294" s="11">
        <f t="shared" ca="1" si="510"/>
        <v>1380.4150866712898</v>
      </c>
      <c r="K3294" s="11">
        <f ca="1">MAX($J$55:J3294)</f>
        <v>1508.3636064497455</v>
      </c>
      <c r="L3294" s="13">
        <f t="shared" ca="1" si="511"/>
        <v>8.4826045411961148E-2</v>
      </c>
      <c r="M3294" t="str">
        <f t="shared" ca="1" si="514"/>
        <v>SELL</v>
      </c>
      <c r="N3294">
        <f t="shared" ca="1" si="515"/>
        <v>-5.9385400008644795E-3</v>
      </c>
    </row>
    <row r="3295" spans="1:14" x14ac:dyDescent="0.25">
      <c r="A3295">
        <v>3294</v>
      </c>
      <c r="B3295" s="30">
        <v>41340</v>
      </c>
      <c r="C3295">
        <f t="shared" si="512"/>
        <v>2013</v>
      </c>
      <c r="D3295">
        <v>5863.3</v>
      </c>
      <c r="E3295">
        <f t="shared" ca="1" si="513"/>
        <v>5840.9500000000007</v>
      </c>
      <c r="F3295">
        <f t="shared" ca="1" si="517"/>
        <v>5876.5711538461537</v>
      </c>
      <c r="G3295" t="str">
        <f t="shared" ca="1" si="508"/>
        <v/>
      </c>
      <c r="H3295">
        <f t="shared" ca="1" si="509"/>
        <v>5987.25</v>
      </c>
      <c r="I3295" s="7" t="str">
        <f t="shared" ca="1" si="516"/>
        <v/>
      </c>
      <c r="J3295" s="11">
        <f t="shared" ca="1" si="510"/>
        <v>1380.4150866712898</v>
      </c>
      <c r="K3295" s="11">
        <f ca="1">MAX($J$55:J3295)</f>
        <v>1508.3636064497455</v>
      </c>
      <c r="L3295" s="13">
        <f t="shared" ca="1" si="511"/>
        <v>8.4826045411961148E-2</v>
      </c>
      <c r="M3295" t="str">
        <f t="shared" ca="1" si="514"/>
        <v>SELL</v>
      </c>
      <c r="N3295">
        <f t="shared" ca="1" si="515"/>
        <v>-7.6822603375382081E-3</v>
      </c>
    </row>
    <row r="3296" spans="1:14" x14ac:dyDescent="0.25">
      <c r="A3296">
        <v>3295</v>
      </c>
      <c r="B3296" s="30">
        <v>41341</v>
      </c>
      <c r="C3296">
        <f t="shared" si="512"/>
        <v>2013</v>
      </c>
      <c r="D3296">
        <v>5945.7</v>
      </c>
      <c r="E3296">
        <f t="shared" ca="1" si="513"/>
        <v>5904.5</v>
      </c>
      <c r="F3296">
        <f t="shared" ca="1" si="517"/>
        <v>5873.1461538461544</v>
      </c>
      <c r="G3296" t="str">
        <f t="shared" ca="1" si="508"/>
        <v>BUY</v>
      </c>
      <c r="H3296">
        <f t="shared" ca="1" si="509"/>
        <v>5945.7</v>
      </c>
      <c r="I3296" s="7">
        <f t="shared" ca="1" si="516"/>
        <v>6.9397469622949348E-3</v>
      </c>
      <c r="J3296" s="11">
        <f t="shared" ca="1" si="510"/>
        <v>1389.9948180757231</v>
      </c>
      <c r="K3296" s="11">
        <f ca="1">MAX($J$55:J3296)</f>
        <v>1508.3636064497455</v>
      </c>
      <c r="L3296" s="13">
        <f t="shared" ca="1" si="511"/>
        <v>7.847496974063739E-2</v>
      </c>
      <c r="M3296" t="str">
        <f t="shared" ca="1" si="514"/>
        <v>BUY</v>
      </c>
      <c r="N3296">
        <f t="shared" ca="1" si="515"/>
        <v>-1.4053519349171905E-2</v>
      </c>
    </row>
    <row r="3297" spans="1:14" x14ac:dyDescent="0.25">
      <c r="A3297">
        <v>3296</v>
      </c>
      <c r="B3297" s="30">
        <v>41344</v>
      </c>
      <c r="C3297">
        <f t="shared" si="512"/>
        <v>2013</v>
      </c>
      <c r="D3297">
        <v>5942.35</v>
      </c>
      <c r="E3297">
        <f t="shared" ca="1" si="513"/>
        <v>5944.0249999999996</v>
      </c>
      <c r="F3297">
        <f t="shared" ca="1" si="517"/>
        <v>5870.9711538461543</v>
      </c>
      <c r="G3297" t="str">
        <f t="shared" ca="1" si="508"/>
        <v/>
      </c>
      <c r="H3297">
        <f t="shared" ca="1" si="509"/>
        <v>5945.7</v>
      </c>
      <c r="I3297" s="7" t="str">
        <f t="shared" ca="1" si="516"/>
        <v/>
      </c>
      <c r="J3297" s="11">
        <f t="shared" ca="1" si="510"/>
        <v>1389.9948180757231</v>
      </c>
      <c r="K3297" s="11">
        <f ca="1">MAX($J$55:J3297)</f>
        <v>1508.3636064497455</v>
      </c>
      <c r="L3297" s="13">
        <f t="shared" ca="1" si="511"/>
        <v>7.847496974063739E-2</v>
      </c>
      <c r="M3297" t="str">
        <f t="shared" ca="1" si="514"/>
        <v>BUY</v>
      </c>
      <c r="N3297">
        <f t="shared" ca="1" si="515"/>
        <v>-5.6343239652176442E-4</v>
      </c>
    </row>
    <row r="3298" spans="1:14" x14ac:dyDescent="0.25">
      <c r="A3298">
        <v>3297</v>
      </c>
      <c r="B3298" s="30">
        <v>41345</v>
      </c>
      <c r="C3298">
        <f t="shared" si="512"/>
        <v>2013</v>
      </c>
      <c r="D3298">
        <v>5914.1</v>
      </c>
      <c r="E3298">
        <f t="shared" ca="1" si="513"/>
        <v>5928.2250000000004</v>
      </c>
      <c r="F3298">
        <f t="shared" ca="1" si="517"/>
        <v>5868.1576923076927</v>
      </c>
      <c r="G3298" t="str">
        <f t="shared" ca="1" si="508"/>
        <v/>
      </c>
      <c r="H3298">
        <f t="shared" ca="1" si="509"/>
        <v>5945.7</v>
      </c>
      <c r="I3298" s="7" t="str">
        <f t="shared" ca="1" si="516"/>
        <v/>
      </c>
      <c r="J3298" s="11">
        <f t="shared" ca="1" si="510"/>
        <v>1389.9948180757231</v>
      </c>
      <c r="K3298" s="11">
        <f ca="1">MAX($J$55:J3298)</f>
        <v>1508.3636064497455</v>
      </c>
      <c r="L3298" s="13">
        <f t="shared" ca="1" si="511"/>
        <v>7.847496974063739E-2</v>
      </c>
      <c r="M3298" t="str">
        <f t="shared" ca="1" si="514"/>
        <v>BUY</v>
      </c>
      <c r="N3298">
        <f t="shared" ca="1" si="515"/>
        <v>-4.7540114601125815E-3</v>
      </c>
    </row>
    <row r="3299" spans="1:14" x14ac:dyDescent="0.25">
      <c r="A3299">
        <v>3298</v>
      </c>
      <c r="B3299" s="30">
        <v>41346</v>
      </c>
      <c r="C3299">
        <f t="shared" si="512"/>
        <v>2013</v>
      </c>
      <c r="D3299">
        <v>5851.2</v>
      </c>
      <c r="E3299">
        <f t="shared" ca="1" si="513"/>
        <v>5882.65</v>
      </c>
      <c r="F3299">
        <f t="shared" ca="1" si="517"/>
        <v>5864.0923076923082</v>
      </c>
      <c r="G3299" t="str">
        <f t="shared" ca="1" si="508"/>
        <v/>
      </c>
      <c r="H3299">
        <f t="shared" ca="1" si="509"/>
        <v>5945.7</v>
      </c>
      <c r="I3299" s="7" t="str">
        <f t="shared" ca="1" si="516"/>
        <v/>
      </c>
      <c r="J3299" s="11">
        <f t="shared" ca="1" si="510"/>
        <v>1389.9948180757231</v>
      </c>
      <c r="K3299" s="11">
        <f ca="1">MAX($J$55:J3299)</f>
        <v>1508.3636064497455</v>
      </c>
      <c r="L3299" s="13">
        <f t="shared" ca="1" si="511"/>
        <v>7.847496974063739E-2</v>
      </c>
      <c r="M3299" t="str">
        <f t="shared" ca="1" si="514"/>
        <v>BUY</v>
      </c>
      <c r="N3299">
        <f t="shared" ca="1" si="515"/>
        <v>-1.0635599668588718E-2</v>
      </c>
    </row>
    <row r="3300" spans="1:14" x14ac:dyDescent="0.25">
      <c r="A3300">
        <v>3299</v>
      </c>
      <c r="B3300" s="30">
        <v>41347</v>
      </c>
      <c r="C3300">
        <f t="shared" si="512"/>
        <v>2013</v>
      </c>
      <c r="D3300">
        <v>5908.95</v>
      </c>
      <c r="E3300">
        <f t="shared" ca="1" si="513"/>
        <v>5880.0749999999998</v>
      </c>
      <c r="F3300">
        <f t="shared" ca="1" si="517"/>
        <v>5862.1596153846167</v>
      </c>
      <c r="G3300" t="str">
        <f t="shared" ca="1" si="508"/>
        <v/>
      </c>
      <c r="H3300">
        <f t="shared" ca="1" si="509"/>
        <v>5945.7</v>
      </c>
      <c r="I3300" s="7" t="str">
        <f t="shared" ca="1" si="516"/>
        <v/>
      </c>
      <c r="J3300" s="11">
        <f t="shared" ca="1" si="510"/>
        <v>1389.9948180757231</v>
      </c>
      <c r="K3300" s="11">
        <f ca="1">MAX($J$55:J3300)</f>
        <v>1508.3636064497455</v>
      </c>
      <c r="L3300" s="13">
        <f t="shared" ca="1" si="511"/>
        <v>7.847496974063739E-2</v>
      </c>
      <c r="M3300" t="str">
        <f t="shared" ca="1" si="514"/>
        <v>BUY</v>
      </c>
      <c r="N3300">
        <f t="shared" ca="1" si="515"/>
        <v>9.8697703035274826E-3</v>
      </c>
    </row>
    <row r="3301" spans="1:14" x14ac:dyDescent="0.25">
      <c r="A3301">
        <v>3300</v>
      </c>
      <c r="B3301" s="30">
        <v>41348</v>
      </c>
      <c r="C3301">
        <f t="shared" si="512"/>
        <v>2013</v>
      </c>
      <c r="D3301">
        <v>5872.6</v>
      </c>
      <c r="E3301">
        <f t="shared" ca="1" si="513"/>
        <v>5890.7749999999996</v>
      </c>
      <c r="F3301">
        <f t="shared" ca="1" si="517"/>
        <v>5859.6134615384635</v>
      </c>
      <c r="G3301" t="str">
        <f t="shared" ca="1" si="508"/>
        <v/>
      </c>
      <c r="H3301">
        <f t="shared" ca="1" si="509"/>
        <v>5945.7</v>
      </c>
      <c r="I3301" s="7" t="str">
        <f t="shared" ca="1" si="516"/>
        <v/>
      </c>
      <c r="J3301" s="11">
        <f t="shared" ca="1" si="510"/>
        <v>1389.9948180757231</v>
      </c>
      <c r="K3301" s="11">
        <f ca="1">MAX($J$55:J3301)</f>
        <v>1508.3636064497455</v>
      </c>
      <c r="L3301" s="13">
        <f t="shared" ca="1" si="511"/>
        <v>7.847496974063739E-2</v>
      </c>
      <c r="M3301" t="str">
        <f t="shared" ca="1" si="514"/>
        <v>BUY</v>
      </c>
      <c r="N3301">
        <f t="shared" ca="1" si="515"/>
        <v>-6.1516851555690026E-3</v>
      </c>
    </row>
    <row r="3302" spans="1:14" x14ac:dyDescent="0.25">
      <c r="A3302">
        <v>3301</v>
      </c>
      <c r="B3302" s="30">
        <v>41351</v>
      </c>
      <c r="C3302">
        <f t="shared" si="512"/>
        <v>2013</v>
      </c>
      <c r="D3302">
        <v>5835.25</v>
      </c>
      <c r="E3302">
        <f t="shared" ca="1" si="513"/>
        <v>5853.9250000000002</v>
      </c>
      <c r="F3302">
        <f t="shared" ca="1" si="517"/>
        <v>5856.9884615384635</v>
      </c>
      <c r="G3302" t="str">
        <f t="shared" ca="1" si="508"/>
        <v>SELL</v>
      </c>
      <c r="H3302">
        <f t="shared" ca="1" si="509"/>
        <v>5835.25</v>
      </c>
      <c r="I3302" s="7">
        <f t="shared" ca="1" si="516"/>
        <v>-1.8576450207713147E-2</v>
      </c>
      <c r="J3302" s="11">
        <f t="shared" ca="1" si="510"/>
        <v>1364.1736485487602</v>
      </c>
      <c r="K3302" s="11">
        <f ca="1">MAX($J$55:J3302)</f>
        <v>1508.3636064497455</v>
      </c>
      <c r="L3302" s="13">
        <f t="shared" ca="1" si="511"/>
        <v>9.559363358041173E-2</v>
      </c>
      <c r="M3302" t="str">
        <f t="shared" ca="1" si="514"/>
        <v>SELL</v>
      </c>
      <c r="N3302">
        <f t="shared" ca="1" si="515"/>
        <v>-6.3600449545346801E-3</v>
      </c>
    </row>
    <row r="3303" spans="1:14" x14ac:dyDescent="0.25">
      <c r="A3303">
        <v>3302</v>
      </c>
      <c r="B3303" s="30">
        <v>41352</v>
      </c>
      <c r="C3303">
        <f t="shared" si="512"/>
        <v>2013</v>
      </c>
      <c r="D3303">
        <v>5745.95</v>
      </c>
      <c r="E3303">
        <f t="shared" ca="1" si="513"/>
        <v>5790.6</v>
      </c>
      <c r="F3303">
        <f t="shared" ca="1" si="517"/>
        <v>5851.1461538461554</v>
      </c>
      <c r="G3303" t="str">
        <f t="shared" ca="1" si="508"/>
        <v/>
      </c>
      <c r="H3303">
        <f t="shared" ca="1" si="509"/>
        <v>5835.25</v>
      </c>
      <c r="I3303" s="7" t="str">
        <f t="shared" ca="1" si="516"/>
        <v/>
      </c>
      <c r="J3303" s="11">
        <f t="shared" ca="1" si="510"/>
        <v>1364.1736485487602</v>
      </c>
      <c r="K3303" s="11">
        <f ca="1">MAX($J$55:J3303)</f>
        <v>1508.3636064497455</v>
      </c>
      <c r="L3303" s="13">
        <f t="shared" ca="1" si="511"/>
        <v>9.559363358041173E-2</v>
      </c>
      <c r="M3303" t="str">
        <f t="shared" ca="1" si="514"/>
        <v>SELL</v>
      </c>
      <c r="N3303">
        <f t="shared" ca="1" si="515"/>
        <v>1.5303543121545809E-2</v>
      </c>
    </row>
    <row r="3304" spans="1:14" x14ac:dyDescent="0.25">
      <c r="A3304">
        <v>3303</v>
      </c>
      <c r="B3304" s="30">
        <v>41353</v>
      </c>
      <c r="C3304">
        <f t="shared" si="512"/>
        <v>2013</v>
      </c>
      <c r="D3304">
        <v>5694.4</v>
      </c>
      <c r="E3304">
        <f t="shared" ca="1" si="513"/>
        <v>5720.1749999999993</v>
      </c>
      <c r="F3304">
        <f t="shared" ca="1" si="517"/>
        <v>5842.373076923077</v>
      </c>
      <c r="G3304" t="str">
        <f t="shared" ca="1" si="508"/>
        <v/>
      </c>
      <c r="H3304">
        <f t="shared" ca="1" si="509"/>
        <v>5835.25</v>
      </c>
      <c r="I3304" s="7" t="str">
        <f t="shared" ca="1" si="516"/>
        <v/>
      </c>
      <c r="J3304" s="11">
        <f t="shared" ca="1" si="510"/>
        <v>1364.1736485487602</v>
      </c>
      <c r="K3304" s="11">
        <f ca="1">MAX($J$55:J3304)</f>
        <v>1508.3636064497455</v>
      </c>
      <c r="L3304" s="13">
        <f t="shared" ca="1" si="511"/>
        <v>9.559363358041173E-2</v>
      </c>
      <c r="M3304" t="str">
        <f t="shared" ca="1" si="514"/>
        <v>SELL</v>
      </c>
      <c r="N3304">
        <f t="shared" ca="1" si="515"/>
        <v>8.9715364735161608E-3</v>
      </c>
    </row>
    <row r="3305" spans="1:14" x14ac:dyDescent="0.25">
      <c r="A3305">
        <v>3304</v>
      </c>
      <c r="B3305" s="30">
        <v>41354</v>
      </c>
      <c r="C3305">
        <f t="shared" si="512"/>
        <v>2013</v>
      </c>
      <c r="D3305">
        <v>5658.75</v>
      </c>
      <c r="E3305">
        <f t="shared" ca="1" si="513"/>
        <v>5676.5749999999998</v>
      </c>
      <c r="F3305">
        <f t="shared" ca="1" si="517"/>
        <v>5831.8269230769238</v>
      </c>
      <c r="G3305" t="str">
        <f t="shared" ca="1" si="508"/>
        <v/>
      </c>
      <c r="H3305">
        <f t="shared" ca="1" si="509"/>
        <v>5835.25</v>
      </c>
      <c r="I3305" s="7" t="str">
        <f t="shared" ca="1" si="516"/>
        <v/>
      </c>
      <c r="J3305" s="11">
        <f t="shared" ca="1" si="510"/>
        <v>1364.1736485487602</v>
      </c>
      <c r="K3305" s="11">
        <f ca="1">MAX($J$55:J3305)</f>
        <v>1508.3636064497455</v>
      </c>
      <c r="L3305" s="13">
        <f t="shared" ca="1" si="511"/>
        <v>9.559363358041173E-2</v>
      </c>
      <c r="M3305" t="str">
        <f t="shared" ca="1" si="514"/>
        <v>SELL</v>
      </c>
      <c r="N3305">
        <f t="shared" ca="1" si="515"/>
        <v>6.2605366676031955E-3</v>
      </c>
    </row>
    <row r="3306" spans="1:14" x14ac:dyDescent="0.25">
      <c r="A3306">
        <v>3305</v>
      </c>
      <c r="B3306" s="30">
        <v>41355</v>
      </c>
      <c r="C3306">
        <f t="shared" si="512"/>
        <v>2013</v>
      </c>
      <c r="D3306">
        <v>5651.35</v>
      </c>
      <c r="E3306">
        <f t="shared" ca="1" si="513"/>
        <v>5655.05</v>
      </c>
      <c r="F3306">
        <f t="shared" ca="1" si="517"/>
        <v>5822.3807692307701</v>
      </c>
      <c r="G3306" t="str">
        <f t="shared" ca="1" si="508"/>
        <v/>
      </c>
      <c r="H3306">
        <f t="shared" ca="1" si="509"/>
        <v>5835.25</v>
      </c>
      <c r="I3306" s="7" t="str">
        <f t="shared" ca="1" si="516"/>
        <v/>
      </c>
      <c r="J3306" s="11">
        <f t="shared" ca="1" si="510"/>
        <v>1364.1736485487602</v>
      </c>
      <c r="K3306" s="11">
        <f ca="1">MAX($J$55:J3306)</f>
        <v>1508.3636064497455</v>
      </c>
      <c r="L3306" s="13">
        <f t="shared" ca="1" si="511"/>
        <v>9.559363358041173E-2</v>
      </c>
      <c r="M3306" t="str">
        <f t="shared" ca="1" si="514"/>
        <v>SELL</v>
      </c>
      <c r="N3306">
        <f t="shared" ca="1" si="515"/>
        <v>1.3077092997569491E-3</v>
      </c>
    </row>
    <row r="3307" spans="1:14" x14ac:dyDescent="0.25">
      <c r="A3307">
        <v>3306</v>
      </c>
      <c r="B3307" s="30">
        <v>41358</v>
      </c>
      <c r="C3307">
        <f t="shared" si="512"/>
        <v>2013</v>
      </c>
      <c r="D3307">
        <v>5633.85</v>
      </c>
      <c r="E3307">
        <f t="shared" ca="1" si="513"/>
        <v>5642.6</v>
      </c>
      <c r="F3307">
        <f t="shared" ca="1" si="517"/>
        <v>5812.6288461538479</v>
      </c>
      <c r="G3307" t="str">
        <f t="shared" ca="1" si="508"/>
        <v/>
      </c>
      <c r="H3307">
        <f t="shared" ca="1" si="509"/>
        <v>5835.25</v>
      </c>
      <c r="I3307" s="7" t="str">
        <f t="shared" ca="1" si="516"/>
        <v/>
      </c>
      <c r="J3307" s="11">
        <f t="shared" ca="1" si="510"/>
        <v>1364.1736485487602</v>
      </c>
      <c r="K3307" s="11">
        <f ca="1">MAX($J$55:J3307)</f>
        <v>1508.3636064497455</v>
      </c>
      <c r="L3307" s="13">
        <f t="shared" ca="1" si="511"/>
        <v>9.559363358041173E-2</v>
      </c>
      <c r="M3307" t="str">
        <f t="shared" ca="1" si="514"/>
        <v>SELL</v>
      </c>
      <c r="N3307">
        <f t="shared" ca="1" si="515"/>
        <v>3.0966052359170815E-3</v>
      </c>
    </row>
    <row r="3308" spans="1:14" x14ac:dyDescent="0.25">
      <c r="A3308">
        <v>3307</v>
      </c>
      <c r="B3308" s="30">
        <v>41359</v>
      </c>
      <c r="C3308">
        <f t="shared" si="512"/>
        <v>2013</v>
      </c>
      <c r="D3308">
        <v>5641.6</v>
      </c>
      <c r="E3308">
        <f t="shared" ca="1" si="513"/>
        <v>5637.7250000000004</v>
      </c>
      <c r="F3308">
        <f t="shared" ca="1" si="517"/>
        <v>5802.7596153846162</v>
      </c>
      <c r="G3308" t="str">
        <f t="shared" ca="1" si="508"/>
        <v/>
      </c>
      <c r="H3308">
        <f t="shared" ca="1" si="509"/>
        <v>5835.25</v>
      </c>
      <c r="I3308" s="7" t="str">
        <f t="shared" ca="1" si="516"/>
        <v/>
      </c>
      <c r="J3308" s="11">
        <f t="shared" ca="1" si="510"/>
        <v>1364.1736485487602</v>
      </c>
      <c r="K3308" s="11">
        <f ca="1">MAX($J$55:J3308)</f>
        <v>1508.3636064497455</v>
      </c>
      <c r="L3308" s="13">
        <f t="shared" ca="1" si="511"/>
        <v>9.559363358041173E-2</v>
      </c>
      <c r="M3308" t="str">
        <f t="shared" ca="1" si="514"/>
        <v>SELL</v>
      </c>
      <c r="N3308">
        <f t="shared" ca="1" si="515"/>
        <v>-1.3756134792371113E-3</v>
      </c>
    </row>
    <row r="3309" spans="1:14" x14ac:dyDescent="0.25">
      <c r="A3309">
        <v>3308</v>
      </c>
      <c r="B3309" s="30">
        <v>41361</v>
      </c>
      <c r="C3309">
        <f t="shared" si="512"/>
        <v>2013</v>
      </c>
      <c r="D3309">
        <v>5682.55</v>
      </c>
      <c r="E3309">
        <f t="shared" ca="1" si="513"/>
        <v>5662.0750000000007</v>
      </c>
      <c r="F3309">
        <f t="shared" ca="1" si="517"/>
        <v>5792.8692307692309</v>
      </c>
      <c r="G3309" t="str">
        <f t="shared" ca="1" si="508"/>
        <v/>
      </c>
      <c r="H3309">
        <f t="shared" ca="1" si="509"/>
        <v>5835.25</v>
      </c>
      <c r="I3309" s="7" t="str">
        <f t="shared" ca="1" si="516"/>
        <v/>
      </c>
      <c r="J3309" s="11">
        <f t="shared" ca="1" si="510"/>
        <v>1364.1736485487602</v>
      </c>
      <c r="K3309" s="11">
        <f ca="1">MAX($J$55:J3309)</f>
        <v>1508.3636064497455</v>
      </c>
      <c r="L3309" s="13">
        <f t="shared" ca="1" si="511"/>
        <v>9.559363358041173E-2</v>
      </c>
      <c r="M3309" t="str">
        <f t="shared" ca="1" si="514"/>
        <v>SELL</v>
      </c>
      <c r="N3309">
        <f t="shared" ca="1" si="515"/>
        <v>-7.2585791264889064E-3</v>
      </c>
    </row>
    <row r="3310" spans="1:14" x14ac:dyDescent="0.25">
      <c r="A3310">
        <v>3309</v>
      </c>
      <c r="B3310" s="30">
        <v>41365</v>
      </c>
      <c r="C3310">
        <f t="shared" si="512"/>
        <v>2013</v>
      </c>
      <c r="D3310">
        <v>5704.4</v>
      </c>
      <c r="E3310">
        <f t="shared" ca="1" si="513"/>
        <v>5693.4750000000004</v>
      </c>
      <c r="F3310">
        <f t="shared" ca="1" si="517"/>
        <v>5783.6903846153855</v>
      </c>
      <c r="G3310" t="str">
        <f t="shared" ca="1" si="508"/>
        <v/>
      </c>
      <c r="H3310">
        <f t="shared" ca="1" si="509"/>
        <v>5835.25</v>
      </c>
      <c r="I3310" s="7" t="str">
        <f t="shared" ca="1" si="516"/>
        <v/>
      </c>
      <c r="J3310" s="11">
        <f t="shared" ca="1" si="510"/>
        <v>1364.1736485487602</v>
      </c>
      <c r="K3310" s="11">
        <f ca="1">MAX($J$55:J3310)</f>
        <v>1508.3636064497455</v>
      </c>
      <c r="L3310" s="13">
        <f t="shared" ca="1" si="511"/>
        <v>9.559363358041173E-2</v>
      </c>
      <c r="M3310" t="str">
        <f t="shared" ca="1" si="514"/>
        <v>SELL</v>
      </c>
      <c r="N3310">
        <f t="shared" ca="1" si="515"/>
        <v>-3.8451047505080383E-3</v>
      </c>
    </row>
    <row r="3311" spans="1:14" x14ac:dyDescent="0.25">
      <c r="A3311">
        <v>3310</v>
      </c>
      <c r="B3311" s="30">
        <v>41366</v>
      </c>
      <c r="C3311">
        <f t="shared" si="512"/>
        <v>2013</v>
      </c>
      <c r="D3311">
        <v>5748.1</v>
      </c>
      <c r="E3311">
        <f t="shared" ca="1" si="513"/>
        <v>5726.25</v>
      </c>
      <c r="F3311">
        <f t="shared" ca="1" si="517"/>
        <v>5779.6846153846145</v>
      </c>
      <c r="G3311" t="str">
        <f t="shared" ca="1" si="508"/>
        <v/>
      </c>
      <c r="H3311">
        <f t="shared" ca="1" si="509"/>
        <v>5835.25</v>
      </c>
      <c r="I3311" s="7" t="str">
        <f t="shared" ca="1" si="516"/>
        <v/>
      </c>
      <c r="J3311" s="11">
        <f t="shared" ca="1" si="510"/>
        <v>1364.1736485487602</v>
      </c>
      <c r="K3311" s="11">
        <f ca="1">MAX($J$55:J3311)</f>
        <v>1508.3636064497455</v>
      </c>
      <c r="L3311" s="13">
        <f t="shared" ca="1" si="511"/>
        <v>9.559363358041173E-2</v>
      </c>
      <c r="M3311" t="str">
        <f t="shared" ca="1" si="514"/>
        <v>SELL</v>
      </c>
      <c r="N3311">
        <f t="shared" ca="1" si="515"/>
        <v>-7.6607531028680892E-3</v>
      </c>
    </row>
    <row r="3312" spans="1:14" x14ac:dyDescent="0.25">
      <c r="A3312">
        <v>3311</v>
      </c>
      <c r="B3312" s="30">
        <v>41367</v>
      </c>
      <c r="C3312">
        <f t="shared" si="512"/>
        <v>2013</v>
      </c>
      <c r="D3312">
        <v>5672.9</v>
      </c>
      <c r="E3312">
        <f t="shared" ca="1" si="513"/>
        <v>5710.5</v>
      </c>
      <c r="F3312">
        <f t="shared" ca="1" si="517"/>
        <v>5772.8615384615387</v>
      </c>
      <c r="G3312" t="str">
        <f t="shared" ca="1" si="508"/>
        <v/>
      </c>
      <c r="H3312">
        <f t="shared" ca="1" si="509"/>
        <v>5835.25</v>
      </c>
      <c r="I3312" s="7" t="str">
        <f t="shared" ca="1" si="516"/>
        <v/>
      </c>
      <c r="J3312" s="11">
        <f t="shared" ca="1" si="510"/>
        <v>1364.1736485487602</v>
      </c>
      <c r="K3312" s="11">
        <f ca="1">MAX($J$55:J3312)</f>
        <v>1508.3636064497455</v>
      </c>
      <c r="L3312" s="13">
        <f t="shared" ca="1" si="511"/>
        <v>9.559363358041173E-2</v>
      </c>
      <c r="M3312" t="str">
        <f t="shared" ca="1" si="514"/>
        <v>SELL</v>
      </c>
      <c r="N3312">
        <f t="shared" ca="1" si="515"/>
        <v>1.308258381030266E-2</v>
      </c>
    </row>
    <row r="3313" spans="1:14" x14ac:dyDescent="0.25">
      <c r="A3313">
        <v>3312</v>
      </c>
      <c r="B3313" s="30">
        <v>41368</v>
      </c>
      <c r="C3313">
        <f t="shared" si="512"/>
        <v>2013</v>
      </c>
      <c r="D3313">
        <v>5574.75</v>
      </c>
      <c r="E3313">
        <f t="shared" ca="1" si="513"/>
        <v>5623.8249999999998</v>
      </c>
      <c r="F3313">
        <f t="shared" ca="1" si="517"/>
        <v>5762.0923076923082</v>
      </c>
      <c r="G3313" t="str">
        <f t="shared" ca="1" si="508"/>
        <v/>
      </c>
      <c r="H3313">
        <f t="shared" ca="1" si="509"/>
        <v>5835.25</v>
      </c>
      <c r="I3313" s="7" t="str">
        <f t="shared" ca="1" si="516"/>
        <v/>
      </c>
      <c r="J3313" s="11">
        <f t="shared" ca="1" si="510"/>
        <v>1364.1736485487602</v>
      </c>
      <c r="K3313" s="11">
        <f ca="1">MAX($J$55:J3313)</f>
        <v>1508.3636064497455</v>
      </c>
      <c r="L3313" s="13">
        <f t="shared" ca="1" si="511"/>
        <v>9.559363358041173E-2</v>
      </c>
      <c r="M3313" t="str">
        <f t="shared" ca="1" si="514"/>
        <v>SELL</v>
      </c>
      <c r="N3313">
        <f t="shared" ca="1" si="515"/>
        <v>1.7301556523118624E-2</v>
      </c>
    </row>
    <row r="3314" spans="1:14" x14ac:dyDescent="0.25">
      <c r="A3314">
        <v>3313</v>
      </c>
      <c r="B3314" s="30">
        <v>41369</v>
      </c>
      <c r="C3314">
        <f t="shared" si="512"/>
        <v>2013</v>
      </c>
      <c r="D3314">
        <v>5553.25</v>
      </c>
      <c r="E3314">
        <f t="shared" ca="1" si="513"/>
        <v>5564</v>
      </c>
      <c r="F3314">
        <f t="shared" ca="1" si="517"/>
        <v>5754.0884615384612</v>
      </c>
      <c r="G3314" t="str">
        <f t="shared" ca="1" si="508"/>
        <v/>
      </c>
      <c r="H3314">
        <f t="shared" ca="1" si="509"/>
        <v>5835.25</v>
      </c>
      <c r="I3314" s="7" t="str">
        <f t="shared" ca="1" si="516"/>
        <v/>
      </c>
      <c r="J3314" s="11">
        <f t="shared" ca="1" si="510"/>
        <v>1364.1736485487602</v>
      </c>
      <c r="K3314" s="11">
        <f ca="1">MAX($J$55:J3314)</f>
        <v>1508.3636064497455</v>
      </c>
      <c r="L3314" s="13">
        <f t="shared" ca="1" si="511"/>
        <v>9.559363358041173E-2</v>
      </c>
      <c r="M3314" t="str">
        <f t="shared" ca="1" si="514"/>
        <v>SELL</v>
      </c>
      <c r="N3314">
        <f t="shared" ca="1" si="515"/>
        <v>3.8566751872281266E-3</v>
      </c>
    </row>
    <row r="3315" spans="1:14" x14ac:dyDescent="0.25">
      <c r="A3315">
        <v>3314</v>
      </c>
      <c r="B3315" s="30">
        <v>41372</v>
      </c>
      <c r="C3315">
        <f t="shared" si="512"/>
        <v>2013</v>
      </c>
      <c r="D3315">
        <v>5542.95</v>
      </c>
      <c r="E3315">
        <f t="shared" ca="1" si="513"/>
        <v>5548.1</v>
      </c>
      <c r="F3315">
        <f t="shared" ca="1" si="517"/>
        <v>5744.3211538461537</v>
      </c>
      <c r="G3315" t="str">
        <f t="shared" ca="1" si="508"/>
        <v/>
      </c>
      <c r="H3315">
        <f t="shared" ca="1" si="509"/>
        <v>5835.25</v>
      </c>
      <c r="I3315" s="7" t="str">
        <f t="shared" ca="1" si="516"/>
        <v/>
      </c>
      <c r="J3315" s="11">
        <f t="shared" ca="1" si="510"/>
        <v>1364.1736485487602</v>
      </c>
      <c r="K3315" s="11">
        <f ca="1">MAX($J$55:J3315)</f>
        <v>1508.3636064497455</v>
      </c>
      <c r="L3315" s="13">
        <f t="shared" ca="1" si="511"/>
        <v>9.559363358041173E-2</v>
      </c>
      <c r="M3315" t="str">
        <f t="shared" ca="1" si="514"/>
        <v>SELL</v>
      </c>
      <c r="N3315">
        <f t="shared" ca="1" si="515"/>
        <v>1.8547697294377494E-3</v>
      </c>
    </row>
    <row r="3316" spans="1:14" x14ac:dyDescent="0.25">
      <c r="A3316">
        <v>3315</v>
      </c>
      <c r="B3316" s="30">
        <v>41373</v>
      </c>
      <c r="C3316">
        <f t="shared" si="512"/>
        <v>2013</v>
      </c>
      <c r="D3316">
        <v>5495.1</v>
      </c>
      <c r="E3316">
        <f t="shared" ca="1" si="513"/>
        <v>5519.0249999999996</v>
      </c>
      <c r="F3316">
        <f t="shared" ca="1" si="517"/>
        <v>5736.7076923076929</v>
      </c>
      <c r="G3316" t="str">
        <f t="shared" ca="1" si="508"/>
        <v/>
      </c>
      <c r="H3316">
        <f t="shared" ca="1" si="509"/>
        <v>5835.25</v>
      </c>
      <c r="I3316" s="7" t="str">
        <f t="shared" ca="1" si="516"/>
        <v/>
      </c>
      <c r="J3316" s="11">
        <f t="shared" ca="1" si="510"/>
        <v>1364.1736485487602</v>
      </c>
      <c r="K3316" s="11">
        <f ca="1">MAX($J$55:J3316)</f>
        <v>1508.3636064497455</v>
      </c>
      <c r="L3316" s="13">
        <f t="shared" ca="1" si="511"/>
        <v>9.559363358041173E-2</v>
      </c>
      <c r="M3316" t="str">
        <f t="shared" ca="1" si="514"/>
        <v>SELL</v>
      </c>
      <c r="N3316">
        <f t="shared" ca="1" si="515"/>
        <v>8.6325873406758961E-3</v>
      </c>
    </row>
    <row r="3317" spans="1:14" x14ac:dyDescent="0.25">
      <c r="A3317">
        <v>3316</v>
      </c>
      <c r="B3317" s="30">
        <v>41374</v>
      </c>
      <c r="C3317">
        <f t="shared" si="512"/>
        <v>2013</v>
      </c>
      <c r="D3317">
        <v>5558.7</v>
      </c>
      <c r="E3317">
        <f t="shared" ca="1" si="513"/>
        <v>5526.9</v>
      </c>
      <c r="F3317">
        <f t="shared" ca="1" si="517"/>
        <v>5730.5153846153853</v>
      </c>
      <c r="G3317" t="str">
        <f t="shared" ca="1" si="508"/>
        <v/>
      </c>
      <c r="H3317">
        <f t="shared" ca="1" si="509"/>
        <v>5835.25</v>
      </c>
      <c r="I3317" s="7" t="str">
        <f t="shared" ca="1" si="516"/>
        <v/>
      </c>
      <c r="J3317" s="11">
        <f t="shared" ca="1" si="510"/>
        <v>1364.1736485487602</v>
      </c>
      <c r="K3317" s="11">
        <f ca="1">MAX($J$55:J3317)</f>
        <v>1508.3636064497455</v>
      </c>
      <c r="L3317" s="13">
        <f t="shared" ca="1" si="511"/>
        <v>9.559363358041173E-2</v>
      </c>
      <c r="M3317" t="str">
        <f t="shared" ca="1" si="514"/>
        <v>SELL</v>
      </c>
      <c r="N3317">
        <f t="shared" ca="1" si="515"/>
        <v>-1.1573947698858883E-2</v>
      </c>
    </row>
    <row r="3318" spans="1:14" x14ac:dyDescent="0.25">
      <c r="A3318">
        <v>3317</v>
      </c>
      <c r="B3318" s="30">
        <v>41375</v>
      </c>
      <c r="C3318">
        <f t="shared" si="512"/>
        <v>2013</v>
      </c>
      <c r="D3318">
        <v>5594</v>
      </c>
      <c r="E3318">
        <f t="shared" ca="1" si="513"/>
        <v>5576.35</v>
      </c>
      <c r="F3318">
        <f t="shared" ca="1" si="517"/>
        <v>5726.4961538461548</v>
      </c>
      <c r="G3318" t="str">
        <f t="shared" ref="G3318:G3381" ca="1" si="518">IF(AND(E3318&gt;F3318,E3317&lt;F3317),"BUY",IF(AND(E3318&lt;F3318,E3317&gt;F3317),"SELL",""))</f>
        <v/>
      </c>
      <c r="H3318">
        <f t="shared" ca="1" si="509"/>
        <v>5835.25</v>
      </c>
      <c r="I3318" s="7" t="str">
        <f t="shared" ca="1" si="516"/>
        <v/>
      </c>
      <c r="J3318" s="11">
        <f t="shared" ca="1" si="510"/>
        <v>1364.1736485487602</v>
      </c>
      <c r="K3318" s="11">
        <f ca="1">MAX($J$55:J3318)</f>
        <v>1508.3636064497455</v>
      </c>
      <c r="L3318" s="13">
        <f t="shared" ca="1" si="511"/>
        <v>9.559363358041173E-2</v>
      </c>
      <c r="M3318" t="str">
        <f t="shared" ca="1" si="514"/>
        <v>SELL</v>
      </c>
      <c r="N3318">
        <f t="shared" ca="1" si="515"/>
        <v>-6.3504056703905919E-3</v>
      </c>
    </row>
    <row r="3319" spans="1:14" x14ac:dyDescent="0.25">
      <c r="A3319">
        <v>3318</v>
      </c>
      <c r="B3319" s="30">
        <v>41376</v>
      </c>
      <c r="C3319">
        <f t="shared" si="512"/>
        <v>2013</v>
      </c>
      <c r="D3319">
        <v>5528.55</v>
      </c>
      <c r="E3319">
        <f t="shared" ca="1" si="513"/>
        <v>5561.2749999999996</v>
      </c>
      <c r="F3319">
        <f t="shared" ca="1" si="517"/>
        <v>5716.6615384615388</v>
      </c>
      <c r="G3319" t="str">
        <f t="shared" ca="1" si="518"/>
        <v/>
      </c>
      <c r="H3319">
        <f t="shared" ref="H3319:H3382" ca="1" si="519">IF(G3319&lt;&gt;"",D3319,H3318)</f>
        <v>5835.25</v>
      </c>
      <c r="I3319" s="7" t="str">
        <f t="shared" ca="1" si="516"/>
        <v/>
      </c>
      <c r="J3319" s="11">
        <f t="shared" ca="1" si="510"/>
        <v>1364.1736485487602</v>
      </c>
      <c r="K3319" s="11">
        <f ca="1">MAX($J$55:J3319)</f>
        <v>1508.3636064497455</v>
      </c>
      <c r="L3319" s="13">
        <f t="shared" ca="1" si="511"/>
        <v>9.559363358041173E-2</v>
      </c>
      <c r="M3319" t="str">
        <f t="shared" ca="1" si="514"/>
        <v>SELL</v>
      </c>
      <c r="N3319">
        <f t="shared" ca="1" si="515"/>
        <v>1.170003575259203E-2</v>
      </c>
    </row>
    <row r="3320" spans="1:14" x14ac:dyDescent="0.25">
      <c r="A3320">
        <v>3319</v>
      </c>
      <c r="B3320" s="30">
        <v>41379</v>
      </c>
      <c r="C3320">
        <f t="shared" si="512"/>
        <v>2013</v>
      </c>
      <c r="D3320">
        <v>5568.4</v>
      </c>
      <c r="E3320">
        <f t="shared" ca="1" si="513"/>
        <v>5548.4750000000004</v>
      </c>
      <c r="F3320">
        <f t="shared" ca="1" si="517"/>
        <v>5707.0384615384619</v>
      </c>
      <c r="G3320" t="str">
        <f t="shared" ca="1" si="518"/>
        <v/>
      </c>
      <c r="H3320">
        <f t="shared" ca="1" si="519"/>
        <v>5835.25</v>
      </c>
      <c r="I3320" s="7" t="str">
        <f t="shared" ca="1" si="516"/>
        <v/>
      </c>
      <c r="J3320" s="11">
        <f t="shared" ca="1" si="510"/>
        <v>1364.1736485487602</v>
      </c>
      <c r="K3320" s="11">
        <f ca="1">MAX($J$55:J3320)</f>
        <v>1508.3636064497455</v>
      </c>
      <c r="L3320" s="13">
        <f t="shared" ca="1" si="511"/>
        <v>9.559363358041173E-2</v>
      </c>
      <c r="M3320" t="str">
        <f t="shared" ca="1" si="514"/>
        <v>SELL</v>
      </c>
      <c r="N3320">
        <f t="shared" ca="1" si="515"/>
        <v>-7.2080382740500586E-3</v>
      </c>
    </row>
    <row r="3321" spans="1:14" x14ac:dyDescent="0.25">
      <c r="A3321">
        <v>3320</v>
      </c>
      <c r="B3321" s="30">
        <v>41380</v>
      </c>
      <c r="C3321">
        <f t="shared" si="512"/>
        <v>2013</v>
      </c>
      <c r="D3321">
        <v>5688.95</v>
      </c>
      <c r="E3321">
        <f t="shared" ca="1" si="513"/>
        <v>5628.6749999999993</v>
      </c>
      <c r="F3321">
        <f t="shared" ca="1" si="517"/>
        <v>5700.332692307692</v>
      </c>
      <c r="G3321" t="str">
        <f t="shared" ca="1" si="518"/>
        <v/>
      </c>
      <c r="H3321">
        <f t="shared" ca="1" si="519"/>
        <v>5835.25</v>
      </c>
      <c r="I3321" s="7" t="str">
        <f t="shared" ca="1" si="516"/>
        <v/>
      </c>
      <c r="J3321" s="11">
        <f t="shared" ref="J3321:J3384" ca="1" si="520">IF(I3321="",J3320,J3320*(1+$M$5*I3321))</f>
        <v>1364.1736485487602</v>
      </c>
      <c r="K3321" s="11">
        <f ca="1">MAX($J$55:J3321)</f>
        <v>1508.3636064497455</v>
      </c>
      <c r="L3321" s="13">
        <f t="shared" ref="L3321:L3384" ca="1" si="521">1-J3321/K3321</f>
        <v>9.559363358041173E-2</v>
      </c>
      <c r="M3321" t="str">
        <f t="shared" ca="1" si="514"/>
        <v>SELL</v>
      </c>
      <c r="N3321">
        <f t="shared" ca="1" si="515"/>
        <v>-2.1648947633072371E-2</v>
      </c>
    </row>
    <row r="3322" spans="1:14" x14ac:dyDescent="0.25">
      <c r="A3322">
        <v>3321</v>
      </c>
      <c r="B3322" s="30">
        <v>41381</v>
      </c>
      <c r="C3322">
        <f t="shared" si="512"/>
        <v>2013</v>
      </c>
      <c r="D3322">
        <v>5688.7</v>
      </c>
      <c r="E3322">
        <f t="shared" ca="1" si="513"/>
        <v>5688.8249999999998</v>
      </c>
      <c r="F3322">
        <f t="shared" ca="1" si="517"/>
        <v>5690.4480769230777</v>
      </c>
      <c r="G3322" t="str">
        <f t="shared" ca="1" si="518"/>
        <v/>
      </c>
      <c r="H3322">
        <f t="shared" ca="1" si="519"/>
        <v>5835.25</v>
      </c>
      <c r="I3322" s="7" t="str">
        <f t="shared" ca="1" si="516"/>
        <v/>
      </c>
      <c r="J3322" s="11">
        <f t="shared" ca="1" si="520"/>
        <v>1364.1736485487602</v>
      </c>
      <c r="K3322" s="11">
        <f ca="1">MAX($J$55:J3322)</f>
        <v>1508.3636064497455</v>
      </c>
      <c r="L3322" s="13">
        <f t="shared" ca="1" si="521"/>
        <v>9.559363358041173E-2</v>
      </c>
      <c r="M3322" t="str">
        <f t="shared" ca="1" si="514"/>
        <v>SELL</v>
      </c>
      <c r="N3322">
        <f t="shared" ca="1" si="515"/>
        <v>4.394484043628438E-5</v>
      </c>
    </row>
    <row r="3323" spans="1:14" x14ac:dyDescent="0.25">
      <c r="A3323">
        <v>3322</v>
      </c>
      <c r="B3323" s="30">
        <v>41382</v>
      </c>
      <c r="C3323">
        <f t="shared" si="512"/>
        <v>2013</v>
      </c>
      <c r="D3323">
        <v>5783.1</v>
      </c>
      <c r="E3323">
        <f t="shared" ca="1" si="513"/>
        <v>5735.9</v>
      </c>
      <c r="F3323">
        <f t="shared" ca="1" si="517"/>
        <v>5684.3230769230768</v>
      </c>
      <c r="G3323" t="str">
        <f t="shared" ca="1" si="518"/>
        <v>BUY</v>
      </c>
      <c r="H3323">
        <f t="shared" ca="1" si="519"/>
        <v>5783.1</v>
      </c>
      <c r="I3323" s="7">
        <f t="shared" ca="1" si="516"/>
        <v>8.937063536266554E-3</v>
      </c>
      <c r="J3323" s="11">
        <f t="shared" ca="1" si="520"/>
        <v>1376.3653551203408</v>
      </c>
      <c r="K3323" s="11">
        <f ca="1">MAX($J$55:J3323)</f>
        <v>1508.3636064497455</v>
      </c>
      <c r="L3323" s="13">
        <f t="shared" ca="1" si="521"/>
        <v>8.751089642111598E-2</v>
      </c>
      <c r="M3323" t="str">
        <f t="shared" ca="1" si="514"/>
        <v>BUY</v>
      </c>
      <c r="N3323">
        <f t="shared" ca="1" si="515"/>
        <v>-1.6594300982649912E-2</v>
      </c>
    </row>
    <row r="3324" spans="1:14" x14ac:dyDescent="0.25">
      <c r="A3324">
        <v>3323</v>
      </c>
      <c r="B3324" s="30">
        <v>41386</v>
      </c>
      <c r="C3324">
        <f t="shared" si="512"/>
        <v>2013</v>
      </c>
      <c r="D3324">
        <v>5834.4</v>
      </c>
      <c r="E3324">
        <f t="shared" ca="1" si="513"/>
        <v>5808.75</v>
      </c>
      <c r="F3324">
        <f t="shared" ca="1" si="517"/>
        <v>5681.2576923076913</v>
      </c>
      <c r="G3324" t="str">
        <f t="shared" ca="1" si="518"/>
        <v/>
      </c>
      <c r="H3324">
        <f t="shared" ca="1" si="519"/>
        <v>5783.1</v>
      </c>
      <c r="I3324" s="7" t="str">
        <f t="shared" ca="1" si="516"/>
        <v/>
      </c>
      <c r="J3324" s="11">
        <f t="shared" ca="1" si="520"/>
        <v>1376.3653551203408</v>
      </c>
      <c r="K3324" s="11">
        <f ca="1">MAX($J$55:J3324)</f>
        <v>1508.3636064497455</v>
      </c>
      <c r="L3324" s="13">
        <f t="shared" ca="1" si="521"/>
        <v>8.751089642111598E-2</v>
      </c>
      <c r="M3324" t="str">
        <f t="shared" ca="1" si="514"/>
        <v>BUY</v>
      </c>
      <c r="N3324">
        <f t="shared" ca="1" si="515"/>
        <v>8.8706748975461731E-3</v>
      </c>
    </row>
    <row r="3325" spans="1:14" x14ac:dyDescent="0.25">
      <c r="A3325">
        <v>3324</v>
      </c>
      <c r="B3325" s="30">
        <v>41387</v>
      </c>
      <c r="C3325">
        <f t="shared" si="512"/>
        <v>2013</v>
      </c>
      <c r="D3325">
        <v>5836.9</v>
      </c>
      <c r="E3325">
        <f t="shared" ca="1" si="513"/>
        <v>5835.65</v>
      </c>
      <c r="F3325">
        <f t="shared" ca="1" si="517"/>
        <v>5680.7076923076911</v>
      </c>
      <c r="G3325" t="str">
        <f t="shared" ca="1" si="518"/>
        <v/>
      </c>
      <c r="H3325">
        <f t="shared" ca="1" si="519"/>
        <v>5783.1</v>
      </c>
      <c r="I3325" s="7" t="str">
        <f t="shared" ca="1" si="516"/>
        <v/>
      </c>
      <c r="J3325" s="11">
        <f t="shared" ca="1" si="520"/>
        <v>1376.3653551203408</v>
      </c>
      <c r="K3325" s="11">
        <f ca="1">MAX($J$55:J3325)</f>
        <v>1508.3636064497455</v>
      </c>
      <c r="L3325" s="13">
        <f t="shared" ca="1" si="521"/>
        <v>8.751089642111598E-2</v>
      </c>
      <c r="M3325" t="str">
        <f t="shared" ca="1" si="514"/>
        <v>BUY</v>
      </c>
      <c r="N3325">
        <f t="shared" ca="1" si="515"/>
        <v>4.2849307555189911E-4</v>
      </c>
    </row>
    <row r="3326" spans="1:14" x14ac:dyDescent="0.25">
      <c r="A3326">
        <v>3325</v>
      </c>
      <c r="B3326" s="30">
        <v>41389</v>
      </c>
      <c r="C3326">
        <f t="shared" si="512"/>
        <v>2013</v>
      </c>
      <c r="D3326">
        <v>5916.3</v>
      </c>
      <c r="E3326">
        <f t="shared" ca="1" si="513"/>
        <v>5876.6</v>
      </c>
      <c r="F3326">
        <f t="shared" ca="1" si="517"/>
        <v>5680.9903846153838</v>
      </c>
      <c r="G3326" t="str">
        <f t="shared" ca="1" si="518"/>
        <v/>
      </c>
      <c r="H3326">
        <f t="shared" ca="1" si="519"/>
        <v>5783.1</v>
      </c>
      <c r="I3326" s="7" t="str">
        <f t="shared" ca="1" si="516"/>
        <v/>
      </c>
      <c r="J3326" s="11">
        <f t="shared" ca="1" si="520"/>
        <v>1376.3653551203408</v>
      </c>
      <c r="K3326" s="11">
        <f ca="1">MAX($J$55:J3326)</f>
        <v>1508.3636064497455</v>
      </c>
      <c r="L3326" s="13">
        <f t="shared" ca="1" si="521"/>
        <v>8.751089642111598E-2</v>
      </c>
      <c r="M3326" t="str">
        <f t="shared" ca="1" si="514"/>
        <v>BUY</v>
      </c>
      <c r="N3326">
        <f t="shared" ca="1" si="515"/>
        <v>1.3603111240555868E-2</v>
      </c>
    </row>
    <row r="3327" spans="1:14" x14ac:dyDescent="0.25">
      <c r="A3327">
        <v>3326</v>
      </c>
      <c r="B3327" s="30">
        <v>41390</v>
      </c>
      <c r="C3327">
        <f t="shared" si="512"/>
        <v>2013</v>
      </c>
      <c r="D3327">
        <v>5871.45</v>
      </c>
      <c r="E3327">
        <f t="shared" ca="1" si="513"/>
        <v>5893.875</v>
      </c>
      <c r="F3327">
        <f t="shared" ca="1" si="517"/>
        <v>5680.9461538461537</v>
      </c>
      <c r="G3327" t="str">
        <f t="shared" ca="1" si="518"/>
        <v/>
      </c>
      <c r="H3327">
        <f t="shared" ca="1" si="519"/>
        <v>5783.1</v>
      </c>
      <c r="I3327" s="7" t="str">
        <f t="shared" ca="1" si="516"/>
        <v/>
      </c>
      <c r="J3327" s="11">
        <f t="shared" ca="1" si="520"/>
        <v>1376.3653551203408</v>
      </c>
      <c r="K3327" s="11">
        <f ca="1">MAX($J$55:J3327)</f>
        <v>1508.3636064497455</v>
      </c>
      <c r="L3327" s="13">
        <f t="shared" ca="1" si="521"/>
        <v>8.751089642111598E-2</v>
      </c>
      <c r="M3327" t="str">
        <f t="shared" ca="1" si="514"/>
        <v>BUY</v>
      </c>
      <c r="N3327">
        <f t="shared" ca="1" si="515"/>
        <v>-7.5807514831905684E-3</v>
      </c>
    </row>
    <row r="3328" spans="1:14" x14ac:dyDescent="0.25">
      <c r="A3328">
        <v>3327</v>
      </c>
      <c r="B3328" s="30">
        <v>41393</v>
      </c>
      <c r="C3328">
        <f t="shared" si="512"/>
        <v>2013</v>
      </c>
      <c r="D3328">
        <v>5904.1</v>
      </c>
      <c r="E3328">
        <f t="shared" ca="1" si="513"/>
        <v>5887.7749999999996</v>
      </c>
      <c r="F3328">
        <f t="shared" ca="1" si="517"/>
        <v>5683.5942307692312</v>
      </c>
      <c r="G3328" t="str">
        <f t="shared" ca="1" si="518"/>
        <v/>
      </c>
      <c r="H3328">
        <f t="shared" ca="1" si="519"/>
        <v>5783.1</v>
      </c>
      <c r="I3328" s="7" t="str">
        <f t="shared" ca="1" si="516"/>
        <v/>
      </c>
      <c r="J3328" s="11">
        <f t="shared" ca="1" si="520"/>
        <v>1376.3653551203408</v>
      </c>
      <c r="K3328" s="11">
        <f ca="1">MAX($J$55:J3328)</f>
        <v>1508.3636064497455</v>
      </c>
      <c r="L3328" s="13">
        <f t="shared" ca="1" si="521"/>
        <v>8.751089642111598E-2</v>
      </c>
      <c r="M3328" t="str">
        <f t="shared" ca="1" si="514"/>
        <v>BUY</v>
      </c>
      <c r="N3328">
        <f t="shared" ca="1" si="515"/>
        <v>5.5608069556924693E-3</v>
      </c>
    </row>
    <row r="3329" spans="1:14" x14ac:dyDescent="0.25">
      <c r="A3329">
        <v>3328</v>
      </c>
      <c r="B3329" s="30">
        <v>41394</v>
      </c>
      <c r="C3329">
        <f t="shared" si="512"/>
        <v>2013</v>
      </c>
      <c r="D3329">
        <v>5930.2</v>
      </c>
      <c r="E3329">
        <f t="shared" ca="1" si="513"/>
        <v>5917.15</v>
      </c>
      <c r="F3329">
        <f t="shared" ca="1" si="517"/>
        <v>5690.6807692307693</v>
      </c>
      <c r="G3329" t="str">
        <f t="shared" ca="1" si="518"/>
        <v/>
      </c>
      <c r="H3329">
        <f t="shared" ca="1" si="519"/>
        <v>5783.1</v>
      </c>
      <c r="I3329" s="7" t="str">
        <f t="shared" ca="1" si="516"/>
        <v/>
      </c>
      <c r="J3329" s="11">
        <f t="shared" ca="1" si="520"/>
        <v>1376.3653551203408</v>
      </c>
      <c r="K3329" s="11">
        <f ca="1">MAX($J$55:J3329)</f>
        <v>1508.3636064497455</v>
      </c>
      <c r="L3329" s="13">
        <f t="shared" ca="1" si="521"/>
        <v>8.751089642111598E-2</v>
      </c>
      <c r="M3329" t="str">
        <f t="shared" ca="1" si="514"/>
        <v>BUY</v>
      </c>
      <c r="N3329">
        <f t="shared" ca="1" si="515"/>
        <v>4.4206568316931373E-3</v>
      </c>
    </row>
    <row r="3330" spans="1:14" x14ac:dyDescent="0.25">
      <c r="A3330">
        <v>3329</v>
      </c>
      <c r="B3330" s="30">
        <v>41396</v>
      </c>
      <c r="C3330">
        <f t="shared" si="512"/>
        <v>2013</v>
      </c>
      <c r="D3330">
        <v>5999.35</v>
      </c>
      <c r="E3330">
        <f t="shared" ca="1" si="513"/>
        <v>5964.7749999999996</v>
      </c>
      <c r="F3330">
        <f t="shared" ca="1" si="517"/>
        <v>5702.4096153846149</v>
      </c>
      <c r="G3330" t="str">
        <f t="shared" ca="1" si="518"/>
        <v/>
      </c>
      <c r="H3330">
        <f t="shared" ca="1" si="519"/>
        <v>5783.1</v>
      </c>
      <c r="I3330" s="7" t="str">
        <f t="shared" ca="1" si="516"/>
        <v/>
      </c>
      <c r="J3330" s="11">
        <f t="shared" ca="1" si="520"/>
        <v>1376.3653551203408</v>
      </c>
      <c r="K3330" s="11">
        <f ca="1">MAX($J$55:J3330)</f>
        <v>1508.3636064497455</v>
      </c>
      <c r="L3330" s="13">
        <f t="shared" ca="1" si="521"/>
        <v>8.751089642111598E-2</v>
      </c>
      <c r="M3330" t="str">
        <f t="shared" ca="1" si="514"/>
        <v>BUY</v>
      </c>
      <c r="N3330">
        <f t="shared" ca="1" si="515"/>
        <v>1.166065225456149E-2</v>
      </c>
    </row>
    <row r="3331" spans="1:14" x14ac:dyDescent="0.25">
      <c r="A3331">
        <v>3330</v>
      </c>
      <c r="B3331" s="30">
        <v>41397</v>
      </c>
      <c r="C3331">
        <f t="shared" ref="C3331:C3394" si="522">YEAR(B3331)</f>
        <v>2013</v>
      </c>
      <c r="D3331">
        <v>5944</v>
      </c>
      <c r="E3331">
        <f t="shared" ca="1" si="513"/>
        <v>5971.6750000000002</v>
      </c>
      <c r="F3331">
        <f t="shared" ca="1" si="517"/>
        <v>5713.3807692307691</v>
      </c>
      <c r="G3331" t="str">
        <f t="shared" ca="1" si="518"/>
        <v/>
      </c>
      <c r="H3331">
        <f t="shared" ca="1" si="519"/>
        <v>5783.1</v>
      </c>
      <c r="I3331" s="7" t="str">
        <f t="shared" ca="1" si="516"/>
        <v/>
      </c>
      <c r="J3331" s="11">
        <f t="shared" ca="1" si="520"/>
        <v>1376.3653551203408</v>
      </c>
      <c r="K3331" s="11">
        <f ca="1">MAX($J$55:J3331)</f>
        <v>1508.3636064497455</v>
      </c>
      <c r="L3331" s="13">
        <f t="shared" ca="1" si="521"/>
        <v>8.751089642111598E-2</v>
      </c>
      <c r="M3331" t="str">
        <f t="shared" ca="1" si="514"/>
        <v>BUY</v>
      </c>
      <c r="N3331">
        <f t="shared" ca="1" si="515"/>
        <v>-9.225999483277415E-3</v>
      </c>
    </row>
    <row r="3332" spans="1:14" x14ac:dyDescent="0.25">
      <c r="A3332">
        <v>3331</v>
      </c>
      <c r="B3332" s="30">
        <v>41400</v>
      </c>
      <c r="C3332">
        <f t="shared" si="522"/>
        <v>2013</v>
      </c>
      <c r="D3332">
        <v>5971.05</v>
      </c>
      <c r="E3332">
        <f t="shared" ref="E3332:E3395" ca="1" si="523">IF(ROW(D3332)&gt;$M$3,AVERAGE(OFFSET(D3333,-$M$3,0,$M$3,1)),"")</f>
        <v>5957.5249999999996</v>
      </c>
      <c r="F3332">
        <f t="shared" ca="1" si="517"/>
        <v>5725.6769230769223</v>
      </c>
      <c r="G3332" t="str">
        <f t="shared" ca="1" si="518"/>
        <v/>
      </c>
      <c r="H3332">
        <f t="shared" ca="1" si="519"/>
        <v>5783.1</v>
      </c>
      <c r="I3332" s="7" t="str">
        <f t="shared" ca="1" si="516"/>
        <v/>
      </c>
      <c r="J3332" s="11">
        <f t="shared" ca="1" si="520"/>
        <v>1376.3653551203408</v>
      </c>
      <c r="K3332" s="11">
        <f ca="1">MAX($J$55:J3332)</f>
        <v>1508.3636064497455</v>
      </c>
      <c r="L3332" s="13">
        <f t="shared" ca="1" si="521"/>
        <v>8.751089642111598E-2</v>
      </c>
      <c r="M3332" t="str">
        <f t="shared" ca="1" si="514"/>
        <v>BUY</v>
      </c>
      <c r="N3332">
        <f t="shared" ca="1" si="515"/>
        <v>4.5508075370121435E-3</v>
      </c>
    </row>
    <row r="3333" spans="1:14" x14ac:dyDescent="0.25">
      <c r="A3333">
        <v>3332</v>
      </c>
      <c r="B3333" s="30">
        <v>41401</v>
      </c>
      <c r="C3333">
        <f t="shared" si="522"/>
        <v>2013</v>
      </c>
      <c r="D3333">
        <v>6043.55</v>
      </c>
      <c r="E3333">
        <f t="shared" ca="1" si="523"/>
        <v>6007.3</v>
      </c>
      <c r="F3333">
        <f t="shared" ca="1" si="517"/>
        <v>5741.4346153846136</v>
      </c>
      <c r="G3333" t="str">
        <f t="shared" ca="1" si="518"/>
        <v/>
      </c>
      <c r="H3333">
        <f t="shared" ca="1" si="519"/>
        <v>5783.1</v>
      </c>
      <c r="I3333" s="7" t="str">
        <f t="shared" ca="1" si="516"/>
        <v/>
      </c>
      <c r="J3333" s="11">
        <f t="shared" ca="1" si="520"/>
        <v>1376.3653551203408</v>
      </c>
      <c r="K3333" s="11">
        <f ca="1">MAX($J$55:J3333)</f>
        <v>1508.3636064497455</v>
      </c>
      <c r="L3333" s="13">
        <f t="shared" ca="1" si="521"/>
        <v>8.751089642111598E-2</v>
      </c>
      <c r="M3333" t="str">
        <f t="shared" ca="1" si="514"/>
        <v>BUY</v>
      </c>
      <c r="N3333">
        <f t="shared" ca="1" si="515"/>
        <v>1.2141918088108456E-2</v>
      </c>
    </row>
    <row r="3334" spans="1:14" x14ac:dyDescent="0.25">
      <c r="A3334">
        <v>3333</v>
      </c>
      <c r="B3334" s="30">
        <v>41402</v>
      </c>
      <c r="C3334">
        <f t="shared" si="522"/>
        <v>2013</v>
      </c>
      <c r="D3334">
        <v>6069.3</v>
      </c>
      <c r="E3334">
        <f t="shared" ca="1" si="523"/>
        <v>6056.4250000000002</v>
      </c>
      <c r="F3334">
        <f t="shared" ca="1" si="517"/>
        <v>5757.8846153846134</v>
      </c>
      <c r="G3334" t="str">
        <f t="shared" ca="1" si="518"/>
        <v/>
      </c>
      <c r="H3334">
        <f t="shared" ca="1" si="519"/>
        <v>5783.1</v>
      </c>
      <c r="I3334" s="7" t="str">
        <f t="shared" ca="1" si="516"/>
        <v/>
      </c>
      <c r="J3334" s="11">
        <f t="shared" ca="1" si="520"/>
        <v>1376.3653551203408</v>
      </c>
      <c r="K3334" s="11">
        <f ca="1">MAX($J$55:J3334)</f>
        <v>1508.3636064497455</v>
      </c>
      <c r="L3334" s="13">
        <f t="shared" ca="1" si="521"/>
        <v>8.751089642111598E-2</v>
      </c>
      <c r="M3334" t="str">
        <f t="shared" ref="M3334:M3397" ca="1" si="524">IF(G3334="",M3333,G3334)</f>
        <v>BUY</v>
      </c>
      <c r="N3334">
        <f t="shared" ca="1" si="515"/>
        <v>4.2607407897676036E-3</v>
      </c>
    </row>
    <row r="3335" spans="1:14" x14ac:dyDescent="0.25">
      <c r="A3335">
        <v>3334</v>
      </c>
      <c r="B3335" s="30">
        <v>41403</v>
      </c>
      <c r="C3335">
        <f t="shared" si="522"/>
        <v>2013</v>
      </c>
      <c r="D3335">
        <v>6050.15</v>
      </c>
      <c r="E3335">
        <f t="shared" ca="1" si="523"/>
        <v>6059.7250000000004</v>
      </c>
      <c r="F3335">
        <f t="shared" ca="1" si="517"/>
        <v>5772.0230769230757</v>
      </c>
      <c r="G3335" t="str">
        <f t="shared" ca="1" si="518"/>
        <v/>
      </c>
      <c r="H3335">
        <f t="shared" ca="1" si="519"/>
        <v>5783.1</v>
      </c>
      <c r="I3335" s="7" t="str">
        <f t="shared" ca="1" si="516"/>
        <v/>
      </c>
      <c r="J3335" s="11">
        <f t="shared" ca="1" si="520"/>
        <v>1376.3653551203408</v>
      </c>
      <c r="K3335" s="11">
        <f ca="1">MAX($J$55:J3335)</f>
        <v>1508.3636064497455</v>
      </c>
      <c r="L3335" s="13">
        <f t="shared" ca="1" si="521"/>
        <v>8.751089642111598E-2</v>
      </c>
      <c r="M3335" t="str">
        <f t="shared" ca="1" si="524"/>
        <v>BUY</v>
      </c>
      <c r="N3335">
        <f t="shared" ref="N3335:N3398" ca="1" si="525">IF(M3334="BUY",(D3335-D3334)/D3334,(D3334-D3335)/D3334)</f>
        <v>-3.1552238314139268E-3</v>
      </c>
    </row>
    <row r="3336" spans="1:14" x14ac:dyDescent="0.25">
      <c r="A3336">
        <v>3335</v>
      </c>
      <c r="B3336" s="30">
        <v>41404</v>
      </c>
      <c r="C3336">
        <f t="shared" si="522"/>
        <v>2013</v>
      </c>
      <c r="D3336">
        <v>6094.75</v>
      </c>
      <c r="E3336">
        <f t="shared" ca="1" si="523"/>
        <v>6072.45</v>
      </c>
      <c r="F3336">
        <f t="shared" ca="1" si="517"/>
        <v>5787.0365384615379</v>
      </c>
      <c r="G3336" t="str">
        <f t="shared" ca="1" si="518"/>
        <v/>
      </c>
      <c r="H3336">
        <f t="shared" ca="1" si="519"/>
        <v>5783.1</v>
      </c>
      <c r="I3336" s="7" t="str">
        <f t="shared" ca="1" si="516"/>
        <v/>
      </c>
      <c r="J3336" s="11">
        <f t="shared" ca="1" si="520"/>
        <v>1376.3653551203408</v>
      </c>
      <c r="K3336" s="11">
        <f ca="1">MAX($J$55:J3336)</f>
        <v>1508.3636064497455</v>
      </c>
      <c r="L3336" s="13">
        <f t="shared" ca="1" si="521"/>
        <v>8.751089642111598E-2</v>
      </c>
      <c r="M3336" t="str">
        <f t="shared" ca="1" si="524"/>
        <v>BUY</v>
      </c>
      <c r="N3336">
        <f t="shared" ca="1" si="525"/>
        <v>7.3717180565771702E-3</v>
      </c>
    </row>
    <row r="3337" spans="1:14" x14ac:dyDescent="0.25">
      <c r="A3337">
        <v>3336</v>
      </c>
      <c r="B3337" s="30">
        <v>41405</v>
      </c>
      <c r="C3337">
        <f t="shared" si="522"/>
        <v>2013</v>
      </c>
      <c r="D3337">
        <v>6107.25</v>
      </c>
      <c r="E3337">
        <f t="shared" ca="1" si="523"/>
        <v>6101</v>
      </c>
      <c r="F3337">
        <f t="shared" ca="1" si="517"/>
        <v>5800.85</v>
      </c>
      <c r="G3337" t="str">
        <f t="shared" ca="1" si="518"/>
        <v/>
      </c>
      <c r="H3337">
        <f t="shared" ca="1" si="519"/>
        <v>5783.1</v>
      </c>
      <c r="I3337" s="7" t="str">
        <f t="shared" ca="1" si="516"/>
        <v/>
      </c>
      <c r="J3337" s="11">
        <f t="shared" ca="1" si="520"/>
        <v>1376.3653551203408</v>
      </c>
      <c r="K3337" s="11">
        <f ca="1">MAX($J$55:J3337)</f>
        <v>1508.3636064497455</v>
      </c>
      <c r="L3337" s="13">
        <f t="shared" ca="1" si="521"/>
        <v>8.751089642111598E-2</v>
      </c>
      <c r="M3337" t="str">
        <f t="shared" ca="1" si="524"/>
        <v>BUY</v>
      </c>
      <c r="N3337">
        <f t="shared" ca="1" si="525"/>
        <v>2.0509454858689854E-3</v>
      </c>
    </row>
    <row r="3338" spans="1:14" x14ac:dyDescent="0.25">
      <c r="A3338">
        <v>3337</v>
      </c>
      <c r="B3338" s="30">
        <v>41407</v>
      </c>
      <c r="C3338">
        <f t="shared" si="522"/>
        <v>2013</v>
      </c>
      <c r="D3338">
        <v>5980.45</v>
      </c>
      <c r="E3338">
        <f t="shared" ca="1" si="523"/>
        <v>6043.85</v>
      </c>
      <c r="F3338">
        <f t="shared" ca="1" si="517"/>
        <v>5812.6788461538472</v>
      </c>
      <c r="G3338" t="str">
        <f t="shared" ca="1" si="518"/>
        <v/>
      </c>
      <c r="H3338">
        <f t="shared" ca="1" si="519"/>
        <v>5783.1</v>
      </c>
      <c r="I3338" s="7" t="str">
        <f t="shared" ca="1" si="516"/>
        <v/>
      </c>
      <c r="J3338" s="11">
        <f t="shared" ca="1" si="520"/>
        <v>1376.3653551203408</v>
      </c>
      <c r="K3338" s="11">
        <f ca="1">MAX($J$55:J3338)</f>
        <v>1508.3636064497455</v>
      </c>
      <c r="L3338" s="13">
        <f t="shared" ca="1" si="521"/>
        <v>8.751089642111598E-2</v>
      </c>
      <c r="M3338" t="str">
        <f t="shared" ca="1" si="524"/>
        <v>BUY</v>
      </c>
      <c r="N3338">
        <f t="shared" ca="1" si="525"/>
        <v>-2.0762208850137163E-2</v>
      </c>
    </row>
    <row r="3339" spans="1:14" x14ac:dyDescent="0.25">
      <c r="A3339">
        <v>3338</v>
      </c>
      <c r="B3339" s="30">
        <v>41408</v>
      </c>
      <c r="C3339">
        <f t="shared" si="522"/>
        <v>2013</v>
      </c>
      <c r="D3339">
        <v>5995.4</v>
      </c>
      <c r="E3339">
        <f t="shared" ca="1" si="523"/>
        <v>5987.9249999999993</v>
      </c>
      <c r="F3339">
        <f t="shared" ca="1" si="517"/>
        <v>5828.8576923076926</v>
      </c>
      <c r="G3339" t="str">
        <f t="shared" ca="1" si="518"/>
        <v/>
      </c>
      <c r="H3339">
        <f t="shared" ca="1" si="519"/>
        <v>5783.1</v>
      </c>
      <c r="I3339" s="7" t="str">
        <f t="shared" ca="1" si="516"/>
        <v/>
      </c>
      <c r="J3339" s="11">
        <f t="shared" ca="1" si="520"/>
        <v>1376.3653551203408</v>
      </c>
      <c r="K3339" s="11">
        <f ca="1">MAX($J$55:J3339)</f>
        <v>1508.3636064497455</v>
      </c>
      <c r="L3339" s="13">
        <f t="shared" ca="1" si="521"/>
        <v>8.751089642111598E-2</v>
      </c>
      <c r="M3339" t="str">
        <f t="shared" ca="1" si="524"/>
        <v>BUY</v>
      </c>
      <c r="N3339">
        <f t="shared" ca="1" si="525"/>
        <v>2.4998118870653242E-3</v>
      </c>
    </row>
    <row r="3340" spans="1:14" x14ac:dyDescent="0.25">
      <c r="A3340">
        <v>3339</v>
      </c>
      <c r="B3340" s="30">
        <v>41409</v>
      </c>
      <c r="C3340">
        <f t="shared" si="522"/>
        <v>2013</v>
      </c>
      <c r="D3340">
        <v>6146.75</v>
      </c>
      <c r="E3340">
        <f t="shared" ca="1" si="523"/>
        <v>6071.0749999999998</v>
      </c>
      <c r="F3340">
        <f t="shared" ca="1" si="517"/>
        <v>5851.6846153846163</v>
      </c>
      <c r="G3340" t="str">
        <f t="shared" ca="1" si="518"/>
        <v/>
      </c>
      <c r="H3340">
        <f t="shared" ca="1" si="519"/>
        <v>5783.1</v>
      </c>
      <c r="I3340" s="7" t="str">
        <f t="shared" ca="1" si="516"/>
        <v/>
      </c>
      <c r="J3340" s="11">
        <f t="shared" ca="1" si="520"/>
        <v>1376.3653551203408</v>
      </c>
      <c r="K3340" s="11">
        <f ca="1">MAX($J$55:J3340)</f>
        <v>1508.3636064497455</v>
      </c>
      <c r="L3340" s="13">
        <f t="shared" ca="1" si="521"/>
        <v>8.751089642111598E-2</v>
      </c>
      <c r="M3340" t="str">
        <f t="shared" ca="1" si="524"/>
        <v>BUY</v>
      </c>
      <c r="N3340">
        <f t="shared" ca="1" si="525"/>
        <v>2.5244354004737027E-2</v>
      </c>
    </row>
    <row r="3341" spans="1:14" x14ac:dyDescent="0.25">
      <c r="A3341">
        <v>3340</v>
      </c>
      <c r="B3341" s="30">
        <v>41410</v>
      </c>
      <c r="C3341">
        <f t="shared" si="522"/>
        <v>2013</v>
      </c>
      <c r="D3341">
        <v>6169.9</v>
      </c>
      <c r="E3341">
        <f t="shared" ca="1" si="523"/>
        <v>6158.3249999999998</v>
      </c>
      <c r="F3341">
        <f t="shared" ca="1" si="517"/>
        <v>5875.7980769230771</v>
      </c>
      <c r="G3341" t="str">
        <f t="shared" ca="1" si="518"/>
        <v/>
      </c>
      <c r="H3341">
        <f t="shared" ca="1" si="519"/>
        <v>5783.1</v>
      </c>
      <c r="I3341" s="7" t="str">
        <f t="shared" ca="1" si="516"/>
        <v/>
      </c>
      <c r="J3341" s="11">
        <f t="shared" ca="1" si="520"/>
        <v>1376.3653551203408</v>
      </c>
      <c r="K3341" s="11">
        <f ca="1">MAX($J$55:J3341)</f>
        <v>1508.3636064497455</v>
      </c>
      <c r="L3341" s="13">
        <f t="shared" ca="1" si="521"/>
        <v>8.751089642111598E-2</v>
      </c>
      <c r="M3341" t="str">
        <f t="shared" ca="1" si="524"/>
        <v>BUY</v>
      </c>
      <c r="N3341">
        <f t="shared" ca="1" si="525"/>
        <v>3.7662179200389856E-3</v>
      </c>
    </row>
    <row r="3342" spans="1:14" x14ac:dyDescent="0.25">
      <c r="A3342">
        <v>3341</v>
      </c>
      <c r="B3342" s="30">
        <v>41411</v>
      </c>
      <c r="C3342">
        <f t="shared" si="522"/>
        <v>2013</v>
      </c>
      <c r="D3342">
        <v>6187.3</v>
      </c>
      <c r="E3342">
        <f t="shared" ca="1" si="523"/>
        <v>6178.6</v>
      </c>
      <c r="F3342">
        <f t="shared" ca="1" si="517"/>
        <v>5902.4211538461532</v>
      </c>
      <c r="G3342" t="str">
        <f t="shared" ca="1" si="518"/>
        <v/>
      </c>
      <c r="H3342">
        <f t="shared" ca="1" si="519"/>
        <v>5783.1</v>
      </c>
      <c r="I3342" s="7" t="str">
        <f t="shared" ca="1" si="516"/>
        <v/>
      </c>
      <c r="J3342" s="11">
        <f t="shared" ca="1" si="520"/>
        <v>1376.3653551203408</v>
      </c>
      <c r="K3342" s="11">
        <f ca="1">MAX($J$55:J3342)</f>
        <v>1508.3636064497455</v>
      </c>
      <c r="L3342" s="13">
        <f t="shared" ca="1" si="521"/>
        <v>8.751089642111598E-2</v>
      </c>
      <c r="M3342" t="str">
        <f t="shared" ca="1" si="524"/>
        <v>BUY</v>
      </c>
      <c r="N3342">
        <f t="shared" ca="1" si="525"/>
        <v>2.8201429520738662E-3</v>
      </c>
    </row>
    <row r="3343" spans="1:14" x14ac:dyDescent="0.25">
      <c r="A3343">
        <v>3342</v>
      </c>
      <c r="B3343" s="30">
        <v>41414</v>
      </c>
      <c r="C3343">
        <f t="shared" si="522"/>
        <v>2013</v>
      </c>
      <c r="D3343">
        <v>6156.9</v>
      </c>
      <c r="E3343">
        <f t="shared" ca="1" si="523"/>
        <v>6172.1</v>
      </c>
      <c r="F3343">
        <f t="shared" ca="1" si="517"/>
        <v>5925.4288461538445</v>
      </c>
      <c r="G3343" t="str">
        <f t="shared" ca="1" si="518"/>
        <v/>
      </c>
      <c r="H3343">
        <f t="shared" ca="1" si="519"/>
        <v>5783.1</v>
      </c>
      <c r="I3343" s="7" t="str">
        <f t="shared" ca="1" si="516"/>
        <v/>
      </c>
      <c r="J3343" s="11">
        <f t="shared" ca="1" si="520"/>
        <v>1376.3653551203408</v>
      </c>
      <c r="K3343" s="11">
        <f ca="1">MAX($J$55:J3343)</f>
        <v>1508.3636064497455</v>
      </c>
      <c r="L3343" s="13">
        <f t="shared" ca="1" si="521"/>
        <v>8.751089642111598E-2</v>
      </c>
      <c r="M3343" t="str">
        <f t="shared" ca="1" si="524"/>
        <v>BUY</v>
      </c>
      <c r="N3343">
        <f t="shared" ca="1" si="525"/>
        <v>-4.9132901265496335E-3</v>
      </c>
    </row>
    <row r="3344" spans="1:14" x14ac:dyDescent="0.25">
      <c r="A3344">
        <v>3343</v>
      </c>
      <c r="B3344" s="30">
        <v>41415</v>
      </c>
      <c r="C3344">
        <f t="shared" si="522"/>
        <v>2013</v>
      </c>
      <c r="D3344">
        <v>6114.1</v>
      </c>
      <c r="E3344">
        <f t="shared" ca="1" si="523"/>
        <v>6135.5</v>
      </c>
      <c r="F3344">
        <f t="shared" ca="1" si="517"/>
        <v>5945.4326923076924</v>
      </c>
      <c r="G3344" t="str">
        <f t="shared" ca="1" si="518"/>
        <v/>
      </c>
      <c r="H3344">
        <f t="shared" ca="1" si="519"/>
        <v>5783.1</v>
      </c>
      <c r="I3344" s="7" t="str">
        <f t="shared" ca="1" si="516"/>
        <v/>
      </c>
      <c r="J3344" s="11">
        <f t="shared" ca="1" si="520"/>
        <v>1376.3653551203408</v>
      </c>
      <c r="K3344" s="11">
        <f ca="1">MAX($J$55:J3344)</f>
        <v>1508.3636064497455</v>
      </c>
      <c r="L3344" s="13">
        <f t="shared" ca="1" si="521"/>
        <v>8.751089642111598E-2</v>
      </c>
      <c r="M3344" t="str">
        <f t="shared" ca="1" si="524"/>
        <v>BUY</v>
      </c>
      <c r="N3344">
        <f t="shared" ca="1" si="525"/>
        <v>-6.9515502931668978E-3</v>
      </c>
    </row>
    <row r="3345" spans="1:14" x14ac:dyDescent="0.25">
      <c r="A3345">
        <v>3344</v>
      </c>
      <c r="B3345" s="30">
        <v>41416</v>
      </c>
      <c r="C3345">
        <f t="shared" si="522"/>
        <v>2013</v>
      </c>
      <c r="D3345">
        <v>6094.5</v>
      </c>
      <c r="E3345">
        <f t="shared" ca="1" si="523"/>
        <v>6104.3</v>
      </c>
      <c r="F3345">
        <f t="shared" ca="1" si="517"/>
        <v>5967.1999999999989</v>
      </c>
      <c r="G3345" t="str">
        <f t="shared" ca="1" si="518"/>
        <v/>
      </c>
      <c r="H3345">
        <f t="shared" ca="1" si="519"/>
        <v>5783.1</v>
      </c>
      <c r="I3345" s="7" t="str">
        <f t="shared" ca="1" si="516"/>
        <v/>
      </c>
      <c r="J3345" s="11">
        <f t="shared" ca="1" si="520"/>
        <v>1376.3653551203408</v>
      </c>
      <c r="K3345" s="11">
        <f ca="1">MAX($J$55:J3345)</f>
        <v>1508.3636064497455</v>
      </c>
      <c r="L3345" s="13">
        <f t="shared" ca="1" si="521"/>
        <v>8.751089642111598E-2</v>
      </c>
      <c r="M3345" t="str">
        <f t="shared" ca="1" si="524"/>
        <v>BUY</v>
      </c>
      <c r="N3345">
        <f t="shared" ca="1" si="525"/>
        <v>-3.2057048461752937E-3</v>
      </c>
    </row>
    <row r="3346" spans="1:14" x14ac:dyDescent="0.25">
      <c r="A3346">
        <v>3345</v>
      </c>
      <c r="B3346" s="30">
        <v>41417</v>
      </c>
      <c r="C3346">
        <f t="shared" si="522"/>
        <v>2013</v>
      </c>
      <c r="D3346">
        <v>5967.05</v>
      </c>
      <c r="E3346">
        <f t="shared" ca="1" si="523"/>
        <v>6030.7749999999996</v>
      </c>
      <c r="F3346">
        <f t="shared" ca="1" si="517"/>
        <v>5982.5326923076918</v>
      </c>
      <c r="G3346" t="str">
        <f t="shared" ca="1" si="518"/>
        <v/>
      </c>
      <c r="H3346">
        <f t="shared" ca="1" si="519"/>
        <v>5783.1</v>
      </c>
      <c r="I3346" s="7" t="str">
        <f t="shared" ca="1" si="516"/>
        <v/>
      </c>
      <c r="J3346" s="11">
        <f t="shared" ca="1" si="520"/>
        <v>1376.3653551203408</v>
      </c>
      <c r="K3346" s="11">
        <f ca="1">MAX($J$55:J3346)</f>
        <v>1508.3636064497455</v>
      </c>
      <c r="L3346" s="13">
        <f t="shared" ca="1" si="521"/>
        <v>8.751089642111598E-2</v>
      </c>
      <c r="M3346" t="str">
        <f t="shared" ca="1" si="524"/>
        <v>BUY</v>
      </c>
      <c r="N3346">
        <f t="shared" ca="1" si="525"/>
        <v>-2.0912297973582707E-2</v>
      </c>
    </row>
    <row r="3347" spans="1:14" x14ac:dyDescent="0.25">
      <c r="A3347">
        <v>3346</v>
      </c>
      <c r="B3347" s="30">
        <v>41418</v>
      </c>
      <c r="C3347">
        <f t="shared" si="522"/>
        <v>2013</v>
      </c>
      <c r="D3347">
        <v>5983.55</v>
      </c>
      <c r="E3347">
        <f t="shared" ca="1" si="523"/>
        <v>5975.3</v>
      </c>
      <c r="F3347">
        <f t="shared" ca="1" si="517"/>
        <v>5993.8634615384599</v>
      </c>
      <c r="G3347" t="str">
        <f t="shared" ca="1" si="518"/>
        <v>SELL</v>
      </c>
      <c r="H3347">
        <f t="shared" ca="1" si="519"/>
        <v>5983.55</v>
      </c>
      <c r="I3347" s="7">
        <f t="shared" ca="1" si="516"/>
        <v>3.4661340803375351E-2</v>
      </c>
      <c r="J3347" s="11">
        <f t="shared" ca="1" si="520"/>
        <v>1424.0720237641258</v>
      </c>
      <c r="K3347" s="11">
        <f ca="1">MAX($J$55:J3347)</f>
        <v>1508.3636064497455</v>
      </c>
      <c r="L3347" s="13">
        <f t="shared" ca="1" si="521"/>
        <v>5.5882800622601758E-2</v>
      </c>
      <c r="M3347" t="str">
        <f t="shared" ca="1" si="524"/>
        <v>SELL</v>
      </c>
      <c r="N3347">
        <f t="shared" ca="1" si="525"/>
        <v>2.7651854769107013E-3</v>
      </c>
    </row>
    <row r="3348" spans="1:14" x14ac:dyDescent="0.25">
      <c r="A3348">
        <v>3347</v>
      </c>
      <c r="B3348" s="30">
        <v>41421</v>
      </c>
      <c r="C3348">
        <f t="shared" si="522"/>
        <v>2013</v>
      </c>
      <c r="D3348">
        <v>6083.15</v>
      </c>
      <c r="E3348">
        <f t="shared" ca="1" si="523"/>
        <v>6033.35</v>
      </c>
      <c r="F3348">
        <f t="shared" ca="1" si="517"/>
        <v>6009.0346153846131</v>
      </c>
      <c r="G3348" t="str">
        <f t="shared" ca="1" si="518"/>
        <v>BUY</v>
      </c>
      <c r="H3348">
        <f t="shared" ca="1" si="519"/>
        <v>6083.15</v>
      </c>
      <c r="I3348" s="7">
        <f t="shared" ref="I3348:I3411" ca="1" si="526">IF(AND(G3348&lt;&gt;"",H3347&lt;&gt;0),IF(G3348="BUY",1-H3348/H3347,H3348/H3347-1),"")</f>
        <v>-1.6645636787525619E-2</v>
      </c>
      <c r="J3348" s="11">
        <f t="shared" ca="1" si="520"/>
        <v>1400.3674380972716</v>
      </c>
      <c r="K3348" s="11">
        <f ca="1">MAX($J$55:J3348)</f>
        <v>1508.3636064497455</v>
      </c>
      <c r="L3348" s="13">
        <f t="shared" ca="1" si="521"/>
        <v>7.1598232608293899E-2</v>
      </c>
      <c r="M3348" t="str">
        <f t="shared" ca="1" si="524"/>
        <v>BUY</v>
      </c>
      <c r="N3348">
        <f t="shared" ca="1" si="525"/>
        <v>-1.664563678752571E-2</v>
      </c>
    </row>
    <row r="3349" spans="1:14" x14ac:dyDescent="0.25">
      <c r="A3349">
        <v>3348</v>
      </c>
      <c r="B3349" s="30">
        <v>41422</v>
      </c>
      <c r="C3349">
        <f t="shared" si="522"/>
        <v>2013</v>
      </c>
      <c r="D3349">
        <v>6111.25</v>
      </c>
      <c r="E3349">
        <f t="shared" ca="1" si="523"/>
        <v>6097.2</v>
      </c>
      <c r="F3349">
        <f t="shared" ca="1" si="517"/>
        <v>6021.6557692307679</v>
      </c>
      <c r="G3349" t="str">
        <f t="shared" ca="1" si="518"/>
        <v/>
      </c>
      <c r="H3349">
        <f t="shared" ca="1" si="519"/>
        <v>6083.15</v>
      </c>
      <c r="I3349" s="7" t="str">
        <f t="shared" ca="1" si="526"/>
        <v/>
      </c>
      <c r="J3349" s="11">
        <f t="shared" ca="1" si="520"/>
        <v>1400.3674380972716</v>
      </c>
      <c r="K3349" s="11">
        <f ca="1">MAX($J$55:J3349)</f>
        <v>1508.3636064497455</v>
      </c>
      <c r="L3349" s="13">
        <f t="shared" ca="1" si="521"/>
        <v>7.1598232608293899E-2</v>
      </c>
      <c r="M3349" t="str">
        <f t="shared" ca="1" si="524"/>
        <v>BUY</v>
      </c>
      <c r="N3349">
        <f t="shared" ca="1" si="525"/>
        <v>4.6193172944938663E-3</v>
      </c>
    </row>
    <row r="3350" spans="1:14" x14ac:dyDescent="0.25">
      <c r="A3350">
        <v>3349</v>
      </c>
      <c r="B3350" s="30">
        <v>41423</v>
      </c>
      <c r="C3350">
        <f t="shared" si="522"/>
        <v>2013</v>
      </c>
      <c r="D3350">
        <v>6104.3</v>
      </c>
      <c r="E3350">
        <f t="shared" ca="1" si="523"/>
        <v>6107.7749999999996</v>
      </c>
      <c r="F3350">
        <f t="shared" ca="1" si="517"/>
        <v>6032.036538461537</v>
      </c>
      <c r="G3350" t="str">
        <f t="shared" ca="1" si="518"/>
        <v/>
      </c>
      <c r="H3350">
        <f t="shared" ca="1" si="519"/>
        <v>6083.15</v>
      </c>
      <c r="I3350" s="7" t="str">
        <f t="shared" ca="1" si="526"/>
        <v/>
      </c>
      <c r="J3350" s="11">
        <f t="shared" ca="1" si="520"/>
        <v>1400.3674380972716</v>
      </c>
      <c r="K3350" s="11">
        <f ca="1">MAX($J$55:J3350)</f>
        <v>1508.3636064497455</v>
      </c>
      <c r="L3350" s="13">
        <f t="shared" ca="1" si="521"/>
        <v>7.1598232608293899E-2</v>
      </c>
      <c r="M3350" t="str">
        <f t="shared" ca="1" si="524"/>
        <v>BUY</v>
      </c>
      <c r="N3350">
        <f t="shared" ca="1" si="525"/>
        <v>-1.1372468807526804E-3</v>
      </c>
    </row>
    <row r="3351" spans="1:14" x14ac:dyDescent="0.25">
      <c r="A3351">
        <v>3350</v>
      </c>
      <c r="B3351" s="30">
        <v>41424</v>
      </c>
      <c r="C3351">
        <f t="shared" si="522"/>
        <v>2013</v>
      </c>
      <c r="D3351">
        <v>6124.05</v>
      </c>
      <c r="E3351">
        <f t="shared" ca="1" si="523"/>
        <v>6114.1750000000002</v>
      </c>
      <c r="F3351">
        <f t="shared" ca="1" si="517"/>
        <v>6043.0807692307681</v>
      </c>
      <c r="G3351" t="str">
        <f t="shared" ca="1" si="518"/>
        <v/>
      </c>
      <c r="H3351">
        <f t="shared" ca="1" si="519"/>
        <v>6083.15</v>
      </c>
      <c r="I3351" s="7" t="str">
        <f t="shared" ca="1" si="526"/>
        <v/>
      </c>
      <c r="J3351" s="11">
        <f t="shared" ca="1" si="520"/>
        <v>1400.3674380972716</v>
      </c>
      <c r="K3351" s="11">
        <f ca="1">MAX($J$55:J3351)</f>
        <v>1508.3636064497455</v>
      </c>
      <c r="L3351" s="13">
        <f t="shared" ca="1" si="521"/>
        <v>7.1598232608293899E-2</v>
      </c>
      <c r="M3351" t="str">
        <f t="shared" ca="1" si="524"/>
        <v>BUY</v>
      </c>
      <c r="N3351">
        <f t="shared" ca="1" si="525"/>
        <v>3.2354242091640318E-3</v>
      </c>
    </row>
    <row r="3352" spans="1:14" x14ac:dyDescent="0.25">
      <c r="A3352">
        <v>3351</v>
      </c>
      <c r="B3352" s="30">
        <v>41425</v>
      </c>
      <c r="C3352">
        <f t="shared" si="522"/>
        <v>2013</v>
      </c>
      <c r="D3352">
        <v>5985.95</v>
      </c>
      <c r="E3352">
        <f t="shared" ca="1" si="523"/>
        <v>6055</v>
      </c>
      <c r="F3352">
        <f t="shared" ca="1" si="517"/>
        <v>6045.7596153846152</v>
      </c>
      <c r="G3352" t="str">
        <f t="shared" ca="1" si="518"/>
        <v/>
      </c>
      <c r="H3352">
        <f t="shared" ca="1" si="519"/>
        <v>6083.15</v>
      </c>
      <c r="I3352" s="7" t="str">
        <f t="shared" ca="1" si="526"/>
        <v/>
      </c>
      <c r="J3352" s="11">
        <f t="shared" ca="1" si="520"/>
        <v>1400.3674380972716</v>
      </c>
      <c r="K3352" s="11">
        <f ca="1">MAX($J$55:J3352)</f>
        <v>1508.3636064497455</v>
      </c>
      <c r="L3352" s="13">
        <f t="shared" ca="1" si="521"/>
        <v>7.1598232608293899E-2</v>
      </c>
      <c r="M3352" t="str">
        <f t="shared" ca="1" si="524"/>
        <v>BUY</v>
      </c>
      <c r="N3352">
        <f t="shared" ca="1" si="525"/>
        <v>-2.2550436394216306E-2</v>
      </c>
    </row>
    <row r="3353" spans="1:14" x14ac:dyDescent="0.25">
      <c r="A3353">
        <v>3352</v>
      </c>
      <c r="B3353" s="30">
        <v>41428</v>
      </c>
      <c r="C3353">
        <f t="shared" si="522"/>
        <v>2013</v>
      </c>
      <c r="D3353">
        <v>5939.3</v>
      </c>
      <c r="E3353">
        <f t="shared" ca="1" si="523"/>
        <v>5962.625</v>
      </c>
      <c r="F3353">
        <f t="shared" ca="1" si="517"/>
        <v>6048.3692307692299</v>
      </c>
      <c r="G3353" t="str">
        <f t="shared" ca="1" si="518"/>
        <v>SELL</v>
      </c>
      <c r="H3353">
        <f t="shared" ca="1" si="519"/>
        <v>5939.3</v>
      </c>
      <c r="I3353" s="7">
        <f t="shared" ca="1" si="526"/>
        <v>-2.3647288000460231E-2</v>
      </c>
      <c r="J3353" s="11">
        <f t="shared" ca="1" si="520"/>
        <v>1367.2525459821188</v>
      </c>
      <c r="K3353" s="11">
        <f ca="1">MAX($J$55:J3353)</f>
        <v>1508.3636064497455</v>
      </c>
      <c r="L3353" s="13">
        <f t="shared" ca="1" si="521"/>
        <v>9.35524165819418E-2</v>
      </c>
      <c r="M3353" t="str">
        <f t="shared" ca="1" si="524"/>
        <v>SELL</v>
      </c>
      <c r="N3353">
        <f t="shared" ca="1" si="525"/>
        <v>-7.7932491918575398E-3</v>
      </c>
    </row>
    <row r="3354" spans="1:14" x14ac:dyDescent="0.25">
      <c r="A3354">
        <v>3353</v>
      </c>
      <c r="B3354" s="30">
        <v>41429</v>
      </c>
      <c r="C3354">
        <f t="shared" si="522"/>
        <v>2013</v>
      </c>
      <c r="D3354">
        <v>5919.45</v>
      </c>
      <c r="E3354">
        <f t="shared" ca="1" si="523"/>
        <v>5929.375</v>
      </c>
      <c r="F3354">
        <f t="shared" ca="1" si="517"/>
        <v>6048.9596153846151</v>
      </c>
      <c r="G3354" t="str">
        <f t="shared" ca="1" si="518"/>
        <v/>
      </c>
      <c r="H3354">
        <f t="shared" ca="1" si="519"/>
        <v>5939.3</v>
      </c>
      <c r="I3354" s="7" t="str">
        <f t="shared" ca="1" si="526"/>
        <v/>
      </c>
      <c r="J3354" s="11">
        <f t="shared" ca="1" si="520"/>
        <v>1367.2525459821188</v>
      </c>
      <c r="K3354" s="11">
        <f ca="1">MAX($J$55:J3354)</f>
        <v>1508.3636064497455</v>
      </c>
      <c r="L3354" s="13">
        <f t="shared" ca="1" si="521"/>
        <v>9.35524165819418E-2</v>
      </c>
      <c r="M3354" t="str">
        <f t="shared" ca="1" si="524"/>
        <v>SELL</v>
      </c>
      <c r="N3354">
        <f t="shared" ca="1" si="525"/>
        <v>3.3421446971865984E-3</v>
      </c>
    </row>
    <row r="3355" spans="1:14" x14ac:dyDescent="0.25">
      <c r="A3355">
        <v>3354</v>
      </c>
      <c r="B3355" s="30">
        <v>41430</v>
      </c>
      <c r="C3355">
        <f t="shared" si="522"/>
        <v>2013</v>
      </c>
      <c r="D3355">
        <v>5923.85</v>
      </c>
      <c r="E3355">
        <f t="shared" ca="1" si="523"/>
        <v>5921.65</v>
      </c>
      <c r="F3355">
        <f t="shared" ca="1" si="517"/>
        <v>6048.7153846153851</v>
      </c>
      <c r="G3355" t="str">
        <f t="shared" ca="1" si="518"/>
        <v/>
      </c>
      <c r="H3355">
        <f t="shared" ca="1" si="519"/>
        <v>5939.3</v>
      </c>
      <c r="I3355" s="7" t="str">
        <f t="shared" ca="1" si="526"/>
        <v/>
      </c>
      <c r="J3355" s="11">
        <f t="shared" ca="1" si="520"/>
        <v>1367.2525459821188</v>
      </c>
      <c r="K3355" s="11">
        <f ca="1">MAX($J$55:J3355)</f>
        <v>1508.3636064497455</v>
      </c>
      <c r="L3355" s="13">
        <f t="shared" ca="1" si="521"/>
        <v>9.35524165819418E-2</v>
      </c>
      <c r="M3355" t="str">
        <f t="shared" ca="1" si="524"/>
        <v>SELL</v>
      </c>
      <c r="N3355">
        <f t="shared" ca="1" si="525"/>
        <v>-7.4331230097400027E-4</v>
      </c>
    </row>
    <row r="3356" spans="1:14" x14ac:dyDescent="0.25">
      <c r="A3356">
        <v>3355</v>
      </c>
      <c r="B3356" s="30">
        <v>41431</v>
      </c>
      <c r="C3356">
        <f t="shared" si="522"/>
        <v>2013</v>
      </c>
      <c r="D3356">
        <v>5921.4</v>
      </c>
      <c r="E3356">
        <f t="shared" ca="1" si="523"/>
        <v>5922.625</v>
      </c>
      <c r="F3356">
        <f t="shared" ref="F3356:F3419" ca="1" si="527">IF(ROW(D3356)&gt;$M$4, AVERAGE(OFFSET(D3357,-$M$4,0,$M$4,1)), "")</f>
        <v>6045.7173076923073</v>
      </c>
      <c r="G3356" t="str">
        <f t="shared" ca="1" si="518"/>
        <v/>
      </c>
      <c r="H3356">
        <f t="shared" ca="1" si="519"/>
        <v>5939.3</v>
      </c>
      <c r="I3356" s="7" t="str">
        <f t="shared" ca="1" si="526"/>
        <v/>
      </c>
      <c r="J3356" s="11">
        <f t="shared" ca="1" si="520"/>
        <v>1367.2525459821188</v>
      </c>
      <c r="K3356" s="11">
        <f ca="1">MAX($J$55:J3356)</f>
        <v>1508.3636064497455</v>
      </c>
      <c r="L3356" s="13">
        <f t="shared" ca="1" si="521"/>
        <v>9.35524165819418E-2</v>
      </c>
      <c r="M3356" t="str">
        <f t="shared" ca="1" si="524"/>
        <v>SELL</v>
      </c>
      <c r="N3356">
        <f t="shared" ca="1" si="525"/>
        <v>4.1358238307869503E-4</v>
      </c>
    </row>
    <row r="3357" spans="1:14" x14ac:dyDescent="0.25">
      <c r="A3357">
        <v>3356</v>
      </c>
      <c r="B3357" s="30">
        <v>41432</v>
      </c>
      <c r="C3357">
        <f t="shared" si="522"/>
        <v>2013</v>
      </c>
      <c r="D3357">
        <v>5881</v>
      </c>
      <c r="E3357">
        <f t="shared" ca="1" si="523"/>
        <v>5901.2</v>
      </c>
      <c r="F3357">
        <f t="shared" ca="1" si="527"/>
        <v>6043.2942307692319</v>
      </c>
      <c r="G3357" t="str">
        <f t="shared" ca="1" si="518"/>
        <v/>
      </c>
      <c r="H3357">
        <f t="shared" ca="1" si="519"/>
        <v>5939.3</v>
      </c>
      <c r="I3357" s="7" t="str">
        <f t="shared" ca="1" si="526"/>
        <v/>
      </c>
      <c r="J3357" s="11">
        <f t="shared" ca="1" si="520"/>
        <v>1367.2525459821188</v>
      </c>
      <c r="K3357" s="11">
        <f ca="1">MAX($J$55:J3357)</f>
        <v>1508.3636064497455</v>
      </c>
      <c r="L3357" s="13">
        <f t="shared" ca="1" si="521"/>
        <v>9.35524165819418E-2</v>
      </c>
      <c r="M3357" t="str">
        <f t="shared" ca="1" si="524"/>
        <v>SELL</v>
      </c>
      <c r="N3357">
        <f t="shared" ca="1" si="525"/>
        <v>6.8227108454081194E-3</v>
      </c>
    </row>
    <row r="3358" spans="1:14" x14ac:dyDescent="0.25">
      <c r="A3358">
        <v>3357</v>
      </c>
      <c r="B3358" s="30">
        <v>41435</v>
      </c>
      <c r="C3358">
        <f t="shared" si="522"/>
        <v>2013</v>
      </c>
      <c r="D3358">
        <v>5878</v>
      </c>
      <c r="E3358">
        <f t="shared" ca="1" si="523"/>
        <v>5879.5</v>
      </c>
      <c r="F3358">
        <f t="shared" ca="1" si="527"/>
        <v>6039.7153846153851</v>
      </c>
      <c r="G3358" t="str">
        <f t="shared" ca="1" si="518"/>
        <v/>
      </c>
      <c r="H3358">
        <f t="shared" ca="1" si="519"/>
        <v>5939.3</v>
      </c>
      <c r="I3358" s="7" t="str">
        <f t="shared" ca="1" si="526"/>
        <v/>
      </c>
      <c r="J3358" s="11">
        <f t="shared" ca="1" si="520"/>
        <v>1367.2525459821188</v>
      </c>
      <c r="K3358" s="11">
        <f ca="1">MAX($J$55:J3358)</f>
        <v>1508.3636064497455</v>
      </c>
      <c r="L3358" s="13">
        <f t="shared" ca="1" si="521"/>
        <v>9.35524165819418E-2</v>
      </c>
      <c r="M3358" t="str">
        <f t="shared" ca="1" si="524"/>
        <v>SELL</v>
      </c>
      <c r="N3358">
        <f t="shared" ca="1" si="525"/>
        <v>5.1011732698520663E-4</v>
      </c>
    </row>
    <row r="3359" spans="1:14" x14ac:dyDescent="0.25">
      <c r="A3359">
        <v>3358</v>
      </c>
      <c r="B3359" s="30">
        <v>41436</v>
      </c>
      <c r="C3359">
        <f t="shared" si="522"/>
        <v>2013</v>
      </c>
      <c r="D3359">
        <v>5788.8</v>
      </c>
      <c r="E3359">
        <f t="shared" ca="1" si="523"/>
        <v>5833.4</v>
      </c>
      <c r="F3359">
        <f t="shared" ca="1" si="527"/>
        <v>6029.917307692308</v>
      </c>
      <c r="G3359" t="str">
        <f t="shared" ca="1" si="518"/>
        <v/>
      </c>
      <c r="H3359">
        <f t="shared" ca="1" si="519"/>
        <v>5939.3</v>
      </c>
      <c r="I3359" s="7" t="str">
        <f t="shared" ca="1" si="526"/>
        <v/>
      </c>
      <c r="J3359" s="11">
        <f t="shared" ca="1" si="520"/>
        <v>1367.2525459821188</v>
      </c>
      <c r="K3359" s="11">
        <f ca="1">MAX($J$55:J3359)</f>
        <v>1508.3636064497455</v>
      </c>
      <c r="L3359" s="13">
        <f t="shared" ca="1" si="521"/>
        <v>9.35524165819418E-2</v>
      </c>
      <c r="M3359" t="str">
        <f t="shared" ca="1" si="524"/>
        <v>SELL</v>
      </c>
      <c r="N3359">
        <f t="shared" ca="1" si="525"/>
        <v>1.5175229669955737E-2</v>
      </c>
    </row>
    <row r="3360" spans="1:14" x14ac:dyDescent="0.25">
      <c r="A3360">
        <v>3359</v>
      </c>
      <c r="B3360" s="30">
        <v>41437</v>
      </c>
      <c r="C3360">
        <f t="shared" si="522"/>
        <v>2013</v>
      </c>
      <c r="D3360">
        <v>5760.2</v>
      </c>
      <c r="E3360">
        <f t="shared" ca="1" si="523"/>
        <v>5774.5</v>
      </c>
      <c r="F3360">
        <f t="shared" ca="1" si="527"/>
        <v>6018.0288461538476</v>
      </c>
      <c r="G3360" t="str">
        <f t="shared" ca="1" si="518"/>
        <v/>
      </c>
      <c r="H3360">
        <f t="shared" ca="1" si="519"/>
        <v>5939.3</v>
      </c>
      <c r="I3360" s="7" t="str">
        <f t="shared" ca="1" si="526"/>
        <v/>
      </c>
      <c r="J3360" s="11">
        <f t="shared" ca="1" si="520"/>
        <v>1367.2525459821188</v>
      </c>
      <c r="K3360" s="11">
        <f ca="1">MAX($J$55:J3360)</f>
        <v>1508.3636064497455</v>
      </c>
      <c r="L3360" s="13">
        <f t="shared" ca="1" si="521"/>
        <v>9.35524165819418E-2</v>
      </c>
      <c r="M3360" t="str">
        <f t="shared" ca="1" si="524"/>
        <v>SELL</v>
      </c>
      <c r="N3360">
        <f t="shared" ca="1" si="525"/>
        <v>4.9405749032615329E-3</v>
      </c>
    </row>
    <row r="3361" spans="1:14" x14ac:dyDescent="0.25">
      <c r="A3361">
        <v>3360</v>
      </c>
      <c r="B3361" s="30">
        <v>41438</v>
      </c>
      <c r="C3361">
        <f t="shared" si="522"/>
        <v>2013</v>
      </c>
      <c r="D3361">
        <v>5699.1</v>
      </c>
      <c r="E3361">
        <f t="shared" ca="1" si="523"/>
        <v>5729.65</v>
      </c>
      <c r="F3361">
        <f t="shared" ca="1" si="527"/>
        <v>6004.5269230769236</v>
      </c>
      <c r="G3361" t="str">
        <f t="shared" ca="1" si="518"/>
        <v/>
      </c>
      <c r="H3361">
        <f t="shared" ca="1" si="519"/>
        <v>5939.3</v>
      </c>
      <c r="I3361" s="7" t="str">
        <f t="shared" ca="1" si="526"/>
        <v/>
      </c>
      <c r="J3361" s="11">
        <f t="shared" ca="1" si="520"/>
        <v>1367.2525459821188</v>
      </c>
      <c r="K3361" s="11">
        <f ca="1">MAX($J$55:J3361)</f>
        <v>1508.3636064497455</v>
      </c>
      <c r="L3361" s="13">
        <f t="shared" ca="1" si="521"/>
        <v>9.35524165819418E-2</v>
      </c>
      <c r="M3361" t="str">
        <f t="shared" ca="1" si="524"/>
        <v>SELL</v>
      </c>
      <c r="N3361">
        <f t="shared" ca="1" si="525"/>
        <v>1.0607270580882514E-2</v>
      </c>
    </row>
    <row r="3362" spans="1:14" x14ac:dyDescent="0.25">
      <c r="A3362">
        <v>3361</v>
      </c>
      <c r="B3362" s="30">
        <v>41439</v>
      </c>
      <c r="C3362">
        <f t="shared" si="522"/>
        <v>2013</v>
      </c>
      <c r="D3362">
        <v>5808.4</v>
      </c>
      <c r="E3362">
        <f t="shared" ca="1" si="523"/>
        <v>5753.75</v>
      </c>
      <c r="F3362">
        <f t="shared" ca="1" si="527"/>
        <v>5993.5134615384613</v>
      </c>
      <c r="G3362" t="str">
        <f t="shared" ca="1" si="518"/>
        <v/>
      </c>
      <c r="H3362">
        <f t="shared" ca="1" si="519"/>
        <v>5939.3</v>
      </c>
      <c r="I3362" s="7" t="str">
        <f t="shared" ca="1" si="526"/>
        <v/>
      </c>
      <c r="J3362" s="11">
        <f t="shared" ca="1" si="520"/>
        <v>1367.2525459821188</v>
      </c>
      <c r="K3362" s="11">
        <f ca="1">MAX($J$55:J3362)</f>
        <v>1508.3636064497455</v>
      </c>
      <c r="L3362" s="13">
        <f t="shared" ca="1" si="521"/>
        <v>9.35524165819418E-2</v>
      </c>
      <c r="M3362" t="str">
        <f t="shared" ca="1" si="524"/>
        <v>SELL</v>
      </c>
      <c r="N3362">
        <f t="shared" ca="1" si="525"/>
        <v>-1.9178466775455646E-2</v>
      </c>
    </row>
    <row r="3363" spans="1:14" x14ac:dyDescent="0.25">
      <c r="A3363">
        <v>3362</v>
      </c>
      <c r="B3363" s="30">
        <v>41442</v>
      </c>
      <c r="C3363">
        <f t="shared" si="522"/>
        <v>2013</v>
      </c>
      <c r="D3363">
        <v>5850.05</v>
      </c>
      <c r="E3363">
        <f t="shared" ca="1" si="523"/>
        <v>5829.2250000000004</v>
      </c>
      <c r="F3363">
        <f t="shared" ca="1" si="527"/>
        <v>5983.6211538461539</v>
      </c>
      <c r="G3363" t="str">
        <f t="shared" ca="1" si="518"/>
        <v/>
      </c>
      <c r="H3363">
        <f t="shared" ca="1" si="519"/>
        <v>5939.3</v>
      </c>
      <c r="I3363" s="7" t="str">
        <f t="shared" ca="1" si="526"/>
        <v/>
      </c>
      <c r="J3363" s="11">
        <f t="shared" ca="1" si="520"/>
        <v>1367.2525459821188</v>
      </c>
      <c r="K3363" s="11">
        <f ca="1">MAX($J$55:J3363)</f>
        <v>1508.3636064497455</v>
      </c>
      <c r="L3363" s="13">
        <f t="shared" ca="1" si="521"/>
        <v>9.35524165819418E-2</v>
      </c>
      <c r="M3363" t="str">
        <f t="shared" ca="1" si="524"/>
        <v>SELL</v>
      </c>
      <c r="N3363">
        <f t="shared" ca="1" si="525"/>
        <v>-7.1706494043110918E-3</v>
      </c>
    </row>
    <row r="3364" spans="1:14" x14ac:dyDescent="0.25">
      <c r="A3364">
        <v>3363</v>
      </c>
      <c r="B3364" s="30">
        <v>41443</v>
      </c>
      <c r="C3364">
        <f t="shared" si="522"/>
        <v>2013</v>
      </c>
      <c r="D3364">
        <v>5813.6</v>
      </c>
      <c r="E3364">
        <f t="shared" ca="1" si="523"/>
        <v>5831.8250000000007</v>
      </c>
      <c r="F3364">
        <f t="shared" ca="1" si="527"/>
        <v>5977.2038461538468</v>
      </c>
      <c r="G3364" t="str">
        <f t="shared" ca="1" si="518"/>
        <v/>
      </c>
      <c r="H3364">
        <f t="shared" ca="1" si="519"/>
        <v>5939.3</v>
      </c>
      <c r="I3364" s="7" t="str">
        <f t="shared" ca="1" si="526"/>
        <v/>
      </c>
      <c r="J3364" s="11">
        <f t="shared" ca="1" si="520"/>
        <v>1367.2525459821188</v>
      </c>
      <c r="K3364" s="11">
        <f ca="1">MAX($J$55:J3364)</f>
        <v>1508.3636064497455</v>
      </c>
      <c r="L3364" s="13">
        <f t="shared" ca="1" si="521"/>
        <v>9.35524165819418E-2</v>
      </c>
      <c r="M3364" t="str">
        <f t="shared" ca="1" si="524"/>
        <v>SELL</v>
      </c>
      <c r="N3364">
        <f t="shared" ca="1" si="525"/>
        <v>6.2307159767864915E-3</v>
      </c>
    </row>
    <row r="3365" spans="1:14" x14ac:dyDescent="0.25">
      <c r="A3365">
        <v>3364</v>
      </c>
      <c r="B3365" s="30">
        <v>41444</v>
      </c>
      <c r="C3365">
        <f t="shared" si="522"/>
        <v>2013</v>
      </c>
      <c r="D3365">
        <v>5822.25</v>
      </c>
      <c r="E3365">
        <f t="shared" ca="1" si="523"/>
        <v>5817.9250000000002</v>
      </c>
      <c r="F3365">
        <f t="shared" ca="1" si="527"/>
        <v>5970.5442307692301</v>
      </c>
      <c r="G3365" t="str">
        <f t="shared" ca="1" si="518"/>
        <v/>
      </c>
      <c r="H3365">
        <f t="shared" ca="1" si="519"/>
        <v>5939.3</v>
      </c>
      <c r="I3365" s="7" t="str">
        <f t="shared" ca="1" si="526"/>
        <v/>
      </c>
      <c r="J3365" s="11">
        <f t="shared" ca="1" si="520"/>
        <v>1367.2525459821188</v>
      </c>
      <c r="K3365" s="11">
        <f ca="1">MAX($J$55:J3365)</f>
        <v>1508.3636064497455</v>
      </c>
      <c r="L3365" s="13">
        <f t="shared" ca="1" si="521"/>
        <v>9.35524165819418E-2</v>
      </c>
      <c r="M3365" t="str">
        <f t="shared" ca="1" si="524"/>
        <v>SELL</v>
      </c>
      <c r="N3365">
        <f t="shared" ca="1" si="525"/>
        <v>-1.4878904637401328E-3</v>
      </c>
    </row>
    <row r="3366" spans="1:14" x14ac:dyDescent="0.25">
      <c r="A3366">
        <v>3365</v>
      </c>
      <c r="B3366" s="30">
        <v>41445</v>
      </c>
      <c r="C3366">
        <f t="shared" si="522"/>
        <v>2013</v>
      </c>
      <c r="D3366">
        <v>5655.9</v>
      </c>
      <c r="E3366">
        <f t="shared" ca="1" si="523"/>
        <v>5739.0749999999998</v>
      </c>
      <c r="F3366">
        <f t="shared" ca="1" si="527"/>
        <v>5951.665384615384</v>
      </c>
      <c r="G3366" t="str">
        <f t="shared" ca="1" si="518"/>
        <v/>
      </c>
      <c r="H3366">
        <f t="shared" ca="1" si="519"/>
        <v>5939.3</v>
      </c>
      <c r="I3366" s="7" t="str">
        <f t="shared" ca="1" si="526"/>
        <v/>
      </c>
      <c r="J3366" s="11">
        <f t="shared" ca="1" si="520"/>
        <v>1367.2525459821188</v>
      </c>
      <c r="K3366" s="11">
        <f ca="1">MAX($J$55:J3366)</f>
        <v>1508.3636064497455</v>
      </c>
      <c r="L3366" s="13">
        <f t="shared" ca="1" si="521"/>
        <v>9.35524165819418E-2</v>
      </c>
      <c r="M3366" t="str">
        <f t="shared" ca="1" si="524"/>
        <v>SELL</v>
      </c>
      <c r="N3366">
        <f t="shared" ca="1" si="525"/>
        <v>2.8571428571428633E-2</v>
      </c>
    </row>
    <row r="3367" spans="1:14" x14ac:dyDescent="0.25">
      <c r="A3367">
        <v>3366</v>
      </c>
      <c r="B3367" s="30">
        <v>41446</v>
      </c>
      <c r="C3367">
        <f t="shared" si="522"/>
        <v>2013</v>
      </c>
      <c r="D3367">
        <v>5667.65</v>
      </c>
      <c r="E3367">
        <f t="shared" ca="1" si="523"/>
        <v>5661.7749999999996</v>
      </c>
      <c r="F3367">
        <f t="shared" ca="1" si="527"/>
        <v>5932.3480769230764</v>
      </c>
      <c r="G3367" t="str">
        <f t="shared" ca="1" si="518"/>
        <v/>
      </c>
      <c r="H3367">
        <f t="shared" ca="1" si="519"/>
        <v>5939.3</v>
      </c>
      <c r="I3367" s="7" t="str">
        <f t="shared" ca="1" si="526"/>
        <v/>
      </c>
      <c r="J3367" s="11">
        <f t="shared" ca="1" si="520"/>
        <v>1367.2525459821188</v>
      </c>
      <c r="K3367" s="11">
        <f ca="1">MAX($J$55:J3367)</f>
        <v>1508.3636064497455</v>
      </c>
      <c r="L3367" s="13">
        <f t="shared" ca="1" si="521"/>
        <v>9.35524165819418E-2</v>
      </c>
      <c r="M3367" t="str">
        <f t="shared" ca="1" si="524"/>
        <v>SELL</v>
      </c>
      <c r="N3367">
        <f t="shared" ca="1" si="525"/>
        <v>-2.0774766173376476E-3</v>
      </c>
    </row>
    <row r="3368" spans="1:14" x14ac:dyDescent="0.25">
      <c r="A3368">
        <v>3367</v>
      </c>
      <c r="B3368" s="30">
        <v>41449</v>
      </c>
      <c r="C3368">
        <f t="shared" si="522"/>
        <v>2013</v>
      </c>
      <c r="D3368">
        <v>5590.25</v>
      </c>
      <c r="E3368">
        <f t="shared" ca="1" si="523"/>
        <v>5628.95</v>
      </c>
      <c r="F3368">
        <f t="shared" ca="1" si="527"/>
        <v>5909.3846153846152</v>
      </c>
      <c r="G3368" t="str">
        <f t="shared" ca="1" si="518"/>
        <v/>
      </c>
      <c r="H3368">
        <f t="shared" ca="1" si="519"/>
        <v>5939.3</v>
      </c>
      <c r="I3368" s="7" t="str">
        <f t="shared" ca="1" si="526"/>
        <v/>
      </c>
      <c r="J3368" s="11">
        <f t="shared" ca="1" si="520"/>
        <v>1367.2525459821188</v>
      </c>
      <c r="K3368" s="11">
        <f ca="1">MAX($J$55:J3368)</f>
        <v>1508.3636064497455</v>
      </c>
      <c r="L3368" s="13">
        <f t="shared" ca="1" si="521"/>
        <v>9.35524165819418E-2</v>
      </c>
      <c r="M3368" t="str">
        <f t="shared" ca="1" si="524"/>
        <v>SELL</v>
      </c>
      <c r="N3368">
        <f t="shared" ca="1" si="525"/>
        <v>1.3656453733028618E-2</v>
      </c>
    </row>
    <row r="3369" spans="1:14" x14ac:dyDescent="0.25">
      <c r="A3369">
        <v>3368</v>
      </c>
      <c r="B3369" s="30">
        <v>41450</v>
      </c>
      <c r="C3369">
        <f t="shared" si="522"/>
        <v>2013</v>
      </c>
      <c r="D3369">
        <v>5609.1</v>
      </c>
      <c r="E3369">
        <f t="shared" ca="1" si="523"/>
        <v>5599.6750000000002</v>
      </c>
      <c r="F3369">
        <f t="shared" ca="1" si="527"/>
        <v>5888.3153846153855</v>
      </c>
      <c r="G3369" t="str">
        <f t="shared" ca="1" si="518"/>
        <v/>
      </c>
      <c r="H3369">
        <f t="shared" ca="1" si="519"/>
        <v>5939.3</v>
      </c>
      <c r="I3369" s="7" t="str">
        <f t="shared" ca="1" si="526"/>
        <v/>
      </c>
      <c r="J3369" s="11">
        <f t="shared" ca="1" si="520"/>
        <v>1367.2525459821188</v>
      </c>
      <c r="K3369" s="11">
        <f ca="1">MAX($J$55:J3369)</f>
        <v>1508.3636064497455</v>
      </c>
      <c r="L3369" s="13">
        <f t="shared" ca="1" si="521"/>
        <v>9.35524165819418E-2</v>
      </c>
      <c r="M3369" t="str">
        <f t="shared" ca="1" si="524"/>
        <v>SELL</v>
      </c>
      <c r="N3369">
        <f t="shared" ca="1" si="525"/>
        <v>-3.3719422208309761E-3</v>
      </c>
    </row>
    <row r="3370" spans="1:14" x14ac:dyDescent="0.25">
      <c r="A3370">
        <v>3369</v>
      </c>
      <c r="B3370" s="30">
        <v>41451</v>
      </c>
      <c r="C3370">
        <f t="shared" si="522"/>
        <v>2013</v>
      </c>
      <c r="D3370">
        <v>5588.7</v>
      </c>
      <c r="E3370">
        <f t="shared" ca="1" si="523"/>
        <v>5598.9</v>
      </c>
      <c r="F3370">
        <f t="shared" ca="1" si="527"/>
        <v>5868.1076923076926</v>
      </c>
      <c r="G3370" t="str">
        <f t="shared" ca="1" si="518"/>
        <v/>
      </c>
      <c r="H3370">
        <f t="shared" ca="1" si="519"/>
        <v>5939.3</v>
      </c>
      <c r="I3370" s="7" t="str">
        <f t="shared" ca="1" si="526"/>
        <v/>
      </c>
      <c r="J3370" s="11">
        <f t="shared" ca="1" si="520"/>
        <v>1367.2525459821188</v>
      </c>
      <c r="K3370" s="11">
        <f ca="1">MAX($J$55:J3370)</f>
        <v>1508.3636064497455</v>
      </c>
      <c r="L3370" s="13">
        <f t="shared" ca="1" si="521"/>
        <v>9.35524165819418E-2</v>
      </c>
      <c r="M3370" t="str">
        <f t="shared" ca="1" si="524"/>
        <v>SELL</v>
      </c>
      <c r="N3370">
        <f t="shared" ca="1" si="525"/>
        <v>3.636947103813543E-3</v>
      </c>
    </row>
    <row r="3371" spans="1:14" x14ac:dyDescent="0.25">
      <c r="A3371">
        <v>3370</v>
      </c>
      <c r="B3371" s="30">
        <v>41452</v>
      </c>
      <c r="C3371">
        <f t="shared" si="522"/>
        <v>2013</v>
      </c>
      <c r="D3371">
        <v>5682.35</v>
      </c>
      <c r="E3371">
        <f t="shared" ca="1" si="523"/>
        <v>5635.5249999999996</v>
      </c>
      <c r="F3371">
        <f t="shared" ca="1" si="527"/>
        <v>5852.2557692307701</v>
      </c>
      <c r="G3371" t="str">
        <f t="shared" ca="1" si="518"/>
        <v/>
      </c>
      <c r="H3371">
        <f t="shared" ca="1" si="519"/>
        <v>5939.3</v>
      </c>
      <c r="I3371" s="7" t="str">
        <f t="shared" ca="1" si="526"/>
        <v/>
      </c>
      <c r="J3371" s="11">
        <f t="shared" ca="1" si="520"/>
        <v>1367.2525459821188</v>
      </c>
      <c r="K3371" s="11">
        <f ca="1">MAX($J$55:J3371)</f>
        <v>1508.3636064497455</v>
      </c>
      <c r="L3371" s="13">
        <f t="shared" ca="1" si="521"/>
        <v>9.35524165819418E-2</v>
      </c>
      <c r="M3371" t="str">
        <f t="shared" ca="1" si="524"/>
        <v>SELL</v>
      </c>
      <c r="N3371">
        <f t="shared" ca="1" si="525"/>
        <v>-1.6757027573496619E-2</v>
      </c>
    </row>
    <row r="3372" spans="1:14" x14ac:dyDescent="0.25">
      <c r="A3372">
        <v>3371</v>
      </c>
      <c r="B3372" s="30">
        <v>41453</v>
      </c>
      <c r="C3372">
        <f t="shared" si="522"/>
        <v>2013</v>
      </c>
      <c r="D3372">
        <v>5842.2</v>
      </c>
      <c r="E3372">
        <f t="shared" ca="1" si="523"/>
        <v>5762.2749999999996</v>
      </c>
      <c r="F3372">
        <f t="shared" ca="1" si="527"/>
        <v>5847.4538461538468</v>
      </c>
      <c r="G3372" t="str">
        <f t="shared" ca="1" si="518"/>
        <v/>
      </c>
      <c r="H3372">
        <f t="shared" ca="1" si="519"/>
        <v>5939.3</v>
      </c>
      <c r="I3372" s="7" t="str">
        <f t="shared" ca="1" si="526"/>
        <v/>
      </c>
      <c r="J3372" s="11">
        <f t="shared" ca="1" si="520"/>
        <v>1367.2525459821188</v>
      </c>
      <c r="K3372" s="11">
        <f ca="1">MAX($J$55:J3372)</f>
        <v>1508.3636064497455</v>
      </c>
      <c r="L3372" s="13">
        <f t="shared" ca="1" si="521"/>
        <v>9.35524165819418E-2</v>
      </c>
      <c r="M3372" t="str">
        <f t="shared" ca="1" si="524"/>
        <v>SELL</v>
      </c>
      <c r="N3372">
        <f t="shared" ca="1" si="525"/>
        <v>-2.8130966941494178E-2</v>
      </c>
    </row>
    <row r="3373" spans="1:14" x14ac:dyDescent="0.25">
      <c r="A3373">
        <v>3372</v>
      </c>
      <c r="B3373" s="30">
        <v>41456</v>
      </c>
      <c r="C3373">
        <f t="shared" si="522"/>
        <v>2013</v>
      </c>
      <c r="D3373">
        <v>5898.85</v>
      </c>
      <c r="E3373">
        <f t="shared" ca="1" si="523"/>
        <v>5870.5249999999996</v>
      </c>
      <c r="F3373">
        <f t="shared" ca="1" si="527"/>
        <v>5844.1961538461555</v>
      </c>
      <c r="G3373" t="str">
        <f t="shared" ca="1" si="518"/>
        <v>BUY</v>
      </c>
      <c r="H3373">
        <f t="shared" ca="1" si="519"/>
        <v>5898.85</v>
      </c>
      <c r="I3373" s="7">
        <f t="shared" ca="1" si="526"/>
        <v>6.8105669018234671E-3</v>
      </c>
      <c r="J3373" s="11">
        <f t="shared" ca="1" si="520"/>
        <v>1376.5643109182186</v>
      </c>
      <c r="K3373" s="11">
        <f ca="1">MAX($J$55:J3373)</f>
        <v>1508.3636064497455</v>
      </c>
      <c r="L3373" s="13">
        <f t="shared" ca="1" si="521"/>
        <v>8.7378994672076882E-2</v>
      </c>
      <c r="M3373" t="str">
        <f t="shared" ca="1" si="524"/>
        <v>BUY</v>
      </c>
      <c r="N3373">
        <f t="shared" ca="1" si="525"/>
        <v>-9.6966896032317524E-3</v>
      </c>
    </row>
    <row r="3374" spans="1:14" x14ac:dyDescent="0.25">
      <c r="A3374">
        <v>3373</v>
      </c>
      <c r="B3374" s="30">
        <v>41457</v>
      </c>
      <c r="C3374">
        <f t="shared" si="522"/>
        <v>2013</v>
      </c>
      <c r="D3374">
        <v>5857.55</v>
      </c>
      <c r="E3374">
        <f t="shared" ca="1" si="523"/>
        <v>5878.2000000000007</v>
      </c>
      <c r="F3374">
        <f t="shared" ca="1" si="527"/>
        <v>5835.5192307692305</v>
      </c>
      <c r="G3374" t="str">
        <f t="shared" ca="1" si="518"/>
        <v/>
      </c>
      <c r="H3374">
        <f t="shared" ca="1" si="519"/>
        <v>5898.85</v>
      </c>
      <c r="I3374" s="7" t="str">
        <f t="shared" ca="1" si="526"/>
        <v/>
      </c>
      <c r="J3374" s="11">
        <f t="shared" ca="1" si="520"/>
        <v>1376.5643109182186</v>
      </c>
      <c r="K3374" s="11">
        <f ca="1">MAX($J$55:J3374)</f>
        <v>1508.3636064497455</v>
      </c>
      <c r="L3374" s="13">
        <f t="shared" ca="1" si="521"/>
        <v>8.7378994672076882E-2</v>
      </c>
      <c r="M3374" t="str">
        <f t="shared" ca="1" si="524"/>
        <v>BUY</v>
      </c>
      <c r="N3374">
        <f t="shared" ca="1" si="525"/>
        <v>-7.0013646727752326E-3</v>
      </c>
    </row>
    <row r="3375" spans="1:14" x14ac:dyDescent="0.25">
      <c r="A3375">
        <v>3374</v>
      </c>
      <c r="B3375" s="30">
        <v>41458</v>
      </c>
      <c r="C3375">
        <f t="shared" si="522"/>
        <v>2013</v>
      </c>
      <c r="D3375">
        <v>5770.9</v>
      </c>
      <c r="E3375">
        <f t="shared" ca="1" si="523"/>
        <v>5814.2250000000004</v>
      </c>
      <c r="F3375">
        <f t="shared" ca="1" si="527"/>
        <v>5822.4288461538463</v>
      </c>
      <c r="G3375" t="str">
        <f t="shared" ca="1" si="518"/>
        <v>SELL</v>
      </c>
      <c r="H3375">
        <f t="shared" ca="1" si="519"/>
        <v>5770.9</v>
      </c>
      <c r="I3375" s="7">
        <f t="shared" ca="1" si="526"/>
        <v>-2.1690668520135348E-2</v>
      </c>
      <c r="J3375" s="11">
        <f t="shared" ca="1" si="520"/>
        <v>1346.7057107534429</v>
      </c>
      <c r="K3375" s="11">
        <f ca="1">MAX($J$55:J3375)</f>
        <v>1508.3636064497455</v>
      </c>
      <c r="L3375" s="13">
        <f t="shared" ca="1" si="521"/>
        <v>0.10717435438315759</v>
      </c>
      <c r="M3375" t="str">
        <f t="shared" ca="1" si="524"/>
        <v>SELL</v>
      </c>
      <c r="N3375">
        <f t="shared" ca="1" si="525"/>
        <v>-1.4792874153869885E-2</v>
      </c>
    </row>
    <row r="3376" spans="1:14" x14ac:dyDescent="0.25">
      <c r="A3376">
        <v>3375</v>
      </c>
      <c r="B3376" s="30">
        <v>41459</v>
      </c>
      <c r="C3376">
        <f t="shared" si="522"/>
        <v>2013</v>
      </c>
      <c r="D3376">
        <v>5836.95</v>
      </c>
      <c r="E3376">
        <f t="shared" ca="1" si="523"/>
        <v>5803.9249999999993</v>
      </c>
      <c r="F3376">
        <f t="shared" ca="1" si="527"/>
        <v>5812.1461538461535</v>
      </c>
      <c r="G3376" t="str">
        <f t="shared" ca="1" si="518"/>
        <v/>
      </c>
      <c r="H3376">
        <f t="shared" ca="1" si="519"/>
        <v>5770.9</v>
      </c>
      <c r="I3376" s="7" t="str">
        <f t="shared" ca="1" si="526"/>
        <v/>
      </c>
      <c r="J3376" s="11">
        <f t="shared" ca="1" si="520"/>
        <v>1346.7057107534429</v>
      </c>
      <c r="K3376" s="11">
        <f ca="1">MAX($J$55:J3376)</f>
        <v>1508.3636064497455</v>
      </c>
      <c r="L3376" s="13">
        <f t="shared" ca="1" si="521"/>
        <v>0.10717435438315759</v>
      </c>
      <c r="M3376" t="str">
        <f t="shared" ca="1" si="524"/>
        <v>SELL</v>
      </c>
      <c r="N3376">
        <f t="shared" ca="1" si="525"/>
        <v>-1.1445355143911727E-2</v>
      </c>
    </row>
    <row r="3377" spans="1:14" x14ac:dyDescent="0.25">
      <c r="A3377">
        <v>3376</v>
      </c>
      <c r="B3377" s="30">
        <v>41460</v>
      </c>
      <c r="C3377">
        <f t="shared" si="522"/>
        <v>2013</v>
      </c>
      <c r="D3377">
        <v>5867.9</v>
      </c>
      <c r="E3377">
        <f t="shared" ca="1" si="523"/>
        <v>5852.4249999999993</v>
      </c>
      <c r="F3377">
        <f t="shared" ca="1" si="527"/>
        <v>5802.2942307692301</v>
      </c>
      <c r="G3377" t="str">
        <f t="shared" ca="1" si="518"/>
        <v>BUY</v>
      </c>
      <c r="H3377">
        <f t="shared" ca="1" si="519"/>
        <v>5867.9</v>
      </c>
      <c r="I3377" s="7">
        <f t="shared" ca="1" si="526"/>
        <v>-1.6808470082656068E-2</v>
      </c>
      <c r="J3377" s="11">
        <f t="shared" ca="1" si="520"/>
        <v>1324.0696481041016</v>
      </c>
      <c r="K3377" s="11">
        <f ca="1">MAX($J$55:J3377)</f>
        <v>1508.3636064497455</v>
      </c>
      <c r="L3377" s="13">
        <f t="shared" ca="1" si="521"/>
        <v>0.12218138753653629</v>
      </c>
      <c r="M3377" t="str">
        <f t="shared" ca="1" si="524"/>
        <v>BUY</v>
      </c>
      <c r="N3377">
        <f t="shared" ca="1" si="525"/>
        <v>-5.3024267811099665E-3</v>
      </c>
    </row>
    <row r="3378" spans="1:14" x14ac:dyDescent="0.25">
      <c r="A3378">
        <v>3377</v>
      </c>
      <c r="B3378" s="30">
        <v>41463</v>
      </c>
      <c r="C3378">
        <f t="shared" si="522"/>
        <v>2013</v>
      </c>
      <c r="D3378">
        <v>5811.55</v>
      </c>
      <c r="E3378">
        <f t="shared" ca="1" si="523"/>
        <v>5839.7250000000004</v>
      </c>
      <c r="F3378">
        <f t="shared" ca="1" si="527"/>
        <v>5795.5865384615381</v>
      </c>
      <c r="G3378" t="str">
        <f t="shared" ca="1" si="518"/>
        <v/>
      </c>
      <c r="H3378">
        <f t="shared" ca="1" si="519"/>
        <v>5867.9</v>
      </c>
      <c r="I3378" s="7" t="str">
        <f t="shared" ca="1" si="526"/>
        <v/>
      </c>
      <c r="J3378" s="11">
        <f t="shared" ca="1" si="520"/>
        <v>1324.0696481041016</v>
      </c>
      <c r="K3378" s="11">
        <f ca="1">MAX($J$55:J3378)</f>
        <v>1508.3636064497455</v>
      </c>
      <c r="L3378" s="13">
        <f t="shared" ca="1" si="521"/>
        <v>0.12218138753653629</v>
      </c>
      <c r="M3378" t="str">
        <f t="shared" ca="1" si="524"/>
        <v>BUY</v>
      </c>
      <c r="N3378">
        <f t="shared" ca="1" si="525"/>
        <v>-9.6030948039331713E-3</v>
      </c>
    </row>
    <row r="3379" spans="1:14" x14ac:dyDescent="0.25">
      <c r="A3379">
        <v>3378</v>
      </c>
      <c r="B3379" s="30">
        <v>41464</v>
      </c>
      <c r="C3379">
        <f t="shared" si="522"/>
        <v>2013</v>
      </c>
      <c r="D3379">
        <v>5859</v>
      </c>
      <c r="E3379">
        <f t="shared" ca="1" si="523"/>
        <v>5835.2749999999996</v>
      </c>
      <c r="F3379">
        <f t="shared" ca="1" si="527"/>
        <v>5792.498076923076</v>
      </c>
      <c r="G3379" t="str">
        <f t="shared" ca="1" si="518"/>
        <v/>
      </c>
      <c r="H3379">
        <f t="shared" ca="1" si="519"/>
        <v>5867.9</v>
      </c>
      <c r="I3379" s="7" t="str">
        <f t="shared" ca="1" si="526"/>
        <v/>
      </c>
      <c r="J3379" s="11">
        <f t="shared" ca="1" si="520"/>
        <v>1324.0696481041016</v>
      </c>
      <c r="K3379" s="11">
        <f ca="1">MAX($J$55:J3379)</f>
        <v>1508.3636064497455</v>
      </c>
      <c r="L3379" s="13">
        <f t="shared" ca="1" si="521"/>
        <v>0.12218138753653629</v>
      </c>
      <c r="M3379" t="str">
        <f t="shared" ca="1" si="524"/>
        <v>BUY</v>
      </c>
      <c r="N3379">
        <f t="shared" ca="1" si="525"/>
        <v>8.1647753181164785E-3</v>
      </c>
    </row>
    <row r="3380" spans="1:14" x14ac:dyDescent="0.25">
      <c r="A3380">
        <v>3379</v>
      </c>
      <c r="B3380" s="30">
        <v>41465</v>
      </c>
      <c r="C3380">
        <f t="shared" si="522"/>
        <v>2013</v>
      </c>
      <c r="D3380">
        <v>5816.7</v>
      </c>
      <c r="E3380">
        <f t="shared" ca="1" si="523"/>
        <v>5837.85</v>
      </c>
      <c r="F3380">
        <f t="shared" ca="1" si="527"/>
        <v>5788.5461538461541</v>
      </c>
      <c r="G3380" t="str">
        <f t="shared" ca="1" si="518"/>
        <v/>
      </c>
      <c r="H3380">
        <f t="shared" ca="1" si="519"/>
        <v>5867.9</v>
      </c>
      <c r="I3380" s="7" t="str">
        <f t="shared" ca="1" si="526"/>
        <v/>
      </c>
      <c r="J3380" s="11">
        <f t="shared" ca="1" si="520"/>
        <v>1324.0696481041016</v>
      </c>
      <c r="K3380" s="11">
        <f ca="1">MAX($J$55:J3380)</f>
        <v>1508.3636064497455</v>
      </c>
      <c r="L3380" s="13">
        <f t="shared" ca="1" si="521"/>
        <v>0.12218138753653629</v>
      </c>
      <c r="M3380" t="str">
        <f t="shared" ca="1" si="524"/>
        <v>BUY</v>
      </c>
      <c r="N3380">
        <f t="shared" ca="1" si="525"/>
        <v>-7.2196620583717666E-3</v>
      </c>
    </row>
    <row r="3381" spans="1:14" x14ac:dyDescent="0.25">
      <c r="A3381">
        <v>3380</v>
      </c>
      <c r="B3381" s="30">
        <v>41466</v>
      </c>
      <c r="C3381">
        <f t="shared" si="522"/>
        <v>2013</v>
      </c>
      <c r="D3381">
        <v>5935.1</v>
      </c>
      <c r="E3381">
        <f t="shared" ca="1" si="523"/>
        <v>5875.9</v>
      </c>
      <c r="F3381">
        <f t="shared" ca="1" si="527"/>
        <v>5788.9788461538465</v>
      </c>
      <c r="G3381" t="str">
        <f t="shared" ca="1" si="518"/>
        <v/>
      </c>
      <c r="H3381">
        <f t="shared" ca="1" si="519"/>
        <v>5867.9</v>
      </c>
      <c r="I3381" s="7" t="str">
        <f t="shared" ca="1" si="526"/>
        <v/>
      </c>
      <c r="J3381" s="11">
        <f t="shared" ca="1" si="520"/>
        <v>1324.0696481041016</v>
      </c>
      <c r="K3381" s="11">
        <f ca="1">MAX($J$55:J3381)</f>
        <v>1508.3636064497455</v>
      </c>
      <c r="L3381" s="13">
        <f t="shared" ca="1" si="521"/>
        <v>0.12218138753653629</v>
      </c>
      <c r="M3381" t="str">
        <f t="shared" ca="1" si="524"/>
        <v>BUY</v>
      </c>
      <c r="N3381">
        <f t="shared" ca="1" si="525"/>
        <v>2.0355184210978827E-2</v>
      </c>
    </row>
    <row r="3382" spans="1:14" x14ac:dyDescent="0.25">
      <c r="A3382">
        <v>3381</v>
      </c>
      <c r="B3382" s="30">
        <v>41467</v>
      </c>
      <c r="C3382">
        <f t="shared" si="522"/>
        <v>2013</v>
      </c>
      <c r="D3382">
        <v>6009</v>
      </c>
      <c r="E3382">
        <f t="shared" ca="1" si="523"/>
        <v>5972.05</v>
      </c>
      <c r="F3382">
        <f t="shared" ca="1" si="527"/>
        <v>5792.3480769230773</v>
      </c>
      <c r="G3382" t="str">
        <f t="shared" ref="G3382:G3445" ca="1" si="528">IF(AND(E3382&gt;F3382,E3381&lt;F3381),"BUY",IF(AND(E3382&lt;F3382,E3381&gt;F3381),"SELL",""))</f>
        <v/>
      </c>
      <c r="H3382">
        <f t="shared" ca="1" si="519"/>
        <v>5867.9</v>
      </c>
      <c r="I3382" s="7" t="str">
        <f t="shared" ca="1" si="526"/>
        <v/>
      </c>
      <c r="J3382" s="11">
        <f t="shared" ca="1" si="520"/>
        <v>1324.0696481041016</v>
      </c>
      <c r="K3382" s="11">
        <f ca="1">MAX($J$55:J3382)</f>
        <v>1508.3636064497455</v>
      </c>
      <c r="L3382" s="13">
        <f t="shared" ca="1" si="521"/>
        <v>0.12218138753653629</v>
      </c>
      <c r="M3382" t="str">
        <f t="shared" ca="1" si="524"/>
        <v>BUY</v>
      </c>
      <c r="N3382">
        <f t="shared" ca="1" si="525"/>
        <v>1.2451348755707508E-2</v>
      </c>
    </row>
    <row r="3383" spans="1:14" x14ac:dyDescent="0.25">
      <c r="A3383">
        <v>3382</v>
      </c>
      <c r="B3383" s="30">
        <v>41470</v>
      </c>
      <c r="C3383">
        <f t="shared" si="522"/>
        <v>2013</v>
      </c>
      <c r="D3383">
        <v>6030.8</v>
      </c>
      <c r="E3383">
        <f t="shared" ca="1" si="523"/>
        <v>6019.9</v>
      </c>
      <c r="F3383">
        <f t="shared" ca="1" si="527"/>
        <v>5798.1096153846156</v>
      </c>
      <c r="G3383" t="str">
        <f t="shared" ca="1" si="528"/>
        <v/>
      </c>
      <c r="H3383">
        <f t="shared" ref="H3383:H3446" ca="1" si="529">IF(G3383&lt;&gt;"",D3383,H3382)</f>
        <v>5867.9</v>
      </c>
      <c r="I3383" s="7" t="str">
        <f t="shared" ca="1" si="526"/>
        <v/>
      </c>
      <c r="J3383" s="11">
        <f t="shared" ca="1" si="520"/>
        <v>1324.0696481041016</v>
      </c>
      <c r="K3383" s="11">
        <f ca="1">MAX($J$55:J3383)</f>
        <v>1508.3636064497455</v>
      </c>
      <c r="L3383" s="13">
        <f t="shared" ca="1" si="521"/>
        <v>0.12218138753653629</v>
      </c>
      <c r="M3383" t="str">
        <f t="shared" ca="1" si="524"/>
        <v>BUY</v>
      </c>
      <c r="N3383">
        <f t="shared" ca="1" si="525"/>
        <v>3.6278914960892299E-3</v>
      </c>
    </row>
    <row r="3384" spans="1:14" x14ac:dyDescent="0.25">
      <c r="A3384">
        <v>3383</v>
      </c>
      <c r="B3384" s="30">
        <v>41471</v>
      </c>
      <c r="C3384">
        <f t="shared" si="522"/>
        <v>2013</v>
      </c>
      <c r="D3384">
        <v>5955.25</v>
      </c>
      <c r="E3384">
        <f t="shared" ca="1" si="523"/>
        <v>5993.0249999999996</v>
      </c>
      <c r="F3384">
        <f t="shared" ca="1" si="527"/>
        <v>5801.0807692307681</v>
      </c>
      <c r="G3384" t="str">
        <f t="shared" ca="1" si="528"/>
        <v/>
      </c>
      <c r="H3384">
        <f t="shared" ca="1" si="529"/>
        <v>5867.9</v>
      </c>
      <c r="I3384" s="7" t="str">
        <f t="shared" ca="1" si="526"/>
        <v/>
      </c>
      <c r="J3384" s="11">
        <f t="shared" ca="1" si="520"/>
        <v>1324.0696481041016</v>
      </c>
      <c r="K3384" s="11">
        <f ca="1">MAX($J$55:J3384)</f>
        <v>1508.3636064497455</v>
      </c>
      <c r="L3384" s="13">
        <f t="shared" ca="1" si="521"/>
        <v>0.12218138753653629</v>
      </c>
      <c r="M3384" t="str">
        <f t="shared" ca="1" si="524"/>
        <v>BUY</v>
      </c>
      <c r="N3384">
        <f t="shared" ca="1" si="525"/>
        <v>-1.2527359554288018E-2</v>
      </c>
    </row>
    <row r="3385" spans="1:14" x14ac:dyDescent="0.25">
      <c r="A3385">
        <v>3384</v>
      </c>
      <c r="B3385" s="30">
        <v>41472</v>
      </c>
      <c r="C3385">
        <f t="shared" si="522"/>
        <v>2013</v>
      </c>
      <c r="D3385">
        <v>5973.3</v>
      </c>
      <c r="E3385">
        <f t="shared" ca="1" si="523"/>
        <v>5964.2749999999996</v>
      </c>
      <c r="F3385">
        <f t="shared" ca="1" si="527"/>
        <v>5808.1769230769223</v>
      </c>
      <c r="G3385" t="str">
        <f t="shared" ca="1" si="528"/>
        <v/>
      </c>
      <c r="H3385">
        <f t="shared" ca="1" si="529"/>
        <v>5867.9</v>
      </c>
      <c r="I3385" s="7" t="str">
        <f t="shared" ca="1" si="526"/>
        <v/>
      </c>
      <c r="J3385" s="11">
        <f t="shared" ref="J3385:J3448" ca="1" si="530">IF(I3385="",J3384,J3384*(1+$M$5*I3385))</f>
        <v>1324.0696481041016</v>
      </c>
      <c r="K3385" s="11">
        <f ca="1">MAX($J$55:J3385)</f>
        <v>1508.3636064497455</v>
      </c>
      <c r="L3385" s="13">
        <f t="shared" ref="L3385:L3448" ca="1" si="531">1-J3385/K3385</f>
        <v>0.12218138753653629</v>
      </c>
      <c r="M3385" t="str">
        <f t="shared" ca="1" si="524"/>
        <v>BUY</v>
      </c>
      <c r="N3385">
        <f t="shared" ca="1" si="525"/>
        <v>3.030939087359923E-3</v>
      </c>
    </row>
    <row r="3386" spans="1:14" x14ac:dyDescent="0.25">
      <c r="A3386">
        <v>3385</v>
      </c>
      <c r="B3386" s="30">
        <v>41473</v>
      </c>
      <c r="C3386">
        <f t="shared" si="522"/>
        <v>2013</v>
      </c>
      <c r="D3386">
        <v>6038.05</v>
      </c>
      <c r="E3386">
        <f t="shared" ca="1" si="523"/>
        <v>6005.6750000000002</v>
      </c>
      <c r="F3386">
        <f t="shared" ca="1" si="527"/>
        <v>5818.8634615384608</v>
      </c>
      <c r="G3386" t="str">
        <f t="shared" ca="1" si="528"/>
        <v/>
      </c>
      <c r="H3386">
        <f t="shared" ca="1" si="529"/>
        <v>5867.9</v>
      </c>
      <c r="I3386" s="7" t="str">
        <f t="shared" ca="1" si="526"/>
        <v/>
      </c>
      <c r="J3386" s="11">
        <f t="shared" ca="1" si="530"/>
        <v>1324.0696481041016</v>
      </c>
      <c r="K3386" s="11">
        <f ca="1">MAX($J$55:J3386)</f>
        <v>1508.3636064497455</v>
      </c>
      <c r="L3386" s="13">
        <f t="shared" ca="1" si="531"/>
        <v>0.12218138753653629</v>
      </c>
      <c r="M3386" t="str">
        <f t="shared" ca="1" si="524"/>
        <v>BUY</v>
      </c>
      <c r="N3386">
        <f t="shared" ca="1" si="525"/>
        <v>1.0839904240537056E-2</v>
      </c>
    </row>
    <row r="3387" spans="1:14" x14ac:dyDescent="0.25">
      <c r="A3387">
        <v>3386</v>
      </c>
      <c r="B3387" s="30">
        <v>41474</v>
      </c>
      <c r="C3387">
        <f t="shared" si="522"/>
        <v>2013</v>
      </c>
      <c r="D3387">
        <v>6029.2</v>
      </c>
      <c r="E3387">
        <f t="shared" ca="1" si="523"/>
        <v>6033.625</v>
      </c>
      <c r="F3387">
        <f t="shared" ca="1" si="527"/>
        <v>5831.5596153846145</v>
      </c>
      <c r="G3387" t="str">
        <f t="shared" ca="1" si="528"/>
        <v/>
      </c>
      <c r="H3387">
        <f t="shared" ca="1" si="529"/>
        <v>5867.9</v>
      </c>
      <c r="I3387" s="7" t="str">
        <f t="shared" ca="1" si="526"/>
        <v/>
      </c>
      <c r="J3387" s="11">
        <f t="shared" ca="1" si="530"/>
        <v>1324.0696481041016</v>
      </c>
      <c r="K3387" s="11">
        <f ca="1">MAX($J$55:J3387)</f>
        <v>1508.3636064497455</v>
      </c>
      <c r="L3387" s="13">
        <f t="shared" ca="1" si="531"/>
        <v>0.12218138753653629</v>
      </c>
      <c r="M3387" t="str">
        <f t="shared" ca="1" si="524"/>
        <v>BUY</v>
      </c>
      <c r="N3387">
        <f t="shared" ca="1" si="525"/>
        <v>-1.4657049875374274E-3</v>
      </c>
    </row>
    <row r="3388" spans="1:14" x14ac:dyDescent="0.25">
      <c r="A3388">
        <v>3387</v>
      </c>
      <c r="B3388" s="30">
        <v>41477</v>
      </c>
      <c r="C3388">
        <f t="shared" si="522"/>
        <v>2013</v>
      </c>
      <c r="D3388">
        <v>6031.8</v>
      </c>
      <c r="E3388">
        <f t="shared" ca="1" si="523"/>
        <v>6030.5</v>
      </c>
      <c r="F3388">
        <f t="shared" ca="1" si="527"/>
        <v>5840.1519230769227</v>
      </c>
      <c r="G3388" t="str">
        <f t="shared" ca="1" si="528"/>
        <v/>
      </c>
      <c r="H3388">
        <f t="shared" ca="1" si="529"/>
        <v>5867.9</v>
      </c>
      <c r="I3388" s="7" t="str">
        <f t="shared" ca="1" si="526"/>
        <v/>
      </c>
      <c r="J3388" s="11">
        <f t="shared" ca="1" si="530"/>
        <v>1324.0696481041016</v>
      </c>
      <c r="K3388" s="11">
        <f ca="1">MAX($J$55:J3388)</f>
        <v>1508.3636064497455</v>
      </c>
      <c r="L3388" s="13">
        <f t="shared" ca="1" si="531"/>
        <v>0.12218138753653629</v>
      </c>
      <c r="M3388" t="str">
        <f t="shared" ca="1" si="524"/>
        <v>BUY</v>
      </c>
      <c r="N3388">
        <f t="shared" ca="1" si="525"/>
        <v>4.3123465799780464E-4</v>
      </c>
    </row>
    <row r="3389" spans="1:14" x14ac:dyDescent="0.25">
      <c r="A3389">
        <v>3388</v>
      </c>
      <c r="B3389" s="30">
        <v>41478</v>
      </c>
      <c r="C3389">
        <f t="shared" si="522"/>
        <v>2013</v>
      </c>
      <c r="D3389">
        <v>6077.8</v>
      </c>
      <c r="E3389">
        <f t="shared" ca="1" si="523"/>
        <v>6054.8</v>
      </c>
      <c r="F3389">
        <f t="shared" ca="1" si="527"/>
        <v>5848.9115384615379</v>
      </c>
      <c r="G3389" t="str">
        <f t="shared" ca="1" si="528"/>
        <v/>
      </c>
      <c r="H3389">
        <f t="shared" ca="1" si="529"/>
        <v>5867.9</v>
      </c>
      <c r="I3389" s="7" t="str">
        <f t="shared" ca="1" si="526"/>
        <v/>
      </c>
      <c r="J3389" s="11">
        <f t="shared" ca="1" si="530"/>
        <v>1324.0696481041016</v>
      </c>
      <c r="K3389" s="11">
        <f ca="1">MAX($J$55:J3389)</f>
        <v>1508.3636064497455</v>
      </c>
      <c r="L3389" s="13">
        <f t="shared" ca="1" si="531"/>
        <v>0.12218138753653629</v>
      </c>
      <c r="M3389" t="str">
        <f t="shared" ca="1" si="524"/>
        <v>BUY</v>
      </c>
      <c r="N3389">
        <f t="shared" ca="1" si="525"/>
        <v>7.6262475546271429E-3</v>
      </c>
    </row>
    <row r="3390" spans="1:14" x14ac:dyDescent="0.25">
      <c r="A3390">
        <v>3389</v>
      </c>
      <c r="B3390" s="30">
        <v>41479</v>
      </c>
      <c r="C3390">
        <f t="shared" si="522"/>
        <v>2013</v>
      </c>
      <c r="D3390">
        <v>5990.5</v>
      </c>
      <c r="E3390">
        <f t="shared" ca="1" si="523"/>
        <v>6034.15</v>
      </c>
      <c r="F3390">
        <f t="shared" ca="1" si="527"/>
        <v>5855.7153846153833</v>
      </c>
      <c r="G3390" t="str">
        <f t="shared" ca="1" si="528"/>
        <v/>
      </c>
      <c r="H3390">
        <f t="shared" ca="1" si="529"/>
        <v>5867.9</v>
      </c>
      <c r="I3390" s="7" t="str">
        <f t="shared" ca="1" si="526"/>
        <v/>
      </c>
      <c r="J3390" s="11">
        <f t="shared" ca="1" si="530"/>
        <v>1324.0696481041016</v>
      </c>
      <c r="K3390" s="11">
        <f ca="1">MAX($J$55:J3390)</f>
        <v>1508.3636064497455</v>
      </c>
      <c r="L3390" s="13">
        <f t="shared" ca="1" si="531"/>
        <v>0.12218138753653629</v>
      </c>
      <c r="M3390" t="str">
        <f t="shared" ca="1" si="524"/>
        <v>BUY</v>
      </c>
      <c r="N3390">
        <f t="shared" ca="1" si="525"/>
        <v>-1.4363750041133334E-2</v>
      </c>
    </row>
    <row r="3391" spans="1:14" x14ac:dyDescent="0.25">
      <c r="A3391">
        <v>3390</v>
      </c>
      <c r="B3391" s="30">
        <v>41480</v>
      </c>
      <c r="C3391">
        <f t="shared" si="522"/>
        <v>2013</v>
      </c>
      <c r="D3391">
        <v>5907.5</v>
      </c>
      <c r="E3391">
        <f t="shared" ca="1" si="523"/>
        <v>5949</v>
      </c>
      <c r="F3391">
        <f t="shared" ca="1" si="527"/>
        <v>5858.9942307692309</v>
      </c>
      <c r="G3391" t="str">
        <f t="shared" ca="1" si="528"/>
        <v/>
      </c>
      <c r="H3391">
        <f t="shared" ca="1" si="529"/>
        <v>5867.9</v>
      </c>
      <c r="I3391" s="7" t="str">
        <f t="shared" ca="1" si="526"/>
        <v/>
      </c>
      <c r="J3391" s="11">
        <f t="shared" ca="1" si="530"/>
        <v>1324.0696481041016</v>
      </c>
      <c r="K3391" s="11">
        <f ca="1">MAX($J$55:J3391)</f>
        <v>1508.3636064497455</v>
      </c>
      <c r="L3391" s="13">
        <f t="shared" ca="1" si="531"/>
        <v>0.12218138753653629</v>
      </c>
      <c r="M3391" t="str">
        <f t="shared" ca="1" si="524"/>
        <v>BUY</v>
      </c>
      <c r="N3391">
        <f t="shared" ca="1" si="525"/>
        <v>-1.3855270845505384E-2</v>
      </c>
    </row>
    <row r="3392" spans="1:14" x14ac:dyDescent="0.25">
      <c r="A3392">
        <v>3391</v>
      </c>
      <c r="B3392" s="30">
        <v>41481</v>
      </c>
      <c r="C3392">
        <f t="shared" si="522"/>
        <v>2013</v>
      </c>
      <c r="D3392">
        <v>5886.2</v>
      </c>
      <c r="E3392">
        <f t="shared" ca="1" si="523"/>
        <v>5896.85</v>
      </c>
      <c r="F3392">
        <f t="shared" ca="1" si="527"/>
        <v>5867.8519230769243</v>
      </c>
      <c r="G3392" t="str">
        <f t="shared" ca="1" si="528"/>
        <v/>
      </c>
      <c r="H3392">
        <f t="shared" ca="1" si="529"/>
        <v>5867.9</v>
      </c>
      <c r="I3392" s="7" t="str">
        <f t="shared" ca="1" si="526"/>
        <v/>
      </c>
      <c r="J3392" s="11">
        <f t="shared" ca="1" si="530"/>
        <v>1324.0696481041016</v>
      </c>
      <c r="K3392" s="11">
        <f ca="1">MAX($J$55:J3392)</f>
        <v>1508.3636064497455</v>
      </c>
      <c r="L3392" s="13">
        <f t="shared" ca="1" si="531"/>
        <v>0.12218138753653629</v>
      </c>
      <c r="M3392" t="str">
        <f t="shared" ca="1" si="524"/>
        <v>BUY</v>
      </c>
      <c r="N3392">
        <f t="shared" ca="1" si="525"/>
        <v>-3.6055861193398531E-3</v>
      </c>
    </row>
    <row r="3393" spans="1:14" x14ac:dyDescent="0.25">
      <c r="A3393">
        <v>3392</v>
      </c>
      <c r="B3393" s="30">
        <v>41484</v>
      </c>
      <c r="C3393">
        <f t="shared" si="522"/>
        <v>2013</v>
      </c>
      <c r="D3393">
        <v>5831.65</v>
      </c>
      <c r="E3393">
        <f t="shared" ca="1" si="523"/>
        <v>5858.9249999999993</v>
      </c>
      <c r="F3393">
        <f t="shared" ca="1" si="527"/>
        <v>5874.1596153846176</v>
      </c>
      <c r="G3393" t="str">
        <f t="shared" ca="1" si="528"/>
        <v>SELL</v>
      </c>
      <c r="H3393">
        <f t="shared" ca="1" si="529"/>
        <v>5831.65</v>
      </c>
      <c r="I3393" s="7">
        <f t="shared" ca="1" si="526"/>
        <v>-6.1776785562126513E-3</v>
      </c>
      <c r="J3393" s="11">
        <f t="shared" ca="1" si="530"/>
        <v>1315.8899714320769</v>
      </c>
      <c r="K3393" s="11">
        <f ca="1">MAX($J$55:J3393)</f>
        <v>1508.3636064497455</v>
      </c>
      <c r="L3393" s="13">
        <f t="shared" ca="1" si="531"/>
        <v>0.1276042687549962</v>
      </c>
      <c r="M3393" t="str">
        <f t="shared" ca="1" si="524"/>
        <v>SELL</v>
      </c>
      <c r="N3393">
        <f t="shared" ca="1" si="525"/>
        <v>-9.2674390948320109E-3</v>
      </c>
    </row>
    <row r="3394" spans="1:14" x14ac:dyDescent="0.25">
      <c r="A3394">
        <v>3393</v>
      </c>
      <c r="B3394" s="30">
        <v>41485</v>
      </c>
      <c r="C3394">
        <f t="shared" si="522"/>
        <v>2013</v>
      </c>
      <c r="D3394">
        <v>5755.05</v>
      </c>
      <c r="E3394">
        <f t="shared" ca="1" si="523"/>
        <v>5793.35</v>
      </c>
      <c r="F3394">
        <f t="shared" ca="1" si="527"/>
        <v>5880.4980769230788</v>
      </c>
      <c r="G3394" t="str">
        <f t="shared" ca="1" si="528"/>
        <v/>
      </c>
      <c r="H3394">
        <f t="shared" ca="1" si="529"/>
        <v>5831.65</v>
      </c>
      <c r="I3394" s="7" t="str">
        <f t="shared" ca="1" si="526"/>
        <v/>
      </c>
      <c r="J3394" s="11">
        <f t="shared" ca="1" si="530"/>
        <v>1315.8899714320769</v>
      </c>
      <c r="K3394" s="11">
        <f ca="1">MAX($J$55:J3394)</f>
        <v>1508.3636064497455</v>
      </c>
      <c r="L3394" s="13">
        <f t="shared" ca="1" si="531"/>
        <v>0.1276042687549962</v>
      </c>
      <c r="M3394" t="str">
        <f t="shared" ca="1" si="524"/>
        <v>SELL</v>
      </c>
      <c r="N3394">
        <f t="shared" ca="1" si="525"/>
        <v>1.3135219020345779E-2</v>
      </c>
    </row>
    <row r="3395" spans="1:14" x14ac:dyDescent="0.25">
      <c r="A3395">
        <v>3394</v>
      </c>
      <c r="B3395" s="30">
        <v>41486</v>
      </c>
      <c r="C3395">
        <f t="shared" ref="C3395:C3458" si="532">YEAR(B3395)</f>
        <v>2013</v>
      </c>
      <c r="D3395">
        <v>5742</v>
      </c>
      <c r="E3395">
        <f t="shared" ca="1" si="523"/>
        <v>5748.5249999999996</v>
      </c>
      <c r="F3395">
        <f t="shared" ca="1" si="527"/>
        <v>5885.6096153846156</v>
      </c>
      <c r="G3395" t="str">
        <f t="shared" ca="1" si="528"/>
        <v/>
      </c>
      <c r="H3395">
        <f t="shared" ca="1" si="529"/>
        <v>5831.65</v>
      </c>
      <c r="I3395" s="7" t="str">
        <f t="shared" ca="1" si="526"/>
        <v/>
      </c>
      <c r="J3395" s="11">
        <f t="shared" ca="1" si="530"/>
        <v>1315.8899714320769</v>
      </c>
      <c r="K3395" s="11">
        <f ca="1">MAX($J$55:J3395)</f>
        <v>1508.3636064497455</v>
      </c>
      <c r="L3395" s="13">
        <f t="shared" ca="1" si="531"/>
        <v>0.1276042687549962</v>
      </c>
      <c r="M3395" t="str">
        <f t="shared" ca="1" si="524"/>
        <v>SELL</v>
      </c>
      <c r="N3395">
        <f t="shared" ca="1" si="525"/>
        <v>2.2675736961451564E-3</v>
      </c>
    </row>
    <row r="3396" spans="1:14" x14ac:dyDescent="0.25">
      <c r="A3396">
        <v>3395</v>
      </c>
      <c r="B3396" s="30">
        <v>41487</v>
      </c>
      <c r="C3396">
        <f t="shared" si="532"/>
        <v>2013</v>
      </c>
      <c r="D3396">
        <v>5727.85</v>
      </c>
      <c r="E3396">
        <f t="shared" ref="E3396:E3459" ca="1" si="533">IF(ROW(D3396)&gt;$M$3,AVERAGE(OFFSET(D3397,-$M$3,0,$M$3,1)),"")</f>
        <v>5734.9250000000002</v>
      </c>
      <c r="F3396">
        <f t="shared" ca="1" si="527"/>
        <v>5890.9615384615381</v>
      </c>
      <c r="G3396" t="str">
        <f t="shared" ca="1" si="528"/>
        <v/>
      </c>
      <c r="H3396">
        <f t="shared" ca="1" si="529"/>
        <v>5831.65</v>
      </c>
      <c r="I3396" s="7" t="str">
        <f t="shared" ca="1" si="526"/>
        <v/>
      </c>
      <c r="J3396" s="11">
        <f t="shared" ca="1" si="530"/>
        <v>1315.8899714320769</v>
      </c>
      <c r="K3396" s="11">
        <f ca="1">MAX($J$55:J3396)</f>
        <v>1508.3636064497455</v>
      </c>
      <c r="L3396" s="13">
        <f t="shared" ca="1" si="531"/>
        <v>0.1276042687549962</v>
      </c>
      <c r="M3396" t="str">
        <f t="shared" ca="1" si="524"/>
        <v>SELL</v>
      </c>
      <c r="N3396">
        <f t="shared" ca="1" si="525"/>
        <v>2.4642981539532631E-3</v>
      </c>
    </row>
    <row r="3397" spans="1:14" x14ac:dyDescent="0.25">
      <c r="A3397">
        <v>3396</v>
      </c>
      <c r="B3397" s="30">
        <v>41488</v>
      </c>
      <c r="C3397">
        <f t="shared" si="532"/>
        <v>2013</v>
      </c>
      <c r="D3397">
        <v>5677.9</v>
      </c>
      <c r="E3397">
        <f t="shared" ca="1" si="533"/>
        <v>5702.875</v>
      </c>
      <c r="F3397">
        <f t="shared" ca="1" si="527"/>
        <v>5890.790384615384</v>
      </c>
      <c r="G3397" t="str">
        <f t="shared" ca="1" si="528"/>
        <v/>
      </c>
      <c r="H3397">
        <f t="shared" ca="1" si="529"/>
        <v>5831.65</v>
      </c>
      <c r="I3397" s="7" t="str">
        <f t="shared" ca="1" si="526"/>
        <v/>
      </c>
      <c r="J3397" s="11">
        <f t="shared" ca="1" si="530"/>
        <v>1315.8899714320769</v>
      </c>
      <c r="K3397" s="11">
        <f ca="1">MAX($J$55:J3397)</f>
        <v>1508.3636064497455</v>
      </c>
      <c r="L3397" s="13">
        <f t="shared" ca="1" si="531"/>
        <v>0.1276042687549962</v>
      </c>
      <c r="M3397" t="str">
        <f t="shared" ca="1" si="524"/>
        <v>SELL</v>
      </c>
      <c r="N3397">
        <f t="shared" ca="1" si="525"/>
        <v>8.7205495953980514E-3</v>
      </c>
    </row>
    <row r="3398" spans="1:14" x14ac:dyDescent="0.25">
      <c r="A3398">
        <v>3397</v>
      </c>
      <c r="B3398" s="30">
        <v>41491</v>
      </c>
      <c r="C3398">
        <f t="shared" si="532"/>
        <v>2013</v>
      </c>
      <c r="D3398">
        <v>5685.4</v>
      </c>
      <c r="E3398">
        <f t="shared" ca="1" si="533"/>
        <v>5681.65</v>
      </c>
      <c r="F3398">
        <f t="shared" ca="1" si="527"/>
        <v>5884.7596153846152</v>
      </c>
      <c r="G3398" t="str">
        <f t="shared" ca="1" si="528"/>
        <v/>
      </c>
      <c r="H3398">
        <f t="shared" ca="1" si="529"/>
        <v>5831.65</v>
      </c>
      <c r="I3398" s="7" t="str">
        <f t="shared" ca="1" si="526"/>
        <v/>
      </c>
      <c r="J3398" s="11">
        <f t="shared" ca="1" si="530"/>
        <v>1315.8899714320769</v>
      </c>
      <c r="K3398" s="11">
        <f ca="1">MAX($J$55:J3398)</f>
        <v>1508.3636064497455</v>
      </c>
      <c r="L3398" s="13">
        <f t="shared" ca="1" si="531"/>
        <v>0.1276042687549962</v>
      </c>
      <c r="M3398" t="str">
        <f t="shared" ref="M3398:M3461" ca="1" si="534">IF(G3398="",M3397,G3398)</f>
        <v>SELL</v>
      </c>
      <c r="N3398">
        <f t="shared" ca="1" si="525"/>
        <v>-1.3209109001567482E-3</v>
      </c>
    </row>
    <row r="3399" spans="1:14" x14ac:dyDescent="0.25">
      <c r="A3399">
        <v>3398</v>
      </c>
      <c r="B3399" s="30">
        <v>41492</v>
      </c>
      <c r="C3399">
        <f t="shared" si="532"/>
        <v>2013</v>
      </c>
      <c r="D3399">
        <v>5542.25</v>
      </c>
      <c r="E3399">
        <f t="shared" ca="1" si="533"/>
        <v>5613.8249999999998</v>
      </c>
      <c r="F3399">
        <f t="shared" ca="1" si="527"/>
        <v>5871.0442307692301</v>
      </c>
      <c r="G3399" t="str">
        <f t="shared" ca="1" si="528"/>
        <v/>
      </c>
      <c r="H3399">
        <f t="shared" ca="1" si="529"/>
        <v>5831.65</v>
      </c>
      <c r="I3399" s="7" t="str">
        <f t="shared" ca="1" si="526"/>
        <v/>
      </c>
      <c r="J3399" s="11">
        <f t="shared" ca="1" si="530"/>
        <v>1315.8899714320769</v>
      </c>
      <c r="K3399" s="11">
        <f ca="1">MAX($J$55:J3399)</f>
        <v>1508.3636064497455</v>
      </c>
      <c r="L3399" s="13">
        <f t="shared" ca="1" si="531"/>
        <v>0.1276042687549962</v>
      </c>
      <c r="M3399" t="str">
        <f t="shared" ca="1" si="534"/>
        <v>SELL</v>
      </c>
      <c r="N3399">
        <f t="shared" ref="N3399:N3462" ca="1" si="535">IF(M3398="BUY",(D3399-D3398)/D3398,(D3398-D3399)/D3398)</f>
        <v>2.517852745629149E-2</v>
      </c>
    </row>
    <row r="3400" spans="1:14" x14ac:dyDescent="0.25">
      <c r="A3400">
        <v>3399</v>
      </c>
      <c r="B3400" s="30">
        <v>41493</v>
      </c>
      <c r="C3400">
        <f t="shared" si="532"/>
        <v>2013</v>
      </c>
      <c r="D3400">
        <v>5519.1</v>
      </c>
      <c r="E3400">
        <f t="shared" ca="1" si="533"/>
        <v>5530.6750000000002</v>
      </c>
      <c r="F3400">
        <f t="shared" ca="1" si="527"/>
        <v>5858.0269230769236</v>
      </c>
      <c r="G3400" t="str">
        <f t="shared" ca="1" si="528"/>
        <v/>
      </c>
      <c r="H3400">
        <f t="shared" ca="1" si="529"/>
        <v>5831.65</v>
      </c>
      <c r="I3400" s="7" t="str">
        <f t="shared" ca="1" si="526"/>
        <v/>
      </c>
      <c r="J3400" s="11">
        <f t="shared" ca="1" si="530"/>
        <v>1315.8899714320769</v>
      </c>
      <c r="K3400" s="11">
        <f ca="1">MAX($J$55:J3400)</f>
        <v>1508.3636064497455</v>
      </c>
      <c r="L3400" s="13">
        <f t="shared" ca="1" si="531"/>
        <v>0.1276042687549962</v>
      </c>
      <c r="M3400" t="str">
        <f t="shared" ca="1" si="534"/>
        <v>SELL</v>
      </c>
      <c r="N3400">
        <f t="shared" ca="1" si="535"/>
        <v>4.1770039243988694E-3</v>
      </c>
    </row>
    <row r="3401" spans="1:14" x14ac:dyDescent="0.25">
      <c r="A3401">
        <v>3400</v>
      </c>
      <c r="B3401" s="30">
        <v>41494</v>
      </c>
      <c r="C3401">
        <f t="shared" si="532"/>
        <v>2013</v>
      </c>
      <c r="D3401">
        <v>5565.65</v>
      </c>
      <c r="E3401">
        <f t="shared" ca="1" si="533"/>
        <v>5542.375</v>
      </c>
      <c r="F3401">
        <f t="shared" ca="1" si="527"/>
        <v>5850.1326923076931</v>
      </c>
      <c r="G3401" t="str">
        <f t="shared" ca="1" si="528"/>
        <v/>
      </c>
      <c r="H3401">
        <f t="shared" ca="1" si="529"/>
        <v>5831.65</v>
      </c>
      <c r="I3401" s="7" t="str">
        <f t="shared" ca="1" si="526"/>
        <v/>
      </c>
      <c r="J3401" s="11">
        <f t="shared" ca="1" si="530"/>
        <v>1315.8899714320769</v>
      </c>
      <c r="K3401" s="11">
        <f ca="1">MAX($J$55:J3401)</f>
        <v>1508.3636064497455</v>
      </c>
      <c r="L3401" s="13">
        <f t="shared" ca="1" si="531"/>
        <v>0.1276042687549962</v>
      </c>
      <c r="M3401" t="str">
        <f t="shared" ca="1" si="534"/>
        <v>SELL</v>
      </c>
      <c r="N3401">
        <f t="shared" ca="1" si="535"/>
        <v>-8.4343461796306043E-3</v>
      </c>
    </row>
    <row r="3402" spans="1:14" x14ac:dyDescent="0.25">
      <c r="A3402">
        <v>3401</v>
      </c>
      <c r="B3402" s="30">
        <v>41498</v>
      </c>
      <c r="C3402">
        <f t="shared" si="532"/>
        <v>2013</v>
      </c>
      <c r="D3402">
        <v>5612.4</v>
      </c>
      <c r="E3402">
        <f t="shared" ca="1" si="533"/>
        <v>5589.0249999999996</v>
      </c>
      <c r="F3402">
        <f t="shared" ca="1" si="527"/>
        <v>5841.4961538461539</v>
      </c>
      <c r="G3402" t="str">
        <f t="shared" ca="1" si="528"/>
        <v/>
      </c>
      <c r="H3402">
        <f t="shared" ca="1" si="529"/>
        <v>5831.65</v>
      </c>
      <c r="I3402" s="7" t="str">
        <f t="shared" ca="1" si="526"/>
        <v/>
      </c>
      <c r="J3402" s="11">
        <f t="shared" ca="1" si="530"/>
        <v>1315.8899714320769</v>
      </c>
      <c r="K3402" s="11">
        <f ca="1">MAX($J$55:J3402)</f>
        <v>1508.3636064497455</v>
      </c>
      <c r="L3402" s="13">
        <f t="shared" ca="1" si="531"/>
        <v>0.1276042687549962</v>
      </c>
      <c r="M3402" t="str">
        <f t="shared" ca="1" si="534"/>
        <v>SELL</v>
      </c>
      <c r="N3402">
        <f t="shared" ca="1" si="535"/>
        <v>-8.3997376766415423E-3</v>
      </c>
    </row>
    <row r="3403" spans="1:14" x14ac:dyDescent="0.25">
      <c r="A3403">
        <v>3402</v>
      </c>
      <c r="B3403" s="30">
        <v>41499</v>
      </c>
      <c r="C3403">
        <f t="shared" si="532"/>
        <v>2013</v>
      </c>
      <c r="D3403">
        <v>5699.3</v>
      </c>
      <c r="E3403">
        <f t="shared" ca="1" si="533"/>
        <v>5655.85</v>
      </c>
      <c r="F3403">
        <f t="shared" ca="1" si="527"/>
        <v>5835.0115384615365</v>
      </c>
      <c r="G3403" t="str">
        <f t="shared" ca="1" si="528"/>
        <v/>
      </c>
      <c r="H3403">
        <f t="shared" ca="1" si="529"/>
        <v>5831.65</v>
      </c>
      <c r="I3403" s="7" t="str">
        <f t="shared" ca="1" si="526"/>
        <v/>
      </c>
      <c r="J3403" s="11">
        <f t="shared" ca="1" si="530"/>
        <v>1315.8899714320769</v>
      </c>
      <c r="K3403" s="11">
        <f ca="1">MAX($J$55:J3403)</f>
        <v>1508.3636064497455</v>
      </c>
      <c r="L3403" s="13">
        <f t="shared" ca="1" si="531"/>
        <v>0.1276042687549962</v>
      </c>
      <c r="M3403" t="str">
        <f t="shared" ca="1" si="534"/>
        <v>SELL</v>
      </c>
      <c r="N3403">
        <f t="shared" ca="1" si="535"/>
        <v>-1.548357209037142E-2</v>
      </c>
    </row>
    <row r="3404" spans="1:14" x14ac:dyDescent="0.25">
      <c r="A3404">
        <v>3403</v>
      </c>
      <c r="B3404" s="30">
        <v>41500</v>
      </c>
      <c r="C3404">
        <f t="shared" si="532"/>
        <v>2013</v>
      </c>
      <c r="D3404">
        <v>5742.3</v>
      </c>
      <c r="E3404">
        <f t="shared" ca="1" si="533"/>
        <v>5720.8</v>
      </c>
      <c r="F3404">
        <f t="shared" ca="1" si="527"/>
        <v>5832.3480769230764</v>
      </c>
      <c r="G3404" t="str">
        <f t="shared" ca="1" si="528"/>
        <v/>
      </c>
      <c r="H3404">
        <f t="shared" ca="1" si="529"/>
        <v>5831.65</v>
      </c>
      <c r="I3404" s="7" t="str">
        <f t="shared" ca="1" si="526"/>
        <v/>
      </c>
      <c r="J3404" s="11">
        <f t="shared" ca="1" si="530"/>
        <v>1315.8899714320769</v>
      </c>
      <c r="K3404" s="11">
        <f ca="1">MAX($J$55:J3404)</f>
        <v>1508.3636064497455</v>
      </c>
      <c r="L3404" s="13">
        <f t="shared" ca="1" si="531"/>
        <v>0.1276042687549962</v>
      </c>
      <c r="M3404" t="str">
        <f t="shared" ca="1" si="534"/>
        <v>SELL</v>
      </c>
      <c r="N3404">
        <f t="shared" ca="1" si="535"/>
        <v>-7.5447862018142575E-3</v>
      </c>
    </row>
    <row r="3405" spans="1:14" x14ac:dyDescent="0.25">
      <c r="A3405">
        <v>3404</v>
      </c>
      <c r="B3405" s="30">
        <v>41502</v>
      </c>
      <c r="C3405">
        <f t="shared" si="532"/>
        <v>2013</v>
      </c>
      <c r="D3405">
        <v>5507.85</v>
      </c>
      <c r="E3405">
        <f t="shared" ca="1" si="533"/>
        <v>5625.0750000000007</v>
      </c>
      <c r="F3405">
        <f t="shared" ca="1" si="527"/>
        <v>5818.8423076923063</v>
      </c>
      <c r="G3405" t="str">
        <f t="shared" ca="1" si="528"/>
        <v/>
      </c>
      <c r="H3405">
        <f t="shared" ca="1" si="529"/>
        <v>5831.65</v>
      </c>
      <c r="I3405" s="7" t="str">
        <f t="shared" ca="1" si="526"/>
        <v/>
      </c>
      <c r="J3405" s="11">
        <f t="shared" ca="1" si="530"/>
        <v>1315.8899714320769</v>
      </c>
      <c r="K3405" s="11">
        <f ca="1">MAX($J$55:J3405)</f>
        <v>1508.3636064497455</v>
      </c>
      <c r="L3405" s="13">
        <f t="shared" ca="1" si="531"/>
        <v>0.1276042687549962</v>
      </c>
      <c r="M3405" t="str">
        <f t="shared" ca="1" si="534"/>
        <v>SELL</v>
      </c>
      <c r="N3405">
        <f t="shared" ca="1" si="535"/>
        <v>4.0828587848074784E-2</v>
      </c>
    </row>
    <row r="3406" spans="1:14" x14ac:dyDescent="0.25">
      <c r="A3406">
        <v>3405</v>
      </c>
      <c r="B3406" s="30">
        <v>41505</v>
      </c>
      <c r="C3406">
        <f t="shared" si="532"/>
        <v>2013</v>
      </c>
      <c r="D3406">
        <v>5414.75</v>
      </c>
      <c r="E3406">
        <f t="shared" ca="1" si="533"/>
        <v>5461.3</v>
      </c>
      <c r="F3406">
        <f t="shared" ca="1" si="527"/>
        <v>5803.3826923076913</v>
      </c>
      <c r="G3406" t="str">
        <f t="shared" ca="1" si="528"/>
        <v/>
      </c>
      <c r="H3406">
        <f t="shared" ca="1" si="529"/>
        <v>5831.65</v>
      </c>
      <c r="I3406" s="7" t="str">
        <f t="shared" ca="1" si="526"/>
        <v/>
      </c>
      <c r="J3406" s="11">
        <f t="shared" ca="1" si="530"/>
        <v>1315.8899714320769</v>
      </c>
      <c r="K3406" s="11">
        <f ca="1">MAX($J$55:J3406)</f>
        <v>1508.3636064497455</v>
      </c>
      <c r="L3406" s="13">
        <f t="shared" ca="1" si="531"/>
        <v>0.1276042687549962</v>
      </c>
      <c r="M3406" t="str">
        <f t="shared" ca="1" si="534"/>
        <v>SELL</v>
      </c>
      <c r="N3406">
        <f t="shared" ca="1" si="535"/>
        <v>1.6903147326089191E-2</v>
      </c>
    </row>
    <row r="3407" spans="1:14" x14ac:dyDescent="0.25">
      <c r="A3407">
        <v>3406</v>
      </c>
      <c r="B3407" s="30">
        <v>41506</v>
      </c>
      <c r="C3407">
        <f t="shared" si="532"/>
        <v>2013</v>
      </c>
      <c r="D3407">
        <v>5401.45</v>
      </c>
      <c r="E3407">
        <f t="shared" ca="1" si="533"/>
        <v>5408.1</v>
      </c>
      <c r="F3407">
        <f t="shared" ca="1" si="527"/>
        <v>5782.8576923076926</v>
      </c>
      <c r="G3407" t="str">
        <f t="shared" ca="1" si="528"/>
        <v/>
      </c>
      <c r="H3407">
        <f t="shared" ca="1" si="529"/>
        <v>5831.65</v>
      </c>
      <c r="I3407" s="7" t="str">
        <f t="shared" ca="1" si="526"/>
        <v/>
      </c>
      <c r="J3407" s="11">
        <f t="shared" ca="1" si="530"/>
        <v>1315.8899714320769</v>
      </c>
      <c r="K3407" s="11">
        <f ca="1">MAX($J$55:J3407)</f>
        <v>1508.3636064497455</v>
      </c>
      <c r="L3407" s="13">
        <f t="shared" ca="1" si="531"/>
        <v>0.1276042687549962</v>
      </c>
      <c r="M3407" t="str">
        <f t="shared" ca="1" si="534"/>
        <v>SELL</v>
      </c>
      <c r="N3407">
        <f t="shared" ca="1" si="535"/>
        <v>2.4562537513274263E-3</v>
      </c>
    </row>
    <row r="3408" spans="1:14" x14ac:dyDescent="0.25">
      <c r="A3408">
        <v>3407</v>
      </c>
      <c r="B3408" s="30">
        <v>41507</v>
      </c>
      <c r="C3408">
        <f t="shared" si="532"/>
        <v>2013</v>
      </c>
      <c r="D3408">
        <v>5302.55</v>
      </c>
      <c r="E3408">
        <f t="shared" ca="1" si="533"/>
        <v>5352</v>
      </c>
      <c r="F3408">
        <f t="shared" ca="1" si="527"/>
        <v>5755.6865384615385</v>
      </c>
      <c r="G3408" t="str">
        <f t="shared" ca="1" si="528"/>
        <v/>
      </c>
      <c r="H3408">
        <f t="shared" ca="1" si="529"/>
        <v>5831.65</v>
      </c>
      <c r="I3408" s="7" t="str">
        <f t="shared" ca="1" si="526"/>
        <v/>
      </c>
      <c r="J3408" s="11">
        <f t="shared" ca="1" si="530"/>
        <v>1315.8899714320769</v>
      </c>
      <c r="K3408" s="11">
        <f ca="1">MAX($J$55:J3408)</f>
        <v>1508.3636064497455</v>
      </c>
      <c r="L3408" s="13">
        <f t="shared" ca="1" si="531"/>
        <v>0.1276042687549962</v>
      </c>
      <c r="M3408" t="str">
        <f t="shared" ca="1" si="534"/>
        <v>SELL</v>
      </c>
      <c r="N3408">
        <f t="shared" ca="1" si="535"/>
        <v>1.8309898268057585E-2</v>
      </c>
    </row>
    <row r="3409" spans="1:14" x14ac:dyDescent="0.25">
      <c r="A3409">
        <v>3408</v>
      </c>
      <c r="B3409" s="30">
        <v>41508</v>
      </c>
      <c r="C3409">
        <f t="shared" si="532"/>
        <v>2013</v>
      </c>
      <c r="D3409">
        <v>5408.45</v>
      </c>
      <c r="E3409">
        <f t="shared" ca="1" si="533"/>
        <v>5355.5</v>
      </c>
      <c r="F3409">
        <f t="shared" ca="1" si="527"/>
        <v>5731.75</v>
      </c>
      <c r="G3409" t="str">
        <f t="shared" ca="1" si="528"/>
        <v/>
      </c>
      <c r="H3409">
        <f t="shared" ca="1" si="529"/>
        <v>5831.65</v>
      </c>
      <c r="I3409" s="7" t="str">
        <f t="shared" ca="1" si="526"/>
        <v/>
      </c>
      <c r="J3409" s="11">
        <f t="shared" ca="1" si="530"/>
        <v>1315.8899714320769</v>
      </c>
      <c r="K3409" s="11">
        <f ca="1">MAX($J$55:J3409)</f>
        <v>1508.3636064497455</v>
      </c>
      <c r="L3409" s="13">
        <f t="shared" ca="1" si="531"/>
        <v>0.1276042687549962</v>
      </c>
      <c r="M3409" t="str">
        <f t="shared" ca="1" si="534"/>
        <v>SELL</v>
      </c>
      <c r="N3409">
        <f t="shared" ca="1" si="535"/>
        <v>-1.9971523135095308E-2</v>
      </c>
    </row>
    <row r="3410" spans="1:14" x14ac:dyDescent="0.25">
      <c r="A3410">
        <v>3409</v>
      </c>
      <c r="B3410" s="30">
        <v>41509</v>
      </c>
      <c r="C3410">
        <f t="shared" si="532"/>
        <v>2013</v>
      </c>
      <c r="D3410">
        <v>5471.75</v>
      </c>
      <c r="E3410">
        <f t="shared" ca="1" si="533"/>
        <v>5440.1</v>
      </c>
      <c r="F3410">
        <f t="shared" ca="1" si="527"/>
        <v>5713.1538461538457</v>
      </c>
      <c r="G3410" t="str">
        <f t="shared" ca="1" si="528"/>
        <v/>
      </c>
      <c r="H3410">
        <f t="shared" ca="1" si="529"/>
        <v>5831.65</v>
      </c>
      <c r="I3410" s="7" t="str">
        <f t="shared" ca="1" si="526"/>
        <v/>
      </c>
      <c r="J3410" s="11">
        <f t="shared" ca="1" si="530"/>
        <v>1315.8899714320769</v>
      </c>
      <c r="K3410" s="11">
        <f ca="1">MAX($J$55:J3410)</f>
        <v>1508.3636064497455</v>
      </c>
      <c r="L3410" s="13">
        <f t="shared" ca="1" si="531"/>
        <v>0.1276042687549962</v>
      </c>
      <c r="M3410" t="str">
        <f t="shared" ca="1" si="534"/>
        <v>SELL</v>
      </c>
      <c r="N3410">
        <f t="shared" ca="1" si="535"/>
        <v>-1.1703907773946358E-2</v>
      </c>
    </row>
    <row r="3411" spans="1:14" x14ac:dyDescent="0.25">
      <c r="A3411">
        <v>3410</v>
      </c>
      <c r="B3411" s="30">
        <v>41512</v>
      </c>
      <c r="C3411">
        <f t="shared" si="532"/>
        <v>2013</v>
      </c>
      <c r="D3411">
        <v>5476.5</v>
      </c>
      <c r="E3411">
        <f t="shared" ca="1" si="533"/>
        <v>5474.125</v>
      </c>
      <c r="F3411">
        <f t="shared" ca="1" si="527"/>
        <v>5694.0461538461541</v>
      </c>
      <c r="G3411" t="str">
        <f t="shared" ca="1" si="528"/>
        <v/>
      </c>
      <c r="H3411">
        <f t="shared" ca="1" si="529"/>
        <v>5831.65</v>
      </c>
      <c r="I3411" s="7" t="str">
        <f t="shared" ca="1" si="526"/>
        <v/>
      </c>
      <c r="J3411" s="11">
        <f t="shared" ca="1" si="530"/>
        <v>1315.8899714320769</v>
      </c>
      <c r="K3411" s="11">
        <f ca="1">MAX($J$55:J3411)</f>
        <v>1508.3636064497455</v>
      </c>
      <c r="L3411" s="13">
        <f t="shared" ca="1" si="531"/>
        <v>0.1276042687549962</v>
      </c>
      <c r="M3411" t="str">
        <f t="shared" ca="1" si="534"/>
        <v>SELL</v>
      </c>
      <c r="N3411">
        <f t="shared" ca="1" si="535"/>
        <v>-8.6809521633846574E-4</v>
      </c>
    </row>
    <row r="3412" spans="1:14" x14ac:dyDescent="0.25">
      <c r="A3412">
        <v>3411</v>
      </c>
      <c r="B3412" s="30">
        <v>41513</v>
      </c>
      <c r="C3412">
        <f t="shared" si="532"/>
        <v>2013</v>
      </c>
      <c r="D3412">
        <v>5287.45</v>
      </c>
      <c r="E3412">
        <f t="shared" ca="1" si="533"/>
        <v>5381.9750000000004</v>
      </c>
      <c r="F3412">
        <f t="shared" ca="1" si="527"/>
        <v>5665.1769230769241</v>
      </c>
      <c r="G3412" t="str">
        <f t="shared" ca="1" si="528"/>
        <v/>
      </c>
      <c r="H3412">
        <f t="shared" ca="1" si="529"/>
        <v>5831.65</v>
      </c>
      <c r="I3412" s="7" t="str">
        <f t="shared" ref="I3412:I3475" ca="1" si="536">IF(AND(G3412&lt;&gt;"",H3411&lt;&gt;0),IF(G3412="BUY",1-H3412/H3411,H3412/H3411-1),"")</f>
        <v/>
      </c>
      <c r="J3412" s="11">
        <f t="shared" ca="1" si="530"/>
        <v>1315.8899714320769</v>
      </c>
      <c r="K3412" s="11">
        <f ca="1">MAX($J$55:J3412)</f>
        <v>1508.3636064497455</v>
      </c>
      <c r="L3412" s="13">
        <f t="shared" ca="1" si="531"/>
        <v>0.1276042687549962</v>
      </c>
      <c r="M3412" t="str">
        <f t="shared" ca="1" si="534"/>
        <v>SELL</v>
      </c>
      <c r="N3412">
        <f t="shared" ca="1" si="535"/>
        <v>3.4520222770017379E-2</v>
      </c>
    </row>
    <row r="3413" spans="1:14" x14ac:dyDescent="0.25">
      <c r="A3413">
        <v>3412</v>
      </c>
      <c r="B3413" s="30">
        <v>41514</v>
      </c>
      <c r="C3413">
        <f t="shared" si="532"/>
        <v>2013</v>
      </c>
      <c r="D3413">
        <v>5285</v>
      </c>
      <c r="E3413">
        <f t="shared" ca="1" si="533"/>
        <v>5286.2250000000004</v>
      </c>
      <c r="F3413">
        <f t="shared" ca="1" si="527"/>
        <v>5636.5538461538472</v>
      </c>
      <c r="G3413" t="str">
        <f t="shared" ca="1" si="528"/>
        <v/>
      </c>
      <c r="H3413">
        <f t="shared" ca="1" si="529"/>
        <v>5831.65</v>
      </c>
      <c r="I3413" s="7" t="str">
        <f t="shared" ca="1" si="536"/>
        <v/>
      </c>
      <c r="J3413" s="11">
        <f t="shared" ca="1" si="530"/>
        <v>1315.8899714320769</v>
      </c>
      <c r="K3413" s="11">
        <f ca="1">MAX($J$55:J3413)</f>
        <v>1508.3636064497455</v>
      </c>
      <c r="L3413" s="13">
        <f t="shared" ca="1" si="531"/>
        <v>0.1276042687549962</v>
      </c>
      <c r="M3413" t="str">
        <f t="shared" ca="1" si="534"/>
        <v>SELL</v>
      </c>
      <c r="N3413">
        <f t="shared" ca="1" si="535"/>
        <v>4.6336135566290334E-4</v>
      </c>
    </row>
    <row r="3414" spans="1:14" x14ac:dyDescent="0.25">
      <c r="A3414">
        <v>3413</v>
      </c>
      <c r="B3414" s="30">
        <v>41515</v>
      </c>
      <c r="C3414">
        <f t="shared" si="532"/>
        <v>2013</v>
      </c>
      <c r="D3414">
        <v>5409.05</v>
      </c>
      <c r="E3414">
        <f t="shared" ca="1" si="533"/>
        <v>5347.0249999999996</v>
      </c>
      <c r="F3414">
        <f t="shared" ca="1" si="527"/>
        <v>5612.6019230769225</v>
      </c>
      <c r="G3414" t="str">
        <f t="shared" ca="1" si="528"/>
        <v/>
      </c>
      <c r="H3414">
        <f t="shared" ca="1" si="529"/>
        <v>5831.65</v>
      </c>
      <c r="I3414" s="7" t="str">
        <f t="shared" ca="1" si="536"/>
        <v/>
      </c>
      <c r="J3414" s="11">
        <f t="shared" ca="1" si="530"/>
        <v>1315.8899714320769</v>
      </c>
      <c r="K3414" s="11">
        <f ca="1">MAX($J$55:J3414)</f>
        <v>1508.3636064497455</v>
      </c>
      <c r="L3414" s="13">
        <f t="shared" ca="1" si="531"/>
        <v>0.1276042687549962</v>
      </c>
      <c r="M3414" t="str">
        <f t="shared" ca="1" si="534"/>
        <v>SELL</v>
      </c>
      <c r="N3414">
        <f t="shared" ca="1" si="535"/>
        <v>-2.3472090823084234E-2</v>
      </c>
    </row>
    <row r="3415" spans="1:14" x14ac:dyDescent="0.25">
      <c r="A3415">
        <v>3414</v>
      </c>
      <c r="B3415" s="30">
        <v>41516</v>
      </c>
      <c r="C3415">
        <f t="shared" si="532"/>
        <v>2013</v>
      </c>
      <c r="D3415">
        <v>5471.8</v>
      </c>
      <c r="E3415">
        <f t="shared" ca="1" si="533"/>
        <v>5440.4250000000002</v>
      </c>
      <c r="F3415">
        <f t="shared" ca="1" si="527"/>
        <v>5589.2942307692292</v>
      </c>
      <c r="G3415" t="str">
        <f t="shared" ca="1" si="528"/>
        <v/>
      </c>
      <c r="H3415">
        <f t="shared" ca="1" si="529"/>
        <v>5831.65</v>
      </c>
      <c r="I3415" s="7" t="str">
        <f t="shared" ca="1" si="536"/>
        <v/>
      </c>
      <c r="J3415" s="11">
        <f t="shared" ca="1" si="530"/>
        <v>1315.8899714320769</v>
      </c>
      <c r="K3415" s="11">
        <f ca="1">MAX($J$55:J3415)</f>
        <v>1508.3636064497455</v>
      </c>
      <c r="L3415" s="13">
        <f t="shared" ca="1" si="531"/>
        <v>0.1276042687549962</v>
      </c>
      <c r="M3415" t="str">
        <f t="shared" ca="1" si="534"/>
        <v>SELL</v>
      </c>
      <c r="N3415">
        <f t="shared" ca="1" si="535"/>
        <v>-1.1600928074245939E-2</v>
      </c>
    </row>
    <row r="3416" spans="1:14" x14ac:dyDescent="0.25">
      <c r="A3416">
        <v>3415</v>
      </c>
      <c r="B3416" s="30">
        <v>41519</v>
      </c>
      <c r="C3416">
        <f t="shared" si="532"/>
        <v>2013</v>
      </c>
      <c r="D3416">
        <v>5550.75</v>
      </c>
      <c r="E3416">
        <f t="shared" ca="1" si="533"/>
        <v>5511.2749999999996</v>
      </c>
      <c r="F3416">
        <f t="shared" ca="1" si="527"/>
        <v>5572.3807692307691</v>
      </c>
      <c r="G3416" t="str">
        <f t="shared" ca="1" si="528"/>
        <v/>
      </c>
      <c r="H3416">
        <f t="shared" ca="1" si="529"/>
        <v>5831.65</v>
      </c>
      <c r="I3416" s="7" t="str">
        <f t="shared" ca="1" si="536"/>
        <v/>
      </c>
      <c r="J3416" s="11">
        <f t="shared" ca="1" si="530"/>
        <v>1315.8899714320769</v>
      </c>
      <c r="K3416" s="11">
        <f ca="1">MAX($J$55:J3416)</f>
        <v>1508.3636064497455</v>
      </c>
      <c r="L3416" s="13">
        <f t="shared" ca="1" si="531"/>
        <v>0.1276042687549962</v>
      </c>
      <c r="M3416" t="str">
        <f t="shared" ca="1" si="534"/>
        <v>SELL</v>
      </c>
      <c r="N3416">
        <f t="shared" ca="1" si="535"/>
        <v>-1.4428524434372567E-2</v>
      </c>
    </row>
    <row r="3417" spans="1:14" x14ac:dyDescent="0.25">
      <c r="A3417">
        <v>3416</v>
      </c>
      <c r="B3417" s="30">
        <v>41520</v>
      </c>
      <c r="C3417">
        <f t="shared" si="532"/>
        <v>2013</v>
      </c>
      <c r="D3417">
        <v>5341.45</v>
      </c>
      <c r="E3417">
        <f t="shared" ca="1" si="533"/>
        <v>5446.1</v>
      </c>
      <c r="F3417">
        <f t="shared" ca="1" si="527"/>
        <v>5550.6096153846156</v>
      </c>
      <c r="G3417" t="str">
        <f t="shared" ca="1" si="528"/>
        <v/>
      </c>
      <c r="H3417">
        <f t="shared" ca="1" si="529"/>
        <v>5831.65</v>
      </c>
      <c r="I3417" s="7" t="str">
        <f t="shared" ca="1" si="536"/>
        <v/>
      </c>
      <c r="J3417" s="11">
        <f t="shared" ca="1" si="530"/>
        <v>1315.8899714320769</v>
      </c>
      <c r="K3417" s="11">
        <f ca="1">MAX($J$55:J3417)</f>
        <v>1508.3636064497455</v>
      </c>
      <c r="L3417" s="13">
        <f t="shared" ca="1" si="531"/>
        <v>0.1276042687549962</v>
      </c>
      <c r="M3417" t="str">
        <f t="shared" ca="1" si="534"/>
        <v>SELL</v>
      </c>
      <c r="N3417">
        <f t="shared" ca="1" si="535"/>
        <v>3.7706616223032959E-2</v>
      </c>
    </row>
    <row r="3418" spans="1:14" x14ac:dyDescent="0.25">
      <c r="A3418">
        <v>3417</v>
      </c>
      <c r="B3418" s="30">
        <v>41521</v>
      </c>
      <c r="C3418">
        <f t="shared" si="532"/>
        <v>2013</v>
      </c>
      <c r="D3418">
        <v>5448.1</v>
      </c>
      <c r="E3418">
        <f t="shared" ca="1" si="533"/>
        <v>5394.7749999999996</v>
      </c>
      <c r="F3418">
        <f t="shared" ca="1" si="527"/>
        <v>5533.7596153846162</v>
      </c>
      <c r="G3418" t="str">
        <f t="shared" ca="1" si="528"/>
        <v/>
      </c>
      <c r="H3418">
        <f t="shared" ca="1" si="529"/>
        <v>5831.65</v>
      </c>
      <c r="I3418" s="7" t="str">
        <f t="shared" ca="1" si="536"/>
        <v/>
      </c>
      <c r="J3418" s="11">
        <f t="shared" ca="1" si="530"/>
        <v>1315.8899714320769</v>
      </c>
      <c r="K3418" s="11">
        <f ca="1">MAX($J$55:J3418)</f>
        <v>1508.3636064497455</v>
      </c>
      <c r="L3418" s="13">
        <f t="shared" ca="1" si="531"/>
        <v>0.1276042687549962</v>
      </c>
      <c r="M3418" t="str">
        <f t="shared" ca="1" si="534"/>
        <v>SELL</v>
      </c>
      <c r="N3418">
        <f t="shared" ca="1" si="535"/>
        <v>-1.9966488500313687E-2</v>
      </c>
    </row>
    <row r="3419" spans="1:14" x14ac:dyDescent="0.25">
      <c r="A3419">
        <v>3418</v>
      </c>
      <c r="B3419" s="30">
        <v>41522</v>
      </c>
      <c r="C3419">
        <f t="shared" si="532"/>
        <v>2013</v>
      </c>
      <c r="D3419">
        <v>5592.95</v>
      </c>
      <c r="E3419">
        <f t="shared" ca="1" si="533"/>
        <v>5520.5249999999996</v>
      </c>
      <c r="F3419">
        <f t="shared" ca="1" si="527"/>
        <v>5524.5788461538477</v>
      </c>
      <c r="G3419" t="str">
        <f t="shared" ca="1" si="528"/>
        <v/>
      </c>
      <c r="H3419">
        <f t="shared" ca="1" si="529"/>
        <v>5831.65</v>
      </c>
      <c r="I3419" s="7" t="str">
        <f t="shared" ca="1" si="536"/>
        <v/>
      </c>
      <c r="J3419" s="11">
        <f t="shared" ca="1" si="530"/>
        <v>1315.8899714320769</v>
      </c>
      <c r="K3419" s="11">
        <f ca="1">MAX($J$55:J3419)</f>
        <v>1508.3636064497455</v>
      </c>
      <c r="L3419" s="13">
        <f t="shared" ca="1" si="531"/>
        <v>0.1276042687549962</v>
      </c>
      <c r="M3419" t="str">
        <f t="shared" ca="1" si="534"/>
        <v>SELL</v>
      </c>
      <c r="N3419">
        <f t="shared" ca="1" si="535"/>
        <v>-2.6587250601126898E-2</v>
      </c>
    </row>
    <row r="3420" spans="1:14" x14ac:dyDescent="0.25">
      <c r="A3420">
        <v>3419</v>
      </c>
      <c r="B3420" s="30">
        <v>41523</v>
      </c>
      <c r="C3420">
        <f t="shared" si="532"/>
        <v>2013</v>
      </c>
      <c r="D3420">
        <v>5680.4</v>
      </c>
      <c r="E3420">
        <f t="shared" ca="1" si="533"/>
        <v>5636.6749999999993</v>
      </c>
      <c r="F3420">
        <f t="shared" ref="F3420:F3483" ca="1" si="537">IF(ROW(D3420)&gt;$M$4, AVERAGE(OFFSET(D3421,-$M$4,0,$M$4,1)), "")</f>
        <v>5521.707692307692</v>
      </c>
      <c r="G3420" t="str">
        <f t="shared" ca="1" si="528"/>
        <v>BUY</v>
      </c>
      <c r="H3420">
        <f t="shared" ca="1" si="529"/>
        <v>5680.4</v>
      </c>
      <c r="I3420" s="7">
        <f t="shared" ca="1" si="536"/>
        <v>2.5936055833254756E-2</v>
      </c>
      <c r="J3420" s="11">
        <f t="shared" ca="1" si="530"/>
        <v>1350.018967201559</v>
      </c>
      <c r="K3420" s="11">
        <f ca="1">MAX($J$55:J3420)</f>
        <v>1508.3636064497455</v>
      </c>
      <c r="L3420" s="13">
        <f t="shared" ca="1" si="531"/>
        <v>0.10497776436073281</v>
      </c>
      <c r="M3420" t="str">
        <f t="shared" ca="1" si="534"/>
        <v>BUY</v>
      </c>
      <c r="N3420">
        <f t="shared" ca="1" si="535"/>
        <v>-1.5635755728193496E-2</v>
      </c>
    </row>
    <row r="3421" spans="1:14" x14ac:dyDescent="0.25">
      <c r="A3421">
        <v>3420</v>
      </c>
      <c r="B3421" s="30">
        <v>41527</v>
      </c>
      <c r="C3421">
        <f t="shared" si="532"/>
        <v>2013</v>
      </c>
      <c r="D3421">
        <v>5896.75</v>
      </c>
      <c r="E3421">
        <f t="shared" ca="1" si="533"/>
        <v>5788.5749999999998</v>
      </c>
      <c r="F3421">
        <f t="shared" ca="1" si="537"/>
        <v>5527.6596153846167</v>
      </c>
      <c r="G3421" t="str">
        <f t="shared" ca="1" si="528"/>
        <v/>
      </c>
      <c r="H3421">
        <f t="shared" ca="1" si="529"/>
        <v>5680.4</v>
      </c>
      <c r="I3421" s="7" t="str">
        <f t="shared" ca="1" si="536"/>
        <v/>
      </c>
      <c r="J3421" s="11">
        <f t="shared" ca="1" si="530"/>
        <v>1350.018967201559</v>
      </c>
      <c r="K3421" s="11">
        <f ca="1">MAX($J$55:J3421)</f>
        <v>1508.3636064497455</v>
      </c>
      <c r="L3421" s="13">
        <f t="shared" ca="1" si="531"/>
        <v>0.10497776436073281</v>
      </c>
      <c r="M3421" t="str">
        <f t="shared" ca="1" si="534"/>
        <v>BUY</v>
      </c>
      <c r="N3421">
        <f t="shared" ca="1" si="535"/>
        <v>3.8087106541792898E-2</v>
      </c>
    </row>
    <row r="3422" spans="1:14" x14ac:dyDescent="0.25">
      <c r="A3422">
        <v>3421</v>
      </c>
      <c r="B3422" s="30">
        <v>41528</v>
      </c>
      <c r="C3422">
        <f t="shared" si="532"/>
        <v>2013</v>
      </c>
      <c r="D3422">
        <v>5913.15</v>
      </c>
      <c r="E3422">
        <f t="shared" ca="1" si="533"/>
        <v>5904.95</v>
      </c>
      <c r="F3422">
        <f t="shared" ca="1" si="537"/>
        <v>5534.7865384615388</v>
      </c>
      <c r="G3422" t="str">
        <f t="shared" ca="1" si="528"/>
        <v/>
      </c>
      <c r="H3422">
        <f t="shared" ca="1" si="529"/>
        <v>5680.4</v>
      </c>
      <c r="I3422" s="7" t="str">
        <f t="shared" ca="1" si="536"/>
        <v/>
      </c>
      <c r="J3422" s="11">
        <f t="shared" ca="1" si="530"/>
        <v>1350.018967201559</v>
      </c>
      <c r="K3422" s="11">
        <f ca="1">MAX($J$55:J3422)</f>
        <v>1508.3636064497455</v>
      </c>
      <c r="L3422" s="13">
        <f t="shared" ca="1" si="531"/>
        <v>0.10497776436073281</v>
      </c>
      <c r="M3422" t="str">
        <f t="shared" ca="1" si="534"/>
        <v>BUY</v>
      </c>
      <c r="N3422">
        <f t="shared" ca="1" si="535"/>
        <v>2.781193030058869E-3</v>
      </c>
    </row>
    <row r="3423" spans="1:14" x14ac:dyDescent="0.25">
      <c r="A3423">
        <v>3422</v>
      </c>
      <c r="B3423" s="30">
        <v>41529</v>
      </c>
      <c r="C3423">
        <f t="shared" si="532"/>
        <v>2013</v>
      </c>
      <c r="D3423">
        <v>5850.7</v>
      </c>
      <c r="E3423">
        <f t="shared" ca="1" si="533"/>
        <v>5881.9249999999993</v>
      </c>
      <c r="F3423">
        <f t="shared" ca="1" si="537"/>
        <v>5541.4326923076933</v>
      </c>
      <c r="G3423" t="str">
        <f t="shared" ca="1" si="528"/>
        <v/>
      </c>
      <c r="H3423">
        <f t="shared" ca="1" si="529"/>
        <v>5680.4</v>
      </c>
      <c r="I3423" s="7" t="str">
        <f t="shared" ca="1" si="536"/>
        <v/>
      </c>
      <c r="J3423" s="11">
        <f t="shared" ca="1" si="530"/>
        <v>1350.018967201559</v>
      </c>
      <c r="K3423" s="11">
        <f ca="1">MAX($J$55:J3423)</f>
        <v>1508.3636064497455</v>
      </c>
      <c r="L3423" s="13">
        <f t="shared" ca="1" si="531"/>
        <v>0.10497776436073281</v>
      </c>
      <c r="M3423" t="str">
        <f t="shared" ca="1" si="534"/>
        <v>BUY</v>
      </c>
      <c r="N3423">
        <f t="shared" ca="1" si="535"/>
        <v>-1.0561206801789203E-2</v>
      </c>
    </row>
    <row r="3424" spans="1:14" x14ac:dyDescent="0.25">
      <c r="A3424">
        <v>3423</v>
      </c>
      <c r="B3424" s="30">
        <v>41530</v>
      </c>
      <c r="C3424">
        <f t="shared" si="532"/>
        <v>2013</v>
      </c>
      <c r="D3424">
        <v>5850.6</v>
      </c>
      <c r="E3424">
        <f t="shared" ca="1" si="533"/>
        <v>5850.65</v>
      </c>
      <c r="F3424">
        <f t="shared" ca="1" si="537"/>
        <v>5547.7865384615388</v>
      </c>
      <c r="G3424" t="str">
        <f t="shared" ca="1" si="528"/>
        <v/>
      </c>
      <c r="H3424">
        <f t="shared" ca="1" si="529"/>
        <v>5680.4</v>
      </c>
      <c r="I3424" s="7" t="str">
        <f t="shared" ca="1" si="536"/>
        <v/>
      </c>
      <c r="J3424" s="11">
        <f t="shared" ca="1" si="530"/>
        <v>1350.018967201559</v>
      </c>
      <c r="K3424" s="11">
        <f ca="1">MAX($J$55:J3424)</f>
        <v>1508.3636064497455</v>
      </c>
      <c r="L3424" s="13">
        <f t="shared" ca="1" si="531"/>
        <v>0.10497776436073281</v>
      </c>
      <c r="M3424" t="str">
        <f t="shared" ca="1" si="534"/>
        <v>BUY</v>
      </c>
      <c r="N3424">
        <f t="shared" ca="1" si="535"/>
        <v>-1.7091971900704925E-5</v>
      </c>
    </row>
    <row r="3425" spans="1:14" x14ac:dyDescent="0.25">
      <c r="A3425">
        <v>3424</v>
      </c>
      <c r="B3425" s="30">
        <v>41533</v>
      </c>
      <c r="C3425">
        <f t="shared" si="532"/>
        <v>2013</v>
      </c>
      <c r="D3425">
        <v>5840.55</v>
      </c>
      <c r="E3425">
        <f t="shared" ca="1" si="533"/>
        <v>5845.5750000000007</v>
      </c>
      <c r="F3425">
        <f t="shared" ca="1" si="537"/>
        <v>5559.2596153846143</v>
      </c>
      <c r="G3425" t="str">
        <f t="shared" ca="1" si="528"/>
        <v/>
      </c>
      <c r="H3425">
        <f t="shared" ca="1" si="529"/>
        <v>5680.4</v>
      </c>
      <c r="I3425" s="7" t="str">
        <f t="shared" ca="1" si="536"/>
        <v/>
      </c>
      <c r="J3425" s="11">
        <f t="shared" ca="1" si="530"/>
        <v>1350.018967201559</v>
      </c>
      <c r="K3425" s="11">
        <f ca="1">MAX($J$55:J3425)</f>
        <v>1508.3636064497455</v>
      </c>
      <c r="L3425" s="13">
        <f t="shared" ca="1" si="531"/>
        <v>0.10497776436073281</v>
      </c>
      <c r="M3425" t="str">
        <f t="shared" ca="1" si="534"/>
        <v>BUY</v>
      </c>
      <c r="N3425">
        <f t="shared" ca="1" si="535"/>
        <v>-1.7177725361501694E-3</v>
      </c>
    </row>
    <row r="3426" spans="1:14" x14ac:dyDescent="0.25">
      <c r="A3426">
        <v>3425</v>
      </c>
      <c r="B3426" s="30">
        <v>41534</v>
      </c>
      <c r="C3426">
        <f t="shared" si="532"/>
        <v>2013</v>
      </c>
      <c r="D3426">
        <v>5850.2</v>
      </c>
      <c r="E3426">
        <f t="shared" ca="1" si="533"/>
        <v>5845.375</v>
      </c>
      <c r="F3426">
        <f t="shared" ca="1" si="537"/>
        <v>5571.9942307692299</v>
      </c>
      <c r="G3426" t="str">
        <f t="shared" ca="1" si="528"/>
        <v/>
      </c>
      <c r="H3426">
        <f t="shared" ca="1" si="529"/>
        <v>5680.4</v>
      </c>
      <c r="I3426" s="7" t="str">
        <f t="shared" ca="1" si="536"/>
        <v/>
      </c>
      <c r="J3426" s="11">
        <f t="shared" ca="1" si="530"/>
        <v>1350.018967201559</v>
      </c>
      <c r="K3426" s="11">
        <f ca="1">MAX($J$55:J3426)</f>
        <v>1508.3636064497455</v>
      </c>
      <c r="L3426" s="13">
        <f t="shared" ca="1" si="531"/>
        <v>0.10497776436073281</v>
      </c>
      <c r="M3426" t="str">
        <f t="shared" ca="1" si="534"/>
        <v>BUY</v>
      </c>
      <c r="N3426">
        <f t="shared" ca="1" si="535"/>
        <v>1.6522416553234945E-3</v>
      </c>
    </row>
    <row r="3427" spans="1:14" x14ac:dyDescent="0.25">
      <c r="A3427">
        <v>3426</v>
      </c>
      <c r="B3427" s="30">
        <v>41535</v>
      </c>
      <c r="C3427">
        <f t="shared" si="532"/>
        <v>2013</v>
      </c>
      <c r="D3427">
        <v>5899.45</v>
      </c>
      <c r="E3427">
        <f t="shared" ca="1" si="533"/>
        <v>5874.8249999999998</v>
      </c>
      <c r="F3427">
        <f t="shared" ca="1" si="537"/>
        <v>5584.8326923076929</v>
      </c>
      <c r="G3427" t="str">
        <f t="shared" ca="1" si="528"/>
        <v/>
      </c>
      <c r="H3427">
        <f t="shared" ca="1" si="529"/>
        <v>5680.4</v>
      </c>
      <c r="I3427" s="7" t="str">
        <f t="shared" ca="1" si="536"/>
        <v/>
      </c>
      <c r="J3427" s="11">
        <f t="shared" ca="1" si="530"/>
        <v>1350.018967201559</v>
      </c>
      <c r="K3427" s="11">
        <f ca="1">MAX($J$55:J3427)</f>
        <v>1508.3636064497455</v>
      </c>
      <c r="L3427" s="13">
        <f t="shared" ca="1" si="531"/>
        <v>0.10497776436073281</v>
      </c>
      <c r="M3427" t="str">
        <f t="shared" ca="1" si="534"/>
        <v>BUY</v>
      </c>
      <c r="N3427">
        <f t="shared" ca="1" si="535"/>
        <v>8.4185156063040587E-3</v>
      </c>
    </row>
    <row r="3428" spans="1:14" x14ac:dyDescent="0.25">
      <c r="A3428">
        <v>3427</v>
      </c>
      <c r="B3428" s="30">
        <v>41536</v>
      </c>
      <c r="C3428">
        <f t="shared" si="532"/>
        <v>2013</v>
      </c>
      <c r="D3428">
        <v>6115.55</v>
      </c>
      <c r="E3428">
        <f t="shared" ca="1" si="533"/>
        <v>6007.5</v>
      </c>
      <c r="F3428">
        <f t="shared" ca="1" si="537"/>
        <v>5604.1846153846145</v>
      </c>
      <c r="G3428" t="str">
        <f t="shared" ca="1" si="528"/>
        <v/>
      </c>
      <c r="H3428">
        <f t="shared" ca="1" si="529"/>
        <v>5680.4</v>
      </c>
      <c r="I3428" s="7" t="str">
        <f t="shared" ca="1" si="536"/>
        <v/>
      </c>
      <c r="J3428" s="11">
        <f t="shared" ca="1" si="530"/>
        <v>1350.018967201559</v>
      </c>
      <c r="K3428" s="11">
        <f ca="1">MAX($J$55:J3428)</f>
        <v>1508.3636064497455</v>
      </c>
      <c r="L3428" s="13">
        <f t="shared" ca="1" si="531"/>
        <v>0.10497776436073281</v>
      </c>
      <c r="M3428" t="str">
        <f t="shared" ca="1" si="534"/>
        <v>BUY</v>
      </c>
      <c r="N3428">
        <f t="shared" ca="1" si="535"/>
        <v>3.6630533354804325E-2</v>
      </c>
    </row>
    <row r="3429" spans="1:14" x14ac:dyDescent="0.25">
      <c r="A3429">
        <v>3428</v>
      </c>
      <c r="B3429" s="30">
        <v>41537</v>
      </c>
      <c r="C3429">
        <f t="shared" si="532"/>
        <v>2013</v>
      </c>
      <c r="D3429">
        <v>6012.1</v>
      </c>
      <c r="E3429">
        <f t="shared" ca="1" si="533"/>
        <v>6063.8250000000007</v>
      </c>
      <c r="F3429">
        <f t="shared" ca="1" si="537"/>
        <v>5616.2153846153833</v>
      </c>
      <c r="G3429" t="str">
        <f t="shared" ca="1" si="528"/>
        <v/>
      </c>
      <c r="H3429">
        <f t="shared" ca="1" si="529"/>
        <v>5680.4</v>
      </c>
      <c r="I3429" s="7" t="str">
        <f t="shared" ca="1" si="536"/>
        <v/>
      </c>
      <c r="J3429" s="11">
        <f t="shared" ca="1" si="530"/>
        <v>1350.018967201559</v>
      </c>
      <c r="K3429" s="11">
        <f ca="1">MAX($J$55:J3429)</f>
        <v>1508.3636064497455</v>
      </c>
      <c r="L3429" s="13">
        <f t="shared" ca="1" si="531"/>
        <v>0.10497776436073281</v>
      </c>
      <c r="M3429" t="str">
        <f t="shared" ca="1" si="534"/>
        <v>BUY</v>
      </c>
      <c r="N3429">
        <f t="shared" ca="1" si="535"/>
        <v>-1.6915894727375268E-2</v>
      </c>
    </row>
    <row r="3430" spans="1:14" x14ac:dyDescent="0.25">
      <c r="A3430">
        <v>3429</v>
      </c>
      <c r="B3430" s="30">
        <v>41540</v>
      </c>
      <c r="C3430">
        <f t="shared" si="532"/>
        <v>2013</v>
      </c>
      <c r="D3430">
        <v>5889.75</v>
      </c>
      <c r="E3430">
        <f t="shared" ca="1" si="533"/>
        <v>5950.9250000000002</v>
      </c>
      <c r="F3430">
        <f t="shared" ca="1" si="537"/>
        <v>5621.8865384615383</v>
      </c>
      <c r="G3430" t="str">
        <f t="shared" ca="1" si="528"/>
        <v/>
      </c>
      <c r="H3430">
        <f t="shared" ca="1" si="529"/>
        <v>5680.4</v>
      </c>
      <c r="I3430" s="7" t="str">
        <f t="shared" ca="1" si="536"/>
        <v/>
      </c>
      <c r="J3430" s="11">
        <f t="shared" ca="1" si="530"/>
        <v>1350.018967201559</v>
      </c>
      <c r="K3430" s="11">
        <f ca="1">MAX($J$55:J3430)</f>
        <v>1508.3636064497455</v>
      </c>
      <c r="L3430" s="13">
        <f t="shared" ca="1" si="531"/>
        <v>0.10497776436073281</v>
      </c>
      <c r="M3430" t="str">
        <f t="shared" ca="1" si="534"/>
        <v>BUY</v>
      </c>
      <c r="N3430">
        <f t="shared" ca="1" si="535"/>
        <v>-2.0350626237088599E-2</v>
      </c>
    </row>
    <row r="3431" spans="1:14" x14ac:dyDescent="0.25">
      <c r="A3431">
        <v>3430</v>
      </c>
      <c r="B3431" s="30">
        <v>41541</v>
      </c>
      <c r="C3431">
        <f t="shared" si="532"/>
        <v>2013</v>
      </c>
      <c r="D3431">
        <v>5892.45</v>
      </c>
      <c r="E3431">
        <f t="shared" ca="1" si="533"/>
        <v>5891.1</v>
      </c>
      <c r="F3431">
        <f t="shared" ca="1" si="537"/>
        <v>5636.6788461538463</v>
      </c>
      <c r="G3431" t="str">
        <f t="shared" ca="1" si="528"/>
        <v/>
      </c>
      <c r="H3431">
        <f t="shared" ca="1" si="529"/>
        <v>5680.4</v>
      </c>
      <c r="I3431" s="7" t="str">
        <f t="shared" ca="1" si="536"/>
        <v/>
      </c>
      <c r="J3431" s="11">
        <f t="shared" ca="1" si="530"/>
        <v>1350.018967201559</v>
      </c>
      <c r="K3431" s="11">
        <f ca="1">MAX($J$55:J3431)</f>
        <v>1508.3636064497455</v>
      </c>
      <c r="L3431" s="13">
        <f t="shared" ca="1" si="531"/>
        <v>0.10497776436073281</v>
      </c>
      <c r="M3431" t="str">
        <f t="shared" ca="1" si="534"/>
        <v>BUY</v>
      </c>
      <c r="N3431">
        <f t="shared" ca="1" si="535"/>
        <v>4.5842353240796603E-4</v>
      </c>
    </row>
    <row r="3432" spans="1:14" x14ac:dyDescent="0.25">
      <c r="A3432">
        <v>3431</v>
      </c>
      <c r="B3432" s="30">
        <v>41542</v>
      </c>
      <c r="C3432">
        <f t="shared" si="532"/>
        <v>2013</v>
      </c>
      <c r="D3432">
        <v>5873.85</v>
      </c>
      <c r="E3432">
        <f t="shared" ca="1" si="533"/>
        <v>5883.15</v>
      </c>
      <c r="F3432">
        <f t="shared" ca="1" si="537"/>
        <v>5654.3365384615399</v>
      </c>
      <c r="G3432" t="str">
        <f t="shared" ca="1" si="528"/>
        <v/>
      </c>
      <c r="H3432">
        <f t="shared" ca="1" si="529"/>
        <v>5680.4</v>
      </c>
      <c r="I3432" s="7" t="str">
        <f t="shared" ca="1" si="536"/>
        <v/>
      </c>
      <c r="J3432" s="11">
        <f t="shared" ca="1" si="530"/>
        <v>1350.018967201559</v>
      </c>
      <c r="K3432" s="11">
        <f ca="1">MAX($J$55:J3432)</f>
        <v>1508.3636064497455</v>
      </c>
      <c r="L3432" s="13">
        <f t="shared" ca="1" si="531"/>
        <v>0.10497776436073281</v>
      </c>
      <c r="M3432" t="str">
        <f t="shared" ca="1" si="534"/>
        <v>BUY</v>
      </c>
      <c r="N3432">
        <f t="shared" ca="1" si="535"/>
        <v>-3.1565817274647142E-3</v>
      </c>
    </row>
    <row r="3433" spans="1:14" x14ac:dyDescent="0.25">
      <c r="A3433">
        <v>3432</v>
      </c>
      <c r="B3433" s="30">
        <v>41543</v>
      </c>
      <c r="C3433">
        <f t="shared" si="532"/>
        <v>2013</v>
      </c>
      <c r="D3433">
        <v>5882.25</v>
      </c>
      <c r="E3433">
        <f t="shared" ca="1" si="533"/>
        <v>5878.05</v>
      </c>
      <c r="F3433">
        <f t="shared" ca="1" si="537"/>
        <v>5672.8288461538468</v>
      </c>
      <c r="G3433" t="str">
        <f t="shared" ca="1" si="528"/>
        <v/>
      </c>
      <c r="H3433">
        <f t="shared" ca="1" si="529"/>
        <v>5680.4</v>
      </c>
      <c r="I3433" s="7" t="str">
        <f t="shared" ca="1" si="536"/>
        <v/>
      </c>
      <c r="J3433" s="11">
        <f t="shared" ca="1" si="530"/>
        <v>1350.018967201559</v>
      </c>
      <c r="K3433" s="11">
        <f ca="1">MAX($J$55:J3433)</f>
        <v>1508.3636064497455</v>
      </c>
      <c r="L3433" s="13">
        <f t="shared" ca="1" si="531"/>
        <v>0.10497776436073281</v>
      </c>
      <c r="M3433" t="str">
        <f t="shared" ca="1" si="534"/>
        <v>BUY</v>
      </c>
      <c r="N3433">
        <f t="shared" ca="1" si="535"/>
        <v>1.4300671620827287E-3</v>
      </c>
    </row>
    <row r="3434" spans="1:14" x14ac:dyDescent="0.25">
      <c r="A3434">
        <v>3433</v>
      </c>
      <c r="B3434" s="30">
        <v>41544</v>
      </c>
      <c r="C3434">
        <f t="shared" si="532"/>
        <v>2013</v>
      </c>
      <c r="D3434">
        <v>5833.2</v>
      </c>
      <c r="E3434">
        <f t="shared" ca="1" si="533"/>
        <v>5857.7250000000004</v>
      </c>
      <c r="F3434">
        <f t="shared" ca="1" si="537"/>
        <v>5693.2384615384617</v>
      </c>
      <c r="G3434" t="str">
        <f t="shared" ca="1" si="528"/>
        <v/>
      </c>
      <c r="H3434">
        <f t="shared" ca="1" si="529"/>
        <v>5680.4</v>
      </c>
      <c r="I3434" s="7" t="str">
        <f t="shared" ca="1" si="536"/>
        <v/>
      </c>
      <c r="J3434" s="11">
        <f t="shared" ca="1" si="530"/>
        <v>1350.018967201559</v>
      </c>
      <c r="K3434" s="11">
        <f ca="1">MAX($J$55:J3434)</f>
        <v>1508.3636064497455</v>
      </c>
      <c r="L3434" s="13">
        <f t="shared" ca="1" si="531"/>
        <v>0.10497776436073281</v>
      </c>
      <c r="M3434" t="str">
        <f t="shared" ca="1" si="534"/>
        <v>BUY</v>
      </c>
      <c r="N3434">
        <f t="shared" ca="1" si="535"/>
        <v>-8.3386459263037407E-3</v>
      </c>
    </row>
    <row r="3435" spans="1:14" x14ac:dyDescent="0.25">
      <c r="A3435">
        <v>3434</v>
      </c>
      <c r="B3435" s="30">
        <v>41547</v>
      </c>
      <c r="C3435">
        <f t="shared" si="532"/>
        <v>2013</v>
      </c>
      <c r="D3435">
        <v>5735.3</v>
      </c>
      <c r="E3435">
        <f t="shared" ca="1" si="533"/>
        <v>5784.25</v>
      </c>
      <c r="F3435">
        <f t="shared" ca="1" si="537"/>
        <v>5705.8096153846145</v>
      </c>
      <c r="G3435" t="str">
        <f t="shared" ca="1" si="528"/>
        <v/>
      </c>
      <c r="H3435">
        <f t="shared" ca="1" si="529"/>
        <v>5680.4</v>
      </c>
      <c r="I3435" s="7" t="str">
        <f t="shared" ca="1" si="536"/>
        <v/>
      </c>
      <c r="J3435" s="11">
        <f t="shared" ca="1" si="530"/>
        <v>1350.018967201559</v>
      </c>
      <c r="K3435" s="11">
        <f ca="1">MAX($J$55:J3435)</f>
        <v>1508.3636064497455</v>
      </c>
      <c r="L3435" s="13">
        <f t="shared" ca="1" si="531"/>
        <v>0.10497776436073281</v>
      </c>
      <c r="M3435" t="str">
        <f t="shared" ca="1" si="534"/>
        <v>BUY</v>
      </c>
      <c r="N3435">
        <f t="shared" ca="1" si="535"/>
        <v>-1.6783240759788733E-2</v>
      </c>
    </row>
    <row r="3436" spans="1:14" x14ac:dyDescent="0.25">
      <c r="A3436">
        <v>3435</v>
      </c>
      <c r="B3436" s="30">
        <v>41548</v>
      </c>
      <c r="C3436">
        <f t="shared" si="532"/>
        <v>2013</v>
      </c>
      <c r="D3436">
        <v>5780.05</v>
      </c>
      <c r="E3436">
        <f t="shared" ca="1" si="533"/>
        <v>5757.6750000000002</v>
      </c>
      <c r="F3436">
        <f t="shared" ca="1" si="537"/>
        <v>5717.6673076923071</v>
      </c>
      <c r="G3436" t="str">
        <f t="shared" ca="1" si="528"/>
        <v/>
      </c>
      <c r="H3436">
        <f t="shared" ca="1" si="529"/>
        <v>5680.4</v>
      </c>
      <c r="I3436" s="7" t="str">
        <f t="shared" ca="1" si="536"/>
        <v/>
      </c>
      <c r="J3436" s="11">
        <f t="shared" ca="1" si="530"/>
        <v>1350.018967201559</v>
      </c>
      <c r="K3436" s="11">
        <f ca="1">MAX($J$55:J3436)</f>
        <v>1508.3636064497455</v>
      </c>
      <c r="L3436" s="13">
        <f t="shared" ca="1" si="531"/>
        <v>0.10497776436073281</v>
      </c>
      <c r="M3436" t="str">
        <f t="shared" ca="1" si="534"/>
        <v>BUY</v>
      </c>
      <c r="N3436">
        <f t="shared" ca="1" si="535"/>
        <v>7.802556099942461E-3</v>
      </c>
    </row>
    <row r="3437" spans="1:14" x14ac:dyDescent="0.25">
      <c r="A3437">
        <v>3436</v>
      </c>
      <c r="B3437" s="30">
        <v>41550</v>
      </c>
      <c r="C3437">
        <f t="shared" si="532"/>
        <v>2013</v>
      </c>
      <c r="D3437">
        <v>5909.7</v>
      </c>
      <c r="E3437">
        <f t="shared" ca="1" si="533"/>
        <v>5844.875</v>
      </c>
      <c r="F3437">
        <f t="shared" ca="1" si="537"/>
        <v>5734.3288461538468</v>
      </c>
      <c r="G3437" t="str">
        <f t="shared" ca="1" si="528"/>
        <v/>
      </c>
      <c r="H3437">
        <f t="shared" ca="1" si="529"/>
        <v>5680.4</v>
      </c>
      <c r="I3437" s="7" t="str">
        <f t="shared" ca="1" si="536"/>
        <v/>
      </c>
      <c r="J3437" s="11">
        <f t="shared" ca="1" si="530"/>
        <v>1350.018967201559</v>
      </c>
      <c r="K3437" s="11">
        <f ca="1">MAX($J$55:J3437)</f>
        <v>1508.3636064497455</v>
      </c>
      <c r="L3437" s="13">
        <f t="shared" ca="1" si="531"/>
        <v>0.10497776436073281</v>
      </c>
      <c r="M3437" t="str">
        <f t="shared" ca="1" si="534"/>
        <v>BUY</v>
      </c>
      <c r="N3437">
        <f t="shared" ca="1" si="535"/>
        <v>2.2430601811402953E-2</v>
      </c>
    </row>
    <row r="3438" spans="1:14" x14ac:dyDescent="0.25">
      <c r="A3438">
        <v>3437</v>
      </c>
      <c r="B3438" s="30">
        <v>41551</v>
      </c>
      <c r="C3438">
        <f t="shared" si="532"/>
        <v>2013</v>
      </c>
      <c r="D3438">
        <v>5907.3</v>
      </c>
      <c r="E3438">
        <f t="shared" ca="1" si="533"/>
        <v>5908.5</v>
      </c>
      <c r="F3438">
        <f t="shared" ca="1" si="537"/>
        <v>5758.1692307692301</v>
      </c>
      <c r="G3438" t="str">
        <f t="shared" ca="1" si="528"/>
        <v/>
      </c>
      <c r="H3438">
        <f t="shared" ca="1" si="529"/>
        <v>5680.4</v>
      </c>
      <c r="I3438" s="7" t="str">
        <f t="shared" ca="1" si="536"/>
        <v/>
      </c>
      <c r="J3438" s="11">
        <f t="shared" ca="1" si="530"/>
        <v>1350.018967201559</v>
      </c>
      <c r="K3438" s="11">
        <f ca="1">MAX($J$55:J3438)</f>
        <v>1508.3636064497455</v>
      </c>
      <c r="L3438" s="13">
        <f t="shared" ca="1" si="531"/>
        <v>0.10497776436073281</v>
      </c>
      <c r="M3438" t="str">
        <f t="shared" ca="1" si="534"/>
        <v>BUY</v>
      </c>
      <c r="N3438">
        <f t="shared" ca="1" si="535"/>
        <v>-4.0611198537990697E-4</v>
      </c>
    </row>
    <row r="3439" spans="1:14" x14ac:dyDescent="0.25">
      <c r="A3439">
        <v>3438</v>
      </c>
      <c r="B3439" s="30">
        <v>41554</v>
      </c>
      <c r="C3439">
        <f t="shared" si="532"/>
        <v>2013</v>
      </c>
      <c r="D3439">
        <v>5906.15</v>
      </c>
      <c r="E3439">
        <f t="shared" ca="1" si="533"/>
        <v>5906.7250000000004</v>
      </c>
      <c r="F3439">
        <f t="shared" ca="1" si="537"/>
        <v>5782.0596153846145</v>
      </c>
      <c r="G3439" t="str">
        <f t="shared" ca="1" si="528"/>
        <v/>
      </c>
      <c r="H3439">
        <f t="shared" ca="1" si="529"/>
        <v>5680.4</v>
      </c>
      <c r="I3439" s="7" t="str">
        <f t="shared" ca="1" si="536"/>
        <v/>
      </c>
      <c r="J3439" s="11">
        <f t="shared" ca="1" si="530"/>
        <v>1350.018967201559</v>
      </c>
      <c r="K3439" s="11">
        <f ca="1">MAX($J$55:J3439)</f>
        <v>1508.3636064497455</v>
      </c>
      <c r="L3439" s="13">
        <f t="shared" ca="1" si="531"/>
        <v>0.10497776436073281</v>
      </c>
      <c r="M3439" t="str">
        <f t="shared" ca="1" si="534"/>
        <v>BUY</v>
      </c>
      <c r="N3439">
        <f t="shared" ca="1" si="535"/>
        <v>-1.9467438592936633E-4</v>
      </c>
    </row>
    <row r="3440" spans="1:14" x14ac:dyDescent="0.25">
      <c r="A3440">
        <v>3439</v>
      </c>
      <c r="B3440" s="30">
        <v>41555</v>
      </c>
      <c r="C3440">
        <f t="shared" si="532"/>
        <v>2013</v>
      </c>
      <c r="D3440">
        <v>5928.4</v>
      </c>
      <c r="E3440">
        <f t="shared" ca="1" si="533"/>
        <v>5917.2749999999996</v>
      </c>
      <c r="F3440">
        <f t="shared" ca="1" si="537"/>
        <v>5802.0346153846149</v>
      </c>
      <c r="G3440" t="str">
        <f t="shared" ca="1" si="528"/>
        <v/>
      </c>
      <c r="H3440">
        <f t="shared" ca="1" si="529"/>
        <v>5680.4</v>
      </c>
      <c r="I3440" s="7" t="str">
        <f t="shared" ca="1" si="536"/>
        <v/>
      </c>
      <c r="J3440" s="11">
        <f t="shared" ca="1" si="530"/>
        <v>1350.018967201559</v>
      </c>
      <c r="K3440" s="11">
        <f ca="1">MAX($J$55:J3440)</f>
        <v>1508.3636064497455</v>
      </c>
      <c r="L3440" s="13">
        <f t="shared" ca="1" si="531"/>
        <v>0.10497776436073281</v>
      </c>
      <c r="M3440" t="str">
        <f t="shared" ca="1" si="534"/>
        <v>BUY</v>
      </c>
      <c r="N3440">
        <f t="shared" ca="1" si="535"/>
        <v>3.7672595514844699E-3</v>
      </c>
    </row>
    <row r="3441" spans="1:14" x14ac:dyDescent="0.25">
      <c r="A3441">
        <v>3440</v>
      </c>
      <c r="B3441" s="30">
        <v>41556</v>
      </c>
      <c r="C3441">
        <f t="shared" si="532"/>
        <v>2013</v>
      </c>
      <c r="D3441">
        <v>6007.45</v>
      </c>
      <c r="E3441">
        <f t="shared" ca="1" si="533"/>
        <v>5967.9249999999993</v>
      </c>
      <c r="F3441">
        <f t="shared" ca="1" si="537"/>
        <v>5822.6365384615392</v>
      </c>
      <c r="G3441" t="str">
        <f t="shared" ca="1" si="528"/>
        <v/>
      </c>
      <c r="H3441">
        <f t="shared" ca="1" si="529"/>
        <v>5680.4</v>
      </c>
      <c r="I3441" s="7" t="str">
        <f t="shared" ca="1" si="536"/>
        <v/>
      </c>
      <c r="J3441" s="11">
        <f t="shared" ca="1" si="530"/>
        <v>1350.018967201559</v>
      </c>
      <c r="K3441" s="11">
        <f ca="1">MAX($J$55:J3441)</f>
        <v>1508.3636064497455</v>
      </c>
      <c r="L3441" s="13">
        <f t="shared" ca="1" si="531"/>
        <v>0.10497776436073281</v>
      </c>
      <c r="M3441" t="str">
        <f t="shared" ca="1" si="534"/>
        <v>BUY</v>
      </c>
      <c r="N3441">
        <f t="shared" ca="1" si="535"/>
        <v>1.3334120504689323E-2</v>
      </c>
    </row>
    <row r="3442" spans="1:14" x14ac:dyDescent="0.25">
      <c r="A3442">
        <v>3441</v>
      </c>
      <c r="B3442" s="30">
        <v>41557</v>
      </c>
      <c r="C3442">
        <f t="shared" si="532"/>
        <v>2013</v>
      </c>
      <c r="D3442">
        <v>6020.95</v>
      </c>
      <c r="E3442">
        <f t="shared" ca="1" si="533"/>
        <v>6014.2</v>
      </c>
      <c r="F3442">
        <f t="shared" ca="1" si="537"/>
        <v>5840.7211538461552</v>
      </c>
      <c r="G3442" t="str">
        <f t="shared" ca="1" si="528"/>
        <v/>
      </c>
      <c r="H3442">
        <f t="shared" ca="1" si="529"/>
        <v>5680.4</v>
      </c>
      <c r="I3442" s="7" t="str">
        <f t="shared" ca="1" si="536"/>
        <v/>
      </c>
      <c r="J3442" s="11">
        <f t="shared" ca="1" si="530"/>
        <v>1350.018967201559</v>
      </c>
      <c r="K3442" s="11">
        <f ca="1">MAX($J$55:J3442)</f>
        <v>1508.3636064497455</v>
      </c>
      <c r="L3442" s="13">
        <f t="shared" ca="1" si="531"/>
        <v>0.10497776436073281</v>
      </c>
      <c r="M3442" t="str">
        <f t="shared" ca="1" si="534"/>
        <v>BUY</v>
      </c>
      <c r="N3442">
        <f t="shared" ca="1" si="535"/>
        <v>2.2472097146043661E-3</v>
      </c>
    </row>
    <row r="3443" spans="1:14" x14ac:dyDescent="0.25">
      <c r="A3443">
        <v>3442</v>
      </c>
      <c r="B3443" s="30">
        <v>41558</v>
      </c>
      <c r="C3443">
        <f t="shared" si="532"/>
        <v>2013</v>
      </c>
      <c r="D3443">
        <v>6096.2</v>
      </c>
      <c r="E3443">
        <f t="shared" ca="1" si="533"/>
        <v>6058.5749999999998</v>
      </c>
      <c r="F3443">
        <f t="shared" ca="1" si="537"/>
        <v>5869.7500000000009</v>
      </c>
      <c r="G3443" t="str">
        <f t="shared" ca="1" si="528"/>
        <v/>
      </c>
      <c r="H3443">
        <f t="shared" ca="1" si="529"/>
        <v>5680.4</v>
      </c>
      <c r="I3443" s="7" t="str">
        <f t="shared" ca="1" si="536"/>
        <v/>
      </c>
      <c r="J3443" s="11">
        <f t="shared" ca="1" si="530"/>
        <v>1350.018967201559</v>
      </c>
      <c r="K3443" s="11">
        <f ca="1">MAX($J$55:J3443)</f>
        <v>1508.3636064497455</v>
      </c>
      <c r="L3443" s="13">
        <f t="shared" ca="1" si="531"/>
        <v>0.10497776436073281</v>
      </c>
      <c r="M3443" t="str">
        <f t="shared" ca="1" si="534"/>
        <v>BUY</v>
      </c>
      <c r="N3443">
        <f t="shared" ca="1" si="535"/>
        <v>1.2498027719878093E-2</v>
      </c>
    </row>
    <row r="3444" spans="1:14" x14ac:dyDescent="0.25">
      <c r="A3444">
        <v>3443</v>
      </c>
      <c r="B3444" s="30">
        <v>41561</v>
      </c>
      <c r="C3444">
        <f t="shared" si="532"/>
        <v>2013</v>
      </c>
      <c r="D3444">
        <v>6112.7</v>
      </c>
      <c r="E3444">
        <f t="shared" ca="1" si="533"/>
        <v>6104.45</v>
      </c>
      <c r="F3444">
        <f t="shared" ca="1" si="537"/>
        <v>5895.3115384615394</v>
      </c>
      <c r="G3444" t="str">
        <f t="shared" ca="1" si="528"/>
        <v/>
      </c>
      <c r="H3444">
        <f t="shared" ca="1" si="529"/>
        <v>5680.4</v>
      </c>
      <c r="I3444" s="7" t="str">
        <f t="shared" ca="1" si="536"/>
        <v/>
      </c>
      <c r="J3444" s="11">
        <f t="shared" ca="1" si="530"/>
        <v>1350.018967201559</v>
      </c>
      <c r="K3444" s="11">
        <f ca="1">MAX($J$55:J3444)</f>
        <v>1508.3636064497455</v>
      </c>
      <c r="L3444" s="13">
        <f t="shared" ca="1" si="531"/>
        <v>0.10497776436073281</v>
      </c>
      <c r="M3444" t="str">
        <f t="shared" ca="1" si="534"/>
        <v>BUY</v>
      </c>
      <c r="N3444">
        <f t="shared" ca="1" si="535"/>
        <v>2.7066041140382533E-3</v>
      </c>
    </row>
    <row r="3445" spans="1:14" x14ac:dyDescent="0.25">
      <c r="A3445">
        <v>3444</v>
      </c>
      <c r="B3445" s="30">
        <v>41562</v>
      </c>
      <c r="C3445">
        <f t="shared" si="532"/>
        <v>2013</v>
      </c>
      <c r="D3445">
        <v>6089.05</v>
      </c>
      <c r="E3445">
        <f t="shared" ca="1" si="533"/>
        <v>6100.875</v>
      </c>
      <c r="F3445">
        <f t="shared" ca="1" si="537"/>
        <v>5914.3923076923083</v>
      </c>
      <c r="G3445" t="str">
        <f t="shared" ca="1" si="528"/>
        <v/>
      </c>
      <c r="H3445">
        <f t="shared" ca="1" si="529"/>
        <v>5680.4</v>
      </c>
      <c r="I3445" s="7" t="str">
        <f t="shared" ca="1" si="536"/>
        <v/>
      </c>
      <c r="J3445" s="11">
        <f t="shared" ca="1" si="530"/>
        <v>1350.018967201559</v>
      </c>
      <c r="K3445" s="11">
        <f ca="1">MAX($J$55:J3445)</f>
        <v>1508.3636064497455</v>
      </c>
      <c r="L3445" s="13">
        <f t="shared" ca="1" si="531"/>
        <v>0.10497776436073281</v>
      </c>
      <c r="M3445" t="str">
        <f t="shared" ca="1" si="534"/>
        <v>BUY</v>
      </c>
      <c r="N3445">
        <f t="shared" ca="1" si="535"/>
        <v>-3.8689940615439389E-3</v>
      </c>
    </row>
    <row r="3446" spans="1:14" x14ac:dyDescent="0.25">
      <c r="A3446">
        <v>3445</v>
      </c>
      <c r="B3446" s="30">
        <v>41564</v>
      </c>
      <c r="C3446">
        <f t="shared" si="532"/>
        <v>2013</v>
      </c>
      <c r="D3446">
        <v>6045.85</v>
      </c>
      <c r="E3446">
        <f t="shared" ca="1" si="533"/>
        <v>6067.4500000000007</v>
      </c>
      <c r="F3446">
        <f t="shared" ca="1" si="537"/>
        <v>5928.4480769230768</v>
      </c>
      <c r="G3446" t="str">
        <f t="shared" ref="G3446:G3509" ca="1" si="538">IF(AND(E3446&gt;F3446,E3445&lt;F3445),"BUY",IF(AND(E3446&lt;F3446,E3445&gt;F3445),"SELL",""))</f>
        <v/>
      </c>
      <c r="H3446">
        <f t="shared" ca="1" si="529"/>
        <v>5680.4</v>
      </c>
      <c r="I3446" s="7" t="str">
        <f t="shared" ca="1" si="536"/>
        <v/>
      </c>
      <c r="J3446" s="11">
        <f t="shared" ca="1" si="530"/>
        <v>1350.018967201559</v>
      </c>
      <c r="K3446" s="11">
        <f ca="1">MAX($J$55:J3446)</f>
        <v>1508.3636064497455</v>
      </c>
      <c r="L3446" s="13">
        <f t="shared" ca="1" si="531"/>
        <v>0.10497776436073281</v>
      </c>
      <c r="M3446" t="str">
        <f t="shared" ca="1" si="534"/>
        <v>BUY</v>
      </c>
      <c r="N3446">
        <f t="shared" ca="1" si="535"/>
        <v>-7.0947027861488765E-3</v>
      </c>
    </row>
    <row r="3447" spans="1:14" x14ac:dyDescent="0.25">
      <c r="A3447">
        <v>3446</v>
      </c>
      <c r="B3447" s="30">
        <v>41565</v>
      </c>
      <c r="C3447">
        <f t="shared" si="532"/>
        <v>2013</v>
      </c>
      <c r="D3447">
        <v>6189.35</v>
      </c>
      <c r="E3447">
        <f t="shared" ca="1" si="533"/>
        <v>6117.6</v>
      </c>
      <c r="F3447">
        <f t="shared" ca="1" si="537"/>
        <v>5939.701923076922</v>
      </c>
      <c r="G3447" t="str">
        <f t="shared" ca="1" si="538"/>
        <v/>
      </c>
      <c r="H3447">
        <f t="shared" ref="H3447:H3510" ca="1" si="539">IF(G3447&lt;&gt;"",D3447,H3446)</f>
        <v>5680.4</v>
      </c>
      <c r="I3447" s="7" t="str">
        <f t="shared" ca="1" si="536"/>
        <v/>
      </c>
      <c r="J3447" s="11">
        <f t="shared" ca="1" si="530"/>
        <v>1350.018967201559</v>
      </c>
      <c r="K3447" s="11">
        <f ca="1">MAX($J$55:J3447)</f>
        <v>1508.3636064497455</v>
      </c>
      <c r="L3447" s="13">
        <f t="shared" ca="1" si="531"/>
        <v>0.10497776436073281</v>
      </c>
      <c r="M3447" t="str">
        <f t="shared" ca="1" si="534"/>
        <v>BUY</v>
      </c>
      <c r="N3447">
        <f t="shared" ca="1" si="535"/>
        <v>2.3735289496100629E-2</v>
      </c>
    </row>
    <row r="3448" spans="1:14" x14ac:dyDescent="0.25">
      <c r="A3448">
        <v>3447</v>
      </c>
      <c r="B3448" s="30">
        <v>41568</v>
      </c>
      <c r="C3448">
        <f t="shared" si="532"/>
        <v>2013</v>
      </c>
      <c r="D3448">
        <v>6204.95</v>
      </c>
      <c r="E3448">
        <f t="shared" ca="1" si="533"/>
        <v>6197.15</v>
      </c>
      <c r="F3448">
        <f t="shared" ca="1" si="537"/>
        <v>5950.9249999999993</v>
      </c>
      <c r="G3448" t="str">
        <f t="shared" ca="1" si="538"/>
        <v/>
      </c>
      <c r="H3448">
        <f t="shared" ca="1" si="539"/>
        <v>5680.4</v>
      </c>
      <c r="I3448" s="7" t="str">
        <f t="shared" ca="1" si="536"/>
        <v/>
      </c>
      <c r="J3448" s="11">
        <f t="shared" ca="1" si="530"/>
        <v>1350.018967201559</v>
      </c>
      <c r="K3448" s="11">
        <f ca="1">MAX($J$55:J3448)</f>
        <v>1508.3636064497455</v>
      </c>
      <c r="L3448" s="13">
        <f t="shared" ca="1" si="531"/>
        <v>0.10497776436073281</v>
      </c>
      <c r="M3448" t="str">
        <f t="shared" ca="1" si="534"/>
        <v>BUY</v>
      </c>
      <c r="N3448">
        <f t="shared" ca="1" si="535"/>
        <v>2.5204585295708682E-3</v>
      </c>
    </row>
    <row r="3449" spans="1:14" x14ac:dyDescent="0.25">
      <c r="A3449">
        <v>3448</v>
      </c>
      <c r="B3449" s="30">
        <v>41569</v>
      </c>
      <c r="C3449">
        <f t="shared" si="532"/>
        <v>2013</v>
      </c>
      <c r="D3449">
        <v>6202.8</v>
      </c>
      <c r="E3449">
        <f t="shared" ca="1" si="533"/>
        <v>6203.875</v>
      </c>
      <c r="F3449">
        <f t="shared" ca="1" si="537"/>
        <v>5964.4673076923073</v>
      </c>
      <c r="G3449" t="str">
        <f t="shared" ca="1" si="538"/>
        <v/>
      </c>
      <c r="H3449">
        <f t="shared" ca="1" si="539"/>
        <v>5680.4</v>
      </c>
      <c r="I3449" s="7" t="str">
        <f t="shared" ca="1" si="536"/>
        <v/>
      </c>
      <c r="J3449" s="11">
        <f t="shared" ref="J3449:J3512" ca="1" si="540">IF(I3449="",J3448,J3448*(1+$M$5*I3449))</f>
        <v>1350.018967201559</v>
      </c>
      <c r="K3449" s="11">
        <f ca="1">MAX($J$55:J3449)</f>
        <v>1508.3636064497455</v>
      </c>
      <c r="L3449" s="13">
        <f t="shared" ref="L3449:L3512" ca="1" si="541">1-J3449/K3449</f>
        <v>0.10497776436073281</v>
      </c>
      <c r="M3449" t="str">
        <f t="shared" ca="1" si="534"/>
        <v>BUY</v>
      </c>
      <c r="N3449">
        <f t="shared" ca="1" si="535"/>
        <v>-3.4649755437185411E-4</v>
      </c>
    </row>
    <row r="3450" spans="1:14" x14ac:dyDescent="0.25">
      <c r="A3450">
        <v>3449</v>
      </c>
      <c r="B3450" s="30">
        <v>41570</v>
      </c>
      <c r="C3450">
        <f t="shared" si="532"/>
        <v>2013</v>
      </c>
      <c r="D3450">
        <v>6178.35</v>
      </c>
      <c r="E3450">
        <f t="shared" ca="1" si="533"/>
        <v>6190.5750000000007</v>
      </c>
      <c r="F3450">
        <f t="shared" ca="1" si="537"/>
        <v>5977.0730769230768</v>
      </c>
      <c r="G3450" t="str">
        <f t="shared" ca="1" si="538"/>
        <v/>
      </c>
      <c r="H3450">
        <f t="shared" ca="1" si="539"/>
        <v>5680.4</v>
      </c>
      <c r="I3450" s="7" t="str">
        <f t="shared" ca="1" si="536"/>
        <v/>
      </c>
      <c r="J3450" s="11">
        <f t="shared" ca="1" si="540"/>
        <v>1350.018967201559</v>
      </c>
      <c r="K3450" s="11">
        <f ca="1">MAX($J$55:J3450)</f>
        <v>1508.3636064497455</v>
      </c>
      <c r="L3450" s="13">
        <f t="shared" ca="1" si="541"/>
        <v>0.10497776436073281</v>
      </c>
      <c r="M3450" t="str">
        <f t="shared" ca="1" si="534"/>
        <v>BUY</v>
      </c>
      <c r="N3450">
        <f t="shared" ca="1" si="535"/>
        <v>-3.9417682337008798E-3</v>
      </c>
    </row>
    <row r="3451" spans="1:14" x14ac:dyDescent="0.25">
      <c r="A3451">
        <v>3450</v>
      </c>
      <c r="B3451" s="30">
        <v>41571</v>
      </c>
      <c r="C3451">
        <f t="shared" si="532"/>
        <v>2013</v>
      </c>
      <c r="D3451">
        <v>6164.35</v>
      </c>
      <c r="E3451">
        <f t="shared" ca="1" si="533"/>
        <v>6171.35</v>
      </c>
      <c r="F3451">
        <f t="shared" ca="1" si="537"/>
        <v>5989.5269230769236</v>
      </c>
      <c r="G3451" t="str">
        <f t="shared" ca="1" si="538"/>
        <v/>
      </c>
      <c r="H3451">
        <f t="shared" ca="1" si="539"/>
        <v>5680.4</v>
      </c>
      <c r="I3451" s="7" t="str">
        <f t="shared" ca="1" si="536"/>
        <v/>
      </c>
      <c r="J3451" s="11">
        <f t="shared" ca="1" si="540"/>
        <v>1350.018967201559</v>
      </c>
      <c r="K3451" s="11">
        <f ca="1">MAX($J$55:J3451)</f>
        <v>1508.3636064497455</v>
      </c>
      <c r="L3451" s="13">
        <f t="shared" ca="1" si="541"/>
        <v>0.10497776436073281</v>
      </c>
      <c r="M3451" t="str">
        <f t="shared" ca="1" si="534"/>
        <v>BUY</v>
      </c>
      <c r="N3451">
        <f t="shared" ca="1" si="535"/>
        <v>-2.2659771621873154E-3</v>
      </c>
    </row>
    <row r="3452" spans="1:14" x14ac:dyDescent="0.25">
      <c r="A3452">
        <v>3451</v>
      </c>
      <c r="B3452" s="30">
        <v>41572</v>
      </c>
      <c r="C3452">
        <f t="shared" si="532"/>
        <v>2013</v>
      </c>
      <c r="D3452">
        <v>6144.9</v>
      </c>
      <c r="E3452">
        <f t="shared" ca="1" si="533"/>
        <v>6154.625</v>
      </c>
      <c r="F3452">
        <f t="shared" ca="1" si="537"/>
        <v>6000.8615384615387</v>
      </c>
      <c r="G3452" t="str">
        <f t="shared" ca="1" si="538"/>
        <v/>
      </c>
      <c r="H3452">
        <f t="shared" ca="1" si="539"/>
        <v>5680.4</v>
      </c>
      <c r="I3452" s="7" t="str">
        <f t="shared" ca="1" si="536"/>
        <v/>
      </c>
      <c r="J3452" s="11">
        <f t="shared" ca="1" si="540"/>
        <v>1350.018967201559</v>
      </c>
      <c r="K3452" s="11">
        <f ca="1">MAX($J$55:J3452)</f>
        <v>1508.3636064497455</v>
      </c>
      <c r="L3452" s="13">
        <f t="shared" ca="1" si="541"/>
        <v>0.10497776436073281</v>
      </c>
      <c r="M3452" t="str">
        <f t="shared" ca="1" si="534"/>
        <v>BUY</v>
      </c>
      <c r="N3452">
        <f t="shared" ca="1" si="535"/>
        <v>-3.1552394007479663E-3</v>
      </c>
    </row>
    <row r="3453" spans="1:14" x14ac:dyDescent="0.25">
      <c r="A3453">
        <v>3452</v>
      </c>
      <c r="B3453" s="30">
        <v>41575</v>
      </c>
      <c r="C3453">
        <f t="shared" si="532"/>
        <v>2013</v>
      </c>
      <c r="D3453">
        <v>6101.1</v>
      </c>
      <c r="E3453">
        <f t="shared" ca="1" si="533"/>
        <v>6123</v>
      </c>
      <c r="F3453">
        <f t="shared" ca="1" si="537"/>
        <v>6008.6173076923087</v>
      </c>
      <c r="G3453" t="str">
        <f t="shared" ca="1" si="538"/>
        <v/>
      </c>
      <c r="H3453">
        <f t="shared" ca="1" si="539"/>
        <v>5680.4</v>
      </c>
      <c r="I3453" s="7" t="str">
        <f t="shared" ca="1" si="536"/>
        <v/>
      </c>
      <c r="J3453" s="11">
        <f t="shared" ca="1" si="540"/>
        <v>1350.018967201559</v>
      </c>
      <c r="K3453" s="11">
        <f ca="1">MAX($J$55:J3453)</f>
        <v>1508.3636064497455</v>
      </c>
      <c r="L3453" s="13">
        <f t="shared" ca="1" si="541"/>
        <v>0.10497776436073281</v>
      </c>
      <c r="M3453" t="str">
        <f t="shared" ca="1" si="534"/>
        <v>BUY</v>
      </c>
      <c r="N3453">
        <f t="shared" ca="1" si="535"/>
        <v>-7.1278621295707461E-3</v>
      </c>
    </row>
    <row r="3454" spans="1:14" x14ac:dyDescent="0.25">
      <c r="A3454">
        <v>3453</v>
      </c>
      <c r="B3454" s="30">
        <v>41576</v>
      </c>
      <c r="C3454">
        <f t="shared" si="532"/>
        <v>2013</v>
      </c>
      <c r="D3454">
        <v>6220.9</v>
      </c>
      <c r="E3454">
        <f t="shared" ca="1" si="533"/>
        <v>6161</v>
      </c>
      <c r="F3454">
        <f t="shared" ca="1" si="537"/>
        <v>6012.6692307692301</v>
      </c>
      <c r="G3454" t="str">
        <f t="shared" ca="1" si="538"/>
        <v/>
      </c>
      <c r="H3454">
        <f t="shared" ca="1" si="539"/>
        <v>5680.4</v>
      </c>
      <c r="I3454" s="7" t="str">
        <f t="shared" ca="1" si="536"/>
        <v/>
      </c>
      <c r="J3454" s="11">
        <f t="shared" ca="1" si="540"/>
        <v>1350.018967201559</v>
      </c>
      <c r="K3454" s="11">
        <f ca="1">MAX($J$55:J3454)</f>
        <v>1508.3636064497455</v>
      </c>
      <c r="L3454" s="13">
        <f t="shared" ca="1" si="541"/>
        <v>0.10497776436073281</v>
      </c>
      <c r="M3454" t="str">
        <f t="shared" ca="1" si="534"/>
        <v>BUY</v>
      </c>
      <c r="N3454">
        <f t="shared" ca="1" si="535"/>
        <v>1.9635803379718292E-2</v>
      </c>
    </row>
    <row r="3455" spans="1:14" x14ac:dyDescent="0.25">
      <c r="A3455">
        <v>3454</v>
      </c>
      <c r="B3455" s="30">
        <v>41577</v>
      </c>
      <c r="C3455">
        <f t="shared" si="532"/>
        <v>2013</v>
      </c>
      <c r="D3455">
        <v>6251.7</v>
      </c>
      <c r="E3455">
        <f t="shared" ca="1" si="533"/>
        <v>6236.2999999999993</v>
      </c>
      <c r="F3455">
        <f t="shared" ca="1" si="537"/>
        <v>6021.8846153846162</v>
      </c>
      <c r="G3455" t="str">
        <f t="shared" ca="1" si="538"/>
        <v/>
      </c>
      <c r="H3455">
        <f t="shared" ca="1" si="539"/>
        <v>5680.4</v>
      </c>
      <c r="I3455" s="7" t="str">
        <f t="shared" ca="1" si="536"/>
        <v/>
      </c>
      <c r="J3455" s="11">
        <f t="shared" ca="1" si="540"/>
        <v>1350.018967201559</v>
      </c>
      <c r="K3455" s="11">
        <f ca="1">MAX($J$55:J3455)</f>
        <v>1508.3636064497455</v>
      </c>
      <c r="L3455" s="13">
        <f t="shared" ca="1" si="541"/>
        <v>0.10497776436073281</v>
      </c>
      <c r="M3455" t="str">
        <f t="shared" ca="1" si="534"/>
        <v>BUY</v>
      </c>
      <c r="N3455">
        <f t="shared" ca="1" si="535"/>
        <v>4.9510520985709761E-3</v>
      </c>
    </row>
    <row r="3456" spans="1:14" x14ac:dyDescent="0.25">
      <c r="A3456">
        <v>3455</v>
      </c>
      <c r="B3456" s="30">
        <v>41578</v>
      </c>
      <c r="C3456">
        <f t="shared" si="532"/>
        <v>2013</v>
      </c>
      <c r="D3456">
        <v>6299.15</v>
      </c>
      <c r="E3456">
        <f t="shared" ca="1" si="533"/>
        <v>6275.4249999999993</v>
      </c>
      <c r="F3456">
        <f t="shared" ca="1" si="537"/>
        <v>6037.6307692307701</v>
      </c>
      <c r="G3456" t="str">
        <f t="shared" ca="1" si="538"/>
        <v/>
      </c>
      <c r="H3456">
        <f t="shared" ca="1" si="539"/>
        <v>5680.4</v>
      </c>
      <c r="I3456" s="7" t="str">
        <f t="shared" ca="1" si="536"/>
        <v/>
      </c>
      <c r="J3456" s="11">
        <f t="shared" ca="1" si="540"/>
        <v>1350.018967201559</v>
      </c>
      <c r="K3456" s="11">
        <f ca="1">MAX($J$55:J3456)</f>
        <v>1508.3636064497455</v>
      </c>
      <c r="L3456" s="13">
        <f t="shared" ca="1" si="541"/>
        <v>0.10497776436073281</v>
      </c>
      <c r="M3456" t="str">
        <f t="shared" ca="1" si="534"/>
        <v>BUY</v>
      </c>
      <c r="N3456">
        <f t="shared" ca="1" si="535"/>
        <v>7.5899355375337622E-3</v>
      </c>
    </row>
    <row r="3457" spans="1:14" x14ac:dyDescent="0.25">
      <c r="A3457">
        <v>3456</v>
      </c>
      <c r="B3457" s="30">
        <v>41579</v>
      </c>
      <c r="C3457">
        <f t="shared" si="532"/>
        <v>2013</v>
      </c>
      <c r="D3457">
        <v>6307.2</v>
      </c>
      <c r="E3457">
        <f t="shared" ca="1" si="533"/>
        <v>6303.1749999999993</v>
      </c>
      <c r="F3457">
        <f t="shared" ca="1" si="537"/>
        <v>6053.5826923076929</v>
      </c>
      <c r="G3457" t="str">
        <f t="shared" ca="1" si="538"/>
        <v/>
      </c>
      <c r="H3457">
        <f t="shared" ca="1" si="539"/>
        <v>5680.4</v>
      </c>
      <c r="I3457" s="7" t="str">
        <f t="shared" ca="1" si="536"/>
        <v/>
      </c>
      <c r="J3457" s="11">
        <f t="shared" ca="1" si="540"/>
        <v>1350.018967201559</v>
      </c>
      <c r="K3457" s="11">
        <f ca="1">MAX($J$55:J3457)</f>
        <v>1508.3636064497455</v>
      </c>
      <c r="L3457" s="13">
        <f t="shared" ca="1" si="541"/>
        <v>0.10497776436073281</v>
      </c>
      <c r="M3457" t="str">
        <f t="shared" ca="1" si="534"/>
        <v>BUY</v>
      </c>
      <c r="N3457">
        <f t="shared" ca="1" si="535"/>
        <v>1.2779501996301379E-3</v>
      </c>
    </row>
    <row r="3458" spans="1:14" x14ac:dyDescent="0.25">
      <c r="A3458">
        <v>3457</v>
      </c>
      <c r="B3458" s="30">
        <v>41581</v>
      </c>
      <c r="C3458">
        <f t="shared" si="532"/>
        <v>2013</v>
      </c>
      <c r="D3458">
        <v>6317.35</v>
      </c>
      <c r="E3458">
        <f t="shared" ca="1" si="533"/>
        <v>6312.2749999999996</v>
      </c>
      <c r="F3458">
        <f t="shared" ca="1" si="537"/>
        <v>6070.6403846153862</v>
      </c>
      <c r="G3458" t="str">
        <f t="shared" ca="1" si="538"/>
        <v/>
      </c>
      <c r="H3458">
        <f t="shared" ca="1" si="539"/>
        <v>5680.4</v>
      </c>
      <c r="I3458" s="7" t="str">
        <f t="shared" ca="1" si="536"/>
        <v/>
      </c>
      <c r="J3458" s="11">
        <f t="shared" ca="1" si="540"/>
        <v>1350.018967201559</v>
      </c>
      <c r="K3458" s="11">
        <f ca="1">MAX($J$55:J3458)</f>
        <v>1508.3636064497455</v>
      </c>
      <c r="L3458" s="13">
        <f t="shared" ca="1" si="541"/>
        <v>0.10497776436073281</v>
      </c>
      <c r="M3458" t="str">
        <f t="shared" ca="1" si="534"/>
        <v>BUY</v>
      </c>
      <c r="N3458">
        <f t="shared" ca="1" si="535"/>
        <v>1.6092719431761394E-3</v>
      </c>
    </row>
    <row r="3459" spans="1:14" x14ac:dyDescent="0.25">
      <c r="A3459">
        <v>3458</v>
      </c>
      <c r="B3459" s="30">
        <v>41583</v>
      </c>
      <c r="C3459">
        <f t="shared" ref="C3459:C3522" si="542">YEAR(B3459)</f>
        <v>2013</v>
      </c>
      <c r="D3459">
        <v>6253.15</v>
      </c>
      <c r="E3459">
        <f t="shared" ca="1" si="533"/>
        <v>6285.25</v>
      </c>
      <c r="F3459">
        <f t="shared" ca="1" si="537"/>
        <v>6084.9057692307697</v>
      </c>
      <c r="G3459" t="str">
        <f t="shared" ca="1" si="538"/>
        <v/>
      </c>
      <c r="H3459">
        <f t="shared" ca="1" si="539"/>
        <v>5680.4</v>
      </c>
      <c r="I3459" s="7" t="str">
        <f t="shared" ca="1" si="536"/>
        <v/>
      </c>
      <c r="J3459" s="11">
        <f t="shared" ca="1" si="540"/>
        <v>1350.018967201559</v>
      </c>
      <c r="K3459" s="11">
        <f ca="1">MAX($J$55:J3459)</f>
        <v>1508.3636064497455</v>
      </c>
      <c r="L3459" s="13">
        <f t="shared" ca="1" si="541"/>
        <v>0.10497776436073281</v>
      </c>
      <c r="M3459" t="str">
        <f t="shared" ca="1" si="534"/>
        <v>BUY</v>
      </c>
      <c r="N3459">
        <f t="shared" ca="1" si="535"/>
        <v>-1.0162489018338499E-2</v>
      </c>
    </row>
    <row r="3460" spans="1:14" x14ac:dyDescent="0.25">
      <c r="A3460">
        <v>3459</v>
      </c>
      <c r="B3460" s="30">
        <v>41584</v>
      </c>
      <c r="C3460">
        <f t="shared" si="542"/>
        <v>2013</v>
      </c>
      <c r="D3460">
        <v>6215.15</v>
      </c>
      <c r="E3460">
        <f t="shared" ref="E3460:E3523" ca="1" si="543">IF(ROW(D3460)&gt;$M$3,AVERAGE(OFFSET(D3461,-$M$3,0,$M$3,1)),"")</f>
        <v>6234.15</v>
      </c>
      <c r="F3460">
        <f t="shared" ca="1" si="537"/>
        <v>6099.5961538461543</v>
      </c>
      <c r="G3460" t="str">
        <f t="shared" ca="1" si="538"/>
        <v/>
      </c>
      <c r="H3460">
        <f t="shared" ca="1" si="539"/>
        <v>5680.4</v>
      </c>
      <c r="I3460" s="7" t="str">
        <f t="shared" ca="1" si="536"/>
        <v/>
      </c>
      <c r="J3460" s="11">
        <f t="shared" ca="1" si="540"/>
        <v>1350.018967201559</v>
      </c>
      <c r="K3460" s="11">
        <f ca="1">MAX($J$55:J3460)</f>
        <v>1508.3636064497455</v>
      </c>
      <c r="L3460" s="13">
        <f t="shared" ca="1" si="541"/>
        <v>0.10497776436073281</v>
      </c>
      <c r="M3460" t="str">
        <f t="shared" ca="1" si="534"/>
        <v>BUY</v>
      </c>
      <c r="N3460">
        <f t="shared" ca="1" si="535"/>
        <v>-6.076937223639286E-3</v>
      </c>
    </row>
    <row r="3461" spans="1:14" x14ac:dyDescent="0.25">
      <c r="A3461">
        <v>3460</v>
      </c>
      <c r="B3461" s="30">
        <v>41585</v>
      </c>
      <c r="C3461">
        <f t="shared" si="542"/>
        <v>2013</v>
      </c>
      <c r="D3461">
        <v>6187.25</v>
      </c>
      <c r="E3461">
        <f t="shared" ca="1" si="543"/>
        <v>6201.2</v>
      </c>
      <c r="F3461">
        <f t="shared" ca="1" si="537"/>
        <v>6116.9788461538456</v>
      </c>
      <c r="G3461" t="str">
        <f t="shared" ca="1" si="538"/>
        <v/>
      </c>
      <c r="H3461">
        <f t="shared" ca="1" si="539"/>
        <v>5680.4</v>
      </c>
      <c r="I3461" s="7" t="str">
        <f t="shared" ca="1" si="536"/>
        <v/>
      </c>
      <c r="J3461" s="11">
        <f t="shared" ca="1" si="540"/>
        <v>1350.018967201559</v>
      </c>
      <c r="K3461" s="11">
        <f ca="1">MAX($J$55:J3461)</f>
        <v>1508.3636064497455</v>
      </c>
      <c r="L3461" s="13">
        <f t="shared" ca="1" si="541"/>
        <v>0.10497776436073281</v>
      </c>
      <c r="M3461" t="str">
        <f t="shared" ca="1" si="534"/>
        <v>BUY</v>
      </c>
      <c r="N3461">
        <f t="shared" ca="1" si="535"/>
        <v>-4.4890308359411503E-3</v>
      </c>
    </row>
    <row r="3462" spans="1:14" x14ac:dyDescent="0.25">
      <c r="A3462">
        <v>3461</v>
      </c>
      <c r="B3462" s="30">
        <v>41586</v>
      </c>
      <c r="C3462">
        <f t="shared" si="542"/>
        <v>2013</v>
      </c>
      <c r="D3462">
        <v>6140.75</v>
      </c>
      <c r="E3462">
        <f t="shared" ca="1" si="543"/>
        <v>6164</v>
      </c>
      <c r="F3462">
        <f t="shared" ca="1" si="537"/>
        <v>6130.8519230769225</v>
      </c>
      <c r="G3462" t="str">
        <f t="shared" ca="1" si="538"/>
        <v/>
      </c>
      <c r="H3462">
        <f t="shared" ca="1" si="539"/>
        <v>5680.4</v>
      </c>
      <c r="I3462" s="7" t="str">
        <f t="shared" ca="1" si="536"/>
        <v/>
      </c>
      <c r="J3462" s="11">
        <f t="shared" ca="1" si="540"/>
        <v>1350.018967201559</v>
      </c>
      <c r="K3462" s="11">
        <f ca="1">MAX($J$55:J3462)</f>
        <v>1508.3636064497455</v>
      </c>
      <c r="L3462" s="13">
        <f t="shared" ca="1" si="541"/>
        <v>0.10497776436073281</v>
      </c>
      <c r="M3462" t="str">
        <f t="shared" ref="M3462:M3525" ca="1" si="544">IF(G3462="",M3461,G3462)</f>
        <v>BUY</v>
      </c>
      <c r="N3462">
        <f t="shared" ca="1" si="535"/>
        <v>-7.5154551699058549E-3</v>
      </c>
    </row>
    <row r="3463" spans="1:14" x14ac:dyDescent="0.25">
      <c r="A3463">
        <v>3462</v>
      </c>
      <c r="B3463" s="30">
        <v>41589</v>
      </c>
      <c r="C3463">
        <f t="shared" si="542"/>
        <v>2013</v>
      </c>
      <c r="D3463">
        <v>6078.8</v>
      </c>
      <c r="E3463">
        <f t="shared" ca="1" si="543"/>
        <v>6109.7749999999996</v>
      </c>
      <c r="F3463">
        <f t="shared" ca="1" si="537"/>
        <v>6137.3557692307677</v>
      </c>
      <c r="G3463" t="str">
        <f t="shared" ca="1" si="538"/>
        <v>SELL</v>
      </c>
      <c r="H3463">
        <f t="shared" ca="1" si="539"/>
        <v>6078.8</v>
      </c>
      <c r="I3463" s="7">
        <f t="shared" ca="1" si="536"/>
        <v>7.0135905922118269E-2</v>
      </c>
      <c r="J3463" s="11">
        <f t="shared" ca="1" si="540"/>
        <v>1444.7037704782829</v>
      </c>
      <c r="K3463" s="11">
        <f ca="1">MAX($J$55:J3463)</f>
        <v>1508.3636064497455</v>
      </c>
      <c r="L3463" s="13">
        <f t="shared" ca="1" si="541"/>
        <v>4.2204569043733153E-2</v>
      </c>
      <c r="M3463" t="str">
        <f t="shared" ca="1" si="544"/>
        <v>SELL</v>
      </c>
      <c r="N3463">
        <f t="shared" ref="N3463:N3526" ca="1" si="545">IF(M3462="BUY",(D3463-D3462)/D3462,(D3462-D3463)/D3462)</f>
        <v>-1.0088344257623226E-2</v>
      </c>
    </row>
    <row r="3464" spans="1:14" x14ac:dyDescent="0.25">
      <c r="A3464">
        <v>3463</v>
      </c>
      <c r="B3464" s="30">
        <v>41590</v>
      </c>
      <c r="C3464">
        <f t="shared" si="542"/>
        <v>2013</v>
      </c>
      <c r="D3464">
        <v>6018.05</v>
      </c>
      <c r="E3464">
        <f t="shared" ca="1" si="543"/>
        <v>6048.4250000000002</v>
      </c>
      <c r="F3464">
        <f t="shared" ca="1" si="537"/>
        <v>6141.6153846153838</v>
      </c>
      <c r="G3464" t="str">
        <f t="shared" ca="1" si="538"/>
        <v/>
      </c>
      <c r="H3464">
        <f t="shared" ca="1" si="539"/>
        <v>6078.8</v>
      </c>
      <c r="I3464" s="7" t="str">
        <f t="shared" ca="1" si="536"/>
        <v/>
      </c>
      <c r="J3464" s="11">
        <f t="shared" ca="1" si="540"/>
        <v>1444.7037704782829</v>
      </c>
      <c r="K3464" s="11">
        <f ca="1">MAX($J$55:J3464)</f>
        <v>1508.3636064497455</v>
      </c>
      <c r="L3464" s="13">
        <f t="shared" ca="1" si="541"/>
        <v>4.2204569043733153E-2</v>
      </c>
      <c r="M3464" t="str">
        <f t="shared" ca="1" si="544"/>
        <v>SELL</v>
      </c>
      <c r="N3464">
        <f t="shared" ca="1" si="545"/>
        <v>9.9937487662038558E-3</v>
      </c>
    </row>
    <row r="3465" spans="1:14" x14ac:dyDescent="0.25">
      <c r="A3465">
        <v>3464</v>
      </c>
      <c r="B3465" s="30">
        <v>41591</v>
      </c>
      <c r="C3465">
        <f t="shared" si="542"/>
        <v>2013</v>
      </c>
      <c r="D3465">
        <v>5989.6</v>
      </c>
      <c r="E3465">
        <f t="shared" ca="1" si="543"/>
        <v>6003.8250000000007</v>
      </c>
      <c r="F3465">
        <f t="shared" ca="1" si="537"/>
        <v>6144.8249999999989</v>
      </c>
      <c r="G3465" t="str">
        <f t="shared" ca="1" si="538"/>
        <v/>
      </c>
      <c r="H3465">
        <f t="shared" ca="1" si="539"/>
        <v>6078.8</v>
      </c>
      <c r="I3465" s="7" t="str">
        <f t="shared" ca="1" si="536"/>
        <v/>
      </c>
      <c r="J3465" s="11">
        <f t="shared" ca="1" si="540"/>
        <v>1444.7037704782829</v>
      </c>
      <c r="K3465" s="11">
        <f ca="1">MAX($J$55:J3465)</f>
        <v>1508.3636064497455</v>
      </c>
      <c r="L3465" s="13">
        <f t="shared" ca="1" si="541"/>
        <v>4.2204569043733153E-2</v>
      </c>
      <c r="M3465" t="str">
        <f t="shared" ca="1" si="544"/>
        <v>SELL</v>
      </c>
      <c r="N3465">
        <f t="shared" ca="1" si="545"/>
        <v>4.7274449364827177E-3</v>
      </c>
    </row>
    <row r="3466" spans="1:14" x14ac:dyDescent="0.25">
      <c r="A3466">
        <v>3465</v>
      </c>
      <c r="B3466" s="30">
        <v>41592</v>
      </c>
      <c r="C3466">
        <f t="shared" si="542"/>
        <v>2013</v>
      </c>
      <c r="D3466">
        <v>6056.15</v>
      </c>
      <c r="E3466">
        <f t="shared" ca="1" si="543"/>
        <v>6022.875</v>
      </c>
      <c r="F3466">
        <f t="shared" ca="1" si="537"/>
        <v>6149.7384615384599</v>
      </c>
      <c r="G3466" t="str">
        <f t="shared" ca="1" si="538"/>
        <v/>
      </c>
      <c r="H3466">
        <f t="shared" ca="1" si="539"/>
        <v>6078.8</v>
      </c>
      <c r="I3466" s="7" t="str">
        <f t="shared" ca="1" si="536"/>
        <v/>
      </c>
      <c r="J3466" s="11">
        <f t="shared" ca="1" si="540"/>
        <v>1444.7037704782829</v>
      </c>
      <c r="K3466" s="11">
        <f ca="1">MAX($J$55:J3466)</f>
        <v>1508.3636064497455</v>
      </c>
      <c r="L3466" s="13">
        <f t="shared" ca="1" si="541"/>
        <v>4.2204569043733153E-2</v>
      </c>
      <c r="M3466" t="str">
        <f t="shared" ca="1" si="544"/>
        <v>SELL</v>
      </c>
      <c r="N3466">
        <f t="shared" ca="1" si="545"/>
        <v>-1.1110925604380805E-2</v>
      </c>
    </row>
    <row r="3467" spans="1:14" x14ac:dyDescent="0.25">
      <c r="A3467">
        <v>3466</v>
      </c>
      <c r="B3467" s="30">
        <v>41596</v>
      </c>
      <c r="C3467">
        <f t="shared" si="542"/>
        <v>2013</v>
      </c>
      <c r="D3467">
        <v>6189</v>
      </c>
      <c r="E3467">
        <f t="shared" ca="1" si="543"/>
        <v>6122.5749999999998</v>
      </c>
      <c r="F3467">
        <f t="shared" ca="1" si="537"/>
        <v>6156.7211538461524</v>
      </c>
      <c r="G3467" t="str">
        <f t="shared" ca="1" si="538"/>
        <v/>
      </c>
      <c r="H3467">
        <f t="shared" ca="1" si="539"/>
        <v>6078.8</v>
      </c>
      <c r="I3467" s="7" t="str">
        <f t="shared" ca="1" si="536"/>
        <v/>
      </c>
      <c r="J3467" s="11">
        <f t="shared" ca="1" si="540"/>
        <v>1444.7037704782829</v>
      </c>
      <c r="K3467" s="11">
        <f ca="1">MAX($J$55:J3467)</f>
        <v>1508.3636064497455</v>
      </c>
      <c r="L3467" s="13">
        <f t="shared" ca="1" si="541"/>
        <v>4.2204569043733153E-2</v>
      </c>
      <c r="M3467" t="str">
        <f t="shared" ca="1" si="544"/>
        <v>SELL</v>
      </c>
      <c r="N3467">
        <f t="shared" ca="1" si="545"/>
        <v>-2.1936378722455747E-2</v>
      </c>
    </row>
    <row r="3468" spans="1:14" x14ac:dyDescent="0.25">
      <c r="A3468">
        <v>3467</v>
      </c>
      <c r="B3468" s="30">
        <v>41597</v>
      </c>
      <c r="C3468">
        <f t="shared" si="542"/>
        <v>2013</v>
      </c>
      <c r="D3468">
        <v>6203.35</v>
      </c>
      <c r="E3468">
        <f t="shared" ca="1" si="543"/>
        <v>6196.1750000000002</v>
      </c>
      <c r="F3468">
        <f t="shared" ca="1" si="537"/>
        <v>6163.7365384615387</v>
      </c>
      <c r="G3468" t="str">
        <f t="shared" ca="1" si="538"/>
        <v>BUY</v>
      </c>
      <c r="H3468">
        <f t="shared" ca="1" si="539"/>
        <v>6203.35</v>
      </c>
      <c r="I3468" s="7">
        <f t="shared" ca="1" si="536"/>
        <v>-2.0489241297624528E-2</v>
      </c>
      <c r="J3468" s="11">
        <f t="shared" ca="1" si="540"/>
        <v>1415.1028863213653</v>
      </c>
      <c r="K3468" s="11">
        <f ca="1">MAX($J$55:J3468)</f>
        <v>1508.3636064497455</v>
      </c>
      <c r="L3468" s="13">
        <f t="shared" ca="1" si="541"/>
        <v>6.1829070742358438E-2</v>
      </c>
      <c r="M3468" t="str">
        <f t="shared" ca="1" si="544"/>
        <v>BUY</v>
      </c>
      <c r="N3468">
        <f t="shared" ca="1" si="545"/>
        <v>-2.3186298271126778E-3</v>
      </c>
    </row>
    <row r="3469" spans="1:14" x14ac:dyDescent="0.25">
      <c r="A3469">
        <v>3468</v>
      </c>
      <c r="B3469" s="30">
        <v>41598</v>
      </c>
      <c r="C3469">
        <f t="shared" si="542"/>
        <v>2013</v>
      </c>
      <c r="D3469">
        <v>6122.9</v>
      </c>
      <c r="E3469">
        <f t="shared" ca="1" si="543"/>
        <v>6163.125</v>
      </c>
      <c r="F3469">
        <f t="shared" ca="1" si="537"/>
        <v>6164.7634615384604</v>
      </c>
      <c r="G3469" t="str">
        <f t="shared" ca="1" si="538"/>
        <v>SELL</v>
      </c>
      <c r="H3469">
        <f t="shared" ca="1" si="539"/>
        <v>6122.9</v>
      </c>
      <c r="I3469" s="7">
        <f t="shared" ca="1" si="536"/>
        <v>-1.2968799116606422E-2</v>
      </c>
      <c r="J3469" s="11">
        <f t="shared" ca="1" si="540"/>
        <v>1396.7507012593335</v>
      </c>
      <c r="K3469" s="11">
        <f ca="1">MAX($J$55:J3469)</f>
        <v>1508.3636064497455</v>
      </c>
      <c r="L3469" s="13">
        <f t="shared" ca="1" si="541"/>
        <v>7.3996021060940831E-2</v>
      </c>
      <c r="M3469" t="str">
        <f t="shared" ca="1" si="544"/>
        <v>SELL</v>
      </c>
      <c r="N3469">
        <f t="shared" ca="1" si="545"/>
        <v>-1.2968799116606467E-2</v>
      </c>
    </row>
    <row r="3470" spans="1:14" x14ac:dyDescent="0.25">
      <c r="A3470">
        <v>3469</v>
      </c>
      <c r="B3470" s="30">
        <v>41599</v>
      </c>
      <c r="C3470">
        <f t="shared" si="542"/>
        <v>2013</v>
      </c>
      <c r="D3470">
        <v>5999.05</v>
      </c>
      <c r="E3470">
        <f t="shared" ca="1" si="543"/>
        <v>6060.9750000000004</v>
      </c>
      <c r="F3470">
        <f t="shared" ca="1" si="537"/>
        <v>6160.3923076923074</v>
      </c>
      <c r="G3470" t="str">
        <f t="shared" ca="1" si="538"/>
        <v/>
      </c>
      <c r="H3470">
        <f t="shared" ca="1" si="539"/>
        <v>6122.9</v>
      </c>
      <c r="I3470" s="7" t="str">
        <f t="shared" ca="1" si="536"/>
        <v/>
      </c>
      <c r="J3470" s="11">
        <f t="shared" ca="1" si="540"/>
        <v>1396.7507012593335</v>
      </c>
      <c r="K3470" s="11">
        <f ca="1">MAX($J$55:J3470)</f>
        <v>1508.3636064497455</v>
      </c>
      <c r="L3470" s="13">
        <f t="shared" ca="1" si="541"/>
        <v>7.3996021060940831E-2</v>
      </c>
      <c r="M3470" t="str">
        <f t="shared" ca="1" si="544"/>
        <v>SELL</v>
      </c>
      <c r="N3470">
        <f t="shared" ca="1" si="545"/>
        <v>2.022734325238032E-2</v>
      </c>
    </row>
    <row r="3471" spans="1:14" x14ac:dyDescent="0.25">
      <c r="A3471">
        <v>3470</v>
      </c>
      <c r="B3471" s="30">
        <v>41600</v>
      </c>
      <c r="C3471">
        <f t="shared" si="542"/>
        <v>2013</v>
      </c>
      <c r="D3471">
        <v>5995.45</v>
      </c>
      <c r="E3471">
        <f t="shared" ca="1" si="543"/>
        <v>5997.25</v>
      </c>
      <c r="F3471">
        <f t="shared" ca="1" si="537"/>
        <v>6156.7923076923071</v>
      </c>
      <c r="G3471" t="str">
        <f t="shared" ca="1" si="538"/>
        <v/>
      </c>
      <c r="H3471">
        <f t="shared" ca="1" si="539"/>
        <v>6122.9</v>
      </c>
      <c r="I3471" s="7" t="str">
        <f t="shared" ca="1" si="536"/>
        <v/>
      </c>
      <c r="J3471" s="11">
        <f t="shared" ca="1" si="540"/>
        <v>1396.7507012593335</v>
      </c>
      <c r="K3471" s="11">
        <f ca="1">MAX($J$55:J3471)</f>
        <v>1508.3636064497455</v>
      </c>
      <c r="L3471" s="13">
        <f t="shared" ca="1" si="541"/>
        <v>7.3996021060940831E-2</v>
      </c>
      <c r="M3471" t="str">
        <f t="shared" ca="1" si="544"/>
        <v>SELL</v>
      </c>
      <c r="N3471">
        <f t="shared" ca="1" si="545"/>
        <v>6.0009501504410922E-4</v>
      </c>
    </row>
    <row r="3472" spans="1:14" x14ac:dyDescent="0.25">
      <c r="A3472">
        <v>3471</v>
      </c>
      <c r="B3472" s="30">
        <v>41603</v>
      </c>
      <c r="C3472">
        <f t="shared" si="542"/>
        <v>2013</v>
      </c>
      <c r="D3472">
        <v>6115.35</v>
      </c>
      <c r="E3472">
        <f t="shared" ca="1" si="543"/>
        <v>6055.4</v>
      </c>
      <c r="F3472">
        <f t="shared" ca="1" si="537"/>
        <v>6159.4653846153851</v>
      </c>
      <c r="G3472" t="str">
        <f t="shared" ca="1" si="538"/>
        <v/>
      </c>
      <c r="H3472">
        <f t="shared" ca="1" si="539"/>
        <v>6122.9</v>
      </c>
      <c r="I3472" s="7" t="str">
        <f t="shared" ca="1" si="536"/>
        <v/>
      </c>
      <c r="J3472" s="11">
        <f t="shared" ca="1" si="540"/>
        <v>1396.7507012593335</v>
      </c>
      <c r="K3472" s="11">
        <f ca="1">MAX($J$55:J3472)</f>
        <v>1508.3636064497455</v>
      </c>
      <c r="L3472" s="13">
        <f t="shared" ca="1" si="541"/>
        <v>7.3996021060940831E-2</v>
      </c>
      <c r="M3472" t="str">
        <f t="shared" ca="1" si="544"/>
        <v>SELL</v>
      </c>
      <c r="N3472">
        <f t="shared" ca="1" si="545"/>
        <v>-1.9998498861636831E-2</v>
      </c>
    </row>
    <row r="3473" spans="1:14" x14ac:dyDescent="0.25">
      <c r="A3473">
        <v>3472</v>
      </c>
      <c r="B3473" s="30">
        <v>41604</v>
      </c>
      <c r="C3473">
        <f t="shared" si="542"/>
        <v>2013</v>
      </c>
      <c r="D3473">
        <v>6059.1</v>
      </c>
      <c r="E3473">
        <f t="shared" ca="1" si="543"/>
        <v>6087.2250000000004</v>
      </c>
      <c r="F3473">
        <f t="shared" ca="1" si="537"/>
        <v>6154.4557692307699</v>
      </c>
      <c r="G3473" t="str">
        <f t="shared" ca="1" si="538"/>
        <v/>
      </c>
      <c r="H3473">
        <f t="shared" ca="1" si="539"/>
        <v>6122.9</v>
      </c>
      <c r="I3473" s="7" t="str">
        <f t="shared" ca="1" si="536"/>
        <v/>
      </c>
      <c r="J3473" s="11">
        <f t="shared" ca="1" si="540"/>
        <v>1396.7507012593335</v>
      </c>
      <c r="K3473" s="11">
        <f ca="1">MAX($J$55:J3473)</f>
        <v>1508.3636064497455</v>
      </c>
      <c r="L3473" s="13">
        <f t="shared" ca="1" si="541"/>
        <v>7.3996021060940831E-2</v>
      </c>
      <c r="M3473" t="str">
        <f t="shared" ca="1" si="544"/>
        <v>SELL</v>
      </c>
      <c r="N3473">
        <f t="shared" ca="1" si="545"/>
        <v>9.1981652726336183E-3</v>
      </c>
    </row>
    <row r="3474" spans="1:14" x14ac:dyDescent="0.25">
      <c r="A3474">
        <v>3473</v>
      </c>
      <c r="B3474" s="30">
        <v>41605</v>
      </c>
      <c r="C3474">
        <f t="shared" si="542"/>
        <v>2013</v>
      </c>
      <c r="D3474">
        <v>6057.1</v>
      </c>
      <c r="E3474">
        <f t="shared" ca="1" si="543"/>
        <v>6058.1</v>
      </c>
      <c r="F3474">
        <f t="shared" ca="1" si="537"/>
        <v>6148.7692307692323</v>
      </c>
      <c r="G3474" t="str">
        <f t="shared" ca="1" si="538"/>
        <v/>
      </c>
      <c r="H3474">
        <f t="shared" ca="1" si="539"/>
        <v>6122.9</v>
      </c>
      <c r="I3474" s="7" t="str">
        <f t="shared" ca="1" si="536"/>
        <v/>
      </c>
      <c r="J3474" s="11">
        <f t="shared" ca="1" si="540"/>
        <v>1396.7507012593335</v>
      </c>
      <c r="K3474" s="11">
        <f ca="1">MAX($J$55:J3474)</f>
        <v>1508.3636064497455</v>
      </c>
      <c r="L3474" s="13">
        <f t="shared" ca="1" si="541"/>
        <v>7.3996021060940831E-2</v>
      </c>
      <c r="M3474" t="str">
        <f t="shared" ca="1" si="544"/>
        <v>SELL</v>
      </c>
      <c r="N3474">
        <f t="shared" ca="1" si="545"/>
        <v>3.3008202538330775E-4</v>
      </c>
    </row>
    <row r="3475" spans="1:14" x14ac:dyDescent="0.25">
      <c r="A3475">
        <v>3474</v>
      </c>
      <c r="B3475" s="30">
        <v>41606</v>
      </c>
      <c r="C3475">
        <f t="shared" si="542"/>
        <v>2013</v>
      </c>
      <c r="D3475">
        <v>6091.85</v>
      </c>
      <c r="E3475">
        <f t="shared" ca="1" si="543"/>
        <v>6074.4750000000004</v>
      </c>
      <c r="F3475">
        <f t="shared" ca="1" si="537"/>
        <v>6144.501923076924</v>
      </c>
      <c r="G3475" t="str">
        <f t="shared" ca="1" si="538"/>
        <v/>
      </c>
      <c r="H3475">
        <f t="shared" ca="1" si="539"/>
        <v>6122.9</v>
      </c>
      <c r="I3475" s="7" t="str">
        <f t="shared" ca="1" si="536"/>
        <v/>
      </c>
      <c r="J3475" s="11">
        <f t="shared" ca="1" si="540"/>
        <v>1396.7507012593335</v>
      </c>
      <c r="K3475" s="11">
        <f ca="1">MAX($J$55:J3475)</f>
        <v>1508.3636064497455</v>
      </c>
      <c r="L3475" s="13">
        <f t="shared" ca="1" si="541"/>
        <v>7.3996021060940831E-2</v>
      </c>
      <c r="M3475" t="str">
        <f t="shared" ca="1" si="544"/>
        <v>SELL</v>
      </c>
      <c r="N3475">
        <f t="shared" ca="1" si="545"/>
        <v>-5.7370688943553846E-3</v>
      </c>
    </row>
    <row r="3476" spans="1:14" x14ac:dyDescent="0.25">
      <c r="A3476">
        <v>3475</v>
      </c>
      <c r="B3476" s="30">
        <v>41607</v>
      </c>
      <c r="C3476">
        <f t="shared" si="542"/>
        <v>2013</v>
      </c>
      <c r="D3476">
        <v>6176.1</v>
      </c>
      <c r="E3476">
        <f t="shared" ca="1" si="543"/>
        <v>6133.9750000000004</v>
      </c>
      <c r="F3476">
        <f t="shared" ca="1" si="537"/>
        <v>6144.4153846153849</v>
      </c>
      <c r="G3476" t="str">
        <f t="shared" ca="1" si="538"/>
        <v/>
      </c>
      <c r="H3476">
        <f t="shared" ca="1" si="539"/>
        <v>6122.9</v>
      </c>
      <c r="I3476" s="7" t="str">
        <f t="shared" ref="I3476:I3539" ca="1" si="546">IF(AND(G3476&lt;&gt;"",H3475&lt;&gt;0),IF(G3476="BUY",1-H3476/H3475,H3476/H3475-1),"")</f>
        <v/>
      </c>
      <c r="J3476" s="11">
        <f t="shared" ca="1" si="540"/>
        <v>1396.7507012593335</v>
      </c>
      <c r="K3476" s="11">
        <f ca="1">MAX($J$55:J3476)</f>
        <v>1508.3636064497455</v>
      </c>
      <c r="L3476" s="13">
        <f t="shared" ca="1" si="541"/>
        <v>7.3996021060940831E-2</v>
      </c>
      <c r="M3476" t="str">
        <f t="shared" ca="1" si="544"/>
        <v>SELL</v>
      </c>
      <c r="N3476">
        <f t="shared" ca="1" si="545"/>
        <v>-1.3829953134105403E-2</v>
      </c>
    </row>
    <row r="3477" spans="1:14" x14ac:dyDescent="0.25">
      <c r="A3477">
        <v>3476</v>
      </c>
      <c r="B3477" s="30">
        <v>41610</v>
      </c>
      <c r="C3477">
        <f t="shared" si="542"/>
        <v>2013</v>
      </c>
      <c r="D3477">
        <v>6217.85</v>
      </c>
      <c r="E3477">
        <f t="shared" ca="1" si="543"/>
        <v>6196.9750000000004</v>
      </c>
      <c r="F3477">
        <f t="shared" ca="1" si="537"/>
        <v>6146.4730769230791</v>
      </c>
      <c r="G3477" t="str">
        <f t="shared" ca="1" si="538"/>
        <v>BUY</v>
      </c>
      <c r="H3477">
        <f t="shared" ca="1" si="539"/>
        <v>6217.85</v>
      </c>
      <c r="I3477" s="7">
        <f t="shared" ca="1" si="546"/>
        <v>-1.550735762465516E-2</v>
      </c>
      <c r="J3477" s="11">
        <f t="shared" ca="1" si="540"/>
        <v>1375.0907886224172</v>
      </c>
      <c r="K3477" s="11">
        <f ca="1">MAX($J$55:J3477)</f>
        <v>1508.3636064497455</v>
      </c>
      <c r="L3477" s="13">
        <f t="shared" ca="1" si="541"/>
        <v>8.8355895924202343E-2</v>
      </c>
      <c r="M3477" t="str">
        <f t="shared" ca="1" si="544"/>
        <v>BUY</v>
      </c>
      <c r="N3477">
        <f t="shared" ca="1" si="545"/>
        <v>-6.7599294052881264E-3</v>
      </c>
    </row>
    <row r="3478" spans="1:14" x14ac:dyDescent="0.25">
      <c r="A3478">
        <v>3477</v>
      </c>
      <c r="B3478" s="30">
        <v>41611</v>
      </c>
      <c r="C3478">
        <f t="shared" si="542"/>
        <v>2013</v>
      </c>
      <c r="D3478">
        <v>6201.85</v>
      </c>
      <c r="E3478">
        <f t="shared" ca="1" si="543"/>
        <v>6209.85</v>
      </c>
      <c r="F3478">
        <f t="shared" ca="1" si="537"/>
        <v>6148.6634615384628</v>
      </c>
      <c r="G3478" t="str">
        <f t="shared" ca="1" si="538"/>
        <v/>
      </c>
      <c r="H3478">
        <f t="shared" ca="1" si="539"/>
        <v>6217.85</v>
      </c>
      <c r="I3478" s="7" t="str">
        <f t="shared" ca="1" si="546"/>
        <v/>
      </c>
      <c r="J3478" s="11">
        <f t="shared" ca="1" si="540"/>
        <v>1375.0907886224172</v>
      </c>
      <c r="K3478" s="11">
        <f ca="1">MAX($J$55:J3478)</f>
        <v>1508.3636064497455</v>
      </c>
      <c r="L3478" s="13">
        <f t="shared" ca="1" si="541"/>
        <v>8.8355895924202343E-2</v>
      </c>
      <c r="M3478" t="str">
        <f t="shared" ca="1" si="544"/>
        <v>BUY</v>
      </c>
      <c r="N3478">
        <f t="shared" ca="1" si="545"/>
        <v>-2.5732367297377711E-3</v>
      </c>
    </row>
    <row r="3479" spans="1:14" x14ac:dyDescent="0.25">
      <c r="A3479">
        <v>3478</v>
      </c>
      <c r="B3479" s="30">
        <v>41612</v>
      </c>
      <c r="C3479">
        <f t="shared" si="542"/>
        <v>2013</v>
      </c>
      <c r="D3479">
        <v>6160.95</v>
      </c>
      <c r="E3479">
        <f t="shared" ca="1" si="543"/>
        <v>6181.4</v>
      </c>
      <c r="F3479">
        <f t="shared" ca="1" si="537"/>
        <v>6150.9653846153869</v>
      </c>
      <c r="G3479" t="str">
        <f t="shared" ca="1" si="538"/>
        <v/>
      </c>
      <c r="H3479">
        <f t="shared" ca="1" si="539"/>
        <v>6217.85</v>
      </c>
      <c r="I3479" s="7" t="str">
        <f t="shared" ca="1" si="546"/>
        <v/>
      </c>
      <c r="J3479" s="11">
        <f t="shared" ca="1" si="540"/>
        <v>1375.0907886224172</v>
      </c>
      <c r="K3479" s="11">
        <f ca="1">MAX($J$55:J3479)</f>
        <v>1508.3636064497455</v>
      </c>
      <c r="L3479" s="13">
        <f t="shared" ca="1" si="541"/>
        <v>8.8355895924202343E-2</v>
      </c>
      <c r="M3479" t="str">
        <f t="shared" ca="1" si="544"/>
        <v>BUY</v>
      </c>
      <c r="N3479">
        <f t="shared" ca="1" si="545"/>
        <v>-6.5948063884164474E-3</v>
      </c>
    </row>
    <row r="3480" spans="1:14" x14ac:dyDescent="0.25">
      <c r="A3480">
        <v>3479</v>
      </c>
      <c r="B3480" s="30">
        <v>41613</v>
      </c>
      <c r="C3480">
        <f t="shared" si="542"/>
        <v>2013</v>
      </c>
      <c r="D3480">
        <v>6241.1</v>
      </c>
      <c r="E3480">
        <f t="shared" ca="1" si="543"/>
        <v>6201.0249999999996</v>
      </c>
      <c r="F3480">
        <f t="shared" ca="1" si="537"/>
        <v>6151.7423076923096</v>
      </c>
      <c r="G3480" t="str">
        <f t="shared" ca="1" si="538"/>
        <v/>
      </c>
      <c r="H3480">
        <f t="shared" ca="1" si="539"/>
        <v>6217.85</v>
      </c>
      <c r="I3480" s="7" t="str">
        <f t="shared" ca="1" si="546"/>
        <v/>
      </c>
      <c r="J3480" s="11">
        <f t="shared" ca="1" si="540"/>
        <v>1375.0907886224172</v>
      </c>
      <c r="K3480" s="11">
        <f ca="1">MAX($J$55:J3480)</f>
        <v>1508.3636064497455</v>
      </c>
      <c r="L3480" s="13">
        <f t="shared" ca="1" si="541"/>
        <v>8.8355895924202343E-2</v>
      </c>
      <c r="M3480" t="str">
        <f t="shared" ca="1" si="544"/>
        <v>BUY</v>
      </c>
      <c r="N3480">
        <f t="shared" ca="1" si="545"/>
        <v>1.3009357323140189E-2</v>
      </c>
    </row>
    <row r="3481" spans="1:14" x14ac:dyDescent="0.25">
      <c r="A3481">
        <v>3480</v>
      </c>
      <c r="B3481" s="30">
        <v>41614</v>
      </c>
      <c r="C3481">
        <f t="shared" si="542"/>
        <v>2013</v>
      </c>
      <c r="D3481">
        <v>6259.9</v>
      </c>
      <c r="E3481">
        <f t="shared" ca="1" si="543"/>
        <v>6250.5</v>
      </c>
      <c r="F3481">
        <f t="shared" ca="1" si="537"/>
        <v>6152.0576923076942</v>
      </c>
      <c r="G3481" t="str">
        <f t="shared" ca="1" si="538"/>
        <v/>
      </c>
      <c r="H3481">
        <f t="shared" ca="1" si="539"/>
        <v>6217.85</v>
      </c>
      <c r="I3481" s="7" t="str">
        <f t="shared" ca="1" si="546"/>
        <v/>
      </c>
      <c r="J3481" s="11">
        <f t="shared" ca="1" si="540"/>
        <v>1375.0907886224172</v>
      </c>
      <c r="K3481" s="11">
        <f ca="1">MAX($J$55:J3481)</f>
        <v>1508.3636064497455</v>
      </c>
      <c r="L3481" s="13">
        <f t="shared" ca="1" si="541"/>
        <v>8.8355895924202343E-2</v>
      </c>
      <c r="M3481" t="str">
        <f t="shared" ca="1" si="544"/>
        <v>BUY</v>
      </c>
      <c r="N3481">
        <f t="shared" ca="1" si="545"/>
        <v>3.012289500248237E-3</v>
      </c>
    </row>
    <row r="3482" spans="1:14" x14ac:dyDescent="0.25">
      <c r="A3482">
        <v>3481</v>
      </c>
      <c r="B3482" s="30">
        <v>41617</v>
      </c>
      <c r="C3482">
        <f t="shared" si="542"/>
        <v>2013</v>
      </c>
      <c r="D3482">
        <v>6363.9</v>
      </c>
      <c r="E3482">
        <f t="shared" ca="1" si="543"/>
        <v>6311.9</v>
      </c>
      <c r="F3482">
        <f t="shared" ca="1" si="537"/>
        <v>6154.548076923079</v>
      </c>
      <c r="G3482" t="str">
        <f t="shared" ca="1" si="538"/>
        <v/>
      </c>
      <c r="H3482">
        <f t="shared" ca="1" si="539"/>
        <v>6217.85</v>
      </c>
      <c r="I3482" s="7" t="str">
        <f t="shared" ca="1" si="546"/>
        <v/>
      </c>
      <c r="J3482" s="11">
        <f t="shared" ca="1" si="540"/>
        <v>1375.0907886224172</v>
      </c>
      <c r="K3482" s="11">
        <f ca="1">MAX($J$55:J3482)</f>
        <v>1508.3636064497455</v>
      </c>
      <c r="L3482" s="13">
        <f t="shared" ca="1" si="541"/>
        <v>8.8355895924202343E-2</v>
      </c>
      <c r="M3482" t="str">
        <f t="shared" ca="1" si="544"/>
        <v>BUY</v>
      </c>
      <c r="N3482">
        <f t="shared" ca="1" si="545"/>
        <v>1.6613683924663333E-2</v>
      </c>
    </row>
    <row r="3483" spans="1:14" x14ac:dyDescent="0.25">
      <c r="A3483">
        <v>3482</v>
      </c>
      <c r="B3483" s="30">
        <v>41618</v>
      </c>
      <c r="C3483">
        <f t="shared" si="542"/>
        <v>2013</v>
      </c>
      <c r="D3483">
        <v>6332.85</v>
      </c>
      <c r="E3483">
        <f t="shared" ca="1" si="543"/>
        <v>6348.375</v>
      </c>
      <c r="F3483">
        <f t="shared" ca="1" si="537"/>
        <v>6155.5346153846176</v>
      </c>
      <c r="G3483" t="str">
        <f t="shared" ca="1" si="538"/>
        <v/>
      </c>
      <c r="H3483">
        <f t="shared" ca="1" si="539"/>
        <v>6217.85</v>
      </c>
      <c r="I3483" s="7" t="str">
        <f t="shared" ca="1" si="546"/>
        <v/>
      </c>
      <c r="J3483" s="11">
        <f t="shared" ca="1" si="540"/>
        <v>1375.0907886224172</v>
      </c>
      <c r="K3483" s="11">
        <f ca="1">MAX($J$55:J3483)</f>
        <v>1508.3636064497455</v>
      </c>
      <c r="L3483" s="13">
        <f t="shared" ca="1" si="541"/>
        <v>8.8355895924202343E-2</v>
      </c>
      <c r="M3483" t="str">
        <f t="shared" ca="1" si="544"/>
        <v>BUY</v>
      </c>
      <c r="N3483">
        <f t="shared" ca="1" si="545"/>
        <v>-4.8790835808229663E-3</v>
      </c>
    </row>
    <row r="3484" spans="1:14" x14ac:dyDescent="0.25">
      <c r="A3484">
        <v>3483</v>
      </c>
      <c r="B3484" s="30">
        <v>41619</v>
      </c>
      <c r="C3484">
        <f t="shared" si="542"/>
        <v>2013</v>
      </c>
      <c r="D3484">
        <v>6307.9</v>
      </c>
      <c r="E3484">
        <f t="shared" ca="1" si="543"/>
        <v>6320.375</v>
      </c>
      <c r="F3484">
        <f t="shared" ref="F3484:F3547" ca="1" si="547">IF(ROW(D3484)&gt;$M$4, AVERAGE(OFFSET(D3485,-$M$4,0,$M$4,1)), "")</f>
        <v>6155.1711538461541</v>
      </c>
      <c r="G3484" t="str">
        <f t="shared" ca="1" si="538"/>
        <v/>
      </c>
      <c r="H3484">
        <f t="shared" ca="1" si="539"/>
        <v>6217.85</v>
      </c>
      <c r="I3484" s="7" t="str">
        <f t="shared" ca="1" si="546"/>
        <v/>
      </c>
      <c r="J3484" s="11">
        <f t="shared" ca="1" si="540"/>
        <v>1375.0907886224172</v>
      </c>
      <c r="K3484" s="11">
        <f ca="1">MAX($J$55:J3484)</f>
        <v>1508.3636064497455</v>
      </c>
      <c r="L3484" s="13">
        <f t="shared" ca="1" si="541"/>
        <v>8.8355895924202343E-2</v>
      </c>
      <c r="M3484" t="str">
        <f t="shared" ca="1" si="544"/>
        <v>BUY</v>
      </c>
      <c r="N3484">
        <f t="shared" ca="1" si="545"/>
        <v>-3.9397743512006008E-3</v>
      </c>
    </row>
    <row r="3485" spans="1:14" x14ac:dyDescent="0.25">
      <c r="A3485">
        <v>3484</v>
      </c>
      <c r="B3485" s="30">
        <v>41620</v>
      </c>
      <c r="C3485">
        <f t="shared" si="542"/>
        <v>2013</v>
      </c>
      <c r="D3485">
        <v>6237.05</v>
      </c>
      <c r="E3485">
        <f t="shared" ca="1" si="543"/>
        <v>6272.4750000000004</v>
      </c>
      <c r="F3485">
        <f t="shared" ca="1" si="547"/>
        <v>6154.5519230769241</v>
      </c>
      <c r="G3485" t="str">
        <f t="shared" ca="1" si="538"/>
        <v/>
      </c>
      <c r="H3485">
        <f t="shared" ca="1" si="539"/>
        <v>6217.85</v>
      </c>
      <c r="I3485" s="7" t="str">
        <f t="shared" ca="1" si="546"/>
        <v/>
      </c>
      <c r="J3485" s="11">
        <f t="shared" ca="1" si="540"/>
        <v>1375.0907886224172</v>
      </c>
      <c r="K3485" s="11">
        <f ca="1">MAX($J$55:J3485)</f>
        <v>1508.3636064497455</v>
      </c>
      <c r="L3485" s="13">
        <f t="shared" ca="1" si="541"/>
        <v>8.8355895924202343E-2</v>
      </c>
      <c r="M3485" t="str">
        <f t="shared" ca="1" si="544"/>
        <v>BUY</v>
      </c>
      <c r="N3485">
        <f t="shared" ca="1" si="545"/>
        <v>-1.1231947240761498E-2</v>
      </c>
    </row>
    <row r="3486" spans="1:14" x14ac:dyDescent="0.25">
      <c r="A3486">
        <v>3485</v>
      </c>
      <c r="B3486" s="30">
        <v>41621</v>
      </c>
      <c r="C3486">
        <f t="shared" si="542"/>
        <v>2013</v>
      </c>
      <c r="D3486">
        <v>6168.4</v>
      </c>
      <c r="E3486">
        <f t="shared" ca="1" si="543"/>
        <v>6202.7250000000004</v>
      </c>
      <c r="F3486">
        <f t="shared" ca="1" si="547"/>
        <v>6152.7538461538479</v>
      </c>
      <c r="G3486" t="str">
        <f t="shared" ca="1" si="538"/>
        <v/>
      </c>
      <c r="H3486">
        <f t="shared" ca="1" si="539"/>
        <v>6217.85</v>
      </c>
      <c r="I3486" s="7" t="str">
        <f t="shared" ca="1" si="546"/>
        <v/>
      </c>
      <c r="J3486" s="11">
        <f t="shared" ca="1" si="540"/>
        <v>1375.0907886224172</v>
      </c>
      <c r="K3486" s="11">
        <f ca="1">MAX($J$55:J3486)</f>
        <v>1508.3636064497455</v>
      </c>
      <c r="L3486" s="13">
        <f t="shared" ca="1" si="541"/>
        <v>8.8355895924202343E-2</v>
      </c>
      <c r="M3486" t="str">
        <f t="shared" ca="1" si="544"/>
        <v>BUY</v>
      </c>
      <c r="N3486">
        <f t="shared" ca="1" si="545"/>
        <v>-1.1006806102243936E-2</v>
      </c>
    </row>
    <row r="3487" spans="1:14" x14ac:dyDescent="0.25">
      <c r="A3487">
        <v>3486</v>
      </c>
      <c r="B3487" s="30">
        <v>41624</v>
      </c>
      <c r="C3487">
        <f t="shared" si="542"/>
        <v>2013</v>
      </c>
      <c r="D3487">
        <v>6154.7</v>
      </c>
      <c r="E3487">
        <f t="shared" ca="1" si="543"/>
        <v>6161.5499999999993</v>
      </c>
      <c r="F3487">
        <f t="shared" ca="1" si="547"/>
        <v>6151.501923076924</v>
      </c>
      <c r="G3487" t="str">
        <f t="shared" ca="1" si="538"/>
        <v/>
      </c>
      <c r="H3487">
        <f t="shared" ca="1" si="539"/>
        <v>6217.85</v>
      </c>
      <c r="I3487" s="7" t="str">
        <f t="shared" ca="1" si="546"/>
        <v/>
      </c>
      <c r="J3487" s="11">
        <f t="shared" ca="1" si="540"/>
        <v>1375.0907886224172</v>
      </c>
      <c r="K3487" s="11">
        <f ca="1">MAX($J$55:J3487)</f>
        <v>1508.3636064497455</v>
      </c>
      <c r="L3487" s="13">
        <f t="shared" ca="1" si="541"/>
        <v>8.8355895924202343E-2</v>
      </c>
      <c r="M3487" t="str">
        <f t="shared" ca="1" si="544"/>
        <v>BUY</v>
      </c>
      <c r="N3487">
        <f t="shared" ca="1" si="545"/>
        <v>-2.220997341287825E-3</v>
      </c>
    </row>
    <row r="3488" spans="1:14" x14ac:dyDescent="0.25">
      <c r="A3488">
        <v>3487</v>
      </c>
      <c r="B3488" s="30">
        <v>41625</v>
      </c>
      <c r="C3488">
        <f t="shared" si="542"/>
        <v>2013</v>
      </c>
      <c r="D3488">
        <v>6139.05</v>
      </c>
      <c r="E3488">
        <f t="shared" ca="1" si="543"/>
        <v>6146.875</v>
      </c>
      <c r="F3488">
        <f t="shared" ca="1" si="547"/>
        <v>6151.4365384615385</v>
      </c>
      <c r="G3488" t="str">
        <f t="shared" ca="1" si="538"/>
        <v>SELL</v>
      </c>
      <c r="H3488">
        <f t="shared" ca="1" si="539"/>
        <v>6139.05</v>
      </c>
      <c r="I3488" s="7">
        <f t="shared" ca="1" si="546"/>
        <v>-1.2673190893958575E-2</v>
      </c>
      <c r="J3488" s="11">
        <f t="shared" ca="1" si="540"/>
        <v>1357.6640005616812</v>
      </c>
      <c r="K3488" s="11">
        <f ca="1">MAX($J$55:J3488)</f>
        <v>1508.3636064497455</v>
      </c>
      <c r="L3488" s="13">
        <f t="shared" ca="1" si="541"/>
        <v>9.9909335682506817E-2</v>
      </c>
      <c r="M3488" t="str">
        <f t="shared" ca="1" si="544"/>
        <v>SELL</v>
      </c>
      <c r="N3488">
        <f t="shared" ca="1" si="545"/>
        <v>-2.5427721903585289E-3</v>
      </c>
    </row>
    <row r="3489" spans="1:14" x14ac:dyDescent="0.25">
      <c r="A3489">
        <v>3488</v>
      </c>
      <c r="B3489" s="30">
        <v>41626</v>
      </c>
      <c r="C3489">
        <f t="shared" si="542"/>
        <v>2013</v>
      </c>
      <c r="D3489">
        <v>6217.15</v>
      </c>
      <c r="E3489">
        <f t="shared" ca="1" si="543"/>
        <v>6178.1</v>
      </c>
      <c r="F3489">
        <f t="shared" ca="1" si="547"/>
        <v>6156.7576923076931</v>
      </c>
      <c r="G3489" t="str">
        <f t="shared" ca="1" si="538"/>
        <v>BUY</v>
      </c>
      <c r="H3489">
        <f t="shared" ca="1" si="539"/>
        <v>6217.15</v>
      </c>
      <c r="I3489" s="7">
        <f t="shared" ca="1" si="546"/>
        <v>-1.2721838069408076E-2</v>
      </c>
      <c r="J3489" s="11">
        <f t="shared" ca="1" si="540"/>
        <v>1340.3920189938708</v>
      </c>
      <c r="K3489" s="11">
        <f ca="1">MAX($J$55:J3489)</f>
        <v>1508.3636064497455</v>
      </c>
      <c r="L3489" s="13">
        <f t="shared" ca="1" si="541"/>
        <v>0.11136014336173994</v>
      </c>
      <c r="M3489" t="str">
        <f t="shared" ca="1" si="544"/>
        <v>BUY</v>
      </c>
      <c r="N3489">
        <f t="shared" ca="1" si="545"/>
        <v>-1.2721838069408044E-2</v>
      </c>
    </row>
    <row r="3490" spans="1:14" x14ac:dyDescent="0.25">
      <c r="A3490">
        <v>3489</v>
      </c>
      <c r="B3490" s="30">
        <v>41627</v>
      </c>
      <c r="C3490">
        <f t="shared" si="542"/>
        <v>2013</v>
      </c>
      <c r="D3490">
        <v>6166.65</v>
      </c>
      <c r="E3490">
        <f t="shared" ca="1" si="543"/>
        <v>6191.9</v>
      </c>
      <c r="F3490">
        <f t="shared" ca="1" si="547"/>
        <v>6162.4730769230764</v>
      </c>
      <c r="G3490" t="str">
        <f t="shared" ca="1" si="538"/>
        <v/>
      </c>
      <c r="H3490">
        <f t="shared" ca="1" si="539"/>
        <v>6217.15</v>
      </c>
      <c r="I3490" s="7" t="str">
        <f t="shared" ca="1" si="546"/>
        <v/>
      </c>
      <c r="J3490" s="11">
        <f t="shared" ca="1" si="540"/>
        <v>1340.3920189938708</v>
      </c>
      <c r="K3490" s="11">
        <f ca="1">MAX($J$55:J3490)</f>
        <v>1508.3636064497455</v>
      </c>
      <c r="L3490" s="13">
        <f t="shared" ca="1" si="541"/>
        <v>0.11136014336173994</v>
      </c>
      <c r="M3490" t="str">
        <f t="shared" ca="1" si="544"/>
        <v>BUY</v>
      </c>
      <c r="N3490">
        <f t="shared" ca="1" si="545"/>
        <v>-8.1226928737444005E-3</v>
      </c>
    </row>
    <row r="3491" spans="1:14" x14ac:dyDescent="0.25">
      <c r="A3491">
        <v>3490</v>
      </c>
      <c r="B3491" s="30">
        <v>41628</v>
      </c>
      <c r="C3491">
        <f t="shared" si="542"/>
        <v>2013</v>
      </c>
      <c r="D3491">
        <v>6274.25</v>
      </c>
      <c r="E3491">
        <f t="shared" ca="1" si="543"/>
        <v>6220.45</v>
      </c>
      <c r="F3491">
        <f t="shared" ca="1" si="547"/>
        <v>6173.4211538461532</v>
      </c>
      <c r="G3491" t="str">
        <f t="shared" ca="1" si="538"/>
        <v/>
      </c>
      <c r="H3491">
        <f t="shared" ca="1" si="539"/>
        <v>6217.15</v>
      </c>
      <c r="I3491" s="7" t="str">
        <f t="shared" ca="1" si="546"/>
        <v/>
      </c>
      <c r="J3491" s="11">
        <f t="shared" ca="1" si="540"/>
        <v>1340.3920189938708</v>
      </c>
      <c r="K3491" s="11">
        <f ca="1">MAX($J$55:J3491)</f>
        <v>1508.3636064497455</v>
      </c>
      <c r="L3491" s="13">
        <f t="shared" ca="1" si="541"/>
        <v>0.11136014336173994</v>
      </c>
      <c r="M3491" t="str">
        <f t="shared" ca="1" si="544"/>
        <v>BUY</v>
      </c>
      <c r="N3491">
        <f t="shared" ca="1" si="545"/>
        <v>1.7448695807286026E-2</v>
      </c>
    </row>
    <row r="3492" spans="1:14" x14ac:dyDescent="0.25">
      <c r="A3492">
        <v>3491</v>
      </c>
      <c r="B3492" s="30">
        <v>41631</v>
      </c>
      <c r="C3492">
        <f t="shared" si="542"/>
        <v>2013</v>
      </c>
      <c r="D3492">
        <v>6284.5</v>
      </c>
      <c r="E3492">
        <f t="shared" ca="1" si="543"/>
        <v>6279.375</v>
      </c>
      <c r="F3492">
        <f t="shared" ca="1" si="547"/>
        <v>6182.203846153845</v>
      </c>
      <c r="G3492" t="str">
        <f t="shared" ca="1" si="538"/>
        <v/>
      </c>
      <c r="H3492">
        <f t="shared" ca="1" si="539"/>
        <v>6217.15</v>
      </c>
      <c r="I3492" s="7" t="str">
        <f t="shared" ca="1" si="546"/>
        <v/>
      </c>
      <c r="J3492" s="11">
        <f t="shared" ca="1" si="540"/>
        <v>1340.3920189938708</v>
      </c>
      <c r="K3492" s="11">
        <f ca="1">MAX($J$55:J3492)</f>
        <v>1508.3636064497455</v>
      </c>
      <c r="L3492" s="13">
        <f t="shared" ca="1" si="541"/>
        <v>0.11136014336173994</v>
      </c>
      <c r="M3492" t="str">
        <f t="shared" ca="1" si="544"/>
        <v>BUY</v>
      </c>
      <c r="N3492">
        <f t="shared" ca="1" si="545"/>
        <v>1.6336613937920866E-3</v>
      </c>
    </row>
    <row r="3493" spans="1:14" x14ac:dyDescent="0.25">
      <c r="A3493">
        <v>3492</v>
      </c>
      <c r="B3493" s="30">
        <v>41632</v>
      </c>
      <c r="C3493">
        <f t="shared" si="542"/>
        <v>2013</v>
      </c>
      <c r="D3493">
        <v>6268.4</v>
      </c>
      <c r="E3493">
        <f t="shared" ca="1" si="543"/>
        <v>6276.45</v>
      </c>
      <c r="F3493">
        <f t="shared" ca="1" si="547"/>
        <v>6185.2576923076913</v>
      </c>
      <c r="G3493" t="str">
        <f t="shared" ca="1" si="538"/>
        <v/>
      </c>
      <c r="H3493">
        <f t="shared" ca="1" si="539"/>
        <v>6217.15</v>
      </c>
      <c r="I3493" s="7" t="str">
        <f t="shared" ca="1" si="546"/>
        <v/>
      </c>
      <c r="J3493" s="11">
        <f t="shared" ca="1" si="540"/>
        <v>1340.3920189938708</v>
      </c>
      <c r="K3493" s="11">
        <f ca="1">MAX($J$55:J3493)</f>
        <v>1508.3636064497455</v>
      </c>
      <c r="L3493" s="13">
        <f t="shared" ca="1" si="541"/>
        <v>0.11136014336173994</v>
      </c>
      <c r="M3493" t="str">
        <f t="shared" ca="1" si="544"/>
        <v>BUY</v>
      </c>
      <c r="N3493">
        <f t="shared" ca="1" si="545"/>
        <v>-2.561858540854541E-3</v>
      </c>
    </row>
    <row r="3494" spans="1:14" x14ac:dyDescent="0.25">
      <c r="A3494">
        <v>3493</v>
      </c>
      <c r="B3494" s="30">
        <v>41634</v>
      </c>
      <c r="C3494">
        <f t="shared" si="542"/>
        <v>2013</v>
      </c>
      <c r="D3494">
        <v>6278.9</v>
      </c>
      <c r="E3494">
        <f t="shared" ca="1" si="543"/>
        <v>6273.65</v>
      </c>
      <c r="F3494">
        <f t="shared" ca="1" si="547"/>
        <v>6188.1634615384601</v>
      </c>
      <c r="G3494" t="str">
        <f t="shared" ca="1" si="538"/>
        <v/>
      </c>
      <c r="H3494">
        <f t="shared" ca="1" si="539"/>
        <v>6217.15</v>
      </c>
      <c r="I3494" s="7" t="str">
        <f t="shared" ca="1" si="546"/>
        <v/>
      </c>
      <c r="J3494" s="11">
        <f t="shared" ca="1" si="540"/>
        <v>1340.3920189938708</v>
      </c>
      <c r="K3494" s="11">
        <f ca="1">MAX($J$55:J3494)</f>
        <v>1508.3636064497455</v>
      </c>
      <c r="L3494" s="13">
        <f t="shared" ca="1" si="541"/>
        <v>0.11136014336173994</v>
      </c>
      <c r="M3494" t="str">
        <f t="shared" ca="1" si="544"/>
        <v>BUY</v>
      </c>
      <c r="N3494">
        <f t="shared" ca="1" si="545"/>
        <v>1.6750685980473487E-3</v>
      </c>
    </row>
    <row r="3495" spans="1:14" x14ac:dyDescent="0.25">
      <c r="A3495">
        <v>3494</v>
      </c>
      <c r="B3495" s="30">
        <v>41635</v>
      </c>
      <c r="C3495">
        <f t="shared" si="542"/>
        <v>2013</v>
      </c>
      <c r="D3495">
        <v>6313.8</v>
      </c>
      <c r="E3495">
        <f t="shared" ca="1" si="543"/>
        <v>6296.35</v>
      </c>
      <c r="F3495">
        <f t="shared" ca="1" si="547"/>
        <v>6195.5057692307664</v>
      </c>
      <c r="G3495" t="str">
        <f t="shared" ca="1" si="538"/>
        <v/>
      </c>
      <c r="H3495">
        <f t="shared" ca="1" si="539"/>
        <v>6217.15</v>
      </c>
      <c r="I3495" s="7" t="str">
        <f t="shared" ca="1" si="546"/>
        <v/>
      </c>
      <c r="J3495" s="11">
        <f t="shared" ca="1" si="540"/>
        <v>1340.3920189938708</v>
      </c>
      <c r="K3495" s="11">
        <f ca="1">MAX($J$55:J3495)</f>
        <v>1508.3636064497455</v>
      </c>
      <c r="L3495" s="13">
        <f t="shared" ca="1" si="541"/>
        <v>0.11136014336173994</v>
      </c>
      <c r="M3495" t="str">
        <f t="shared" ca="1" si="544"/>
        <v>BUY</v>
      </c>
      <c r="N3495">
        <f t="shared" ca="1" si="545"/>
        <v>5.5582984280686983E-3</v>
      </c>
    </row>
    <row r="3496" spans="1:14" x14ac:dyDescent="0.25">
      <c r="A3496">
        <v>3495</v>
      </c>
      <c r="B3496" s="30">
        <v>41638</v>
      </c>
      <c r="C3496">
        <f t="shared" si="542"/>
        <v>2013</v>
      </c>
      <c r="D3496">
        <v>6291.1</v>
      </c>
      <c r="E3496">
        <f t="shared" ca="1" si="543"/>
        <v>6302.4500000000007</v>
      </c>
      <c r="F3496">
        <f t="shared" ca="1" si="547"/>
        <v>6206.7384615384599</v>
      </c>
      <c r="G3496" t="str">
        <f t="shared" ca="1" si="538"/>
        <v/>
      </c>
      <c r="H3496">
        <f t="shared" ca="1" si="539"/>
        <v>6217.15</v>
      </c>
      <c r="I3496" s="7" t="str">
        <f t="shared" ca="1" si="546"/>
        <v/>
      </c>
      <c r="J3496" s="11">
        <f t="shared" ca="1" si="540"/>
        <v>1340.3920189938708</v>
      </c>
      <c r="K3496" s="11">
        <f ca="1">MAX($J$55:J3496)</f>
        <v>1508.3636064497455</v>
      </c>
      <c r="L3496" s="13">
        <f t="shared" ca="1" si="541"/>
        <v>0.11136014336173994</v>
      </c>
      <c r="M3496" t="str">
        <f t="shared" ca="1" si="544"/>
        <v>BUY</v>
      </c>
      <c r="N3496">
        <f t="shared" ca="1" si="545"/>
        <v>-3.5952991859101993E-3</v>
      </c>
    </row>
    <row r="3497" spans="1:14" x14ac:dyDescent="0.25">
      <c r="A3497">
        <v>3496</v>
      </c>
      <c r="B3497" s="30">
        <v>41639</v>
      </c>
      <c r="C3497">
        <f t="shared" si="542"/>
        <v>2013</v>
      </c>
      <c r="D3497">
        <v>6304</v>
      </c>
      <c r="E3497">
        <f t="shared" ca="1" si="543"/>
        <v>6297.55</v>
      </c>
      <c r="F3497">
        <f t="shared" ca="1" si="547"/>
        <v>6218.6057692307677</v>
      </c>
      <c r="G3497" t="str">
        <f t="shared" ca="1" si="538"/>
        <v/>
      </c>
      <c r="H3497">
        <f t="shared" ca="1" si="539"/>
        <v>6217.15</v>
      </c>
      <c r="I3497" s="7" t="str">
        <f t="shared" ca="1" si="546"/>
        <v/>
      </c>
      <c r="J3497" s="11">
        <f t="shared" ca="1" si="540"/>
        <v>1340.3920189938708</v>
      </c>
      <c r="K3497" s="11">
        <f ca="1">MAX($J$55:J3497)</f>
        <v>1508.3636064497455</v>
      </c>
      <c r="L3497" s="13">
        <f t="shared" ca="1" si="541"/>
        <v>0.11136014336173994</v>
      </c>
      <c r="M3497" t="str">
        <f t="shared" ca="1" si="544"/>
        <v>BUY</v>
      </c>
      <c r="N3497">
        <f t="shared" ca="1" si="545"/>
        <v>2.0505158080462295E-3</v>
      </c>
    </row>
    <row r="3498" spans="1:14" x14ac:dyDescent="0.25">
      <c r="A3498">
        <v>3497</v>
      </c>
      <c r="B3498" s="30">
        <v>41640</v>
      </c>
      <c r="C3498">
        <f t="shared" si="542"/>
        <v>2014</v>
      </c>
      <c r="D3498">
        <v>6301.65</v>
      </c>
      <c r="E3498">
        <f t="shared" ca="1" si="543"/>
        <v>6302.8249999999998</v>
      </c>
      <c r="F3498">
        <f t="shared" ca="1" si="547"/>
        <v>6225.7711538461526</v>
      </c>
      <c r="G3498" t="str">
        <f t="shared" ca="1" si="538"/>
        <v/>
      </c>
      <c r="H3498">
        <f t="shared" ca="1" si="539"/>
        <v>6217.15</v>
      </c>
      <c r="I3498" s="7" t="str">
        <f t="shared" ca="1" si="546"/>
        <v/>
      </c>
      <c r="J3498" s="11">
        <f t="shared" ca="1" si="540"/>
        <v>1340.3920189938708</v>
      </c>
      <c r="K3498" s="11">
        <f ca="1">MAX($J$55:J3498)</f>
        <v>1508.3636064497455</v>
      </c>
      <c r="L3498" s="13">
        <f t="shared" ca="1" si="541"/>
        <v>0.11136014336173994</v>
      </c>
      <c r="M3498" t="str">
        <f t="shared" ca="1" si="544"/>
        <v>BUY</v>
      </c>
      <c r="N3498">
        <f t="shared" ca="1" si="545"/>
        <v>-3.7277918781731661E-4</v>
      </c>
    </row>
    <row r="3499" spans="1:14" x14ac:dyDescent="0.25">
      <c r="A3499">
        <v>3498</v>
      </c>
      <c r="B3499" s="30">
        <v>41641</v>
      </c>
      <c r="C3499">
        <f t="shared" si="542"/>
        <v>2014</v>
      </c>
      <c r="D3499">
        <v>6221.15</v>
      </c>
      <c r="E3499">
        <f t="shared" ca="1" si="543"/>
        <v>6261.4</v>
      </c>
      <c r="F3499">
        <f t="shared" ca="1" si="547"/>
        <v>6232.0038461538443</v>
      </c>
      <c r="G3499" t="str">
        <f t="shared" ca="1" si="538"/>
        <v/>
      </c>
      <c r="H3499">
        <f t="shared" ca="1" si="539"/>
        <v>6217.15</v>
      </c>
      <c r="I3499" s="7" t="str">
        <f t="shared" ca="1" si="546"/>
        <v/>
      </c>
      <c r="J3499" s="11">
        <f t="shared" ca="1" si="540"/>
        <v>1340.3920189938708</v>
      </c>
      <c r="K3499" s="11">
        <f ca="1">MAX($J$55:J3499)</f>
        <v>1508.3636064497455</v>
      </c>
      <c r="L3499" s="13">
        <f t="shared" ca="1" si="541"/>
        <v>0.11136014336173994</v>
      </c>
      <c r="M3499" t="str">
        <f t="shared" ca="1" si="544"/>
        <v>BUY</v>
      </c>
      <c r="N3499">
        <f t="shared" ca="1" si="545"/>
        <v>-1.2774432093181945E-2</v>
      </c>
    </row>
    <row r="3500" spans="1:14" x14ac:dyDescent="0.25">
      <c r="A3500">
        <v>3499</v>
      </c>
      <c r="B3500" s="30">
        <v>41642</v>
      </c>
      <c r="C3500">
        <f t="shared" si="542"/>
        <v>2014</v>
      </c>
      <c r="D3500">
        <v>6211.15</v>
      </c>
      <c r="E3500">
        <f t="shared" ca="1" si="543"/>
        <v>6216.15</v>
      </c>
      <c r="F3500">
        <f t="shared" ca="1" si="547"/>
        <v>6237.9288461538445</v>
      </c>
      <c r="G3500" t="str">
        <f t="shared" ca="1" si="538"/>
        <v>SELL</v>
      </c>
      <c r="H3500">
        <f t="shared" ca="1" si="539"/>
        <v>6211.15</v>
      </c>
      <c r="I3500" s="7">
        <f t="shared" ca="1" si="546"/>
        <v>-9.6507242064292065E-4</v>
      </c>
      <c r="J3500" s="11">
        <f t="shared" ca="1" si="540"/>
        <v>1339.0984436234899</v>
      </c>
      <c r="K3500" s="11">
        <f ca="1">MAX($J$55:J3500)</f>
        <v>1508.3636064497455</v>
      </c>
      <c r="L3500" s="13">
        <f t="shared" ca="1" si="541"/>
        <v>0.11221774517926564</v>
      </c>
      <c r="M3500" t="str">
        <f t="shared" ca="1" si="544"/>
        <v>SELL</v>
      </c>
      <c r="N3500">
        <f t="shared" ca="1" si="545"/>
        <v>-1.607419850027728E-3</v>
      </c>
    </row>
    <row r="3501" spans="1:14" x14ac:dyDescent="0.25">
      <c r="A3501">
        <v>3500</v>
      </c>
      <c r="B3501" s="30">
        <v>41645</v>
      </c>
      <c r="C3501">
        <f t="shared" si="542"/>
        <v>2014</v>
      </c>
      <c r="D3501">
        <v>6191.45</v>
      </c>
      <c r="E3501">
        <f t="shared" ca="1" si="543"/>
        <v>6201.2999999999993</v>
      </c>
      <c r="F3501">
        <f t="shared" ca="1" si="547"/>
        <v>6241.7596153846143</v>
      </c>
      <c r="G3501" t="str">
        <f t="shared" ca="1" si="538"/>
        <v/>
      </c>
      <c r="H3501">
        <f t="shared" ca="1" si="539"/>
        <v>6211.15</v>
      </c>
      <c r="I3501" s="7" t="str">
        <f t="shared" ca="1" si="546"/>
        <v/>
      </c>
      <c r="J3501" s="11">
        <f t="shared" ca="1" si="540"/>
        <v>1339.0984436234899</v>
      </c>
      <c r="K3501" s="11">
        <f ca="1">MAX($J$55:J3501)</f>
        <v>1508.3636064497455</v>
      </c>
      <c r="L3501" s="13">
        <f t="shared" ca="1" si="541"/>
        <v>0.11221774517926564</v>
      </c>
      <c r="M3501" t="str">
        <f t="shared" ca="1" si="544"/>
        <v>SELL</v>
      </c>
      <c r="N3501">
        <f t="shared" ca="1" si="545"/>
        <v>3.1717153828195776E-3</v>
      </c>
    </row>
    <row r="3502" spans="1:14" x14ac:dyDescent="0.25">
      <c r="A3502">
        <v>3501</v>
      </c>
      <c r="B3502" s="30">
        <v>41646</v>
      </c>
      <c r="C3502">
        <f t="shared" si="542"/>
        <v>2014</v>
      </c>
      <c r="D3502">
        <v>6162.25</v>
      </c>
      <c r="E3502">
        <f t="shared" ca="1" si="543"/>
        <v>6176.85</v>
      </c>
      <c r="F3502">
        <f t="shared" ca="1" si="547"/>
        <v>6241.2269230769225</v>
      </c>
      <c r="G3502" t="str">
        <f t="shared" ca="1" si="538"/>
        <v/>
      </c>
      <c r="H3502">
        <f t="shared" ca="1" si="539"/>
        <v>6211.15</v>
      </c>
      <c r="I3502" s="7" t="str">
        <f t="shared" ca="1" si="546"/>
        <v/>
      </c>
      <c r="J3502" s="11">
        <f t="shared" ca="1" si="540"/>
        <v>1339.0984436234899</v>
      </c>
      <c r="K3502" s="11">
        <f ca="1">MAX($J$55:J3502)</f>
        <v>1508.3636064497455</v>
      </c>
      <c r="L3502" s="13">
        <f t="shared" ca="1" si="541"/>
        <v>0.11221774517926564</v>
      </c>
      <c r="M3502" t="str">
        <f t="shared" ca="1" si="544"/>
        <v>SELL</v>
      </c>
      <c r="N3502">
        <f t="shared" ca="1" si="545"/>
        <v>4.7161811853442762E-3</v>
      </c>
    </row>
    <row r="3503" spans="1:14" x14ac:dyDescent="0.25">
      <c r="A3503">
        <v>3502</v>
      </c>
      <c r="B3503" s="30">
        <v>41647</v>
      </c>
      <c r="C3503">
        <f t="shared" si="542"/>
        <v>2014</v>
      </c>
      <c r="D3503">
        <v>6174.6</v>
      </c>
      <c r="E3503">
        <f t="shared" ca="1" si="543"/>
        <v>6168.4250000000002</v>
      </c>
      <c r="F3503">
        <f t="shared" ca="1" si="547"/>
        <v>6239.5634615384615</v>
      </c>
      <c r="G3503" t="str">
        <f t="shared" ca="1" si="538"/>
        <v/>
      </c>
      <c r="H3503">
        <f t="shared" ca="1" si="539"/>
        <v>6211.15</v>
      </c>
      <c r="I3503" s="7" t="str">
        <f t="shared" ca="1" si="546"/>
        <v/>
      </c>
      <c r="J3503" s="11">
        <f t="shared" ca="1" si="540"/>
        <v>1339.0984436234899</v>
      </c>
      <c r="K3503" s="11">
        <f ca="1">MAX($J$55:J3503)</f>
        <v>1508.3636064497455</v>
      </c>
      <c r="L3503" s="13">
        <f t="shared" ca="1" si="541"/>
        <v>0.11221774517926564</v>
      </c>
      <c r="M3503" t="str">
        <f t="shared" ca="1" si="544"/>
        <v>SELL</v>
      </c>
      <c r="N3503">
        <f t="shared" ca="1" si="545"/>
        <v>-2.004138098908737E-3</v>
      </c>
    </row>
    <row r="3504" spans="1:14" x14ac:dyDescent="0.25">
      <c r="A3504">
        <v>3503</v>
      </c>
      <c r="B3504" s="30">
        <v>41648</v>
      </c>
      <c r="C3504">
        <f t="shared" si="542"/>
        <v>2014</v>
      </c>
      <c r="D3504">
        <v>6168.35</v>
      </c>
      <c r="E3504">
        <f t="shared" ca="1" si="543"/>
        <v>6171.4750000000004</v>
      </c>
      <c r="F3504">
        <f t="shared" ca="1" si="547"/>
        <v>6238.2749999999996</v>
      </c>
      <c r="G3504" t="str">
        <f t="shared" ca="1" si="538"/>
        <v/>
      </c>
      <c r="H3504">
        <f t="shared" ca="1" si="539"/>
        <v>6211.15</v>
      </c>
      <c r="I3504" s="7" t="str">
        <f t="shared" ca="1" si="546"/>
        <v/>
      </c>
      <c r="J3504" s="11">
        <f t="shared" ca="1" si="540"/>
        <v>1339.0984436234899</v>
      </c>
      <c r="K3504" s="11">
        <f ca="1">MAX($J$55:J3504)</f>
        <v>1508.3636064497455</v>
      </c>
      <c r="L3504" s="13">
        <f t="shared" ca="1" si="541"/>
        <v>0.11221774517926564</v>
      </c>
      <c r="M3504" t="str">
        <f t="shared" ca="1" si="544"/>
        <v>SELL</v>
      </c>
      <c r="N3504">
        <f t="shared" ca="1" si="545"/>
        <v>1.0122113173322968E-3</v>
      </c>
    </row>
    <row r="3505" spans="1:14" x14ac:dyDescent="0.25">
      <c r="A3505">
        <v>3504</v>
      </c>
      <c r="B3505" s="30">
        <v>41649</v>
      </c>
      <c r="C3505">
        <f t="shared" si="542"/>
        <v>2014</v>
      </c>
      <c r="D3505">
        <v>6171.45</v>
      </c>
      <c r="E3505">
        <f t="shared" ca="1" si="543"/>
        <v>6169.9</v>
      </c>
      <c r="F3505">
        <f t="shared" ca="1" si="547"/>
        <v>6238.6788461538472</v>
      </c>
      <c r="G3505" t="str">
        <f t="shared" ca="1" si="538"/>
        <v/>
      </c>
      <c r="H3505">
        <f t="shared" ca="1" si="539"/>
        <v>6211.15</v>
      </c>
      <c r="I3505" s="7" t="str">
        <f t="shared" ca="1" si="546"/>
        <v/>
      </c>
      <c r="J3505" s="11">
        <f t="shared" ca="1" si="540"/>
        <v>1339.0984436234899</v>
      </c>
      <c r="K3505" s="11">
        <f ca="1">MAX($J$55:J3505)</f>
        <v>1508.3636064497455</v>
      </c>
      <c r="L3505" s="13">
        <f t="shared" ca="1" si="541"/>
        <v>0.11221774517926564</v>
      </c>
      <c r="M3505" t="str">
        <f t="shared" ca="1" si="544"/>
        <v>SELL</v>
      </c>
      <c r="N3505">
        <f t="shared" ca="1" si="545"/>
        <v>-5.0256551589962538E-4</v>
      </c>
    </row>
    <row r="3506" spans="1:14" x14ac:dyDescent="0.25">
      <c r="A3506">
        <v>3505</v>
      </c>
      <c r="B3506" s="30">
        <v>41652</v>
      </c>
      <c r="C3506">
        <f t="shared" si="542"/>
        <v>2014</v>
      </c>
      <c r="D3506">
        <v>6272.75</v>
      </c>
      <c r="E3506">
        <f t="shared" ca="1" si="543"/>
        <v>6222.1</v>
      </c>
      <c r="F3506">
        <f t="shared" ca="1" si="547"/>
        <v>6239.8961538461544</v>
      </c>
      <c r="G3506" t="str">
        <f t="shared" ca="1" si="538"/>
        <v/>
      </c>
      <c r="H3506">
        <f t="shared" ca="1" si="539"/>
        <v>6211.15</v>
      </c>
      <c r="I3506" s="7" t="str">
        <f t="shared" ca="1" si="546"/>
        <v/>
      </c>
      <c r="J3506" s="11">
        <f t="shared" ca="1" si="540"/>
        <v>1339.0984436234899</v>
      </c>
      <c r="K3506" s="11">
        <f ca="1">MAX($J$55:J3506)</f>
        <v>1508.3636064497455</v>
      </c>
      <c r="L3506" s="13">
        <f t="shared" ca="1" si="541"/>
        <v>0.11221774517926564</v>
      </c>
      <c r="M3506" t="str">
        <f t="shared" ca="1" si="544"/>
        <v>SELL</v>
      </c>
      <c r="N3506">
        <f t="shared" ca="1" si="545"/>
        <v>-1.6414294857772516E-2</v>
      </c>
    </row>
    <row r="3507" spans="1:14" x14ac:dyDescent="0.25">
      <c r="A3507">
        <v>3506</v>
      </c>
      <c r="B3507" s="30">
        <v>41653</v>
      </c>
      <c r="C3507">
        <f t="shared" si="542"/>
        <v>2014</v>
      </c>
      <c r="D3507">
        <v>6241.85</v>
      </c>
      <c r="E3507">
        <f t="shared" ca="1" si="543"/>
        <v>6257.3</v>
      </c>
      <c r="F3507">
        <f t="shared" ca="1" si="547"/>
        <v>6239.2019230769229</v>
      </c>
      <c r="G3507" t="str">
        <f t="shared" ca="1" si="538"/>
        <v>BUY</v>
      </c>
      <c r="H3507">
        <f t="shared" ca="1" si="539"/>
        <v>6241.85</v>
      </c>
      <c r="I3507" s="7">
        <f t="shared" ca="1" si="546"/>
        <v>-4.9427239722112937E-3</v>
      </c>
      <c r="J3507" s="11">
        <f t="shared" ca="1" si="540"/>
        <v>1332.4796496450413</v>
      </c>
      <c r="K3507" s="11">
        <f ca="1">MAX($J$55:J3507)</f>
        <v>1508.3636064497455</v>
      </c>
      <c r="L3507" s="13">
        <f t="shared" ca="1" si="541"/>
        <v>0.11660580781227181</v>
      </c>
      <c r="M3507" t="str">
        <f t="shared" ca="1" si="544"/>
        <v>BUY</v>
      </c>
      <c r="N3507">
        <f t="shared" ca="1" si="545"/>
        <v>4.9260691084452015E-3</v>
      </c>
    </row>
    <row r="3508" spans="1:14" x14ac:dyDescent="0.25">
      <c r="A3508">
        <v>3507</v>
      </c>
      <c r="B3508" s="30">
        <v>41654</v>
      </c>
      <c r="C3508">
        <f t="shared" si="542"/>
        <v>2014</v>
      </c>
      <c r="D3508">
        <v>6320.9</v>
      </c>
      <c r="E3508">
        <f t="shared" ca="1" si="543"/>
        <v>6281.375</v>
      </c>
      <c r="F3508">
        <f t="shared" ca="1" si="547"/>
        <v>6237.5480769230771</v>
      </c>
      <c r="G3508" t="str">
        <f t="shared" ca="1" si="538"/>
        <v/>
      </c>
      <c r="H3508">
        <f t="shared" ca="1" si="539"/>
        <v>6241.85</v>
      </c>
      <c r="I3508" s="7" t="str">
        <f t="shared" ca="1" si="546"/>
        <v/>
      </c>
      <c r="J3508" s="11">
        <f t="shared" ca="1" si="540"/>
        <v>1332.4796496450413</v>
      </c>
      <c r="K3508" s="11">
        <f ca="1">MAX($J$55:J3508)</f>
        <v>1508.3636064497455</v>
      </c>
      <c r="L3508" s="13">
        <f t="shared" ca="1" si="541"/>
        <v>0.11660580781227181</v>
      </c>
      <c r="M3508" t="str">
        <f t="shared" ca="1" si="544"/>
        <v>BUY</v>
      </c>
      <c r="N3508">
        <f t="shared" ca="1" si="545"/>
        <v>1.2664514526943017E-2</v>
      </c>
    </row>
    <row r="3509" spans="1:14" x14ac:dyDescent="0.25">
      <c r="A3509">
        <v>3508</v>
      </c>
      <c r="B3509" s="30">
        <v>41655</v>
      </c>
      <c r="C3509">
        <f t="shared" si="542"/>
        <v>2014</v>
      </c>
      <c r="D3509">
        <v>6318.9</v>
      </c>
      <c r="E3509">
        <f t="shared" ca="1" si="543"/>
        <v>6319.9</v>
      </c>
      <c r="F3509">
        <f t="shared" ca="1" si="547"/>
        <v>6237.0115384615383</v>
      </c>
      <c r="G3509" t="str">
        <f t="shared" ca="1" si="538"/>
        <v/>
      </c>
      <c r="H3509">
        <f t="shared" ca="1" si="539"/>
        <v>6241.85</v>
      </c>
      <c r="I3509" s="7" t="str">
        <f t="shared" ca="1" si="546"/>
        <v/>
      </c>
      <c r="J3509" s="11">
        <f t="shared" ca="1" si="540"/>
        <v>1332.4796496450413</v>
      </c>
      <c r="K3509" s="11">
        <f ca="1">MAX($J$55:J3509)</f>
        <v>1508.3636064497455</v>
      </c>
      <c r="L3509" s="13">
        <f t="shared" ca="1" si="541"/>
        <v>0.11660580781227181</v>
      </c>
      <c r="M3509" t="str">
        <f t="shared" ca="1" si="544"/>
        <v>BUY</v>
      </c>
      <c r="N3509">
        <f t="shared" ca="1" si="545"/>
        <v>-3.1641063772564035E-4</v>
      </c>
    </row>
    <row r="3510" spans="1:14" x14ac:dyDescent="0.25">
      <c r="A3510">
        <v>3509</v>
      </c>
      <c r="B3510" s="30">
        <v>41656</v>
      </c>
      <c r="C3510">
        <f t="shared" si="542"/>
        <v>2014</v>
      </c>
      <c r="D3510">
        <v>6261.65</v>
      </c>
      <c r="E3510">
        <f t="shared" ca="1" si="543"/>
        <v>6290.2749999999996</v>
      </c>
      <c r="F3510">
        <f t="shared" ca="1" si="547"/>
        <v>6235.2326923076917</v>
      </c>
      <c r="G3510" t="str">
        <f t="shared" ref="G3510:G3573" ca="1" si="548">IF(AND(E3510&gt;F3510,E3509&lt;F3509),"BUY",IF(AND(E3510&lt;F3510,E3509&gt;F3509),"SELL",""))</f>
        <v/>
      </c>
      <c r="H3510">
        <f t="shared" ca="1" si="539"/>
        <v>6241.85</v>
      </c>
      <c r="I3510" s="7" t="str">
        <f t="shared" ca="1" si="546"/>
        <v/>
      </c>
      <c r="J3510" s="11">
        <f t="shared" ca="1" si="540"/>
        <v>1332.4796496450413</v>
      </c>
      <c r="K3510" s="11">
        <f ca="1">MAX($J$55:J3510)</f>
        <v>1508.3636064497455</v>
      </c>
      <c r="L3510" s="13">
        <f t="shared" ca="1" si="541"/>
        <v>0.11660580781227181</v>
      </c>
      <c r="M3510" t="str">
        <f t="shared" ca="1" si="544"/>
        <v>BUY</v>
      </c>
      <c r="N3510">
        <f t="shared" ca="1" si="545"/>
        <v>-9.0601212236306964E-3</v>
      </c>
    </row>
    <row r="3511" spans="1:14" x14ac:dyDescent="0.25">
      <c r="A3511">
        <v>3510</v>
      </c>
      <c r="B3511" s="30">
        <v>41659</v>
      </c>
      <c r="C3511">
        <f t="shared" si="542"/>
        <v>2014</v>
      </c>
      <c r="D3511">
        <v>6303.95</v>
      </c>
      <c r="E3511">
        <f t="shared" ca="1" si="543"/>
        <v>6282.7999999999993</v>
      </c>
      <c r="F3511">
        <f t="shared" ca="1" si="547"/>
        <v>6237.8057692307684</v>
      </c>
      <c r="G3511" t="str">
        <f t="shared" ca="1" si="548"/>
        <v/>
      </c>
      <c r="H3511">
        <f t="shared" ref="H3511:H3574" ca="1" si="549">IF(G3511&lt;&gt;"",D3511,H3510)</f>
        <v>6241.85</v>
      </c>
      <c r="I3511" s="7" t="str">
        <f t="shared" ca="1" si="546"/>
        <v/>
      </c>
      <c r="J3511" s="11">
        <f t="shared" ca="1" si="540"/>
        <v>1332.4796496450413</v>
      </c>
      <c r="K3511" s="11">
        <f ca="1">MAX($J$55:J3511)</f>
        <v>1508.3636064497455</v>
      </c>
      <c r="L3511" s="13">
        <f t="shared" ca="1" si="541"/>
        <v>0.11660580781227181</v>
      </c>
      <c r="M3511" t="str">
        <f t="shared" ca="1" si="544"/>
        <v>BUY</v>
      </c>
      <c r="N3511">
        <f t="shared" ca="1" si="545"/>
        <v>6.7554079196378248E-3</v>
      </c>
    </row>
    <row r="3512" spans="1:14" x14ac:dyDescent="0.25">
      <c r="A3512">
        <v>3511</v>
      </c>
      <c r="B3512" s="30">
        <v>41660</v>
      </c>
      <c r="C3512">
        <f t="shared" si="542"/>
        <v>2014</v>
      </c>
      <c r="D3512">
        <v>6313.8</v>
      </c>
      <c r="E3512">
        <f t="shared" ca="1" si="543"/>
        <v>6308.875</v>
      </c>
      <c r="F3512">
        <f t="shared" ca="1" si="547"/>
        <v>6243.3980769230757</v>
      </c>
      <c r="G3512" t="str">
        <f t="shared" ca="1" si="548"/>
        <v/>
      </c>
      <c r="H3512">
        <f t="shared" ca="1" si="549"/>
        <v>6241.85</v>
      </c>
      <c r="I3512" s="7" t="str">
        <f t="shared" ca="1" si="546"/>
        <v/>
      </c>
      <c r="J3512" s="11">
        <f t="shared" ca="1" si="540"/>
        <v>1332.4796496450413</v>
      </c>
      <c r="K3512" s="11">
        <f ca="1">MAX($J$55:J3512)</f>
        <v>1508.3636064497455</v>
      </c>
      <c r="L3512" s="13">
        <f t="shared" ca="1" si="541"/>
        <v>0.11660580781227181</v>
      </c>
      <c r="M3512" t="str">
        <f t="shared" ca="1" si="544"/>
        <v>BUY</v>
      </c>
      <c r="N3512">
        <f t="shared" ca="1" si="545"/>
        <v>1.5625123930234795E-3</v>
      </c>
    </row>
    <row r="3513" spans="1:14" x14ac:dyDescent="0.25">
      <c r="A3513">
        <v>3512</v>
      </c>
      <c r="B3513" s="30">
        <v>41661</v>
      </c>
      <c r="C3513">
        <f t="shared" si="542"/>
        <v>2014</v>
      </c>
      <c r="D3513">
        <v>6338.95</v>
      </c>
      <c r="E3513">
        <f t="shared" ca="1" si="543"/>
        <v>6326.375</v>
      </c>
      <c r="F3513">
        <f t="shared" ca="1" si="547"/>
        <v>6250.4846153846156</v>
      </c>
      <c r="G3513" t="str">
        <f t="shared" ca="1" si="548"/>
        <v/>
      </c>
      <c r="H3513">
        <f t="shared" ca="1" si="549"/>
        <v>6241.85</v>
      </c>
      <c r="I3513" s="7" t="str">
        <f t="shared" ca="1" si="546"/>
        <v/>
      </c>
      <c r="J3513" s="11">
        <f t="shared" ref="J3513:J3576" ca="1" si="550">IF(I3513="",J3512,J3512*(1+$M$5*I3513))</f>
        <v>1332.4796496450413</v>
      </c>
      <c r="K3513" s="11">
        <f ca="1">MAX($J$55:J3513)</f>
        <v>1508.3636064497455</v>
      </c>
      <c r="L3513" s="13">
        <f t="shared" ref="L3513:L3576" ca="1" si="551">1-J3513/K3513</f>
        <v>0.11660580781227181</v>
      </c>
      <c r="M3513" t="str">
        <f t="shared" ca="1" si="544"/>
        <v>BUY</v>
      </c>
      <c r="N3513">
        <f t="shared" ca="1" si="545"/>
        <v>3.9833380848299967E-3</v>
      </c>
    </row>
    <row r="3514" spans="1:14" x14ac:dyDescent="0.25">
      <c r="A3514">
        <v>3513</v>
      </c>
      <c r="B3514" s="30">
        <v>41662</v>
      </c>
      <c r="C3514">
        <f t="shared" si="542"/>
        <v>2014</v>
      </c>
      <c r="D3514">
        <v>6345.65</v>
      </c>
      <c r="E3514">
        <f t="shared" ca="1" si="543"/>
        <v>6342.2999999999993</v>
      </c>
      <c r="F3514">
        <f t="shared" ca="1" si="547"/>
        <v>6258.4307692307693</v>
      </c>
      <c r="G3514" t="str">
        <f t="shared" ca="1" si="548"/>
        <v/>
      </c>
      <c r="H3514">
        <f t="shared" ca="1" si="549"/>
        <v>6241.85</v>
      </c>
      <c r="I3514" s="7" t="str">
        <f t="shared" ca="1" si="546"/>
        <v/>
      </c>
      <c r="J3514" s="11">
        <f t="shared" ca="1" si="550"/>
        <v>1332.4796496450413</v>
      </c>
      <c r="K3514" s="11">
        <f ca="1">MAX($J$55:J3514)</f>
        <v>1508.3636064497455</v>
      </c>
      <c r="L3514" s="13">
        <f t="shared" ca="1" si="551"/>
        <v>0.11660580781227181</v>
      </c>
      <c r="M3514" t="str">
        <f t="shared" ca="1" si="544"/>
        <v>BUY</v>
      </c>
      <c r="N3514">
        <f t="shared" ca="1" si="545"/>
        <v>1.0569573825317787E-3</v>
      </c>
    </row>
    <row r="3515" spans="1:14" x14ac:dyDescent="0.25">
      <c r="A3515">
        <v>3514</v>
      </c>
      <c r="B3515" s="30">
        <v>41663</v>
      </c>
      <c r="C3515">
        <f t="shared" si="542"/>
        <v>2014</v>
      </c>
      <c r="D3515">
        <v>6266.75</v>
      </c>
      <c r="E3515">
        <f t="shared" ca="1" si="543"/>
        <v>6306.2</v>
      </c>
      <c r="F3515">
        <f t="shared" ca="1" si="547"/>
        <v>6260.3384615384621</v>
      </c>
      <c r="G3515" t="str">
        <f t="shared" ca="1" si="548"/>
        <v/>
      </c>
      <c r="H3515">
        <f t="shared" ca="1" si="549"/>
        <v>6241.85</v>
      </c>
      <c r="I3515" s="7" t="str">
        <f t="shared" ca="1" si="546"/>
        <v/>
      </c>
      <c r="J3515" s="11">
        <f t="shared" ca="1" si="550"/>
        <v>1332.4796496450413</v>
      </c>
      <c r="K3515" s="11">
        <f ca="1">MAX($J$55:J3515)</f>
        <v>1508.3636064497455</v>
      </c>
      <c r="L3515" s="13">
        <f t="shared" ca="1" si="551"/>
        <v>0.11660580781227181</v>
      </c>
      <c r="M3515" t="str">
        <f t="shared" ca="1" si="544"/>
        <v>BUY</v>
      </c>
      <c r="N3515">
        <f t="shared" ca="1" si="545"/>
        <v>-1.2433714434297454E-2</v>
      </c>
    </row>
    <row r="3516" spans="1:14" x14ac:dyDescent="0.25">
      <c r="A3516">
        <v>3515</v>
      </c>
      <c r="B3516" s="30">
        <v>41666</v>
      </c>
      <c r="C3516">
        <f t="shared" si="542"/>
        <v>2014</v>
      </c>
      <c r="D3516">
        <v>6135.85</v>
      </c>
      <c r="E3516">
        <f t="shared" ca="1" si="543"/>
        <v>6201.3</v>
      </c>
      <c r="F3516">
        <f t="shared" ca="1" si="547"/>
        <v>6259.1538461538457</v>
      </c>
      <c r="G3516" t="str">
        <f t="shared" ca="1" si="548"/>
        <v>SELL</v>
      </c>
      <c r="H3516">
        <f t="shared" ca="1" si="549"/>
        <v>6135.85</v>
      </c>
      <c r="I3516" s="7">
        <f t="shared" ca="1" si="546"/>
        <v>-1.6982144716710557E-2</v>
      </c>
      <c r="J3516" s="11">
        <f t="shared" ca="1" si="550"/>
        <v>1309.8512874026974</v>
      </c>
      <c r="K3516" s="11">
        <f ca="1">MAX($J$55:J3516)</f>
        <v>1508.3636064497455</v>
      </c>
      <c r="L3516" s="13">
        <f t="shared" ca="1" si="551"/>
        <v>0.13160773582590546</v>
      </c>
      <c r="M3516" t="str">
        <f t="shared" ca="1" si="544"/>
        <v>SELL</v>
      </c>
      <c r="N3516">
        <f t="shared" ca="1" si="545"/>
        <v>-2.0888020106115551E-2</v>
      </c>
    </row>
    <row r="3517" spans="1:14" x14ac:dyDescent="0.25">
      <c r="A3517">
        <v>3516</v>
      </c>
      <c r="B3517" s="30">
        <v>41667</v>
      </c>
      <c r="C3517">
        <f t="shared" si="542"/>
        <v>2014</v>
      </c>
      <c r="D3517">
        <v>6126.25</v>
      </c>
      <c r="E3517">
        <f t="shared" ca="1" si="543"/>
        <v>6131.05</v>
      </c>
      <c r="F3517">
        <f t="shared" ca="1" si="547"/>
        <v>6253.4615384615381</v>
      </c>
      <c r="G3517" t="str">
        <f t="shared" ca="1" si="548"/>
        <v/>
      </c>
      <c r="H3517">
        <f t="shared" ca="1" si="549"/>
        <v>6135.85</v>
      </c>
      <c r="I3517" s="7" t="str">
        <f t="shared" ca="1" si="546"/>
        <v/>
      </c>
      <c r="J3517" s="11">
        <f t="shared" ca="1" si="550"/>
        <v>1309.8512874026974</v>
      </c>
      <c r="K3517" s="11">
        <f ca="1">MAX($J$55:J3517)</f>
        <v>1508.3636064497455</v>
      </c>
      <c r="L3517" s="13">
        <f t="shared" ca="1" si="551"/>
        <v>0.13160773582590546</v>
      </c>
      <c r="M3517" t="str">
        <f t="shared" ca="1" si="544"/>
        <v>SELL</v>
      </c>
      <c r="N3517">
        <f t="shared" ca="1" si="545"/>
        <v>1.5645754052006427E-3</v>
      </c>
    </row>
    <row r="3518" spans="1:14" x14ac:dyDescent="0.25">
      <c r="A3518">
        <v>3517</v>
      </c>
      <c r="B3518" s="30">
        <v>41668</v>
      </c>
      <c r="C3518">
        <f t="shared" si="542"/>
        <v>2014</v>
      </c>
      <c r="D3518">
        <v>6120.25</v>
      </c>
      <c r="E3518">
        <f t="shared" ca="1" si="543"/>
        <v>6123.25</v>
      </c>
      <c r="F3518">
        <f t="shared" ca="1" si="547"/>
        <v>6247.1442307692305</v>
      </c>
      <c r="G3518" t="str">
        <f t="shared" ca="1" si="548"/>
        <v/>
      </c>
      <c r="H3518">
        <f t="shared" ca="1" si="549"/>
        <v>6135.85</v>
      </c>
      <c r="I3518" s="7" t="str">
        <f t="shared" ca="1" si="546"/>
        <v/>
      </c>
      <c r="J3518" s="11">
        <f t="shared" ca="1" si="550"/>
        <v>1309.8512874026974</v>
      </c>
      <c r="K3518" s="11">
        <f ca="1">MAX($J$55:J3518)</f>
        <v>1508.3636064497455</v>
      </c>
      <c r="L3518" s="13">
        <f t="shared" ca="1" si="551"/>
        <v>0.13160773582590546</v>
      </c>
      <c r="M3518" t="str">
        <f t="shared" ca="1" si="544"/>
        <v>SELL</v>
      </c>
      <c r="N3518">
        <f t="shared" ca="1" si="545"/>
        <v>9.7939196082432161E-4</v>
      </c>
    </row>
    <row r="3519" spans="1:14" x14ac:dyDescent="0.25">
      <c r="A3519">
        <v>3518</v>
      </c>
      <c r="B3519" s="30">
        <v>41669</v>
      </c>
      <c r="C3519">
        <f t="shared" si="542"/>
        <v>2014</v>
      </c>
      <c r="D3519">
        <v>6073.7</v>
      </c>
      <c r="E3519">
        <f t="shared" ca="1" si="543"/>
        <v>6096.9750000000004</v>
      </c>
      <c r="F3519">
        <f t="shared" ca="1" si="547"/>
        <v>6239.6557692307697</v>
      </c>
      <c r="G3519" t="str">
        <f t="shared" ca="1" si="548"/>
        <v/>
      </c>
      <c r="H3519">
        <f t="shared" ca="1" si="549"/>
        <v>6135.85</v>
      </c>
      <c r="I3519" s="7" t="str">
        <f t="shared" ca="1" si="546"/>
        <v/>
      </c>
      <c r="J3519" s="11">
        <f t="shared" ca="1" si="550"/>
        <v>1309.8512874026974</v>
      </c>
      <c r="K3519" s="11">
        <f ca="1">MAX($J$55:J3519)</f>
        <v>1508.3636064497455</v>
      </c>
      <c r="L3519" s="13">
        <f t="shared" ca="1" si="551"/>
        <v>0.13160773582590546</v>
      </c>
      <c r="M3519" t="str">
        <f t="shared" ca="1" si="544"/>
        <v>SELL</v>
      </c>
      <c r="N3519">
        <f t="shared" ca="1" si="545"/>
        <v>7.6058984518606564E-3</v>
      </c>
    </row>
    <row r="3520" spans="1:14" x14ac:dyDescent="0.25">
      <c r="A3520">
        <v>3519</v>
      </c>
      <c r="B3520" s="30">
        <v>41670</v>
      </c>
      <c r="C3520">
        <f t="shared" si="542"/>
        <v>2014</v>
      </c>
      <c r="D3520">
        <v>6089.5</v>
      </c>
      <c r="E3520">
        <f t="shared" ca="1" si="543"/>
        <v>6081.6</v>
      </c>
      <c r="F3520">
        <f t="shared" ca="1" si="547"/>
        <v>6232.3711538461539</v>
      </c>
      <c r="G3520" t="str">
        <f t="shared" ca="1" si="548"/>
        <v/>
      </c>
      <c r="H3520">
        <f t="shared" ca="1" si="549"/>
        <v>6135.85</v>
      </c>
      <c r="I3520" s="7" t="str">
        <f t="shared" ca="1" si="546"/>
        <v/>
      </c>
      <c r="J3520" s="11">
        <f t="shared" ca="1" si="550"/>
        <v>1309.8512874026974</v>
      </c>
      <c r="K3520" s="11">
        <f ca="1">MAX($J$55:J3520)</f>
        <v>1508.3636064497455</v>
      </c>
      <c r="L3520" s="13">
        <f t="shared" ca="1" si="551"/>
        <v>0.13160773582590546</v>
      </c>
      <c r="M3520" t="str">
        <f t="shared" ca="1" si="544"/>
        <v>SELL</v>
      </c>
      <c r="N3520">
        <f t="shared" ca="1" si="545"/>
        <v>-2.601379719116878E-3</v>
      </c>
    </row>
    <row r="3521" spans="1:14" x14ac:dyDescent="0.25">
      <c r="A3521">
        <v>3520</v>
      </c>
      <c r="B3521" s="30">
        <v>41673</v>
      </c>
      <c r="C3521">
        <f t="shared" si="542"/>
        <v>2014</v>
      </c>
      <c r="D3521">
        <v>6001.8</v>
      </c>
      <c r="E3521">
        <f t="shared" ca="1" si="543"/>
        <v>6045.65</v>
      </c>
      <c r="F3521">
        <f t="shared" ca="1" si="547"/>
        <v>6220.3711538461521</v>
      </c>
      <c r="G3521" t="str">
        <f t="shared" ca="1" si="548"/>
        <v/>
      </c>
      <c r="H3521">
        <f t="shared" ca="1" si="549"/>
        <v>6135.85</v>
      </c>
      <c r="I3521" s="7" t="str">
        <f t="shared" ca="1" si="546"/>
        <v/>
      </c>
      <c r="J3521" s="11">
        <f t="shared" ca="1" si="550"/>
        <v>1309.8512874026974</v>
      </c>
      <c r="K3521" s="11">
        <f ca="1">MAX($J$55:J3521)</f>
        <v>1508.3636064497455</v>
      </c>
      <c r="L3521" s="13">
        <f t="shared" ca="1" si="551"/>
        <v>0.13160773582590546</v>
      </c>
      <c r="M3521" t="str">
        <f t="shared" ca="1" si="544"/>
        <v>SELL</v>
      </c>
      <c r="N3521">
        <f t="shared" ca="1" si="545"/>
        <v>1.4401839231463966E-2</v>
      </c>
    </row>
    <row r="3522" spans="1:14" x14ac:dyDescent="0.25">
      <c r="A3522">
        <v>3521</v>
      </c>
      <c r="B3522" s="30">
        <v>41674</v>
      </c>
      <c r="C3522">
        <f t="shared" si="542"/>
        <v>2014</v>
      </c>
      <c r="D3522">
        <v>6000.9</v>
      </c>
      <c r="E3522">
        <f t="shared" ca="1" si="543"/>
        <v>6001.35</v>
      </c>
      <c r="F3522">
        <f t="shared" ca="1" si="547"/>
        <v>6209.2096153846151</v>
      </c>
      <c r="G3522" t="str">
        <f t="shared" ca="1" si="548"/>
        <v/>
      </c>
      <c r="H3522">
        <f t="shared" ca="1" si="549"/>
        <v>6135.85</v>
      </c>
      <c r="I3522" s="7" t="str">
        <f t="shared" ca="1" si="546"/>
        <v/>
      </c>
      <c r="J3522" s="11">
        <f t="shared" ca="1" si="550"/>
        <v>1309.8512874026974</v>
      </c>
      <c r="K3522" s="11">
        <f ca="1">MAX($J$55:J3522)</f>
        <v>1508.3636064497455</v>
      </c>
      <c r="L3522" s="13">
        <f t="shared" ca="1" si="551"/>
        <v>0.13160773582590546</v>
      </c>
      <c r="M3522" t="str">
        <f t="shared" ca="1" si="544"/>
        <v>SELL</v>
      </c>
      <c r="N3522">
        <f t="shared" ca="1" si="545"/>
        <v>1.4995501349604213E-4</v>
      </c>
    </row>
    <row r="3523" spans="1:14" x14ac:dyDescent="0.25">
      <c r="A3523">
        <v>3522</v>
      </c>
      <c r="B3523" s="30">
        <v>41675</v>
      </c>
      <c r="C3523">
        <f t="shared" ref="C3523:C3586" si="552">YEAR(B3523)</f>
        <v>2014</v>
      </c>
      <c r="D3523">
        <v>6022.4</v>
      </c>
      <c r="E3523">
        <f t="shared" ca="1" si="543"/>
        <v>6011.65</v>
      </c>
      <c r="F3523">
        <f t="shared" ca="1" si="547"/>
        <v>6198.3788461538443</v>
      </c>
      <c r="G3523" t="str">
        <f t="shared" ca="1" si="548"/>
        <v/>
      </c>
      <c r="H3523">
        <f t="shared" ca="1" si="549"/>
        <v>6135.85</v>
      </c>
      <c r="I3523" s="7" t="str">
        <f t="shared" ca="1" si="546"/>
        <v/>
      </c>
      <c r="J3523" s="11">
        <f t="shared" ca="1" si="550"/>
        <v>1309.8512874026974</v>
      </c>
      <c r="K3523" s="11">
        <f ca="1">MAX($J$55:J3523)</f>
        <v>1508.3636064497455</v>
      </c>
      <c r="L3523" s="13">
        <f t="shared" ca="1" si="551"/>
        <v>0.13160773582590546</v>
      </c>
      <c r="M3523" t="str">
        <f t="shared" ca="1" si="544"/>
        <v>SELL</v>
      </c>
      <c r="N3523">
        <f t="shared" ca="1" si="545"/>
        <v>-3.5827959139462418E-3</v>
      </c>
    </row>
    <row r="3524" spans="1:14" x14ac:dyDescent="0.25">
      <c r="A3524">
        <v>3523</v>
      </c>
      <c r="B3524" s="30">
        <v>41676</v>
      </c>
      <c r="C3524">
        <f t="shared" si="552"/>
        <v>2014</v>
      </c>
      <c r="D3524">
        <v>6036.3</v>
      </c>
      <c r="E3524">
        <f t="shared" ref="E3524:E3587" ca="1" si="553">IF(ROW(D3524)&gt;$M$3,AVERAGE(OFFSET(D3525,-$M$3,0,$M$3,1)),"")</f>
        <v>6029.35</v>
      </c>
      <c r="F3524">
        <f t="shared" ca="1" si="547"/>
        <v>6188.1730769230744</v>
      </c>
      <c r="G3524" t="str">
        <f t="shared" ca="1" si="548"/>
        <v/>
      </c>
      <c r="H3524">
        <f t="shared" ca="1" si="549"/>
        <v>6135.85</v>
      </c>
      <c r="I3524" s="7" t="str">
        <f t="shared" ca="1" si="546"/>
        <v/>
      </c>
      <c r="J3524" s="11">
        <f t="shared" ca="1" si="550"/>
        <v>1309.8512874026974</v>
      </c>
      <c r="K3524" s="11">
        <f ca="1">MAX($J$55:J3524)</f>
        <v>1508.3636064497455</v>
      </c>
      <c r="L3524" s="13">
        <f t="shared" ca="1" si="551"/>
        <v>0.13160773582590546</v>
      </c>
      <c r="M3524" t="str">
        <f t="shared" ca="1" si="544"/>
        <v>SELL</v>
      </c>
      <c r="N3524">
        <f t="shared" ca="1" si="545"/>
        <v>-2.3080499468651279E-3</v>
      </c>
    </row>
    <row r="3525" spans="1:14" x14ac:dyDescent="0.25">
      <c r="A3525">
        <v>3524</v>
      </c>
      <c r="B3525" s="30">
        <v>41677</v>
      </c>
      <c r="C3525">
        <f t="shared" si="552"/>
        <v>2014</v>
      </c>
      <c r="D3525">
        <v>6063.2</v>
      </c>
      <c r="E3525">
        <f t="shared" ca="1" si="553"/>
        <v>6049.75</v>
      </c>
      <c r="F3525">
        <f t="shared" ca="1" si="547"/>
        <v>6182.0980769230755</v>
      </c>
      <c r="G3525" t="str">
        <f t="shared" ca="1" si="548"/>
        <v/>
      </c>
      <c r="H3525">
        <f t="shared" ca="1" si="549"/>
        <v>6135.85</v>
      </c>
      <c r="I3525" s="7" t="str">
        <f t="shared" ca="1" si="546"/>
        <v/>
      </c>
      <c r="J3525" s="11">
        <f t="shared" ca="1" si="550"/>
        <v>1309.8512874026974</v>
      </c>
      <c r="K3525" s="11">
        <f ca="1">MAX($J$55:J3525)</f>
        <v>1508.3636064497455</v>
      </c>
      <c r="L3525" s="13">
        <f t="shared" ca="1" si="551"/>
        <v>0.13160773582590546</v>
      </c>
      <c r="M3525" t="str">
        <f t="shared" ca="1" si="544"/>
        <v>SELL</v>
      </c>
      <c r="N3525">
        <f t="shared" ca="1" si="545"/>
        <v>-4.4563722810330225E-3</v>
      </c>
    </row>
    <row r="3526" spans="1:14" x14ac:dyDescent="0.25">
      <c r="A3526">
        <v>3525</v>
      </c>
      <c r="B3526" s="30">
        <v>41680</v>
      </c>
      <c r="C3526">
        <f t="shared" si="552"/>
        <v>2014</v>
      </c>
      <c r="D3526">
        <v>6053.45</v>
      </c>
      <c r="E3526">
        <f t="shared" ca="1" si="553"/>
        <v>6058.3249999999998</v>
      </c>
      <c r="F3526">
        <f t="shared" ca="1" si="547"/>
        <v>6176.0326923076927</v>
      </c>
      <c r="G3526" t="str">
        <f t="shared" ca="1" si="548"/>
        <v/>
      </c>
      <c r="H3526">
        <f t="shared" ca="1" si="549"/>
        <v>6135.85</v>
      </c>
      <c r="I3526" s="7" t="str">
        <f t="shared" ca="1" si="546"/>
        <v/>
      </c>
      <c r="J3526" s="11">
        <f t="shared" ca="1" si="550"/>
        <v>1309.8512874026974</v>
      </c>
      <c r="K3526" s="11">
        <f ca="1">MAX($J$55:J3526)</f>
        <v>1508.3636064497455</v>
      </c>
      <c r="L3526" s="13">
        <f t="shared" ca="1" si="551"/>
        <v>0.13160773582590546</v>
      </c>
      <c r="M3526" t="str">
        <f t="shared" ref="M3526:M3589" ca="1" si="554">IF(G3526="",M3525,G3526)</f>
        <v>SELL</v>
      </c>
      <c r="N3526">
        <f t="shared" ca="1" si="545"/>
        <v>1.6080617495711836E-3</v>
      </c>
    </row>
    <row r="3527" spans="1:14" x14ac:dyDescent="0.25">
      <c r="A3527">
        <v>3526</v>
      </c>
      <c r="B3527" s="30">
        <v>41681</v>
      </c>
      <c r="C3527">
        <f t="shared" si="552"/>
        <v>2014</v>
      </c>
      <c r="D3527">
        <v>6062.7</v>
      </c>
      <c r="E3527">
        <f t="shared" ca="1" si="553"/>
        <v>6058.0749999999998</v>
      </c>
      <c r="F3527">
        <f t="shared" ca="1" si="547"/>
        <v>6171.0807692307699</v>
      </c>
      <c r="G3527" t="str">
        <f t="shared" ca="1" si="548"/>
        <v/>
      </c>
      <c r="H3527">
        <f t="shared" ca="1" si="549"/>
        <v>6135.85</v>
      </c>
      <c r="I3527" s="7" t="str">
        <f t="shared" ca="1" si="546"/>
        <v/>
      </c>
      <c r="J3527" s="11">
        <f t="shared" ca="1" si="550"/>
        <v>1309.8512874026974</v>
      </c>
      <c r="K3527" s="11">
        <f ca="1">MAX($J$55:J3527)</f>
        <v>1508.3636064497455</v>
      </c>
      <c r="L3527" s="13">
        <f t="shared" ca="1" si="551"/>
        <v>0.13160773582590546</v>
      </c>
      <c r="M3527" t="str">
        <f t="shared" ca="1" si="554"/>
        <v>SELL</v>
      </c>
      <c r="N3527">
        <f t="shared" ref="N3527:N3590" ca="1" si="555">IF(M3526="BUY",(D3527-D3526)/D3526,(D3526-D3527)/D3526)</f>
        <v>-1.5280542500557533E-3</v>
      </c>
    </row>
    <row r="3528" spans="1:14" x14ac:dyDescent="0.25">
      <c r="A3528">
        <v>3527</v>
      </c>
      <c r="B3528" s="30">
        <v>41682</v>
      </c>
      <c r="C3528">
        <f t="shared" si="552"/>
        <v>2014</v>
      </c>
      <c r="D3528">
        <v>6084</v>
      </c>
      <c r="E3528">
        <f t="shared" ca="1" si="553"/>
        <v>6073.35</v>
      </c>
      <c r="F3528">
        <f t="shared" ca="1" si="547"/>
        <v>6168.0711538461555</v>
      </c>
      <c r="G3528" t="str">
        <f t="shared" ca="1" si="548"/>
        <v/>
      </c>
      <c r="H3528">
        <f t="shared" ca="1" si="549"/>
        <v>6135.85</v>
      </c>
      <c r="I3528" s="7" t="str">
        <f t="shared" ca="1" si="546"/>
        <v/>
      </c>
      <c r="J3528" s="11">
        <f t="shared" ca="1" si="550"/>
        <v>1309.8512874026974</v>
      </c>
      <c r="K3528" s="11">
        <f ca="1">MAX($J$55:J3528)</f>
        <v>1508.3636064497455</v>
      </c>
      <c r="L3528" s="13">
        <f t="shared" ca="1" si="551"/>
        <v>0.13160773582590546</v>
      </c>
      <c r="M3528" t="str">
        <f t="shared" ca="1" si="554"/>
        <v>SELL</v>
      </c>
      <c r="N3528">
        <f t="shared" ca="1" si="555"/>
        <v>-3.5132861596318772E-3</v>
      </c>
    </row>
    <row r="3529" spans="1:14" x14ac:dyDescent="0.25">
      <c r="A3529">
        <v>3528</v>
      </c>
      <c r="B3529" s="30">
        <v>41683</v>
      </c>
      <c r="C3529">
        <f t="shared" si="552"/>
        <v>2014</v>
      </c>
      <c r="D3529">
        <v>6001.1</v>
      </c>
      <c r="E3529">
        <f t="shared" ca="1" si="553"/>
        <v>6042.55</v>
      </c>
      <c r="F3529">
        <f t="shared" ca="1" si="547"/>
        <v>6161.3980769230784</v>
      </c>
      <c r="G3529" t="str">
        <f t="shared" ca="1" si="548"/>
        <v/>
      </c>
      <c r="H3529">
        <f t="shared" ca="1" si="549"/>
        <v>6135.85</v>
      </c>
      <c r="I3529" s="7" t="str">
        <f t="shared" ca="1" si="546"/>
        <v/>
      </c>
      <c r="J3529" s="11">
        <f t="shared" ca="1" si="550"/>
        <v>1309.8512874026974</v>
      </c>
      <c r="K3529" s="11">
        <f ca="1">MAX($J$55:J3529)</f>
        <v>1508.3636064497455</v>
      </c>
      <c r="L3529" s="13">
        <f t="shared" ca="1" si="551"/>
        <v>0.13160773582590546</v>
      </c>
      <c r="M3529" t="str">
        <f t="shared" ca="1" si="554"/>
        <v>SELL</v>
      </c>
      <c r="N3529">
        <f t="shared" ca="1" si="555"/>
        <v>1.3625904010519335E-2</v>
      </c>
    </row>
    <row r="3530" spans="1:14" x14ac:dyDescent="0.25">
      <c r="A3530">
        <v>3529</v>
      </c>
      <c r="B3530" s="30">
        <v>41684</v>
      </c>
      <c r="C3530">
        <f t="shared" si="552"/>
        <v>2014</v>
      </c>
      <c r="D3530">
        <v>6048.35</v>
      </c>
      <c r="E3530">
        <f t="shared" ca="1" si="553"/>
        <v>6024.7250000000004</v>
      </c>
      <c r="F3530">
        <f t="shared" ca="1" si="547"/>
        <v>6156.7826923076937</v>
      </c>
      <c r="G3530" t="str">
        <f t="shared" ca="1" si="548"/>
        <v/>
      </c>
      <c r="H3530">
        <f t="shared" ca="1" si="549"/>
        <v>6135.85</v>
      </c>
      <c r="I3530" s="7" t="str">
        <f t="shared" ca="1" si="546"/>
        <v/>
      </c>
      <c r="J3530" s="11">
        <f t="shared" ca="1" si="550"/>
        <v>1309.8512874026974</v>
      </c>
      <c r="K3530" s="11">
        <f ca="1">MAX($J$55:J3530)</f>
        <v>1508.3636064497455</v>
      </c>
      <c r="L3530" s="13">
        <f t="shared" ca="1" si="551"/>
        <v>0.13160773582590546</v>
      </c>
      <c r="M3530" t="str">
        <f t="shared" ca="1" si="554"/>
        <v>SELL</v>
      </c>
      <c r="N3530">
        <f t="shared" ca="1" si="555"/>
        <v>-7.8735565146389828E-3</v>
      </c>
    </row>
    <row r="3531" spans="1:14" x14ac:dyDescent="0.25">
      <c r="A3531">
        <v>3530</v>
      </c>
      <c r="B3531" s="30">
        <v>41687</v>
      </c>
      <c r="C3531">
        <f t="shared" si="552"/>
        <v>2014</v>
      </c>
      <c r="D3531">
        <v>6073.3</v>
      </c>
      <c r="E3531">
        <f t="shared" ca="1" si="553"/>
        <v>6060.8250000000007</v>
      </c>
      <c r="F3531">
        <f t="shared" ca="1" si="547"/>
        <v>6153.0076923076913</v>
      </c>
      <c r="G3531" t="str">
        <f t="shared" ca="1" si="548"/>
        <v/>
      </c>
      <c r="H3531">
        <f t="shared" ca="1" si="549"/>
        <v>6135.85</v>
      </c>
      <c r="I3531" s="7" t="str">
        <f t="shared" ca="1" si="546"/>
        <v/>
      </c>
      <c r="J3531" s="11">
        <f t="shared" ca="1" si="550"/>
        <v>1309.8512874026974</v>
      </c>
      <c r="K3531" s="11">
        <f ca="1">MAX($J$55:J3531)</f>
        <v>1508.3636064497455</v>
      </c>
      <c r="L3531" s="13">
        <f t="shared" ca="1" si="551"/>
        <v>0.13160773582590546</v>
      </c>
      <c r="M3531" t="str">
        <f t="shared" ca="1" si="554"/>
        <v>SELL</v>
      </c>
      <c r="N3531">
        <f t="shared" ca="1" si="555"/>
        <v>-4.1250919672307018E-3</v>
      </c>
    </row>
    <row r="3532" spans="1:14" x14ac:dyDescent="0.25">
      <c r="A3532">
        <v>3531</v>
      </c>
      <c r="B3532" s="30">
        <v>41688</v>
      </c>
      <c r="C3532">
        <f t="shared" si="552"/>
        <v>2014</v>
      </c>
      <c r="D3532">
        <v>6127.1</v>
      </c>
      <c r="E3532">
        <f t="shared" ca="1" si="553"/>
        <v>6100.2000000000007</v>
      </c>
      <c r="F3532">
        <f t="shared" ca="1" si="547"/>
        <v>6147.4057692307688</v>
      </c>
      <c r="G3532" t="str">
        <f t="shared" ca="1" si="548"/>
        <v/>
      </c>
      <c r="H3532">
        <f t="shared" ca="1" si="549"/>
        <v>6135.85</v>
      </c>
      <c r="I3532" s="7" t="str">
        <f t="shared" ca="1" si="546"/>
        <v/>
      </c>
      <c r="J3532" s="11">
        <f t="shared" ca="1" si="550"/>
        <v>1309.8512874026974</v>
      </c>
      <c r="K3532" s="11">
        <f ca="1">MAX($J$55:J3532)</f>
        <v>1508.3636064497455</v>
      </c>
      <c r="L3532" s="13">
        <f t="shared" ca="1" si="551"/>
        <v>0.13160773582590546</v>
      </c>
      <c r="M3532" t="str">
        <f t="shared" ca="1" si="554"/>
        <v>SELL</v>
      </c>
      <c r="N3532">
        <f t="shared" ca="1" si="555"/>
        <v>-8.8584459848846889E-3</v>
      </c>
    </row>
    <row r="3533" spans="1:14" x14ac:dyDescent="0.25">
      <c r="A3533">
        <v>3532</v>
      </c>
      <c r="B3533" s="30">
        <v>41689</v>
      </c>
      <c r="C3533">
        <f t="shared" si="552"/>
        <v>2014</v>
      </c>
      <c r="D3533">
        <v>6152.75</v>
      </c>
      <c r="E3533">
        <f t="shared" ca="1" si="553"/>
        <v>6139.9250000000002</v>
      </c>
      <c r="F3533">
        <f t="shared" ca="1" si="547"/>
        <v>6143.9788461538456</v>
      </c>
      <c r="G3533" t="str">
        <f t="shared" ca="1" si="548"/>
        <v/>
      </c>
      <c r="H3533">
        <f t="shared" ca="1" si="549"/>
        <v>6135.85</v>
      </c>
      <c r="I3533" s="7" t="str">
        <f t="shared" ca="1" si="546"/>
        <v/>
      </c>
      <c r="J3533" s="11">
        <f t="shared" ca="1" si="550"/>
        <v>1309.8512874026974</v>
      </c>
      <c r="K3533" s="11">
        <f ca="1">MAX($J$55:J3533)</f>
        <v>1508.3636064497455</v>
      </c>
      <c r="L3533" s="13">
        <f t="shared" ca="1" si="551"/>
        <v>0.13160773582590546</v>
      </c>
      <c r="M3533" t="str">
        <f t="shared" ca="1" si="554"/>
        <v>SELL</v>
      </c>
      <c r="N3533">
        <f t="shared" ca="1" si="555"/>
        <v>-4.1863197923976492E-3</v>
      </c>
    </row>
    <row r="3534" spans="1:14" x14ac:dyDescent="0.25">
      <c r="A3534">
        <v>3533</v>
      </c>
      <c r="B3534" s="30">
        <v>41690</v>
      </c>
      <c r="C3534">
        <f t="shared" si="552"/>
        <v>2014</v>
      </c>
      <c r="D3534">
        <v>6091.45</v>
      </c>
      <c r="E3534">
        <f t="shared" ca="1" si="553"/>
        <v>6122.1</v>
      </c>
      <c r="F3534">
        <f t="shared" ca="1" si="547"/>
        <v>6135.1538461538457</v>
      </c>
      <c r="G3534" t="str">
        <f t="shared" ca="1" si="548"/>
        <v/>
      </c>
      <c r="H3534">
        <f t="shared" ca="1" si="549"/>
        <v>6135.85</v>
      </c>
      <c r="I3534" s="7" t="str">
        <f t="shared" ca="1" si="546"/>
        <v/>
      </c>
      <c r="J3534" s="11">
        <f t="shared" ca="1" si="550"/>
        <v>1309.8512874026974</v>
      </c>
      <c r="K3534" s="11">
        <f ca="1">MAX($J$55:J3534)</f>
        <v>1508.3636064497455</v>
      </c>
      <c r="L3534" s="13">
        <f t="shared" ca="1" si="551"/>
        <v>0.13160773582590546</v>
      </c>
      <c r="M3534" t="str">
        <f t="shared" ca="1" si="554"/>
        <v>SELL</v>
      </c>
      <c r="N3534">
        <f t="shared" ca="1" si="555"/>
        <v>9.9630246637682635E-3</v>
      </c>
    </row>
    <row r="3535" spans="1:14" x14ac:dyDescent="0.25">
      <c r="A3535">
        <v>3534</v>
      </c>
      <c r="B3535" s="30">
        <v>41691</v>
      </c>
      <c r="C3535">
        <f t="shared" si="552"/>
        <v>2014</v>
      </c>
      <c r="D3535">
        <v>6155.45</v>
      </c>
      <c r="E3535">
        <f t="shared" ca="1" si="553"/>
        <v>6123.45</v>
      </c>
      <c r="F3535">
        <f t="shared" ca="1" si="547"/>
        <v>6128.8673076923087</v>
      </c>
      <c r="G3535" t="str">
        <f t="shared" ca="1" si="548"/>
        <v/>
      </c>
      <c r="H3535">
        <f t="shared" ca="1" si="549"/>
        <v>6135.85</v>
      </c>
      <c r="I3535" s="7" t="str">
        <f t="shared" ca="1" si="546"/>
        <v/>
      </c>
      <c r="J3535" s="11">
        <f t="shared" ca="1" si="550"/>
        <v>1309.8512874026974</v>
      </c>
      <c r="K3535" s="11">
        <f ca="1">MAX($J$55:J3535)</f>
        <v>1508.3636064497455</v>
      </c>
      <c r="L3535" s="13">
        <f t="shared" ca="1" si="551"/>
        <v>0.13160773582590546</v>
      </c>
      <c r="M3535" t="str">
        <f t="shared" ca="1" si="554"/>
        <v>SELL</v>
      </c>
      <c r="N3535">
        <f t="shared" ca="1" si="555"/>
        <v>-1.0506529644009227E-2</v>
      </c>
    </row>
    <row r="3536" spans="1:14" x14ac:dyDescent="0.25">
      <c r="A3536">
        <v>3535</v>
      </c>
      <c r="B3536" s="30">
        <v>41694</v>
      </c>
      <c r="C3536">
        <f t="shared" si="552"/>
        <v>2014</v>
      </c>
      <c r="D3536">
        <v>6186.1</v>
      </c>
      <c r="E3536">
        <f t="shared" ca="1" si="553"/>
        <v>6170.7749999999996</v>
      </c>
      <c r="F3536">
        <f t="shared" ca="1" si="547"/>
        <v>6125.9615384615399</v>
      </c>
      <c r="G3536" t="str">
        <f t="shared" ca="1" si="548"/>
        <v>BUY</v>
      </c>
      <c r="H3536">
        <f t="shared" ca="1" si="549"/>
        <v>6186.1</v>
      </c>
      <c r="I3536" s="7">
        <f t="shared" ca="1" si="546"/>
        <v>-8.1895743865967319E-3</v>
      </c>
      <c r="J3536" s="11">
        <f t="shared" ca="1" si="550"/>
        <v>1299.1241628491334</v>
      </c>
      <c r="K3536" s="11">
        <f ca="1">MAX($J$55:J3536)</f>
        <v>1508.3636064497455</v>
      </c>
      <c r="L3536" s="13">
        <f t="shared" ca="1" si="551"/>
        <v>0.13871949887010437</v>
      </c>
      <c r="M3536" t="str">
        <f t="shared" ca="1" si="554"/>
        <v>BUY</v>
      </c>
      <c r="N3536">
        <f t="shared" ca="1" si="555"/>
        <v>-4.979327262832213E-3</v>
      </c>
    </row>
    <row r="3537" spans="1:14" x14ac:dyDescent="0.25">
      <c r="A3537">
        <v>3536</v>
      </c>
      <c r="B3537" s="30">
        <v>41695</v>
      </c>
      <c r="C3537">
        <f t="shared" si="552"/>
        <v>2014</v>
      </c>
      <c r="D3537">
        <v>6200.05</v>
      </c>
      <c r="E3537">
        <f t="shared" ca="1" si="553"/>
        <v>6193.0750000000007</v>
      </c>
      <c r="F3537">
        <f t="shared" ca="1" si="547"/>
        <v>6121.9653846153851</v>
      </c>
      <c r="G3537" t="str">
        <f t="shared" ca="1" si="548"/>
        <v/>
      </c>
      <c r="H3537">
        <f t="shared" ca="1" si="549"/>
        <v>6186.1</v>
      </c>
      <c r="I3537" s="7" t="str">
        <f t="shared" ca="1" si="546"/>
        <v/>
      </c>
      <c r="J3537" s="11">
        <f t="shared" ca="1" si="550"/>
        <v>1299.1241628491334</v>
      </c>
      <c r="K3537" s="11">
        <f ca="1">MAX($J$55:J3537)</f>
        <v>1508.3636064497455</v>
      </c>
      <c r="L3537" s="13">
        <f t="shared" ca="1" si="551"/>
        <v>0.13871949887010437</v>
      </c>
      <c r="M3537" t="str">
        <f t="shared" ca="1" si="554"/>
        <v>BUY</v>
      </c>
      <c r="N3537">
        <f t="shared" ca="1" si="555"/>
        <v>2.2550556893680697E-3</v>
      </c>
    </row>
    <row r="3538" spans="1:14" x14ac:dyDescent="0.25">
      <c r="A3538">
        <v>3537</v>
      </c>
      <c r="B3538" s="30">
        <v>41696</v>
      </c>
      <c r="C3538">
        <f t="shared" si="552"/>
        <v>2014</v>
      </c>
      <c r="D3538">
        <v>6238.8</v>
      </c>
      <c r="E3538">
        <f t="shared" ca="1" si="553"/>
        <v>6219.4250000000002</v>
      </c>
      <c r="F3538">
        <f t="shared" ca="1" si="547"/>
        <v>6119.0807692307699</v>
      </c>
      <c r="G3538" t="str">
        <f t="shared" ca="1" si="548"/>
        <v/>
      </c>
      <c r="H3538">
        <f t="shared" ca="1" si="549"/>
        <v>6186.1</v>
      </c>
      <c r="I3538" s="7" t="str">
        <f t="shared" ca="1" si="546"/>
        <v/>
      </c>
      <c r="J3538" s="11">
        <f t="shared" ca="1" si="550"/>
        <v>1299.1241628491334</v>
      </c>
      <c r="K3538" s="11">
        <f ca="1">MAX($J$55:J3538)</f>
        <v>1508.3636064497455</v>
      </c>
      <c r="L3538" s="13">
        <f t="shared" ca="1" si="551"/>
        <v>0.13871949887010437</v>
      </c>
      <c r="M3538" t="str">
        <f t="shared" ca="1" si="554"/>
        <v>BUY</v>
      </c>
      <c r="N3538">
        <f t="shared" ca="1" si="555"/>
        <v>6.2499495971806681E-3</v>
      </c>
    </row>
    <row r="3539" spans="1:14" x14ac:dyDescent="0.25">
      <c r="A3539">
        <v>3538</v>
      </c>
      <c r="B3539" s="30">
        <v>41698</v>
      </c>
      <c r="C3539">
        <f t="shared" si="552"/>
        <v>2014</v>
      </c>
      <c r="D3539">
        <v>6276.95</v>
      </c>
      <c r="E3539">
        <f t="shared" ca="1" si="553"/>
        <v>6257.875</v>
      </c>
      <c r="F3539">
        <f t="shared" ca="1" si="547"/>
        <v>6116.6961538461537</v>
      </c>
      <c r="G3539" t="str">
        <f t="shared" ca="1" si="548"/>
        <v/>
      </c>
      <c r="H3539">
        <f t="shared" ca="1" si="549"/>
        <v>6186.1</v>
      </c>
      <c r="I3539" s="7" t="str">
        <f t="shared" ca="1" si="546"/>
        <v/>
      </c>
      <c r="J3539" s="11">
        <f t="shared" ca="1" si="550"/>
        <v>1299.1241628491334</v>
      </c>
      <c r="K3539" s="11">
        <f ca="1">MAX($J$55:J3539)</f>
        <v>1508.3636064497455</v>
      </c>
      <c r="L3539" s="13">
        <f t="shared" ca="1" si="551"/>
        <v>0.13871949887010437</v>
      </c>
      <c r="M3539" t="str">
        <f t="shared" ca="1" si="554"/>
        <v>BUY</v>
      </c>
      <c r="N3539">
        <f t="shared" ca="1" si="555"/>
        <v>6.1149580047444438E-3</v>
      </c>
    </row>
    <row r="3540" spans="1:14" x14ac:dyDescent="0.25">
      <c r="A3540">
        <v>3539</v>
      </c>
      <c r="B3540" s="30">
        <v>41701</v>
      </c>
      <c r="C3540">
        <f t="shared" si="552"/>
        <v>2014</v>
      </c>
      <c r="D3540">
        <v>6221.45</v>
      </c>
      <c r="E3540">
        <f t="shared" ca="1" si="553"/>
        <v>6249.2</v>
      </c>
      <c r="F3540">
        <f t="shared" ca="1" si="547"/>
        <v>6111.9192307692319</v>
      </c>
      <c r="G3540" t="str">
        <f t="shared" ca="1" si="548"/>
        <v/>
      </c>
      <c r="H3540">
        <f t="shared" ca="1" si="549"/>
        <v>6186.1</v>
      </c>
      <c r="I3540" s="7" t="str">
        <f t="shared" ref="I3540:I3603" ca="1" si="556">IF(AND(G3540&lt;&gt;"",H3539&lt;&gt;0),IF(G3540="BUY",1-H3540/H3539,H3540/H3539-1),"")</f>
        <v/>
      </c>
      <c r="J3540" s="11">
        <f t="shared" ca="1" si="550"/>
        <v>1299.1241628491334</v>
      </c>
      <c r="K3540" s="11">
        <f ca="1">MAX($J$55:J3540)</f>
        <v>1508.3636064497455</v>
      </c>
      <c r="L3540" s="13">
        <f t="shared" ca="1" si="551"/>
        <v>0.13871949887010437</v>
      </c>
      <c r="M3540" t="str">
        <f t="shared" ca="1" si="554"/>
        <v>BUY</v>
      </c>
      <c r="N3540">
        <f t="shared" ca="1" si="555"/>
        <v>-8.8418738400019119E-3</v>
      </c>
    </row>
    <row r="3541" spans="1:14" x14ac:dyDescent="0.25">
      <c r="A3541">
        <v>3540</v>
      </c>
      <c r="B3541" s="30">
        <v>41702</v>
      </c>
      <c r="C3541">
        <f t="shared" si="552"/>
        <v>2014</v>
      </c>
      <c r="D3541">
        <v>6297.95</v>
      </c>
      <c r="E3541">
        <f t="shared" ca="1" si="553"/>
        <v>6259.7</v>
      </c>
      <c r="F3541">
        <f t="shared" ca="1" si="547"/>
        <v>6113.1192307692318</v>
      </c>
      <c r="G3541" t="str">
        <f t="shared" ca="1" si="548"/>
        <v/>
      </c>
      <c r="H3541">
        <f t="shared" ca="1" si="549"/>
        <v>6186.1</v>
      </c>
      <c r="I3541" s="7" t="str">
        <f t="shared" ca="1" si="556"/>
        <v/>
      </c>
      <c r="J3541" s="11">
        <f t="shared" ca="1" si="550"/>
        <v>1299.1241628491334</v>
      </c>
      <c r="K3541" s="11">
        <f ca="1">MAX($J$55:J3541)</f>
        <v>1508.3636064497455</v>
      </c>
      <c r="L3541" s="13">
        <f t="shared" ca="1" si="551"/>
        <v>0.13871949887010437</v>
      </c>
      <c r="M3541" t="str">
        <f t="shared" ca="1" si="554"/>
        <v>BUY</v>
      </c>
      <c r="N3541">
        <f t="shared" ca="1" si="555"/>
        <v>1.2296168899533068E-2</v>
      </c>
    </row>
    <row r="3542" spans="1:14" x14ac:dyDescent="0.25">
      <c r="A3542">
        <v>3541</v>
      </c>
      <c r="B3542" s="30">
        <v>41703</v>
      </c>
      <c r="C3542">
        <f t="shared" si="552"/>
        <v>2014</v>
      </c>
      <c r="D3542">
        <v>6328.65</v>
      </c>
      <c r="E3542">
        <f t="shared" ca="1" si="553"/>
        <v>6313.2999999999993</v>
      </c>
      <c r="F3542">
        <f t="shared" ca="1" si="547"/>
        <v>6120.5346153846176</v>
      </c>
      <c r="G3542" t="str">
        <f t="shared" ca="1" si="548"/>
        <v/>
      </c>
      <c r="H3542">
        <f t="shared" ca="1" si="549"/>
        <v>6186.1</v>
      </c>
      <c r="I3542" s="7" t="str">
        <f t="shared" ca="1" si="556"/>
        <v/>
      </c>
      <c r="J3542" s="11">
        <f t="shared" ca="1" si="550"/>
        <v>1299.1241628491334</v>
      </c>
      <c r="K3542" s="11">
        <f ca="1">MAX($J$55:J3542)</f>
        <v>1508.3636064497455</v>
      </c>
      <c r="L3542" s="13">
        <f t="shared" ca="1" si="551"/>
        <v>0.13871949887010437</v>
      </c>
      <c r="M3542" t="str">
        <f t="shared" ca="1" si="554"/>
        <v>BUY</v>
      </c>
      <c r="N3542">
        <f t="shared" ca="1" si="555"/>
        <v>4.8746020530489789E-3</v>
      </c>
    </row>
    <row r="3543" spans="1:14" x14ac:dyDescent="0.25">
      <c r="A3543">
        <v>3542</v>
      </c>
      <c r="B3543" s="30">
        <v>41704</v>
      </c>
      <c r="C3543">
        <f t="shared" si="552"/>
        <v>2014</v>
      </c>
      <c r="D3543">
        <v>6401.15</v>
      </c>
      <c r="E3543">
        <f t="shared" ca="1" si="553"/>
        <v>6364.9</v>
      </c>
      <c r="F3543">
        <f t="shared" ca="1" si="547"/>
        <v>6131.1076923076944</v>
      </c>
      <c r="G3543" t="str">
        <f t="shared" ca="1" si="548"/>
        <v/>
      </c>
      <c r="H3543">
        <f t="shared" ca="1" si="549"/>
        <v>6186.1</v>
      </c>
      <c r="I3543" s="7" t="str">
        <f t="shared" ca="1" si="556"/>
        <v/>
      </c>
      <c r="J3543" s="11">
        <f t="shared" ca="1" si="550"/>
        <v>1299.1241628491334</v>
      </c>
      <c r="K3543" s="11">
        <f ca="1">MAX($J$55:J3543)</f>
        <v>1508.3636064497455</v>
      </c>
      <c r="L3543" s="13">
        <f t="shared" ca="1" si="551"/>
        <v>0.13871949887010437</v>
      </c>
      <c r="M3543" t="str">
        <f t="shared" ca="1" si="554"/>
        <v>BUY</v>
      </c>
      <c r="N3543">
        <f t="shared" ca="1" si="555"/>
        <v>1.1455839713050968E-2</v>
      </c>
    </row>
    <row r="3544" spans="1:14" x14ac:dyDescent="0.25">
      <c r="A3544">
        <v>3543</v>
      </c>
      <c r="B3544" s="30">
        <v>41705</v>
      </c>
      <c r="C3544">
        <f t="shared" si="552"/>
        <v>2014</v>
      </c>
      <c r="D3544">
        <v>6526.65</v>
      </c>
      <c r="E3544">
        <f t="shared" ca="1" si="553"/>
        <v>6463.9</v>
      </c>
      <c r="F3544">
        <f t="shared" ca="1" si="547"/>
        <v>6146.7384615384617</v>
      </c>
      <c r="G3544" t="str">
        <f t="shared" ca="1" si="548"/>
        <v/>
      </c>
      <c r="H3544">
        <f t="shared" ca="1" si="549"/>
        <v>6186.1</v>
      </c>
      <c r="I3544" s="7" t="str">
        <f t="shared" ca="1" si="556"/>
        <v/>
      </c>
      <c r="J3544" s="11">
        <f t="shared" ca="1" si="550"/>
        <v>1299.1241628491334</v>
      </c>
      <c r="K3544" s="11">
        <f ca="1">MAX($J$55:J3544)</f>
        <v>1508.3636064497455</v>
      </c>
      <c r="L3544" s="13">
        <f t="shared" ca="1" si="551"/>
        <v>0.13871949887010437</v>
      </c>
      <c r="M3544" t="str">
        <f t="shared" ca="1" si="554"/>
        <v>BUY</v>
      </c>
      <c r="N3544">
        <f t="shared" ca="1" si="555"/>
        <v>1.9605852073455551E-2</v>
      </c>
    </row>
    <row r="3545" spans="1:14" x14ac:dyDescent="0.25">
      <c r="A3545">
        <v>3544</v>
      </c>
      <c r="B3545" s="30">
        <v>41708</v>
      </c>
      <c r="C3545">
        <f t="shared" si="552"/>
        <v>2014</v>
      </c>
      <c r="D3545">
        <v>6537.25</v>
      </c>
      <c r="E3545">
        <f t="shared" ca="1" si="553"/>
        <v>6531.95</v>
      </c>
      <c r="F3545">
        <f t="shared" ca="1" si="547"/>
        <v>6164.5673076923076</v>
      </c>
      <c r="G3545" t="str">
        <f t="shared" ca="1" si="548"/>
        <v/>
      </c>
      <c r="H3545">
        <f t="shared" ca="1" si="549"/>
        <v>6186.1</v>
      </c>
      <c r="I3545" s="7" t="str">
        <f t="shared" ca="1" si="556"/>
        <v/>
      </c>
      <c r="J3545" s="11">
        <f t="shared" ca="1" si="550"/>
        <v>1299.1241628491334</v>
      </c>
      <c r="K3545" s="11">
        <f ca="1">MAX($J$55:J3545)</f>
        <v>1508.3636064497455</v>
      </c>
      <c r="L3545" s="13">
        <f t="shared" ca="1" si="551"/>
        <v>0.13871949887010437</v>
      </c>
      <c r="M3545" t="str">
        <f t="shared" ca="1" si="554"/>
        <v>BUY</v>
      </c>
      <c r="N3545">
        <f t="shared" ca="1" si="555"/>
        <v>1.6241103782185906E-3</v>
      </c>
    </row>
    <row r="3546" spans="1:14" x14ac:dyDescent="0.25">
      <c r="A3546">
        <v>3545</v>
      </c>
      <c r="B3546" s="30">
        <v>41709</v>
      </c>
      <c r="C3546">
        <f t="shared" si="552"/>
        <v>2014</v>
      </c>
      <c r="D3546">
        <v>6511.9</v>
      </c>
      <c r="E3546">
        <f t="shared" ca="1" si="553"/>
        <v>6524.5749999999998</v>
      </c>
      <c r="F3546">
        <f t="shared" ca="1" si="547"/>
        <v>6180.8134615384606</v>
      </c>
      <c r="G3546" t="str">
        <f t="shared" ca="1" si="548"/>
        <v/>
      </c>
      <c r="H3546">
        <f t="shared" ca="1" si="549"/>
        <v>6186.1</v>
      </c>
      <c r="I3546" s="7" t="str">
        <f t="shared" ca="1" si="556"/>
        <v/>
      </c>
      <c r="J3546" s="11">
        <f t="shared" ca="1" si="550"/>
        <v>1299.1241628491334</v>
      </c>
      <c r="K3546" s="11">
        <f ca="1">MAX($J$55:J3546)</f>
        <v>1508.3636064497455</v>
      </c>
      <c r="L3546" s="13">
        <f t="shared" ca="1" si="551"/>
        <v>0.13871949887010437</v>
      </c>
      <c r="M3546" t="str">
        <f t="shared" ca="1" si="554"/>
        <v>BUY</v>
      </c>
      <c r="N3546">
        <f t="shared" ca="1" si="555"/>
        <v>-3.8777773528624977E-3</v>
      </c>
    </row>
    <row r="3547" spans="1:14" x14ac:dyDescent="0.25">
      <c r="A3547">
        <v>3546</v>
      </c>
      <c r="B3547" s="30">
        <v>41710</v>
      </c>
      <c r="C3547">
        <f t="shared" si="552"/>
        <v>2014</v>
      </c>
      <c r="D3547">
        <v>6516.9</v>
      </c>
      <c r="E3547">
        <f t="shared" ca="1" si="553"/>
        <v>6514.4</v>
      </c>
      <c r="F3547">
        <f t="shared" ca="1" si="547"/>
        <v>6200.6249999999991</v>
      </c>
      <c r="G3547" t="str">
        <f t="shared" ca="1" si="548"/>
        <v/>
      </c>
      <c r="H3547">
        <f t="shared" ca="1" si="549"/>
        <v>6186.1</v>
      </c>
      <c r="I3547" s="7" t="str">
        <f t="shared" ca="1" si="556"/>
        <v/>
      </c>
      <c r="J3547" s="11">
        <f t="shared" ca="1" si="550"/>
        <v>1299.1241628491334</v>
      </c>
      <c r="K3547" s="11">
        <f ca="1">MAX($J$55:J3547)</f>
        <v>1508.3636064497455</v>
      </c>
      <c r="L3547" s="13">
        <f t="shared" ca="1" si="551"/>
        <v>0.13871949887010437</v>
      </c>
      <c r="M3547" t="str">
        <f t="shared" ca="1" si="554"/>
        <v>BUY</v>
      </c>
      <c r="N3547">
        <f t="shared" ca="1" si="555"/>
        <v>7.6782505873861703E-4</v>
      </c>
    </row>
    <row r="3548" spans="1:14" x14ac:dyDescent="0.25">
      <c r="A3548">
        <v>3547</v>
      </c>
      <c r="B3548" s="30">
        <v>41711</v>
      </c>
      <c r="C3548">
        <f t="shared" si="552"/>
        <v>2014</v>
      </c>
      <c r="D3548">
        <v>6493.1</v>
      </c>
      <c r="E3548">
        <f t="shared" ca="1" si="553"/>
        <v>6505</v>
      </c>
      <c r="F3548">
        <f t="shared" ref="F3548:F3611" ca="1" si="557">IF(ROW(D3548)&gt;$M$4, AVERAGE(OFFSET(D3549,-$M$4,0,$M$4,1)), "")</f>
        <v>6219.5557692307684</v>
      </c>
      <c r="G3548" t="str">
        <f t="shared" ca="1" si="548"/>
        <v/>
      </c>
      <c r="H3548">
        <f t="shared" ca="1" si="549"/>
        <v>6186.1</v>
      </c>
      <c r="I3548" s="7" t="str">
        <f t="shared" ca="1" si="556"/>
        <v/>
      </c>
      <c r="J3548" s="11">
        <f t="shared" ca="1" si="550"/>
        <v>1299.1241628491334</v>
      </c>
      <c r="K3548" s="11">
        <f ca="1">MAX($J$55:J3548)</f>
        <v>1508.3636064497455</v>
      </c>
      <c r="L3548" s="13">
        <f t="shared" ca="1" si="551"/>
        <v>0.13871949887010437</v>
      </c>
      <c r="M3548" t="str">
        <f t="shared" ca="1" si="554"/>
        <v>BUY</v>
      </c>
      <c r="N3548">
        <f t="shared" ca="1" si="555"/>
        <v>-3.6520431493500395E-3</v>
      </c>
    </row>
    <row r="3549" spans="1:14" x14ac:dyDescent="0.25">
      <c r="A3549">
        <v>3548</v>
      </c>
      <c r="B3549" s="30">
        <v>41712</v>
      </c>
      <c r="C3549">
        <f t="shared" si="552"/>
        <v>2014</v>
      </c>
      <c r="D3549">
        <v>6504.2</v>
      </c>
      <c r="E3549">
        <f t="shared" ca="1" si="553"/>
        <v>6498.65</v>
      </c>
      <c r="F3549">
        <f t="shared" ca="1" si="557"/>
        <v>6238.0865384615372</v>
      </c>
      <c r="G3549" t="str">
        <f t="shared" ca="1" si="548"/>
        <v/>
      </c>
      <c r="H3549">
        <f t="shared" ca="1" si="549"/>
        <v>6186.1</v>
      </c>
      <c r="I3549" s="7" t="str">
        <f t="shared" ca="1" si="556"/>
        <v/>
      </c>
      <c r="J3549" s="11">
        <f t="shared" ca="1" si="550"/>
        <v>1299.1241628491334</v>
      </c>
      <c r="K3549" s="11">
        <f ca="1">MAX($J$55:J3549)</f>
        <v>1508.3636064497455</v>
      </c>
      <c r="L3549" s="13">
        <f t="shared" ca="1" si="551"/>
        <v>0.13871949887010437</v>
      </c>
      <c r="M3549" t="str">
        <f t="shared" ca="1" si="554"/>
        <v>BUY</v>
      </c>
      <c r="N3549">
        <f t="shared" ca="1" si="555"/>
        <v>1.7095070151390635E-3</v>
      </c>
    </row>
    <row r="3550" spans="1:14" x14ac:dyDescent="0.25">
      <c r="A3550">
        <v>3549</v>
      </c>
      <c r="B3550" s="30">
        <v>41716</v>
      </c>
      <c r="C3550">
        <f t="shared" si="552"/>
        <v>2014</v>
      </c>
      <c r="D3550">
        <v>6516.65</v>
      </c>
      <c r="E3550">
        <f t="shared" ca="1" si="553"/>
        <v>6510.4249999999993</v>
      </c>
      <c r="F3550">
        <f t="shared" ca="1" si="557"/>
        <v>6256.5615384615376</v>
      </c>
      <c r="G3550" t="str">
        <f t="shared" ca="1" si="548"/>
        <v/>
      </c>
      <c r="H3550">
        <f t="shared" ca="1" si="549"/>
        <v>6186.1</v>
      </c>
      <c r="I3550" s="7" t="str">
        <f t="shared" ca="1" si="556"/>
        <v/>
      </c>
      <c r="J3550" s="11">
        <f t="shared" ca="1" si="550"/>
        <v>1299.1241628491334</v>
      </c>
      <c r="K3550" s="11">
        <f ca="1">MAX($J$55:J3550)</f>
        <v>1508.3636064497455</v>
      </c>
      <c r="L3550" s="13">
        <f t="shared" ca="1" si="551"/>
        <v>0.13871949887010437</v>
      </c>
      <c r="M3550" t="str">
        <f t="shared" ca="1" si="554"/>
        <v>BUY</v>
      </c>
      <c r="N3550">
        <f t="shared" ca="1" si="555"/>
        <v>1.9141477814335073E-3</v>
      </c>
    </row>
    <row r="3551" spans="1:14" x14ac:dyDescent="0.25">
      <c r="A3551">
        <v>3550</v>
      </c>
      <c r="B3551" s="30">
        <v>41717</v>
      </c>
      <c r="C3551">
        <f t="shared" si="552"/>
        <v>2014</v>
      </c>
      <c r="D3551">
        <v>6524.05</v>
      </c>
      <c r="E3551">
        <f t="shared" ca="1" si="553"/>
        <v>6520.35</v>
      </c>
      <c r="F3551">
        <f t="shared" ca="1" si="557"/>
        <v>6274.2865384615379</v>
      </c>
      <c r="G3551" t="str">
        <f t="shared" ca="1" si="548"/>
        <v/>
      </c>
      <c r="H3551">
        <f t="shared" ca="1" si="549"/>
        <v>6186.1</v>
      </c>
      <c r="I3551" s="7" t="str">
        <f t="shared" ca="1" si="556"/>
        <v/>
      </c>
      <c r="J3551" s="11">
        <f t="shared" ca="1" si="550"/>
        <v>1299.1241628491334</v>
      </c>
      <c r="K3551" s="11">
        <f ca="1">MAX($J$55:J3551)</f>
        <v>1508.3636064497455</v>
      </c>
      <c r="L3551" s="13">
        <f t="shared" ca="1" si="551"/>
        <v>0.13871949887010437</v>
      </c>
      <c r="M3551" t="str">
        <f t="shared" ca="1" si="554"/>
        <v>BUY</v>
      </c>
      <c r="N3551">
        <f t="shared" ca="1" si="555"/>
        <v>1.1355527763498954E-3</v>
      </c>
    </row>
    <row r="3552" spans="1:14" x14ac:dyDescent="0.25">
      <c r="A3552">
        <v>3551</v>
      </c>
      <c r="B3552" s="30">
        <v>41718</v>
      </c>
      <c r="C3552">
        <f t="shared" si="552"/>
        <v>2014</v>
      </c>
      <c r="D3552">
        <v>6483.1</v>
      </c>
      <c r="E3552">
        <f t="shared" ca="1" si="553"/>
        <v>6503.5750000000007</v>
      </c>
      <c r="F3552">
        <f t="shared" ca="1" si="557"/>
        <v>6290.8115384615367</v>
      </c>
      <c r="G3552" t="str">
        <f t="shared" ca="1" si="548"/>
        <v/>
      </c>
      <c r="H3552">
        <f t="shared" ca="1" si="549"/>
        <v>6186.1</v>
      </c>
      <c r="I3552" s="7" t="str">
        <f t="shared" ca="1" si="556"/>
        <v/>
      </c>
      <c r="J3552" s="11">
        <f t="shared" ca="1" si="550"/>
        <v>1299.1241628491334</v>
      </c>
      <c r="K3552" s="11">
        <f ca="1">MAX($J$55:J3552)</f>
        <v>1508.3636064497455</v>
      </c>
      <c r="L3552" s="13">
        <f t="shared" ca="1" si="551"/>
        <v>0.13871949887010437</v>
      </c>
      <c r="M3552" t="str">
        <f t="shared" ca="1" si="554"/>
        <v>BUY</v>
      </c>
      <c r="N3552">
        <f t="shared" ca="1" si="555"/>
        <v>-6.2767759290624408E-3</v>
      </c>
    </row>
    <row r="3553" spans="1:14" x14ac:dyDescent="0.25">
      <c r="A3553">
        <v>3552</v>
      </c>
      <c r="B3553" s="30">
        <v>41719</v>
      </c>
      <c r="C3553">
        <f t="shared" si="552"/>
        <v>2014</v>
      </c>
      <c r="D3553">
        <v>6493.2</v>
      </c>
      <c r="E3553">
        <f t="shared" ca="1" si="553"/>
        <v>6488.15</v>
      </c>
      <c r="F3553">
        <f t="shared" ca="1" si="557"/>
        <v>6307.3692307692299</v>
      </c>
      <c r="G3553" t="str">
        <f t="shared" ca="1" si="548"/>
        <v/>
      </c>
      <c r="H3553">
        <f t="shared" ca="1" si="549"/>
        <v>6186.1</v>
      </c>
      <c r="I3553" s="7" t="str">
        <f t="shared" ca="1" si="556"/>
        <v/>
      </c>
      <c r="J3553" s="11">
        <f t="shared" ca="1" si="550"/>
        <v>1299.1241628491334</v>
      </c>
      <c r="K3553" s="11">
        <f ca="1">MAX($J$55:J3553)</f>
        <v>1508.3636064497455</v>
      </c>
      <c r="L3553" s="13">
        <f t="shared" ca="1" si="551"/>
        <v>0.13871949887010437</v>
      </c>
      <c r="M3553" t="str">
        <f t="shared" ca="1" si="554"/>
        <v>BUY</v>
      </c>
      <c r="N3553">
        <f t="shared" ca="1" si="555"/>
        <v>1.5578966852276617E-3</v>
      </c>
    </row>
    <row r="3554" spans="1:14" x14ac:dyDescent="0.25">
      <c r="A3554">
        <v>3553</v>
      </c>
      <c r="B3554" s="30">
        <v>41720</v>
      </c>
      <c r="C3554">
        <f t="shared" si="552"/>
        <v>2014</v>
      </c>
      <c r="D3554">
        <v>6494.9</v>
      </c>
      <c r="E3554">
        <f t="shared" ca="1" si="553"/>
        <v>6494.0499999999993</v>
      </c>
      <c r="F3554">
        <f t="shared" ca="1" si="557"/>
        <v>6323.1730769230762</v>
      </c>
      <c r="G3554" t="str">
        <f t="shared" ca="1" si="548"/>
        <v/>
      </c>
      <c r="H3554">
        <f t="shared" ca="1" si="549"/>
        <v>6186.1</v>
      </c>
      <c r="I3554" s="7" t="str">
        <f t="shared" ca="1" si="556"/>
        <v/>
      </c>
      <c r="J3554" s="11">
        <f t="shared" ca="1" si="550"/>
        <v>1299.1241628491334</v>
      </c>
      <c r="K3554" s="11">
        <f ca="1">MAX($J$55:J3554)</f>
        <v>1508.3636064497455</v>
      </c>
      <c r="L3554" s="13">
        <f t="shared" ca="1" si="551"/>
        <v>0.13871949887010437</v>
      </c>
      <c r="M3554" t="str">
        <f t="shared" ca="1" si="554"/>
        <v>BUY</v>
      </c>
      <c r="N3554">
        <f t="shared" ca="1" si="555"/>
        <v>2.6181235754324804E-4</v>
      </c>
    </row>
    <row r="3555" spans="1:14" x14ac:dyDescent="0.25">
      <c r="A3555">
        <v>3554</v>
      </c>
      <c r="B3555" s="30">
        <v>41722</v>
      </c>
      <c r="C3555">
        <f t="shared" si="552"/>
        <v>2014</v>
      </c>
      <c r="D3555">
        <v>6583.5</v>
      </c>
      <c r="E3555">
        <f t="shared" ca="1" si="553"/>
        <v>6539.2</v>
      </c>
      <c r="F3555">
        <f t="shared" ca="1" si="557"/>
        <v>6345.5730769230759</v>
      </c>
      <c r="G3555" t="str">
        <f t="shared" ca="1" si="548"/>
        <v/>
      </c>
      <c r="H3555">
        <f t="shared" ca="1" si="549"/>
        <v>6186.1</v>
      </c>
      <c r="I3555" s="7" t="str">
        <f t="shared" ca="1" si="556"/>
        <v/>
      </c>
      <c r="J3555" s="11">
        <f t="shared" ca="1" si="550"/>
        <v>1299.1241628491334</v>
      </c>
      <c r="K3555" s="11">
        <f ca="1">MAX($J$55:J3555)</f>
        <v>1508.3636064497455</v>
      </c>
      <c r="L3555" s="13">
        <f t="shared" ca="1" si="551"/>
        <v>0.13871949887010437</v>
      </c>
      <c r="M3555" t="str">
        <f t="shared" ca="1" si="554"/>
        <v>BUY</v>
      </c>
      <c r="N3555">
        <f t="shared" ca="1" si="555"/>
        <v>1.3641472539992974E-2</v>
      </c>
    </row>
    <row r="3556" spans="1:14" x14ac:dyDescent="0.25">
      <c r="A3556">
        <v>3555</v>
      </c>
      <c r="B3556" s="30">
        <v>41723</v>
      </c>
      <c r="C3556">
        <f t="shared" si="552"/>
        <v>2014</v>
      </c>
      <c r="D3556">
        <v>6589.75</v>
      </c>
      <c r="E3556">
        <f t="shared" ca="1" si="553"/>
        <v>6586.625</v>
      </c>
      <c r="F3556">
        <f t="shared" ca="1" si="557"/>
        <v>6366.3961538461535</v>
      </c>
      <c r="G3556" t="str">
        <f t="shared" ca="1" si="548"/>
        <v/>
      </c>
      <c r="H3556">
        <f t="shared" ca="1" si="549"/>
        <v>6186.1</v>
      </c>
      <c r="I3556" s="7" t="str">
        <f t="shared" ca="1" si="556"/>
        <v/>
      </c>
      <c r="J3556" s="11">
        <f t="shared" ca="1" si="550"/>
        <v>1299.1241628491334</v>
      </c>
      <c r="K3556" s="11">
        <f ca="1">MAX($J$55:J3556)</f>
        <v>1508.3636064497455</v>
      </c>
      <c r="L3556" s="13">
        <f t="shared" ca="1" si="551"/>
        <v>0.13871949887010437</v>
      </c>
      <c r="M3556" t="str">
        <f t="shared" ca="1" si="554"/>
        <v>BUY</v>
      </c>
      <c r="N3556">
        <f t="shared" ca="1" si="555"/>
        <v>9.4934305460621252E-4</v>
      </c>
    </row>
    <row r="3557" spans="1:14" x14ac:dyDescent="0.25">
      <c r="A3557">
        <v>3556</v>
      </c>
      <c r="B3557" s="30">
        <v>41724</v>
      </c>
      <c r="C3557">
        <f t="shared" si="552"/>
        <v>2014</v>
      </c>
      <c r="D3557">
        <v>6601.4</v>
      </c>
      <c r="E3557">
        <f t="shared" ca="1" si="553"/>
        <v>6595.5749999999998</v>
      </c>
      <c r="F3557">
        <f t="shared" ca="1" si="557"/>
        <v>6386.7076923076911</v>
      </c>
      <c r="G3557" t="str">
        <f t="shared" ca="1" si="548"/>
        <v/>
      </c>
      <c r="H3557">
        <f t="shared" ca="1" si="549"/>
        <v>6186.1</v>
      </c>
      <c r="I3557" s="7" t="str">
        <f t="shared" ca="1" si="556"/>
        <v/>
      </c>
      <c r="J3557" s="11">
        <f t="shared" ca="1" si="550"/>
        <v>1299.1241628491334</v>
      </c>
      <c r="K3557" s="11">
        <f ca="1">MAX($J$55:J3557)</f>
        <v>1508.3636064497455</v>
      </c>
      <c r="L3557" s="13">
        <f t="shared" ca="1" si="551"/>
        <v>0.13871949887010437</v>
      </c>
      <c r="M3557" t="str">
        <f t="shared" ca="1" si="554"/>
        <v>BUY</v>
      </c>
      <c r="N3557">
        <f t="shared" ca="1" si="555"/>
        <v>1.7678971129404964E-3</v>
      </c>
    </row>
    <row r="3558" spans="1:14" x14ac:dyDescent="0.25">
      <c r="A3558">
        <v>3557</v>
      </c>
      <c r="B3558" s="30">
        <v>41725</v>
      </c>
      <c r="C3558">
        <f t="shared" si="552"/>
        <v>2014</v>
      </c>
      <c r="D3558">
        <v>6641.75</v>
      </c>
      <c r="E3558">
        <f t="shared" ca="1" si="553"/>
        <v>6621.5749999999998</v>
      </c>
      <c r="F3558">
        <f t="shared" ca="1" si="557"/>
        <v>6406.5019230769212</v>
      </c>
      <c r="G3558" t="str">
        <f t="shared" ca="1" si="548"/>
        <v/>
      </c>
      <c r="H3558">
        <f t="shared" ca="1" si="549"/>
        <v>6186.1</v>
      </c>
      <c r="I3558" s="7" t="str">
        <f t="shared" ca="1" si="556"/>
        <v/>
      </c>
      <c r="J3558" s="11">
        <f t="shared" ca="1" si="550"/>
        <v>1299.1241628491334</v>
      </c>
      <c r="K3558" s="11">
        <f ca="1">MAX($J$55:J3558)</f>
        <v>1508.3636064497455</v>
      </c>
      <c r="L3558" s="13">
        <f t="shared" ca="1" si="551"/>
        <v>0.13871949887010437</v>
      </c>
      <c r="M3558" t="str">
        <f t="shared" ca="1" si="554"/>
        <v>BUY</v>
      </c>
      <c r="N3558">
        <f t="shared" ca="1" si="555"/>
        <v>6.1123398067077237E-3</v>
      </c>
    </row>
    <row r="3559" spans="1:14" x14ac:dyDescent="0.25">
      <c r="A3559">
        <v>3558</v>
      </c>
      <c r="B3559" s="30">
        <v>41726</v>
      </c>
      <c r="C3559">
        <f t="shared" si="552"/>
        <v>2014</v>
      </c>
      <c r="D3559">
        <v>6695.9</v>
      </c>
      <c r="E3559">
        <f t="shared" ca="1" si="553"/>
        <v>6668.8249999999998</v>
      </c>
      <c r="F3559">
        <f t="shared" ca="1" si="557"/>
        <v>6427.3923076923074</v>
      </c>
      <c r="G3559" t="str">
        <f t="shared" ca="1" si="548"/>
        <v/>
      </c>
      <c r="H3559">
        <f t="shared" ca="1" si="549"/>
        <v>6186.1</v>
      </c>
      <c r="I3559" s="7" t="str">
        <f t="shared" ca="1" si="556"/>
        <v/>
      </c>
      <c r="J3559" s="11">
        <f t="shared" ca="1" si="550"/>
        <v>1299.1241628491334</v>
      </c>
      <c r="K3559" s="11">
        <f ca="1">MAX($J$55:J3559)</f>
        <v>1508.3636064497455</v>
      </c>
      <c r="L3559" s="13">
        <f t="shared" ca="1" si="551"/>
        <v>0.13871949887010437</v>
      </c>
      <c r="M3559" t="str">
        <f t="shared" ca="1" si="554"/>
        <v>BUY</v>
      </c>
      <c r="N3559">
        <f t="shared" ca="1" si="555"/>
        <v>8.1529717318477267E-3</v>
      </c>
    </row>
    <row r="3560" spans="1:14" x14ac:dyDescent="0.25">
      <c r="A3560">
        <v>3559</v>
      </c>
      <c r="B3560" s="30">
        <v>41729</v>
      </c>
      <c r="C3560">
        <f t="shared" si="552"/>
        <v>2014</v>
      </c>
      <c r="D3560">
        <v>6704.2</v>
      </c>
      <c r="E3560">
        <f t="shared" ca="1" si="553"/>
        <v>6700.0499999999993</v>
      </c>
      <c r="F3560">
        <f t="shared" ca="1" si="557"/>
        <v>6450.9596153846151</v>
      </c>
      <c r="G3560" t="str">
        <f t="shared" ca="1" si="548"/>
        <v/>
      </c>
      <c r="H3560">
        <f t="shared" ca="1" si="549"/>
        <v>6186.1</v>
      </c>
      <c r="I3560" s="7" t="str">
        <f t="shared" ca="1" si="556"/>
        <v/>
      </c>
      <c r="J3560" s="11">
        <f t="shared" ca="1" si="550"/>
        <v>1299.1241628491334</v>
      </c>
      <c r="K3560" s="11">
        <f ca="1">MAX($J$55:J3560)</f>
        <v>1508.3636064497455</v>
      </c>
      <c r="L3560" s="13">
        <f t="shared" ca="1" si="551"/>
        <v>0.13871949887010437</v>
      </c>
      <c r="M3560" t="str">
        <f t="shared" ca="1" si="554"/>
        <v>BUY</v>
      </c>
      <c r="N3560">
        <f t="shared" ca="1" si="555"/>
        <v>1.2395645096253203E-3</v>
      </c>
    </row>
    <row r="3561" spans="1:14" x14ac:dyDescent="0.25">
      <c r="A3561">
        <v>3560</v>
      </c>
      <c r="B3561" s="30">
        <v>41730</v>
      </c>
      <c r="C3561">
        <f t="shared" si="552"/>
        <v>2014</v>
      </c>
      <c r="D3561">
        <v>6721.05</v>
      </c>
      <c r="E3561">
        <f t="shared" ca="1" si="553"/>
        <v>6712.625</v>
      </c>
      <c r="F3561">
        <f t="shared" ca="1" si="557"/>
        <v>6472.7134615384612</v>
      </c>
      <c r="G3561" t="str">
        <f t="shared" ca="1" si="548"/>
        <v/>
      </c>
      <c r="H3561">
        <f t="shared" ca="1" si="549"/>
        <v>6186.1</v>
      </c>
      <c r="I3561" s="7" t="str">
        <f t="shared" ca="1" si="556"/>
        <v/>
      </c>
      <c r="J3561" s="11">
        <f t="shared" ca="1" si="550"/>
        <v>1299.1241628491334</v>
      </c>
      <c r="K3561" s="11">
        <f ca="1">MAX($J$55:J3561)</f>
        <v>1508.3636064497455</v>
      </c>
      <c r="L3561" s="13">
        <f t="shared" ca="1" si="551"/>
        <v>0.13871949887010437</v>
      </c>
      <c r="M3561" t="str">
        <f t="shared" ca="1" si="554"/>
        <v>BUY</v>
      </c>
      <c r="N3561">
        <f t="shared" ca="1" si="555"/>
        <v>2.5133498403986103E-3</v>
      </c>
    </row>
    <row r="3562" spans="1:14" x14ac:dyDescent="0.25">
      <c r="A3562">
        <v>3561</v>
      </c>
      <c r="B3562" s="30">
        <v>41731</v>
      </c>
      <c r="C3562">
        <f t="shared" si="552"/>
        <v>2014</v>
      </c>
      <c r="D3562">
        <v>6752.55</v>
      </c>
      <c r="E3562">
        <f t="shared" ca="1" si="553"/>
        <v>6736.8</v>
      </c>
      <c r="F3562">
        <f t="shared" ca="1" si="557"/>
        <v>6494.4999999999991</v>
      </c>
      <c r="G3562" t="str">
        <f t="shared" ca="1" si="548"/>
        <v/>
      </c>
      <c r="H3562">
        <f t="shared" ca="1" si="549"/>
        <v>6186.1</v>
      </c>
      <c r="I3562" s="7" t="str">
        <f t="shared" ca="1" si="556"/>
        <v/>
      </c>
      <c r="J3562" s="11">
        <f t="shared" ca="1" si="550"/>
        <v>1299.1241628491334</v>
      </c>
      <c r="K3562" s="11">
        <f ca="1">MAX($J$55:J3562)</f>
        <v>1508.3636064497455</v>
      </c>
      <c r="L3562" s="13">
        <f t="shared" ca="1" si="551"/>
        <v>0.13871949887010437</v>
      </c>
      <c r="M3562" t="str">
        <f t="shared" ca="1" si="554"/>
        <v>BUY</v>
      </c>
      <c r="N3562">
        <f t="shared" ca="1" si="555"/>
        <v>4.6867676925480394E-3</v>
      </c>
    </row>
    <row r="3563" spans="1:14" x14ac:dyDescent="0.25">
      <c r="A3563">
        <v>3562</v>
      </c>
      <c r="B3563" s="30">
        <v>41732</v>
      </c>
      <c r="C3563">
        <f t="shared" si="552"/>
        <v>2014</v>
      </c>
      <c r="D3563">
        <v>6736.1</v>
      </c>
      <c r="E3563">
        <f t="shared" ca="1" si="553"/>
        <v>6744.3250000000007</v>
      </c>
      <c r="F3563">
        <f t="shared" ca="1" si="557"/>
        <v>6515.1173076923069</v>
      </c>
      <c r="G3563" t="str">
        <f t="shared" ca="1" si="548"/>
        <v/>
      </c>
      <c r="H3563">
        <f t="shared" ca="1" si="549"/>
        <v>6186.1</v>
      </c>
      <c r="I3563" s="7" t="str">
        <f t="shared" ca="1" si="556"/>
        <v/>
      </c>
      <c r="J3563" s="11">
        <f t="shared" ca="1" si="550"/>
        <v>1299.1241628491334</v>
      </c>
      <c r="K3563" s="11">
        <f ca="1">MAX($J$55:J3563)</f>
        <v>1508.3636064497455</v>
      </c>
      <c r="L3563" s="13">
        <f t="shared" ca="1" si="551"/>
        <v>0.13871949887010437</v>
      </c>
      <c r="M3563" t="str">
        <f t="shared" ca="1" si="554"/>
        <v>BUY</v>
      </c>
      <c r="N3563">
        <f t="shared" ca="1" si="555"/>
        <v>-2.4361167262737511E-3</v>
      </c>
    </row>
    <row r="3564" spans="1:14" x14ac:dyDescent="0.25">
      <c r="A3564">
        <v>3563</v>
      </c>
      <c r="B3564" s="30">
        <v>41733</v>
      </c>
      <c r="C3564">
        <f t="shared" si="552"/>
        <v>2014</v>
      </c>
      <c r="D3564">
        <v>6694.35</v>
      </c>
      <c r="E3564">
        <f t="shared" ca="1" si="553"/>
        <v>6715.2250000000004</v>
      </c>
      <c r="F3564">
        <f t="shared" ca="1" si="557"/>
        <v>6532.6384615384613</v>
      </c>
      <c r="G3564" t="str">
        <f t="shared" ca="1" si="548"/>
        <v/>
      </c>
      <c r="H3564">
        <f t="shared" ca="1" si="549"/>
        <v>6186.1</v>
      </c>
      <c r="I3564" s="7" t="str">
        <f t="shared" ca="1" si="556"/>
        <v/>
      </c>
      <c r="J3564" s="11">
        <f t="shared" ca="1" si="550"/>
        <v>1299.1241628491334</v>
      </c>
      <c r="K3564" s="11">
        <f ca="1">MAX($J$55:J3564)</f>
        <v>1508.3636064497455</v>
      </c>
      <c r="L3564" s="13">
        <f t="shared" ca="1" si="551"/>
        <v>0.13871949887010437</v>
      </c>
      <c r="M3564" t="str">
        <f t="shared" ca="1" si="554"/>
        <v>BUY</v>
      </c>
      <c r="N3564">
        <f t="shared" ca="1" si="555"/>
        <v>-6.1979483677498844E-3</v>
      </c>
    </row>
    <row r="3565" spans="1:14" x14ac:dyDescent="0.25">
      <c r="A3565">
        <v>3564</v>
      </c>
      <c r="B3565" s="30">
        <v>41736</v>
      </c>
      <c r="C3565">
        <f t="shared" si="552"/>
        <v>2014</v>
      </c>
      <c r="D3565">
        <v>6695.05</v>
      </c>
      <c r="E3565">
        <f t="shared" ca="1" si="553"/>
        <v>6694.7000000000007</v>
      </c>
      <c r="F3565">
        <f t="shared" ca="1" si="557"/>
        <v>6548.7192307692294</v>
      </c>
      <c r="G3565" t="str">
        <f t="shared" ca="1" si="548"/>
        <v/>
      </c>
      <c r="H3565">
        <f t="shared" ca="1" si="549"/>
        <v>6186.1</v>
      </c>
      <c r="I3565" s="7" t="str">
        <f t="shared" ca="1" si="556"/>
        <v/>
      </c>
      <c r="J3565" s="11">
        <f t="shared" ca="1" si="550"/>
        <v>1299.1241628491334</v>
      </c>
      <c r="K3565" s="11">
        <f ca="1">MAX($J$55:J3565)</f>
        <v>1508.3636064497455</v>
      </c>
      <c r="L3565" s="13">
        <f t="shared" ca="1" si="551"/>
        <v>0.13871949887010437</v>
      </c>
      <c r="M3565" t="str">
        <f t="shared" ca="1" si="554"/>
        <v>BUY</v>
      </c>
      <c r="N3565">
        <f t="shared" ca="1" si="555"/>
        <v>1.0456579055469434E-4</v>
      </c>
    </row>
    <row r="3566" spans="1:14" x14ac:dyDescent="0.25">
      <c r="A3566">
        <v>3565</v>
      </c>
      <c r="B3566" s="30">
        <v>41738</v>
      </c>
      <c r="C3566">
        <f t="shared" si="552"/>
        <v>2014</v>
      </c>
      <c r="D3566">
        <v>6796.2</v>
      </c>
      <c r="E3566">
        <f t="shared" ca="1" si="553"/>
        <v>6745.625</v>
      </c>
      <c r="F3566">
        <f t="shared" ca="1" si="557"/>
        <v>6570.8249999999989</v>
      </c>
      <c r="G3566" t="str">
        <f t="shared" ca="1" si="548"/>
        <v/>
      </c>
      <c r="H3566">
        <f t="shared" ca="1" si="549"/>
        <v>6186.1</v>
      </c>
      <c r="I3566" s="7" t="str">
        <f t="shared" ca="1" si="556"/>
        <v/>
      </c>
      <c r="J3566" s="11">
        <f t="shared" ca="1" si="550"/>
        <v>1299.1241628491334</v>
      </c>
      <c r="K3566" s="11">
        <f ca="1">MAX($J$55:J3566)</f>
        <v>1508.3636064497455</v>
      </c>
      <c r="L3566" s="13">
        <f t="shared" ca="1" si="551"/>
        <v>0.13871949887010437</v>
      </c>
      <c r="M3566" t="str">
        <f t="shared" ca="1" si="554"/>
        <v>BUY</v>
      </c>
      <c r="N3566">
        <f t="shared" ca="1" si="555"/>
        <v>1.5108176936691978E-2</v>
      </c>
    </row>
    <row r="3567" spans="1:14" x14ac:dyDescent="0.25">
      <c r="A3567">
        <v>3566</v>
      </c>
      <c r="B3567" s="30">
        <v>41739</v>
      </c>
      <c r="C3567">
        <f t="shared" si="552"/>
        <v>2014</v>
      </c>
      <c r="D3567">
        <v>6796.4</v>
      </c>
      <c r="E3567">
        <f t="shared" ca="1" si="553"/>
        <v>6796.2999999999993</v>
      </c>
      <c r="F3567">
        <f t="shared" ca="1" si="557"/>
        <v>6589.9961538461539</v>
      </c>
      <c r="G3567" t="str">
        <f t="shared" ca="1" si="548"/>
        <v/>
      </c>
      <c r="H3567">
        <f t="shared" ca="1" si="549"/>
        <v>6186.1</v>
      </c>
      <c r="I3567" s="7" t="str">
        <f t="shared" ca="1" si="556"/>
        <v/>
      </c>
      <c r="J3567" s="11">
        <f t="shared" ca="1" si="550"/>
        <v>1299.1241628491334</v>
      </c>
      <c r="K3567" s="11">
        <f ca="1">MAX($J$55:J3567)</f>
        <v>1508.3636064497455</v>
      </c>
      <c r="L3567" s="13">
        <f t="shared" ca="1" si="551"/>
        <v>0.13871949887010437</v>
      </c>
      <c r="M3567" t="str">
        <f t="shared" ca="1" si="554"/>
        <v>BUY</v>
      </c>
      <c r="N3567">
        <f t="shared" ca="1" si="555"/>
        <v>2.9428209881966116E-5</v>
      </c>
    </row>
    <row r="3568" spans="1:14" x14ac:dyDescent="0.25">
      <c r="A3568">
        <v>3567</v>
      </c>
      <c r="B3568" s="30">
        <v>41740</v>
      </c>
      <c r="C3568">
        <f t="shared" si="552"/>
        <v>2014</v>
      </c>
      <c r="D3568">
        <v>6776.3</v>
      </c>
      <c r="E3568">
        <f t="shared" ca="1" si="553"/>
        <v>6786.35</v>
      </c>
      <c r="F3568">
        <f t="shared" ca="1" si="557"/>
        <v>6607.2134615384603</v>
      </c>
      <c r="G3568" t="str">
        <f t="shared" ca="1" si="548"/>
        <v/>
      </c>
      <c r="H3568">
        <f t="shared" ca="1" si="549"/>
        <v>6186.1</v>
      </c>
      <c r="I3568" s="7" t="str">
        <f t="shared" ca="1" si="556"/>
        <v/>
      </c>
      <c r="J3568" s="11">
        <f t="shared" ca="1" si="550"/>
        <v>1299.1241628491334</v>
      </c>
      <c r="K3568" s="11">
        <f ca="1">MAX($J$55:J3568)</f>
        <v>1508.3636064497455</v>
      </c>
      <c r="L3568" s="13">
        <f t="shared" ca="1" si="551"/>
        <v>0.13871949887010437</v>
      </c>
      <c r="M3568" t="str">
        <f t="shared" ca="1" si="554"/>
        <v>BUY</v>
      </c>
      <c r="N3568">
        <f t="shared" ca="1" si="555"/>
        <v>-2.9574480607379577E-3</v>
      </c>
    </row>
    <row r="3569" spans="1:14" x14ac:dyDescent="0.25">
      <c r="A3569">
        <v>3568</v>
      </c>
      <c r="B3569" s="30">
        <v>41744</v>
      </c>
      <c r="C3569">
        <f t="shared" si="552"/>
        <v>2014</v>
      </c>
      <c r="D3569">
        <v>6733.1</v>
      </c>
      <c r="E3569">
        <f t="shared" ca="1" si="553"/>
        <v>6754.7000000000007</v>
      </c>
      <c r="F3569">
        <f t="shared" ca="1" si="557"/>
        <v>6619.9807692307677</v>
      </c>
      <c r="G3569" t="str">
        <f t="shared" ca="1" si="548"/>
        <v/>
      </c>
      <c r="H3569">
        <f t="shared" ca="1" si="549"/>
        <v>6186.1</v>
      </c>
      <c r="I3569" s="7" t="str">
        <f t="shared" ca="1" si="556"/>
        <v/>
      </c>
      <c r="J3569" s="11">
        <f t="shared" ca="1" si="550"/>
        <v>1299.1241628491334</v>
      </c>
      <c r="K3569" s="11">
        <f ca="1">MAX($J$55:J3569)</f>
        <v>1508.3636064497455</v>
      </c>
      <c r="L3569" s="13">
        <f t="shared" ca="1" si="551"/>
        <v>0.13871949887010437</v>
      </c>
      <c r="M3569" t="str">
        <f t="shared" ca="1" si="554"/>
        <v>BUY</v>
      </c>
      <c r="N3569">
        <f t="shared" ca="1" si="555"/>
        <v>-6.3751604858108138E-3</v>
      </c>
    </row>
    <row r="3570" spans="1:14" x14ac:dyDescent="0.25">
      <c r="A3570">
        <v>3569</v>
      </c>
      <c r="B3570" s="30">
        <v>41745</v>
      </c>
      <c r="C3570">
        <f t="shared" si="552"/>
        <v>2014</v>
      </c>
      <c r="D3570">
        <v>6675.3</v>
      </c>
      <c r="E3570">
        <f t="shared" ca="1" si="553"/>
        <v>6704.2000000000007</v>
      </c>
      <c r="F3570">
        <f t="shared" ca="1" si="557"/>
        <v>6625.6980769230759</v>
      </c>
      <c r="G3570" t="str">
        <f t="shared" ca="1" si="548"/>
        <v/>
      </c>
      <c r="H3570">
        <f t="shared" ca="1" si="549"/>
        <v>6186.1</v>
      </c>
      <c r="I3570" s="7" t="str">
        <f t="shared" ca="1" si="556"/>
        <v/>
      </c>
      <c r="J3570" s="11">
        <f t="shared" ca="1" si="550"/>
        <v>1299.1241628491334</v>
      </c>
      <c r="K3570" s="11">
        <f ca="1">MAX($J$55:J3570)</f>
        <v>1508.3636064497455</v>
      </c>
      <c r="L3570" s="13">
        <f t="shared" ca="1" si="551"/>
        <v>0.13871949887010437</v>
      </c>
      <c r="M3570" t="str">
        <f t="shared" ca="1" si="554"/>
        <v>BUY</v>
      </c>
      <c r="N3570">
        <f t="shared" ca="1" si="555"/>
        <v>-8.5844558969865557E-3</v>
      </c>
    </row>
    <row r="3571" spans="1:14" x14ac:dyDescent="0.25">
      <c r="A3571">
        <v>3570</v>
      </c>
      <c r="B3571" s="30">
        <v>41746</v>
      </c>
      <c r="C3571">
        <f t="shared" si="552"/>
        <v>2014</v>
      </c>
      <c r="D3571">
        <v>6779.4</v>
      </c>
      <c r="E3571">
        <f t="shared" ca="1" si="553"/>
        <v>6727.35</v>
      </c>
      <c r="F3571">
        <f t="shared" ca="1" si="557"/>
        <v>6635.0115384615383</v>
      </c>
      <c r="G3571" t="str">
        <f t="shared" ca="1" si="548"/>
        <v/>
      </c>
      <c r="H3571">
        <f t="shared" ca="1" si="549"/>
        <v>6186.1</v>
      </c>
      <c r="I3571" s="7" t="str">
        <f t="shared" ca="1" si="556"/>
        <v/>
      </c>
      <c r="J3571" s="11">
        <f t="shared" ca="1" si="550"/>
        <v>1299.1241628491334</v>
      </c>
      <c r="K3571" s="11">
        <f ca="1">MAX($J$55:J3571)</f>
        <v>1508.3636064497455</v>
      </c>
      <c r="L3571" s="13">
        <f t="shared" ca="1" si="551"/>
        <v>0.13871949887010437</v>
      </c>
      <c r="M3571" t="str">
        <f t="shared" ca="1" si="554"/>
        <v>BUY</v>
      </c>
      <c r="N3571">
        <f t="shared" ca="1" si="555"/>
        <v>1.5594804727877316E-2</v>
      </c>
    </row>
    <row r="3572" spans="1:14" x14ac:dyDescent="0.25">
      <c r="A3572">
        <v>3571</v>
      </c>
      <c r="B3572" s="30">
        <v>41750</v>
      </c>
      <c r="C3572">
        <f t="shared" si="552"/>
        <v>2014</v>
      </c>
      <c r="D3572">
        <v>6817.65</v>
      </c>
      <c r="E3572">
        <f t="shared" ca="1" si="553"/>
        <v>6798.5249999999996</v>
      </c>
      <c r="F3572">
        <f t="shared" ca="1" si="557"/>
        <v>6646.7711538461535</v>
      </c>
      <c r="G3572" t="str">
        <f t="shared" ca="1" si="548"/>
        <v/>
      </c>
      <c r="H3572">
        <f t="shared" ca="1" si="549"/>
        <v>6186.1</v>
      </c>
      <c r="I3572" s="7" t="str">
        <f t="shared" ca="1" si="556"/>
        <v/>
      </c>
      <c r="J3572" s="11">
        <f t="shared" ca="1" si="550"/>
        <v>1299.1241628491334</v>
      </c>
      <c r="K3572" s="11">
        <f ca="1">MAX($J$55:J3572)</f>
        <v>1508.3636064497455</v>
      </c>
      <c r="L3572" s="13">
        <f t="shared" ca="1" si="551"/>
        <v>0.13871949887010437</v>
      </c>
      <c r="M3572" t="str">
        <f t="shared" ca="1" si="554"/>
        <v>BUY</v>
      </c>
      <c r="N3572">
        <f t="shared" ca="1" si="555"/>
        <v>5.6420922205504915E-3</v>
      </c>
    </row>
    <row r="3573" spans="1:14" x14ac:dyDescent="0.25">
      <c r="A3573">
        <v>3572</v>
      </c>
      <c r="B3573" s="30">
        <v>41751</v>
      </c>
      <c r="C3573">
        <f t="shared" si="552"/>
        <v>2014</v>
      </c>
      <c r="D3573">
        <v>6815.35</v>
      </c>
      <c r="E3573">
        <f t="shared" ca="1" si="553"/>
        <v>6816.5</v>
      </c>
      <c r="F3573">
        <f t="shared" ca="1" si="557"/>
        <v>6658.25</v>
      </c>
      <c r="G3573" t="str">
        <f t="shared" ca="1" si="548"/>
        <v/>
      </c>
      <c r="H3573">
        <f t="shared" ca="1" si="549"/>
        <v>6186.1</v>
      </c>
      <c r="I3573" s="7" t="str">
        <f t="shared" ca="1" si="556"/>
        <v/>
      </c>
      <c r="J3573" s="11">
        <f t="shared" ca="1" si="550"/>
        <v>1299.1241628491334</v>
      </c>
      <c r="K3573" s="11">
        <f ca="1">MAX($J$55:J3573)</f>
        <v>1508.3636064497455</v>
      </c>
      <c r="L3573" s="13">
        <f t="shared" ca="1" si="551"/>
        <v>0.13871949887010437</v>
      </c>
      <c r="M3573" t="str">
        <f t="shared" ca="1" si="554"/>
        <v>BUY</v>
      </c>
      <c r="N3573">
        <f t="shared" ca="1" si="555"/>
        <v>-3.3735964738572274E-4</v>
      </c>
    </row>
    <row r="3574" spans="1:14" x14ac:dyDescent="0.25">
      <c r="A3574">
        <v>3573</v>
      </c>
      <c r="B3574" s="30">
        <v>41752</v>
      </c>
      <c r="C3574">
        <f t="shared" si="552"/>
        <v>2014</v>
      </c>
      <c r="D3574">
        <v>6840.8</v>
      </c>
      <c r="E3574">
        <f t="shared" ca="1" si="553"/>
        <v>6828.0750000000007</v>
      </c>
      <c r="F3574">
        <f t="shared" ca="1" si="557"/>
        <v>6671.623076923076</v>
      </c>
      <c r="G3574" t="str">
        <f t="shared" ref="G3574:G3637" ca="1" si="558">IF(AND(E3574&gt;F3574,E3573&lt;F3573),"BUY",IF(AND(E3574&lt;F3574,E3573&gt;F3573),"SELL",""))</f>
        <v/>
      </c>
      <c r="H3574">
        <f t="shared" ca="1" si="549"/>
        <v>6186.1</v>
      </c>
      <c r="I3574" s="7" t="str">
        <f t="shared" ca="1" si="556"/>
        <v/>
      </c>
      <c r="J3574" s="11">
        <f t="shared" ca="1" si="550"/>
        <v>1299.1241628491334</v>
      </c>
      <c r="K3574" s="11">
        <f ca="1">MAX($J$55:J3574)</f>
        <v>1508.3636064497455</v>
      </c>
      <c r="L3574" s="13">
        <f t="shared" ca="1" si="551"/>
        <v>0.13871949887010437</v>
      </c>
      <c r="M3574" t="str">
        <f t="shared" ca="1" si="554"/>
        <v>BUY</v>
      </c>
      <c r="N3574">
        <f t="shared" ca="1" si="555"/>
        <v>3.7342176117147051E-3</v>
      </c>
    </row>
    <row r="3575" spans="1:14" x14ac:dyDescent="0.25">
      <c r="A3575">
        <v>3574</v>
      </c>
      <c r="B3575" s="30">
        <v>41754</v>
      </c>
      <c r="C3575">
        <f t="shared" si="552"/>
        <v>2014</v>
      </c>
      <c r="D3575">
        <v>6782.75</v>
      </c>
      <c r="E3575">
        <f t="shared" ca="1" si="553"/>
        <v>6811.7749999999996</v>
      </c>
      <c r="F3575">
        <f t="shared" ca="1" si="557"/>
        <v>6682.3365384615372</v>
      </c>
      <c r="G3575" t="str">
        <f t="shared" ca="1" si="558"/>
        <v/>
      </c>
      <c r="H3575">
        <f t="shared" ref="H3575:H3638" ca="1" si="559">IF(G3575&lt;&gt;"",D3575,H3574)</f>
        <v>6186.1</v>
      </c>
      <c r="I3575" s="7" t="str">
        <f t="shared" ca="1" si="556"/>
        <v/>
      </c>
      <c r="J3575" s="11">
        <f t="shared" ca="1" si="550"/>
        <v>1299.1241628491334</v>
      </c>
      <c r="K3575" s="11">
        <f ca="1">MAX($J$55:J3575)</f>
        <v>1508.3636064497455</v>
      </c>
      <c r="L3575" s="13">
        <f t="shared" ca="1" si="551"/>
        <v>0.13871949887010437</v>
      </c>
      <c r="M3575" t="str">
        <f t="shared" ca="1" si="554"/>
        <v>BUY</v>
      </c>
      <c r="N3575">
        <f t="shared" ca="1" si="555"/>
        <v>-8.4858496082329815E-3</v>
      </c>
    </row>
    <row r="3576" spans="1:14" x14ac:dyDescent="0.25">
      <c r="A3576">
        <v>3575</v>
      </c>
      <c r="B3576" s="30">
        <v>41757</v>
      </c>
      <c r="C3576">
        <f t="shared" si="552"/>
        <v>2014</v>
      </c>
      <c r="D3576">
        <v>6761.25</v>
      </c>
      <c r="E3576">
        <f t="shared" ca="1" si="553"/>
        <v>6772</v>
      </c>
      <c r="F3576">
        <f t="shared" ca="1" si="557"/>
        <v>6691.7442307692309</v>
      </c>
      <c r="G3576" t="str">
        <f t="shared" ca="1" si="558"/>
        <v/>
      </c>
      <c r="H3576">
        <f t="shared" ca="1" si="559"/>
        <v>6186.1</v>
      </c>
      <c r="I3576" s="7" t="str">
        <f t="shared" ca="1" si="556"/>
        <v/>
      </c>
      <c r="J3576" s="11">
        <f t="shared" ca="1" si="550"/>
        <v>1299.1241628491334</v>
      </c>
      <c r="K3576" s="11">
        <f ca="1">MAX($J$55:J3576)</f>
        <v>1508.3636064497455</v>
      </c>
      <c r="L3576" s="13">
        <f t="shared" ca="1" si="551"/>
        <v>0.13871949887010437</v>
      </c>
      <c r="M3576" t="str">
        <f t="shared" ca="1" si="554"/>
        <v>BUY</v>
      </c>
      <c r="N3576">
        <f t="shared" ca="1" si="555"/>
        <v>-3.1698057572518523E-3</v>
      </c>
    </row>
    <row r="3577" spans="1:14" x14ac:dyDescent="0.25">
      <c r="A3577">
        <v>3576</v>
      </c>
      <c r="B3577" s="30">
        <v>41758</v>
      </c>
      <c r="C3577">
        <f t="shared" si="552"/>
        <v>2014</v>
      </c>
      <c r="D3577">
        <v>6715.25</v>
      </c>
      <c r="E3577">
        <f t="shared" ca="1" si="553"/>
        <v>6738.25</v>
      </c>
      <c r="F3577">
        <f t="shared" ca="1" si="557"/>
        <v>6699.0980769230773</v>
      </c>
      <c r="G3577" t="str">
        <f t="shared" ca="1" si="558"/>
        <v/>
      </c>
      <c r="H3577">
        <f t="shared" ca="1" si="559"/>
        <v>6186.1</v>
      </c>
      <c r="I3577" s="7" t="str">
        <f t="shared" ca="1" si="556"/>
        <v/>
      </c>
      <c r="J3577" s="11">
        <f t="shared" ref="J3577:J3640" ca="1" si="560">IF(I3577="",J3576,J3576*(1+$M$5*I3577))</f>
        <v>1299.1241628491334</v>
      </c>
      <c r="K3577" s="11">
        <f ca="1">MAX($J$55:J3577)</f>
        <v>1508.3636064497455</v>
      </c>
      <c r="L3577" s="13">
        <f t="shared" ref="L3577:L3640" ca="1" si="561">1-J3577/K3577</f>
        <v>0.13871949887010437</v>
      </c>
      <c r="M3577" t="str">
        <f t="shared" ca="1" si="554"/>
        <v>BUY</v>
      </c>
      <c r="N3577">
        <f t="shared" ca="1" si="555"/>
        <v>-6.8034756886670364E-3</v>
      </c>
    </row>
    <row r="3578" spans="1:14" x14ac:dyDescent="0.25">
      <c r="A3578">
        <v>3577</v>
      </c>
      <c r="B3578" s="30">
        <v>41759</v>
      </c>
      <c r="C3578">
        <f t="shared" si="552"/>
        <v>2014</v>
      </c>
      <c r="D3578">
        <v>6696.4</v>
      </c>
      <c r="E3578">
        <f t="shared" ca="1" si="553"/>
        <v>6705.8249999999998</v>
      </c>
      <c r="F3578">
        <f t="shared" ca="1" si="557"/>
        <v>6707.3019230769232</v>
      </c>
      <c r="G3578" t="str">
        <f t="shared" ca="1" si="558"/>
        <v>SELL</v>
      </c>
      <c r="H3578">
        <f t="shared" ca="1" si="559"/>
        <v>6696.4</v>
      </c>
      <c r="I3578" s="7">
        <f t="shared" ca="1" si="556"/>
        <v>8.2491391991723173E-2</v>
      </c>
      <c r="J3578" s="11">
        <f t="shared" ca="1" si="560"/>
        <v>1406.2907234126405</v>
      </c>
      <c r="K3578" s="11">
        <f ca="1">MAX($J$55:J3578)</f>
        <v>1508.3636064497455</v>
      </c>
      <c r="L3578" s="13">
        <f t="shared" ca="1" si="561"/>
        <v>6.7671271436570368E-2</v>
      </c>
      <c r="M3578" t="str">
        <f t="shared" ca="1" si="554"/>
        <v>SELL</v>
      </c>
      <c r="N3578">
        <f t="shared" ca="1" si="555"/>
        <v>-2.8070436692603199E-3</v>
      </c>
    </row>
    <row r="3579" spans="1:14" x14ac:dyDescent="0.25">
      <c r="A3579">
        <v>3578</v>
      </c>
      <c r="B3579" s="30">
        <v>41761</v>
      </c>
      <c r="C3579">
        <f t="shared" si="552"/>
        <v>2014</v>
      </c>
      <c r="D3579">
        <v>6694.8</v>
      </c>
      <c r="E3579">
        <f t="shared" ca="1" si="553"/>
        <v>6695.6</v>
      </c>
      <c r="F3579">
        <f t="shared" ca="1" si="557"/>
        <v>6715.0557692307684</v>
      </c>
      <c r="G3579" t="str">
        <f t="shared" ca="1" si="558"/>
        <v/>
      </c>
      <c r="H3579">
        <f t="shared" ca="1" si="559"/>
        <v>6696.4</v>
      </c>
      <c r="I3579" s="7" t="str">
        <f t="shared" ca="1" si="556"/>
        <v/>
      </c>
      <c r="J3579" s="11">
        <f t="shared" ca="1" si="560"/>
        <v>1406.2907234126405</v>
      </c>
      <c r="K3579" s="11">
        <f ca="1">MAX($J$55:J3579)</f>
        <v>1508.3636064497455</v>
      </c>
      <c r="L3579" s="13">
        <f t="shared" ca="1" si="561"/>
        <v>6.7671271436570368E-2</v>
      </c>
      <c r="M3579" t="str">
        <f t="shared" ca="1" si="554"/>
        <v>SELL</v>
      </c>
      <c r="N3579">
        <f t="shared" ca="1" si="555"/>
        <v>2.3893435278649042E-4</v>
      </c>
    </row>
    <row r="3580" spans="1:14" x14ac:dyDescent="0.25">
      <c r="A3580">
        <v>3579</v>
      </c>
      <c r="B3580" s="30">
        <v>41764</v>
      </c>
      <c r="C3580">
        <f t="shared" si="552"/>
        <v>2014</v>
      </c>
      <c r="D3580">
        <v>6699.35</v>
      </c>
      <c r="E3580">
        <f t="shared" ca="1" si="553"/>
        <v>6697.0750000000007</v>
      </c>
      <c r="F3580">
        <f t="shared" ca="1" si="557"/>
        <v>6722.9192307692301</v>
      </c>
      <c r="G3580" t="str">
        <f t="shared" ca="1" si="558"/>
        <v/>
      </c>
      <c r="H3580">
        <f t="shared" ca="1" si="559"/>
        <v>6696.4</v>
      </c>
      <c r="I3580" s="7" t="str">
        <f t="shared" ca="1" si="556"/>
        <v/>
      </c>
      <c r="J3580" s="11">
        <f t="shared" ca="1" si="560"/>
        <v>1406.2907234126405</v>
      </c>
      <c r="K3580" s="11">
        <f ca="1">MAX($J$55:J3580)</f>
        <v>1508.3636064497455</v>
      </c>
      <c r="L3580" s="13">
        <f t="shared" ca="1" si="561"/>
        <v>6.7671271436570368E-2</v>
      </c>
      <c r="M3580" t="str">
        <f t="shared" ca="1" si="554"/>
        <v>SELL</v>
      </c>
      <c r="N3580">
        <f t="shared" ca="1" si="555"/>
        <v>-6.7963195315770173E-4</v>
      </c>
    </row>
    <row r="3581" spans="1:14" x14ac:dyDescent="0.25">
      <c r="A3581">
        <v>3580</v>
      </c>
      <c r="B3581" s="30">
        <v>41765</v>
      </c>
      <c r="C3581">
        <f t="shared" si="552"/>
        <v>2014</v>
      </c>
      <c r="D3581">
        <v>6715.3</v>
      </c>
      <c r="E3581">
        <f t="shared" ca="1" si="553"/>
        <v>6707.3250000000007</v>
      </c>
      <c r="F3581">
        <f t="shared" ca="1" si="557"/>
        <v>6727.9884615384608</v>
      </c>
      <c r="G3581" t="str">
        <f t="shared" ca="1" si="558"/>
        <v/>
      </c>
      <c r="H3581">
        <f t="shared" ca="1" si="559"/>
        <v>6696.4</v>
      </c>
      <c r="I3581" s="7" t="str">
        <f t="shared" ca="1" si="556"/>
        <v/>
      </c>
      <c r="J3581" s="11">
        <f t="shared" ca="1" si="560"/>
        <v>1406.2907234126405</v>
      </c>
      <c r="K3581" s="11">
        <f ca="1">MAX($J$55:J3581)</f>
        <v>1508.3636064497455</v>
      </c>
      <c r="L3581" s="13">
        <f t="shared" ca="1" si="561"/>
        <v>6.7671271436570368E-2</v>
      </c>
      <c r="M3581" t="str">
        <f t="shared" ca="1" si="554"/>
        <v>SELL</v>
      </c>
      <c r="N3581">
        <f t="shared" ca="1" si="555"/>
        <v>-2.380827990775197E-3</v>
      </c>
    </row>
    <row r="3582" spans="1:14" x14ac:dyDescent="0.25">
      <c r="A3582">
        <v>3581</v>
      </c>
      <c r="B3582" s="30">
        <v>41766</v>
      </c>
      <c r="C3582">
        <f t="shared" si="552"/>
        <v>2014</v>
      </c>
      <c r="D3582">
        <v>6652.55</v>
      </c>
      <c r="E3582">
        <f t="shared" ca="1" si="553"/>
        <v>6683.9250000000002</v>
      </c>
      <c r="F3582">
        <f t="shared" ca="1" si="557"/>
        <v>6730.4038461538448</v>
      </c>
      <c r="G3582" t="str">
        <f t="shared" ca="1" si="558"/>
        <v/>
      </c>
      <c r="H3582">
        <f t="shared" ca="1" si="559"/>
        <v>6696.4</v>
      </c>
      <c r="I3582" s="7" t="str">
        <f t="shared" ca="1" si="556"/>
        <v/>
      </c>
      <c r="J3582" s="11">
        <f t="shared" ca="1" si="560"/>
        <v>1406.2907234126405</v>
      </c>
      <c r="K3582" s="11">
        <f ca="1">MAX($J$55:J3582)</f>
        <v>1508.3636064497455</v>
      </c>
      <c r="L3582" s="13">
        <f t="shared" ca="1" si="561"/>
        <v>6.7671271436570368E-2</v>
      </c>
      <c r="M3582" t="str">
        <f t="shared" ca="1" si="554"/>
        <v>SELL</v>
      </c>
      <c r="N3582">
        <f t="shared" ca="1" si="555"/>
        <v>9.3443330901076642E-3</v>
      </c>
    </row>
    <row r="3583" spans="1:14" x14ac:dyDescent="0.25">
      <c r="A3583">
        <v>3582</v>
      </c>
      <c r="B3583" s="30">
        <v>41767</v>
      </c>
      <c r="C3583">
        <f t="shared" si="552"/>
        <v>2014</v>
      </c>
      <c r="D3583">
        <v>6659.85</v>
      </c>
      <c r="E3583">
        <f t="shared" ca="1" si="553"/>
        <v>6656.2000000000007</v>
      </c>
      <c r="F3583">
        <f t="shared" ca="1" si="557"/>
        <v>6732.6519230769227</v>
      </c>
      <c r="G3583" t="str">
        <f t="shared" ca="1" si="558"/>
        <v/>
      </c>
      <c r="H3583">
        <f t="shared" ca="1" si="559"/>
        <v>6696.4</v>
      </c>
      <c r="I3583" s="7" t="str">
        <f t="shared" ca="1" si="556"/>
        <v/>
      </c>
      <c r="J3583" s="11">
        <f t="shared" ca="1" si="560"/>
        <v>1406.2907234126405</v>
      </c>
      <c r="K3583" s="11">
        <f ca="1">MAX($J$55:J3583)</f>
        <v>1508.3636064497455</v>
      </c>
      <c r="L3583" s="13">
        <f t="shared" ca="1" si="561"/>
        <v>6.7671271436570368E-2</v>
      </c>
      <c r="M3583" t="str">
        <f t="shared" ca="1" si="554"/>
        <v>SELL</v>
      </c>
      <c r="N3583">
        <f t="shared" ca="1" si="555"/>
        <v>-1.0973235826863656E-3</v>
      </c>
    </row>
    <row r="3584" spans="1:14" x14ac:dyDescent="0.25">
      <c r="A3584">
        <v>3583</v>
      </c>
      <c r="B3584" s="30">
        <v>41768</v>
      </c>
      <c r="C3584">
        <f t="shared" si="552"/>
        <v>2014</v>
      </c>
      <c r="D3584">
        <v>6858.8</v>
      </c>
      <c r="E3584">
        <f t="shared" ca="1" si="553"/>
        <v>6759.3250000000007</v>
      </c>
      <c r="F3584">
        <f t="shared" ca="1" si="557"/>
        <v>6740.9999999999991</v>
      </c>
      <c r="G3584" t="str">
        <f t="shared" ca="1" si="558"/>
        <v>BUY</v>
      </c>
      <c r="H3584">
        <f t="shared" ca="1" si="559"/>
        <v>6858.8</v>
      </c>
      <c r="I3584" s="7">
        <f t="shared" ca="1" si="556"/>
        <v>-2.4251836807837046E-2</v>
      </c>
      <c r="J3584" s="11">
        <f t="shared" ca="1" si="560"/>
        <v>1372.1855902840621</v>
      </c>
      <c r="K3584" s="11">
        <f ca="1">MAX($J$55:J3584)</f>
        <v>1508.3636064497455</v>
      </c>
      <c r="L3584" s="13">
        <f t="shared" ca="1" si="561"/>
        <v>9.0281955612948828E-2</v>
      </c>
      <c r="M3584" t="str">
        <f t="shared" ca="1" si="554"/>
        <v>BUY</v>
      </c>
      <c r="N3584">
        <f t="shared" ca="1" si="555"/>
        <v>-2.9873045188705424E-2</v>
      </c>
    </row>
    <row r="3585" spans="1:14" x14ac:dyDescent="0.25">
      <c r="A3585">
        <v>3584</v>
      </c>
      <c r="B3585" s="30">
        <v>41771</v>
      </c>
      <c r="C3585">
        <f t="shared" si="552"/>
        <v>2014</v>
      </c>
      <c r="D3585">
        <v>7014.25</v>
      </c>
      <c r="E3585">
        <f t="shared" ca="1" si="553"/>
        <v>6936.5249999999996</v>
      </c>
      <c r="F3585">
        <f t="shared" ca="1" si="557"/>
        <v>6753.2442307692299</v>
      </c>
      <c r="G3585" t="str">
        <f t="shared" ca="1" si="558"/>
        <v/>
      </c>
      <c r="H3585">
        <f t="shared" ca="1" si="559"/>
        <v>6858.8</v>
      </c>
      <c r="I3585" s="7" t="str">
        <f t="shared" ca="1" si="556"/>
        <v/>
      </c>
      <c r="J3585" s="11">
        <f t="shared" ca="1" si="560"/>
        <v>1372.1855902840621</v>
      </c>
      <c r="K3585" s="11">
        <f ca="1">MAX($J$55:J3585)</f>
        <v>1508.3636064497455</v>
      </c>
      <c r="L3585" s="13">
        <f t="shared" ca="1" si="561"/>
        <v>9.0281955612948828E-2</v>
      </c>
      <c r="M3585" t="str">
        <f t="shared" ca="1" si="554"/>
        <v>BUY</v>
      </c>
      <c r="N3585">
        <f t="shared" ca="1" si="555"/>
        <v>2.2664314457339449E-2</v>
      </c>
    </row>
    <row r="3586" spans="1:14" x14ac:dyDescent="0.25">
      <c r="A3586">
        <v>3585</v>
      </c>
      <c r="B3586" s="30">
        <v>41772</v>
      </c>
      <c r="C3586">
        <f t="shared" si="552"/>
        <v>2014</v>
      </c>
      <c r="D3586">
        <v>7108.75</v>
      </c>
      <c r="E3586">
        <f t="shared" ca="1" si="553"/>
        <v>7061.5</v>
      </c>
      <c r="F3586">
        <f t="shared" ca="1" si="557"/>
        <v>6768.8038461538445</v>
      </c>
      <c r="G3586" t="str">
        <f t="shared" ca="1" si="558"/>
        <v/>
      </c>
      <c r="H3586">
        <f t="shared" ca="1" si="559"/>
        <v>6858.8</v>
      </c>
      <c r="I3586" s="7" t="str">
        <f t="shared" ca="1" si="556"/>
        <v/>
      </c>
      <c r="J3586" s="11">
        <f t="shared" ca="1" si="560"/>
        <v>1372.1855902840621</v>
      </c>
      <c r="K3586" s="11">
        <f ca="1">MAX($J$55:J3586)</f>
        <v>1508.3636064497455</v>
      </c>
      <c r="L3586" s="13">
        <f t="shared" ca="1" si="561"/>
        <v>9.0281955612948828E-2</v>
      </c>
      <c r="M3586" t="str">
        <f t="shared" ca="1" si="554"/>
        <v>BUY</v>
      </c>
      <c r="N3586">
        <f t="shared" ca="1" si="555"/>
        <v>1.3472573689275404E-2</v>
      </c>
    </row>
    <row r="3587" spans="1:14" x14ac:dyDescent="0.25">
      <c r="A3587">
        <v>3586</v>
      </c>
      <c r="B3587" s="30">
        <v>41773</v>
      </c>
      <c r="C3587">
        <f t="shared" ref="C3587:C3650" si="562">YEAR(B3587)</f>
        <v>2014</v>
      </c>
      <c r="D3587">
        <v>7108.75</v>
      </c>
      <c r="E3587">
        <f t="shared" ca="1" si="553"/>
        <v>7108.75</v>
      </c>
      <c r="F3587">
        <f t="shared" ca="1" si="557"/>
        <v>6783.7153846153833</v>
      </c>
      <c r="G3587" t="str">
        <f t="shared" ca="1" si="558"/>
        <v/>
      </c>
      <c r="H3587">
        <f t="shared" ca="1" si="559"/>
        <v>6858.8</v>
      </c>
      <c r="I3587" s="7" t="str">
        <f t="shared" ca="1" si="556"/>
        <v/>
      </c>
      <c r="J3587" s="11">
        <f t="shared" ca="1" si="560"/>
        <v>1372.1855902840621</v>
      </c>
      <c r="K3587" s="11">
        <f ca="1">MAX($J$55:J3587)</f>
        <v>1508.3636064497455</v>
      </c>
      <c r="L3587" s="13">
        <f t="shared" ca="1" si="561"/>
        <v>9.0281955612948828E-2</v>
      </c>
      <c r="M3587" t="str">
        <f t="shared" ca="1" si="554"/>
        <v>BUY</v>
      </c>
      <c r="N3587">
        <f t="shared" ca="1" si="555"/>
        <v>0</v>
      </c>
    </row>
    <row r="3588" spans="1:14" x14ac:dyDescent="0.25">
      <c r="A3588">
        <v>3587</v>
      </c>
      <c r="B3588" s="30">
        <v>41774</v>
      </c>
      <c r="C3588">
        <f t="shared" si="562"/>
        <v>2014</v>
      </c>
      <c r="D3588">
        <v>7123.15</v>
      </c>
      <c r="E3588">
        <f t="shared" ref="E3588:E3651" ca="1" si="563">IF(ROW(D3588)&gt;$M$3,AVERAGE(OFFSET(D3589,-$M$3,0,$M$3,1)),"")</f>
        <v>7115.95</v>
      </c>
      <c r="F3588">
        <f t="shared" ca="1" si="557"/>
        <v>6797.9692307692312</v>
      </c>
      <c r="G3588" t="str">
        <f t="shared" ca="1" si="558"/>
        <v/>
      </c>
      <c r="H3588">
        <f t="shared" ca="1" si="559"/>
        <v>6858.8</v>
      </c>
      <c r="I3588" s="7" t="str">
        <f t="shared" ca="1" si="556"/>
        <v/>
      </c>
      <c r="J3588" s="11">
        <f t="shared" ca="1" si="560"/>
        <v>1372.1855902840621</v>
      </c>
      <c r="K3588" s="11">
        <f ca="1">MAX($J$55:J3588)</f>
        <v>1508.3636064497455</v>
      </c>
      <c r="L3588" s="13">
        <f t="shared" ca="1" si="561"/>
        <v>9.0281955612948828E-2</v>
      </c>
      <c r="M3588" t="str">
        <f t="shared" ca="1" si="554"/>
        <v>BUY</v>
      </c>
      <c r="N3588">
        <f t="shared" ca="1" si="555"/>
        <v>2.0256725866009688E-3</v>
      </c>
    </row>
    <row r="3589" spans="1:14" x14ac:dyDescent="0.25">
      <c r="A3589">
        <v>3588</v>
      </c>
      <c r="B3589" s="30">
        <v>41775</v>
      </c>
      <c r="C3589">
        <f t="shared" si="562"/>
        <v>2014</v>
      </c>
      <c r="D3589">
        <v>7203</v>
      </c>
      <c r="E3589">
        <f t="shared" ca="1" si="563"/>
        <v>7163.0749999999998</v>
      </c>
      <c r="F3589">
        <f t="shared" ca="1" si="557"/>
        <v>6815.9269230769232</v>
      </c>
      <c r="G3589" t="str">
        <f t="shared" ca="1" si="558"/>
        <v/>
      </c>
      <c r="H3589">
        <f t="shared" ca="1" si="559"/>
        <v>6858.8</v>
      </c>
      <c r="I3589" s="7" t="str">
        <f t="shared" ca="1" si="556"/>
        <v/>
      </c>
      <c r="J3589" s="11">
        <f t="shared" ca="1" si="560"/>
        <v>1372.1855902840621</v>
      </c>
      <c r="K3589" s="11">
        <f ca="1">MAX($J$55:J3589)</f>
        <v>1508.3636064497455</v>
      </c>
      <c r="L3589" s="13">
        <f t="shared" ca="1" si="561"/>
        <v>9.0281955612948828E-2</v>
      </c>
      <c r="M3589" t="str">
        <f t="shared" ca="1" si="554"/>
        <v>BUY</v>
      </c>
      <c r="N3589">
        <f t="shared" ca="1" si="555"/>
        <v>1.1209928191881453E-2</v>
      </c>
    </row>
    <row r="3590" spans="1:14" x14ac:dyDescent="0.25">
      <c r="A3590">
        <v>3589</v>
      </c>
      <c r="B3590" s="30">
        <v>41778</v>
      </c>
      <c r="C3590">
        <f t="shared" si="562"/>
        <v>2014</v>
      </c>
      <c r="D3590">
        <v>7263.55</v>
      </c>
      <c r="E3590">
        <f t="shared" ca="1" si="563"/>
        <v>7233.2749999999996</v>
      </c>
      <c r="F3590">
        <f t="shared" ca="1" si="557"/>
        <v>6837.8192307692307</v>
      </c>
      <c r="G3590" t="str">
        <f t="shared" ca="1" si="558"/>
        <v/>
      </c>
      <c r="H3590">
        <f t="shared" ca="1" si="559"/>
        <v>6858.8</v>
      </c>
      <c r="I3590" s="7" t="str">
        <f t="shared" ca="1" si="556"/>
        <v/>
      </c>
      <c r="J3590" s="11">
        <f t="shared" ca="1" si="560"/>
        <v>1372.1855902840621</v>
      </c>
      <c r="K3590" s="11">
        <f ca="1">MAX($J$55:J3590)</f>
        <v>1508.3636064497455</v>
      </c>
      <c r="L3590" s="13">
        <f t="shared" ca="1" si="561"/>
        <v>9.0281955612948828E-2</v>
      </c>
      <c r="M3590" t="str">
        <f t="shared" ref="M3590:M3653" ca="1" si="564">IF(G3590="",M3589,G3590)</f>
        <v>BUY</v>
      </c>
      <c r="N3590">
        <f t="shared" ca="1" si="555"/>
        <v>8.4062196307094512E-3</v>
      </c>
    </row>
    <row r="3591" spans="1:14" x14ac:dyDescent="0.25">
      <c r="A3591">
        <v>3590</v>
      </c>
      <c r="B3591" s="30">
        <v>41779</v>
      </c>
      <c r="C3591">
        <f t="shared" si="562"/>
        <v>2014</v>
      </c>
      <c r="D3591">
        <v>7275.5</v>
      </c>
      <c r="E3591">
        <f t="shared" ca="1" si="563"/>
        <v>7269.5249999999996</v>
      </c>
      <c r="F3591">
        <f t="shared" ca="1" si="557"/>
        <v>6860.1442307692305</v>
      </c>
      <c r="G3591" t="str">
        <f t="shared" ca="1" si="558"/>
        <v/>
      </c>
      <c r="H3591">
        <f t="shared" ca="1" si="559"/>
        <v>6858.8</v>
      </c>
      <c r="I3591" s="7" t="str">
        <f t="shared" ca="1" si="556"/>
        <v/>
      </c>
      <c r="J3591" s="11">
        <f t="shared" ca="1" si="560"/>
        <v>1372.1855902840621</v>
      </c>
      <c r="K3591" s="11">
        <f ca="1">MAX($J$55:J3591)</f>
        <v>1508.3636064497455</v>
      </c>
      <c r="L3591" s="13">
        <f t="shared" ca="1" si="561"/>
        <v>9.0281955612948828E-2</v>
      </c>
      <c r="M3591" t="str">
        <f t="shared" ca="1" si="564"/>
        <v>BUY</v>
      </c>
      <c r="N3591">
        <f t="shared" ref="N3591:N3654" ca="1" si="565">IF(M3590="BUY",(D3591-D3590)/D3590,(D3590-D3591)/D3590)</f>
        <v>1.6452010380598766E-3</v>
      </c>
    </row>
    <row r="3592" spans="1:14" x14ac:dyDescent="0.25">
      <c r="A3592">
        <v>3591</v>
      </c>
      <c r="B3592" s="30">
        <v>41780</v>
      </c>
      <c r="C3592">
        <f t="shared" si="562"/>
        <v>2014</v>
      </c>
      <c r="D3592">
        <v>7252.9</v>
      </c>
      <c r="E3592">
        <f t="shared" ca="1" si="563"/>
        <v>7264.2</v>
      </c>
      <c r="F3592">
        <f t="shared" ca="1" si="557"/>
        <v>6877.709615384616</v>
      </c>
      <c r="G3592" t="str">
        <f t="shared" ca="1" si="558"/>
        <v/>
      </c>
      <c r="H3592">
        <f t="shared" ca="1" si="559"/>
        <v>6858.8</v>
      </c>
      <c r="I3592" s="7" t="str">
        <f t="shared" ca="1" si="556"/>
        <v/>
      </c>
      <c r="J3592" s="11">
        <f t="shared" ca="1" si="560"/>
        <v>1372.1855902840621</v>
      </c>
      <c r="K3592" s="11">
        <f ca="1">MAX($J$55:J3592)</f>
        <v>1508.3636064497455</v>
      </c>
      <c r="L3592" s="13">
        <f t="shared" ca="1" si="561"/>
        <v>9.0281955612948828E-2</v>
      </c>
      <c r="M3592" t="str">
        <f t="shared" ca="1" si="564"/>
        <v>BUY</v>
      </c>
      <c r="N3592">
        <f t="shared" ca="1" si="565"/>
        <v>-3.1063157171328931E-3</v>
      </c>
    </row>
    <row r="3593" spans="1:14" x14ac:dyDescent="0.25">
      <c r="A3593">
        <v>3592</v>
      </c>
      <c r="B3593" s="30">
        <v>41781</v>
      </c>
      <c r="C3593">
        <f t="shared" si="562"/>
        <v>2014</v>
      </c>
      <c r="D3593">
        <v>7276.4</v>
      </c>
      <c r="E3593">
        <f t="shared" ca="1" si="563"/>
        <v>7264.65</v>
      </c>
      <c r="F3593">
        <f t="shared" ca="1" si="557"/>
        <v>6896.1711538461532</v>
      </c>
      <c r="G3593" t="str">
        <f t="shared" ca="1" si="558"/>
        <v/>
      </c>
      <c r="H3593">
        <f t="shared" ca="1" si="559"/>
        <v>6858.8</v>
      </c>
      <c r="I3593" s="7" t="str">
        <f t="shared" ca="1" si="556"/>
        <v/>
      </c>
      <c r="J3593" s="11">
        <f t="shared" ca="1" si="560"/>
        <v>1372.1855902840621</v>
      </c>
      <c r="K3593" s="11">
        <f ca="1">MAX($J$55:J3593)</f>
        <v>1508.3636064497455</v>
      </c>
      <c r="L3593" s="13">
        <f t="shared" ca="1" si="561"/>
        <v>9.0281955612948828E-2</v>
      </c>
      <c r="M3593" t="str">
        <f t="shared" ca="1" si="564"/>
        <v>BUY</v>
      </c>
      <c r="N3593">
        <f t="shared" ca="1" si="565"/>
        <v>3.2400832770340142E-3</v>
      </c>
    </row>
    <row r="3594" spans="1:14" x14ac:dyDescent="0.25">
      <c r="A3594">
        <v>3593</v>
      </c>
      <c r="B3594" s="30">
        <v>41782</v>
      </c>
      <c r="C3594">
        <f t="shared" si="562"/>
        <v>2014</v>
      </c>
      <c r="D3594">
        <v>7367.1</v>
      </c>
      <c r="E3594">
        <f t="shared" ca="1" si="563"/>
        <v>7321.75</v>
      </c>
      <c r="F3594">
        <f t="shared" ca="1" si="557"/>
        <v>6918.8942307692305</v>
      </c>
      <c r="G3594" t="str">
        <f t="shared" ca="1" si="558"/>
        <v/>
      </c>
      <c r="H3594">
        <f t="shared" ca="1" si="559"/>
        <v>6858.8</v>
      </c>
      <c r="I3594" s="7" t="str">
        <f t="shared" ca="1" si="556"/>
        <v/>
      </c>
      <c r="J3594" s="11">
        <f t="shared" ca="1" si="560"/>
        <v>1372.1855902840621</v>
      </c>
      <c r="K3594" s="11">
        <f ca="1">MAX($J$55:J3594)</f>
        <v>1508.3636064497455</v>
      </c>
      <c r="L3594" s="13">
        <f t="shared" ca="1" si="561"/>
        <v>9.0281955612948828E-2</v>
      </c>
      <c r="M3594" t="str">
        <f t="shared" ca="1" si="564"/>
        <v>BUY</v>
      </c>
      <c r="N3594">
        <f t="shared" ca="1" si="565"/>
        <v>1.24649551976253E-2</v>
      </c>
    </row>
    <row r="3595" spans="1:14" x14ac:dyDescent="0.25">
      <c r="A3595">
        <v>3594</v>
      </c>
      <c r="B3595" s="30">
        <v>41785</v>
      </c>
      <c r="C3595">
        <f t="shared" si="562"/>
        <v>2014</v>
      </c>
      <c r="D3595">
        <v>7359.05</v>
      </c>
      <c r="E3595">
        <f t="shared" ca="1" si="563"/>
        <v>7363.0750000000007</v>
      </c>
      <c r="F3595">
        <f t="shared" ca="1" si="557"/>
        <v>6942.9692307692303</v>
      </c>
      <c r="G3595" t="str">
        <f t="shared" ca="1" si="558"/>
        <v/>
      </c>
      <c r="H3595">
        <f t="shared" ca="1" si="559"/>
        <v>6858.8</v>
      </c>
      <c r="I3595" s="7" t="str">
        <f t="shared" ca="1" si="556"/>
        <v/>
      </c>
      <c r="J3595" s="11">
        <f t="shared" ca="1" si="560"/>
        <v>1372.1855902840621</v>
      </c>
      <c r="K3595" s="11">
        <f ca="1">MAX($J$55:J3595)</f>
        <v>1508.3636064497455</v>
      </c>
      <c r="L3595" s="13">
        <f t="shared" ca="1" si="561"/>
        <v>9.0281955612948828E-2</v>
      </c>
      <c r="M3595" t="str">
        <f t="shared" ca="1" si="564"/>
        <v>BUY</v>
      </c>
      <c r="N3595">
        <f t="shared" ca="1" si="565"/>
        <v>-1.0926959047658077E-3</v>
      </c>
    </row>
    <row r="3596" spans="1:14" x14ac:dyDescent="0.25">
      <c r="A3596">
        <v>3595</v>
      </c>
      <c r="B3596" s="30">
        <v>41786</v>
      </c>
      <c r="C3596">
        <f t="shared" si="562"/>
        <v>2014</v>
      </c>
      <c r="D3596">
        <v>7318</v>
      </c>
      <c r="E3596">
        <f t="shared" ca="1" si="563"/>
        <v>7338.5249999999996</v>
      </c>
      <c r="F3596">
        <f t="shared" ca="1" si="557"/>
        <v>6967.6884615384615</v>
      </c>
      <c r="G3596" t="str">
        <f t="shared" ca="1" si="558"/>
        <v/>
      </c>
      <c r="H3596">
        <f t="shared" ca="1" si="559"/>
        <v>6858.8</v>
      </c>
      <c r="I3596" s="7" t="str">
        <f t="shared" ca="1" si="556"/>
        <v/>
      </c>
      <c r="J3596" s="11">
        <f t="shared" ca="1" si="560"/>
        <v>1372.1855902840621</v>
      </c>
      <c r="K3596" s="11">
        <f ca="1">MAX($J$55:J3596)</f>
        <v>1508.3636064497455</v>
      </c>
      <c r="L3596" s="13">
        <f t="shared" ca="1" si="561"/>
        <v>9.0281955612948828E-2</v>
      </c>
      <c r="M3596" t="str">
        <f t="shared" ca="1" si="564"/>
        <v>BUY</v>
      </c>
      <c r="N3596">
        <f t="shared" ca="1" si="565"/>
        <v>-5.5781656599697216E-3</v>
      </c>
    </row>
    <row r="3597" spans="1:14" x14ac:dyDescent="0.25">
      <c r="A3597">
        <v>3596</v>
      </c>
      <c r="B3597" s="30">
        <v>41787</v>
      </c>
      <c r="C3597">
        <f t="shared" si="562"/>
        <v>2014</v>
      </c>
      <c r="D3597">
        <v>7329.65</v>
      </c>
      <c r="E3597">
        <f t="shared" ca="1" si="563"/>
        <v>7323.8249999999998</v>
      </c>
      <c r="F3597">
        <f t="shared" ca="1" si="557"/>
        <v>6988.8519230769225</v>
      </c>
      <c r="G3597" t="str">
        <f t="shared" ca="1" si="558"/>
        <v/>
      </c>
      <c r="H3597">
        <f t="shared" ca="1" si="559"/>
        <v>6858.8</v>
      </c>
      <c r="I3597" s="7" t="str">
        <f t="shared" ca="1" si="556"/>
        <v/>
      </c>
      <c r="J3597" s="11">
        <f t="shared" ca="1" si="560"/>
        <v>1372.1855902840621</v>
      </c>
      <c r="K3597" s="11">
        <f ca="1">MAX($J$55:J3597)</f>
        <v>1508.3636064497455</v>
      </c>
      <c r="L3597" s="13">
        <f t="shared" ca="1" si="561"/>
        <v>9.0281955612948828E-2</v>
      </c>
      <c r="M3597" t="str">
        <f t="shared" ca="1" si="564"/>
        <v>BUY</v>
      </c>
      <c r="N3597">
        <f t="shared" ca="1" si="565"/>
        <v>1.5919650177643669E-3</v>
      </c>
    </row>
    <row r="3598" spans="1:14" x14ac:dyDescent="0.25">
      <c r="A3598">
        <v>3597</v>
      </c>
      <c r="B3598" s="30">
        <v>41788</v>
      </c>
      <c r="C3598">
        <f t="shared" si="562"/>
        <v>2014</v>
      </c>
      <c r="D3598">
        <v>7235.65</v>
      </c>
      <c r="E3598">
        <f t="shared" ca="1" si="563"/>
        <v>7282.65</v>
      </c>
      <c r="F3598">
        <f t="shared" ca="1" si="557"/>
        <v>7004.9288461538463</v>
      </c>
      <c r="G3598" t="str">
        <f t="shared" ca="1" si="558"/>
        <v/>
      </c>
      <c r="H3598">
        <f t="shared" ca="1" si="559"/>
        <v>6858.8</v>
      </c>
      <c r="I3598" s="7" t="str">
        <f t="shared" ca="1" si="556"/>
        <v/>
      </c>
      <c r="J3598" s="11">
        <f t="shared" ca="1" si="560"/>
        <v>1372.1855902840621</v>
      </c>
      <c r="K3598" s="11">
        <f ca="1">MAX($J$55:J3598)</f>
        <v>1508.3636064497455</v>
      </c>
      <c r="L3598" s="13">
        <f t="shared" ca="1" si="561"/>
        <v>9.0281955612948828E-2</v>
      </c>
      <c r="M3598" t="str">
        <f t="shared" ca="1" si="564"/>
        <v>BUY</v>
      </c>
      <c r="N3598">
        <f t="shared" ca="1" si="565"/>
        <v>-1.2824623276691248E-2</v>
      </c>
    </row>
    <row r="3599" spans="1:14" x14ac:dyDescent="0.25">
      <c r="A3599">
        <v>3598</v>
      </c>
      <c r="B3599" s="30">
        <v>41789</v>
      </c>
      <c r="C3599">
        <f t="shared" si="562"/>
        <v>2014</v>
      </c>
      <c r="D3599">
        <v>7229.95</v>
      </c>
      <c r="E3599">
        <f t="shared" ca="1" si="563"/>
        <v>7232.7999999999993</v>
      </c>
      <c r="F3599">
        <f t="shared" ca="1" si="557"/>
        <v>7020.875</v>
      </c>
      <c r="G3599" t="str">
        <f t="shared" ca="1" si="558"/>
        <v/>
      </c>
      <c r="H3599">
        <f t="shared" ca="1" si="559"/>
        <v>6858.8</v>
      </c>
      <c r="I3599" s="7" t="str">
        <f t="shared" ca="1" si="556"/>
        <v/>
      </c>
      <c r="J3599" s="11">
        <f t="shared" ca="1" si="560"/>
        <v>1372.1855902840621</v>
      </c>
      <c r="K3599" s="11">
        <f ca="1">MAX($J$55:J3599)</f>
        <v>1508.3636064497455</v>
      </c>
      <c r="L3599" s="13">
        <f t="shared" ca="1" si="561"/>
        <v>9.0281955612948828E-2</v>
      </c>
      <c r="M3599" t="str">
        <f t="shared" ca="1" si="564"/>
        <v>BUY</v>
      </c>
      <c r="N3599">
        <f t="shared" ca="1" si="565"/>
        <v>-7.8776613020251367E-4</v>
      </c>
    </row>
    <row r="3600" spans="1:14" x14ac:dyDescent="0.25">
      <c r="A3600">
        <v>3599</v>
      </c>
      <c r="B3600" s="30">
        <v>41792</v>
      </c>
      <c r="C3600">
        <f t="shared" si="562"/>
        <v>2014</v>
      </c>
      <c r="D3600">
        <v>7362.5</v>
      </c>
      <c r="E3600">
        <f t="shared" ca="1" si="563"/>
        <v>7296.2250000000004</v>
      </c>
      <c r="F3600">
        <f t="shared" ca="1" si="557"/>
        <v>7040.9403846153837</v>
      </c>
      <c r="G3600" t="str">
        <f t="shared" ca="1" si="558"/>
        <v/>
      </c>
      <c r="H3600">
        <f t="shared" ca="1" si="559"/>
        <v>6858.8</v>
      </c>
      <c r="I3600" s="7" t="str">
        <f t="shared" ca="1" si="556"/>
        <v/>
      </c>
      <c r="J3600" s="11">
        <f t="shared" ca="1" si="560"/>
        <v>1372.1855902840621</v>
      </c>
      <c r="K3600" s="11">
        <f ca="1">MAX($J$55:J3600)</f>
        <v>1508.3636064497455</v>
      </c>
      <c r="L3600" s="13">
        <f t="shared" ca="1" si="561"/>
        <v>9.0281955612948828E-2</v>
      </c>
      <c r="M3600" t="str">
        <f t="shared" ca="1" si="564"/>
        <v>BUY</v>
      </c>
      <c r="N3600">
        <f t="shared" ca="1" si="565"/>
        <v>1.8333460120747748E-2</v>
      </c>
    </row>
    <row r="3601" spans="1:14" x14ac:dyDescent="0.25">
      <c r="A3601">
        <v>3600</v>
      </c>
      <c r="B3601" s="30">
        <v>41793</v>
      </c>
      <c r="C3601">
        <f t="shared" si="562"/>
        <v>2014</v>
      </c>
      <c r="D3601">
        <v>7415.85</v>
      </c>
      <c r="E3601">
        <f t="shared" ca="1" si="563"/>
        <v>7389.1750000000002</v>
      </c>
      <c r="F3601">
        <f t="shared" ca="1" si="557"/>
        <v>7065.290384615384</v>
      </c>
      <c r="G3601" t="str">
        <f t="shared" ca="1" si="558"/>
        <v/>
      </c>
      <c r="H3601">
        <f t="shared" ca="1" si="559"/>
        <v>6858.8</v>
      </c>
      <c r="I3601" s="7" t="str">
        <f t="shared" ca="1" si="556"/>
        <v/>
      </c>
      <c r="J3601" s="11">
        <f t="shared" ca="1" si="560"/>
        <v>1372.1855902840621</v>
      </c>
      <c r="K3601" s="11">
        <f ca="1">MAX($J$55:J3601)</f>
        <v>1508.3636064497455</v>
      </c>
      <c r="L3601" s="13">
        <f t="shared" ca="1" si="561"/>
        <v>9.0281955612948828E-2</v>
      </c>
      <c r="M3601" t="str">
        <f t="shared" ca="1" si="564"/>
        <v>BUY</v>
      </c>
      <c r="N3601">
        <f t="shared" ca="1" si="565"/>
        <v>7.2461799660441919E-3</v>
      </c>
    </row>
    <row r="3602" spans="1:14" x14ac:dyDescent="0.25">
      <c r="A3602">
        <v>3601</v>
      </c>
      <c r="B3602" s="30">
        <v>41794</v>
      </c>
      <c r="C3602">
        <f t="shared" si="562"/>
        <v>2014</v>
      </c>
      <c r="D3602">
        <v>7402.25</v>
      </c>
      <c r="E3602">
        <f t="shared" ca="1" si="563"/>
        <v>7409.05</v>
      </c>
      <c r="F3602">
        <f t="shared" ca="1" si="557"/>
        <v>7089.9442307692316</v>
      </c>
      <c r="G3602" t="str">
        <f t="shared" ca="1" si="558"/>
        <v/>
      </c>
      <c r="H3602">
        <f t="shared" ca="1" si="559"/>
        <v>6858.8</v>
      </c>
      <c r="I3602" s="7" t="str">
        <f t="shared" ca="1" si="556"/>
        <v/>
      </c>
      <c r="J3602" s="11">
        <f t="shared" ca="1" si="560"/>
        <v>1372.1855902840621</v>
      </c>
      <c r="K3602" s="11">
        <f ca="1">MAX($J$55:J3602)</f>
        <v>1508.3636064497455</v>
      </c>
      <c r="L3602" s="13">
        <f t="shared" ca="1" si="561"/>
        <v>9.0281955612948828E-2</v>
      </c>
      <c r="M3602" t="str">
        <f t="shared" ca="1" si="564"/>
        <v>BUY</v>
      </c>
      <c r="N3602">
        <f t="shared" ca="1" si="565"/>
        <v>-1.8339098013040128E-3</v>
      </c>
    </row>
    <row r="3603" spans="1:14" x14ac:dyDescent="0.25">
      <c r="A3603">
        <v>3602</v>
      </c>
      <c r="B3603" s="30">
        <v>41795</v>
      </c>
      <c r="C3603">
        <f t="shared" si="562"/>
        <v>2014</v>
      </c>
      <c r="D3603">
        <v>7474.1</v>
      </c>
      <c r="E3603">
        <f t="shared" ca="1" si="563"/>
        <v>7438.1750000000002</v>
      </c>
      <c r="F3603">
        <f t="shared" ca="1" si="557"/>
        <v>7119.1307692307701</v>
      </c>
      <c r="G3603" t="str">
        <f t="shared" ca="1" si="558"/>
        <v/>
      </c>
      <c r="H3603">
        <f t="shared" ca="1" si="559"/>
        <v>6858.8</v>
      </c>
      <c r="I3603" s="7" t="str">
        <f t="shared" ca="1" si="556"/>
        <v/>
      </c>
      <c r="J3603" s="11">
        <f t="shared" ca="1" si="560"/>
        <v>1372.1855902840621</v>
      </c>
      <c r="K3603" s="11">
        <f ca="1">MAX($J$55:J3603)</f>
        <v>1508.3636064497455</v>
      </c>
      <c r="L3603" s="13">
        <f t="shared" ca="1" si="561"/>
        <v>9.0281955612948828E-2</v>
      </c>
      <c r="M3603" t="str">
        <f t="shared" ca="1" si="564"/>
        <v>BUY</v>
      </c>
      <c r="N3603">
        <f t="shared" ca="1" si="565"/>
        <v>9.7065081563038752E-3</v>
      </c>
    </row>
    <row r="3604" spans="1:14" x14ac:dyDescent="0.25">
      <c r="A3604">
        <v>3603</v>
      </c>
      <c r="B3604" s="30">
        <v>41796</v>
      </c>
      <c r="C3604">
        <f t="shared" si="562"/>
        <v>2014</v>
      </c>
      <c r="D3604">
        <v>7583.4</v>
      </c>
      <c r="E3604">
        <f t="shared" ca="1" si="563"/>
        <v>7528.75</v>
      </c>
      <c r="F3604">
        <f t="shared" ca="1" si="557"/>
        <v>7153.2461538461548</v>
      </c>
      <c r="G3604" t="str">
        <f t="shared" ca="1" si="558"/>
        <v/>
      </c>
      <c r="H3604">
        <f t="shared" ca="1" si="559"/>
        <v>6858.8</v>
      </c>
      <c r="I3604" s="7" t="str">
        <f t="shared" ref="I3604:I3667" ca="1" si="566">IF(AND(G3604&lt;&gt;"",H3603&lt;&gt;0),IF(G3604="BUY",1-H3604/H3603,H3604/H3603-1),"")</f>
        <v/>
      </c>
      <c r="J3604" s="11">
        <f t="shared" ca="1" si="560"/>
        <v>1372.1855902840621</v>
      </c>
      <c r="K3604" s="11">
        <f ca="1">MAX($J$55:J3604)</f>
        <v>1508.3636064497455</v>
      </c>
      <c r="L3604" s="13">
        <f t="shared" ca="1" si="561"/>
        <v>9.0281955612948828E-2</v>
      </c>
      <c r="M3604" t="str">
        <f t="shared" ca="1" si="564"/>
        <v>BUY</v>
      </c>
      <c r="N3604">
        <f t="shared" ca="1" si="565"/>
        <v>1.4623834307809537E-2</v>
      </c>
    </row>
    <row r="3605" spans="1:14" x14ac:dyDescent="0.25">
      <c r="A3605">
        <v>3604</v>
      </c>
      <c r="B3605" s="30">
        <v>41799</v>
      </c>
      <c r="C3605">
        <f t="shared" si="562"/>
        <v>2014</v>
      </c>
      <c r="D3605">
        <v>7654.6</v>
      </c>
      <c r="E3605">
        <f t="shared" ca="1" si="563"/>
        <v>7619</v>
      </c>
      <c r="F3605">
        <f t="shared" ca="1" si="557"/>
        <v>7190.1615384615388</v>
      </c>
      <c r="G3605" t="str">
        <f t="shared" ca="1" si="558"/>
        <v/>
      </c>
      <c r="H3605">
        <f t="shared" ca="1" si="559"/>
        <v>6858.8</v>
      </c>
      <c r="I3605" s="7" t="str">
        <f t="shared" ca="1" si="566"/>
        <v/>
      </c>
      <c r="J3605" s="11">
        <f t="shared" ca="1" si="560"/>
        <v>1372.1855902840621</v>
      </c>
      <c r="K3605" s="11">
        <f ca="1">MAX($J$55:J3605)</f>
        <v>1508.3636064497455</v>
      </c>
      <c r="L3605" s="13">
        <f t="shared" ca="1" si="561"/>
        <v>9.0281955612948828E-2</v>
      </c>
      <c r="M3605" t="str">
        <f t="shared" ca="1" si="564"/>
        <v>BUY</v>
      </c>
      <c r="N3605">
        <f t="shared" ca="1" si="565"/>
        <v>9.3889284489807653E-3</v>
      </c>
    </row>
    <row r="3606" spans="1:14" x14ac:dyDescent="0.25">
      <c r="A3606">
        <v>3605</v>
      </c>
      <c r="B3606" s="30">
        <v>41800</v>
      </c>
      <c r="C3606">
        <f t="shared" si="562"/>
        <v>2014</v>
      </c>
      <c r="D3606">
        <v>7656.4</v>
      </c>
      <c r="E3606">
        <f t="shared" ca="1" si="563"/>
        <v>7655.5</v>
      </c>
      <c r="F3606">
        <f t="shared" ca="1" si="557"/>
        <v>7226.9711538461543</v>
      </c>
      <c r="G3606" t="str">
        <f t="shared" ca="1" si="558"/>
        <v/>
      </c>
      <c r="H3606">
        <f t="shared" ca="1" si="559"/>
        <v>6858.8</v>
      </c>
      <c r="I3606" s="7" t="str">
        <f t="shared" ca="1" si="566"/>
        <v/>
      </c>
      <c r="J3606" s="11">
        <f t="shared" ca="1" si="560"/>
        <v>1372.1855902840621</v>
      </c>
      <c r="K3606" s="11">
        <f ca="1">MAX($J$55:J3606)</f>
        <v>1508.3636064497455</v>
      </c>
      <c r="L3606" s="13">
        <f t="shared" ca="1" si="561"/>
        <v>9.0281955612948828E-2</v>
      </c>
      <c r="M3606" t="str">
        <f t="shared" ca="1" si="564"/>
        <v>BUY</v>
      </c>
      <c r="N3606">
        <f t="shared" ca="1" si="565"/>
        <v>2.3515271862661305E-4</v>
      </c>
    </row>
    <row r="3607" spans="1:14" x14ac:dyDescent="0.25">
      <c r="A3607">
        <v>3606</v>
      </c>
      <c r="B3607" s="30">
        <v>41801</v>
      </c>
      <c r="C3607">
        <f t="shared" si="562"/>
        <v>2014</v>
      </c>
      <c r="D3607">
        <v>7626.85</v>
      </c>
      <c r="E3607">
        <f t="shared" ca="1" si="563"/>
        <v>7641.625</v>
      </c>
      <c r="F3607">
        <f t="shared" ca="1" si="557"/>
        <v>7262.0307692307688</v>
      </c>
      <c r="G3607" t="str">
        <f t="shared" ca="1" si="558"/>
        <v/>
      </c>
      <c r="H3607">
        <f t="shared" ca="1" si="559"/>
        <v>6858.8</v>
      </c>
      <c r="I3607" s="7" t="str">
        <f t="shared" ca="1" si="566"/>
        <v/>
      </c>
      <c r="J3607" s="11">
        <f t="shared" ca="1" si="560"/>
        <v>1372.1855902840621</v>
      </c>
      <c r="K3607" s="11">
        <f ca="1">MAX($J$55:J3607)</f>
        <v>1508.3636064497455</v>
      </c>
      <c r="L3607" s="13">
        <f t="shared" ca="1" si="561"/>
        <v>9.0281955612948828E-2</v>
      </c>
      <c r="M3607" t="str">
        <f t="shared" ca="1" si="564"/>
        <v>BUY</v>
      </c>
      <c r="N3607">
        <f t="shared" ca="1" si="565"/>
        <v>-3.8595162217229082E-3</v>
      </c>
    </row>
    <row r="3608" spans="1:14" x14ac:dyDescent="0.25">
      <c r="A3608">
        <v>3607</v>
      </c>
      <c r="B3608" s="30">
        <v>41802</v>
      </c>
      <c r="C3608">
        <f t="shared" si="562"/>
        <v>2014</v>
      </c>
      <c r="D3608">
        <v>7649.9</v>
      </c>
      <c r="E3608">
        <f t="shared" ca="1" si="563"/>
        <v>7638.375</v>
      </c>
      <c r="F3608">
        <f t="shared" ca="1" si="557"/>
        <v>7300.3903846153844</v>
      </c>
      <c r="G3608" t="str">
        <f t="shared" ca="1" si="558"/>
        <v/>
      </c>
      <c r="H3608">
        <f t="shared" ca="1" si="559"/>
        <v>6858.8</v>
      </c>
      <c r="I3608" s="7" t="str">
        <f t="shared" ca="1" si="566"/>
        <v/>
      </c>
      <c r="J3608" s="11">
        <f t="shared" ca="1" si="560"/>
        <v>1372.1855902840621</v>
      </c>
      <c r="K3608" s="11">
        <f ca="1">MAX($J$55:J3608)</f>
        <v>1508.3636064497455</v>
      </c>
      <c r="L3608" s="13">
        <f t="shared" ca="1" si="561"/>
        <v>9.0281955612948828E-2</v>
      </c>
      <c r="M3608" t="str">
        <f t="shared" ca="1" si="564"/>
        <v>BUY</v>
      </c>
      <c r="N3608">
        <f t="shared" ca="1" si="565"/>
        <v>3.0222175603295295E-3</v>
      </c>
    </row>
    <row r="3609" spans="1:14" x14ac:dyDescent="0.25">
      <c r="A3609">
        <v>3608</v>
      </c>
      <c r="B3609" s="30">
        <v>41803</v>
      </c>
      <c r="C3609">
        <f t="shared" si="562"/>
        <v>2014</v>
      </c>
      <c r="D3609">
        <v>7542.1</v>
      </c>
      <c r="E3609">
        <f t="shared" ca="1" si="563"/>
        <v>7596</v>
      </c>
      <c r="F3609">
        <f t="shared" ca="1" si="557"/>
        <v>7334.3230769230768</v>
      </c>
      <c r="G3609" t="str">
        <f t="shared" ca="1" si="558"/>
        <v/>
      </c>
      <c r="H3609">
        <f t="shared" ca="1" si="559"/>
        <v>6858.8</v>
      </c>
      <c r="I3609" s="7" t="str">
        <f t="shared" ca="1" si="566"/>
        <v/>
      </c>
      <c r="J3609" s="11">
        <f t="shared" ca="1" si="560"/>
        <v>1372.1855902840621</v>
      </c>
      <c r="K3609" s="11">
        <f ca="1">MAX($J$55:J3609)</f>
        <v>1508.3636064497455</v>
      </c>
      <c r="L3609" s="13">
        <f t="shared" ca="1" si="561"/>
        <v>9.0281955612948828E-2</v>
      </c>
      <c r="M3609" t="str">
        <f t="shared" ca="1" si="564"/>
        <v>BUY</v>
      </c>
      <c r="N3609">
        <f t="shared" ca="1" si="565"/>
        <v>-1.4091687473038768E-2</v>
      </c>
    </row>
    <row r="3610" spans="1:14" x14ac:dyDescent="0.25">
      <c r="A3610">
        <v>3609</v>
      </c>
      <c r="B3610" s="30">
        <v>41806</v>
      </c>
      <c r="C3610">
        <f t="shared" si="562"/>
        <v>2014</v>
      </c>
      <c r="D3610">
        <v>7533.55</v>
      </c>
      <c r="E3610">
        <f t="shared" ca="1" si="563"/>
        <v>7537.8250000000007</v>
      </c>
      <c r="F3610">
        <f t="shared" ca="1" si="557"/>
        <v>7360.2749999999996</v>
      </c>
      <c r="G3610" t="str">
        <f t="shared" ca="1" si="558"/>
        <v/>
      </c>
      <c r="H3610">
        <f t="shared" ca="1" si="559"/>
        <v>6858.8</v>
      </c>
      <c r="I3610" s="7" t="str">
        <f t="shared" ca="1" si="566"/>
        <v/>
      </c>
      <c r="J3610" s="11">
        <f t="shared" ca="1" si="560"/>
        <v>1372.1855902840621</v>
      </c>
      <c r="K3610" s="11">
        <f ca="1">MAX($J$55:J3610)</f>
        <v>1508.3636064497455</v>
      </c>
      <c r="L3610" s="13">
        <f t="shared" ca="1" si="561"/>
        <v>9.0281955612948828E-2</v>
      </c>
      <c r="M3610" t="str">
        <f t="shared" ca="1" si="564"/>
        <v>BUY</v>
      </c>
      <c r="N3610">
        <f t="shared" ca="1" si="565"/>
        <v>-1.1336365203325574E-3</v>
      </c>
    </row>
    <row r="3611" spans="1:14" x14ac:dyDescent="0.25">
      <c r="A3611">
        <v>3610</v>
      </c>
      <c r="B3611" s="30">
        <v>41807</v>
      </c>
      <c r="C3611">
        <f t="shared" si="562"/>
        <v>2014</v>
      </c>
      <c r="D3611">
        <v>7631.7</v>
      </c>
      <c r="E3611">
        <f t="shared" ca="1" si="563"/>
        <v>7582.625</v>
      </c>
      <c r="F3611">
        <f t="shared" ca="1" si="557"/>
        <v>7384.0230769230775</v>
      </c>
      <c r="G3611" t="str">
        <f t="shared" ca="1" si="558"/>
        <v/>
      </c>
      <c r="H3611">
        <f t="shared" ca="1" si="559"/>
        <v>6858.8</v>
      </c>
      <c r="I3611" s="7" t="str">
        <f t="shared" ca="1" si="566"/>
        <v/>
      </c>
      <c r="J3611" s="11">
        <f t="shared" ca="1" si="560"/>
        <v>1372.1855902840621</v>
      </c>
      <c r="K3611" s="11">
        <f ca="1">MAX($J$55:J3611)</f>
        <v>1508.3636064497455</v>
      </c>
      <c r="L3611" s="13">
        <f t="shared" ca="1" si="561"/>
        <v>9.0281955612948828E-2</v>
      </c>
      <c r="M3611" t="str">
        <f t="shared" ca="1" si="564"/>
        <v>BUY</v>
      </c>
      <c r="N3611">
        <f t="shared" ca="1" si="565"/>
        <v>1.3028386351719923E-2</v>
      </c>
    </row>
    <row r="3612" spans="1:14" x14ac:dyDescent="0.25">
      <c r="A3612">
        <v>3611</v>
      </c>
      <c r="B3612" s="30">
        <v>41808</v>
      </c>
      <c r="C3612">
        <f t="shared" si="562"/>
        <v>2014</v>
      </c>
      <c r="D3612">
        <v>7558.2</v>
      </c>
      <c r="E3612">
        <f t="shared" ca="1" si="563"/>
        <v>7594.95</v>
      </c>
      <c r="F3612">
        <f t="shared" ref="F3612:F3675" ca="1" si="567">IF(ROW(D3612)&gt;$M$4, AVERAGE(OFFSET(D3613,-$M$4,0,$M$4,1)), "")</f>
        <v>7401.3096153846163</v>
      </c>
      <c r="G3612" t="str">
        <f t="shared" ca="1" si="558"/>
        <v/>
      </c>
      <c r="H3612">
        <f t="shared" ca="1" si="559"/>
        <v>6858.8</v>
      </c>
      <c r="I3612" s="7" t="str">
        <f t="shared" ca="1" si="566"/>
        <v/>
      </c>
      <c r="J3612" s="11">
        <f t="shared" ca="1" si="560"/>
        <v>1372.1855902840621</v>
      </c>
      <c r="K3612" s="11">
        <f ca="1">MAX($J$55:J3612)</f>
        <v>1508.3636064497455</v>
      </c>
      <c r="L3612" s="13">
        <f t="shared" ca="1" si="561"/>
        <v>9.0281955612948828E-2</v>
      </c>
      <c r="M3612" t="str">
        <f t="shared" ca="1" si="564"/>
        <v>BUY</v>
      </c>
      <c r="N3612">
        <f t="shared" ca="1" si="565"/>
        <v>-9.6308817170486262E-3</v>
      </c>
    </row>
    <row r="3613" spans="1:14" x14ac:dyDescent="0.25">
      <c r="A3613">
        <v>3612</v>
      </c>
      <c r="B3613" s="30">
        <v>41809</v>
      </c>
      <c r="C3613">
        <f t="shared" si="562"/>
        <v>2014</v>
      </c>
      <c r="D3613">
        <v>7540.7</v>
      </c>
      <c r="E3613">
        <f t="shared" ca="1" si="563"/>
        <v>7549.45</v>
      </c>
      <c r="F3613">
        <f t="shared" ca="1" si="567"/>
        <v>7417.923076923078</v>
      </c>
      <c r="G3613" t="str">
        <f t="shared" ca="1" si="558"/>
        <v/>
      </c>
      <c r="H3613">
        <f t="shared" ca="1" si="559"/>
        <v>6858.8</v>
      </c>
      <c r="I3613" s="7" t="str">
        <f t="shared" ca="1" si="566"/>
        <v/>
      </c>
      <c r="J3613" s="11">
        <f t="shared" ca="1" si="560"/>
        <v>1372.1855902840621</v>
      </c>
      <c r="K3613" s="11">
        <f ca="1">MAX($J$55:J3613)</f>
        <v>1508.3636064497455</v>
      </c>
      <c r="L3613" s="13">
        <f t="shared" ca="1" si="561"/>
        <v>9.0281955612948828E-2</v>
      </c>
      <c r="M3613" t="str">
        <f t="shared" ca="1" si="564"/>
        <v>BUY</v>
      </c>
      <c r="N3613">
        <f t="shared" ca="1" si="565"/>
        <v>-2.315366092455876E-3</v>
      </c>
    </row>
    <row r="3614" spans="1:14" x14ac:dyDescent="0.25">
      <c r="A3614">
        <v>3613</v>
      </c>
      <c r="B3614" s="30">
        <v>41810</v>
      </c>
      <c r="C3614">
        <f t="shared" si="562"/>
        <v>2014</v>
      </c>
      <c r="D3614">
        <v>7511.45</v>
      </c>
      <c r="E3614">
        <f t="shared" ca="1" si="563"/>
        <v>7526.0749999999998</v>
      </c>
      <c r="F3614">
        <f t="shared" ca="1" si="567"/>
        <v>7432.8576923076944</v>
      </c>
      <c r="G3614" t="str">
        <f t="shared" ca="1" si="558"/>
        <v/>
      </c>
      <c r="H3614">
        <f t="shared" ca="1" si="559"/>
        <v>6858.8</v>
      </c>
      <c r="I3614" s="7" t="str">
        <f t="shared" ca="1" si="566"/>
        <v/>
      </c>
      <c r="J3614" s="11">
        <f t="shared" ca="1" si="560"/>
        <v>1372.1855902840621</v>
      </c>
      <c r="K3614" s="11">
        <f ca="1">MAX($J$55:J3614)</f>
        <v>1508.3636064497455</v>
      </c>
      <c r="L3614" s="13">
        <f t="shared" ca="1" si="561"/>
        <v>9.0281955612948828E-2</v>
      </c>
      <c r="M3614" t="str">
        <f t="shared" ca="1" si="564"/>
        <v>BUY</v>
      </c>
      <c r="N3614">
        <f t="shared" ca="1" si="565"/>
        <v>-3.8789502300847403E-3</v>
      </c>
    </row>
    <row r="3615" spans="1:14" x14ac:dyDescent="0.25">
      <c r="A3615">
        <v>3614</v>
      </c>
      <c r="B3615" s="30">
        <v>41813</v>
      </c>
      <c r="C3615">
        <f t="shared" si="562"/>
        <v>2014</v>
      </c>
      <c r="D3615">
        <v>7493.35</v>
      </c>
      <c r="E3615">
        <f t="shared" ca="1" si="563"/>
        <v>7502.4</v>
      </c>
      <c r="F3615">
        <f t="shared" ca="1" si="567"/>
        <v>7444.0250000000024</v>
      </c>
      <c r="G3615" t="str">
        <f t="shared" ca="1" si="558"/>
        <v/>
      </c>
      <c r="H3615">
        <f t="shared" ca="1" si="559"/>
        <v>6858.8</v>
      </c>
      <c r="I3615" s="7" t="str">
        <f t="shared" ca="1" si="566"/>
        <v/>
      </c>
      <c r="J3615" s="11">
        <f t="shared" ca="1" si="560"/>
        <v>1372.1855902840621</v>
      </c>
      <c r="K3615" s="11">
        <f ca="1">MAX($J$55:J3615)</f>
        <v>1508.3636064497455</v>
      </c>
      <c r="L3615" s="13">
        <f t="shared" ca="1" si="561"/>
        <v>9.0281955612948828E-2</v>
      </c>
      <c r="M3615" t="str">
        <f t="shared" ca="1" si="564"/>
        <v>BUY</v>
      </c>
      <c r="N3615">
        <f t="shared" ca="1" si="565"/>
        <v>-2.4096545939864414E-3</v>
      </c>
    </row>
    <row r="3616" spans="1:14" x14ac:dyDescent="0.25">
      <c r="A3616">
        <v>3615</v>
      </c>
      <c r="B3616" s="30">
        <v>41814</v>
      </c>
      <c r="C3616">
        <f t="shared" si="562"/>
        <v>2014</v>
      </c>
      <c r="D3616">
        <v>7580.2</v>
      </c>
      <c r="E3616">
        <f t="shared" ca="1" si="563"/>
        <v>7536.7749999999996</v>
      </c>
      <c r="F3616">
        <f t="shared" ca="1" si="567"/>
        <v>7456.2038461538486</v>
      </c>
      <c r="G3616" t="str">
        <f t="shared" ca="1" si="558"/>
        <v/>
      </c>
      <c r="H3616">
        <f t="shared" ca="1" si="559"/>
        <v>6858.8</v>
      </c>
      <c r="I3616" s="7" t="str">
        <f t="shared" ca="1" si="566"/>
        <v/>
      </c>
      <c r="J3616" s="11">
        <f t="shared" ca="1" si="560"/>
        <v>1372.1855902840621</v>
      </c>
      <c r="K3616" s="11">
        <f ca="1">MAX($J$55:J3616)</f>
        <v>1508.3636064497455</v>
      </c>
      <c r="L3616" s="13">
        <f t="shared" ca="1" si="561"/>
        <v>9.0281955612948828E-2</v>
      </c>
      <c r="M3616" t="str">
        <f t="shared" ca="1" si="564"/>
        <v>BUY</v>
      </c>
      <c r="N3616">
        <f t="shared" ca="1" si="565"/>
        <v>1.1590276712017915E-2</v>
      </c>
    </row>
    <row r="3617" spans="1:14" x14ac:dyDescent="0.25">
      <c r="A3617">
        <v>3616</v>
      </c>
      <c r="B3617" s="30">
        <v>41815</v>
      </c>
      <c r="C3617">
        <f t="shared" si="562"/>
        <v>2014</v>
      </c>
      <c r="D3617">
        <v>7569.25</v>
      </c>
      <c r="E3617">
        <f t="shared" ca="1" si="563"/>
        <v>7574.7250000000004</v>
      </c>
      <c r="F3617">
        <f t="shared" ca="1" si="567"/>
        <v>7467.5019230769249</v>
      </c>
      <c r="G3617" t="str">
        <f t="shared" ca="1" si="558"/>
        <v/>
      </c>
      <c r="H3617">
        <f t="shared" ca="1" si="559"/>
        <v>6858.8</v>
      </c>
      <c r="I3617" s="7" t="str">
        <f t="shared" ca="1" si="566"/>
        <v/>
      </c>
      <c r="J3617" s="11">
        <f t="shared" ca="1" si="560"/>
        <v>1372.1855902840621</v>
      </c>
      <c r="K3617" s="11">
        <f ca="1">MAX($J$55:J3617)</f>
        <v>1508.3636064497455</v>
      </c>
      <c r="L3617" s="13">
        <f t="shared" ca="1" si="561"/>
        <v>9.0281955612948828E-2</v>
      </c>
      <c r="M3617" t="str">
        <f t="shared" ca="1" si="564"/>
        <v>BUY</v>
      </c>
      <c r="N3617">
        <f t="shared" ca="1" si="565"/>
        <v>-1.444552914171106E-3</v>
      </c>
    </row>
    <row r="3618" spans="1:14" x14ac:dyDescent="0.25">
      <c r="A3618">
        <v>3617</v>
      </c>
      <c r="B3618" s="30">
        <v>41816</v>
      </c>
      <c r="C3618">
        <f t="shared" si="562"/>
        <v>2014</v>
      </c>
      <c r="D3618">
        <v>7493.2</v>
      </c>
      <c r="E3618">
        <f t="shared" ca="1" si="563"/>
        <v>7531.2250000000004</v>
      </c>
      <c r="F3618">
        <f t="shared" ca="1" si="567"/>
        <v>7476.7442307692336</v>
      </c>
      <c r="G3618" t="str">
        <f t="shared" ca="1" si="558"/>
        <v/>
      </c>
      <c r="H3618">
        <f t="shared" ca="1" si="559"/>
        <v>6858.8</v>
      </c>
      <c r="I3618" s="7" t="str">
        <f t="shared" ca="1" si="566"/>
        <v/>
      </c>
      <c r="J3618" s="11">
        <f t="shared" ca="1" si="560"/>
        <v>1372.1855902840621</v>
      </c>
      <c r="K3618" s="11">
        <f ca="1">MAX($J$55:J3618)</f>
        <v>1508.3636064497455</v>
      </c>
      <c r="L3618" s="13">
        <f t="shared" ca="1" si="561"/>
        <v>9.0281955612948828E-2</v>
      </c>
      <c r="M3618" t="str">
        <f t="shared" ca="1" si="564"/>
        <v>BUY</v>
      </c>
      <c r="N3618">
        <f t="shared" ca="1" si="565"/>
        <v>-1.0047230571060566E-2</v>
      </c>
    </row>
    <row r="3619" spans="1:14" x14ac:dyDescent="0.25">
      <c r="A3619">
        <v>3618</v>
      </c>
      <c r="B3619" s="30">
        <v>41817</v>
      </c>
      <c r="C3619">
        <f t="shared" si="562"/>
        <v>2014</v>
      </c>
      <c r="D3619">
        <v>7508.8</v>
      </c>
      <c r="E3619">
        <f t="shared" ca="1" si="563"/>
        <v>7501</v>
      </c>
      <c r="F3619">
        <f t="shared" ca="1" si="567"/>
        <v>7485.6826923076942</v>
      </c>
      <c r="G3619" t="str">
        <f t="shared" ca="1" si="558"/>
        <v/>
      </c>
      <c r="H3619">
        <f t="shared" ca="1" si="559"/>
        <v>6858.8</v>
      </c>
      <c r="I3619" s="7" t="str">
        <f t="shared" ca="1" si="566"/>
        <v/>
      </c>
      <c r="J3619" s="11">
        <f t="shared" ca="1" si="560"/>
        <v>1372.1855902840621</v>
      </c>
      <c r="K3619" s="11">
        <f ca="1">MAX($J$55:J3619)</f>
        <v>1508.3636064497455</v>
      </c>
      <c r="L3619" s="13">
        <f t="shared" ca="1" si="561"/>
        <v>9.0281955612948828E-2</v>
      </c>
      <c r="M3619" t="str">
        <f t="shared" ca="1" si="564"/>
        <v>BUY</v>
      </c>
      <c r="N3619">
        <f t="shared" ca="1" si="565"/>
        <v>2.0818875780708327E-3</v>
      </c>
    </row>
    <row r="3620" spans="1:14" x14ac:dyDescent="0.25">
      <c r="A3620">
        <v>3619</v>
      </c>
      <c r="B3620" s="30">
        <v>41820</v>
      </c>
      <c r="C3620">
        <f t="shared" si="562"/>
        <v>2014</v>
      </c>
      <c r="D3620">
        <v>7611.35</v>
      </c>
      <c r="E3620">
        <f t="shared" ca="1" si="563"/>
        <v>7560.0750000000007</v>
      </c>
      <c r="F3620">
        <f t="shared" ca="1" si="567"/>
        <v>7495.0769230769256</v>
      </c>
      <c r="G3620" t="str">
        <f t="shared" ca="1" si="558"/>
        <v/>
      </c>
      <c r="H3620">
        <f t="shared" ca="1" si="559"/>
        <v>6858.8</v>
      </c>
      <c r="I3620" s="7" t="str">
        <f t="shared" ca="1" si="566"/>
        <v/>
      </c>
      <c r="J3620" s="11">
        <f t="shared" ca="1" si="560"/>
        <v>1372.1855902840621</v>
      </c>
      <c r="K3620" s="11">
        <f ca="1">MAX($J$55:J3620)</f>
        <v>1508.3636064497455</v>
      </c>
      <c r="L3620" s="13">
        <f t="shared" ca="1" si="561"/>
        <v>9.0281955612948828E-2</v>
      </c>
      <c r="M3620" t="str">
        <f t="shared" ca="1" si="564"/>
        <v>BUY</v>
      </c>
      <c r="N3620">
        <f t="shared" ca="1" si="565"/>
        <v>1.3657308757724295E-2</v>
      </c>
    </row>
    <row r="3621" spans="1:14" x14ac:dyDescent="0.25">
      <c r="A3621">
        <v>3620</v>
      </c>
      <c r="B3621" s="30">
        <v>41821</v>
      </c>
      <c r="C3621">
        <f t="shared" si="562"/>
        <v>2014</v>
      </c>
      <c r="D3621">
        <v>7634.7</v>
      </c>
      <c r="E3621">
        <f t="shared" ca="1" si="563"/>
        <v>7623.0249999999996</v>
      </c>
      <c r="F3621">
        <f t="shared" ca="1" si="567"/>
        <v>7505.6788461538481</v>
      </c>
      <c r="G3621" t="str">
        <f t="shared" ca="1" si="558"/>
        <v/>
      </c>
      <c r="H3621">
        <f t="shared" ca="1" si="559"/>
        <v>6858.8</v>
      </c>
      <c r="I3621" s="7" t="str">
        <f t="shared" ca="1" si="566"/>
        <v/>
      </c>
      <c r="J3621" s="11">
        <f t="shared" ca="1" si="560"/>
        <v>1372.1855902840621</v>
      </c>
      <c r="K3621" s="11">
        <f ca="1">MAX($J$55:J3621)</f>
        <v>1508.3636064497455</v>
      </c>
      <c r="L3621" s="13">
        <f t="shared" ca="1" si="561"/>
        <v>9.0281955612948828E-2</v>
      </c>
      <c r="M3621" t="str">
        <f t="shared" ca="1" si="564"/>
        <v>BUY</v>
      </c>
      <c r="N3621">
        <f t="shared" ca="1" si="565"/>
        <v>3.0677869234760524E-3</v>
      </c>
    </row>
    <row r="3622" spans="1:14" x14ac:dyDescent="0.25">
      <c r="A3622">
        <v>3621</v>
      </c>
      <c r="B3622" s="30">
        <v>41822</v>
      </c>
      <c r="C3622">
        <f t="shared" si="562"/>
        <v>2014</v>
      </c>
      <c r="D3622">
        <v>7725.15</v>
      </c>
      <c r="E3622">
        <f t="shared" ca="1" si="563"/>
        <v>7679.9249999999993</v>
      </c>
      <c r="F3622">
        <f t="shared" ca="1" si="567"/>
        <v>7521.3384615384621</v>
      </c>
      <c r="G3622" t="str">
        <f t="shared" ca="1" si="558"/>
        <v/>
      </c>
      <c r="H3622">
        <f t="shared" ca="1" si="559"/>
        <v>6858.8</v>
      </c>
      <c r="I3622" s="7" t="str">
        <f t="shared" ca="1" si="566"/>
        <v/>
      </c>
      <c r="J3622" s="11">
        <f t="shared" ca="1" si="560"/>
        <v>1372.1855902840621</v>
      </c>
      <c r="K3622" s="11">
        <f ca="1">MAX($J$55:J3622)</f>
        <v>1508.3636064497455</v>
      </c>
      <c r="L3622" s="13">
        <f t="shared" ca="1" si="561"/>
        <v>9.0281955612948828E-2</v>
      </c>
      <c r="M3622" t="str">
        <f t="shared" ca="1" si="564"/>
        <v>BUY</v>
      </c>
      <c r="N3622">
        <f t="shared" ca="1" si="565"/>
        <v>1.184722385948365E-2</v>
      </c>
    </row>
    <row r="3623" spans="1:14" x14ac:dyDescent="0.25">
      <c r="A3623">
        <v>3622</v>
      </c>
      <c r="B3623" s="30">
        <v>41823</v>
      </c>
      <c r="C3623">
        <f t="shared" si="562"/>
        <v>2014</v>
      </c>
      <c r="D3623">
        <v>7714.8</v>
      </c>
      <c r="E3623">
        <f t="shared" ca="1" si="563"/>
        <v>7719.9750000000004</v>
      </c>
      <c r="F3623">
        <f t="shared" ca="1" si="567"/>
        <v>7536.1519230769236</v>
      </c>
      <c r="G3623" t="str">
        <f t="shared" ca="1" si="558"/>
        <v/>
      </c>
      <c r="H3623">
        <f t="shared" ca="1" si="559"/>
        <v>6858.8</v>
      </c>
      <c r="I3623" s="7" t="str">
        <f t="shared" ca="1" si="566"/>
        <v/>
      </c>
      <c r="J3623" s="11">
        <f t="shared" ca="1" si="560"/>
        <v>1372.1855902840621</v>
      </c>
      <c r="K3623" s="11">
        <f ca="1">MAX($J$55:J3623)</f>
        <v>1508.3636064497455</v>
      </c>
      <c r="L3623" s="13">
        <f t="shared" ca="1" si="561"/>
        <v>9.0281955612948828E-2</v>
      </c>
      <c r="M3623" t="str">
        <f t="shared" ca="1" si="564"/>
        <v>BUY</v>
      </c>
      <c r="N3623">
        <f t="shared" ca="1" si="565"/>
        <v>-1.3397798101007041E-3</v>
      </c>
    </row>
    <row r="3624" spans="1:14" x14ac:dyDescent="0.25">
      <c r="A3624">
        <v>3623</v>
      </c>
      <c r="B3624" s="30">
        <v>41824</v>
      </c>
      <c r="C3624">
        <f t="shared" si="562"/>
        <v>2014</v>
      </c>
      <c r="D3624">
        <v>7751.6</v>
      </c>
      <c r="E3624">
        <f t="shared" ca="1" si="563"/>
        <v>7733.2000000000007</v>
      </c>
      <c r="F3624">
        <f t="shared" ca="1" si="567"/>
        <v>7555.9961538461548</v>
      </c>
      <c r="G3624" t="str">
        <f t="shared" ca="1" si="558"/>
        <v/>
      </c>
      <c r="H3624">
        <f t="shared" ca="1" si="559"/>
        <v>6858.8</v>
      </c>
      <c r="I3624" s="7" t="str">
        <f t="shared" ca="1" si="566"/>
        <v/>
      </c>
      <c r="J3624" s="11">
        <f t="shared" ca="1" si="560"/>
        <v>1372.1855902840621</v>
      </c>
      <c r="K3624" s="11">
        <f ca="1">MAX($J$55:J3624)</f>
        <v>1508.3636064497455</v>
      </c>
      <c r="L3624" s="13">
        <f t="shared" ca="1" si="561"/>
        <v>9.0281955612948828E-2</v>
      </c>
      <c r="M3624" t="str">
        <f t="shared" ca="1" si="564"/>
        <v>BUY</v>
      </c>
      <c r="N3624">
        <f t="shared" ca="1" si="565"/>
        <v>4.7700523668792686E-3</v>
      </c>
    </row>
    <row r="3625" spans="1:14" x14ac:dyDescent="0.25">
      <c r="A3625">
        <v>3624</v>
      </c>
      <c r="B3625" s="30">
        <v>41827</v>
      </c>
      <c r="C3625">
        <f t="shared" si="562"/>
        <v>2014</v>
      </c>
      <c r="D3625">
        <v>7787.15</v>
      </c>
      <c r="E3625">
        <f t="shared" ca="1" si="563"/>
        <v>7769.375</v>
      </c>
      <c r="F3625">
        <f t="shared" ca="1" si="567"/>
        <v>7577.4269230769223</v>
      </c>
      <c r="G3625" t="str">
        <f t="shared" ca="1" si="558"/>
        <v/>
      </c>
      <c r="H3625">
        <f t="shared" ca="1" si="559"/>
        <v>6858.8</v>
      </c>
      <c r="I3625" s="7" t="str">
        <f t="shared" ca="1" si="566"/>
        <v/>
      </c>
      <c r="J3625" s="11">
        <f t="shared" ca="1" si="560"/>
        <v>1372.1855902840621</v>
      </c>
      <c r="K3625" s="11">
        <f ca="1">MAX($J$55:J3625)</f>
        <v>1508.3636064497455</v>
      </c>
      <c r="L3625" s="13">
        <f t="shared" ca="1" si="561"/>
        <v>9.0281955612948828E-2</v>
      </c>
      <c r="M3625" t="str">
        <f t="shared" ca="1" si="564"/>
        <v>BUY</v>
      </c>
      <c r="N3625">
        <f t="shared" ca="1" si="565"/>
        <v>4.5861499561379937E-3</v>
      </c>
    </row>
    <row r="3626" spans="1:14" x14ac:dyDescent="0.25">
      <c r="A3626">
        <v>3625</v>
      </c>
      <c r="B3626" s="30">
        <v>41828</v>
      </c>
      <c r="C3626">
        <f t="shared" si="562"/>
        <v>2014</v>
      </c>
      <c r="D3626">
        <v>7623.2</v>
      </c>
      <c r="E3626">
        <f t="shared" ca="1" si="563"/>
        <v>7705.1749999999993</v>
      </c>
      <c r="F3626">
        <f t="shared" ca="1" si="567"/>
        <v>7587.4538461538459</v>
      </c>
      <c r="G3626" t="str">
        <f t="shared" ca="1" si="558"/>
        <v/>
      </c>
      <c r="H3626">
        <f t="shared" ca="1" si="559"/>
        <v>6858.8</v>
      </c>
      <c r="I3626" s="7" t="str">
        <f t="shared" ca="1" si="566"/>
        <v/>
      </c>
      <c r="J3626" s="11">
        <f t="shared" ca="1" si="560"/>
        <v>1372.1855902840621</v>
      </c>
      <c r="K3626" s="11">
        <f ca="1">MAX($J$55:J3626)</f>
        <v>1508.3636064497455</v>
      </c>
      <c r="L3626" s="13">
        <f t="shared" ca="1" si="561"/>
        <v>9.0281955612948828E-2</v>
      </c>
      <c r="M3626" t="str">
        <f t="shared" ca="1" si="564"/>
        <v>BUY</v>
      </c>
      <c r="N3626">
        <f t="shared" ca="1" si="565"/>
        <v>-2.1053915745811988E-2</v>
      </c>
    </row>
    <row r="3627" spans="1:14" x14ac:dyDescent="0.25">
      <c r="A3627">
        <v>3626</v>
      </c>
      <c r="B3627" s="30">
        <v>41829</v>
      </c>
      <c r="C3627">
        <f t="shared" si="562"/>
        <v>2014</v>
      </c>
      <c r="D3627">
        <v>7585</v>
      </c>
      <c r="E3627">
        <f t="shared" ca="1" si="563"/>
        <v>7604.1</v>
      </c>
      <c r="F3627">
        <f t="shared" ca="1" si="567"/>
        <v>7593.9596153846151</v>
      </c>
      <c r="G3627" t="str">
        <f t="shared" ca="1" si="558"/>
        <v/>
      </c>
      <c r="H3627">
        <f t="shared" ca="1" si="559"/>
        <v>6858.8</v>
      </c>
      <c r="I3627" s="7" t="str">
        <f t="shared" ca="1" si="566"/>
        <v/>
      </c>
      <c r="J3627" s="11">
        <f t="shared" ca="1" si="560"/>
        <v>1372.1855902840621</v>
      </c>
      <c r="K3627" s="11">
        <f ca="1">MAX($J$55:J3627)</f>
        <v>1508.3636064497455</v>
      </c>
      <c r="L3627" s="13">
        <f t="shared" ca="1" si="561"/>
        <v>9.0281955612948828E-2</v>
      </c>
      <c r="M3627" t="str">
        <f t="shared" ca="1" si="564"/>
        <v>BUY</v>
      </c>
      <c r="N3627">
        <f t="shared" ca="1" si="565"/>
        <v>-5.0110189946478935E-3</v>
      </c>
    </row>
    <row r="3628" spans="1:14" x14ac:dyDescent="0.25">
      <c r="A3628">
        <v>3627</v>
      </c>
      <c r="B3628" s="30">
        <v>41830</v>
      </c>
      <c r="C3628">
        <f t="shared" si="562"/>
        <v>2014</v>
      </c>
      <c r="D3628">
        <v>7567.75</v>
      </c>
      <c r="E3628">
        <f t="shared" ca="1" si="563"/>
        <v>7576.375</v>
      </c>
      <c r="F3628">
        <f t="shared" ca="1" si="567"/>
        <v>7600.3250000000007</v>
      </c>
      <c r="G3628" t="str">
        <f t="shared" ca="1" si="558"/>
        <v>SELL</v>
      </c>
      <c r="H3628">
        <f t="shared" ca="1" si="559"/>
        <v>7567.75</v>
      </c>
      <c r="I3628" s="7">
        <f t="shared" ca="1" si="566"/>
        <v>0.10336356213914977</v>
      </c>
      <c r="J3628" s="11">
        <f t="shared" ca="1" si="560"/>
        <v>1514.0195808118347</v>
      </c>
      <c r="K3628" s="11">
        <f ca="1">MAX($J$55:J3628)</f>
        <v>1514.0195808118347</v>
      </c>
      <c r="L3628" s="13">
        <f t="shared" ca="1" si="561"/>
        <v>0</v>
      </c>
      <c r="M3628" t="str">
        <f t="shared" ca="1" si="564"/>
        <v>SELL</v>
      </c>
      <c r="N3628">
        <f t="shared" ca="1" si="565"/>
        <v>-2.2742254449571522E-3</v>
      </c>
    </row>
    <row r="3629" spans="1:14" x14ac:dyDescent="0.25">
      <c r="A3629">
        <v>3628</v>
      </c>
      <c r="B3629" s="30">
        <v>41831</v>
      </c>
      <c r="C3629">
        <f t="shared" si="562"/>
        <v>2014</v>
      </c>
      <c r="D3629">
        <v>7459.6</v>
      </c>
      <c r="E3629">
        <f t="shared" ca="1" si="563"/>
        <v>7513.6750000000002</v>
      </c>
      <c r="F3629">
        <f t="shared" ca="1" si="567"/>
        <v>7599.7673076923083</v>
      </c>
      <c r="G3629" t="str">
        <f t="shared" ca="1" si="558"/>
        <v/>
      </c>
      <c r="H3629">
        <f t="shared" ca="1" si="559"/>
        <v>7567.75</v>
      </c>
      <c r="I3629" s="7" t="str">
        <f t="shared" ca="1" si="566"/>
        <v/>
      </c>
      <c r="J3629" s="11">
        <f t="shared" ca="1" si="560"/>
        <v>1514.0195808118347</v>
      </c>
      <c r="K3629" s="11">
        <f ca="1">MAX($J$55:J3629)</f>
        <v>1514.0195808118347</v>
      </c>
      <c r="L3629" s="13">
        <f t="shared" ca="1" si="561"/>
        <v>0</v>
      </c>
      <c r="M3629" t="str">
        <f t="shared" ca="1" si="564"/>
        <v>SELL</v>
      </c>
      <c r="N3629">
        <f t="shared" ca="1" si="565"/>
        <v>1.4290905487099817E-2</v>
      </c>
    </row>
    <row r="3630" spans="1:14" x14ac:dyDescent="0.25">
      <c r="A3630">
        <v>3629</v>
      </c>
      <c r="B3630" s="30">
        <v>41834</v>
      </c>
      <c r="C3630">
        <f t="shared" si="562"/>
        <v>2014</v>
      </c>
      <c r="D3630">
        <v>7454.15</v>
      </c>
      <c r="E3630">
        <f t="shared" ca="1" si="563"/>
        <v>7456.875</v>
      </c>
      <c r="F3630">
        <f t="shared" ca="1" si="567"/>
        <v>7594.7961538461541</v>
      </c>
      <c r="G3630" t="str">
        <f t="shared" ca="1" si="558"/>
        <v/>
      </c>
      <c r="H3630">
        <f t="shared" ca="1" si="559"/>
        <v>7567.75</v>
      </c>
      <c r="I3630" s="7" t="str">
        <f t="shared" ca="1" si="566"/>
        <v/>
      </c>
      <c r="J3630" s="11">
        <f t="shared" ca="1" si="560"/>
        <v>1514.0195808118347</v>
      </c>
      <c r="K3630" s="11">
        <f ca="1">MAX($J$55:J3630)</f>
        <v>1514.0195808118347</v>
      </c>
      <c r="L3630" s="13">
        <f t="shared" ca="1" si="561"/>
        <v>0</v>
      </c>
      <c r="M3630" t="str">
        <f t="shared" ca="1" si="564"/>
        <v>SELL</v>
      </c>
      <c r="N3630">
        <f t="shared" ca="1" si="565"/>
        <v>7.3060217706052966E-4</v>
      </c>
    </row>
    <row r="3631" spans="1:14" x14ac:dyDescent="0.25">
      <c r="A3631">
        <v>3630</v>
      </c>
      <c r="B3631" s="30">
        <v>41835</v>
      </c>
      <c r="C3631">
        <f t="shared" si="562"/>
        <v>2014</v>
      </c>
      <c r="D3631">
        <v>7526.65</v>
      </c>
      <c r="E3631">
        <f t="shared" ca="1" si="563"/>
        <v>7490.4</v>
      </c>
      <c r="F3631">
        <f t="shared" ca="1" si="567"/>
        <v>7589.875</v>
      </c>
      <c r="G3631" t="str">
        <f t="shared" ca="1" si="558"/>
        <v/>
      </c>
      <c r="H3631">
        <f t="shared" ca="1" si="559"/>
        <v>7567.75</v>
      </c>
      <c r="I3631" s="7" t="str">
        <f t="shared" ca="1" si="566"/>
        <v/>
      </c>
      <c r="J3631" s="11">
        <f t="shared" ca="1" si="560"/>
        <v>1514.0195808118347</v>
      </c>
      <c r="K3631" s="11">
        <f ca="1">MAX($J$55:J3631)</f>
        <v>1514.0195808118347</v>
      </c>
      <c r="L3631" s="13">
        <f t="shared" ca="1" si="561"/>
        <v>0</v>
      </c>
      <c r="M3631" t="str">
        <f t="shared" ca="1" si="564"/>
        <v>SELL</v>
      </c>
      <c r="N3631">
        <f t="shared" ca="1" si="565"/>
        <v>-9.7261257152056243E-3</v>
      </c>
    </row>
    <row r="3632" spans="1:14" x14ac:dyDescent="0.25">
      <c r="A3632">
        <v>3631</v>
      </c>
      <c r="B3632" s="30">
        <v>41836</v>
      </c>
      <c r="C3632">
        <f t="shared" si="562"/>
        <v>2014</v>
      </c>
      <c r="D3632">
        <v>7624.4</v>
      </c>
      <c r="E3632">
        <f t="shared" ca="1" si="563"/>
        <v>7575.5249999999996</v>
      </c>
      <c r="F3632">
        <f t="shared" ca="1" si="567"/>
        <v>7588.6442307692296</v>
      </c>
      <c r="G3632" t="str">
        <f t="shared" ca="1" si="558"/>
        <v/>
      </c>
      <c r="H3632">
        <f t="shared" ca="1" si="559"/>
        <v>7567.75</v>
      </c>
      <c r="I3632" s="7" t="str">
        <f t="shared" ca="1" si="566"/>
        <v/>
      </c>
      <c r="J3632" s="11">
        <f t="shared" ca="1" si="560"/>
        <v>1514.0195808118347</v>
      </c>
      <c r="K3632" s="11">
        <f ca="1">MAX($J$55:J3632)</f>
        <v>1514.0195808118347</v>
      </c>
      <c r="L3632" s="13">
        <f t="shared" ca="1" si="561"/>
        <v>0</v>
      </c>
      <c r="M3632" t="str">
        <f t="shared" ca="1" si="564"/>
        <v>SELL</v>
      </c>
      <c r="N3632">
        <f t="shared" ca="1" si="565"/>
        <v>-1.2987185534068942E-2</v>
      </c>
    </row>
    <row r="3633" spans="1:14" x14ac:dyDescent="0.25">
      <c r="A3633">
        <v>3632</v>
      </c>
      <c r="B3633" s="30">
        <v>41837</v>
      </c>
      <c r="C3633">
        <f t="shared" si="562"/>
        <v>2014</v>
      </c>
      <c r="D3633">
        <v>7640.45</v>
      </c>
      <c r="E3633">
        <f t="shared" ca="1" si="563"/>
        <v>7632.4249999999993</v>
      </c>
      <c r="F3633">
        <f t="shared" ca="1" si="567"/>
        <v>7589.167307692308</v>
      </c>
      <c r="G3633" t="str">
        <f t="shared" ca="1" si="558"/>
        <v>BUY</v>
      </c>
      <c r="H3633">
        <f t="shared" ca="1" si="559"/>
        <v>7640.45</v>
      </c>
      <c r="I3633" s="7">
        <f t="shared" ca="1" si="566"/>
        <v>-9.6065541277130517E-3</v>
      </c>
      <c r="J3633" s="11">
        <f t="shared" ca="1" si="560"/>
        <v>1499.4750697583484</v>
      </c>
      <c r="K3633" s="11">
        <f ca="1">MAX($J$55:J3633)</f>
        <v>1514.0195808118347</v>
      </c>
      <c r="L3633" s="13">
        <f t="shared" ca="1" si="561"/>
        <v>9.6065541277130517E-3</v>
      </c>
      <c r="M3633" t="str">
        <f t="shared" ca="1" si="564"/>
        <v>BUY</v>
      </c>
      <c r="N3633">
        <f t="shared" ca="1" si="565"/>
        <v>-2.1050836787157262E-3</v>
      </c>
    </row>
    <row r="3634" spans="1:14" x14ac:dyDescent="0.25">
      <c r="A3634">
        <v>3633</v>
      </c>
      <c r="B3634" s="30">
        <v>41838</v>
      </c>
      <c r="C3634">
        <f t="shared" si="562"/>
        <v>2014</v>
      </c>
      <c r="D3634">
        <v>7663.9</v>
      </c>
      <c r="E3634">
        <f t="shared" ca="1" si="563"/>
        <v>7652.1749999999993</v>
      </c>
      <c r="F3634">
        <f t="shared" ca="1" si="567"/>
        <v>7589.7057692307699</v>
      </c>
      <c r="G3634" t="str">
        <f t="shared" ca="1" si="558"/>
        <v/>
      </c>
      <c r="H3634">
        <f t="shared" ca="1" si="559"/>
        <v>7640.45</v>
      </c>
      <c r="I3634" s="7" t="str">
        <f t="shared" ca="1" si="566"/>
        <v/>
      </c>
      <c r="J3634" s="11">
        <f t="shared" ca="1" si="560"/>
        <v>1499.4750697583484</v>
      </c>
      <c r="K3634" s="11">
        <f ca="1">MAX($J$55:J3634)</f>
        <v>1514.0195808118347</v>
      </c>
      <c r="L3634" s="13">
        <f t="shared" ca="1" si="561"/>
        <v>9.6065541277130517E-3</v>
      </c>
      <c r="M3634" t="str">
        <f t="shared" ca="1" si="564"/>
        <v>BUY</v>
      </c>
      <c r="N3634">
        <f t="shared" ca="1" si="565"/>
        <v>3.0691909507947592E-3</v>
      </c>
    </row>
    <row r="3635" spans="1:14" x14ac:dyDescent="0.25">
      <c r="A3635">
        <v>3634</v>
      </c>
      <c r="B3635" s="30">
        <v>41841</v>
      </c>
      <c r="C3635">
        <f t="shared" si="562"/>
        <v>2014</v>
      </c>
      <c r="D3635">
        <v>7684.2</v>
      </c>
      <c r="E3635">
        <f t="shared" ca="1" si="563"/>
        <v>7674.0499999999993</v>
      </c>
      <c r="F3635">
        <f t="shared" ca="1" si="567"/>
        <v>7595.1711538461532</v>
      </c>
      <c r="G3635" t="str">
        <f t="shared" ca="1" si="558"/>
        <v/>
      </c>
      <c r="H3635">
        <f t="shared" ca="1" si="559"/>
        <v>7640.45</v>
      </c>
      <c r="I3635" s="7" t="str">
        <f t="shared" ca="1" si="566"/>
        <v/>
      </c>
      <c r="J3635" s="11">
        <f t="shared" ca="1" si="560"/>
        <v>1499.4750697583484</v>
      </c>
      <c r="K3635" s="11">
        <f ca="1">MAX($J$55:J3635)</f>
        <v>1514.0195808118347</v>
      </c>
      <c r="L3635" s="13">
        <f t="shared" ca="1" si="561"/>
        <v>9.6065541277130517E-3</v>
      </c>
      <c r="M3635" t="str">
        <f t="shared" ca="1" si="564"/>
        <v>BUY</v>
      </c>
      <c r="N3635">
        <f t="shared" ca="1" si="565"/>
        <v>2.6487819517478283E-3</v>
      </c>
    </row>
    <row r="3636" spans="1:14" x14ac:dyDescent="0.25">
      <c r="A3636">
        <v>3635</v>
      </c>
      <c r="B3636" s="30">
        <v>41842</v>
      </c>
      <c r="C3636">
        <f t="shared" si="562"/>
        <v>2014</v>
      </c>
      <c r="D3636">
        <v>7767.85</v>
      </c>
      <c r="E3636">
        <f t="shared" ca="1" si="563"/>
        <v>7726.0249999999996</v>
      </c>
      <c r="F3636">
        <f t="shared" ca="1" si="567"/>
        <v>7604.1826923076924</v>
      </c>
      <c r="G3636" t="str">
        <f t="shared" ca="1" si="558"/>
        <v/>
      </c>
      <c r="H3636">
        <f t="shared" ca="1" si="559"/>
        <v>7640.45</v>
      </c>
      <c r="I3636" s="7" t="str">
        <f t="shared" ca="1" si="566"/>
        <v/>
      </c>
      <c r="J3636" s="11">
        <f t="shared" ca="1" si="560"/>
        <v>1499.4750697583484</v>
      </c>
      <c r="K3636" s="11">
        <f ca="1">MAX($J$55:J3636)</f>
        <v>1514.0195808118347</v>
      </c>
      <c r="L3636" s="13">
        <f t="shared" ca="1" si="561"/>
        <v>9.6065541277130517E-3</v>
      </c>
      <c r="M3636" t="str">
        <f t="shared" ca="1" si="564"/>
        <v>BUY</v>
      </c>
      <c r="N3636">
        <f t="shared" ca="1" si="565"/>
        <v>1.088597381640256E-2</v>
      </c>
    </row>
    <row r="3637" spans="1:14" x14ac:dyDescent="0.25">
      <c r="A3637">
        <v>3636</v>
      </c>
      <c r="B3637" s="30">
        <v>41843</v>
      </c>
      <c r="C3637">
        <f t="shared" si="562"/>
        <v>2014</v>
      </c>
      <c r="D3637">
        <v>7795.75</v>
      </c>
      <c r="E3637">
        <f t="shared" ca="1" si="563"/>
        <v>7781.8</v>
      </c>
      <c r="F3637">
        <f t="shared" ca="1" si="567"/>
        <v>7610.4923076923069</v>
      </c>
      <c r="G3637" t="str">
        <f t="shared" ca="1" si="558"/>
        <v/>
      </c>
      <c r="H3637">
        <f t="shared" ca="1" si="559"/>
        <v>7640.45</v>
      </c>
      <c r="I3637" s="7" t="str">
        <f t="shared" ca="1" si="566"/>
        <v/>
      </c>
      <c r="J3637" s="11">
        <f t="shared" ca="1" si="560"/>
        <v>1499.4750697583484</v>
      </c>
      <c r="K3637" s="11">
        <f ca="1">MAX($J$55:J3637)</f>
        <v>1514.0195808118347</v>
      </c>
      <c r="L3637" s="13">
        <f t="shared" ca="1" si="561"/>
        <v>9.6065541277130517E-3</v>
      </c>
      <c r="M3637" t="str">
        <f t="shared" ca="1" si="564"/>
        <v>BUY</v>
      </c>
      <c r="N3637">
        <f t="shared" ca="1" si="565"/>
        <v>3.5917274406688641E-3</v>
      </c>
    </row>
    <row r="3638" spans="1:14" x14ac:dyDescent="0.25">
      <c r="A3638">
        <v>3637</v>
      </c>
      <c r="B3638" s="30">
        <v>41844</v>
      </c>
      <c r="C3638">
        <f t="shared" si="562"/>
        <v>2014</v>
      </c>
      <c r="D3638">
        <v>7830.6</v>
      </c>
      <c r="E3638">
        <f t="shared" ca="1" si="563"/>
        <v>7813.1750000000002</v>
      </c>
      <c r="F3638">
        <f t="shared" ca="1" si="567"/>
        <v>7620.9692307692312</v>
      </c>
      <c r="G3638" t="str">
        <f t="shared" ref="G3638:G3701" ca="1" si="568">IF(AND(E3638&gt;F3638,E3637&lt;F3637),"BUY",IF(AND(E3638&lt;F3638,E3637&gt;F3637),"SELL",""))</f>
        <v/>
      </c>
      <c r="H3638">
        <f t="shared" ca="1" si="559"/>
        <v>7640.45</v>
      </c>
      <c r="I3638" s="7" t="str">
        <f t="shared" ca="1" si="566"/>
        <v/>
      </c>
      <c r="J3638" s="11">
        <f t="shared" ca="1" si="560"/>
        <v>1499.4750697583484</v>
      </c>
      <c r="K3638" s="11">
        <f ca="1">MAX($J$55:J3638)</f>
        <v>1514.0195808118347</v>
      </c>
      <c r="L3638" s="13">
        <f t="shared" ca="1" si="561"/>
        <v>9.6065541277130517E-3</v>
      </c>
      <c r="M3638" t="str">
        <f t="shared" ca="1" si="564"/>
        <v>BUY</v>
      </c>
      <c r="N3638">
        <f t="shared" ca="1" si="565"/>
        <v>4.4703845043774322E-3</v>
      </c>
    </row>
    <row r="3639" spans="1:14" x14ac:dyDescent="0.25">
      <c r="A3639">
        <v>3638</v>
      </c>
      <c r="B3639" s="30">
        <v>41845</v>
      </c>
      <c r="C3639">
        <f t="shared" si="562"/>
        <v>2014</v>
      </c>
      <c r="D3639">
        <v>7790.45</v>
      </c>
      <c r="E3639">
        <f t="shared" ca="1" si="563"/>
        <v>7810.5249999999996</v>
      </c>
      <c r="F3639">
        <f t="shared" ca="1" si="567"/>
        <v>7630.5750000000016</v>
      </c>
      <c r="G3639" t="str">
        <f t="shared" ca="1" si="568"/>
        <v/>
      </c>
      <c r="H3639">
        <f t="shared" ref="H3639:H3702" ca="1" si="569">IF(G3639&lt;&gt;"",D3639,H3638)</f>
        <v>7640.45</v>
      </c>
      <c r="I3639" s="7" t="str">
        <f t="shared" ca="1" si="566"/>
        <v/>
      </c>
      <c r="J3639" s="11">
        <f t="shared" ca="1" si="560"/>
        <v>1499.4750697583484</v>
      </c>
      <c r="K3639" s="11">
        <f ca="1">MAX($J$55:J3639)</f>
        <v>1514.0195808118347</v>
      </c>
      <c r="L3639" s="13">
        <f t="shared" ca="1" si="561"/>
        <v>9.6065541277130517E-3</v>
      </c>
      <c r="M3639" t="str">
        <f t="shared" ca="1" si="564"/>
        <v>BUY</v>
      </c>
      <c r="N3639">
        <f t="shared" ca="1" si="565"/>
        <v>-5.1273210226547832E-3</v>
      </c>
    </row>
    <row r="3640" spans="1:14" x14ac:dyDescent="0.25">
      <c r="A3640">
        <v>3639</v>
      </c>
      <c r="B3640" s="30">
        <v>41848</v>
      </c>
      <c r="C3640">
        <f t="shared" si="562"/>
        <v>2014</v>
      </c>
      <c r="D3640">
        <v>7748.7</v>
      </c>
      <c r="E3640">
        <f t="shared" ca="1" si="563"/>
        <v>7769.5749999999998</v>
      </c>
      <c r="F3640">
        <f t="shared" ca="1" si="567"/>
        <v>7639.7000000000016</v>
      </c>
      <c r="G3640" t="str">
        <f t="shared" ca="1" si="568"/>
        <v/>
      </c>
      <c r="H3640">
        <f t="shared" ca="1" si="569"/>
        <v>7640.45</v>
      </c>
      <c r="I3640" s="7" t="str">
        <f t="shared" ca="1" si="566"/>
        <v/>
      </c>
      <c r="J3640" s="11">
        <f t="shared" ca="1" si="560"/>
        <v>1499.4750697583484</v>
      </c>
      <c r="K3640" s="11">
        <f ca="1">MAX($J$55:J3640)</f>
        <v>1514.0195808118347</v>
      </c>
      <c r="L3640" s="13">
        <f t="shared" ca="1" si="561"/>
        <v>9.6065541277130517E-3</v>
      </c>
      <c r="M3640" t="str">
        <f t="shared" ca="1" si="564"/>
        <v>BUY</v>
      </c>
      <c r="N3640">
        <f t="shared" ca="1" si="565"/>
        <v>-5.3591255960823833E-3</v>
      </c>
    </row>
    <row r="3641" spans="1:14" x14ac:dyDescent="0.25">
      <c r="A3641">
        <v>3640</v>
      </c>
      <c r="B3641" s="30">
        <v>41850</v>
      </c>
      <c r="C3641">
        <f t="shared" si="562"/>
        <v>2014</v>
      </c>
      <c r="D3641">
        <v>7791.4</v>
      </c>
      <c r="E3641">
        <f t="shared" ca="1" si="563"/>
        <v>7770.0499999999993</v>
      </c>
      <c r="F3641">
        <f t="shared" ca="1" si="567"/>
        <v>7651.1634615384628</v>
      </c>
      <c r="G3641" t="str">
        <f t="shared" ca="1" si="568"/>
        <v/>
      </c>
      <c r="H3641">
        <f t="shared" ca="1" si="569"/>
        <v>7640.45</v>
      </c>
      <c r="I3641" s="7" t="str">
        <f t="shared" ca="1" si="566"/>
        <v/>
      </c>
      <c r="J3641" s="11">
        <f t="shared" ref="J3641:J3704" ca="1" si="570">IF(I3641="",J3640,J3640*(1+$M$5*I3641))</f>
        <v>1499.4750697583484</v>
      </c>
      <c r="K3641" s="11">
        <f ca="1">MAX($J$55:J3641)</f>
        <v>1514.0195808118347</v>
      </c>
      <c r="L3641" s="13">
        <f t="shared" ref="L3641:L3704" ca="1" si="571">1-J3641/K3641</f>
        <v>9.6065541277130517E-3</v>
      </c>
      <c r="M3641" t="str">
        <f t="shared" ca="1" si="564"/>
        <v>BUY</v>
      </c>
      <c r="N3641">
        <f t="shared" ca="1" si="565"/>
        <v>5.5106017783627991E-3</v>
      </c>
    </row>
    <row r="3642" spans="1:14" x14ac:dyDescent="0.25">
      <c r="A3642">
        <v>3641</v>
      </c>
      <c r="B3642" s="30">
        <v>41851</v>
      </c>
      <c r="C3642">
        <f t="shared" si="562"/>
        <v>2014</v>
      </c>
      <c r="D3642">
        <v>7721.3</v>
      </c>
      <c r="E3642">
        <f t="shared" ca="1" si="563"/>
        <v>7756.35</v>
      </c>
      <c r="F3642">
        <f t="shared" ca="1" si="567"/>
        <v>7656.5903846153851</v>
      </c>
      <c r="G3642" t="str">
        <f t="shared" ca="1" si="568"/>
        <v/>
      </c>
      <c r="H3642">
        <f t="shared" ca="1" si="569"/>
        <v>7640.45</v>
      </c>
      <c r="I3642" s="7" t="str">
        <f t="shared" ca="1" si="566"/>
        <v/>
      </c>
      <c r="J3642" s="11">
        <f t="shared" ca="1" si="570"/>
        <v>1499.4750697583484</v>
      </c>
      <c r="K3642" s="11">
        <f ca="1">MAX($J$55:J3642)</f>
        <v>1514.0195808118347</v>
      </c>
      <c r="L3642" s="13">
        <f t="shared" ca="1" si="571"/>
        <v>9.6065541277130517E-3</v>
      </c>
      <c r="M3642" t="str">
        <f t="shared" ca="1" si="564"/>
        <v>BUY</v>
      </c>
      <c r="N3642">
        <f t="shared" ca="1" si="565"/>
        <v>-8.9970993659675355E-3</v>
      </c>
    </row>
    <row r="3643" spans="1:14" x14ac:dyDescent="0.25">
      <c r="A3643">
        <v>3642</v>
      </c>
      <c r="B3643" s="30">
        <v>41852</v>
      </c>
      <c r="C3643">
        <f t="shared" si="562"/>
        <v>2014</v>
      </c>
      <c r="D3643">
        <v>7602.6</v>
      </c>
      <c r="E3643">
        <f t="shared" ca="1" si="563"/>
        <v>7661.9500000000007</v>
      </c>
      <c r="F3643">
        <f t="shared" ca="1" si="567"/>
        <v>7657.873076923077</v>
      </c>
      <c r="G3643" t="str">
        <f t="shared" ca="1" si="568"/>
        <v/>
      </c>
      <c r="H3643">
        <f t="shared" ca="1" si="569"/>
        <v>7640.45</v>
      </c>
      <c r="I3643" s="7" t="str">
        <f t="shared" ca="1" si="566"/>
        <v/>
      </c>
      <c r="J3643" s="11">
        <f t="shared" ca="1" si="570"/>
        <v>1499.4750697583484</v>
      </c>
      <c r="K3643" s="11">
        <f ca="1">MAX($J$55:J3643)</f>
        <v>1514.0195808118347</v>
      </c>
      <c r="L3643" s="13">
        <f t="shared" ca="1" si="571"/>
        <v>9.6065541277130517E-3</v>
      </c>
      <c r="M3643" t="str">
        <f t="shared" ca="1" si="564"/>
        <v>BUY</v>
      </c>
      <c r="N3643">
        <f t="shared" ca="1" si="565"/>
        <v>-1.5373058940851905E-2</v>
      </c>
    </row>
    <row r="3644" spans="1:14" x14ac:dyDescent="0.25">
      <c r="A3644">
        <v>3643</v>
      </c>
      <c r="B3644" s="30">
        <v>41855</v>
      </c>
      <c r="C3644">
        <f t="shared" si="562"/>
        <v>2014</v>
      </c>
      <c r="D3644">
        <v>7683.65</v>
      </c>
      <c r="E3644">
        <f t="shared" ca="1" si="563"/>
        <v>7643.125</v>
      </c>
      <c r="F3644">
        <f t="shared" ca="1" si="567"/>
        <v>7665.1980769230768</v>
      </c>
      <c r="G3644" t="str">
        <f t="shared" ca="1" si="568"/>
        <v>SELL</v>
      </c>
      <c r="H3644">
        <f t="shared" ca="1" si="569"/>
        <v>7683.65</v>
      </c>
      <c r="I3644" s="7">
        <f t="shared" ca="1" si="566"/>
        <v>5.6541172313149257E-3</v>
      </c>
      <c r="J3644" s="11">
        <f t="shared" ca="1" si="570"/>
        <v>1507.9532775881962</v>
      </c>
      <c r="K3644" s="11">
        <f ca="1">MAX($J$55:J3644)</f>
        <v>1514.0195808118347</v>
      </c>
      <c r="L3644" s="13">
        <f t="shared" ca="1" si="571"/>
        <v>4.0067534796252025E-3</v>
      </c>
      <c r="M3644" t="str">
        <f t="shared" ca="1" si="564"/>
        <v>SELL</v>
      </c>
      <c r="N3644">
        <f t="shared" ca="1" si="565"/>
        <v>1.0660826559334868E-2</v>
      </c>
    </row>
    <row r="3645" spans="1:14" x14ac:dyDescent="0.25">
      <c r="A3645">
        <v>3644</v>
      </c>
      <c r="B3645" s="30">
        <v>41856</v>
      </c>
      <c r="C3645">
        <f t="shared" si="562"/>
        <v>2014</v>
      </c>
      <c r="D3645">
        <v>7746.55</v>
      </c>
      <c r="E3645">
        <f t="shared" ca="1" si="563"/>
        <v>7715.1</v>
      </c>
      <c r="F3645">
        <f t="shared" ca="1" si="567"/>
        <v>7674.3423076923063</v>
      </c>
      <c r="G3645" t="str">
        <f t="shared" ca="1" si="568"/>
        <v>BUY</v>
      </c>
      <c r="H3645">
        <f t="shared" ca="1" si="569"/>
        <v>7746.55</v>
      </c>
      <c r="I3645" s="7">
        <f t="shared" ca="1" si="566"/>
        <v>-8.1862135833881133E-3</v>
      </c>
      <c r="J3645" s="11">
        <f t="shared" ca="1" si="570"/>
        <v>1495.6088499840891</v>
      </c>
      <c r="K3645" s="11">
        <f ca="1">MAX($J$55:J3645)</f>
        <v>1514.0195808118347</v>
      </c>
      <c r="L3645" s="13">
        <f t="shared" ca="1" si="571"/>
        <v>1.2160166923253057E-2</v>
      </c>
      <c r="M3645" t="str">
        <f t="shared" ca="1" si="564"/>
        <v>BUY</v>
      </c>
      <c r="N3645">
        <f t="shared" ca="1" si="565"/>
        <v>-8.1862135833881741E-3</v>
      </c>
    </row>
    <row r="3646" spans="1:14" x14ac:dyDescent="0.25">
      <c r="A3646">
        <v>3645</v>
      </c>
      <c r="B3646" s="30">
        <v>41857</v>
      </c>
      <c r="C3646">
        <f t="shared" si="562"/>
        <v>2014</v>
      </c>
      <c r="D3646">
        <v>7672.05</v>
      </c>
      <c r="E3646">
        <f t="shared" ca="1" si="563"/>
        <v>7709.3</v>
      </c>
      <c r="F3646">
        <f t="shared" ca="1" si="567"/>
        <v>7676.6769230769214</v>
      </c>
      <c r="G3646" t="str">
        <f t="shared" ca="1" si="568"/>
        <v/>
      </c>
      <c r="H3646">
        <f t="shared" ca="1" si="569"/>
        <v>7746.55</v>
      </c>
      <c r="I3646" s="7" t="str">
        <f t="shared" ca="1" si="566"/>
        <v/>
      </c>
      <c r="J3646" s="11">
        <f t="shared" ca="1" si="570"/>
        <v>1495.6088499840891</v>
      </c>
      <c r="K3646" s="11">
        <f ca="1">MAX($J$55:J3646)</f>
        <v>1514.0195808118347</v>
      </c>
      <c r="L3646" s="13">
        <f t="shared" ca="1" si="571"/>
        <v>1.2160166923253057E-2</v>
      </c>
      <c r="M3646" t="str">
        <f t="shared" ca="1" si="564"/>
        <v>BUY</v>
      </c>
      <c r="N3646">
        <f t="shared" ca="1" si="565"/>
        <v>-9.6171844240339251E-3</v>
      </c>
    </row>
    <row r="3647" spans="1:14" x14ac:dyDescent="0.25">
      <c r="A3647">
        <v>3646</v>
      </c>
      <c r="B3647" s="30">
        <v>41858</v>
      </c>
      <c r="C3647">
        <f t="shared" si="562"/>
        <v>2014</v>
      </c>
      <c r="D3647">
        <v>7649.25</v>
      </c>
      <c r="E3647">
        <f t="shared" ca="1" si="563"/>
        <v>7660.65</v>
      </c>
      <c r="F3647">
        <f t="shared" ca="1" si="567"/>
        <v>7677.2365384615368</v>
      </c>
      <c r="G3647" t="str">
        <f t="shared" ca="1" si="568"/>
        <v>SELL</v>
      </c>
      <c r="H3647">
        <f t="shared" ca="1" si="569"/>
        <v>7649.25</v>
      </c>
      <c r="I3647" s="7">
        <f t="shared" ca="1" si="566"/>
        <v>-1.2560430126959732E-2</v>
      </c>
      <c r="J3647" s="11">
        <f t="shared" ca="1" si="570"/>
        <v>1476.8233595266015</v>
      </c>
      <c r="K3647" s="11">
        <f ca="1">MAX($J$55:J3647)</f>
        <v>1514.0195808118347</v>
      </c>
      <c r="L3647" s="13">
        <f t="shared" ca="1" si="571"/>
        <v>2.456786012324097E-2</v>
      </c>
      <c r="M3647" t="str">
        <f t="shared" ca="1" si="564"/>
        <v>SELL</v>
      </c>
      <c r="N3647">
        <f t="shared" ca="1" si="565"/>
        <v>-2.9718263045731171E-3</v>
      </c>
    </row>
    <row r="3648" spans="1:14" x14ac:dyDescent="0.25">
      <c r="A3648">
        <v>3647</v>
      </c>
      <c r="B3648" s="30">
        <v>41859</v>
      </c>
      <c r="C3648">
        <f t="shared" si="562"/>
        <v>2014</v>
      </c>
      <c r="D3648">
        <v>7568.55</v>
      </c>
      <c r="E3648">
        <f t="shared" ca="1" si="563"/>
        <v>7608.9</v>
      </c>
      <c r="F3648">
        <f t="shared" ca="1" si="567"/>
        <v>7671.2134615384584</v>
      </c>
      <c r="G3648" t="str">
        <f t="shared" ca="1" si="568"/>
        <v/>
      </c>
      <c r="H3648">
        <f t="shared" ca="1" si="569"/>
        <v>7649.25</v>
      </c>
      <c r="I3648" s="7" t="str">
        <f t="shared" ca="1" si="566"/>
        <v/>
      </c>
      <c r="J3648" s="11">
        <f t="shared" ca="1" si="570"/>
        <v>1476.8233595266015</v>
      </c>
      <c r="K3648" s="11">
        <f ca="1">MAX($J$55:J3648)</f>
        <v>1514.0195808118347</v>
      </c>
      <c r="L3648" s="13">
        <f t="shared" ca="1" si="571"/>
        <v>2.456786012324097E-2</v>
      </c>
      <c r="M3648" t="str">
        <f t="shared" ca="1" si="564"/>
        <v>SELL</v>
      </c>
      <c r="N3648">
        <f t="shared" ca="1" si="565"/>
        <v>1.0550053926855551E-2</v>
      </c>
    </row>
    <row r="3649" spans="1:14" x14ac:dyDescent="0.25">
      <c r="A3649">
        <v>3648</v>
      </c>
      <c r="B3649" s="30">
        <v>41862</v>
      </c>
      <c r="C3649">
        <f t="shared" si="562"/>
        <v>2014</v>
      </c>
      <c r="D3649">
        <v>7625.95</v>
      </c>
      <c r="E3649">
        <f t="shared" ca="1" si="563"/>
        <v>7597.25</v>
      </c>
      <c r="F3649">
        <f t="shared" ca="1" si="567"/>
        <v>7667.7961538461523</v>
      </c>
      <c r="G3649" t="str">
        <f t="shared" ca="1" si="568"/>
        <v/>
      </c>
      <c r="H3649">
        <f t="shared" ca="1" si="569"/>
        <v>7649.25</v>
      </c>
      <c r="I3649" s="7" t="str">
        <f t="shared" ca="1" si="566"/>
        <v/>
      </c>
      <c r="J3649" s="11">
        <f t="shared" ca="1" si="570"/>
        <v>1476.8233595266015</v>
      </c>
      <c r="K3649" s="11">
        <f ca="1">MAX($J$55:J3649)</f>
        <v>1514.0195808118347</v>
      </c>
      <c r="L3649" s="13">
        <f t="shared" ca="1" si="571"/>
        <v>2.456786012324097E-2</v>
      </c>
      <c r="M3649" t="str">
        <f t="shared" ca="1" si="564"/>
        <v>SELL</v>
      </c>
      <c r="N3649">
        <f t="shared" ca="1" si="565"/>
        <v>-7.5840154322822251E-3</v>
      </c>
    </row>
    <row r="3650" spans="1:14" x14ac:dyDescent="0.25">
      <c r="A3650">
        <v>3649</v>
      </c>
      <c r="B3650" s="30">
        <v>41863</v>
      </c>
      <c r="C3650">
        <f t="shared" si="562"/>
        <v>2014</v>
      </c>
      <c r="D3650">
        <v>7727.05</v>
      </c>
      <c r="E3650">
        <f t="shared" ca="1" si="563"/>
        <v>7676.5</v>
      </c>
      <c r="F3650">
        <f t="shared" ca="1" si="567"/>
        <v>7666.8519230769216</v>
      </c>
      <c r="G3650" t="str">
        <f t="shared" ca="1" si="568"/>
        <v>BUY</v>
      </c>
      <c r="H3650">
        <f t="shared" ca="1" si="569"/>
        <v>7727.05</v>
      </c>
      <c r="I3650" s="7">
        <f t="shared" ca="1" si="566"/>
        <v>-1.017093179069839E-2</v>
      </c>
      <c r="J3650" s="11">
        <f t="shared" ca="1" si="570"/>
        <v>1461.8026898699463</v>
      </c>
      <c r="K3650" s="11">
        <f ca="1">MAX($J$55:J3650)</f>
        <v>1514.0195808118347</v>
      </c>
      <c r="L3650" s="13">
        <f t="shared" ca="1" si="571"/>
        <v>3.4488913884382577E-2</v>
      </c>
      <c r="M3650" t="str">
        <f t="shared" ca="1" si="564"/>
        <v>BUY</v>
      </c>
      <c r="N3650">
        <f t="shared" ca="1" si="565"/>
        <v>-1.3257364656206815E-2</v>
      </c>
    </row>
    <row r="3651" spans="1:14" x14ac:dyDescent="0.25">
      <c r="A3651">
        <v>3650</v>
      </c>
      <c r="B3651" s="30">
        <v>41864</v>
      </c>
      <c r="C3651">
        <f t="shared" ref="C3651:C3714" si="572">YEAR(B3651)</f>
        <v>2014</v>
      </c>
      <c r="D3651">
        <v>7739.55</v>
      </c>
      <c r="E3651">
        <f t="shared" ca="1" si="563"/>
        <v>7733.3</v>
      </c>
      <c r="F3651">
        <f t="shared" ca="1" si="567"/>
        <v>7665.0211538461526</v>
      </c>
      <c r="G3651" t="str">
        <f t="shared" ca="1" si="568"/>
        <v/>
      </c>
      <c r="H3651">
        <f t="shared" ca="1" si="569"/>
        <v>7727.05</v>
      </c>
      <c r="I3651" s="7" t="str">
        <f t="shared" ca="1" si="566"/>
        <v/>
      </c>
      <c r="J3651" s="11">
        <f t="shared" ca="1" si="570"/>
        <v>1461.8026898699463</v>
      </c>
      <c r="K3651" s="11">
        <f ca="1">MAX($J$55:J3651)</f>
        <v>1514.0195808118347</v>
      </c>
      <c r="L3651" s="13">
        <f t="shared" ca="1" si="571"/>
        <v>3.4488913884382577E-2</v>
      </c>
      <c r="M3651" t="str">
        <f t="shared" ca="1" si="564"/>
        <v>BUY</v>
      </c>
      <c r="N3651">
        <f t="shared" ca="1" si="565"/>
        <v>1.6176936864650804E-3</v>
      </c>
    </row>
    <row r="3652" spans="1:14" x14ac:dyDescent="0.25">
      <c r="A3652">
        <v>3651</v>
      </c>
      <c r="B3652" s="30">
        <v>41865</v>
      </c>
      <c r="C3652">
        <f t="shared" si="572"/>
        <v>2014</v>
      </c>
      <c r="D3652">
        <v>7791.7</v>
      </c>
      <c r="E3652">
        <f t="shared" ref="E3652:E3715" ca="1" si="573">IF(ROW(D3652)&gt;$M$3,AVERAGE(OFFSET(D3653,-$M$3,0,$M$3,1)),"")</f>
        <v>7765.625</v>
      </c>
      <c r="F3652">
        <f t="shared" ca="1" si="567"/>
        <v>7671.501923076923</v>
      </c>
      <c r="G3652" t="str">
        <f t="shared" ca="1" si="568"/>
        <v/>
      </c>
      <c r="H3652">
        <f t="shared" ca="1" si="569"/>
        <v>7727.05</v>
      </c>
      <c r="I3652" s="7" t="str">
        <f t="shared" ca="1" si="566"/>
        <v/>
      </c>
      <c r="J3652" s="11">
        <f t="shared" ca="1" si="570"/>
        <v>1461.8026898699463</v>
      </c>
      <c r="K3652" s="11">
        <f ca="1">MAX($J$55:J3652)</f>
        <v>1514.0195808118347</v>
      </c>
      <c r="L3652" s="13">
        <f t="shared" ca="1" si="571"/>
        <v>3.4488913884382577E-2</v>
      </c>
      <c r="M3652" t="str">
        <f t="shared" ca="1" si="564"/>
        <v>BUY</v>
      </c>
      <c r="N3652">
        <f t="shared" ca="1" si="565"/>
        <v>6.738117849228913E-3</v>
      </c>
    </row>
    <row r="3653" spans="1:14" x14ac:dyDescent="0.25">
      <c r="A3653">
        <v>3652</v>
      </c>
      <c r="B3653" s="30">
        <v>41869</v>
      </c>
      <c r="C3653">
        <f t="shared" si="572"/>
        <v>2014</v>
      </c>
      <c r="D3653">
        <v>7874.25</v>
      </c>
      <c r="E3653">
        <f t="shared" ca="1" si="573"/>
        <v>7832.9750000000004</v>
      </c>
      <c r="F3653">
        <f t="shared" ca="1" si="567"/>
        <v>7682.6269230769212</v>
      </c>
      <c r="G3653" t="str">
        <f t="shared" ca="1" si="568"/>
        <v/>
      </c>
      <c r="H3653">
        <f t="shared" ca="1" si="569"/>
        <v>7727.05</v>
      </c>
      <c r="I3653" s="7" t="str">
        <f t="shared" ca="1" si="566"/>
        <v/>
      </c>
      <c r="J3653" s="11">
        <f t="shared" ca="1" si="570"/>
        <v>1461.8026898699463</v>
      </c>
      <c r="K3653" s="11">
        <f ca="1">MAX($J$55:J3653)</f>
        <v>1514.0195808118347</v>
      </c>
      <c r="L3653" s="13">
        <f t="shared" ca="1" si="571"/>
        <v>3.4488913884382577E-2</v>
      </c>
      <c r="M3653" t="str">
        <f t="shared" ca="1" si="564"/>
        <v>BUY</v>
      </c>
      <c r="N3653">
        <f t="shared" ca="1" si="565"/>
        <v>1.059460708189486E-2</v>
      </c>
    </row>
    <row r="3654" spans="1:14" x14ac:dyDescent="0.25">
      <c r="A3654">
        <v>3653</v>
      </c>
      <c r="B3654" s="30">
        <v>41870</v>
      </c>
      <c r="C3654">
        <f t="shared" si="572"/>
        <v>2014</v>
      </c>
      <c r="D3654">
        <v>7897.5</v>
      </c>
      <c r="E3654">
        <f t="shared" ca="1" si="573"/>
        <v>7885.875</v>
      </c>
      <c r="F3654">
        <f t="shared" ca="1" si="567"/>
        <v>7695.3096153846145</v>
      </c>
      <c r="G3654" t="str">
        <f t="shared" ca="1" si="568"/>
        <v/>
      </c>
      <c r="H3654">
        <f t="shared" ca="1" si="569"/>
        <v>7727.05</v>
      </c>
      <c r="I3654" s="7" t="str">
        <f t="shared" ca="1" si="566"/>
        <v/>
      </c>
      <c r="J3654" s="11">
        <f t="shared" ca="1" si="570"/>
        <v>1461.8026898699463</v>
      </c>
      <c r="K3654" s="11">
        <f ca="1">MAX($J$55:J3654)</f>
        <v>1514.0195808118347</v>
      </c>
      <c r="L3654" s="13">
        <f t="shared" ca="1" si="571"/>
        <v>3.4488913884382577E-2</v>
      </c>
      <c r="M3654" t="str">
        <f t="shared" ref="M3654:M3717" ca="1" si="574">IF(G3654="",M3653,G3654)</f>
        <v>BUY</v>
      </c>
      <c r="N3654">
        <f t="shared" ca="1" si="565"/>
        <v>2.9526621583007904E-3</v>
      </c>
    </row>
    <row r="3655" spans="1:14" x14ac:dyDescent="0.25">
      <c r="A3655">
        <v>3654</v>
      </c>
      <c r="B3655" s="30">
        <v>41871</v>
      </c>
      <c r="C3655">
        <f t="shared" si="572"/>
        <v>2014</v>
      </c>
      <c r="D3655">
        <v>7875.3</v>
      </c>
      <c r="E3655">
        <f t="shared" ca="1" si="573"/>
        <v>7886.4</v>
      </c>
      <c r="F3655">
        <f t="shared" ca="1" si="567"/>
        <v>7711.2980769230762</v>
      </c>
      <c r="G3655" t="str">
        <f t="shared" ca="1" si="568"/>
        <v/>
      </c>
      <c r="H3655">
        <f t="shared" ca="1" si="569"/>
        <v>7727.05</v>
      </c>
      <c r="I3655" s="7" t="str">
        <f t="shared" ca="1" si="566"/>
        <v/>
      </c>
      <c r="J3655" s="11">
        <f t="shared" ca="1" si="570"/>
        <v>1461.8026898699463</v>
      </c>
      <c r="K3655" s="11">
        <f ca="1">MAX($J$55:J3655)</f>
        <v>1514.0195808118347</v>
      </c>
      <c r="L3655" s="13">
        <f t="shared" ca="1" si="571"/>
        <v>3.4488913884382577E-2</v>
      </c>
      <c r="M3655" t="str">
        <f t="shared" ca="1" si="574"/>
        <v>BUY</v>
      </c>
      <c r="N3655">
        <f t="shared" ref="N3655:N3718" ca="1" si="575">IF(M3654="BUY",(D3655-D3654)/D3654,(D3654-D3655)/D3654)</f>
        <v>-2.8110161443494546E-3</v>
      </c>
    </row>
    <row r="3656" spans="1:14" x14ac:dyDescent="0.25">
      <c r="A3656">
        <v>3655</v>
      </c>
      <c r="B3656" s="30">
        <v>41872</v>
      </c>
      <c r="C3656">
        <f t="shared" si="572"/>
        <v>2014</v>
      </c>
      <c r="D3656">
        <v>7891.1</v>
      </c>
      <c r="E3656">
        <f t="shared" ca="1" si="573"/>
        <v>7883.2000000000007</v>
      </c>
      <c r="F3656">
        <f t="shared" ca="1" si="567"/>
        <v>7728.1038461538456</v>
      </c>
      <c r="G3656" t="str">
        <f t="shared" ca="1" si="568"/>
        <v/>
      </c>
      <c r="H3656">
        <f t="shared" ca="1" si="569"/>
        <v>7727.05</v>
      </c>
      <c r="I3656" s="7" t="str">
        <f t="shared" ca="1" si="566"/>
        <v/>
      </c>
      <c r="J3656" s="11">
        <f t="shared" ca="1" si="570"/>
        <v>1461.8026898699463</v>
      </c>
      <c r="K3656" s="11">
        <f ca="1">MAX($J$55:J3656)</f>
        <v>1514.0195808118347</v>
      </c>
      <c r="L3656" s="13">
        <f t="shared" ca="1" si="571"/>
        <v>3.4488913884382577E-2</v>
      </c>
      <c r="M3656" t="str">
        <f t="shared" ca="1" si="574"/>
        <v>BUY</v>
      </c>
      <c r="N3656">
        <f t="shared" ca="1" si="575"/>
        <v>2.0062727769101091E-3</v>
      </c>
    </row>
    <row r="3657" spans="1:14" x14ac:dyDescent="0.25">
      <c r="A3657">
        <v>3656</v>
      </c>
      <c r="B3657" s="30">
        <v>41873</v>
      </c>
      <c r="C3657">
        <f t="shared" si="572"/>
        <v>2014</v>
      </c>
      <c r="D3657">
        <v>7913.2</v>
      </c>
      <c r="E3657">
        <f t="shared" ca="1" si="573"/>
        <v>7902.15</v>
      </c>
      <c r="F3657">
        <f t="shared" ca="1" si="567"/>
        <v>7742.9711538461543</v>
      </c>
      <c r="G3657" t="str">
        <f t="shared" ca="1" si="568"/>
        <v/>
      </c>
      <c r="H3657">
        <f t="shared" ca="1" si="569"/>
        <v>7727.05</v>
      </c>
      <c r="I3657" s="7" t="str">
        <f t="shared" ca="1" si="566"/>
        <v/>
      </c>
      <c r="J3657" s="11">
        <f t="shared" ca="1" si="570"/>
        <v>1461.8026898699463</v>
      </c>
      <c r="K3657" s="11">
        <f ca="1">MAX($J$55:J3657)</f>
        <v>1514.0195808118347</v>
      </c>
      <c r="L3657" s="13">
        <f t="shared" ca="1" si="571"/>
        <v>3.4488913884382577E-2</v>
      </c>
      <c r="M3657" t="str">
        <f t="shared" ca="1" si="574"/>
        <v>BUY</v>
      </c>
      <c r="N3657">
        <f t="shared" ca="1" si="575"/>
        <v>2.8006234872197098E-3</v>
      </c>
    </row>
    <row r="3658" spans="1:14" x14ac:dyDescent="0.25">
      <c r="A3658">
        <v>3657</v>
      </c>
      <c r="B3658" s="30">
        <v>41876</v>
      </c>
      <c r="C3658">
        <f t="shared" si="572"/>
        <v>2014</v>
      </c>
      <c r="D3658">
        <v>7906.3</v>
      </c>
      <c r="E3658">
        <f t="shared" ca="1" si="573"/>
        <v>7909.75</v>
      </c>
      <c r="F3658">
        <f t="shared" ca="1" si="567"/>
        <v>7753.8134615384615</v>
      </c>
      <c r="G3658" t="str">
        <f t="shared" ca="1" si="568"/>
        <v/>
      </c>
      <c r="H3658">
        <f t="shared" ca="1" si="569"/>
        <v>7727.05</v>
      </c>
      <c r="I3658" s="7" t="str">
        <f t="shared" ca="1" si="566"/>
        <v/>
      </c>
      <c r="J3658" s="11">
        <f t="shared" ca="1" si="570"/>
        <v>1461.8026898699463</v>
      </c>
      <c r="K3658" s="11">
        <f ca="1">MAX($J$55:J3658)</f>
        <v>1514.0195808118347</v>
      </c>
      <c r="L3658" s="13">
        <f t="shared" ca="1" si="571"/>
        <v>3.4488913884382577E-2</v>
      </c>
      <c r="M3658" t="str">
        <f t="shared" ca="1" si="574"/>
        <v>BUY</v>
      </c>
      <c r="N3658">
        <f t="shared" ca="1" si="575"/>
        <v>-8.7196077440221864E-4</v>
      </c>
    </row>
    <row r="3659" spans="1:14" x14ac:dyDescent="0.25">
      <c r="A3659">
        <v>3658</v>
      </c>
      <c r="B3659" s="30">
        <v>41877</v>
      </c>
      <c r="C3659">
        <f t="shared" si="572"/>
        <v>2014</v>
      </c>
      <c r="D3659">
        <v>7904.75</v>
      </c>
      <c r="E3659">
        <f t="shared" ca="1" si="573"/>
        <v>7905.5249999999996</v>
      </c>
      <c r="F3659">
        <f t="shared" ca="1" si="567"/>
        <v>7763.9788461538465</v>
      </c>
      <c r="G3659" t="str">
        <f t="shared" ca="1" si="568"/>
        <v/>
      </c>
      <c r="H3659">
        <f t="shared" ca="1" si="569"/>
        <v>7727.05</v>
      </c>
      <c r="I3659" s="7" t="str">
        <f t="shared" ca="1" si="566"/>
        <v/>
      </c>
      <c r="J3659" s="11">
        <f t="shared" ca="1" si="570"/>
        <v>1461.8026898699463</v>
      </c>
      <c r="K3659" s="11">
        <f ca="1">MAX($J$55:J3659)</f>
        <v>1514.0195808118347</v>
      </c>
      <c r="L3659" s="13">
        <f t="shared" ca="1" si="571"/>
        <v>3.4488913884382577E-2</v>
      </c>
      <c r="M3659" t="str">
        <f t="shared" ca="1" si="574"/>
        <v>BUY</v>
      </c>
      <c r="N3659">
        <f t="shared" ca="1" si="575"/>
        <v>-1.9604619101225374E-4</v>
      </c>
    </row>
    <row r="3660" spans="1:14" x14ac:dyDescent="0.25">
      <c r="A3660">
        <v>3659</v>
      </c>
      <c r="B3660" s="30">
        <v>41878</v>
      </c>
      <c r="C3660">
        <f t="shared" si="572"/>
        <v>2014</v>
      </c>
      <c r="D3660">
        <v>7936.05</v>
      </c>
      <c r="E3660">
        <f t="shared" ca="1" si="573"/>
        <v>7920.4</v>
      </c>
      <c r="F3660">
        <f t="shared" ca="1" si="567"/>
        <v>7774.4461538461537</v>
      </c>
      <c r="G3660" t="str">
        <f t="shared" ca="1" si="568"/>
        <v/>
      </c>
      <c r="H3660">
        <f t="shared" ca="1" si="569"/>
        <v>7727.05</v>
      </c>
      <c r="I3660" s="7" t="str">
        <f t="shared" ca="1" si="566"/>
        <v/>
      </c>
      <c r="J3660" s="11">
        <f t="shared" ca="1" si="570"/>
        <v>1461.8026898699463</v>
      </c>
      <c r="K3660" s="11">
        <f ca="1">MAX($J$55:J3660)</f>
        <v>1514.0195808118347</v>
      </c>
      <c r="L3660" s="13">
        <f t="shared" ca="1" si="571"/>
        <v>3.4488913884382577E-2</v>
      </c>
      <c r="M3660" t="str">
        <f t="shared" ca="1" si="574"/>
        <v>BUY</v>
      </c>
      <c r="N3660">
        <f t="shared" ca="1" si="575"/>
        <v>3.9596445175369473E-3</v>
      </c>
    </row>
    <row r="3661" spans="1:14" x14ac:dyDescent="0.25">
      <c r="A3661">
        <v>3660</v>
      </c>
      <c r="B3661" s="30">
        <v>41879</v>
      </c>
      <c r="C3661">
        <f t="shared" si="572"/>
        <v>2014</v>
      </c>
      <c r="D3661">
        <v>7954.35</v>
      </c>
      <c r="E3661">
        <f t="shared" ca="1" si="573"/>
        <v>7945.2000000000007</v>
      </c>
      <c r="F3661">
        <f t="shared" ca="1" si="567"/>
        <v>7784.8365384615381</v>
      </c>
      <c r="G3661" t="str">
        <f t="shared" ca="1" si="568"/>
        <v/>
      </c>
      <c r="H3661">
        <f t="shared" ca="1" si="569"/>
        <v>7727.05</v>
      </c>
      <c r="I3661" s="7" t="str">
        <f t="shared" ca="1" si="566"/>
        <v/>
      </c>
      <c r="J3661" s="11">
        <f t="shared" ca="1" si="570"/>
        <v>1461.8026898699463</v>
      </c>
      <c r="K3661" s="11">
        <f ca="1">MAX($J$55:J3661)</f>
        <v>1514.0195808118347</v>
      </c>
      <c r="L3661" s="13">
        <f t="shared" ca="1" si="571"/>
        <v>3.4488913884382577E-2</v>
      </c>
      <c r="M3661" t="str">
        <f t="shared" ca="1" si="574"/>
        <v>BUY</v>
      </c>
      <c r="N3661">
        <f t="shared" ca="1" si="575"/>
        <v>2.3059330523371429E-3</v>
      </c>
    </row>
    <row r="3662" spans="1:14" x14ac:dyDescent="0.25">
      <c r="A3662">
        <v>3661</v>
      </c>
      <c r="B3662" s="30">
        <v>41883</v>
      </c>
      <c r="C3662">
        <f t="shared" si="572"/>
        <v>2014</v>
      </c>
      <c r="D3662">
        <v>8027.7</v>
      </c>
      <c r="E3662">
        <f t="shared" ca="1" si="573"/>
        <v>7991.0249999999996</v>
      </c>
      <c r="F3662">
        <f t="shared" ca="1" si="567"/>
        <v>7794.8307692307699</v>
      </c>
      <c r="G3662" t="str">
        <f t="shared" ca="1" si="568"/>
        <v/>
      </c>
      <c r="H3662">
        <f t="shared" ca="1" si="569"/>
        <v>7727.05</v>
      </c>
      <c r="I3662" s="7" t="str">
        <f t="shared" ca="1" si="566"/>
        <v/>
      </c>
      <c r="J3662" s="11">
        <f t="shared" ca="1" si="570"/>
        <v>1461.8026898699463</v>
      </c>
      <c r="K3662" s="11">
        <f ca="1">MAX($J$55:J3662)</f>
        <v>1514.0195808118347</v>
      </c>
      <c r="L3662" s="13">
        <f t="shared" ca="1" si="571"/>
        <v>3.4488913884382577E-2</v>
      </c>
      <c r="M3662" t="str">
        <f t="shared" ca="1" si="574"/>
        <v>BUY</v>
      </c>
      <c r="N3662">
        <f t="shared" ca="1" si="575"/>
        <v>9.2213694393632976E-3</v>
      </c>
    </row>
    <row r="3663" spans="1:14" x14ac:dyDescent="0.25">
      <c r="A3663">
        <v>3662</v>
      </c>
      <c r="B3663" s="30">
        <v>41884</v>
      </c>
      <c r="C3663">
        <f t="shared" si="572"/>
        <v>2014</v>
      </c>
      <c r="D3663">
        <v>8083.05</v>
      </c>
      <c r="E3663">
        <f t="shared" ca="1" si="573"/>
        <v>8055.375</v>
      </c>
      <c r="F3663">
        <f t="shared" ca="1" si="567"/>
        <v>7805.8807692307691</v>
      </c>
      <c r="G3663" t="str">
        <f t="shared" ca="1" si="568"/>
        <v/>
      </c>
      <c r="H3663">
        <f t="shared" ca="1" si="569"/>
        <v>7727.05</v>
      </c>
      <c r="I3663" s="7" t="str">
        <f t="shared" ca="1" si="566"/>
        <v/>
      </c>
      <c r="J3663" s="11">
        <f t="shared" ca="1" si="570"/>
        <v>1461.8026898699463</v>
      </c>
      <c r="K3663" s="11">
        <f ca="1">MAX($J$55:J3663)</f>
        <v>1514.0195808118347</v>
      </c>
      <c r="L3663" s="13">
        <f t="shared" ca="1" si="571"/>
        <v>3.4488913884382577E-2</v>
      </c>
      <c r="M3663" t="str">
        <f t="shared" ca="1" si="574"/>
        <v>BUY</v>
      </c>
      <c r="N3663">
        <f t="shared" ca="1" si="575"/>
        <v>6.8948764901528917E-3</v>
      </c>
    </row>
    <row r="3664" spans="1:14" x14ac:dyDescent="0.25">
      <c r="A3664">
        <v>3663</v>
      </c>
      <c r="B3664" s="30">
        <v>41885</v>
      </c>
      <c r="C3664">
        <f t="shared" si="572"/>
        <v>2014</v>
      </c>
      <c r="D3664">
        <v>8114.6</v>
      </c>
      <c r="E3664">
        <f t="shared" ca="1" si="573"/>
        <v>8098.8250000000007</v>
      </c>
      <c r="F3664">
        <f t="shared" ca="1" si="567"/>
        <v>7816.8038461538472</v>
      </c>
      <c r="G3664" t="str">
        <f t="shared" ca="1" si="568"/>
        <v/>
      </c>
      <c r="H3664">
        <f t="shared" ca="1" si="569"/>
        <v>7727.05</v>
      </c>
      <c r="I3664" s="7" t="str">
        <f t="shared" ca="1" si="566"/>
        <v/>
      </c>
      <c r="J3664" s="11">
        <f t="shared" ca="1" si="570"/>
        <v>1461.8026898699463</v>
      </c>
      <c r="K3664" s="11">
        <f ca="1">MAX($J$55:J3664)</f>
        <v>1514.0195808118347</v>
      </c>
      <c r="L3664" s="13">
        <f t="shared" ca="1" si="571"/>
        <v>3.4488913884382577E-2</v>
      </c>
      <c r="M3664" t="str">
        <f t="shared" ca="1" si="574"/>
        <v>BUY</v>
      </c>
      <c r="N3664">
        <f t="shared" ca="1" si="575"/>
        <v>3.9032295977385E-3</v>
      </c>
    </row>
    <row r="3665" spans="1:14" x14ac:dyDescent="0.25">
      <c r="A3665">
        <v>3664</v>
      </c>
      <c r="B3665" s="30">
        <v>41886</v>
      </c>
      <c r="C3665">
        <f t="shared" si="572"/>
        <v>2014</v>
      </c>
      <c r="D3665">
        <v>8095.95</v>
      </c>
      <c r="E3665">
        <f t="shared" ca="1" si="573"/>
        <v>8105.2749999999996</v>
      </c>
      <c r="F3665">
        <f t="shared" ca="1" si="567"/>
        <v>7828.5538461538472</v>
      </c>
      <c r="G3665" t="str">
        <f t="shared" ca="1" si="568"/>
        <v/>
      </c>
      <c r="H3665">
        <f t="shared" ca="1" si="569"/>
        <v>7727.05</v>
      </c>
      <c r="I3665" s="7" t="str">
        <f t="shared" ca="1" si="566"/>
        <v/>
      </c>
      <c r="J3665" s="11">
        <f t="shared" ca="1" si="570"/>
        <v>1461.8026898699463</v>
      </c>
      <c r="K3665" s="11">
        <f ca="1">MAX($J$55:J3665)</f>
        <v>1514.0195808118347</v>
      </c>
      <c r="L3665" s="13">
        <f t="shared" ca="1" si="571"/>
        <v>3.4488913884382577E-2</v>
      </c>
      <c r="M3665" t="str">
        <f t="shared" ca="1" si="574"/>
        <v>BUY</v>
      </c>
      <c r="N3665">
        <f t="shared" ca="1" si="575"/>
        <v>-2.2983264732704687E-3</v>
      </c>
    </row>
    <row r="3666" spans="1:14" x14ac:dyDescent="0.25">
      <c r="A3666">
        <v>3665</v>
      </c>
      <c r="B3666" s="30">
        <v>41887</v>
      </c>
      <c r="C3666">
        <f t="shared" si="572"/>
        <v>2014</v>
      </c>
      <c r="D3666">
        <v>8086.85</v>
      </c>
      <c r="E3666">
        <f t="shared" ca="1" si="573"/>
        <v>8091.4</v>
      </c>
      <c r="F3666">
        <f t="shared" ca="1" si="567"/>
        <v>7841.5596153846172</v>
      </c>
      <c r="G3666" t="str">
        <f t="shared" ca="1" si="568"/>
        <v/>
      </c>
      <c r="H3666">
        <f t="shared" ca="1" si="569"/>
        <v>7727.05</v>
      </c>
      <c r="I3666" s="7" t="str">
        <f t="shared" ca="1" si="566"/>
        <v/>
      </c>
      <c r="J3666" s="11">
        <f t="shared" ca="1" si="570"/>
        <v>1461.8026898699463</v>
      </c>
      <c r="K3666" s="11">
        <f ca="1">MAX($J$55:J3666)</f>
        <v>1514.0195808118347</v>
      </c>
      <c r="L3666" s="13">
        <f t="shared" ca="1" si="571"/>
        <v>3.4488913884382577E-2</v>
      </c>
      <c r="M3666" t="str">
        <f t="shared" ca="1" si="574"/>
        <v>BUY</v>
      </c>
      <c r="N3666">
        <f t="shared" ca="1" si="575"/>
        <v>-1.1240187995231511E-3</v>
      </c>
    </row>
    <row r="3667" spans="1:14" x14ac:dyDescent="0.25">
      <c r="A3667">
        <v>3666</v>
      </c>
      <c r="B3667" s="30">
        <v>41890</v>
      </c>
      <c r="C3667">
        <f t="shared" si="572"/>
        <v>2014</v>
      </c>
      <c r="D3667">
        <v>8173.9</v>
      </c>
      <c r="E3667">
        <f t="shared" ca="1" si="573"/>
        <v>8130.375</v>
      </c>
      <c r="F3667">
        <f t="shared" ca="1" si="567"/>
        <v>7856.2711538461544</v>
      </c>
      <c r="G3667" t="str">
        <f t="shared" ca="1" si="568"/>
        <v/>
      </c>
      <c r="H3667">
        <f t="shared" ca="1" si="569"/>
        <v>7727.05</v>
      </c>
      <c r="I3667" s="7" t="str">
        <f t="shared" ca="1" si="566"/>
        <v/>
      </c>
      <c r="J3667" s="11">
        <f t="shared" ca="1" si="570"/>
        <v>1461.8026898699463</v>
      </c>
      <c r="K3667" s="11">
        <f ca="1">MAX($J$55:J3667)</f>
        <v>1514.0195808118347</v>
      </c>
      <c r="L3667" s="13">
        <f t="shared" ca="1" si="571"/>
        <v>3.4488913884382577E-2</v>
      </c>
      <c r="M3667" t="str">
        <f t="shared" ca="1" si="574"/>
        <v>BUY</v>
      </c>
      <c r="N3667">
        <f t="shared" ca="1" si="575"/>
        <v>1.0764389100824088E-2</v>
      </c>
    </row>
    <row r="3668" spans="1:14" x14ac:dyDescent="0.25">
      <c r="A3668">
        <v>3667</v>
      </c>
      <c r="B3668" s="30">
        <v>41891</v>
      </c>
      <c r="C3668">
        <f t="shared" si="572"/>
        <v>2014</v>
      </c>
      <c r="D3668">
        <v>8152.95</v>
      </c>
      <c r="E3668">
        <f t="shared" ca="1" si="573"/>
        <v>8163.4249999999993</v>
      </c>
      <c r="F3668">
        <f t="shared" ca="1" si="567"/>
        <v>7872.873076923077</v>
      </c>
      <c r="G3668" t="str">
        <f t="shared" ca="1" si="568"/>
        <v/>
      </c>
      <c r="H3668">
        <f t="shared" ca="1" si="569"/>
        <v>7727.05</v>
      </c>
      <c r="I3668" s="7" t="str">
        <f t="shared" ref="I3668:I3731" ca="1" si="576">IF(AND(G3668&lt;&gt;"",H3667&lt;&gt;0),IF(G3668="BUY",1-H3668/H3667,H3668/H3667-1),"")</f>
        <v/>
      </c>
      <c r="J3668" s="11">
        <f t="shared" ca="1" si="570"/>
        <v>1461.8026898699463</v>
      </c>
      <c r="K3668" s="11">
        <f ca="1">MAX($J$55:J3668)</f>
        <v>1514.0195808118347</v>
      </c>
      <c r="L3668" s="13">
        <f t="shared" ca="1" si="571"/>
        <v>3.4488913884382577E-2</v>
      </c>
      <c r="M3668" t="str">
        <f t="shared" ca="1" si="574"/>
        <v>BUY</v>
      </c>
      <c r="N3668">
        <f t="shared" ca="1" si="575"/>
        <v>-2.5630360048446666E-3</v>
      </c>
    </row>
    <row r="3669" spans="1:14" x14ac:dyDescent="0.25">
      <c r="A3669">
        <v>3668</v>
      </c>
      <c r="B3669" s="30">
        <v>41892</v>
      </c>
      <c r="C3669">
        <f t="shared" si="572"/>
        <v>2014</v>
      </c>
      <c r="D3669">
        <v>8094.1</v>
      </c>
      <c r="E3669">
        <f t="shared" ca="1" si="573"/>
        <v>8123.5249999999996</v>
      </c>
      <c r="F3669">
        <f t="shared" ca="1" si="567"/>
        <v>7891.7769230769245</v>
      </c>
      <c r="G3669" t="str">
        <f t="shared" ca="1" si="568"/>
        <v/>
      </c>
      <c r="H3669">
        <f t="shared" ca="1" si="569"/>
        <v>7727.05</v>
      </c>
      <c r="I3669" s="7" t="str">
        <f t="shared" ca="1" si="576"/>
        <v/>
      </c>
      <c r="J3669" s="11">
        <f t="shared" ca="1" si="570"/>
        <v>1461.8026898699463</v>
      </c>
      <c r="K3669" s="11">
        <f ca="1">MAX($J$55:J3669)</f>
        <v>1514.0195808118347</v>
      </c>
      <c r="L3669" s="13">
        <f t="shared" ca="1" si="571"/>
        <v>3.4488913884382577E-2</v>
      </c>
      <c r="M3669" t="str">
        <f t="shared" ca="1" si="574"/>
        <v>BUY</v>
      </c>
      <c r="N3669">
        <f t="shared" ca="1" si="575"/>
        <v>-7.2182461562991865E-3</v>
      </c>
    </row>
    <row r="3670" spans="1:14" x14ac:dyDescent="0.25">
      <c r="A3670">
        <v>3669</v>
      </c>
      <c r="B3670" s="30">
        <v>41893</v>
      </c>
      <c r="C3670">
        <f t="shared" si="572"/>
        <v>2014</v>
      </c>
      <c r="D3670">
        <v>8085.7</v>
      </c>
      <c r="E3670">
        <f t="shared" ca="1" si="573"/>
        <v>8089.9</v>
      </c>
      <c r="F3670">
        <f t="shared" ca="1" si="567"/>
        <v>7907.2403846153866</v>
      </c>
      <c r="G3670" t="str">
        <f t="shared" ca="1" si="568"/>
        <v/>
      </c>
      <c r="H3670">
        <f t="shared" ca="1" si="569"/>
        <v>7727.05</v>
      </c>
      <c r="I3670" s="7" t="str">
        <f t="shared" ca="1" si="576"/>
        <v/>
      </c>
      <c r="J3670" s="11">
        <f t="shared" ca="1" si="570"/>
        <v>1461.8026898699463</v>
      </c>
      <c r="K3670" s="11">
        <f ca="1">MAX($J$55:J3670)</f>
        <v>1514.0195808118347</v>
      </c>
      <c r="L3670" s="13">
        <f t="shared" ca="1" si="571"/>
        <v>3.4488913884382577E-2</v>
      </c>
      <c r="M3670" t="str">
        <f t="shared" ca="1" si="574"/>
        <v>BUY</v>
      </c>
      <c r="N3670">
        <f t="shared" ca="1" si="575"/>
        <v>-1.0377929603044866E-3</v>
      </c>
    </row>
    <row r="3671" spans="1:14" x14ac:dyDescent="0.25">
      <c r="A3671">
        <v>3670</v>
      </c>
      <c r="B3671" s="30">
        <v>41894</v>
      </c>
      <c r="C3671">
        <f t="shared" si="572"/>
        <v>2014</v>
      </c>
      <c r="D3671">
        <v>8105.5</v>
      </c>
      <c r="E3671">
        <f t="shared" ca="1" si="573"/>
        <v>8095.6</v>
      </c>
      <c r="F3671">
        <f t="shared" ca="1" si="567"/>
        <v>7921.0461538461568</v>
      </c>
      <c r="G3671" t="str">
        <f t="shared" ca="1" si="568"/>
        <v/>
      </c>
      <c r="H3671">
        <f t="shared" ca="1" si="569"/>
        <v>7727.05</v>
      </c>
      <c r="I3671" s="7" t="str">
        <f t="shared" ca="1" si="576"/>
        <v/>
      </c>
      <c r="J3671" s="11">
        <f t="shared" ca="1" si="570"/>
        <v>1461.8026898699463</v>
      </c>
      <c r="K3671" s="11">
        <f ca="1">MAX($J$55:J3671)</f>
        <v>1514.0195808118347</v>
      </c>
      <c r="L3671" s="13">
        <f t="shared" ca="1" si="571"/>
        <v>3.4488913884382577E-2</v>
      </c>
      <c r="M3671" t="str">
        <f t="shared" ca="1" si="574"/>
        <v>BUY</v>
      </c>
      <c r="N3671">
        <f t="shared" ca="1" si="575"/>
        <v>2.4487675773278979E-3</v>
      </c>
    </row>
    <row r="3672" spans="1:14" x14ac:dyDescent="0.25">
      <c r="A3672">
        <v>3671</v>
      </c>
      <c r="B3672" s="30">
        <v>41897</v>
      </c>
      <c r="C3672">
        <f t="shared" si="572"/>
        <v>2014</v>
      </c>
      <c r="D3672">
        <v>8042</v>
      </c>
      <c r="E3672">
        <f t="shared" ca="1" si="573"/>
        <v>8073.75</v>
      </c>
      <c r="F3672">
        <f t="shared" ca="1" si="567"/>
        <v>7935.2750000000024</v>
      </c>
      <c r="G3672" t="str">
        <f t="shared" ca="1" si="568"/>
        <v/>
      </c>
      <c r="H3672">
        <f t="shared" ca="1" si="569"/>
        <v>7727.05</v>
      </c>
      <c r="I3672" s="7" t="str">
        <f t="shared" ca="1" si="576"/>
        <v/>
      </c>
      <c r="J3672" s="11">
        <f t="shared" ca="1" si="570"/>
        <v>1461.8026898699463</v>
      </c>
      <c r="K3672" s="11">
        <f ca="1">MAX($J$55:J3672)</f>
        <v>1514.0195808118347</v>
      </c>
      <c r="L3672" s="13">
        <f t="shared" ca="1" si="571"/>
        <v>3.4488913884382577E-2</v>
      </c>
      <c r="M3672" t="str">
        <f t="shared" ca="1" si="574"/>
        <v>BUY</v>
      </c>
      <c r="N3672">
        <f t="shared" ca="1" si="575"/>
        <v>-7.8341866633767198E-3</v>
      </c>
    </row>
    <row r="3673" spans="1:14" x14ac:dyDescent="0.25">
      <c r="A3673">
        <v>3672</v>
      </c>
      <c r="B3673" s="30">
        <v>41898</v>
      </c>
      <c r="C3673">
        <f t="shared" si="572"/>
        <v>2014</v>
      </c>
      <c r="D3673">
        <v>7932.9</v>
      </c>
      <c r="E3673">
        <f t="shared" ca="1" si="573"/>
        <v>7987.45</v>
      </c>
      <c r="F3673">
        <f t="shared" ca="1" si="567"/>
        <v>7946.1846153846172</v>
      </c>
      <c r="G3673" t="str">
        <f t="shared" ca="1" si="568"/>
        <v/>
      </c>
      <c r="H3673">
        <f t="shared" ca="1" si="569"/>
        <v>7727.05</v>
      </c>
      <c r="I3673" s="7" t="str">
        <f t="shared" ca="1" si="576"/>
        <v/>
      </c>
      <c r="J3673" s="11">
        <f t="shared" ca="1" si="570"/>
        <v>1461.8026898699463</v>
      </c>
      <c r="K3673" s="11">
        <f ca="1">MAX($J$55:J3673)</f>
        <v>1514.0195808118347</v>
      </c>
      <c r="L3673" s="13">
        <f t="shared" ca="1" si="571"/>
        <v>3.4488913884382577E-2</v>
      </c>
      <c r="M3673" t="str">
        <f t="shared" ca="1" si="574"/>
        <v>BUY</v>
      </c>
      <c r="N3673">
        <f t="shared" ca="1" si="575"/>
        <v>-1.3566277045511112E-2</v>
      </c>
    </row>
    <row r="3674" spans="1:14" x14ac:dyDescent="0.25">
      <c r="A3674">
        <v>3673</v>
      </c>
      <c r="B3674" s="30">
        <v>41899</v>
      </c>
      <c r="C3674">
        <f t="shared" si="572"/>
        <v>2014</v>
      </c>
      <c r="D3674">
        <v>7975.5</v>
      </c>
      <c r="E3674">
        <f t="shared" ca="1" si="573"/>
        <v>7954.2</v>
      </c>
      <c r="F3674">
        <f t="shared" ca="1" si="567"/>
        <v>7961.8365384615408</v>
      </c>
      <c r="G3674" t="str">
        <f t="shared" ca="1" si="568"/>
        <v>SELL</v>
      </c>
      <c r="H3674">
        <f t="shared" ca="1" si="569"/>
        <v>7975.5</v>
      </c>
      <c r="I3674" s="7">
        <f t="shared" ca="1" si="576"/>
        <v>3.2153279712179961E-2</v>
      </c>
      <c r="J3674" s="11">
        <f t="shared" ca="1" si="570"/>
        <v>1508.8044406413517</v>
      </c>
      <c r="K3674" s="11">
        <f ca="1">MAX($J$55:J3674)</f>
        <v>1514.0195808118347</v>
      </c>
      <c r="L3674" s="13">
        <f t="shared" ca="1" si="571"/>
        <v>3.4445658672964674E-3</v>
      </c>
      <c r="M3674" t="str">
        <f t="shared" ca="1" si="574"/>
        <v>SELL</v>
      </c>
      <c r="N3674">
        <f t="shared" ca="1" si="575"/>
        <v>5.3700412207389938E-3</v>
      </c>
    </row>
    <row r="3675" spans="1:14" x14ac:dyDescent="0.25">
      <c r="A3675">
        <v>3674</v>
      </c>
      <c r="B3675" s="30">
        <v>41900</v>
      </c>
      <c r="C3675">
        <f t="shared" si="572"/>
        <v>2014</v>
      </c>
      <c r="D3675">
        <v>8114.75</v>
      </c>
      <c r="E3675">
        <f t="shared" ca="1" si="573"/>
        <v>8045.125</v>
      </c>
      <c r="F3675">
        <f t="shared" ca="1" si="567"/>
        <v>7980.6365384615392</v>
      </c>
      <c r="G3675" t="str">
        <f t="shared" ca="1" si="568"/>
        <v>BUY</v>
      </c>
      <c r="H3675">
        <f t="shared" ca="1" si="569"/>
        <v>8114.75</v>
      </c>
      <c r="I3675" s="7">
        <f t="shared" ca="1" si="576"/>
        <v>-1.7459720393705691E-2</v>
      </c>
      <c r="J3675" s="11">
        <f t="shared" ca="1" si="570"/>
        <v>1482.4611369789723</v>
      </c>
      <c r="K3675" s="11">
        <f ca="1">MAX($J$55:J3675)</f>
        <v>1514.0195808118347</v>
      </c>
      <c r="L3675" s="13">
        <f t="shared" ca="1" si="571"/>
        <v>2.0844145104081391E-2</v>
      </c>
      <c r="M3675" t="str">
        <f t="shared" ca="1" si="574"/>
        <v>BUY</v>
      </c>
      <c r="N3675">
        <f t="shared" ca="1" si="575"/>
        <v>-1.7459720393705722E-2</v>
      </c>
    </row>
    <row r="3676" spans="1:14" x14ac:dyDescent="0.25">
      <c r="A3676">
        <v>3675</v>
      </c>
      <c r="B3676" s="30">
        <v>41901</v>
      </c>
      <c r="C3676">
        <f t="shared" si="572"/>
        <v>2014</v>
      </c>
      <c r="D3676">
        <v>8121.45</v>
      </c>
      <c r="E3676">
        <f t="shared" ca="1" si="573"/>
        <v>8118.1</v>
      </c>
      <c r="F3676">
        <f t="shared" ref="F3676:F3739" ca="1" si="577">IF(ROW(D3676)&gt;$M$4, AVERAGE(OFFSET(D3677,-$M$4,0,$M$4,1)), "")</f>
        <v>7995.8057692307711</v>
      </c>
      <c r="G3676" t="str">
        <f t="shared" ca="1" si="568"/>
        <v/>
      </c>
      <c r="H3676">
        <f t="shared" ca="1" si="569"/>
        <v>8114.75</v>
      </c>
      <c r="I3676" s="7" t="str">
        <f t="shared" ca="1" si="576"/>
        <v/>
      </c>
      <c r="J3676" s="11">
        <f t="shared" ca="1" si="570"/>
        <v>1482.4611369789723</v>
      </c>
      <c r="K3676" s="11">
        <f ca="1">MAX($J$55:J3676)</f>
        <v>1514.0195808118347</v>
      </c>
      <c r="L3676" s="13">
        <f t="shared" ca="1" si="571"/>
        <v>2.0844145104081391E-2</v>
      </c>
      <c r="M3676" t="str">
        <f t="shared" ca="1" si="574"/>
        <v>BUY</v>
      </c>
      <c r="N3676">
        <f t="shared" ca="1" si="575"/>
        <v>8.2565698265501934E-4</v>
      </c>
    </row>
    <row r="3677" spans="1:14" x14ac:dyDescent="0.25">
      <c r="A3677">
        <v>3676</v>
      </c>
      <c r="B3677" s="30">
        <v>41904</v>
      </c>
      <c r="C3677">
        <f t="shared" si="572"/>
        <v>2014</v>
      </c>
      <c r="D3677">
        <v>8146.3</v>
      </c>
      <c r="E3677">
        <f t="shared" ca="1" si="573"/>
        <v>8133.875</v>
      </c>
      <c r="F3677">
        <f t="shared" ca="1" si="577"/>
        <v>8011.4500000000007</v>
      </c>
      <c r="G3677" t="str">
        <f t="shared" ca="1" si="568"/>
        <v/>
      </c>
      <c r="H3677">
        <f t="shared" ca="1" si="569"/>
        <v>8114.75</v>
      </c>
      <c r="I3677" s="7" t="str">
        <f t="shared" ca="1" si="576"/>
        <v/>
      </c>
      <c r="J3677" s="11">
        <f t="shared" ca="1" si="570"/>
        <v>1482.4611369789723</v>
      </c>
      <c r="K3677" s="11">
        <f ca="1">MAX($J$55:J3677)</f>
        <v>1514.0195808118347</v>
      </c>
      <c r="L3677" s="13">
        <f t="shared" ca="1" si="571"/>
        <v>2.0844145104081391E-2</v>
      </c>
      <c r="M3677" t="str">
        <f t="shared" ca="1" si="574"/>
        <v>BUY</v>
      </c>
      <c r="N3677">
        <f t="shared" ca="1" si="575"/>
        <v>3.0597984350085716E-3</v>
      </c>
    </row>
    <row r="3678" spans="1:14" x14ac:dyDescent="0.25">
      <c r="A3678">
        <v>3677</v>
      </c>
      <c r="B3678" s="30">
        <v>41905</v>
      </c>
      <c r="C3678">
        <f t="shared" si="572"/>
        <v>2014</v>
      </c>
      <c r="D3678">
        <v>8017.55</v>
      </c>
      <c r="E3678">
        <f t="shared" ca="1" si="573"/>
        <v>8081.9250000000002</v>
      </c>
      <c r="F3678">
        <f t="shared" ca="1" si="577"/>
        <v>8020.1365384615383</v>
      </c>
      <c r="G3678" t="str">
        <f t="shared" ca="1" si="568"/>
        <v/>
      </c>
      <c r="H3678">
        <f t="shared" ca="1" si="569"/>
        <v>8114.75</v>
      </c>
      <c r="I3678" s="7" t="str">
        <f t="shared" ca="1" si="576"/>
        <v/>
      </c>
      <c r="J3678" s="11">
        <f t="shared" ca="1" si="570"/>
        <v>1482.4611369789723</v>
      </c>
      <c r="K3678" s="11">
        <f ca="1">MAX($J$55:J3678)</f>
        <v>1514.0195808118347</v>
      </c>
      <c r="L3678" s="13">
        <f t="shared" ca="1" si="571"/>
        <v>2.0844145104081391E-2</v>
      </c>
      <c r="M3678" t="str">
        <f t="shared" ca="1" si="574"/>
        <v>BUY</v>
      </c>
      <c r="N3678">
        <f t="shared" ca="1" si="575"/>
        <v>-1.5804721161754416E-2</v>
      </c>
    </row>
    <row r="3679" spans="1:14" x14ac:dyDescent="0.25">
      <c r="A3679">
        <v>3678</v>
      </c>
      <c r="B3679" s="30">
        <v>41906</v>
      </c>
      <c r="C3679">
        <f t="shared" si="572"/>
        <v>2014</v>
      </c>
      <c r="D3679">
        <v>8002.4</v>
      </c>
      <c r="E3679">
        <f t="shared" ca="1" si="573"/>
        <v>8009.9750000000004</v>
      </c>
      <c r="F3679">
        <f t="shared" ca="1" si="577"/>
        <v>8025.0653846153837</v>
      </c>
      <c r="G3679" t="str">
        <f t="shared" ca="1" si="568"/>
        <v>SELL</v>
      </c>
      <c r="H3679">
        <f t="shared" ca="1" si="569"/>
        <v>8002.4</v>
      </c>
      <c r="I3679" s="7">
        <f t="shared" ca="1" si="576"/>
        <v>-1.3845158507655886E-2</v>
      </c>
      <c r="J3679" s="11">
        <f t="shared" ca="1" si="570"/>
        <v>1461.9362275560586</v>
      </c>
      <c r="K3679" s="11">
        <f ca="1">MAX($J$55:J3679)</f>
        <v>1514.0195808118347</v>
      </c>
      <c r="L3679" s="13">
        <f t="shared" ca="1" si="571"/>
        <v>3.4400713118814763E-2</v>
      </c>
      <c r="M3679" t="str">
        <f t="shared" ca="1" si="574"/>
        <v>SELL</v>
      </c>
      <c r="N3679">
        <f t="shared" ca="1" si="575"/>
        <v>-1.889604679733902E-3</v>
      </c>
    </row>
    <row r="3680" spans="1:14" x14ac:dyDescent="0.25">
      <c r="A3680">
        <v>3679</v>
      </c>
      <c r="B3680" s="30">
        <v>41907</v>
      </c>
      <c r="C3680">
        <f t="shared" si="572"/>
        <v>2014</v>
      </c>
      <c r="D3680">
        <v>7911.85</v>
      </c>
      <c r="E3680">
        <f t="shared" ca="1" si="573"/>
        <v>7957.125</v>
      </c>
      <c r="F3680">
        <f t="shared" ca="1" si="577"/>
        <v>8025.6173076923069</v>
      </c>
      <c r="G3680" t="str">
        <f t="shared" ca="1" si="568"/>
        <v/>
      </c>
      <c r="H3680">
        <f t="shared" ca="1" si="569"/>
        <v>8002.4</v>
      </c>
      <c r="I3680" s="7" t="str">
        <f t="shared" ca="1" si="576"/>
        <v/>
      </c>
      <c r="J3680" s="11">
        <f t="shared" ca="1" si="570"/>
        <v>1461.9362275560586</v>
      </c>
      <c r="K3680" s="11">
        <f ca="1">MAX($J$55:J3680)</f>
        <v>1514.0195808118347</v>
      </c>
      <c r="L3680" s="13">
        <f t="shared" ca="1" si="571"/>
        <v>3.4400713118814763E-2</v>
      </c>
      <c r="M3680" t="str">
        <f t="shared" ca="1" si="574"/>
        <v>SELL</v>
      </c>
      <c r="N3680">
        <f t="shared" ca="1" si="575"/>
        <v>1.1315355393381896E-2</v>
      </c>
    </row>
    <row r="3681" spans="1:14" x14ac:dyDescent="0.25">
      <c r="A3681">
        <v>3680</v>
      </c>
      <c r="B3681" s="30">
        <v>41908</v>
      </c>
      <c r="C3681">
        <f t="shared" si="572"/>
        <v>2014</v>
      </c>
      <c r="D3681">
        <v>7968.85</v>
      </c>
      <c r="E3681">
        <f t="shared" ca="1" si="573"/>
        <v>7940.35</v>
      </c>
      <c r="F3681">
        <f t="shared" ca="1" si="577"/>
        <v>8029.2153846153833</v>
      </c>
      <c r="G3681" t="str">
        <f t="shared" ca="1" si="568"/>
        <v/>
      </c>
      <c r="H3681">
        <f t="shared" ca="1" si="569"/>
        <v>8002.4</v>
      </c>
      <c r="I3681" s="7" t="str">
        <f t="shared" ca="1" si="576"/>
        <v/>
      </c>
      <c r="J3681" s="11">
        <f t="shared" ca="1" si="570"/>
        <v>1461.9362275560586</v>
      </c>
      <c r="K3681" s="11">
        <f ca="1">MAX($J$55:J3681)</f>
        <v>1514.0195808118347</v>
      </c>
      <c r="L3681" s="13">
        <f t="shared" ca="1" si="571"/>
        <v>3.4400713118814763E-2</v>
      </c>
      <c r="M3681" t="str">
        <f t="shared" ca="1" si="574"/>
        <v>SELL</v>
      </c>
      <c r="N3681">
        <f t="shared" ca="1" si="575"/>
        <v>-7.204383298470016E-3</v>
      </c>
    </row>
    <row r="3682" spans="1:14" x14ac:dyDescent="0.25">
      <c r="A3682">
        <v>3681</v>
      </c>
      <c r="B3682" s="30">
        <v>41911</v>
      </c>
      <c r="C3682">
        <f t="shared" si="572"/>
        <v>2014</v>
      </c>
      <c r="D3682">
        <v>7958.9</v>
      </c>
      <c r="E3682">
        <f t="shared" ca="1" si="573"/>
        <v>7963.875</v>
      </c>
      <c r="F3682">
        <f t="shared" ca="1" si="577"/>
        <v>8031.8230769230768</v>
      </c>
      <c r="G3682" t="str">
        <f t="shared" ca="1" si="568"/>
        <v/>
      </c>
      <c r="H3682">
        <f t="shared" ca="1" si="569"/>
        <v>8002.4</v>
      </c>
      <c r="I3682" s="7" t="str">
        <f t="shared" ca="1" si="576"/>
        <v/>
      </c>
      <c r="J3682" s="11">
        <f t="shared" ca="1" si="570"/>
        <v>1461.9362275560586</v>
      </c>
      <c r="K3682" s="11">
        <f ca="1">MAX($J$55:J3682)</f>
        <v>1514.0195808118347</v>
      </c>
      <c r="L3682" s="13">
        <f t="shared" ca="1" si="571"/>
        <v>3.4400713118814763E-2</v>
      </c>
      <c r="M3682" t="str">
        <f t="shared" ca="1" si="574"/>
        <v>SELL</v>
      </c>
      <c r="N3682">
        <f t="shared" ca="1" si="575"/>
        <v>1.248611782126747E-3</v>
      </c>
    </row>
    <row r="3683" spans="1:14" x14ac:dyDescent="0.25">
      <c r="A3683">
        <v>3682</v>
      </c>
      <c r="B3683" s="30">
        <v>41912</v>
      </c>
      <c r="C3683">
        <f t="shared" si="572"/>
        <v>2014</v>
      </c>
      <c r="D3683">
        <v>7964.8</v>
      </c>
      <c r="E3683">
        <f t="shared" ca="1" si="573"/>
        <v>7961.85</v>
      </c>
      <c r="F3683">
        <f t="shared" ca="1" si="577"/>
        <v>8033.8076923076896</v>
      </c>
      <c r="G3683" t="str">
        <f t="shared" ca="1" si="568"/>
        <v/>
      </c>
      <c r="H3683">
        <f t="shared" ca="1" si="569"/>
        <v>8002.4</v>
      </c>
      <c r="I3683" s="7" t="str">
        <f t="shared" ca="1" si="576"/>
        <v/>
      </c>
      <c r="J3683" s="11">
        <f t="shared" ca="1" si="570"/>
        <v>1461.9362275560586</v>
      </c>
      <c r="K3683" s="11">
        <f ca="1">MAX($J$55:J3683)</f>
        <v>1514.0195808118347</v>
      </c>
      <c r="L3683" s="13">
        <f t="shared" ca="1" si="571"/>
        <v>3.4400713118814763E-2</v>
      </c>
      <c r="M3683" t="str">
        <f t="shared" ca="1" si="574"/>
        <v>SELL</v>
      </c>
      <c r="N3683">
        <f t="shared" ca="1" si="575"/>
        <v>-7.4130847227638823E-4</v>
      </c>
    </row>
    <row r="3684" spans="1:14" x14ac:dyDescent="0.25">
      <c r="A3684">
        <v>3683</v>
      </c>
      <c r="B3684" s="30">
        <v>41913</v>
      </c>
      <c r="C3684">
        <f t="shared" si="572"/>
        <v>2014</v>
      </c>
      <c r="D3684">
        <v>7945.55</v>
      </c>
      <c r="E3684">
        <f t="shared" ca="1" si="573"/>
        <v>7955.1750000000002</v>
      </c>
      <c r="F3684">
        <f t="shared" ca="1" si="577"/>
        <v>8035.3173076923058</v>
      </c>
      <c r="G3684" t="str">
        <f t="shared" ca="1" si="568"/>
        <v/>
      </c>
      <c r="H3684">
        <f t="shared" ca="1" si="569"/>
        <v>8002.4</v>
      </c>
      <c r="I3684" s="7" t="str">
        <f t="shared" ca="1" si="576"/>
        <v/>
      </c>
      <c r="J3684" s="11">
        <f t="shared" ca="1" si="570"/>
        <v>1461.9362275560586</v>
      </c>
      <c r="K3684" s="11">
        <f ca="1">MAX($J$55:J3684)</f>
        <v>1514.0195808118347</v>
      </c>
      <c r="L3684" s="13">
        <f t="shared" ca="1" si="571"/>
        <v>3.4400713118814763E-2</v>
      </c>
      <c r="M3684" t="str">
        <f t="shared" ca="1" si="574"/>
        <v>SELL</v>
      </c>
      <c r="N3684">
        <f t="shared" ca="1" si="575"/>
        <v>2.4168842908798712E-3</v>
      </c>
    </row>
    <row r="3685" spans="1:14" x14ac:dyDescent="0.25">
      <c r="A3685">
        <v>3684</v>
      </c>
      <c r="B3685" s="30">
        <v>41919</v>
      </c>
      <c r="C3685">
        <f t="shared" si="572"/>
        <v>2014</v>
      </c>
      <c r="D3685">
        <v>7852.4</v>
      </c>
      <c r="E3685">
        <f t="shared" ca="1" si="573"/>
        <v>7898.9750000000004</v>
      </c>
      <c r="F3685">
        <f t="shared" ca="1" si="577"/>
        <v>8033.3038461538436</v>
      </c>
      <c r="G3685" t="str">
        <f t="shared" ca="1" si="568"/>
        <v/>
      </c>
      <c r="H3685">
        <f t="shared" ca="1" si="569"/>
        <v>8002.4</v>
      </c>
      <c r="I3685" s="7" t="str">
        <f t="shared" ca="1" si="576"/>
        <v/>
      </c>
      <c r="J3685" s="11">
        <f t="shared" ca="1" si="570"/>
        <v>1461.9362275560586</v>
      </c>
      <c r="K3685" s="11">
        <f ca="1">MAX($J$55:J3685)</f>
        <v>1514.0195808118347</v>
      </c>
      <c r="L3685" s="13">
        <f t="shared" ca="1" si="571"/>
        <v>3.4400713118814763E-2</v>
      </c>
      <c r="M3685" t="str">
        <f t="shared" ca="1" si="574"/>
        <v>SELL</v>
      </c>
      <c r="N3685">
        <f t="shared" ca="1" si="575"/>
        <v>1.1723543367041997E-2</v>
      </c>
    </row>
    <row r="3686" spans="1:14" x14ac:dyDescent="0.25">
      <c r="A3686">
        <v>3685</v>
      </c>
      <c r="B3686" s="30">
        <v>41920</v>
      </c>
      <c r="C3686">
        <f t="shared" si="572"/>
        <v>2014</v>
      </c>
      <c r="D3686">
        <v>7842.7</v>
      </c>
      <c r="E3686">
        <f t="shared" ca="1" si="573"/>
        <v>7847.5499999999993</v>
      </c>
      <c r="F3686">
        <f t="shared" ca="1" si="577"/>
        <v>8029.7134615384603</v>
      </c>
      <c r="G3686" t="str">
        <f t="shared" ca="1" si="568"/>
        <v/>
      </c>
      <c r="H3686">
        <f t="shared" ca="1" si="569"/>
        <v>8002.4</v>
      </c>
      <c r="I3686" s="7" t="str">
        <f t="shared" ca="1" si="576"/>
        <v/>
      </c>
      <c r="J3686" s="11">
        <f t="shared" ca="1" si="570"/>
        <v>1461.9362275560586</v>
      </c>
      <c r="K3686" s="11">
        <f ca="1">MAX($J$55:J3686)</f>
        <v>1514.0195808118347</v>
      </c>
      <c r="L3686" s="13">
        <f t="shared" ca="1" si="571"/>
        <v>3.4400713118814763E-2</v>
      </c>
      <c r="M3686" t="str">
        <f t="shared" ca="1" si="574"/>
        <v>SELL</v>
      </c>
      <c r="N3686">
        <f t="shared" ca="1" si="575"/>
        <v>1.2352911211858564E-3</v>
      </c>
    </row>
    <row r="3687" spans="1:14" x14ac:dyDescent="0.25">
      <c r="A3687">
        <v>3686</v>
      </c>
      <c r="B3687" s="30">
        <v>41921</v>
      </c>
      <c r="C3687">
        <f t="shared" si="572"/>
        <v>2014</v>
      </c>
      <c r="D3687">
        <v>7960.55</v>
      </c>
      <c r="E3687">
        <f t="shared" ca="1" si="573"/>
        <v>7901.625</v>
      </c>
      <c r="F3687">
        <f t="shared" ca="1" si="577"/>
        <v>8029.951923076922</v>
      </c>
      <c r="G3687" t="str">
        <f t="shared" ca="1" si="568"/>
        <v/>
      </c>
      <c r="H3687">
        <f t="shared" ca="1" si="569"/>
        <v>8002.4</v>
      </c>
      <c r="I3687" s="7" t="str">
        <f t="shared" ca="1" si="576"/>
        <v/>
      </c>
      <c r="J3687" s="11">
        <f t="shared" ca="1" si="570"/>
        <v>1461.9362275560586</v>
      </c>
      <c r="K3687" s="11">
        <f ca="1">MAX($J$55:J3687)</f>
        <v>1514.0195808118347</v>
      </c>
      <c r="L3687" s="13">
        <f t="shared" ca="1" si="571"/>
        <v>3.4400713118814763E-2</v>
      </c>
      <c r="M3687" t="str">
        <f t="shared" ca="1" si="574"/>
        <v>SELL</v>
      </c>
      <c r="N3687">
        <f t="shared" ca="1" si="575"/>
        <v>-1.5026712739235259E-2</v>
      </c>
    </row>
    <row r="3688" spans="1:14" x14ac:dyDescent="0.25">
      <c r="A3688">
        <v>3687</v>
      </c>
      <c r="B3688" s="30">
        <v>41922</v>
      </c>
      <c r="C3688">
        <f t="shared" si="572"/>
        <v>2014</v>
      </c>
      <c r="D3688">
        <v>7859.95</v>
      </c>
      <c r="E3688">
        <f t="shared" ca="1" si="573"/>
        <v>7910.25</v>
      </c>
      <c r="F3688">
        <f t="shared" ca="1" si="577"/>
        <v>8023.5</v>
      </c>
      <c r="G3688" t="str">
        <f t="shared" ca="1" si="568"/>
        <v/>
      </c>
      <c r="H3688">
        <f t="shared" ca="1" si="569"/>
        <v>8002.4</v>
      </c>
      <c r="I3688" s="7" t="str">
        <f t="shared" ca="1" si="576"/>
        <v/>
      </c>
      <c r="J3688" s="11">
        <f t="shared" ca="1" si="570"/>
        <v>1461.9362275560586</v>
      </c>
      <c r="K3688" s="11">
        <f ca="1">MAX($J$55:J3688)</f>
        <v>1514.0195808118347</v>
      </c>
      <c r="L3688" s="13">
        <f t="shared" ca="1" si="571"/>
        <v>3.4400713118814763E-2</v>
      </c>
      <c r="M3688" t="str">
        <f t="shared" ca="1" si="574"/>
        <v>SELL</v>
      </c>
      <c r="N3688">
        <f t="shared" ca="1" si="575"/>
        <v>1.263731777326948E-2</v>
      </c>
    </row>
    <row r="3689" spans="1:14" x14ac:dyDescent="0.25">
      <c r="A3689">
        <v>3688</v>
      </c>
      <c r="B3689" s="30">
        <v>41925</v>
      </c>
      <c r="C3689">
        <f t="shared" si="572"/>
        <v>2014</v>
      </c>
      <c r="D3689">
        <v>7884.25</v>
      </c>
      <c r="E3689">
        <f t="shared" ca="1" si="573"/>
        <v>7872.1</v>
      </c>
      <c r="F3689">
        <f t="shared" ca="1" si="577"/>
        <v>8015.8538461538446</v>
      </c>
      <c r="G3689" t="str">
        <f t="shared" ca="1" si="568"/>
        <v/>
      </c>
      <c r="H3689">
        <f t="shared" ca="1" si="569"/>
        <v>8002.4</v>
      </c>
      <c r="I3689" s="7" t="str">
        <f t="shared" ca="1" si="576"/>
        <v/>
      </c>
      <c r="J3689" s="11">
        <f t="shared" ca="1" si="570"/>
        <v>1461.9362275560586</v>
      </c>
      <c r="K3689" s="11">
        <f ca="1">MAX($J$55:J3689)</f>
        <v>1514.0195808118347</v>
      </c>
      <c r="L3689" s="13">
        <f t="shared" ca="1" si="571"/>
        <v>3.4400713118814763E-2</v>
      </c>
      <c r="M3689" t="str">
        <f t="shared" ca="1" si="574"/>
        <v>SELL</v>
      </c>
      <c r="N3689">
        <f t="shared" ca="1" si="575"/>
        <v>-3.0916227202463353E-3</v>
      </c>
    </row>
    <row r="3690" spans="1:14" x14ac:dyDescent="0.25">
      <c r="A3690">
        <v>3689</v>
      </c>
      <c r="B3690" s="30">
        <v>41926</v>
      </c>
      <c r="C3690">
        <f t="shared" si="572"/>
        <v>2014</v>
      </c>
      <c r="D3690">
        <v>7864</v>
      </c>
      <c r="E3690">
        <f t="shared" ca="1" si="573"/>
        <v>7874.125</v>
      </c>
      <c r="F3690">
        <f t="shared" ca="1" si="577"/>
        <v>8006.2153846153833</v>
      </c>
      <c r="G3690" t="str">
        <f t="shared" ca="1" si="568"/>
        <v/>
      </c>
      <c r="H3690">
        <f t="shared" ca="1" si="569"/>
        <v>8002.4</v>
      </c>
      <c r="I3690" s="7" t="str">
        <f t="shared" ca="1" si="576"/>
        <v/>
      </c>
      <c r="J3690" s="11">
        <f t="shared" ca="1" si="570"/>
        <v>1461.9362275560586</v>
      </c>
      <c r="K3690" s="11">
        <f ca="1">MAX($J$55:J3690)</f>
        <v>1514.0195808118347</v>
      </c>
      <c r="L3690" s="13">
        <f t="shared" ca="1" si="571"/>
        <v>3.4400713118814763E-2</v>
      </c>
      <c r="M3690" t="str">
        <f t="shared" ca="1" si="574"/>
        <v>SELL</v>
      </c>
      <c r="N3690">
        <f t="shared" ca="1" si="575"/>
        <v>2.5684117068839776E-3</v>
      </c>
    </row>
    <row r="3691" spans="1:14" x14ac:dyDescent="0.25">
      <c r="A3691">
        <v>3690</v>
      </c>
      <c r="B3691" s="30">
        <v>41928</v>
      </c>
      <c r="C3691">
        <f t="shared" si="572"/>
        <v>2014</v>
      </c>
      <c r="D3691">
        <v>7748.2</v>
      </c>
      <c r="E3691">
        <f t="shared" ca="1" si="573"/>
        <v>7806.1</v>
      </c>
      <c r="F3691">
        <f t="shared" ca="1" si="577"/>
        <v>7992.8403846153851</v>
      </c>
      <c r="G3691" t="str">
        <f t="shared" ca="1" si="568"/>
        <v/>
      </c>
      <c r="H3691">
        <f t="shared" ca="1" si="569"/>
        <v>8002.4</v>
      </c>
      <c r="I3691" s="7" t="str">
        <f t="shared" ca="1" si="576"/>
        <v/>
      </c>
      <c r="J3691" s="11">
        <f t="shared" ca="1" si="570"/>
        <v>1461.9362275560586</v>
      </c>
      <c r="K3691" s="11">
        <f ca="1">MAX($J$55:J3691)</f>
        <v>1514.0195808118347</v>
      </c>
      <c r="L3691" s="13">
        <f t="shared" ca="1" si="571"/>
        <v>3.4400713118814763E-2</v>
      </c>
      <c r="M3691" t="str">
        <f t="shared" ca="1" si="574"/>
        <v>SELL</v>
      </c>
      <c r="N3691">
        <f t="shared" ca="1" si="575"/>
        <v>1.4725330620549362E-2</v>
      </c>
    </row>
    <row r="3692" spans="1:14" x14ac:dyDescent="0.25">
      <c r="A3692">
        <v>3691</v>
      </c>
      <c r="B3692" s="30">
        <v>41929</v>
      </c>
      <c r="C3692">
        <f t="shared" si="572"/>
        <v>2014</v>
      </c>
      <c r="D3692">
        <v>7779.7</v>
      </c>
      <c r="E3692">
        <f t="shared" ca="1" si="573"/>
        <v>7763.95</v>
      </c>
      <c r="F3692">
        <f t="shared" ca="1" si="577"/>
        <v>7981.0269230769236</v>
      </c>
      <c r="G3692" t="str">
        <f t="shared" ca="1" si="568"/>
        <v/>
      </c>
      <c r="H3692">
        <f t="shared" ca="1" si="569"/>
        <v>8002.4</v>
      </c>
      <c r="I3692" s="7" t="str">
        <f t="shared" ca="1" si="576"/>
        <v/>
      </c>
      <c r="J3692" s="11">
        <f t="shared" ca="1" si="570"/>
        <v>1461.9362275560586</v>
      </c>
      <c r="K3692" s="11">
        <f ca="1">MAX($J$55:J3692)</f>
        <v>1514.0195808118347</v>
      </c>
      <c r="L3692" s="13">
        <f t="shared" ca="1" si="571"/>
        <v>3.4400713118814763E-2</v>
      </c>
      <c r="M3692" t="str">
        <f t="shared" ca="1" si="574"/>
        <v>SELL</v>
      </c>
      <c r="N3692">
        <f t="shared" ca="1" si="575"/>
        <v>-4.0654603649879972E-3</v>
      </c>
    </row>
    <row r="3693" spans="1:14" x14ac:dyDescent="0.25">
      <c r="A3693">
        <v>3692</v>
      </c>
      <c r="B3693" s="30">
        <v>41932</v>
      </c>
      <c r="C3693">
        <f t="shared" si="572"/>
        <v>2014</v>
      </c>
      <c r="D3693">
        <v>7879.4</v>
      </c>
      <c r="E3693">
        <f t="shared" ca="1" si="573"/>
        <v>7829.5499999999993</v>
      </c>
      <c r="F3693">
        <f t="shared" ca="1" si="577"/>
        <v>7969.7000000000016</v>
      </c>
      <c r="G3693" t="str">
        <f t="shared" ca="1" si="568"/>
        <v/>
      </c>
      <c r="H3693">
        <f t="shared" ca="1" si="569"/>
        <v>8002.4</v>
      </c>
      <c r="I3693" s="7" t="str">
        <f t="shared" ca="1" si="576"/>
        <v/>
      </c>
      <c r="J3693" s="11">
        <f t="shared" ca="1" si="570"/>
        <v>1461.9362275560586</v>
      </c>
      <c r="K3693" s="11">
        <f ca="1">MAX($J$55:J3693)</f>
        <v>1514.0195808118347</v>
      </c>
      <c r="L3693" s="13">
        <f t="shared" ca="1" si="571"/>
        <v>3.4400713118814763E-2</v>
      </c>
      <c r="M3693" t="str">
        <f t="shared" ca="1" si="574"/>
        <v>SELL</v>
      </c>
      <c r="N3693">
        <f t="shared" ca="1" si="575"/>
        <v>-1.2815404192963715E-2</v>
      </c>
    </row>
    <row r="3694" spans="1:14" x14ac:dyDescent="0.25">
      <c r="A3694">
        <v>3693</v>
      </c>
      <c r="B3694" s="30">
        <v>41933</v>
      </c>
      <c r="C3694">
        <f t="shared" si="572"/>
        <v>2014</v>
      </c>
      <c r="D3694">
        <v>7927.75</v>
      </c>
      <c r="E3694">
        <f t="shared" ca="1" si="573"/>
        <v>7903.5749999999998</v>
      </c>
      <c r="F3694">
        <f t="shared" ca="1" si="577"/>
        <v>7961.0384615384628</v>
      </c>
      <c r="G3694" t="str">
        <f t="shared" ca="1" si="568"/>
        <v/>
      </c>
      <c r="H3694">
        <f t="shared" ca="1" si="569"/>
        <v>8002.4</v>
      </c>
      <c r="I3694" s="7" t="str">
        <f t="shared" ca="1" si="576"/>
        <v/>
      </c>
      <c r="J3694" s="11">
        <f t="shared" ca="1" si="570"/>
        <v>1461.9362275560586</v>
      </c>
      <c r="K3694" s="11">
        <f ca="1">MAX($J$55:J3694)</f>
        <v>1514.0195808118347</v>
      </c>
      <c r="L3694" s="13">
        <f t="shared" ca="1" si="571"/>
        <v>3.4400713118814763E-2</v>
      </c>
      <c r="M3694" t="str">
        <f t="shared" ca="1" si="574"/>
        <v>SELL</v>
      </c>
      <c r="N3694">
        <f t="shared" ca="1" si="575"/>
        <v>-6.1362540294946782E-3</v>
      </c>
    </row>
    <row r="3695" spans="1:14" x14ac:dyDescent="0.25">
      <c r="A3695">
        <v>3694</v>
      </c>
      <c r="B3695" s="30">
        <v>41934</v>
      </c>
      <c r="C3695">
        <f t="shared" si="572"/>
        <v>2014</v>
      </c>
      <c r="D3695">
        <v>7995.9</v>
      </c>
      <c r="E3695">
        <f t="shared" ca="1" si="573"/>
        <v>7961.8249999999998</v>
      </c>
      <c r="F3695">
        <f t="shared" ca="1" si="577"/>
        <v>7957.2615384615392</v>
      </c>
      <c r="G3695" t="str">
        <f t="shared" ca="1" si="568"/>
        <v>BUY</v>
      </c>
      <c r="H3695">
        <f t="shared" ca="1" si="569"/>
        <v>7995.9</v>
      </c>
      <c r="I3695" s="7">
        <f t="shared" ca="1" si="576"/>
        <v>8.1225632310311102E-4</v>
      </c>
      <c r="J3695" s="11">
        <f t="shared" ca="1" si="570"/>
        <v>1463.1236945008643</v>
      </c>
      <c r="K3695" s="11">
        <f ca="1">MAX($J$55:J3695)</f>
        <v>1514.0195808118347</v>
      </c>
      <c r="L3695" s="13">
        <f t="shared" ca="1" si="571"/>
        <v>3.3616398992461827E-2</v>
      </c>
      <c r="M3695" t="str">
        <f t="shared" ca="1" si="574"/>
        <v>BUY</v>
      </c>
      <c r="N3695">
        <f t="shared" ca="1" si="575"/>
        <v>-8.5963861120746284E-3</v>
      </c>
    </row>
    <row r="3696" spans="1:14" x14ac:dyDescent="0.25">
      <c r="A3696">
        <v>3695</v>
      </c>
      <c r="B3696" s="30">
        <v>41935</v>
      </c>
      <c r="C3696">
        <f t="shared" si="572"/>
        <v>2014</v>
      </c>
      <c r="D3696">
        <v>8014.55</v>
      </c>
      <c r="E3696">
        <f t="shared" ca="1" si="573"/>
        <v>8005.2250000000004</v>
      </c>
      <c r="F3696">
        <f t="shared" ca="1" si="577"/>
        <v>7954.5250000000005</v>
      </c>
      <c r="G3696" t="str">
        <f t="shared" ca="1" si="568"/>
        <v/>
      </c>
      <c r="H3696">
        <f t="shared" ca="1" si="569"/>
        <v>7995.9</v>
      </c>
      <c r="I3696" s="7" t="str">
        <f t="shared" ca="1" si="576"/>
        <v/>
      </c>
      <c r="J3696" s="11">
        <f t="shared" ca="1" si="570"/>
        <v>1463.1236945008643</v>
      </c>
      <c r="K3696" s="11">
        <f ca="1">MAX($J$55:J3696)</f>
        <v>1514.0195808118347</v>
      </c>
      <c r="L3696" s="13">
        <f t="shared" ca="1" si="571"/>
        <v>3.3616398992461827E-2</v>
      </c>
      <c r="M3696" t="str">
        <f t="shared" ca="1" si="574"/>
        <v>BUY</v>
      </c>
      <c r="N3696">
        <f t="shared" ca="1" si="575"/>
        <v>2.3324453782564247E-3</v>
      </c>
    </row>
    <row r="3697" spans="1:14" x14ac:dyDescent="0.25">
      <c r="A3697">
        <v>3696</v>
      </c>
      <c r="B3697" s="30">
        <v>41939</v>
      </c>
      <c r="C3697">
        <f t="shared" si="572"/>
        <v>2014</v>
      </c>
      <c r="D3697">
        <v>7991.7</v>
      </c>
      <c r="E3697">
        <f t="shared" ca="1" si="573"/>
        <v>8003.125</v>
      </c>
      <c r="F3697">
        <f t="shared" ca="1" si="577"/>
        <v>7950.1480769230784</v>
      </c>
      <c r="G3697" t="str">
        <f t="shared" ca="1" si="568"/>
        <v/>
      </c>
      <c r="H3697">
        <f t="shared" ca="1" si="569"/>
        <v>7995.9</v>
      </c>
      <c r="I3697" s="7" t="str">
        <f t="shared" ca="1" si="576"/>
        <v/>
      </c>
      <c r="J3697" s="11">
        <f t="shared" ca="1" si="570"/>
        <v>1463.1236945008643</v>
      </c>
      <c r="K3697" s="11">
        <f ca="1">MAX($J$55:J3697)</f>
        <v>1514.0195808118347</v>
      </c>
      <c r="L3697" s="13">
        <f t="shared" ca="1" si="571"/>
        <v>3.3616398992461827E-2</v>
      </c>
      <c r="M3697" t="str">
        <f t="shared" ca="1" si="574"/>
        <v>BUY</v>
      </c>
      <c r="N3697">
        <f t="shared" ca="1" si="575"/>
        <v>-2.8510646262111241E-3</v>
      </c>
    </row>
    <row r="3698" spans="1:14" x14ac:dyDescent="0.25">
      <c r="A3698">
        <v>3697</v>
      </c>
      <c r="B3698" s="30">
        <v>41940</v>
      </c>
      <c r="C3698">
        <f t="shared" si="572"/>
        <v>2014</v>
      </c>
      <c r="D3698">
        <v>8027.6</v>
      </c>
      <c r="E3698">
        <f t="shared" ca="1" si="573"/>
        <v>8009.65</v>
      </c>
      <c r="F3698">
        <f t="shared" ca="1" si="577"/>
        <v>7949.5942307692312</v>
      </c>
      <c r="G3698" t="str">
        <f t="shared" ca="1" si="568"/>
        <v/>
      </c>
      <c r="H3698">
        <f t="shared" ca="1" si="569"/>
        <v>7995.9</v>
      </c>
      <c r="I3698" s="7" t="str">
        <f t="shared" ca="1" si="576"/>
        <v/>
      </c>
      <c r="J3698" s="11">
        <f t="shared" ca="1" si="570"/>
        <v>1463.1236945008643</v>
      </c>
      <c r="K3698" s="11">
        <f ca="1">MAX($J$55:J3698)</f>
        <v>1514.0195808118347</v>
      </c>
      <c r="L3698" s="13">
        <f t="shared" ca="1" si="571"/>
        <v>3.3616398992461827E-2</v>
      </c>
      <c r="M3698" t="str">
        <f t="shared" ca="1" si="574"/>
        <v>BUY</v>
      </c>
      <c r="N3698">
        <f t="shared" ca="1" si="575"/>
        <v>4.4921606166398323E-3</v>
      </c>
    </row>
    <row r="3699" spans="1:14" x14ac:dyDescent="0.25">
      <c r="A3699">
        <v>3698</v>
      </c>
      <c r="B3699" s="30">
        <v>41941</v>
      </c>
      <c r="C3699">
        <f t="shared" si="572"/>
        <v>2014</v>
      </c>
      <c r="D3699">
        <v>8090.45</v>
      </c>
      <c r="E3699">
        <f t="shared" ca="1" si="573"/>
        <v>8059.0249999999996</v>
      </c>
      <c r="F3699">
        <f t="shared" ca="1" si="577"/>
        <v>7955.6538461538476</v>
      </c>
      <c r="G3699" t="str">
        <f t="shared" ca="1" si="568"/>
        <v/>
      </c>
      <c r="H3699">
        <f t="shared" ca="1" si="569"/>
        <v>7995.9</v>
      </c>
      <c r="I3699" s="7" t="str">
        <f t="shared" ca="1" si="576"/>
        <v/>
      </c>
      <c r="J3699" s="11">
        <f t="shared" ca="1" si="570"/>
        <v>1463.1236945008643</v>
      </c>
      <c r="K3699" s="11">
        <f ca="1">MAX($J$55:J3699)</f>
        <v>1514.0195808118347</v>
      </c>
      <c r="L3699" s="13">
        <f t="shared" ca="1" si="571"/>
        <v>3.3616398992461827E-2</v>
      </c>
      <c r="M3699" t="str">
        <f t="shared" ca="1" si="574"/>
        <v>BUY</v>
      </c>
      <c r="N3699">
        <f t="shared" ca="1" si="575"/>
        <v>7.829239125018617E-3</v>
      </c>
    </row>
    <row r="3700" spans="1:14" x14ac:dyDescent="0.25">
      <c r="A3700">
        <v>3699</v>
      </c>
      <c r="B3700" s="30">
        <v>41942</v>
      </c>
      <c r="C3700">
        <f t="shared" si="572"/>
        <v>2014</v>
      </c>
      <c r="D3700">
        <v>8169.2</v>
      </c>
      <c r="E3700">
        <f t="shared" ca="1" si="573"/>
        <v>8129.8249999999998</v>
      </c>
      <c r="F3700">
        <f t="shared" ca="1" si="577"/>
        <v>7963.1038461538465</v>
      </c>
      <c r="G3700" t="str">
        <f t="shared" ca="1" si="568"/>
        <v/>
      </c>
      <c r="H3700">
        <f t="shared" ca="1" si="569"/>
        <v>7995.9</v>
      </c>
      <c r="I3700" s="7" t="str">
        <f t="shared" ca="1" si="576"/>
        <v/>
      </c>
      <c r="J3700" s="11">
        <f t="shared" ca="1" si="570"/>
        <v>1463.1236945008643</v>
      </c>
      <c r="K3700" s="11">
        <f ca="1">MAX($J$55:J3700)</f>
        <v>1514.0195808118347</v>
      </c>
      <c r="L3700" s="13">
        <f t="shared" ca="1" si="571"/>
        <v>3.3616398992461827E-2</v>
      </c>
      <c r="M3700" t="str">
        <f t="shared" ca="1" si="574"/>
        <v>BUY</v>
      </c>
      <c r="N3700">
        <f t="shared" ca="1" si="575"/>
        <v>9.7336983727728376E-3</v>
      </c>
    </row>
    <row r="3701" spans="1:14" x14ac:dyDescent="0.25">
      <c r="A3701">
        <v>3700</v>
      </c>
      <c r="B3701" s="30">
        <v>41943</v>
      </c>
      <c r="C3701">
        <f t="shared" si="572"/>
        <v>2014</v>
      </c>
      <c r="D3701">
        <v>8322.2000000000007</v>
      </c>
      <c r="E3701">
        <f t="shared" ca="1" si="573"/>
        <v>8245.7000000000007</v>
      </c>
      <c r="F3701">
        <f t="shared" ca="1" si="577"/>
        <v>7971.0826923076929</v>
      </c>
      <c r="G3701" t="str">
        <f t="shared" ca="1" si="568"/>
        <v/>
      </c>
      <c r="H3701">
        <f t="shared" ca="1" si="569"/>
        <v>7995.9</v>
      </c>
      <c r="I3701" s="7" t="str">
        <f t="shared" ca="1" si="576"/>
        <v/>
      </c>
      <c r="J3701" s="11">
        <f t="shared" ca="1" si="570"/>
        <v>1463.1236945008643</v>
      </c>
      <c r="K3701" s="11">
        <f ca="1">MAX($J$55:J3701)</f>
        <v>1514.0195808118347</v>
      </c>
      <c r="L3701" s="13">
        <f t="shared" ca="1" si="571"/>
        <v>3.3616398992461827E-2</v>
      </c>
      <c r="M3701" t="str">
        <f t="shared" ca="1" si="574"/>
        <v>BUY</v>
      </c>
      <c r="N3701">
        <f t="shared" ca="1" si="575"/>
        <v>1.8728884101258496E-2</v>
      </c>
    </row>
    <row r="3702" spans="1:14" x14ac:dyDescent="0.25">
      <c r="A3702">
        <v>3701</v>
      </c>
      <c r="B3702" s="30">
        <v>41946</v>
      </c>
      <c r="C3702">
        <f t="shared" si="572"/>
        <v>2014</v>
      </c>
      <c r="D3702">
        <v>8324.15</v>
      </c>
      <c r="E3702">
        <f t="shared" ca="1" si="573"/>
        <v>8323.1749999999993</v>
      </c>
      <c r="F3702">
        <f t="shared" ca="1" si="577"/>
        <v>7978.8788461538479</v>
      </c>
      <c r="G3702" t="str">
        <f t="shared" ref="G3702:G3741" ca="1" si="578">IF(AND(E3702&gt;F3702,E3701&lt;F3701),"BUY",IF(AND(E3702&lt;F3702,E3701&gt;F3701),"SELL",""))</f>
        <v/>
      </c>
      <c r="H3702">
        <f t="shared" ca="1" si="569"/>
        <v>7995.9</v>
      </c>
      <c r="I3702" s="7" t="str">
        <f t="shared" ca="1" si="576"/>
        <v/>
      </c>
      <c r="J3702" s="11">
        <f t="shared" ca="1" si="570"/>
        <v>1463.1236945008643</v>
      </c>
      <c r="K3702" s="11">
        <f ca="1">MAX($J$55:J3702)</f>
        <v>1514.0195808118347</v>
      </c>
      <c r="L3702" s="13">
        <f t="shared" ca="1" si="571"/>
        <v>3.3616398992461827E-2</v>
      </c>
      <c r="M3702" t="str">
        <f t="shared" ca="1" si="574"/>
        <v>BUY</v>
      </c>
      <c r="N3702">
        <f t="shared" ca="1" si="575"/>
        <v>2.3431304222428065E-4</v>
      </c>
    </row>
    <row r="3703" spans="1:14" x14ac:dyDescent="0.25">
      <c r="A3703">
        <v>3702</v>
      </c>
      <c r="B3703" s="30">
        <v>41948</v>
      </c>
      <c r="C3703">
        <f t="shared" si="572"/>
        <v>2014</v>
      </c>
      <c r="D3703">
        <v>8338.2999999999993</v>
      </c>
      <c r="E3703">
        <f t="shared" ca="1" si="573"/>
        <v>8331.2249999999985</v>
      </c>
      <c r="F3703">
        <f t="shared" ca="1" si="577"/>
        <v>7986.2634615384613</v>
      </c>
      <c r="G3703" t="str">
        <f t="shared" ca="1" si="578"/>
        <v/>
      </c>
      <c r="H3703">
        <f t="shared" ref="H3703:H3741" ca="1" si="579">IF(G3703&lt;&gt;"",D3703,H3702)</f>
        <v>7995.9</v>
      </c>
      <c r="I3703" s="7" t="str">
        <f t="shared" ca="1" si="576"/>
        <v/>
      </c>
      <c r="J3703" s="11">
        <f t="shared" ca="1" si="570"/>
        <v>1463.1236945008643</v>
      </c>
      <c r="K3703" s="11">
        <f ca="1">MAX($J$55:J3703)</f>
        <v>1514.0195808118347</v>
      </c>
      <c r="L3703" s="13">
        <f t="shared" ca="1" si="571"/>
        <v>3.3616398992461827E-2</v>
      </c>
      <c r="M3703" t="str">
        <f t="shared" ca="1" si="574"/>
        <v>BUY</v>
      </c>
      <c r="N3703">
        <f t="shared" ca="1" si="575"/>
        <v>1.6998732603328431E-3</v>
      </c>
    </row>
    <row r="3704" spans="1:14" x14ac:dyDescent="0.25">
      <c r="A3704">
        <v>3703</v>
      </c>
      <c r="B3704" s="30">
        <v>41950</v>
      </c>
      <c r="C3704">
        <f t="shared" si="572"/>
        <v>2014</v>
      </c>
      <c r="D3704">
        <v>8337</v>
      </c>
      <c r="E3704">
        <f t="shared" ca="1" si="573"/>
        <v>8337.65</v>
      </c>
      <c r="F3704">
        <f t="shared" ca="1" si="577"/>
        <v>7998.5500000000011</v>
      </c>
      <c r="G3704" t="str">
        <f t="shared" ca="1" si="578"/>
        <v/>
      </c>
      <c r="H3704">
        <f t="shared" ca="1" si="579"/>
        <v>7995.9</v>
      </c>
      <c r="I3704" s="7" t="str">
        <f t="shared" ca="1" si="576"/>
        <v/>
      </c>
      <c r="J3704" s="11">
        <f t="shared" ca="1" si="570"/>
        <v>1463.1236945008643</v>
      </c>
      <c r="K3704" s="11">
        <f ca="1">MAX($J$55:J3704)</f>
        <v>1514.0195808118347</v>
      </c>
      <c r="L3704" s="13">
        <f t="shared" ca="1" si="571"/>
        <v>3.3616398992461827E-2</v>
      </c>
      <c r="M3704" t="str">
        <f t="shared" ca="1" si="574"/>
        <v>BUY</v>
      </c>
      <c r="N3704">
        <f t="shared" ca="1" si="575"/>
        <v>-1.5590707938060186E-4</v>
      </c>
    </row>
    <row r="3705" spans="1:14" x14ac:dyDescent="0.25">
      <c r="A3705">
        <v>3704</v>
      </c>
      <c r="B3705" s="30">
        <v>41953</v>
      </c>
      <c r="C3705">
        <f t="shared" si="572"/>
        <v>2014</v>
      </c>
      <c r="D3705">
        <v>8344.25</v>
      </c>
      <c r="E3705">
        <f t="shared" ca="1" si="573"/>
        <v>8340.625</v>
      </c>
      <c r="F3705">
        <f t="shared" ca="1" si="577"/>
        <v>8011.6980769230777</v>
      </c>
      <c r="G3705" t="str">
        <f t="shared" ca="1" si="578"/>
        <v/>
      </c>
      <c r="H3705">
        <f t="shared" ca="1" si="579"/>
        <v>7995.9</v>
      </c>
      <c r="I3705" s="7" t="str">
        <f t="shared" ca="1" si="576"/>
        <v/>
      </c>
      <c r="J3705" s="11">
        <f t="shared" ref="J3705:J3741" ca="1" si="580">IF(I3705="",J3704,J3704*(1+$M$5*I3705))</f>
        <v>1463.1236945008643</v>
      </c>
      <c r="K3705" s="11">
        <f ca="1">MAX($J$55:J3705)</f>
        <v>1514.0195808118347</v>
      </c>
      <c r="L3705" s="13">
        <f t="shared" ref="L3705:L3768" ca="1" si="581">1-J3705/K3705</f>
        <v>3.3616398992461827E-2</v>
      </c>
      <c r="M3705" t="str">
        <f t="shared" ca="1" si="574"/>
        <v>BUY</v>
      </c>
      <c r="N3705">
        <f t="shared" ca="1" si="575"/>
        <v>8.6961736835792255E-4</v>
      </c>
    </row>
    <row r="3706" spans="1:14" x14ac:dyDescent="0.25">
      <c r="A3706">
        <v>3705</v>
      </c>
      <c r="B3706" s="30">
        <v>41954</v>
      </c>
      <c r="C3706">
        <f t="shared" si="572"/>
        <v>2014</v>
      </c>
      <c r="D3706">
        <v>8362.65</v>
      </c>
      <c r="E3706">
        <f t="shared" ca="1" si="573"/>
        <v>8353.4500000000007</v>
      </c>
      <c r="F3706">
        <f t="shared" ca="1" si="577"/>
        <v>8029.0365384615388</v>
      </c>
      <c r="G3706" t="str">
        <f t="shared" ca="1" si="578"/>
        <v/>
      </c>
      <c r="H3706">
        <f t="shared" ca="1" si="579"/>
        <v>7995.9</v>
      </c>
      <c r="I3706" s="7" t="str">
        <f t="shared" ca="1" si="576"/>
        <v/>
      </c>
      <c r="J3706" s="11">
        <f t="shared" ca="1" si="580"/>
        <v>1463.1236945008643</v>
      </c>
      <c r="K3706" s="11">
        <f ca="1">MAX($J$55:J3706)</f>
        <v>1514.0195808118347</v>
      </c>
      <c r="L3706" s="13">
        <f t="shared" ca="1" si="581"/>
        <v>3.3616398992461827E-2</v>
      </c>
      <c r="M3706" t="str">
        <f t="shared" ca="1" si="574"/>
        <v>BUY</v>
      </c>
      <c r="N3706">
        <f t="shared" ca="1" si="575"/>
        <v>2.2051113041914655E-3</v>
      </c>
    </row>
    <row r="3707" spans="1:14" x14ac:dyDescent="0.25">
      <c r="A3707">
        <v>3706</v>
      </c>
      <c r="B3707" s="30">
        <v>41955</v>
      </c>
      <c r="C3707">
        <f t="shared" si="572"/>
        <v>2014</v>
      </c>
      <c r="D3707">
        <v>8383.2999999999993</v>
      </c>
      <c r="E3707">
        <f t="shared" ca="1" si="573"/>
        <v>8372.9749999999985</v>
      </c>
      <c r="F3707">
        <f t="shared" ca="1" si="577"/>
        <v>8044.9769230769225</v>
      </c>
      <c r="G3707" t="str">
        <f t="shared" ca="1" si="578"/>
        <v/>
      </c>
      <c r="H3707">
        <f t="shared" ca="1" si="579"/>
        <v>7995.9</v>
      </c>
      <c r="I3707" s="7" t="str">
        <f t="shared" ca="1" si="576"/>
        <v/>
      </c>
      <c r="J3707" s="11">
        <f t="shared" ca="1" si="580"/>
        <v>1463.1236945008643</v>
      </c>
      <c r="K3707" s="11">
        <f ca="1">MAX($J$55:J3707)</f>
        <v>1514.0195808118347</v>
      </c>
      <c r="L3707" s="13">
        <f t="shared" ca="1" si="581"/>
        <v>3.3616398992461827E-2</v>
      </c>
      <c r="M3707" t="str">
        <f t="shared" ca="1" si="574"/>
        <v>BUY</v>
      </c>
      <c r="N3707">
        <f t="shared" ca="1" si="575"/>
        <v>2.4693129570171699E-3</v>
      </c>
    </row>
    <row r="3708" spans="1:14" x14ac:dyDescent="0.25">
      <c r="A3708">
        <v>3707</v>
      </c>
      <c r="B3708" s="30">
        <v>41956</v>
      </c>
      <c r="C3708">
        <f t="shared" si="572"/>
        <v>2014</v>
      </c>
      <c r="D3708">
        <v>8357.85</v>
      </c>
      <c r="E3708">
        <f t="shared" ca="1" si="573"/>
        <v>8370.5750000000007</v>
      </c>
      <c r="F3708">
        <f t="shared" ca="1" si="577"/>
        <v>8060.3211538461528</v>
      </c>
      <c r="G3708" t="str">
        <f t="shared" ca="1" si="578"/>
        <v/>
      </c>
      <c r="H3708">
        <f t="shared" ca="1" si="579"/>
        <v>7995.9</v>
      </c>
      <c r="I3708" s="7" t="str">
        <f t="shared" ca="1" si="576"/>
        <v/>
      </c>
      <c r="J3708" s="11">
        <f t="shared" ca="1" si="580"/>
        <v>1463.1236945008643</v>
      </c>
      <c r="K3708" s="11">
        <f ca="1">MAX($J$55:J3708)</f>
        <v>1514.0195808118347</v>
      </c>
      <c r="L3708" s="13">
        <f t="shared" ca="1" si="581"/>
        <v>3.3616398992461827E-2</v>
      </c>
      <c r="M3708" t="str">
        <f t="shared" ca="1" si="574"/>
        <v>BUY</v>
      </c>
      <c r="N3708">
        <f t="shared" ca="1" si="575"/>
        <v>-3.0357973590350949E-3</v>
      </c>
    </row>
    <row r="3709" spans="1:14" x14ac:dyDescent="0.25">
      <c r="A3709">
        <v>3708</v>
      </c>
      <c r="B3709" s="30">
        <v>41957</v>
      </c>
      <c r="C3709">
        <f t="shared" si="572"/>
        <v>2014</v>
      </c>
      <c r="D3709">
        <v>8389.9</v>
      </c>
      <c r="E3709">
        <f t="shared" ca="1" si="573"/>
        <v>8373.875</v>
      </c>
      <c r="F3709">
        <f t="shared" ca="1" si="577"/>
        <v>8076.6711538461532</v>
      </c>
      <c r="G3709" t="str">
        <f t="shared" ca="1" si="578"/>
        <v/>
      </c>
      <c r="H3709">
        <f t="shared" ca="1" si="579"/>
        <v>7995.9</v>
      </c>
      <c r="I3709" s="7" t="str">
        <f t="shared" ca="1" si="576"/>
        <v/>
      </c>
      <c r="J3709" s="11">
        <f t="shared" ca="1" si="580"/>
        <v>1463.1236945008643</v>
      </c>
      <c r="K3709" s="11">
        <f ca="1">MAX($J$55:J3709)</f>
        <v>1514.0195808118347</v>
      </c>
      <c r="L3709" s="13">
        <f t="shared" ca="1" si="581"/>
        <v>3.3616398992461827E-2</v>
      </c>
      <c r="M3709" t="str">
        <f t="shared" ca="1" si="574"/>
        <v>BUY</v>
      </c>
      <c r="N3709">
        <f t="shared" ca="1" si="575"/>
        <v>3.834718258882281E-3</v>
      </c>
    </row>
    <row r="3710" spans="1:14" x14ac:dyDescent="0.25">
      <c r="A3710">
        <v>3709</v>
      </c>
      <c r="B3710" s="30">
        <v>41960</v>
      </c>
      <c r="C3710">
        <f t="shared" si="572"/>
        <v>2014</v>
      </c>
      <c r="D3710">
        <v>8430.75</v>
      </c>
      <c r="E3710">
        <f t="shared" ca="1" si="573"/>
        <v>8410.3250000000007</v>
      </c>
      <c r="F3710">
        <f t="shared" ca="1" si="577"/>
        <v>8095.3326923076911</v>
      </c>
      <c r="G3710" t="str">
        <f t="shared" ca="1" si="578"/>
        <v/>
      </c>
      <c r="H3710">
        <f t="shared" ca="1" si="579"/>
        <v>7995.9</v>
      </c>
      <c r="I3710" s="7" t="str">
        <f t="shared" ca="1" si="576"/>
        <v/>
      </c>
      <c r="J3710" s="11">
        <f t="shared" ca="1" si="580"/>
        <v>1463.1236945008643</v>
      </c>
      <c r="K3710" s="11">
        <f ca="1">MAX($J$55:J3710)</f>
        <v>1514.0195808118347</v>
      </c>
      <c r="L3710" s="13">
        <f t="shared" ca="1" si="581"/>
        <v>3.3616398992461827E-2</v>
      </c>
      <c r="M3710" t="str">
        <f t="shared" ca="1" si="574"/>
        <v>BUY</v>
      </c>
      <c r="N3710">
        <f t="shared" ca="1" si="575"/>
        <v>4.868949570316734E-3</v>
      </c>
    </row>
    <row r="3711" spans="1:14" x14ac:dyDescent="0.25">
      <c r="A3711">
        <v>3710</v>
      </c>
      <c r="B3711" s="30">
        <v>41961</v>
      </c>
      <c r="C3711">
        <f t="shared" si="572"/>
        <v>2014</v>
      </c>
      <c r="D3711">
        <v>8425.9</v>
      </c>
      <c r="E3711">
        <f t="shared" ca="1" si="573"/>
        <v>8428.3250000000007</v>
      </c>
      <c r="F3711">
        <f t="shared" ca="1" si="577"/>
        <v>8117.3903846153835</v>
      </c>
      <c r="G3711" t="str">
        <f t="shared" ca="1" si="578"/>
        <v/>
      </c>
      <c r="H3711">
        <f t="shared" ca="1" si="579"/>
        <v>7995.9</v>
      </c>
      <c r="I3711" s="7" t="str">
        <f t="shared" ca="1" si="576"/>
        <v/>
      </c>
      <c r="J3711" s="11">
        <f t="shared" ca="1" si="580"/>
        <v>1463.1236945008643</v>
      </c>
      <c r="K3711" s="11">
        <f ca="1">MAX($J$55:J3711)</f>
        <v>1514.0195808118347</v>
      </c>
      <c r="L3711" s="13">
        <f t="shared" ca="1" si="581"/>
        <v>3.3616398992461827E-2</v>
      </c>
      <c r="M3711" t="str">
        <f t="shared" ca="1" si="574"/>
        <v>BUY</v>
      </c>
      <c r="N3711">
        <f t="shared" ca="1" si="575"/>
        <v>-5.7527503484273209E-4</v>
      </c>
    </row>
    <row r="3712" spans="1:14" x14ac:dyDescent="0.25">
      <c r="A3712">
        <v>3711</v>
      </c>
      <c r="B3712" s="30">
        <v>41962</v>
      </c>
      <c r="C3712">
        <f t="shared" si="572"/>
        <v>2014</v>
      </c>
      <c r="D3712">
        <v>8382.2999999999993</v>
      </c>
      <c r="E3712">
        <f t="shared" ca="1" si="573"/>
        <v>8404.0999999999985</v>
      </c>
      <c r="F3712">
        <f t="shared" ca="1" si="577"/>
        <v>8138.1442307692287</v>
      </c>
      <c r="G3712" t="str">
        <f t="shared" ca="1" si="578"/>
        <v/>
      </c>
      <c r="H3712">
        <f t="shared" ca="1" si="579"/>
        <v>7995.9</v>
      </c>
      <c r="I3712" s="7" t="str">
        <f t="shared" ca="1" si="576"/>
        <v/>
      </c>
      <c r="J3712" s="11">
        <f t="shared" ca="1" si="580"/>
        <v>1463.1236945008643</v>
      </c>
      <c r="K3712" s="11">
        <f ca="1">MAX($J$55:J3712)</f>
        <v>1514.0195808118347</v>
      </c>
      <c r="L3712" s="13">
        <f t="shared" ca="1" si="581"/>
        <v>3.3616398992461827E-2</v>
      </c>
      <c r="M3712" t="str">
        <f t="shared" ca="1" si="574"/>
        <v>BUY</v>
      </c>
      <c r="N3712">
        <f t="shared" ca="1" si="575"/>
        <v>-5.1745214161098953E-3</v>
      </c>
    </row>
    <row r="3713" spans="1:14" x14ac:dyDescent="0.25">
      <c r="A3713">
        <v>3712</v>
      </c>
      <c r="B3713" s="30">
        <v>41963</v>
      </c>
      <c r="C3713">
        <f t="shared" si="572"/>
        <v>2014</v>
      </c>
      <c r="D3713">
        <v>8401.9</v>
      </c>
      <c r="E3713">
        <f t="shared" ca="1" si="573"/>
        <v>8392.0999999999985</v>
      </c>
      <c r="F3713">
        <f t="shared" ca="1" si="577"/>
        <v>8155.119230769229</v>
      </c>
      <c r="G3713" t="str">
        <f t="shared" ca="1" si="578"/>
        <v/>
      </c>
      <c r="H3713">
        <f t="shared" ca="1" si="579"/>
        <v>7995.9</v>
      </c>
      <c r="I3713" s="7" t="str">
        <f t="shared" ca="1" si="576"/>
        <v/>
      </c>
      <c r="J3713" s="11">
        <f t="shared" ca="1" si="580"/>
        <v>1463.1236945008643</v>
      </c>
      <c r="K3713" s="11">
        <f ca="1">MAX($J$55:J3713)</f>
        <v>1514.0195808118347</v>
      </c>
      <c r="L3713" s="13">
        <f t="shared" ca="1" si="581"/>
        <v>3.3616398992461827E-2</v>
      </c>
      <c r="M3713" t="str">
        <f t="shared" ca="1" si="574"/>
        <v>BUY</v>
      </c>
      <c r="N3713">
        <f t="shared" ca="1" si="575"/>
        <v>2.3382603819954387E-3</v>
      </c>
    </row>
    <row r="3714" spans="1:14" x14ac:dyDescent="0.25">
      <c r="A3714">
        <v>3713</v>
      </c>
      <c r="B3714" s="30">
        <v>41964</v>
      </c>
      <c r="C3714">
        <f t="shared" si="572"/>
        <v>2014</v>
      </c>
      <c r="D3714">
        <v>8477.35</v>
      </c>
      <c r="E3714">
        <f t="shared" ca="1" si="573"/>
        <v>8439.625</v>
      </c>
      <c r="F3714">
        <f t="shared" ca="1" si="577"/>
        <v>8178.8653846153838</v>
      </c>
      <c r="G3714" t="str">
        <f t="shared" ca="1" si="578"/>
        <v/>
      </c>
      <c r="H3714">
        <f t="shared" ca="1" si="579"/>
        <v>7995.9</v>
      </c>
      <c r="I3714" s="7" t="str">
        <f t="shared" ca="1" si="576"/>
        <v/>
      </c>
      <c r="J3714" s="11">
        <f t="shared" ca="1" si="580"/>
        <v>1463.1236945008643</v>
      </c>
      <c r="K3714" s="11">
        <f ca="1">MAX($J$55:J3714)</f>
        <v>1514.0195808118347</v>
      </c>
      <c r="L3714" s="13">
        <f t="shared" ca="1" si="581"/>
        <v>3.3616398992461827E-2</v>
      </c>
      <c r="M3714" t="str">
        <f t="shared" ca="1" si="574"/>
        <v>BUY</v>
      </c>
      <c r="N3714">
        <f t="shared" ca="1" si="575"/>
        <v>8.9801116414145298E-3</v>
      </c>
    </row>
    <row r="3715" spans="1:14" x14ac:dyDescent="0.25">
      <c r="A3715">
        <v>3714</v>
      </c>
      <c r="B3715" s="30">
        <v>41967</v>
      </c>
      <c r="C3715">
        <f t="shared" ref="C3715:C3778" si="582">YEAR(B3715)</f>
        <v>2014</v>
      </c>
      <c r="D3715">
        <v>8530.15</v>
      </c>
      <c r="E3715">
        <f t="shared" ca="1" si="573"/>
        <v>8503.75</v>
      </c>
      <c r="F3715">
        <f t="shared" ca="1" si="577"/>
        <v>8203.7076923076911</v>
      </c>
      <c r="G3715" t="str">
        <f t="shared" ca="1" si="578"/>
        <v/>
      </c>
      <c r="H3715">
        <f t="shared" ca="1" si="579"/>
        <v>7995.9</v>
      </c>
      <c r="I3715" s="7" t="str">
        <f t="shared" ca="1" si="576"/>
        <v/>
      </c>
      <c r="J3715" s="11">
        <f t="shared" ca="1" si="580"/>
        <v>1463.1236945008643</v>
      </c>
      <c r="K3715" s="11">
        <f ca="1">MAX($J$55:J3715)</f>
        <v>1514.0195808118347</v>
      </c>
      <c r="L3715" s="13">
        <f t="shared" ca="1" si="581"/>
        <v>3.3616398992461827E-2</v>
      </c>
      <c r="M3715" t="str">
        <f t="shared" ca="1" si="574"/>
        <v>BUY</v>
      </c>
      <c r="N3715">
        <f t="shared" ca="1" si="575"/>
        <v>6.2283614572949415E-3</v>
      </c>
    </row>
    <row r="3716" spans="1:14" x14ac:dyDescent="0.25">
      <c r="A3716">
        <v>3715</v>
      </c>
      <c r="B3716" s="30">
        <v>41968</v>
      </c>
      <c r="C3716">
        <f t="shared" si="582"/>
        <v>2014</v>
      </c>
      <c r="D3716">
        <v>8463.1</v>
      </c>
      <c r="E3716">
        <f t="shared" ref="E3716:E3741" ca="1" si="583">IF(ROW(D3716)&gt;$M$3,AVERAGE(OFFSET(D3717,-$M$3,0,$M$3,1)),"")</f>
        <v>8496.625</v>
      </c>
      <c r="F3716">
        <f t="shared" ca="1" si="577"/>
        <v>8226.7499999999982</v>
      </c>
      <c r="G3716" t="str">
        <f t="shared" ca="1" si="578"/>
        <v/>
      </c>
      <c r="H3716">
        <f t="shared" ca="1" si="579"/>
        <v>7995.9</v>
      </c>
      <c r="I3716" s="7" t="str">
        <f t="shared" ca="1" si="576"/>
        <v/>
      </c>
      <c r="J3716" s="11">
        <f t="shared" ca="1" si="580"/>
        <v>1463.1236945008643</v>
      </c>
      <c r="K3716" s="11">
        <f ca="1">MAX($J$55:J3716)</f>
        <v>1514.0195808118347</v>
      </c>
      <c r="L3716" s="13">
        <f t="shared" ca="1" si="581"/>
        <v>3.3616398992461827E-2</v>
      </c>
      <c r="M3716" t="str">
        <f t="shared" ca="1" si="574"/>
        <v>BUY</v>
      </c>
      <c r="N3716">
        <f t="shared" ca="1" si="575"/>
        <v>-7.8603541555540384E-3</v>
      </c>
    </row>
    <row r="3717" spans="1:14" x14ac:dyDescent="0.25">
      <c r="A3717">
        <v>3716</v>
      </c>
      <c r="B3717" s="30">
        <v>41969</v>
      </c>
      <c r="C3717">
        <f t="shared" si="582"/>
        <v>2014</v>
      </c>
      <c r="D3717">
        <v>8475.75</v>
      </c>
      <c r="E3717">
        <f t="shared" ca="1" si="583"/>
        <v>8469.4249999999993</v>
      </c>
      <c r="F3717">
        <f t="shared" ca="1" si="577"/>
        <v>8254.7326923076907</v>
      </c>
      <c r="G3717" t="str">
        <f t="shared" ca="1" si="578"/>
        <v/>
      </c>
      <c r="H3717">
        <f t="shared" ca="1" si="579"/>
        <v>7995.9</v>
      </c>
      <c r="I3717" s="7" t="str">
        <f t="shared" ca="1" si="576"/>
        <v/>
      </c>
      <c r="J3717" s="11">
        <f t="shared" ca="1" si="580"/>
        <v>1463.1236945008643</v>
      </c>
      <c r="K3717" s="11">
        <f ca="1">MAX($J$55:J3717)</f>
        <v>1514.0195808118347</v>
      </c>
      <c r="L3717" s="13">
        <f t="shared" ca="1" si="581"/>
        <v>3.3616398992461827E-2</v>
      </c>
      <c r="M3717" t="str">
        <f t="shared" ca="1" si="574"/>
        <v>BUY</v>
      </c>
      <c r="N3717">
        <f t="shared" ca="1" si="575"/>
        <v>1.4947241554512691E-3</v>
      </c>
    </row>
    <row r="3718" spans="1:14" x14ac:dyDescent="0.25">
      <c r="A3718">
        <v>3717</v>
      </c>
      <c r="B3718" s="30">
        <v>41970</v>
      </c>
      <c r="C3718">
        <f t="shared" si="582"/>
        <v>2014</v>
      </c>
      <c r="D3718">
        <v>8494.2000000000007</v>
      </c>
      <c r="E3718">
        <f t="shared" ca="1" si="583"/>
        <v>8484.9750000000004</v>
      </c>
      <c r="F3718">
        <f t="shared" ca="1" si="577"/>
        <v>8282.2134615384603</v>
      </c>
      <c r="G3718" t="str">
        <f t="shared" ca="1" si="578"/>
        <v/>
      </c>
      <c r="H3718">
        <f t="shared" ca="1" si="579"/>
        <v>7995.9</v>
      </c>
      <c r="I3718" s="7" t="str">
        <f t="shared" ca="1" si="576"/>
        <v/>
      </c>
      <c r="J3718" s="11">
        <f t="shared" ca="1" si="580"/>
        <v>1463.1236945008643</v>
      </c>
      <c r="K3718" s="11">
        <f ca="1">MAX($J$55:J3718)</f>
        <v>1514.0195808118347</v>
      </c>
      <c r="L3718" s="13">
        <f t="shared" ca="1" si="581"/>
        <v>3.3616398992461827E-2</v>
      </c>
      <c r="M3718" t="str">
        <f t="shared" ref="M3718:M3781" ca="1" si="584">IF(G3718="",M3717,G3718)</f>
        <v>BUY</v>
      </c>
      <c r="N3718">
        <f t="shared" ca="1" si="575"/>
        <v>2.1767985134059789E-3</v>
      </c>
    </row>
    <row r="3719" spans="1:14" x14ac:dyDescent="0.25">
      <c r="A3719">
        <v>3718</v>
      </c>
      <c r="B3719" s="30">
        <v>41971</v>
      </c>
      <c r="C3719">
        <f t="shared" si="582"/>
        <v>2014</v>
      </c>
      <c r="D3719">
        <v>8588.25</v>
      </c>
      <c r="E3719">
        <f t="shared" ca="1" si="583"/>
        <v>8541.2250000000004</v>
      </c>
      <c r="F3719">
        <f t="shared" ca="1" si="577"/>
        <v>8309.4769230769234</v>
      </c>
      <c r="G3719" t="str">
        <f t="shared" ca="1" si="578"/>
        <v/>
      </c>
      <c r="H3719">
        <f t="shared" ca="1" si="579"/>
        <v>7995.9</v>
      </c>
      <c r="I3719" s="7" t="str">
        <f t="shared" ca="1" si="576"/>
        <v/>
      </c>
      <c r="J3719" s="11">
        <f t="shared" ca="1" si="580"/>
        <v>1463.1236945008643</v>
      </c>
      <c r="K3719" s="11">
        <f ca="1">MAX($J$55:J3719)</f>
        <v>1514.0195808118347</v>
      </c>
      <c r="L3719" s="13">
        <f t="shared" ca="1" si="581"/>
        <v>3.3616398992461827E-2</v>
      </c>
      <c r="M3719" t="str">
        <f t="shared" ca="1" si="584"/>
        <v>BUY</v>
      </c>
      <c r="N3719">
        <f t="shared" ref="N3719:N3782" ca="1" si="585">IF(M3718="BUY",(D3719-D3718)/D3718,(D3718-D3719)/D3718)</f>
        <v>1.1072261072260985E-2</v>
      </c>
    </row>
    <row r="3720" spans="1:14" x14ac:dyDescent="0.25">
      <c r="A3720">
        <v>3719</v>
      </c>
      <c r="B3720" s="30">
        <v>41974</v>
      </c>
      <c r="C3720">
        <f t="shared" si="582"/>
        <v>2014</v>
      </c>
      <c r="D3720">
        <v>8555.9</v>
      </c>
      <c r="E3720">
        <f t="shared" ca="1" si="583"/>
        <v>8572.0750000000007</v>
      </c>
      <c r="F3720">
        <f t="shared" ca="1" si="577"/>
        <v>8333.6365384615383</v>
      </c>
      <c r="G3720" t="str">
        <f t="shared" ca="1" si="578"/>
        <v/>
      </c>
      <c r="H3720">
        <f t="shared" ca="1" si="579"/>
        <v>7995.9</v>
      </c>
      <c r="I3720" s="7" t="str">
        <f t="shared" ca="1" si="576"/>
        <v/>
      </c>
      <c r="J3720" s="11">
        <f t="shared" ca="1" si="580"/>
        <v>1463.1236945008643</v>
      </c>
      <c r="K3720" s="11">
        <f ca="1">MAX($J$55:J3720)</f>
        <v>1514.0195808118347</v>
      </c>
      <c r="L3720" s="13">
        <f t="shared" ca="1" si="581"/>
        <v>3.3616398992461827E-2</v>
      </c>
      <c r="M3720" t="str">
        <f t="shared" ca="1" si="584"/>
        <v>BUY</v>
      </c>
      <c r="N3720">
        <f t="shared" ca="1" si="585"/>
        <v>-3.7667743719617341E-3</v>
      </c>
    </row>
    <row r="3721" spans="1:14" x14ac:dyDescent="0.25">
      <c r="A3721">
        <v>3720</v>
      </c>
      <c r="B3721" s="30">
        <v>41975</v>
      </c>
      <c r="C3721">
        <f t="shared" si="582"/>
        <v>2014</v>
      </c>
      <c r="D3721">
        <v>8524.7000000000007</v>
      </c>
      <c r="E3721">
        <f t="shared" ca="1" si="583"/>
        <v>8540.2999999999993</v>
      </c>
      <c r="F3721">
        <f t="shared" ca="1" si="577"/>
        <v>8353.9750000000004</v>
      </c>
      <c r="G3721" t="str">
        <f t="shared" ca="1" si="578"/>
        <v/>
      </c>
      <c r="H3721">
        <f t="shared" ca="1" si="579"/>
        <v>7995.9</v>
      </c>
      <c r="I3721" s="7" t="str">
        <f t="shared" ca="1" si="576"/>
        <v/>
      </c>
      <c r="J3721" s="11">
        <f t="shared" ca="1" si="580"/>
        <v>1463.1236945008643</v>
      </c>
      <c r="K3721" s="11">
        <f ca="1">MAX($J$55:J3721)</f>
        <v>1514.0195808118347</v>
      </c>
      <c r="L3721" s="13">
        <f t="shared" ca="1" si="581"/>
        <v>3.3616398992461827E-2</v>
      </c>
      <c r="M3721" t="str">
        <f t="shared" ca="1" si="584"/>
        <v>BUY</v>
      </c>
      <c r="N3721">
        <f t="shared" ca="1" si="585"/>
        <v>-3.6466064353252036E-3</v>
      </c>
    </row>
    <row r="3722" spans="1:14" x14ac:dyDescent="0.25">
      <c r="A3722">
        <v>3721</v>
      </c>
      <c r="B3722" s="30">
        <v>41976</v>
      </c>
      <c r="C3722">
        <f t="shared" si="582"/>
        <v>2014</v>
      </c>
      <c r="D3722">
        <v>8537.65</v>
      </c>
      <c r="E3722">
        <f t="shared" ca="1" si="583"/>
        <v>8531.1749999999993</v>
      </c>
      <c r="F3722">
        <f t="shared" ca="1" si="577"/>
        <v>8374.0942307692312</v>
      </c>
      <c r="G3722" t="str">
        <f t="shared" ca="1" si="578"/>
        <v/>
      </c>
      <c r="H3722">
        <f t="shared" ca="1" si="579"/>
        <v>7995.9</v>
      </c>
      <c r="I3722" s="7" t="str">
        <f t="shared" ca="1" si="576"/>
        <v/>
      </c>
      <c r="J3722" s="11">
        <f t="shared" ca="1" si="580"/>
        <v>1463.1236945008643</v>
      </c>
      <c r="K3722" s="11">
        <f ca="1">MAX($J$55:J3722)</f>
        <v>1514.0195808118347</v>
      </c>
      <c r="L3722" s="13">
        <f t="shared" ca="1" si="581"/>
        <v>3.3616398992461827E-2</v>
      </c>
      <c r="M3722" t="str">
        <f t="shared" ca="1" si="584"/>
        <v>BUY</v>
      </c>
      <c r="N3722">
        <f t="shared" ca="1" si="585"/>
        <v>1.5191150421714438E-3</v>
      </c>
    </row>
    <row r="3723" spans="1:14" x14ac:dyDescent="0.25">
      <c r="A3723">
        <v>3722</v>
      </c>
      <c r="B3723" s="30">
        <v>41977</v>
      </c>
      <c r="C3723">
        <f t="shared" si="582"/>
        <v>2014</v>
      </c>
      <c r="D3723">
        <v>8564.4</v>
      </c>
      <c r="E3723">
        <f t="shared" ca="1" si="583"/>
        <v>8551.0249999999996</v>
      </c>
      <c r="F3723">
        <f t="shared" ca="1" si="577"/>
        <v>8396.1211538461539</v>
      </c>
      <c r="G3723" t="str">
        <f t="shared" ca="1" si="578"/>
        <v/>
      </c>
      <c r="H3723">
        <f t="shared" ca="1" si="579"/>
        <v>7995.9</v>
      </c>
      <c r="I3723" s="7" t="str">
        <f t="shared" ca="1" si="576"/>
        <v/>
      </c>
      <c r="J3723" s="11">
        <f t="shared" ca="1" si="580"/>
        <v>1463.1236945008643</v>
      </c>
      <c r="K3723" s="11">
        <f ca="1">MAX($J$55:J3723)</f>
        <v>1514.0195808118347</v>
      </c>
      <c r="L3723" s="13">
        <f t="shared" ca="1" si="581"/>
        <v>3.3616398992461827E-2</v>
      </c>
      <c r="M3723" t="str">
        <f t="shared" ca="1" si="584"/>
        <v>BUY</v>
      </c>
      <c r="N3723">
        <f t="shared" ca="1" si="585"/>
        <v>3.1331806761813849E-3</v>
      </c>
    </row>
    <row r="3724" spans="1:14" x14ac:dyDescent="0.25">
      <c r="A3724">
        <v>3723</v>
      </c>
      <c r="B3724" s="30">
        <v>41978</v>
      </c>
      <c r="C3724">
        <f t="shared" si="582"/>
        <v>2014</v>
      </c>
      <c r="D3724">
        <v>8538.2999999999993</v>
      </c>
      <c r="E3724">
        <f t="shared" ca="1" si="583"/>
        <v>8551.3499999999985</v>
      </c>
      <c r="F3724">
        <f t="shared" ca="1" si="577"/>
        <v>8415.7634615384613</v>
      </c>
      <c r="G3724" t="str">
        <f t="shared" ca="1" si="578"/>
        <v/>
      </c>
      <c r="H3724">
        <f t="shared" ca="1" si="579"/>
        <v>7995.9</v>
      </c>
      <c r="I3724" s="7" t="str">
        <f t="shared" ca="1" si="576"/>
        <v/>
      </c>
      <c r="J3724" s="11">
        <f t="shared" ca="1" si="580"/>
        <v>1463.1236945008643</v>
      </c>
      <c r="K3724" s="11">
        <f ca="1">MAX($J$55:J3724)</f>
        <v>1514.0195808118347</v>
      </c>
      <c r="L3724" s="13">
        <f t="shared" ca="1" si="581"/>
        <v>3.3616398992461827E-2</v>
      </c>
      <c r="M3724" t="str">
        <f t="shared" ca="1" si="584"/>
        <v>BUY</v>
      </c>
      <c r="N3724">
        <f t="shared" ca="1" si="585"/>
        <v>-3.0474989491383361E-3</v>
      </c>
    </row>
    <row r="3725" spans="1:14" x14ac:dyDescent="0.25">
      <c r="A3725">
        <v>3724</v>
      </c>
      <c r="B3725" s="30">
        <v>41981</v>
      </c>
      <c r="C3725">
        <f t="shared" si="582"/>
        <v>2014</v>
      </c>
      <c r="D3725">
        <v>8438.25</v>
      </c>
      <c r="E3725">
        <f t="shared" ca="1" si="583"/>
        <v>8488.2749999999996</v>
      </c>
      <c r="F3725">
        <f t="shared" ca="1" si="577"/>
        <v>8429.1403846153844</v>
      </c>
      <c r="G3725" t="str">
        <f t="shared" ca="1" si="578"/>
        <v/>
      </c>
      <c r="H3725">
        <f t="shared" ca="1" si="579"/>
        <v>7995.9</v>
      </c>
      <c r="I3725" s="7" t="str">
        <f t="shared" ca="1" si="576"/>
        <v/>
      </c>
      <c r="J3725" s="11">
        <f t="shared" ca="1" si="580"/>
        <v>1463.1236945008643</v>
      </c>
      <c r="K3725" s="11">
        <f ca="1">MAX($J$55:J3725)</f>
        <v>1514.0195808118347</v>
      </c>
      <c r="L3725" s="13">
        <f t="shared" ca="1" si="581"/>
        <v>3.3616398992461827E-2</v>
      </c>
      <c r="M3725" t="str">
        <f t="shared" ca="1" si="584"/>
        <v>BUY</v>
      </c>
      <c r="N3725">
        <f t="shared" ca="1" si="585"/>
        <v>-1.1717789255472316E-2</v>
      </c>
    </row>
    <row r="3726" spans="1:14" x14ac:dyDescent="0.25">
      <c r="A3726">
        <v>3725</v>
      </c>
      <c r="B3726" s="30">
        <v>41982</v>
      </c>
      <c r="C3726">
        <f t="shared" si="582"/>
        <v>2014</v>
      </c>
      <c r="D3726">
        <v>8340.7000000000007</v>
      </c>
      <c r="E3726">
        <f t="shared" ca="1" si="583"/>
        <v>8389.4750000000004</v>
      </c>
      <c r="F3726">
        <f t="shared" ca="1" si="577"/>
        <v>8435.7365384615387</v>
      </c>
      <c r="G3726" t="str">
        <f t="shared" ca="1" si="578"/>
        <v>SELL</v>
      </c>
      <c r="H3726">
        <f t="shared" ca="1" si="579"/>
        <v>8340.7000000000007</v>
      </c>
      <c r="I3726" s="7">
        <f t="shared" ca="1" si="576"/>
        <v>4.3122100076289138E-2</v>
      </c>
      <c r="J3726" s="11">
        <f t="shared" ca="1" si="580"/>
        <v>1526.2166608791206</v>
      </c>
      <c r="K3726" s="11">
        <f ca="1">MAX($J$55:J3726)</f>
        <v>1526.2166608791206</v>
      </c>
      <c r="L3726" s="13">
        <f t="shared" ca="1" si="581"/>
        <v>0</v>
      </c>
      <c r="M3726" t="str">
        <f t="shared" ca="1" si="584"/>
        <v>SELL</v>
      </c>
      <c r="N3726">
        <f t="shared" ca="1" si="585"/>
        <v>-1.1560453885580455E-2</v>
      </c>
    </row>
    <row r="3727" spans="1:14" x14ac:dyDescent="0.25">
      <c r="A3727">
        <v>3726</v>
      </c>
      <c r="B3727" s="30">
        <v>41983</v>
      </c>
      <c r="C3727">
        <f t="shared" si="582"/>
        <v>2014</v>
      </c>
      <c r="D3727">
        <v>8355.65</v>
      </c>
      <c r="E3727">
        <f t="shared" ca="1" si="583"/>
        <v>8348.1749999999993</v>
      </c>
      <c r="F3727">
        <f t="shared" ca="1" si="577"/>
        <v>8437.0230769230766</v>
      </c>
      <c r="G3727" t="str">
        <f t="shared" ca="1" si="578"/>
        <v/>
      </c>
      <c r="H3727">
        <f t="shared" ca="1" si="579"/>
        <v>8340.7000000000007</v>
      </c>
      <c r="I3727" s="7" t="str">
        <f t="shared" ca="1" si="576"/>
        <v/>
      </c>
      <c r="J3727" s="11">
        <f t="shared" ca="1" si="580"/>
        <v>1526.2166608791206</v>
      </c>
      <c r="K3727" s="11">
        <f ca="1">MAX($J$55:J3727)</f>
        <v>1526.2166608791206</v>
      </c>
      <c r="L3727" s="13">
        <f t="shared" ca="1" si="581"/>
        <v>0</v>
      </c>
      <c r="M3727" t="str">
        <f t="shared" ca="1" si="584"/>
        <v>SELL</v>
      </c>
      <c r="N3727">
        <f t="shared" ca="1" si="585"/>
        <v>-1.7924155046937197E-3</v>
      </c>
    </row>
    <row r="3728" spans="1:14" x14ac:dyDescent="0.25">
      <c r="A3728">
        <v>3727</v>
      </c>
      <c r="B3728" s="30">
        <v>41984</v>
      </c>
      <c r="C3728">
        <f t="shared" si="582"/>
        <v>2014</v>
      </c>
      <c r="D3728">
        <v>8292.9</v>
      </c>
      <c r="E3728">
        <f t="shared" ca="1" si="583"/>
        <v>8324.2749999999996</v>
      </c>
      <c r="F3728">
        <f t="shared" ca="1" si="577"/>
        <v>8435.8211538461528</v>
      </c>
      <c r="G3728" t="str">
        <f t="shared" ca="1" si="578"/>
        <v/>
      </c>
      <c r="H3728">
        <f t="shared" ca="1" si="579"/>
        <v>8340.7000000000007</v>
      </c>
      <c r="I3728" s="7" t="str">
        <f t="shared" ca="1" si="576"/>
        <v/>
      </c>
      <c r="J3728" s="11">
        <f t="shared" ca="1" si="580"/>
        <v>1526.2166608791206</v>
      </c>
      <c r="K3728" s="11">
        <f ca="1">MAX($J$55:J3728)</f>
        <v>1526.2166608791206</v>
      </c>
      <c r="L3728" s="13">
        <f t="shared" ca="1" si="581"/>
        <v>0</v>
      </c>
      <c r="M3728" t="str">
        <f t="shared" ca="1" si="584"/>
        <v>SELL</v>
      </c>
      <c r="N3728">
        <f t="shared" ca="1" si="585"/>
        <v>7.5098885185473302E-3</v>
      </c>
    </row>
    <row r="3729" spans="1:14" x14ac:dyDescent="0.25">
      <c r="A3729">
        <v>3728</v>
      </c>
      <c r="B3729" s="30">
        <v>41985</v>
      </c>
      <c r="C3729">
        <f t="shared" si="582"/>
        <v>2014</v>
      </c>
      <c r="D3729">
        <v>8224.1</v>
      </c>
      <c r="E3729">
        <f t="shared" ca="1" si="583"/>
        <v>8258.5</v>
      </c>
      <c r="F3729">
        <f t="shared" ca="1" si="577"/>
        <v>8431.4288461538454</v>
      </c>
      <c r="G3729" t="str">
        <f t="shared" ca="1" si="578"/>
        <v/>
      </c>
      <c r="H3729">
        <f t="shared" ca="1" si="579"/>
        <v>8340.7000000000007</v>
      </c>
      <c r="I3729" s="7" t="str">
        <f t="shared" ca="1" si="576"/>
        <v/>
      </c>
      <c r="J3729" s="11">
        <f t="shared" ca="1" si="580"/>
        <v>1526.2166608791206</v>
      </c>
      <c r="K3729" s="11">
        <f ca="1">MAX($J$55:J3729)</f>
        <v>1526.2166608791206</v>
      </c>
      <c r="L3729" s="13">
        <f t="shared" ca="1" si="581"/>
        <v>0</v>
      </c>
      <c r="M3729" t="str">
        <f t="shared" ca="1" si="584"/>
        <v>SELL</v>
      </c>
      <c r="N3729">
        <f t="shared" ca="1" si="585"/>
        <v>8.2962534216015245E-3</v>
      </c>
    </row>
    <row r="3730" spans="1:14" x14ac:dyDescent="0.25">
      <c r="A3730">
        <v>3729</v>
      </c>
      <c r="B3730" s="30">
        <v>41988</v>
      </c>
      <c r="C3730">
        <f t="shared" si="582"/>
        <v>2014</v>
      </c>
      <c r="D3730">
        <v>8219.6</v>
      </c>
      <c r="E3730">
        <f t="shared" ca="1" si="583"/>
        <v>8221.85</v>
      </c>
      <c r="F3730">
        <f t="shared" ca="1" si="577"/>
        <v>8426.913461538461</v>
      </c>
      <c r="G3730" t="str">
        <f t="shared" ca="1" si="578"/>
        <v/>
      </c>
      <c r="H3730">
        <f t="shared" ca="1" si="579"/>
        <v>8340.7000000000007</v>
      </c>
      <c r="I3730" s="7" t="str">
        <f t="shared" ca="1" si="576"/>
        <v/>
      </c>
      <c r="J3730" s="11">
        <f t="shared" ca="1" si="580"/>
        <v>1526.2166608791206</v>
      </c>
      <c r="K3730" s="11">
        <f ca="1">MAX($J$55:J3730)</f>
        <v>1526.2166608791206</v>
      </c>
      <c r="L3730" s="13">
        <f t="shared" ca="1" si="581"/>
        <v>0</v>
      </c>
      <c r="M3730" t="str">
        <f t="shared" ca="1" si="584"/>
        <v>SELL</v>
      </c>
      <c r="N3730">
        <f t="shared" ca="1" si="585"/>
        <v>5.4717233496674408E-4</v>
      </c>
    </row>
    <row r="3731" spans="1:14" x14ac:dyDescent="0.25">
      <c r="A3731">
        <v>3730</v>
      </c>
      <c r="B3731" s="30">
        <v>41989</v>
      </c>
      <c r="C3731">
        <f t="shared" si="582"/>
        <v>2014</v>
      </c>
      <c r="D3731">
        <v>8067.6</v>
      </c>
      <c r="E3731">
        <f t="shared" ca="1" si="583"/>
        <v>8143.6</v>
      </c>
      <c r="F3731">
        <f t="shared" ca="1" si="577"/>
        <v>8416.2730769230766</v>
      </c>
      <c r="G3731" t="str">
        <f t="shared" ca="1" si="578"/>
        <v/>
      </c>
      <c r="H3731">
        <f t="shared" ca="1" si="579"/>
        <v>8340.7000000000007</v>
      </c>
      <c r="I3731" s="7" t="str">
        <f t="shared" ca="1" si="576"/>
        <v/>
      </c>
      <c r="J3731" s="11">
        <f t="shared" ca="1" si="580"/>
        <v>1526.2166608791206</v>
      </c>
      <c r="K3731" s="11">
        <f ca="1">MAX($J$55:J3731)</f>
        <v>1526.2166608791206</v>
      </c>
      <c r="L3731" s="13">
        <f t="shared" ca="1" si="581"/>
        <v>0</v>
      </c>
      <c r="M3731" t="str">
        <f t="shared" ca="1" si="584"/>
        <v>SELL</v>
      </c>
      <c r="N3731">
        <f t="shared" ca="1" si="585"/>
        <v>1.8492384057618376E-2</v>
      </c>
    </row>
    <row r="3732" spans="1:14" x14ac:dyDescent="0.25">
      <c r="A3732">
        <v>3731</v>
      </c>
      <c r="B3732" s="30">
        <v>41990</v>
      </c>
      <c r="C3732">
        <f t="shared" si="582"/>
        <v>2014</v>
      </c>
      <c r="D3732">
        <v>8029.8</v>
      </c>
      <c r="E3732">
        <f t="shared" ca="1" si="583"/>
        <v>8048.7000000000007</v>
      </c>
      <c r="F3732">
        <f t="shared" ca="1" si="577"/>
        <v>8403.4711538461524</v>
      </c>
      <c r="G3732" t="str">
        <f t="shared" ca="1" si="578"/>
        <v/>
      </c>
      <c r="H3732">
        <f t="shared" ca="1" si="579"/>
        <v>8340.7000000000007</v>
      </c>
      <c r="I3732" s="7" t="str">
        <f t="shared" ref="I3732:I3741" ca="1" si="586">IF(AND(G3732&lt;&gt;"",H3731&lt;&gt;0),IF(G3732="BUY",1-H3732/H3731,H3732/H3731-1),"")</f>
        <v/>
      </c>
      <c r="J3732" s="11">
        <f t="shared" ca="1" si="580"/>
        <v>1526.2166608791206</v>
      </c>
      <c r="K3732" s="11">
        <f ca="1">MAX($J$55:J3732)</f>
        <v>1526.2166608791206</v>
      </c>
      <c r="L3732" s="13">
        <f t="shared" ca="1" si="581"/>
        <v>0</v>
      </c>
      <c r="M3732" t="str">
        <f t="shared" ca="1" si="584"/>
        <v>SELL</v>
      </c>
      <c r="N3732">
        <f t="shared" ca="1" si="585"/>
        <v>4.6854082998661539E-3</v>
      </c>
    </row>
    <row r="3733" spans="1:14" x14ac:dyDescent="0.25">
      <c r="A3733">
        <v>3732</v>
      </c>
      <c r="B3733" s="30">
        <v>41991</v>
      </c>
      <c r="C3733">
        <f t="shared" si="582"/>
        <v>2014</v>
      </c>
      <c r="D3733">
        <v>8159.3</v>
      </c>
      <c r="E3733">
        <f t="shared" ca="1" si="583"/>
        <v>8094.55</v>
      </c>
      <c r="F3733">
        <f t="shared" ca="1" si="577"/>
        <v>8394.8557692307677</v>
      </c>
      <c r="G3733" t="str">
        <f t="shared" ca="1" si="578"/>
        <v/>
      </c>
      <c r="H3733">
        <f t="shared" ca="1" si="579"/>
        <v>8340.7000000000007</v>
      </c>
      <c r="I3733" s="7" t="str">
        <f t="shared" ca="1" si="586"/>
        <v/>
      </c>
      <c r="J3733" s="11">
        <f t="shared" ca="1" si="580"/>
        <v>1526.2166608791206</v>
      </c>
      <c r="K3733" s="11">
        <f ca="1">MAX($J$55:J3733)</f>
        <v>1526.2166608791206</v>
      </c>
      <c r="L3733" s="13">
        <f t="shared" ca="1" si="581"/>
        <v>0</v>
      </c>
      <c r="M3733" t="str">
        <f t="shared" ca="1" si="584"/>
        <v>SELL</v>
      </c>
      <c r="N3733">
        <f t="shared" ca="1" si="585"/>
        <v>-1.6127425340606242E-2</v>
      </c>
    </row>
    <row r="3734" spans="1:14" x14ac:dyDescent="0.25">
      <c r="A3734">
        <v>3733</v>
      </c>
      <c r="B3734" s="30">
        <v>41992</v>
      </c>
      <c r="C3734">
        <f t="shared" si="582"/>
        <v>2014</v>
      </c>
      <c r="D3734">
        <v>8225.2000000000007</v>
      </c>
      <c r="E3734">
        <f t="shared" ca="1" si="583"/>
        <v>8192.25</v>
      </c>
      <c r="F3734">
        <f t="shared" ca="1" si="577"/>
        <v>8389.7538461538461</v>
      </c>
      <c r="G3734" t="str">
        <f t="shared" ca="1" si="578"/>
        <v/>
      </c>
      <c r="H3734">
        <f t="shared" ca="1" si="579"/>
        <v>8340.7000000000007</v>
      </c>
      <c r="I3734" s="7" t="str">
        <f t="shared" ca="1" si="586"/>
        <v/>
      </c>
      <c r="J3734" s="11">
        <f t="shared" ca="1" si="580"/>
        <v>1526.2166608791206</v>
      </c>
      <c r="K3734" s="11">
        <f ca="1">MAX($J$55:J3734)</f>
        <v>1526.2166608791206</v>
      </c>
      <c r="L3734" s="13">
        <f t="shared" ca="1" si="581"/>
        <v>0</v>
      </c>
      <c r="M3734" t="str">
        <f t="shared" ca="1" si="584"/>
        <v>SELL</v>
      </c>
      <c r="N3734">
        <f t="shared" ca="1" si="585"/>
        <v>-8.0766732440283543E-3</v>
      </c>
    </row>
    <row r="3735" spans="1:14" x14ac:dyDescent="0.25">
      <c r="A3735">
        <v>3734</v>
      </c>
      <c r="B3735" s="30">
        <v>41995</v>
      </c>
      <c r="C3735">
        <f t="shared" si="582"/>
        <v>2014</v>
      </c>
      <c r="D3735">
        <v>8324</v>
      </c>
      <c r="E3735">
        <f t="shared" ca="1" si="583"/>
        <v>8274.6</v>
      </c>
      <c r="F3735">
        <f t="shared" ca="1" si="577"/>
        <v>8387.2192307692294</v>
      </c>
      <c r="G3735" t="str">
        <f t="shared" ca="1" si="578"/>
        <v/>
      </c>
      <c r="H3735">
        <f t="shared" ca="1" si="579"/>
        <v>8340.7000000000007</v>
      </c>
      <c r="I3735" s="7" t="str">
        <f t="shared" ca="1" si="586"/>
        <v/>
      </c>
      <c r="J3735" s="11">
        <f t="shared" ca="1" si="580"/>
        <v>1526.2166608791206</v>
      </c>
      <c r="K3735" s="11">
        <f ca="1">MAX($J$55:J3735)</f>
        <v>1526.2166608791206</v>
      </c>
      <c r="L3735" s="13">
        <f t="shared" ca="1" si="581"/>
        <v>0</v>
      </c>
      <c r="M3735" t="str">
        <f t="shared" ca="1" si="584"/>
        <v>SELL</v>
      </c>
      <c r="N3735">
        <f t="shared" ca="1" si="585"/>
        <v>-1.2011865972863793E-2</v>
      </c>
    </row>
    <row r="3736" spans="1:14" x14ac:dyDescent="0.25">
      <c r="A3736">
        <v>3735</v>
      </c>
      <c r="B3736" s="30">
        <v>41996</v>
      </c>
      <c r="C3736">
        <f t="shared" si="582"/>
        <v>2014</v>
      </c>
      <c r="D3736">
        <v>8267</v>
      </c>
      <c r="E3736">
        <f t="shared" ca="1" si="583"/>
        <v>8295.5</v>
      </c>
      <c r="F3736">
        <f t="shared" ca="1" si="577"/>
        <v>8380.9211538461532</v>
      </c>
      <c r="G3736" t="str">
        <f t="shared" ca="1" si="578"/>
        <v/>
      </c>
      <c r="H3736">
        <f t="shared" ca="1" si="579"/>
        <v>8340.7000000000007</v>
      </c>
      <c r="I3736" s="7" t="str">
        <f t="shared" ca="1" si="586"/>
        <v/>
      </c>
      <c r="J3736" s="11">
        <f t="shared" ca="1" si="580"/>
        <v>1526.2166608791206</v>
      </c>
      <c r="K3736" s="11">
        <f ca="1">MAX($J$55:J3736)</f>
        <v>1526.2166608791206</v>
      </c>
      <c r="L3736" s="13">
        <f t="shared" ca="1" si="581"/>
        <v>0</v>
      </c>
      <c r="M3736" t="str">
        <f t="shared" ca="1" si="584"/>
        <v>SELL</v>
      </c>
      <c r="N3736">
        <f t="shared" ca="1" si="585"/>
        <v>6.8476693897164828E-3</v>
      </c>
    </row>
    <row r="3737" spans="1:14" x14ac:dyDescent="0.25">
      <c r="A3737">
        <v>3736</v>
      </c>
      <c r="B3737" s="30">
        <v>41997</v>
      </c>
      <c r="C3737">
        <f t="shared" si="582"/>
        <v>2014</v>
      </c>
      <c r="D3737">
        <v>8174.1</v>
      </c>
      <c r="E3737">
        <f t="shared" ca="1" si="583"/>
        <v>8220.5499999999993</v>
      </c>
      <c r="F3737">
        <f t="shared" ca="1" si="577"/>
        <v>8371.2365384615387</v>
      </c>
      <c r="G3737" t="str">
        <f t="shared" ca="1" si="578"/>
        <v/>
      </c>
      <c r="H3737">
        <f t="shared" ca="1" si="579"/>
        <v>8340.7000000000007</v>
      </c>
      <c r="I3737" s="7" t="str">
        <f t="shared" ca="1" si="586"/>
        <v/>
      </c>
      <c r="J3737" s="11">
        <f t="shared" ca="1" si="580"/>
        <v>1526.2166608791206</v>
      </c>
      <c r="K3737" s="11">
        <f ca="1">MAX($J$55:J3737)</f>
        <v>1526.2166608791206</v>
      </c>
      <c r="L3737" s="13">
        <f t="shared" ca="1" si="581"/>
        <v>0</v>
      </c>
      <c r="M3737" t="str">
        <f t="shared" ca="1" si="584"/>
        <v>SELL</v>
      </c>
      <c r="N3737">
        <f t="shared" ca="1" si="585"/>
        <v>1.123745010281839E-2</v>
      </c>
    </row>
    <row r="3738" spans="1:14" x14ac:dyDescent="0.25">
      <c r="A3738">
        <v>3737</v>
      </c>
      <c r="B3738" s="30">
        <v>41999</v>
      </c>
      <c r="C3738">
        <f t="shared" si="582"/>
        <v>2014</v>
      </c>
      <c r="D3738">
        <v>8200.7000000000007</v>
      </c>
      <c r="E3738">
        <f t="shared" ca="1" si="583"/>
        <v>8187.4000000000005</v>
      </c>
      <c r="F3738">
        <f t="shared" ca="1" si="577"/>
        <v>8364.251923076923</v>
      </c>
      <c r="G3738" t="str">
        <f t="shared" ca="1" si="578"/>
        <v/>
      </c>
      <c r="H3738">
        <f t="shared" ca="1" si="579"/>
        <v>8340.7000000000007</v>
      </c>
      <c r="I3738" s="7" t="str">
        <f t="shared" ca="1" si="586"/>
        <v/>
      </c>
      <c r="J3738" s="11">
        <f t="shared" ca="1" si="580"/>
        <v>1526.2166608791206</v>
      </c>
      <c r="K3738" s="11">
        <f ca="1">MAX($J$55:J3738)</f>
        <v>1526.2166608791206</v>
      </c>
      <c r="L3738" s="13">
        <f t="shared" ca="1" si="581"/>
        <v>0</v>
      </c>
      <c r="M3738" t="str">
        <f t="shared" ca="1" si="584"/>
        <v>SELL</v>
      </c>
      <c r="N3738">
        <f t="shared" ca="1" si="585"/>
        <v>-3.2541808884158944E-3</v>
      </c>
    </row>
    <row r="3739" spans="1:14" x14ac:dyDescent="0.25">
      <c r="A3739">
        <v>3738</v>
      </c>
      <c r="B3739" s="30">
        <v>42002</v>
      </c>
      <c r="C3739">
        <f t="shared" si="582"/>
        <v>2014</v>
      </c>
      <c r="D3739">
        <v>8246.2999999999993</v>
      </c>
      <c r="E3739">
        <f t="shared" ca="1" si="583"/>
        <v>8223.5</v>
      </c>
      <c r="F3739">
        <f t="shared" ca="1" si="577"/>
        <v>8358.2673076923074</v>
      </c>
      <c r="G3739" t="str">
        <f t="shared" ca="1" si="578"/>
        <v/>
      </c>
      <c r="H3739">
        <f t="shared" ca="1" si="579"/>
        <v>8340.7000000000007</v>
      </c>
      <c r="I3739" s="7" t="str">
        <f t="shared" ca="1" si="586"/>
        <v/>
      </c>
      <c r="J3739" s="11">
        <f t="shared" ca="1" si="580"/>
        <v>1526.2166608791206</v>
      </c>
      <c r="K3739" s="11">
        <f ca="1">MAX($J$55:J3739)</f>
        <v>1526.2166608791206</v>
      </c>
      <c r="L3739" s="13">
        <f t="shared" ca="1" si="581"/>
        <v>0</v>
      </c>
      <c r="M3739" t="str">
        <f t="shared" ca="1" si="584"/>
        <v>SELL</v>
      </c>
      <c r="N3739">
        <f t="shared" ca="1" si="585"/>
        <v>-5.5605009328470179E-3</v>
      </c>
    </row>
    <row r="3740" spans="1:14" x14ac:dyDescent="0.25">
      <c r="A3740">
        <v>3739</v>
      </c>
      <c r="B3740" s="30">
        <v>42003</v>
      </c>
      <c r="C3740">
        <f t="shared" si="582"/>
        <v>2014</v>
      </c>
      <c r="D3740">
        <v>8248.25</v>
      </c>
      <c r="E3740">
        <f t="shared" ca="1" si="583"/>
        <v>8247.2749999999996</v>
      </c>
      <c r="F3740">
        <f t="shared" ref="F3740:F3803" ca="1" si="587">IF(ROW(D3740)&gt;$M$4, AVERAGE(OFFSET(D3741,-$M$4,0,$M$4,1)), "")</f>
        <v>8349.4557692307681</v>
      </c>
      <c r="G3740" t="str">
        <f t="shared" ca="1" si="578"/>
        <v/>
      </c>
      <c r="H3740">
        <f t="shared" ca="1" si="579"/>
        <v>8340.7000000000007</v>
      </c>
      <c r="I3740" s="7" t="str">
        <f t="shared" ca="1" si="586"/>
        <v/>
      </c>
      <c r="J3740" s="11">
        <f t="shared" ca="1" si="580"/>
        <v>1526.2166608791206</v>
      </c>
      <c r="K3740" s="11">
        <f ca="1">MAX($J$55:J3740)</f>
        <v>1526.2166608791206</v>
      </c>
      <c r="L3740" s="13">
        <f t="shared" ca="1" si="581"/>
        <v>0</v>
      </c>
      <c r="M3740" t="str">
        <f t="shared" ca="1" si="584"/>
        <v>SELL</v>
      </c>
      <c r="N3740">
        <f t="shared" ca="1" si="585"/>
        <v>-2.364696894365628E-4</v>
      </c>
    </row>
    <row r="3741" spans="1:14" x14ac:dyDescent="0.25">
      <c r="A3741">
        <v>3740</v>
      </c>
      <c r="B3741" s="30">
        <v>42004</v>
      </c>
      <c r="C3741">
        <f t="shared" si="582"/>
        <v>2014</v>
      </c>
      <c r="D3741">
        <v>8282.7000000000007</v>
      </c>
      <c r="E3741">
        <f t="shared" ca="1" si="583"/>
        <v>8265.4750000000004</v>
      </c>
      <c r="F3741">
        <f t="shared" ca="1" si="587"/>
        <v>8339.9384615384624</v>
      </c>
      <c r="G3741" t="str">
        <f t="shared" ca="1" si="578"/>
        <v/>
      </c>
      <c r="H3741">
        <f t="shared" ca="1" si="579"/>
        <v>8340.7000000000007</v>
      </c>
      <c r="I3741" s="7" t="str">
        <f t="shared" ca="1" si="586"/>
        <v/>
      </c>
      <c r="J3741" s="11">
        <f t="shared" ca="1" si="580"/>
        <v>1526.2166608791206</v>
      </c>
      <c r="K3741" s="11">
        <f ca="1">MAX($J$55:J3741)</f>
        <v>1526.2166608791206</v>
      </c>
      <c r="L3741" s="13">
        <f t="shared" ca="1" si="581"/>
        <v>0</v>
      </c>
      <c r="M3741" t="str">
        <f t="shared" ca="1" si="584"/>
        <v>SELL</v>
      </c>
      <c r="N3741">
        <f t="shared" ca="1" si="585"/>
        <v>-4.1766435304459405E-3</v>
      </c>
    </row>
    <row r="3742" spans="1:14" x14ac:dyDescent="0.25">
      <c r="A3742">
        <v>3741</v>
      </c>
      <c r="B3742" s="30">
        <v>42005</v>
      </c>
      <c r="C3742">
        <f t="shared" si="582"/>
        <v>2015</v>
      </c>
      <c r="D3742">
        <v>8284</v>
      </c>
      <c r="E3742">
        <f t="shared" ref="E3742:E3805" ca="1" si="588">IF(ROW(D3742)&gt;$M$3,AVERAGE(OFFSET(D3743,-$M$3,0,$M$3,1)),"")</f>
        <v>8283.35</v>
      </c>
      <c r="F3742">
        <f t="shared" ca="1" si="587"/>
        <v>8333.0500000000011</v>
      </c>
      <c r="G3742" t="str">
        <f t="shared" ref="G3742:G3805" ca="1" si="589">IF(AND(E3742&gt;F3742,E3741&lt;F3741),"BUY",IF(AND(E3742&lt;F3742,E3741&gt;F3741),"SELL",""))</f>
        <v/>
      </c>
      <c r="H3742">
        <f t="shared" ref="H3742:H3805" ca="1" si="590">IF(G3742&lt;&gt;"",D3742,H3741)</f>
        <v>8340.7000000000007</v>
      </c>
      <c r="I3742" s="7" t="str">
        <f t="shared" ref="I3742:I3805" ca="1" si="591">IF(AND(G3742&lt;&gt;"",H3741&lt;&gt;0),IF(G3742="BUY",1-H3742/H3741,H3742/H3741-1),"")</f>
        <v/>
      </c>
      <c r="J3742" s="11">
        <f t="shared" ref="J3742:J3805" ca="1" si="592">IF(I3742="",J3741,J3741*(1+$M$5*I3742))</f>
        <v>1526.2166608791206</v>
      </c>
      <c r="K3742" s="11">
        <f ca="1">MAX($J$55:J3742)</f>
        <v>1526.2166608791206</v>
      </c>
      <c r="L3742" s="13">
        <f t="shared" ca="1" si="581"/>
        <v>0</v>
      </c>
      <c r="M3742" t="str">
        <f t="shared" ca="1" si="584"/>
        <v>SELL</v>
      </c>
      <c r="N3742">
        <f t="shared" ca="1" si="585"/>
        <v>-1.5695365037961923E-4</v>
      </c>
    </row>
    <row r="3743" spans="1:14" x14ac:dyDescent="0.25">
      <c r="A3743">
        <v>3742</v>
      </c>
      <c r="B3743" s="30">
        <v>42006</v>
      </c>
      <c r="C3743">
        <f t="shared" si="582"/>
        <v>2015</v>
      </c>
      <c r="D3743">
        <v>8395.4500000000007</v>
      </c>
      <c r="E3743">
        <f t="shared" ca="1" si="588"/>
        <v>8339.7250000000004</v>
      </c>
      <c r="F3743">
        <f t="shared" ca="1" si="587"/>
        <v>8329.9615384615408</v>
      </c>
      <c r="G3743" t="str">
        <f t="shared" ca="1" si="589"/>
        <v>BUY</v>
      </c>
      <c r="H3743">
        <f t="shared" ca="1" si="590"/>
        <v>8395.4500000000007</v>
      </c>
      <c r="I3743" s="7">
        <f t="shared" ca="1" si="591"/>
        <v>-6.5641972496313095E-3</v>
      </c>
      <c r="J3743" s="11">
        <f t="shared" ca="1" si="592"/>
        <v>1516.1982736714365</v>
      </c>
      <c r="K3743" s="11">
        <f ca="1">MAX($J$55:J3743)</f>
        <v>1526.2166608791206</v>
      </c>
      <c r="L3743" s="13">
        <f t="shared" ca="1" si="581"/>
        <v>6.5641972496311984E-3</v>
      </c>
      <c r="M3743" t="str">
        <f t="shared" ca="1" si="584"/>
        <v>BUY</v>
      </c>
      <c r="N3743">
        <f t="shared" ca="1" si="585"/>
        <v>-1.3453645581844607E-2</v>
      </c>
    </row>
    <row r="3744" spans="1:14" x14ac:dyDescent="0.25">
      <c r="A3744">
        <v>3743</v>
      </c>
      <c r="B3744" s="30">
        <v>42009</v>
      </c>
      <c r="C3744">
        <f t="shared" si="582"/>
        <v>2015</v>
      </c>
      <c r="D3744">
        <v>8378.4</v>
      </c>
      <c r="E3744">
        <f t="shared" ca="1" si="588"/>
        <v>8386.9249999999993</v>
      </c>
      <c r="F3744">
        <f t="shared" ca="1" si="587"/>
        <v>8325.507692307694</v>
      </c>
      <c r="G3744" t="str">
        <f t="shared" ca="1" si="589"/>
        <v/>
      </c>
      <c r="H3744">
        <f t="shared" ca="1" si="590"/>
        <v>8395.4500000000007</v>
      </c>
      <c r="I3744" s="7" t="str">
        <f t="shared" ca="1" si="591"/>
        <v/>
      </c>
      <c r="J3744" s="11">
        <f t="shared" ca="1" si="592"/>
        <v>1516.1982736714365</v>
      </c>
      <c r="K3744" s="11">
        <f ca="1">MAX($J$55:J3744)</f>
        <v>1526.2166608791206</v>
      </c>
      <c r="L3744" s="13">
        <f t="shared" ca="1" si="581"/>
        <v>6.5641972496311984E-3</v>
      </c>
      <c r="M3744" t="str">
        <f t="shared" ca="1" si="584"/>
        <v>BUY</v>
      </c>
      <c r="N3744">
        <f t="shared" ca="1" si="585"/>
        <v>-2.0308619549876529E-3</v>
      </c>
    </row>
    <row r="3745" spans="1:14" x14ac:dyDescent="0.25">
      <c r="A3745">
        <v>3744</v>
      </c>
      <c r="B3745" s="30">
        <v>42010</v>
      </c>
      <c r="C3745">
        <f t="shared" si="582"/>
        <v>2015</v>
      </c>
      <c r="D3745">
        <v>8127.35</v>
      </c>
      <c r="E3745">
        <f t="shared" ca="1" si="588"/>
        <v>8252.875</v>
      </c>
      <c r="F3745">
        <f t="shared" ca="1" si="587"/>
        <v>8307.7807692307706</v>
      </c>
      <c r="G3745" t="str">
        <f t="shared" ca="1" si="589"/>
        <v>SELL</v>
      </c>
      <c r="H3745">
        <f t="shared" ca="1" si="590"/>
        <v>8127.35</v>
      </c>
      <c r="I3745" s="7">
        <f t="shared" ca="1" si="591"/>
        <v>-3.1933964230625E-2</v>
      </c>
      <c r="J3745" s="11">
        <f t="shared" ca="1" si="592"/>
        <v>1467.7800522334774</v>
      </c>
      <c r="K3745" s="11">
        <f ca="1">MAX($J$55:J3745)</f>
        <v>1526.2166608791206</v>
      </c>
      <c r="L3745" s="13">
        <f t="shared" ca="1" si="581"/>
        <v>3.8288540640083801E-2</v>
      </c>
      <c r="M3745" t="str">
        <f t="shared" ca="1" si="584"/>
        <v>SELL</v>
      </c>
      <c r="N3745">
        <f t="shared" ca="1" si="585"/>
        <v>-2.9963954931729122E-2</v>
      </c>
    </row>
    <row r="3746" spans="1:14" x14ac:dyDescent="0.25">
      <c r="A3746">
        <v>3745</v>
      </c>
      <c r="B3746" s="30">
        <v>42011</v>
      </c>
      <c r="C3746">
        <f t="shared" si="582"/>
        <v>2015</v>
      </c>
      <c r="D3746">
        <v>8102.1</v>
      </c>
      <c r="E3746">
        <f t="shared" ca="1" si="588"/>
        <v>8114.7250000000004</v>
      </c>
      <c r="F3746">
        <f t="shared" ca="1" si="587"/>
        <v>8290.3269230769256</v>
      </c>
      <c r="G3746" t="str">
        <f t="shared" ca="1" si="589"/>
        <v/>
      </c>
      <c r="H3746">
        <f t="shared" ca="1" si="590"/>
        <v>8127.35</v>
      </c>
      <c r="I3746" s="7" t="str">
        <f t="shared" ca="1" si="591"/>
        <v/>
      </c>
      <c r="J3746" s="11">
        <f t="shared" ca="1" si="592"/>
        <v>1467.7800522334774</v>
      </c>
      <c r="K3746" s="11">
        <f ca="1">MAX($J$55:J3746)</f>
        <v>1526.2166608791206</v>
      </c>
      <c r="L3746" s="13">
        <f t="shared" ca="1" si="581"/>
        <v>3.8288540640083801E-2</v>
      </c>
      <c r="M3746" t="str">
        <f t="shared" ca="1" si="584"/>
        <v>SELL</v>
      </c>
      <c r="N3746">
        <f t="shared" ca="1" si="585"/>
        <v>3.1067937273527042E-3</v>
      </c>
    </row>
    <row r="3747" spans="1:14" x14ac:dyDescent="0.25">
      <c r="A3747">
        <v>3746</v>
      </c>
      <c r="B3747" s="30">
        <v>42012</v>
      </c>
      <c r="C3747">
        <f t="shared" si="582"/>
        <v>2015</v>
      </c>
      <c r="D3747">
        <v>8234.6</v>
      </c>
      <c r="E3747">
        <f t="shared" ca="1" si="588"/>
        <v>8168.35</v>
      </c>
      <c r="F3747">
        <f t="shared" ca="1" si="587"/>
        <v>8279.1692307692319</v>
      </c>
      <c r="G3747" t="str">
        <f t="shared" ca="1" si="589"/>
        <v/>
      </c>
      <c r="H3747">
        <f t="shared" ca="1" si="590"/>
        <v>8127.35</v>
      </c>
      <c r="I3747" s="7" t="str">
        <f t="shared" ca="1" si="591"/>
        <v/>
      </c>
      <c r="J3747" s="11">
        <f t="shared" ca="1" si="592"/>
        <v>1467.7800522334774</v>
      </c>
      <c r="K3747" s="11">
        <f ca="1">MAX($J$55:J3747)</f>
        <v>1526.2166608791206</v>
      </c>
      <c r="L3747" s="13">
        <f t="shared" ca="1" si="581"/>
        <v>3.8288540640083801E-2</v>
      </c>
      <c r="M3747" t="str">
        <f t="shared" ca="1" si="584"/>
        <v>SELL</v>
      </c>
      <c r="N3747">
        <f t="shared" ca="1" si="585"/>
        <v>-1.635378482121919E-2</v>
      </c>
    </row>
    <row r="3748" spans="1:14" x14ac:dyDescent="0.25">
      <c r="A3748">
        <v>3747</v>
      </c>
      <c r="B3748" s="30">
        <v>42013</v>
      </c>
      <c r="C3748">
        <f t="shared" si="582"/>
        <v>2015</v>
      </c>
      <c r="D3748">
        <v>8284.5</v>
      </c>
      <c r="E3748">
        <f t="shared" ca="1" si="588"/>
        <v>8259.5499999999993</v>
      </c>
      <c r="F3748">
        <f t="shared" ca="1" si="587"/>
        <v>8269.4326923076933</v>
      </c>
      <c r="G3748" t="str">
        <f t="shared" ca="1" si="589"/>
        <v/>
      </c>
      <c r="H3748">
        <f t="shared" ca="1" si="590"/>
        <v>8127.35</v>
      </c>
      <c r="I3748" s="7" t="str">
        <f t="shared" ca="1" si="591"/>
        <v/>
      </c>
      <c r="J3748" s="11">
        <f t="shared" ca="1" si="592"/>
        <v>1467.7800522334774</v>
      </c>
      <c r="K3748" s="11">
        <f ca="1">MAX($J$55:J3748)</f>
        <v>1526.2166608791206</v>
      </c>
      <c r="L3748" s="13">
        <f t="shared" ca="1" si="581"/>
        <v>3.8288540640083801E-2</v>
      </c>
      <c r="M3748" t="str">
        <f t="shared" ca="1" si="584"/>
        <v>SELL</v>
      </c>
      <c r="N3748">
        <f t="shared" ca="1" si="585"/>
        <v>-6.0597964685594483E-3</v>
      </c>
    </row>
    <row r="3749" spans="1:14" x14ac:dyDescent="0.25">
      <c r="A3749">
        <v>3748</v>
      </c>
      <c r="B3749" s="30">
        <v>42016</v>
      </c>
      <c r="C3749">
        <f t="shared" si="582"/>
        <v>2015</v>
      </c>
      <c r="D3749">
        <v>8323</v>
      </c>
      <c r="E3749">
        <f t="shared" ca="1" si="588"/>
        <v>8303.75</v>
      </c>
      <c r="F3749">
        <f t="shared" ca="1" si="587"/>
        <v>8260.1480769230784</v>
      </c>
      <c r="G3749" t="str">
        <f t="shared" ca="1" si="589"/>
        <v>BUY</v>
      </c>
      <c r="H3749">
        <f t="shared" ca="1" si="590"/>
        <v>8323</v>
      </c>
      <c r="I3749" s="7">
        <f t="shared" ca="1" si="591"/>
        <v>-2.4073037336893366E-2</v>
      </c>
      <c r="J3749" s="11">
        <f t="shared" ca="1" si="592"/>
        <v>1432.4461282337136</v>
      </c>
      <c r="K3749" s="11">
        <f ca="1">MAX($J$55:J3749)</f>
        <v>1526.2166608791206</v>
      </c>
      <c r="L3749" s="13">
        <f t="shared" ca="1" si="581"/>
        <v>6.1439856508573309E-2</v>
      </c>
      <c r="M3749" t="str">
        <f t="shared" ca="1" si="584"/>
        <v>BUY</v>
      </c>
      <c r="N3749">
        <f t="shared" ca="1" si="585"/>
        <v>-4.647232784114913E-3</v>
      </c>
    </row>
    <row r="3750" spans="1:14" x14ac:dyDescent="0.25">
      <c r="A3750">
        <v>3749</v>
      </c>
      <c r="B3750" s="30">
        <v>42017</v>
      </c>
      <c r="C3750">
        <f t="shared" si="582"/>
        <v>2015</v>
      </c>
      <c r="D3750">
        <v>8299.4</v>
      </c>
      <c r="E3750">
        <f t="shared" ca="1" si="588"/>
        <v>8311.2000000000007</v>
      </c>
      <c r="F3750">
        <f t="shared" ca="1" si="587"/>
        <v>8250.9596153846178</v>
      </c>
      <c r="G3750" t="str">
        <f t="shared" ca="1" si="589"/>
        <v/>
      </c>
      <c r="H3750">
        <f t="shared" ca="1" si="590"/>
        <v>8323</v>
      </c>
      <c r="I3750" s="7" t="str">
        <f t="shared" ca="1" si="591"/>
        <v/>
      </c>
      <c r="J3750" s="11">
        <f t="shared" ca="1" si="592"/>
        <v>1432.4461282337136</v>
      </c>
      <c r="K3750" s="11">
        <f ca="1">MAX($J$55:J3750)</f>
        <v>1526.2166608791206</v>
      </c>
      <c r="L3750" s="13">
        <f t="shared" ca="1" si="581"/>
        <v>6.1439856508573309E-2</v>
      </c>
      <c r="M3750" t="str">
        <f t="shared" ca="1" si="584"/>
        <v>BUY</v>
      </c>
      <c r="N3750">
        <f t="shared" ca="1" si="585"/>
        <v>-2.8355160398895068E-3</v>
      </c>
    </row>
    <row r="3751" spans="1:14" x14ac:dyDescent="0.25">
      <c r="A3751">
        <v>3750</v>
      </c>
      <c r="B3751" s="30">
        <v>42018</v>
      </c>
      <c r="C3751">
        <f t="shared" si="582"/>
        <v>2015</v>
      </c>
      <c r="D3751">
        <v>8277.5499999999993</v>
      </c>
      <c r="E3751">
        <f t="shared" ca="1" si="588"/>
        <v>8288.4749999999985</v>
      </c>
      <c r="F3751">
        <f t="shared" ca="1" si="587"/>
        <v>8244.7788461538457</v>
      </c>
      <c r="G3751" t="str">
        <f t="shared" ca="1" si="589"/>
        <v/>
      </c>
      <c r="H3751">
        <f t="shared" ca="1" si="590"/>
        <v>8323</v>
      </c>
      <c r="I3751" s="7" t="str">
        <f t="shared" ca="1" si="591"/>
        <v/>
      </c>
      <c r="J3751" s="11">
        <f t="shared" ca="1" si="592"/>
        <v>1432.4461282337136</v>
      </c>
      <c r="K3751" s="11">
        <f ca="1">MAX($J$55:J3751)</f>
        <v>1526.2166608791206</v>
      </c>
      <c r="L3751" s="13">
        <f t="shared" ca="1" si="581"/>
        <v>6.1439856508573309E-2</v>
      </c>
      <c r="M3751" t="str">
        <f t="shared" ca="1" si="584"/>
        <v>BUY</v>
      </c>
      <c r="N3751">
        <f t="shared" ca="1" si="585"/>
        <v>-2.6327204376220409E-3</v>
      </c>
    </row>
    <row r="3752" spans="1:14" x14ac:dyDescent="0.25">
      <c r="A3752">
        <v>3751</v>
      </c>
      <c r="B3752" s="30">
        <v>42019</v>
      </c>
      <c r="C3752">
        <f t="shared" si="582"/>
        <v>2015</v>
      </c>
      <c r="D3752">
        <v>8494.15</v>
      </c>
      <c r="E3752">
        <f t="shared" ca="1" si="588"/>
        <v>8385.8499999999985</v>
      </c>
      <c r="F3752">
        <f t="shared" ca="1" si="587"/>
        <v>8250.6807692307702</v>
      </c>
      <c r="G3752" t="str">
        <f t="shared" ca="1" si="589"/>
        <v/>
      </c>
      <c r="H3752">
        <f t="shared" ca="1" si="590"/>
        <v>8323</v>
      </c>
      <c r="I3752" s="7" t="str">
        <f t="shared" ca="1" si="591"/>
        <v/>
      </c>
      <c r="J3752" s="11">
        <f t="shared" ca="1" si="592"/>
        <v>1432.4461282337136</v>
      </c>
      <c r="K3752" s="11">
        <f ca="1">MAX($J$55:J3752)</f>
        <v>1526.2166608791206</v>
      </c>
      <c r="L3752" s="13">
        <f t="shared" ca="1" si="581"/>
        <v>6.1439856508573309E-2</v>
      </c>
      <c r="M3752" t="str">
        <f t="shared" ca="1" si="584"/>
        <v>BUY</v>
      </c>
      <c r="N3752">
        <f t="shared" ca="1" si="585"/>
        <v>2.6167162989048739E-2</v>
      </c>
    </row>
    <row r="3753" spans="1:14" x14ac:dyDescent="0.25">
      <c r="A3753">
        <v>3752</v>
      </c>
      <c r="B3753" s="30">
        <v>42020</v>
      </c>
      <c r="C3753">
        <f t="shared" si="582"/>
        <v>2015</v>
      </c>
      <c r="D3753">
        <v>8513.7999999999993</v>
      </c>
      <c r="E3753">
        <f t="shared" ca="1" si="588"/>
        <v>8503.9749999999985</v>
      </c>
      <c r="F3753">
        <f t="shared" ca="1" si="587"/>
        <v>8256.7634615384613</v>
      </c>
      <c r="G3753" t="str">
        <f t="shared" ca="1" si="589"/>
        <v/>
      </c>
      <c r="H3753">
        <f t="shared" ca="1" si="590"/>
        <v>8323</v>
      </c>
      <c r="I3753" s="7" t="str">
        <f t="shared" ca="1" si="591"/>
        <v/>
      </c>
      <c r="J3753" s="11">
        <f t="shared" ca="1" si="592"/>
        <v>1432.4461282337136</v>
      </c>
      <c r="K3753" s="11">
        <f ca="1">MAX($J$55:J3753)</f>
        <v>1526.2166608791206</v>
      </c>
      <c r="L3753" s="13">
        <f t="shared" ca="1" si="581"/>
        <v>6.1439856508573309E-2</v>
      </c>
      <c r="M3753" t="str">
        <f t="shared" ca="1" si="584"/>
        <v>BUY</v>
      </c>
      <c r="N3753">
        <f t="shared" ca="1" si="585"/>
        <v>2.3133568397072854E-3</v>
      </c>
    </row>
    <row r="3754" spans="1:14" x14ac:dyDescent="0.25">
      <c r="A3754">
        <v>3753</v>
      </c>
      <c r="B3754" s="30">
        <v>42023</v>
      </c>
      <c r="C3754">
        <f t="shared" si="582"/>
        <v>2015</v>
      </c>
      <c r="D3754">
        <v>8550.7000000000007</v>
      </c>
      <c r="E3754">
        <f t="shared" ca="1" si="588"/>
        <v>8532.25</v>
      </c>
      <c r="F3754">
        <f t="shared" ca="1" si="587"/>
        <v>8266.6788461538454</v>
      </c>
      <c r="G3754" t="str">
        <f t="shared" ca="1" si="589"/>
        <v/>
      </c>
      <c r="H3754">
        <f t="shared" ca="1" si="590"/>
        <v>8323</v>
      </c>
      <c r="I3754" s="7" t="str">
        <f t="shared" ca="1" si="591"/>
        <v/>
      </c>
      <c r="J3754" s="11">
        <f t="shared" ca="1" si="592"/>
        <v>1432.4461282337136</v>
      </c>
      <c r="K3754" s="11">
        <f ca="1">MAX($J$55:J3754)</f>
        <v>1526.2166608791206</v>
      </c>
      <c r="L3754" s="13">
        <f t="shared" ca="1" si="581"/>
        <v>6.1439856508573309E-2</v>
      </c>
      <c r="M3754" t="str">
        <f t="shared" ca="1" si="584"/>
        <v>BUY</v>
      </c>
      <c r="N3754">
        <f t="shared" ca="1" si="585"/>
        <v>4.3341398670395659E-3</v>
      </c>
    </row>
    <row r="3755" spans="1:14" x14ac:dyDescent="0.25">
      <c r="A3755">
        <v>3754</v>
      </c>
      <c r="B3755" s="30">
        <v>42024</v>
      </c>
      <c r="C3755">
        <f t="shared" si="582"/>
        <v>2015</v>
      </c>
      <c r="D3755">
        <v>8695.6</v>
      </c>
      <c r="E3755">
        <f t="shared" ca="1" si="588"/>
        <v>8623.1500000000015</v>
      </c>
      <c r="F3755">
        <f t="shared" ca="1" si="587"/>
        <v>8284.8134615384606</v>
      </c>
      <c r="G3755" t="str">
        <f t="shared" ca="1" si="589"/>
        <v/>
      </c>
      <c r="H3755">
        <f t="shared" ca="1" si="590"/>
        <v>8323</v>
      </c>
      <c r="I3755" s="7" t="str">
        <f t="shared" ca="1" si="591"/>
        <v/>
      </c>
      <c r="J3755" s="11">
        <f t="shared" ca="1" si="592"/>
        <v>1432.4461282337136</v>
      </c>
      <c r="K3755" s="11">
        <f ca="1">MAX($J$55:J3755)</f>
        <v>1526.2166608791206</v>
      </c>
      <c r="L3755" s="13">
        <f t="shared" ca="1" si="581"/>
        <v>6.1439856508573309E-2</v>
      </c>
      <c r="M3755" t="str">
        <f t="shared" ca="1" si="584"/>
        <v>BUY</v>
      </c>
      <c r="N3755">
        <f t="shared" ca="1" si="585"/>
        <v>1.6945981030792756E-2</v>
      </c>
    </row>
    <row r="3756" spans="1:14" x14ac:dyDescent="0.25">
      <c r="A3756">
        <v>3755</v>
      </c>
      <c r="B3756" s="30">
        <v>42025</v>
      </c>
      <c r="C3756">
        <f t="shared" si="582"/>
        <v>2015</v>
      </c>
      <c r="D3756">
        <v>8729.5</v>
      </c>
      <c r="E3756">
        <f t="shared" ca="1" si="588"/>
        <v>8712.5499999999993</v>
      </c>
      <c r="F3756">
        <f t="shared" ca="1" si="587"/>
        <v>8304.4249999999993</v>
      </c>
      <c r="G3756" t="str">
        <f t="shared" ca="1" si="589"/>
        <v/>
      </c>
      <c r="H3756">
        <f t="shared" ca="1" si="590"/>
        <v>8323</v>
      </c>
      <c r="I3756" s="7" t="str">
        <f t="shared" ca="1" si="591"/>
        <v/>
      </c>
      <c r="J3756" s="11">
        <f t="shared" ca="1" si="592"/>
        <v>1432.4461282337136</v>
      </c>
      <c r="K3756" s="11">
        <f ca="1">MAX($J$55:J3756)</f>
        <v>1526.2166608791206</v>
      </c>
      <c r="L3756" s="13">
        <f t="shared" ca="1" si="581"/>
        <v>6.1439856508573309E-2</v>
      </c>
      <c r="M3756" t="str">
        <f t="shared" ca="1" si="584"/>
        <v>BUY</v>
      </c>
      <c r="N3756">
        <f t="shared" ca="1" si="585"/>
        <v>3.8985233911403047E-3</v>
      </c>
    </row>
    <row r="3757" spans="1:14" x14ac:dyDescent="0.25">
      <c r="A3757">
        <v>3756</v>
      </c>
      <c r="B3757" s="30">
        <v>42026</v>
      </c>
      <c r="C3757">
        <f t="shared" si="582"/>
        <v>2015</v>
      </c>
      <c r="D3757">
        <v>8761.4</v>
      </c>
      <c r="E3757">
        <f t="shared" ca="1" si="588"/>
        <v>8745.4500000000007</v>
      </c>
      <c r="F3757">
        <f t="shared" ca="1" si="587"/>
        <v>8331.1096153846138</v>
      </c>
      <c r="G3757" t="str">
        <f t="shared" ca="1" si="589"/>
        <v/>
      </c>
      <c r="H3757">
        <f t="shared" ca="1" si="590"/>
        <v>8323</v>
      </c>
      <c r="I3757" s="7" t="str">
        <f t="shared" ca="1" si="591"/>
        <v/>
      </c>
      <c r="J3757" s="11">
        <f t="shared" ca="1" si="592"/>
        <v>1432.4461282337136</v>
      </c>
      <c r="K3757" s="11">
        <f ca="1">MAX($J$55:J3757)</f>
        <v>1526.2166608791206</v>
      </c>
      <c r="L3757" s="13">
        <f t="shared" ca="1" si="581"/>
        <v>6.1439856508573309E-2</v>
      </c>
      <c r="M3757" t="str">
        <f t="shared" ca="1" si="584"/>
        <v>BUY</v>
      </c>
      <c r="N3757">
        <f t="shared" ca="1" si="585"/>
        <v>3.6542757317142606E-3</v>
      </c>
    </row>
    <row r="3758" spans="1:14" x14ac:dyDescent="0.25">
      <c r="A3758">
        <v>3757</v>
      </c>
      <c r="B3758" s="30">
        <v>42027</v>
      </c>
      <c r="C3758">
        <f t="shared" si="582"/>
        <v>2015</v>
      </c>
      <c r="D3758">
        <v>8835.6</v>
      </c>
      <c r="E3758">
        <f t="shared" ca="1" si="588"/>
        <v>8798.5</v>
      </c>
      <c r="F3758">
        <f t="shared" ca="1" si="587"/>
        <v>8362.1019230769234</v>
      </c>
      <c r="G3758" t="str">
        <f t="shared" ca="1" si="589"/>
        <v/>
      </c>
      <c r="H3758">
        <f t="shared" ca="1" si="590"/>
        <v>8323</v>
      </c>
      <c r="I3758" s="7" t="str">
        <f t="shared" ca="1" si="591"/>
        <v/>
      </c>
      <c r="J3758" s="11">
        <f t="shared" ca="1" si="592"/>
        <v>1432.4461282337136</v>
      </c>
      <c r="K3758" s="11">
        <f ca="1">MAX($J$55:J3758)</f>
        <v>1526.2166608791206</v>
      </c>
      <c r="L3758" s="13">
        <f t="shared" ca="1" si="581"/>
        <v>6.1439856508573309E-2</v>
      </c>
      <c r="M3758" t="str">
        <f t="shared" ca="1" si="584"/>
        <v>BUY</v>
      </c>
      <c r="N3758">
        <f t="shared" ca="1" si="585"/>
        <v>8.4689661469628981E-3</v>
      </c>
    </row>
    <row r="3759" spans="1:14" x14ac:dyDescent="0.25">
      <c r="A3759">
        <v>3758</v>
      </c>
      <c r="B3759" s="30">
        <v>42031</v>
      </c>
      <c r="C3759">
        <f t="shared" si="582"/>
        <v>2015</v>
      </c>
      <c r="D3759">
        <v>8910.5</v>
      </c>
      <c r="E3759">
        <f t="shared" ca="1" si="588"/>
        <v>8873.0499999999993</v>
      </c>
      <c r="F3759">
        <f t="shared" ca="1" si="587"/>
        <v>8390.9942307692309</v>
      </c>
      <c r="G3759" t="str">
        <f t="shared" ca="1" si="589"/>
        <v/>
      </c>
      <c r="H3759">
        <f t="shared" ca="1" si="590"/>
        <v>8323</v>
      </c>
      <c r="I3759" s="7" t="str">
        <f t="shared" ca="1" si="591"/>
        <v/>
      </c>
      <c r="J3759" s="11">
        <f t="shared" ca="1" si="592"/>
        <v>1432.4461282337136</v>
      </c>
      <c r="K3759" s="11">
        <f ca="1">MAX($J$55:J3759)</f>
        <v>1526.2166608791206</v>
      </c>
      <c r="L3759" s="13">
        <f t="shared" ca="1" si="581"/>
        <v>6.1439856508573309E-2</v>
      </c>
      <c r="M3759" t="str">
        <f t="shared" ca="1" si="584"/>
        <v>BUY</v>
      </c>
      <c r="N3759">
        <f t="shared" ca="1" si="585"/>
        <v>8.4770700348589384E-3</v>
      </c>
    </row>
    <row r="3760" spans="1:14" x14ac:dyDescent="0.25">
      <c r="A3760">
        <v>3759</v>
      </c>
      <c r="B3760" s="30">
        <v>42032</v>
      </c>
      <c r="C3760">
        <f t="shared" si="582"/>
        <v>2015</v>
      </c>
      <c r="D3760">
        <v>8914.2999999999993</v>
      </c>
      <c r="E3760">
        <f t="shared" ca="1" si="588"/>
        <v>8912.4</v>
      </c>
      <c r="F3760">
        <f t="shared" ca="1" si="587"/>
        <v>8417.498076923077</v>
      </c>
      <c r="G3760" t="str">
        <f t="shared" ca="1" si="589"/>
        <v/>
      </c>
      <c r="H3760">
        <f t="shared" ca="1" si="590"/>
        <v>8323</v>
      </c>
      <c r="I3760" s="7" t="str">
        <f t="shared" ca="1" si="591"/>
        <v/>
      </c>
      <c r="J3760" s="11">
        <f t="shared" ca="1" si="592"/>
        <v>1432.4461282337136</v>
      </c>
      <c r="K3760" s="11">
        <f ca="1">MAX($J$55:J3760)</f>
        <v>1526.2166608791206</v>
      </c>
      <c r="L3760" s="13">
        <f t="shared" ca="1" si="581"/>
        <v>6.1439856508573309E-2</v>
      </c>
      <c r="M3760" t="str">
        <f t="shared" ca="1" si="584"/>
        <v>BUY</v>
      </c>
      <c r="N3760">
        <f t="shared" ca="1" si="585"/>
        <v>4.264631614386704E-4</v>
      </c>
    </row>
    <row r="3761" spans="1:14" x14ac:dyDescent="0.25">
      <c r="A3761">
        <v>3760</v>
      </c>
      <c r="B3761" s="30">
        <v>42033</v>
      </c>
      <c r="C3761">
        <f t="shared" si="582"/>
        <v>2015</v>
      </c>
      <c r="D3761">
        <v>8952.35</v>
      </c>
      <c r="E3761">
        <f t="shared" ca="1" si="588"/>
        <v>8933.3250000000007</v>
      </c>
      <c r="F3761">
        <f t="shared" ca="1" si="587"/>
        <v>8441.665384615384</v>
      </c>
      <c r="G3761" t="str">
        <f t="shared" ca="1" si="589"/>
        <v/>
      </c>
      <c r="H3761">
        <f t="shared" ca="1" si="590"/>
        <v>8323</v>
      </c>
      <c r="I3761" s="7" t="str">
        <f t="shared" ca="1" si="591"/>
        <v/>
      </c>
      <c r="J3761" s="11">
        <f t="shared" ca="1" si="592"/>
        <v>1432.4461282337136</v>
      </c>
      <c r="K3761" s="11">
        <f ca="1">MAX($J$55:J3761)</f>
        <v>1526.2166608791206</v>
      </c>
      <c r="L3761" s="13">
        <f t="shared" ca="1" si="581"/>
        <v>6.1439856508573309E-2</v>
      </c>
      <c r="M3761" t="str">
        <f t="shared" ca="1" si="584"/>
        <v>BUY</v>
      </c>
      <c r="N3761">
        <f t="shared" ca="1" si="585"/>
        <v>4.2684226467587013E-3</v>
      </c>
    </row>
    <row r="3762" spans="1:14" x14ac:dyDescent="0.25">
      <c r="A3762">
        <v>3761</v>
      </c>
      <c r="B3762" s="30">
        <v>42034</v>
      </c>
      <c r="C3762">
        <f t="shared" si="582"/>
        <v>2015</v>
      </c>
      <c r="D3762">
        <v>8808.9</v>
      </c>
      <c r="E3762">
        <f t="shared" ca="1" si="588"/>
        <v>8880.625</v>
      </c>
      <c r="F3762">
        <f t="shared" ca="1" si="587"/>
        <v>8462.5076923076922</v>
      </c>
      <c r="G3762" t="str">
        <f t="shared" ca="1" si="589"/>
        <v/>
      </c>
      <c r="H3762">
        <f t="shared" ca="1" si="590"/>
        <v>8323</v>
      </c>
      <c r="I3762" s="7" t="str">
        <f t="shared" ca="1" si="591"/>
        <v/>
      </c>
      <c r="J3762" s="11">
        <f t="shared" ca="1" si="592"/>
        <v>1432.4461282337136</v>
      </c>
      <c r="K3762" s="11">
        <f ca="1">MAX($J$55:J3762)</f>
        <v>1526.2166608791206</v>
      </c>
      <c r="L3762" s="13">
        <f t="shared" ca="1" si="581"/>
        <v>6.1439856508573309E-2</v>
      </c>
      <c r="M3762" t="str">
        <f t="shared" ca="1" si="584"/>
        <v>BUY</v>
      </c>
      <c r="N3762">
        <f t="shared" ca="1" si="585"/>
        <v>-1.6023725613945022E-2</v>
      </c>
    </row>
    <row r="3763" spans="1:14" x14ac:dyDescent="0.25">
      <c r="A3763">
        <v>3762</v>
      </c>
      <c r="B3763" s="30">
        <v>42037</v>
      </c>
      <c r="C3763">
        <f t="shared" si="582"/>
        <v>2015</v>
      </c>
      <c r="D3763">
        <v>8797.4</v>
      </c>
      <c r="E3763">
        <f t="shared" ca="1" si="588"/>
        <v>8803.15</v>
      </c>
      <c r="F3763">
        <f t="shared" ca="1" si="587"/>
        <v>8486.4807692307695</v>
      </c>
      <c r="G3763" t="str">
        <f t="shared" ca="1" si="589"/>
        <v/>
      </c>
      <c r="H3763">
        <f t="shared" ca="1" si="590"/>
        <v>8323</v>
      </c>
      <c r="I3763" s="7" t="str">
        <f t="shared" ca="1" si="591"/>
        <v/>
      </c>
      <c r="J3763" s="11">
        <f t="shared" ca="1" si="592"/>
        <v>1432.4461282337136</v>
      </c>
      <c r="K3763" s="11">
        <f ca="1">MAX($J$55:J3763)</f>
        <v>1526.2166608791206</v>
      </c>
      <c r="L3763" s="13">
        <f t="shared" ca="1" si="581"/>
        <v>6.1439856508573309E-2</v>
      </c>
      <c r="M3763" t="str">
        <f t="shared" ca="1" si="584"/>
        <v>BUY</v>
      </c>
      <c r="N3763">
        <f t="shared" ca="1" si="585"/>
        <v>-1.3054978487665883E-3</v>
      </c>
    </row>
    <row r="3764" spans="1:14" x14ac:dyDescent="0.25">
      <c r="A3764">
        <v>3763</v>
      </c>
      <c r="B3764" s="30">
        <v>42038</v>
      </c>
      <c r="C3764">
        <f t="shared" si="582"/>
        <v>2015</v>
      </c>
      <c r="D3764">
        <v>8756.5499999999993</v>
      </c>
      <c r="E3764">
        <f t="shared" ca="1" si="588"/>
        <v>8776.9749999999985</v>
      </c>
      <c r="F3764">
        <f t="shared" ca="1" si="587"/>
        <v>8507.8596153846138</v>
      </c>
      <c r="G3764" t="str">
        <f t="shared" ca="1" si="589"/>
        <v/>
      </c>
      <c r="H3764">
        <f t="shared" ca="1" si="590"/>
        <v>8323</v>
      </c>
      <c r="I3764" s="7" t="str">
        <f t="shared" ca="1" si="591"/>
        <v/>
      </c>
      <c r="J3764" s="11">
        <f t="shared" ca="1" si="592"/>
        <v>1432.4461282337136</v>
      </c>
      <c r="K3764" s="11">
        <f ca="1">MAX($J$55:J3764)</f>
        <v>1526.2166608791206</v>
      </c>
      <c r="L3764" s="13">
        <f t="shared" ca="1" si="581"/>
        <v>6.1439856508573309E-2</v>
      </c>
      <c r="M3764" t="str">
        <f t="shared" ca="1" si="584"/>
        <v>BUY</v>
      </c>
      <c r="N3764">
        <f t="shared" ca="1" si="585"/>
        <v>-4.6434173733148846E-3</v>
      </c>
    </row>
    <row r="3765" spans="1:14" x14ac:dyDescent="0.25">
      <c r="A3765">
        <v>3764</v>
      </c>
      <c r="B3765" s="30">
        <v>42039</v>
      </c>
      <c r="C3765">
        <f t="shared" si="582"/>
        <v>2015</v>
      </c>
      <c r="D3765">
        <v>8723.7000000000007</v>
      </c>
      <c r="E3765">
        <f t="shared" ca="1" si="588"/>
        <v>8740.125</v>
      </c>
      <c r="F3765">
        <f t="shared" ca="1" si="587"/>
        <v>8526.2211538461524</v>
      </c>
      <c r="G3765" t="str">
        <f t="shared" ca="1" si="589"/>
        <v/>
      </c>
      <c r="H3765">
        <f t="shared" ca="1" si="590"/>
        <v>8323</v>
      </c>
      <c r="I3765" s="7" t="str">
        <f t="shared" ca="1" si="591"/>
        <v/>
      </c>
      <c r="J3765" s="11">
        <f t="shared" ca="1" si="592"/>
        <v>1432.4461282337136</v>
      </c>
      <c r="K3765" s="11">
        <f ca="1">MAX($J$55:J3765)</f>
        <v>1526.2166608791206</v>
      </c>
      <c r="L3765" s="13">
        <f t="shared" ca="1" si="581"/>
        <v>6.1439856508573309E-2</v>
      </c>
      <c r="M3765" t="str">
        <f t="shared" ca="1" si="584"/>
        <v>BUY</v>
      </c>
      <c r="N3765">
        <f t="shared" ca="1" si="585"/>
        <v>-3.7514774654399904E-3</v>
      </c>
    </row>
    <row r="3766" spans="1:14" x14ac:dyDescent="0.25">
      <c r="A3766">
        <v>3765</v>
      </c>
      <c r="B3766" s="30">
        <v>42040</v>
      </c>
      <c r="C3766">
        <f t="shared" si="582"/>
        <v>2015</v>
      </c>
      <c r="D3766">
        <v>8711.7000000000007</v>
      </c>
      <c r="E3766">
        <f t="shared" ca="1" si="588"/>
        <v>8717.7000000000007</v>
      </c>
      <c r="F3766">
        <f t="shared" ca="1" si="587"/>
        <v>8544.0461538461532</v>
      </c>
      <c r="G3766" t="str">
        <f t="shared" ca="1" si="589"/>
        <v/>
      </c>
      <c r="H3766">
        <f t="shared" ca="1" si="590"/>
        <v>8323</v>
      </c>
      <c r="I3766" s="7" t="str">
        <f t="shared" ca="1" si="591"/>
        <v/>
      </c>
      <c r="J3766" s="11">
        <f t="shared" ca="1" si="592"/>
        <v>1432.4461282337136</v>
      </c>
      <c r="K3766" s="11">
        <f ca="1">MAX($J$55:J3766)</f>
        <v>1526.2166608791206</v>
      </c>
      <c r="L3766" s="13">
        <f t="shared" ca="1" si="581"/>
        <v>6.1439856508573309E-2</v>
      </c>
      <c r="M3766" t="str">
        <f t="shared" ca="1" si="584"/>
        <v>BUY</v>
      </c>
      <c r="N3766">
        <f t="shared" ca="1" si="585"/>
        <v>-1.3755631211527218E-3</v>
      </c>
    </row>
    <row r="3767" spans="1:14" x14ac:dyDescent="0.25">
      <c r="A3767">
        <v>3766</v>
      </c>
      <c r="B3767" s="30">
        <v>42041</v>
      </c>
      <c r="C3767">
        <f t="shared" si="582"/>
        <v>2015</v>
      </c>
      <c r="D3767">
        <v>8661.0499999999993</v>
      </c>
      <c r="E3767">
        <f t="shared" ca="1" si="588"/>
        <v>8686.375</v>
      </c>
      <c r="F3767">
        <f t="shared" ca="1" si="587"/>
        <v>8558.5980769230773</v>
      </c>
      <c r="G3767" t="str">
        <f t="shared" ca="1" si="589"/>
        <v/>
      </c>
      <c r="H3767">
        <f t="shared" ca="1" si="590"/>
        <v>8323</v>
      </c>
      <c r="I3767" s="7" t="str">
        <f t="shared" ca="1" si="591"/>
        <v/>
      </c>
      <c r="J3767" s="11">
        <f t="shared" ca="1" si="592"/>
        <v>1432.4461282337136</v>
      </c>
      <c r="K3767" s="11">
        <f ca="1">MAX($J$55:J3767)</f>
        <v>1526.2166608791206</v>
      </c>
      <c r="L3767" s="13">
        <f t="shared" ca="1" si="581"/>
        <v>6.1439856508573309E-2</v>
      </c>
      <c r="M3767" t="str">
        <f t="shared" ca="1" si="584"/>
        <v>BUY</v>
      </c>
      <c r="N3767">
        <f t="shared" ca="1" si="585"/>
        <v>-5.8140202256736859E-3</v>
      </c>
    </row>
    <row r="3768" spans="1:14" x14ac:dyDescent="0.25">
      <c r="A3768">
        <v>3767</v>
      </c>
      <c r="B3768" s="30">
        <v>42044</v>
      </c>
      <c r="C3768">
        <f t="shared" si="582"/>
        <v>2015</v>
      </c>
      <c r="D3768">
        <v>8526.35</v>
      </c>
      <c r="E3768">
        <f t="shared" ca="1" si="588"/>
        <v>8593.7000000000007</v>
      </c>
      <c r="F3768">
        <f t="shared" ca="1" si="587"/>
        <v>8567.9192307692301</v>
      </c>
      <c r="G3768" t="str">
        <f t="shared" ca="1" si="589"/>
        <v/>
      </c>
      <c r="H3768">
        <f t="shared" ca="1" si="590"/>
        <v>8323</v>
      </c>
      <c r="I3768" s="7" t="str">
        <f t="shared" ca="1" si="591"/>
        <v/>
      </c>
      <c r="J3768" s="11">
        <f t="shared" ca="1" si="592"/>
        <v>1432.4461282337136</v>
      </c>
      <c r="K3768" s="11">
        <f ca="1">MAX($J$55:J3768)</f>
        <v>1526.2166608791206</v>
      </c>
      <c r="L3768" s="13">
        <f t="shared" ca="1" si="581"/>
        <v>6.1439856508573309E-2</v>
      </c>
      <c r="M3768" t="str">
        <f t="shared" ca="1" si="584"/>
        <v>BUY</v>
      </c>
      <c r="N3768">
        <f t="shared" ca="1" si="585"/>
        <v>-1.55523868353143E-2</v>
      </c>
    </row>
    <row r="3769" spans="1:14" x14ac:dyDescent="0.25">
      <c r="A3769">
        <v>3768</v>
      </c>
      <c r="B3769" s="30">
        <v>42045</v>
      </c>
      <c r="C3769">
        <f t="shared" si="582"/>
        <v>2015</v>
      </c>
      <c r="D3769">
        <v>8565.5499999999993</v>
      </c>
      <c r="E3769">
        <f t="shared" ca="1" si="588"/>
        <v>8545.9500000000007</v>
      </c>
      <c r="F3769">
        <f t="shared" ca="1" si="587"/>
        <v>8574.4615384615372</v>
      </c>
      <c r="G3769" t="str">
        <f t="shared" ca="1" si="589"/>
        <v>SELL</v>
      </c>
      <c r="H3769">
        <f t="shared" ca="1" si="590"/>
        <v>8565.5499999999993</v>
      </c>
      <c r="I3769" s="7">
        <f t="shared" ca="1" si="591"/>
        <v>2.9142136248948569E-2</v>
      </c>
      <c r="J3769" s="11">
        <f t="shared" ca="1" si="592"/>
        <v>1474.1906684719793</v>
      </c>
      <c r="K3769" s="11">
        <f ca="1">MAX($J$55:J3769)</f>
        <v>1526.2166608791206</v>
      </c>
      <c r="L3769" s="13">
        <f t="shared" ref="L3769:L3832" ca="1" si="593">1-J3769/K3769</f>
        <v>3.4088208929113462E-2</v>
      </c>
      <c r="M3769" t="str">
        <f t="shared" ca="1" si="584"/>
        <v>SELL</v>
      </c>
      <c r="N3769">
        <f t="shared" ca="1" si="585"/>
        <v>4.5975124173883207E-3</v>
      </c>
    </row>
    <row r="3770" spans="1:14" x14ac:dyDescent="0.25">
      <c r="A3770">
        <v>3769</v>
      </c>
      <c r="B3770" s="30">
        <v>42046</v>
      </c>
      <c r="C3770">
        <f t="shared" si="582"/>
        <v>2015</v>
      </c>
      <c r="D3770">
        <v>8627.4</v>
      </c>
      <c r="E3770">
        <f t="shared" ca="1" si="588"/>
        <v>8596.4749999999985</v>
      </c>
      <c r="F3770">
        <f t="shared" ca="1" si="587"/>
        <v>8584.038461538461</v>
      </c>
      <c r="G3770" t="str">
        <f t="shared" ca="1" si="589"/>
        <v>BUY</v>
      </c>
      <c r="H3770">
        <f t="shared" ca="1" si="590"/>
        <v>8627.4</v>
      </c>
      <c r="I3770" s="7">
        <f t="shared" ca="1" si="591"/>
        <v>-7.2207855887829187E-3</v>
      </c>
      <c r="J3770" s="11">
        <f t="shared" ca="1" si="592"/>
        <v>1463.5458537379586</v>
      </c>
      <c r="K3770" s="11">
        <f ca="1">MAX($J$55:J3770)</f>
        <v>1526.2166608791206</v>
      </c>
      <c r="L3770" s="13">
        <f t="shared" ca="1" si="593"/>
        <v>4.1062850870113521E-2</v>
      </c>
      <c r="M3770" t="str">
        <f t="shared" ca="1" si="584"/>
        <v>BUY</v>
      </c>
      <c r="N3770">
        <f t="shared" ca="1" si="585"/>
        <v>-7.2207855887830167E-3</v>
      </c>
    </row>
    <row r="3771" spans="1:14" x14ac:dyDescent="0.25">
      <c r="A3771">
        <v>3770</v>
      </c>
      <c r="B3771" s="30">
        <v>42047</v>
      </c>
      <c r="C3771">
        <f t="shared" si="582"/>
        <v>2015</v>
      </c>
      <c r="D3771">
        <v>8711.5499999999993</v>
      </c>
      <c r="E3771">
        <f t="shared" ca="1" si="588"/>
        <v>8669.4749999999985</v>
      </c>
      <c r="F3771">
        <f t="shared" ca="1" si="587"/>
        <v>8606.5076923076904</v>
      </c>
      <c r="G3771" t="str">
        <f t="shared" ca="1" si="589"/>
        <v/>
      </c>
      <c r="H3771">
        <f t="shared" ca="1" si="590"/>
        <v>8627.4</v>
      </c>
      <c r="I3771" s="7" t="str">
        <f t="shared" ca="1" si="591"/>
        <v/>
      </c>
      <c r="J3771" s="11">
        <f t="shared" ca="1" si="592"/>
        <v>1463.5458537379586</v>
      </c>
      <c r="K3771" s="11">
        <f ca="1">MAX($J$55:J3771)</f>
        <v>1526.2166608791206</v>
      </c>
      <c r="L3771" s="13">
        <f t="shared" ca="1" si="593"/>
        <v>4.1062850870113521E-2</v>
      </c>
      <c r="M3771" t="str">
        <f t="shared" ca="1" si="584"/>
        <v>BUY</v>
      </c>
      <c r="N3771">
        <f t="shared" ca="1" si="585"/>
        <v>9.7538076361359891E-3</v>
      </c>
    </row>
    <row r="3772" spans="1:14" x14ac:dyDescent="0.25">
      <c r="A3772">
        <v>3771</v>
      </c>
      <c r="B3772" s="30">
        <v>42048</v>
      </c>
      <c r="C3772">
        <f t="shared" si="582"/>
        <v>2015</v>
      </c>
      <c r="D3772">
        <v>8805.5</v>
      </c>
      <c r="E3772">
        <f t="shared" ca="1" si="588"/>
        <v>8758.5249999999996</v>
      </c>
      <c r="F3772">
        <f t="shared" ca="1" si="587"/>
        <v>8633.5615384615376</v>
      </c>
      <c r="G3772" t="str">
        <f t="shared" ca="1" si="589"/>
        <v/>
      </c>
      <c r="H3772">
        <f t="shared" ca="1" si="590"/>
        <v>8627.4</v>
      </c>
      <c r="I3772" s="7" t="str">
        <f t="shared" ca="1" si="591"/>
        <v/>
      </c>
      <c r="J3772" s="11">
        <f t="shared" ca="1" si="592"/>
        <v>1463.5458537379586</v>
      </c>
      <c r="K3772" s="11">
        <f ca="1">MAX($J$55:J3772)</f>
        <v>1526.2166608791206</v>
      </c>
      <c r="L3772" s="13">
        <f t="shared" ca="1" si="593"/>
        <v>4.1062850870113521E-2</v>
      </c>
      <c r="M3772" t="str">
        <f t="shared" ca="1" si="584"/>
        <v>BUY</v>
      </c>
      <c r="N3772">
        <f t="shared" ca="1" si="585"/>
        <v>1.0784533177218834E-2</v>
      </c>
    </row>
    <row r="3773" spans="1:14" x14ac:dyDescent="0.25">
      <c r="A3773">
        <v>3772</v>
      </c>
      <c r="B3773" s="30">
        <v>42051</v>
      </c>
      <c r="C3773">
        <f t="shared" si="582"/>
        <v>2015</v>
      </c>
      <c r="D3773">
        <v>8809.35</v>
      </c>
      <c r="E3773">
        <f t="shared" ca="1" si="588"/>
        <v>8807.4249999999993</v>
      </c>
      <c r="F3773">
        <f t="shared" ca="1" si="587"/>
        <v>8655.6673076923071</v>
      </c>
      <c r="G3773" t="str">
        <f t="shared" ca="1" si="589"/>
        <v/>
      </c>
      <c r="H3773">
        <f t="shared" ca="1" si="590"/>
        <v>8627.4</v>
      </c>
      <c r="I3773" s="7" t="str">
        <f t="shared" ca="1" si="591"/>
        <v/>
      </c>
      <c r="J3773" s="11">
        <f t="shared" ca="1" si="592"/>
        <v>1463.5458537379586</v>
      </c>
      <c r="K3773" s="11">
        <f ca="1">MAX($J$55:J3773)</f>
        <v>1526.2166608791206</v>
      </c>
      <c r="L3773" s="13">
        <f t="shared" ca="1" si="593"/>
        <v>4.1062850870113521E-2</v>
      </c>
      <c r="M3773" t="str">
        <f t="shared" ca="1" si="584"/>
        <v>BUY</v>
      </c>
      <c r="N3773">
        <f t="shared" ca="1" si="585"/>
        <v>4.3722673329173401E-4</v>
      </c>
    </row>
    <row r="3774" spans="1:14" x14ac:dyDescent="0.25">
      <c r="A3774">
        <v>3773</v>
      </c>
      <c r="B3774" s="30">
        <v>42053</v>
      </c>
      <c r="C3774">
        <f t="shared" si="582"/>
        <v>2015</v>
      </c>
      <c r="D3774">
        <v>8869.1</v>
      </c>
      <c r="E3774">
        <f t="shared" ca="1" si="588"/>
        <v>8839.2250000000004</v>
      </c>
      <c r="F3774">
        <f t="shared" ca="1" si="587"/>
        <v>8678.1519230769227</v>
      </c>
      <c r="G3774" t="str">
        <f t="shared" ca="1" si="589"/>
        <v/>
      </c>
      <c r="H3774">
        <f t="shared" ca="1" si="590"/>
        <v>8627.4</v>
      </c>
      <c r="I3774" s="7" t="str">
        <f t="shared" ca="1" si="591"/>
        <v/>
      </c>
      <c r="J3774" s="11">
        <f t="shared" ca="1" si="592"/>
        <v>1463.5458537379586</v>
      </c>
      <c r="K3774" s="11">
        <f ca="1">MAX($J$55:J3774)</f>
        <v>1526.2166608791206</v>
      </c>
      <c r="L3774" s="13">
        <f t="shared" ca="1" si="593"/>
        <v>4.1062850870113521E-2</v>
      </c>
      <c r="M3774" t="str">
        <f t="shared" ca="1" si="584"/>
        <v>BUY</v>
      </c>
      <c r="N3774">
        <f t="shared" ca="1" si="585"/>
        <v>6.7825662506314308E-3</v>
      </c>
    </row>
    <row r="3775" spans="1:14" x14ac:dyDescent="0.25">
      <c r="A3775">
        <v>3774</v>
      </c>
      <c r="B3775" s="30">
        <v>42054</v>
      </c>
      <c r="C3775">
        <f t="shared" si="582"/>
        <v>2015</v>
      </c>
      <c r="D3775">
        <v>8895.2999999999993</v>
      </c>
      <c r="E3775">
        <f t="shared" ca="1" si="588"/>
        <v>8882.2000000000007</v>
      </c>
      <c r="F3775">
        <f t="shared" ca="1" si="587"/>
        <v>8700.163461538461</v>
      </c>
      <c r="G3775" t="str">
        <f t="shared" ca="1" si="589"/>
        <v/>
      </c>
      <c r="H3775">
        <f t="shared" ca="1" si="590"/>
        <v>8627.4</v>
      </c>
      <c r="I3775" s="7" t="str">
        <f t="shared" ca="1" si="591"/>
        <v/>
      </c>
      <c r="J3775" s="11">
        <f t="shared" ca="1" si="592"/>
        <v>1463.5458537379586</v>
      </c>
      <c r="K3775" s="11">
        <f ca="1">MAX($J$55:J3775)</f>
        <v>1526.2166608791206</v>
      </c>
      <c r="L3775" s="13">
        <f t="shared" ca="1" si="593"/>
        <v>4.1062850870113521E-2</v>
      </c>
      <c r="M3775" t="str">
        <f t="shared" ca="1" si="584"/>
        <v>BUY</v>
      </c>
      <c r="N3775">
        <f t="shared" ca="1" si="585"/>
        <v>2.9540765128365796E-3</v>
      </c>
    </row>
    <row r="3776" spans="1:14" x14ac:dyDescent="0.25">
      <c r="A3776">
        <v>3775</v>
      </c>
      <c r="B3776" s="30">
        <v>42055</v>
      </c>
      <c r="C3776">
        <f t="shared" si="582"/>
        <v>2015</v>
      </c>
      <c r="D3776">
        <v>8833.6</v>
      </c>
      <c r="E3776">
        <f t="shared" ca="1" si="588"/>
        <v>8864.4500000000007</v>
      </c>
      <c r="F3776">
        <f t="shared" ca="1" si="587"/>
        <v>8720.7096153846142</v>
      </c>
      <c r="G3776" t="str">
        <f t="shared" ca="1" si="589"/>
        <v/>
      </c>
      <c r="H3776">
        <f t="shared" ca="1" si="590"/>
        <v>8627.4</v>
      </c>
      <c r="I3776" s="7" t="str">
        <f t="shared" ca="1" si="591"/>
        <v/>
      </c>
      <c r="J3776" s="11">
        <f t="shared" ca="1" si="592"/>
        <v>1463.5458537379586</v>
      </c>
      <c r="K3776" s="11">
        <f ca="1">MAX($J$55:J3776)</f>
        <v>1526.2166608791206</v>
      </c>
      <c r="L3776" s="13">
        <f t="shared" ca="1" si="593"/>
        <v>4.1062850870113521E-2</v>
      </c>
      <c r="M3776" t="str">
        <f t="shared" ca="1" si="584"/>
        <v>BUY</v>
      </c>
      <c r="N3776">
        <f t="shared" ca="1" si="585"/>
        <v>-6.9362472316840257E-3</v>
      </c>
    </row>
    <row r="3777" spans="1:14" x14ac:dyDescent="0.25">
      <c r="A3777">
        <v>3776</v>
      </c>
      <c r="B3777" s="30">
        <v>42058</v>
      </c>
      <c r="C3777">
        <f t="shared" si="582"/>
        <v>2015</v>
      </c>
      <c r="D3777">
        <v>8754.9500000000007</v>
      </c>
      <c r="E3777">
        <f t="shared" ca="1" si="588"/>
        <v>8794.2750000000015</v>
      </c>
      <c r="F3777">
        <f t="shared" ca="1" si="587"/>
        <v>8739.0711538461528</v>
      </c>
      <c r="G3777" t="str">
        <f t="shared" ca="1" si="589"/>
        <v/>
      </c>
      <c r="H3777">
        <f t="shared" ca="1" si="590"/>
        <v>8627.4</v>
      </c>
      <c r="I3777" s="7" t="str">
        <f t="shared" ca="1" si="591"/>
        <v/>
      </c>
      <c r="J3777" s="11">
        <f t="shared" ca="1" si="592"/>
        <v>1463.5458537379586</v>
      </c>
      <c r="K3777" s="11">
        <f ca="1">MAX($J$55:J3777)</f>
        <v>1526.2166608791206</v>
      </c>
      <c r="L3777" s="13">
        <f t="shared" ca="1" si="593"/>
        <v>4.1062850870113521E-2</v>
      </c>
      <c r="M3777" t="str">
        <f t="shared" ca="1" si="584"/>
        <v>BUY</v>
      </c>
      <c r="N3777">
        <f t="shared" ca="1" si="585"/>
        <v>-8.9035047998550568E-3</v>
      </c>
    </row>
    <row r="3778" spans="1:14" x14ac:dyDescent="0.25">
      <c r="A3778">
        <v>3777</v>
      </c>
      <c r="B3778" s="30">
        <v>42059</v>
      </c>
      <c r="C3778">
        <f t="shared" si="582"/>
        <v>2015</v>
      </c>
      <c r="D3778">
        <v>8762.1</v>
      </c>
      <c r="E3778">
        <f t="shared" ca="1" si="588"/>
        <v>8758.5250000000015</v>
      </c>
      <c r="F3778">
        <f t="shared" ca="1" si="587"/>
        <v>8749.376923076923</v>
      </c>
      <c r="G3778" t="str">
        <f t="shared" ca="1" si="589"/>
        <v/>
      </c>
      <c r="H3778">
        <f t="shared" ca="1" si="590"/>
        <v>8627.4</v>
      </c>
      <c r="I3778" s="7" t="str">
        <f t="shared" ca="1" si="591"/>
        <v/>
      </c>
      <c r="J3778" s="11">
        <f t="shared" ca="1" si="592"/>
        <v>1463.5458537379586</v>
      </c>
      <c r="K3778" s="11">
        <f ca="1">MAX($J$55:J3778)</f>
        <v>1526.2166608791206</v>
      </c>
      <c r="L3778" s="13">
        <f t="shared" ca="1" si="593"/>
        <v>4.1062850870113521E-2</v>
      </c>
      <c r="M3778" t="str">
        <f t="shared" ca="1" si="584"/>
        <v>BUY</v>
      </c>
      <c r="N3778">
        <f t="shared" ca="1" si="585"/>
        <v>8.1668084911959925E-4</v>
      </c>
    </row>
    <row r="3779" spans="1:14" x14ac:dyDescent="0.25">
      <c r="A3779">
        <v>3778</v>
      </c>
      <c r="B3779" s="30">
        <v>42060</v>
      </c>
      <c r="C3779">
        <f t="shared" ref="C3779:C3842" si="594">YEAR(B3779)</f>
        <v>2015</v>
      </c>
      <c r="D3779">
        <v>8767.25</v>
      </c>
      <c r="E3779">
        <f t="shared" ca="1" si="588"/>
        <v>8764.6749999999993</v>
      </c>
      <c r="F3779">
        <f t="shared" ca="1" si="587"/>
        <v>8759.125</v>
      </c>
      <c r="G3779" t="str">
        <f t="shared" ca="1" si="589"/>
        <v/>
      </c>
      <c r="H3779">
        <f t="shared" ca="1" si="590"/>
        <v>8627.4</v>
      </c>
      <c r="I3779" s="7" t="str">
        <f t="shared" ca="1" si="591"/>
        <v/>
      </c>
      <c r="J3779" s="11">
        <f t="shared" ca="1" si="592"/>
        <v>1463.5458537379586</v>
      </c>
      <c r="K3779" s="11">
        <f ca="1">MAX($J$55:J3779)</f>
        <v>1526.2166608791206</v>
      </c>
      <c r="L3779" s="13">
        <f t="shared" ca="1" si="593"/>
        <v>4.1062850870113521E-2</v>
      </c>
      <c r="M3779" t="str">
        <f t="shared" ca="1" si="584"/>
        <v>BUY</v>
      </c>
      <c r="N3779">
        <f t="shared" ca="1" si="585"/>
        <v>5.8775864233455855E-4</v>
      </c>
    </row>
    <row r="3780" spans="1:14" x14ac:dyDescent="0.25">
      <c r="A3780">
        <v>3779</v>
      </c>
      <c r="B3780" s="30">
        <v>42061</v>
      </c>
      <c r="C3780">
        <f t="shared" si="594"/>
        <v>2015</v>
      </c>
      <c r="D3780">
        <v>8683.85</v>
      </c>
      <c r="E3780">
        <f t="shared" ca="1" si="588"/>
        <v>8725.5499999999993</v>
      </c>
      <c r="F3780">
        <f t="shared" ca="1" si="587"/>
        <v>8764.2461538461539</v>
      </c>
      <c r="G3780" t="str">
        <f t="shared" ca="1" si="589"/>
        <v>SELL</v>
      </c>
      <c r="H3780">
        <f t="shared" ca="1" si="590"/>
        <v>8683.85</v>
      </c>
      <c r="I3780" s="7">
        <f t="shared" ca="1" si="591"/>
        <v>6.543106845631419E-3</v>
      </c>
      <c r="J3780" s="11">
        <f t="shared" ca="1" si="592"/>
        <v>1473.121990632447</v>
      </c>
      <c r="K3780" s="11">
        <f ca="1">MAX($J$55:J3780)</f>
        <v>1526.2166608791206</v>
      </c>
      <c r="L3780" s="13">
        <f t="shared" ca="1" si="593"/>
        <v>3.4788422645111394E-2</v>
      </c>
      <c r="M3780" t="str">
        <f t="shared" ca="1" si="584"/>
        <v>SELL</v>
      </c>
      <c r="N3780">
        <f t="shared" ca="1" si="585"/>
        <v>-9.5126750121189239E-3</v>
      </c>
    </row>
    <row r="3781" spans="1:14" x14ac:dyDescent="0.25">
      <c r="A3781">
        <v>3780</v>
      </c>
      <c r="B3781" s="30">
        <v>42062</v>
      </c>
      <c r="C3781">
        <f t="shared" si="594"/>
        <v>2015</v>
      </c>
      <c r="D3781">
        <v>8844.6</v>
      </c>
      <c r="E3781">
        <f t="shared" ca="1" si="588"/>
        <v>8764.2250000000004</v>
      </c>
      <c r="F3781">
        <f t="shared" ca="1" si="587"/>
        <v>8769.9769230769234</v>
      </c>
      <c r="G3781" t="str">
        <f t="shared" ca="1" si="589"/>
        <v/>
      </c>
      <c r="H3781">
        <f t="shared" ca="1" si="590"/>
        <v>8683.85</v>
      </c>
      <c r="I3781" s="7" t="str">
        <f t="shared" ca="1" si="591"/>
        <v/>
      </c>
      <c r="J3781" s="11">
        <f t="shared" ca="1" si="592"/>
        <v>1473.121990632447</v>
      </c>
      <c r="K3781" s="11">
        <f ca="1">MAX($J$55:J3781)</f>
        <v>1526.2166608791206</v>
      </c>
      <c r="L3781" s="13">
        <f t="shared" ca="1" si="593"/>
        <v>3.4788422645111394E-2</v>
      </c>
      <c r="M3781" t="str">
        <f t="shared" ca="1" si="584"/>
        <v>SELL</v>
      </c>
      <c r="N3781">
        <f t="shared" ca="1" si="585"/>
        <v>-1.85113745631258E-2</v>
      </c>
    </row>
    <row r="3782" spans="1:14" x14ac:dyDescent="0.25">
      <c r="A3782">
        <v>3781</v>
      </c>
      <c r="B3782" s="30">
        <v>42063</v>
      </c>
      <c r="C3782">
        <f t="shared" si="594"/>
        <v>2015</v>
      </c>
      <c r="D3782">
        <v>8901.85</v>
      </c>
      <c r="E3782">
        <f t="shared" ca="1" si="588"/>
        <v>8873.2250000000004</v>
      </c>
      <c r="F3782">
        <f t="shared" ca="1" si="587"/>
        <v>8776.6057692307695</v>
      </c>
      <c r="G3782" t="str">
        <f t="shared" ca="1" si="589"/>
        <v>BUY</v>
      </c>
      <c r="H3782">
        <f t="shared" ca="1" si="590"/>
        <v>8901.85</v>
      </c>
      <c r="I3782" s="7">
        <f t="shared" ca="1" si="591"/>
        <v>-2.5104072502403874E-2</v>
      </c>
      <c r="J3782" s="11">
        <f t="shared" ca="1" si="592"/>
        <v>1436.1406293747245</v>
      </c>
      <c r="K3782" s="11">
        <f ca="1">MAX($J$55:J3782)</f>
        <v>1526.2166608791206</v>
      </c>
      <c r="L3782" s="13">
        <f t="shared" ca="1" si="593"/>
        <v>5.901916406318819E-2</v>
      </c>
      <c r="M3782" t="str">
        <f t="shared" ref="M3782:M3845" ca="1" si="595">IF(G3782="",M3781,G3782)</f>
        <v>BUY</v>
      </c>
      <c r="N3782">
        <f t="shared" ca="1" si="585"/>
        <v>-6.4728761051941293E-3</v>
      </c>
    </row>
    <row r="3783" spans="1:14" x14ac:dyDescent="0.25">
      <c r="A3783">
        <v>3782</v>
      </c>
      <c r="B3783" s="30">
        <v>42065</v>
      </c>
      <c r="C3783">
        <f t="shared" si="594"/>
        <v>2015</v>
      </c>
      <c r="D3783">
        <v>8956.75</v>
      </c>
      <c r="E3783">
        <f t="shared" ca="1" si="588"/>
        <v>8929.2999999999993</v>
      </c>
      <c r="F3783">
        <f t="shared" ca="1" si="587"/>
        <v>8784.1192307692327</v>
      </c>
      <c r="G3783" t="str">
        <f t="shared" ca="1" si="589"/>
        <v/>
      </c>
      <c r="H3783">
        <f t="shared" ca="1" si="590"/>
        <v>8901.85</v>
      </c>
      <c r="I3783" s="7" t="str">
        <f t="shared" ca="1" si="591"/>
        <v/>
      </c>
      <c r="J3783" s="11">
        <f t="shared" ca="1" si="592"/>
        <v>1436.1406293747245</v>
      </c>
      <c r="K3783" s="11">
        <f ca="1">MAX($J$55:J3783)</f>
        <v>1526.2166608791206</v>
      </c>
      <c r="L3783" s="13">
        <f t="shared" ca="1" si="593"/>
        <v>5.901916406318819E-2</v>
      </c>
      <c r="M3783" t="str">
        <f t="shared" ca="1" si="595"/>
        <v>BUY</v>
      </c>
      <c r="N3783">
        <f t="shared" ref="N3783:N3846" ca="1" si="596">IF(M3782="BUY",(D3783-D3782)/D3782,(D3782-D3783)/D3782)</f>
        <v>6.1672573678504617E-3</v>
      </c>
    </row>
    <row r="3784" spans="1:14" x14ac:dyDescent="0.25">
      <c r="A3784">
        <v>3783</v>
      </c>
      <c r="B3784" s="30">
        <v>42066</v>
      </c>
      <c r="C3784">
        <f t="shared" si="594"/>
        <v>2015</v>
      </c>
      <c r="D3784">
        <v>8996.25</v>
      </c>
      <c r="E3784">
        <f t="shared" ca="1" si="588"/>
        <v>8976.5</v>
      </c>
      <c r="F3784">
        <f t="shared" ca="1" si="587"/>
        <v>8790.298076923078</v>
      </c>
      <c r="G3784" t="str">
        <f t="shared" ca="1" si="589"/>
        <v/>
      </c>
      <c r="H3784">
        <f t="shared" ca="1" si="590"/>
        <v>8901.85</v>
      </c>
      <c r="I3784" s="7" t="str">
        <f t="shared" ca="1" si="591"/>
        <v/>
      </c>
      <c r="J3784" s="11">
        <f t="shared" ca="1" si="592"/>
        <v>1436.1406293747245</v>
      </c>
      <c r="K3784" s="11">
        <f ca="1">MAX($J$55:J3784)</f>
        <v>1526.2166608791206</v>
      </c>
      <c r="L3784" s="13">
        <f t="shared" ca="1" si="593"/>
        <v>5.901916406318819E-2</v>
      </c>
      <c r="M3784" t="str">
        <f t="shared" ca="1" si="595"/>
        <v>BUY</v>
      </c>
      <c r="N3784">
        <f t="shared" ca="1" si="596"/>
        <v>4.4100817818963356E-3</v>
      </c>
    </row>
    <row r="3785" spans="1:14" x14ac:dyDescent="0.25">
      <c r="A3785">
        <v>3784</v>
      </c>
      <c r="B3785" s="30">
        <v>42067</v>
      </c>
      <c r="C3785">
        <f t="shared" si="594"/>
        <v>2015</v>
      </c>
      <c r="D3785">
        <v>8922.65</v>
      </c>
      <c r="E3785">
        <f t="shared" ca="1" si="588"/>
        <v>8959.4500000000007</v>
      </c>
      <c r="F3785">
        <f t="shared" ca="1" si="587"/>
        <v>8790.7653846153862</v>
      </c>
      <c r="G3785" t="str">
        <f t="shared" ca="1" si="589"/>
        <v/>
      </c>
      <c r="H3785">
        <f t="shared" ca="1" si="590"/>
        <v>8901.85</v>
      </c>
      <c r="I3785" s="7" t="str">
        <f t="shared" ca="1" si="591"/>
        <v/>
      </c>
      <c r="J3785" s="11">
        <f t="shared" ca="1" si="592"/>
        <v>1436.1406293747245</v>
      </c>
      <c r="K3785" s="11">
        <f ca="1">MAX($J$55:J3785)</f>
        <v>1526.2166608791206</v>
      </c>
      <c r="L3785" s="13">
        <f t="shared" ca="1" si="593"/>
        <v>5.901916406318819E-2</v>
      </c>
      <c r="M3785" t="str">
        <f t="shared" ca="1" si="595"/>
        <v>BUY</v>
      </c>
      <c r="N3785">
        <f t="shared" ca="1" si="596"/>
        <v>-8.1811866055301226E-3</v>
      </c>
    </row>
    <row r="3786" spans="1:14" x14ac:dyDescent="0.25">
      <c r="A3786">
        <v>3785</v>
      </c>
      <c r="B3786" s="30">
        <v>42068</v>
      </c>
      <c r="C3786">
        <f t="shared" si="594"/>
        <v>2015</v>
      </c>
      <c r="D3786">
        <v>8937.75</v>
      </c>
      <c r="E3786">
        <f t="shared" ca="1" si="588"/>
        <v>8930.2000000000007</v>
      </c>
      <c r="F3786">
        <f t="shared" ca="1" si="587"/>
        <v>8791.6673076923089</v>
      </c>
      <c r="G3786" t="str">
        <f t="shared" ca="1" si="589"/>
        <v/>
      </c>
      <c r="H3786">
        <f t="shared" ca="1" si="590"/>
        <v>8901.85</v>
      </c>
      <c r="I3786" s="7" t="str">
        <f t="shared" ca="1" si="591"/>
        <v/>
      </c>
      <c r="J3786" s="11">
        <f t="shared" ca="1" si="592"/>
        <v>1436.1406293747245</v>
      </c>
      <c r="K3786" s="11">
        <f ca="1">MAX($J$55:J3786)</f>
        <v>1526.2166608791206</v>
      </c>
      <c r="L3786" s="13">
        <f t="shared" ca="1" si="593"/>
        <v>5.901916406318819E-2</v>
      </c>
      <c r="M3786" t="str">
        <f t="shared" ca="1" si="595"/>
        <v>BUY</v>
      </c>
      <c r="N3786">
        <f t="shared" ca="1" si="596"/>
        <v>1.6923223481813546E-3</v>
      </c>
    </row>
    <row r="3787" spans="1:14" x14ac:dyDescent="0.25">
      <c r="A3787">
        <v>3786</v>
      </c>
      <c r="B3787" s="30">
        <v>42072</v>
      </c>
      <c r="C3787">
        <f t="shared" si="594"/>
        <v>2015</v>
      </c>
      <c r="D3787">
        <v>8756.75</v>
      </c>
      <c r="E3787">
        <f t="shared" ca="1" si="588"/>
        <v>8847.25</v>
      </c>
      <c r="F3787">
        <f t="shared" ca="1" si="587"/>
        <v>8784.1442307692323</v>
      </c>
      <c r="G3787" t="str">
        <f t="shared" ca="1" si="589"/>
        <v/>
      </c>
      <c r="H3787">
        <f t="shared" ca="1" si="590"/>
        <v>8901.85</v>
      </c>
      <c r="I3787" s="7" t="str">
        <f t="shared" ca="1" si="591"/>
        <v/>
      </c>
      <c r="J3787" s="11">
        <f t="shared" ca="1" si="592"/>
        <v>1436.1406293747245</v>
      </c>
      <c r="K3787" s="11">
        <f ca="1">MAX($J$55:J3787)</f>
        <v>1526.2166608791206</v>
      </c>
      <c r="L3787" s="13">
        <f t="shared" ca="1" si="593"/>
        <v>5.901916406318819E-2</v>
      </c>
      <c r="M3787" t="str">
        <f t="shared" ca="1" si="595"/>
        <v>BUY</v>
      </c>
      <c r="N3787">
        <f t="shared" ca="1" si="596"/>
        <v>-2.0251181785124892E-2</v>
      </c>
    </row>
    <row r="3788" spans="1:14" x14ac:dyDescent="0.25">
      <c r="A3788">
        <v>3787</v>
      </c>
      <c r="B3788" s="30">
        <v>42073</v>
      </c>
      <c r="C3788">
        <f t="shared" si="594"/>
        <v>2015</v>
      </c>
      <c r="D3788">
        <v>8712.0499999999993</v>
      </c>
      <c r="E3788">
        <f t="shared" ca="1" si="588"/>
        <v>8734.4</v>
      </c>
      <c r="F3788">
        <f t="shared" ca="1" si="587"/>
        <v>8780.4192307692301</v>
      </c>
      <c r="G3788" t="str">
        <f t="shared" ca="1" si="589"/>
        <v>SELL</v>
      </c>
      <c r="H3788">
        <f t="shared" ca="1" si="590"/>
        <v>8712.0499999999993</v>
      </c>
      <c r="I3788" s="7">
        <f t="shared" ca="1" si="591"/>
        <v>-2.132141071799698E-2</v>
      </c>
      <c r="J3788" s="11">
        <f t="shared" ca="1" si="592"/>
        <v>1405.5200851670234</v>
      </c>
      <c r="K3788" s="11">
        <f ca="1">MAX($J$55:J3788)</f>
        <v>1526.2166608791206</v>
      </c>
      <c r="L3788" s="13">
        <f t="shared" ca="1" si="593"/>
        <v>7.9082202943961066E-2</v>
      </c>
      <c r="M3788" t="str">
        <f t="shared" ca="1" si="595"/>
        <v>SELL</v>
      </c>
      <c r="N3788">
        <f t="shared" ca="1" si="596"/>
        <v>-5.1046335683901821E-3</v>
      </c>
    </row>
    <row r="3789" spans="1:14" x14ac:dyDescent="0.25">
      <c r="A3789">
        <v>3788</v>
      </c>
      <c r="B3789" s="30">
        <v>42074</v>
      </c>
      <c r="C3789">
        <f t="shared" si="594"/>
        <v>2015</v>
      </c>
      <c r="D3789">
        <v>8699.9500000000007</v>
      </c>
      <c r="E3789">
        <f t="shared" ca="1" si="588"/>
        <v>8706</v>
      </c>
      <c r="F3789">
        <f t="shared" ca="1" si="587"/>
        <v>8776.671153846155</v>
      </c>
      <c r="G3789" t="str">
        <f t="shared" ca="1" si="589"/>
        <v/>
      </c>
      <c r="H3789">
        <f t="shared" ca="1" si="590"/>
        <v>8712.0499999999993</v>
      </c>
      <c r="I3789" s="7" t="str">
        <f t="shared" ca="1" si="591"/>
        <v/>
      </c>
      <c r="J3789" s="11">
        <f t="shared" ca="1" si="592"/>
        <v>1405.5200851670234</v>
      </c>
      <c r="K3789" s="11">
        <f ca="1">MAX($J$55:J3789)</f>
        <v>1526.2166608791206</v>
      </c>
      <c r="L3789" s="13">
        <f t="shared" ca="1" si="593"/>
        <v>7.9082202943961066E-2</v>
      </c>
      <c r="M3789" t="str">
        <f t="shared" ca="1" si="595"/>
        <v>SELL</v>
      </c>
      <c r="N3789">
        <f t="shared" ca="1" si="596"/>
        <v>1.3888809178090743E-3</v>
      </c>
    </row>
    <row r="3790" spans="1:14" x14ac:dyDescent="0.25">
      <c r="A3790">
        <v>3789</v>
      </c>
      <c r="B3790" s="30">
        <v>42075</v>
      </c>
      <c r="C3790">
        <f t="shared" si="594"/>
        <v>2015</v>
      </c>
      <c r="D3790">
        <v>8776</v>
      </c>
      <c r="E3790">
        <f t="shared" ca="1" si="588"/>
        <v>8737.9750000000004</v>
      </c>
      <c r="F3790">
        <f t="shared" ca="1" si="587"/>
        <v>8777.4192307692319</v>
      </c>
      <c r="G3790" t="str">
        <f t="shared" ca="1" si="589"/>
        <v/>
      </c>
      <c r="H3790">
        <f t="shared" ca="1" si="590"/>
        <v>8712.0499999999993</v>
      </c>
      <c r="I3790" s="7" t="str">
        <f t="shared" ca="1" si="591"/>
        <v/>
      </c>
      <c r="J3790" s="11">
        <f t="shared" ca="1" si="592"/>
        <v>1405.5200851670234</v>
      </c>
      <c r="K3790" s="11">
        <f ca="1">MAX($J$55:J3790)</f>
        <v>1526.2166608791206</v>
      </c>
      <c r="L3790" s="13">
        <f t="shared" ca="1" si="593"/>
        <v>7.9082202943961066E-2</v>
      </c>
      <c r="M3790" t="str">
        <f t="shared" ca="1" si="595"/>
        <v>SELL</v>
      </c>
      <c r="N3790">
        <f t="shared" ca="1" si="596"/>
        <v>-8.7414295484455964E-3</v>
      </c>
    </row>
    <row r="3791" spans="1:14" x14ac:dyDescent="0.25">
      <c r="A3791">
        <v>3790</v>
      </c>
      <c r="B3791" s="30">
        <v>42076</v>
      </c>
      <c r="C3791">
        <f t="shared" si="594"/>
        <v>2015</v>
      </c>
      <c r="D3791">
        <v>8647.75</v>
      </c>
      <c r="E3791">
        <f t="shared" ca="1" si="588"/>
        <v>8711.875</v>
      </c>
      <c r="F3791">
        <f t="shared" ca="1" si="587"/>
        <v>8774.498076923077</v>
      </c>
      <c r="G3791" t="str">
        <f t="shared" ca="1" si="589"/>
        <v/>
      </c>
      <c r="H3791">
        <f t="shared" ca="1" si="590"/>
        <v>8712.0499999999993</v>
      </c>
      <c r="I3791" s="7" t="str">
        <f t="shared" ca="1" si="591"/>
        <v/>
      </c>
      <c r="J3791" s="11">
        <f t="shared" ca="1" si="592"/>
        <v>1405.5200851670234</v>
      </c>
      <c r="K3791" s="11">
        <f ca="1">MAX($J$55:J3791)</f>
        <v>1526.2166608791206</v>
      </c>
      <c r="L3791" s="13">
        <f t="shared" ca="1" si="593"/>
        <v>7.9082202943961066E-2</v>
      </c>
      <c r="M3791" t="str">
        <f t="shared" ca="1" si="595"/>
        <v>SELL</v>
      </c>
      <c r="N3791">
        <f t="shared" ca="1" si="596"/>
        <v>1.4613719234275296E-2</v>
      </c>
    </row>
    <row r="3792" spans="1:14" x14ac:dyDescent="0.25">
      <c r="A3792">
        <v>3791</v>
      </c>
      <c r="B3792" s="30">
        <v>42079</v>
      </c>
      <c r="C3792">
        <f t="shared" si="594"/>
        <v>2015</v>
      </c>
      <c r="D3792">
        <v>8633.15</v>
      </c>
      <c r="E3792">
        <f t="shared" ca="1" si="588"/>
        <v>8640.4500000000007</v>
      </c>
      <c r="F3792">
        <f t="shared" ca="1" si="587"/>
        <v>8771.4769230769234</v>
      </c>
      <c r="G3792" t="str">
        <f t="shared" ca="1" si="589"/>
        <v/>
      </c>
      <c r="H3792">
        <f t="shared" ca="1" si="590"/>
        <v>8712.0499999999993</v>
      </c>
      <c r="I3792" s="7" t="str">
        <f t="shared" ca="1" si="591"/>
        <v/>
      </c>
      <c r="J3792" s="11">
        <f t="shared" ca="1" si="592"/>
        <v>1405.5200851670234</v>
      </c>
      <c r="K3792" s="11">
        <f ca="1">MAX($J$55:J3792)</f>
        <v>1526.2166608791206</v>
      </c>
      <c r="L3792" s="13">
        <f t="shared" ca="1" si="593"/>
        <v>7.9082202943961066E-2</v>
      </c>
      <c r="M3792" t="str">
        <f t="shared" ca="1" si="595"/>
        <v>SELL</v>
      </c>
      <c r="N3792">
        <f t="shared" ca="1" si="596"/>
        <v>1.6883004249660736E-3</v>
      </c>
    </row>
    <row r="3793" spans="1:14" x14ac:dyDescent="0.25">
      <c r="A3793">
        <v>3792</v>
      </c>
      <c r="B3793" s="30">
        <v>42080</v>
      </c>
      <c r="C3793">
        <f t="shared" si="594"/>
        <v>2015</v>
      </c>
      <c r="D3793">
        <v>8723.2999999999993</v>
      </c>
      <c r="E3793">
        <f t="shared" ca="1" si="588"/>
        <v>8678.2249999999985</v>
      </c>
      <c r="F3793">
        <f t="shared" ca="1" si="587"/>
        <v>8773.8711538461539</v>
      </c>
      <c r="G3793" t="str">
        <f t="shared" ca="1" si="589"/>
        <v/>
      </c>
      <c r="H3793">
        <f t="shared" ca="1" si="590"/>
        <v>8712.0499999999993</v>
      </c>
      <c r="I3793" s="7" t="str">
        <f t="shared" ca="1" si="591"/>
        <v/>
      </c>
      <c r="J3793" s="11">
        <f t="shared" ca="1" si="592"/>
        <v>1405.5200851670234</v>
      </c>
      <c r="K3793" s="11">
        <f ca="1">MAX($J$55:J3793)</f>
        <v>1526.2166608791206</v>
      </c>
      <c r="L3793" s="13">
        <f t="shared" ca="1" si="593"/>
        <v>7.9082202943961066E-2</v>
      </c>
      <c r="M3793" t="str">
        <f t="shared" ca="1" si="595"/>
        <v>SELL</v>
      </c>
      <c r="N3793">
        <f t="shared" ca="1" si="596"/>
        <v>-1.0442306689910362E-2</v>
      </c>
    </row>
    <row r="3794" spans="1:14" x14ac:dyDescent="0.25">
      <c r="A3794">
        <v>3793</v>
      </c>
      <c r="B3794" s="30">
        <v>42081</v>
      </c>
      <c r="C3794">
        <f t="shared" si="594"/>
        <v>2015</v>
      </c>
      <c r="D3794">
        <v>8685.9</v>
      </c>
      <c r="E3794">
        <f t="shared" ca="1" si="588"/>
        <v>8704.5999999999985</v>
      </c>
      <c r="F3794">
        <f t="shared" ca="1" si="587"/>
        <v>8780.0076923076922</v>
      </c>
      <c r="G3794" t="str">
        <f t="shared" ca="1" si="589"/>
        <v/>
      </c>
      <c r="H3794">
        <f t="shared" ca="1" si="590"/>
        <v>8712.0499999999993</v>
      </c>
      <c r="I3794" s="7" t="str">
        <f t="shared" ca="1" si="591"/>
        <v/>
      </c>
      <c r="J3794" s="11">
        <f t="shared" ca="1" si="592"/>
        <v>1405.5200851670234</v>
      </c>
      <c r="K3794" s="11">
        <f ca="1">MAX($J$55:J3794)</f>
        <v>1526.2166608791206</v>
      </c>
      <c r="L3794" s="13">
        <f t="shared" ca="1" si="593"/>
        <v>7.9082202943961066E-2</v>
      </c>
      <c r="M3794" t="str">
        <f t="shared" ca="1" si="595"/>
        <v>SELL</v>
      </c>
      <c r="N3794">
        <f t="shared" ca="1" si="596"/>
        <v>4.2873683124505218E-3</v>
      </c>
    </row>
    <row r="3795" spans="1:14" x14ac:dyDescent="0.25">
      <c r="A3795">
        <v>3794</v>
      </c>
      <c r="B3795" s="30">
        <v>42082</v>
      </c>
      <c r="C3795">
        <f t="shared" si="594"/>
        <v>2015</v>
      </c>
      <c r="D3795">
        <v>8634.65</v>
      </c>
      <c r="E3795">
        <f t="shared" ca="1" si="588"/>
        <v>8660.2749999999996</v>
      </c>
      <c r="F3795">
        <f t="shared" ca="1" si="587"/>
        <v>8782.665384615384</v>
      </c>
      <c r="G3795" t="str">
        <f t="shared" ca="1" si="589"/>
        <v/>
      </c>
      <c r="H3795">
        <f t="shared" ca="1" si="590"/>
        <v>8712.0499999999993</v>
      </c>
      <c r="I3795" s="7" t="str">
        <f t="shared" ca="1" si="591"/>
        <v/>
      </c>
      <c r="J3795" s="11">
        <f t="shared" ca="1" si="592"/>
        <v>1405.5200851670234</v>
      </c>
      <c r="K3795" s="11">
        <f ca="1">MAX($J$55:J3795)</f>
        <v>1526.2166608791206</v>
      </c>
      <c r="L3795" s="13">
        <f t="shared" ca="1" si="593"/>
        <v>7.9082202943961066E-2</v>
      </c>
      <c r="M3795" t="str">
        <f t="shared" ca="1" si="595"/>
        <v>SELL</v>
      </c>
      <c r="N3795">
        <f t="shared" ca="1" si="596"/>
        <v>5.9003672618842037E-3</v>
      </c>
    </row>
    <row r="3796" spans="1:14" x14ac:dyDescent="0.25">
      <c r="A3796">
        <v>3795</v>
      </c>
      <c r="B3796" s="30">
        <v>42083</v>
      </c>
      <c r="C3796">
        <f t="shared" si="594"/>
        <v>2015</v>
      </c>
      <c r="D3796">
        <v>8570.9</v>
      </c>
      <c r="E3796">
        <f t="shared" ca="1" si="588"/>
        <v>8602.7749999999996</v>
      </c>
      <c r="F3796">
        <f t="shared" ca="1" si="587"/>
        <v>8780.4923076923078</v>
      </c>
      <c r="G3796" t="str">
        <f t="shared" ca="1" si="589"/>
        <v/>
      </c>
      <c r="H3796">
        <f t="shared" ca="1" si="590"/>
        <v>8712.0499999999993</v>
      </c>
      <c r="I3796" s="7" t="str">
        <f t="shared" ca="1" si="591"/>
        <v/>
      </c>
      <c r="J3796" s="11">
        <f t="shared" ca="1" si="592"/>
        <v>1405.5200851670234</v>
      </c>
      <c r="K3796" s="11">
        <f ca="1">MAX($J$55:J3796)</f>
        <v>1526.2166608791206</v>
      </c>
      <c r="L3796" s="13">
        <f t="shared" ca="1" si="593"/>
        <v>7.9082202943961066E-2</v>
      </c>
      <c r="M3796" t="str">
        <f t="shared" ca="1" si="595"/>
        <v>SELL</v>
      </c>
      <c r="N3796">
        <f t="shared" ca="1" si="596"/>
        <v>7.3830438987104287E-3</v>
      </c>
    </row>
    <row r="3797" spans="1:14" x14ac:dyDescent="0.25">
      <c r="A3797">
        <v>3796</v>
      </c>
      <c r="B3797" s="30">
        <v>42086</v>
      </c>
      <c r="C3797">
        <f t="shared" si="594"/>
        <v>2015</v>
      </c>
      <c r="D3797">
        <v>8550.9</v>
      </c>
      <c r="E3797">
        <f t="shared" ca="1" si="588"/>
        <v>8560.9</v>
      </c>
      <c r="F3797">
        <f t="shared" ca="1" si="587"/>
        <v>8774.3134615384606</v>
      </c>
      <c r="G3797" t="str">
        <f t="shared" ca="1" si="589"/>
        <v/>
      </c>
      <c r="H3797">
        <f t="shared" ca="1" si="590"/>
        <v>8712.0499999999993</v>
      </c>
      <c r="I3797" s="7" t="str">
        <f t="shared" ca="1" si="591"/>
        <v/>
      </c>
      <c r="J3797" s="11">
        <f t="shared" ca="1" si="592"/>
        <v>1405.5200851670234</v>
      </c>
      <c r="K3797" s="11">
        <f ca="1">MAX($J$55:J3797)</f>
        <v>1526.2166608791206</v>
      </c>
      <c r="L3797" s="13">
        <f t="shared" ca="1" si="593"/>
        <v>7.9082202943961066E-2</v>
      </c>
      <c r="M3797" t="str">
        <f t="shared" ca="1" si="595"/>
        <v>SELL</v>
      </c>
      <c r="N3797">
        <f t="shared" ca="1" si="596"/>
        <v>2.3334772310959176E-3</v>
      </c>
    </row>
    <row r="3798" spans="1:14" x14ac:dyDescent="0.25">
      <c r="A3798">
        <v>3797</v>
      </c>
      <c r="B3798" s="30">
        <v>42087</v>
      </c>
      <c r="C3798">
        <f t="shared" si="594"/>
        <v>2015</v>
      </c>
      <c r="D3798">
        <v>8542.9500000000007</v>
      </c>
      <c r="E3798">
        <f t="shared" ca="1" si="588"/>
        <v>8546.9249999999993</v>
      </c>
      <c r="F3798">
        <f t="shared" ca="1" si="587"/>
        <v>8764.2153846153833</v>
      </c>
      <c r="G3798" t="str">
        <f t="shared" ca="1" si="589"/>
        <v/>
      </c>
      <c r="H3798">
        <f t="shared" ca="1" si="590"/>
        <v>8712.0499999999993</v>
      </c>
      <c r="I3798" s="7" t="str">
        <f t="shared" ca="1" si="591"/>
        <v/>
      </c>
      <c r="J3798" s="11">
        <f t="shared" ca="1" si="592"/>
        <v>1405.5200851670234</v>
      </c>
      <c r="K3798" s="11">
        <f ca="1">MAX($J$55:J3798)</f>
        <v>1526.2166608791206</v>
      </c>
      <c r="L3798" s="13">
        <f t="shared" ca="1" si="593"/>
        <v>7.9082202943961066E-2</v>
      </c>
      <c r="M3798" t="str">
        <f t="shared" ca="1" si="595"/>
        <v>SELL</v>
      </c>
      <c r="N3798">
        <f t="shared" ca="1" si="596"/>
        <v>9.2972669543544054E-4</v>
      </c>
    </row>
    <row r="3799" spans="1:14" x14ac:dyDescent="0.25">
      <c r="A3799">
        <v>3798</v>
      </c>
      <c r="B3799" s="30">
        <v>42088</v>
      </c>
      <c r="C3799">
        <f t="shared" si="594"/>
        <v>2015</v>
      </c>
      <c r="D3799">
        <v>8530.7999999999993</v>
      </c>
      <c r="E3799">
        <f t="shared" ca="1" si="588"/>
        <v>8536.875</v>
      </c>
      <c r="F3799">
        <f t="shared" ca="1" si="587"/>
        <v>8753.5019230769212</v>
      </c>
      <c r="G3799" t="str">
        <f t="shared" ca="1" si="589"/>
        <v/>
      </c>
      <c r="H3799">
        <f t="shared" ca="1" si="590"/>
        <v>8712.0499999999993</v>
      </c>
      <c r="I3799" s="7" t="str">
        <f t="shared" ca="1" si="591"/>
        <v/>
      </c>
      <c r="J3799" s="11">
        <f t="shared" ca="1" si="592"/>
        <v>1405.5200851670234</v>
      </c>
      <c r="K3799" s="11">
        <f ca="1">MAX($J$55:J3799)</f>
        <v>1526.2166608791206</v>
      </c>
      <c r="L3799" s="13">
        <f t="shared" ca="1" si="593"/>
        <v>7.9082202943961066E-2</v>
      </c>
      <c r="M3799" t="str">
        <f t="shared" ca="1" si="595"/>
        <v>SELL</v>
      </c>
      <c r="N3799">
        <f t="shared" ca="1" si="596"/>
        <v>1.4222253437046282E-3</v>
      </c>
    </row>
    <row r="3800" spans="1:14" x14ac:dyDescent="0.25">
      <c r="A3800">
        <v>3799</v>
      </c>
      <c r="B3800" s="30">
        <v>42089</v>
      </c>
      <c r="C3800">
        <f t="shared" si="594"/>
        <v>2015</v>
      </c>
      <c r="D3800">
        <v>8342.15</v>
      </c>
      <c r="E3800">
        <f t="shared" ca="1" si="588"/>
        <v>8436.4749999999985</v>
      </c>
      <c r="F3800">
        <f t="shared" ca="1" si="587"/>
        <v>8733.2346153846138</v>
      </c>
      <c r="G3800" t="str">
        <f t="shared" ca="1" si="589"/>
        <v/>
      </c>
      <c r="H3800">
        <f t="shared" ca="1" si="590"/>
        <v>8712.0499999999993</v>
      </c>
      <c r="I3800" s="7" t="str">
        <f t="shared" ca="1" si="591"/>
        <v/>
      </c>
      <c r="J3800" s="11">
        <f t="shared" ca="1" si="592"/>
        <v>1405.5200851670234</v>
      </c>
      <c r="K3800" s="11">
        <f ca="1">MAX($J$55:J3800)</f>
        <v>1526.2166608791206</v>
      </c>
      <c r="L3800" s="13">
        <f t="shared" ca="1" si="593"/>
        <v>7.9082202943961066E-2</v>
      </c>
      <c r="M3800" t="str">
        <f t="shared" ca="1" si="595"/>
        <v>SELL</v>
      </c>
      <c r="N3800">
        <f t="shared" ca="1" si="596"/>
        <v>2.2113986964880157E-2</v>
      </c>
    </row>
    <row r="3801" spans="1:14" x14ac:dyDescent="0.25">
      <c r="A3801">
        <v>3800</v>
      </c>
      <c r="B3801" s="30">
        <v>42090</v>
      </c>
      <c r="C3801">
        <f t="shared" si="594"/>
        <v>2015</v>
      </c>
      <c r="D3801">
        <v>8341.4</v>
      </c>
      <c r="E3801">
        <f t="shared" ca="1" si="588"/>
        <v>8341.7749999999996</v>
      </c>
      <c r="F3801">
        <f t="shared" ca="1" si="587"/>
        <v>8711.9307692307666</v>
      </c>
      <c r="G3801" t="str">
        <f t="shared" ca="1" si="589"/>
        <v/>
      </c>
      <c r="H3801">
        <f t="shared" ca="1" si="590"/>
        <v>8712.0499999999993</v>
      </c>
      <c r="I3801" s="7" t="str">
        <f t="shared" ca="1" si="591"/>
        <v/>
      </c>
      <c r="J3801" s="11">
        <f t="shared" ca="1" si="592"/>
        <v>1405.5200851670234</v>
      </c>
      <c r="K3801" s="11">
        <f ca="1">MAX($J$55:J3801)</f>
        <v>1526.2166608791206</v>
      </c>
      <c r="L3801" s="13">
        <f t="shared" ca="1" si="593"/>
        <v>7.9082202943961066E-2</v>
      </c>
      <c r="M3801" t="str">
        <f t="shared" ca="1" si="595"/>
        <v>SELL</v>
      </c>
      <c r="N3801">
        <f t="shared" ca="1" si="596"/>
        <v>8.9904880636286819E-5</v>
      </c>
    </row>
    <row r="3802" spans="1:14" x14ac:dyDescent="0.25">
      <c r="A3802">
        <v>3801</v>
      </c>
      <c r="B3802" s="30">
        <v>42093</v>
      </c>
      <c r="C3802">
        <f t="shared" si="594"/>
        <v>2015</v>
      </c>
      <c r="D3802">
        <v>8492.2999999999993</v>
      </c>
      <c r="E3802">
        <f t="shared" ca="1" si="588"/>
        <v>8416.8499999999985</v>
      </c>
      <c r="F3802">
        <f t="shared" ca="1" si="587"/>
        <v>8698.8038461538436</v>
      </c>
      <c r="G3802" t="str">
        <f t="shared" ca="1" si="589"/>
        <v/>
      </c>
      <c r="H3802">
        <f t="shared" ca="1" si="590"/>
        <v>8712.0499999999993</v>
      </c>
      <c r="I3802" s="7" t="str">
        <f t="shared" ca="1" si="591"/>
        <v/>
      </c>
      <c r="J3802" s="11">
        <f t="shared" ca="1" si="592"/>
        <v>1405.5200851670234</v>
      </c>
      <c r="K3802" s="11">
        <f ca="1">MAX($J$55:J3802)</f>
        <v>1526.2166608791206</v>
      </c>
      <c r="L3802" s="13">
        <f t="shared" ca="1" si="593"/>
        <v>7.9082202943961066E-2</v>
      </c>
      <c r="M3802" t="str">
        <f t="shared" ca="1" si="595"/>
        <v>SELL</v>
      </c>
      <c r="N3802">
        <f t="shared" ca="1" si="596"/>
        <v>-1.8090488407221765E-2</v>
      </c>
    </row>
    <row r="3803" spans="1:14" x14ac:dyDescent="0.25">
      <c r="A3803">
        <v>3802</v>
      </c>
      <c r="B3803" s="30">
        <v>42094</v>
      </c>
      <c r="C3803">
        <f t="shared" si="594"/>
        <v>2015</v>
      </c>
      <c r="D3803">
        <v>8491</v>
      </c>
      <c r="E3803">
        <f t="shared" ca="1" si="588"/>
        <v>8491.65</v>
      </c>
      <c r="F3803">
        <f t="shared" ca="1" si="587"/>
        <v>8688.6519230769209</v>
      </c>
      <c r="G3803" t="str">
        <f t="shared" ca="1" si="589"/>
        <v/>
      </c>
      <c r="H3803">
        <f t="shared" ca="1" si="590"/>
        <v>8712.0499999999993</v>
      </c>
      <c r="I3803" s="7" t="str">
        <f t="shared" ca="1" si="591"/>
        <v/>
      </c>
      <c r="J3803" s="11">
        <f t="shared" ca="1" si="592"/>
        <v>1405.5200851670234</v>
      </c>
      <c r="K3803" s="11">
        <f ca="1">MAX($J$55:J3803)</f>
        <v>1526.2166608791206</v>
      </c>
      <c r="L3803" s="13">
        <f t="shared" ca="1" si="593"/>
        <v>7.9082202943961066E-2</v>
      </c>
      <c r="M3803" t="str">
        <f t="shared" ca="1" si="595"/>
        <v>SELL</v>
      </c>
      <c r="N3803">
        <f t="shared" ca="1" si="596"/>
        <v>1.5307984880412521E-4</v>
      </c>
    </row>
    <row r="3804" spans="1:14" x14ac:dyDescent="0.25">
      <c r="A3804">
        <v>3803</v>
      </c>
      <c r="B3804" s="30">
        <v>42095</v>
      </c>
      <c r="C3804">
        <f t="shared" si="594"/>
        <v>2015</v>
      </c>
      <c r="D3804">
        <v>8586.25</v>
      </c>
      <c r="E3804">
        <f t="shared" ca="1" si="588"/>
        <v>8538.625</v>
      </c>
      <c r="F3804">
        <f t="shared" ref="F3804:F3867" ca="1" si="597">IF(ROW(D3804)&gt;$M$4, AVERAGE(OFFSET(D3805,-$M$4,0,$M$4,1)), "")</f>
        <v>8681.8884615384595</v>
      </c>
      <c r="G3804" t="str">
        <f t="shared" ca="1" si="589"/>
        <v/>
      </c>
      <c r="H3804">
        <f t="shared" ca="1" si="590"/>
        <v>8712.0499999999993</v>
      </c>
      <c r="I3804" s="7" t="str">
        <f t="shared" ca="1" si="591"/>
        <v/>
      </c>
      <c r="J3804" s="11">
        <f t="shared" ca="1" si="592"/>
        <v>1405.5200851670234</v>
      </c>
      <c r="K3804" s="11">
        <f ca="1">MAX($J$55:J3804)</f>
        <v>1526.2166608791206</v>
      </c>
      <c r="L3804" s="13">
        <f t="shared" ca="1" si="593"/>
        <v>7.9082202943961066E-2</v>
      </c>
      <c r="M3804" t="str">
        <f t="shared" ca="1" si="595"/>
        <v>SELL</v>
      </c>
      <c r="N3804">
        <f t="shared" ca="1" si="596"/>
        <v>-1.1217759981156518E-2</v>
      </c>
    </row>
    <row r="3805" spans="1:14" x14ac:dyDescent="0.25">
      <c r="A3805">
        <v>3804</v>
      </c>
      <c r="B3805" s="30">
        <v>42100</v>
      </c>
      <c r="C3805">
        <f t="shared" si="594"/>
        <v>2015</v>
      </c>
      <c r="D3805">
        <v>8659.9</v>
      </c>
      <c r="E3805">
        <f t="shared" ca="1" si="588"/>
        <v>8623.0750000000007</v>
      </c>
      <c r="F3805">
        <f t="shared" ca="1" si="597"/>
        <v>8677.7596153846134</v>
      </c>
      <c r="G3805" t="str">
        <f t="shared" ca="1" si="589"/>
        <v/>
      </c>
      <c r="H3805">
        <f t="shared" ca="1" si="590"/>
        <v>8712.0499999999993</v>
      </c>
      <c r="I3805" s="7" t="str">
        <f t="shared" ca="1" si="591"/>
        <v/>
      </c>
      <c r="J3805" s="11">
        <f t="shared" ca="1" si="592"/>
        <v>1405.5200851670234</v>
      </c>
      <c r="K3805" s="11">
        <f ca="1">MAX($J$55:J3805)</f>
        <v>1526.2166608791206</v>
      </c>
      <c r="L3805" s="13">
        <f t="shared" ca="1" si="593"/>
        <v>7.9082202943961066E-2</v>
      </c>
      <c r="M3805" t="str">
        <f t="shared" ca="1" si="595"/>
        <v>SELL</v>
      </c>
      <c r="N3805">
        <f t="shared" ca="1" si="596"/>
        <v>-8.5776677827922119E-3</v>
      </c>
    </row>
    <row r="3806" spans="1:14" x14ac:dyDescent="0.25">
      <c r="A3806">
        <v>3805</v>
      </c>
      <c r="B3806" s="30">
        <v>42101</v>
      </c>
      <c r="C3806">
        <f t="shared" si="594"/>
        <v>2015</v>
      </c>
      <c r="D3806">
        <v>8660.2999999999993</v>
      </c>
      <c r="E3806">
        <f t="shared" ref="E3806:E3869" ca="1" si="598">IF(ROW(D3806)&gt;$M$3,AVERAGE(OFFSET(D3807,-$M$3,0,$M$3,1)),"")</f>
        <v>8660.0999999999985</v>
      </c>
      <c r="F3806">
        <f t="shared" ca="1" si="597"/>
        <v>8676.8538461538428</v>
      </c>
      <c r="G3806" t="str">
        <f t="shared" ref="G3806:G3869" ca="1" si="599">IF(AND(E3806&gt;F3806,E3805&lt;F3805),"BUY",IF(AND(E3806&lt;F3806,E3805&gt;F3805),"SELL",""))</f>
        <v/>
      </c>
      <c r="H3806">
        <f t="shared" ref="H3806:H3869" ca="1" si="600">IF(G3806&lt;&gt;"",D3806,H3805)</f>
        <v>8712.0499999999993</v>
      </c>
      <c r="I3806" s="7" t="str">
        <f t="shared" ref="I3806:I3869" ca="1" si="601">IF(AND(G3806&lt;&gt;"",H3805&lt;&gt;0),IF(G3806="BUY",1-H3806/H3805,H3806/H3805-1),"")</f>
        <v/>
      </c>
      <c r="J3806" s="11">
        <f t="shared" ref="J3806:J3869" ca="1" si="602">IF(I3806="",J3805,J3805*(1+$M$5*I3806))</f>
        <v>1405.5200851670234</v>
      </c>
      <c r="K3806" s="11">
        <f ca="1">MAX($J$55:J3806)</f>
        <v>1526.2166608791206</v>
      </c>
      <c r="L3806" s="13">
        <f t="shared" ca="1" si="593"/>
        <v>7.9082202943961066E-2</v>
      </c>
      <c r="M3806" t="str">
        <f t="shared" ca="1" si="595"/>
        <v>SELL</v>
      </c>
      <c r="N3806">
        <f t="shared" ca="1" si="596"/>
        <v>-4.6189909814159078E-5</v>
      </c>
    </row>
    <row r="3807" spans="1:14" x14ac:dyDescent="0.25">
      <c r="A3807">
        <v>3806</v>
      </c>
      <c r="B3807" s="30">
        <v>42102</v>
      </c>
      <c r="C3807">
        <f t="shared" si="594"/>
        <v>2015</v>
      </c>
      <c r="D3807">
        <v>8714.4</v>
      </c>
      <c r="E3807">
        <f t="shared" ca="1" si="598"/>
        <v>8687.3499999999985</v>
      </c>
      <c r="F3807">
        <f t="shared" ca="1" si="597"/>
        <v>8671.8461538461524</v>
      </c>
      <c r="G3807" t="str">
        <f t="shared" ca="1" si="599"/>
        <v>BUY</v>
      </c>
      <c r="H3807">
        <f t="shared" ca="1" si="600"/>
        <v>8714.4</v>
      </c>
      <c r="I3807" s="7">
        <f t="shared" ca="1" si="601"/>
        <v>-2.6974133527701838E-4</v>
      </c>
      <c r="J3807" s="11">
        <f t="shared" ca="1" si="602"/>
        <v>1405.1409583024918</v>
      </c>
      <c r="K3807" s="11">
        <f ca="1">MAX($J$55:J3807)</f>
        <v>1526.2166608791206</v>
      </c>
      <c r="L3807" s="13">
        <f t="shared" ca="1" si="593"/>
        <v>7.9330612540219336E-2</v>
      </c>
      <c r="M3807" t="str">
        <f t="shared" ca="1" si="595"/>
        <v>BUY</v>
      </c>
      <c r="N3807">
        <f t="shared" ca="1" si="596"/>
        <v>-6.2468967587728337E-3</v>
      </c>
    </row>
    <row r="3808" spans="1:14" x14ac:dyDescent="0.25">
      <c r="A3808">
        <v>3807</v>
      </c>
      <c r="B3808" s="30">
        <v>42103</v>
      </c>
      <c r="C3808">
        <f t="shared" si="594"/>
        <v>2015</v>
      </c>
      <c r="D3808">
        <v>8778.2999999999993</v>
      </c>
      <c r="E3808">
        <f t="shared" ca="1" si="598"/>
        <v>8746.3499999999985</v>
      </c>
      <c r="F3808">
        <f t="shared" ca="1" si="597"/>
        <v>8667.0942307692276</v>
      </c>
      <c r="G3808" t="str">
        <f t="shared" ca="1" si="599"/>
        <v/>
      </c>
      <c r="H3808">
        <f t="shared" ca="1" si="600"/>
        <v>8714.4</v>
      </c>
      <c r="I3808" s="7" t="str">
        <f t="shared" ca="1" si="601"/>
        <v/>
      </c>
      <c r="J3808" s="11">
        <f t="shared" ca="1" si="602"/>
        <v>1405.1409583024918</v>
      </c>
      <c r="K3808" s="11">
        <f ca="1">MAX($J$55:J3808)</f>
        <v>1526.2166608791206</v>
      </c>
      <c r="L3808" s="13">
        <f t="shared" ca="1" si="593"/>
        <v>7.9330612540219336E-2</v>
      </c>
      <c r="M3808" t="str">
        <f t="shared" ca="1" si="595"/>
        <v>BUY</v>
      </c>
      <c r="N3808">
        <f t="shared" ca="1" si="596"/>
        <v>7.3326907188102034E-3</v>
      </c>
    </row>
    <row r="3809" spans="1:14" x14ac:dyDescent="0.25">
      <c r="A3809">
        <v>3808</v>
      </c>
      <c r="B3809" s="30">
        <v>42104</v>
      </c>
      <c r="C3809">
        <f t="shared" si="594"/>
        <v>2015</v>
      </c>
      <c r="D3809">
        <v>8780.35</v>
      </c>
      <c r="E3809">
        <f t="shared" ca="1" si="598"/>
        <v>8779.3250000000007</v>
      </c>
      <c r="F3809">
        <f t="shared" ca="1" si="597"/>
        <v>8660.3096153846109</v>
      </c>
      <c r="G3809" t="str">
        <f t="shared" ca="1" si="599"/>
        <v/>
      </c>
      <c r="H3809">
        <f t="shared" ca="1" si="600"/>
        <v>8714.4</v>
      </c>
      <c r="I3809" s="7" t="str">
        <f t="shared" ca="1" si="601"/>
        <v/>
      </c>
      <c r="J3809" s="11">
        <f t="shared" ca="1" si="602"/>
        <v>1405.1409583024918</v>
      </c>
      <c r="K3809" s="11">
        <f ca="1">MAX($J$55:J3809)</f>
        <v>1526.2166608791206</v>
      </c>
      <c r="L3809" s="13">
        <f t="shared" ca="1" si="593"/>
        <v>7.9330612540219336E-2</v>
      </c>
      <c r="M3809" t="str">
        <f t="shared" ca="1" si="595"/>
        <v>BUY</v>
      </c>
      <c r="N3809">
        <f t="shared" ca="1" si="596"/>
        <v>2.335304102162254E-4</v>
      </c>
    </row>
    <row r="3810" spans="1:14" x14ac:dyDescent="0.25">
      <c r="A3810">
        <v>3809</v>
      </c>
      <c r="B3810" s="30">
        <v>42107</v>
      </c>
      <c r="C3810">
        <f t="shared" si="594"/>
        <v>2015</v>
      </c>
      <c r="D3810">
        <v>8834</v>
      </c>
      <c r="E3810">
        <f t="shared" ca="1" si="598"/>
        <v>8807.1749999999993</v>
      </c>
      <c r="F3810">
        <f t="shared" ca="1" si="597"/>
        <v>8654.0692307692279</v>
      </c>
      <c r="G3810" t="str">
        <f t="shared" ca="1" si="599"/>
        <v/>
      </c>
      <c r="H3810">
        <f t="shared" ca="1" si="600"/>
        <v>8714.4</v>
      </c>
      <c r="I3810" s="7" t="str">
        <f t="shared" ca="1" si="601"/>
        <v/>
      </c>
      <c r="J3810" s="11">
        <f t="shared" ca="1" si="602"/>
        <v>1405.1409583024918</v>
      </c>
      <c r="K3810" s="11">
        <f ca="1">MAX($J$55:J3810)</f>
        <v>1526.2166608791206</v>
      </c>
      <c r="L3810" s="13">
        <f t="shared" ca="1" si="593"/>
        <v>7.9330612540219336E-2</v>
      </c>
      <c r="M3810" t="str">
        <f t="shared" ca="1" si="595"/>
        <v>BUY</v>
      </c>
      <c r="N3810">
        <f t="shared" ca="1" si="596"/>
        <v>6.1102347856292327E-3</v>
      </c>
    </row>
    <row r="3811" spans="1:14" x14ac:dyDescent="0.25">
      <c r="A3811">
        <v>3810</v>
      </c>
      <c r="B3811" s="30">
        <v>42109</v>
      </c>
      <c r="C3811">
        <f t="shared" si="594"/>
        <v>2015</v>
      </c>
      <c r="D3811">
        <v>8750.2000000000007</v>
      </c>
      <c r="E3811">
        <f t="shared" ca="1" si="598"/>
        <v>8792.1</v>
      </c>
      <c r="F3811">
        <f t="shared" ca="1" si="597"/>
        <v>8647.4365384615357</v>
      </c>
      <c r="G3811" t="str">
        <f t="shared" ca="1" si="599"/>
        <v/>
      </c>
      <c r="H3811">
        <f t="shared" ca="1" si="600"/>
        <v>8714.4</v>
      </c>
      <c r="I3811" s="7" t="str">
        <f t="shared" ca="1" si="601"/>
        <v/>
      </c>
      <c r="J3811" s="11">
        <f t="shared" ca="1" si="602"/>
        <v>1405.1409583024918</v>
      </c>
      <c r="K3811" s="11">
        <f ca="1">MAX($J$55:J3811)</f>
        <v>1526.2166608791206</v>
      </c>
      <c r="L3811" s="13">
        <f t="shared" ca="1" si="593"/>
        <v>7.9330612540219336E-2</v>
      </c>
      <c r="M3811" t="str">
        <f t="shared" ca="1" si="595"/>
        <v>BUY</v>
      </c>
      <c r="N3811">
        <f t="shared" ca="1" si="596"/>
        <v>-9.4860765225265199E-3</v>
      </c>
    </row>
    <row r="3812" spans="1:14" x14ac:dyDescent="0.25">
      <c r="A3812">
        <v>3811</v>
      </c>
      <c r="B3812" s="30">
        <v>42110</v>
      </c>
      <c r="C3812">
        <f t="shared" si="594"/>
        <v>2015</v>
      </c>
      <c r="D3812">
        <v>8706.7000000000007</v>
      </c>
      <c r="E3812">
        <f t="shared" ca="1" si="598"/>
        <v>8728.4500000000007</v>
      </c>
      <c r="F3812">
        <f t="shared" ca="1" si="597"/>
        <v>8638.5499999999993</v>
      </c>
      <c r="G3812" t="str">
        <f t="shared" ca="1" si="599"/>
        <v/>
      </c>
      <c r="H3812">
        <f t="shared" ca="1" si="600"/>
        <v>8714.4</v>
      </c>
      <c r="I3812" s="7" t="str">
        <f t="shared" ca="1" si="601"/>
        <v/>
      </c>
      <c r="J3812" s="11">
        <f t="shared" ca="1" si="602"/>
        <v>1405.1409583024918</v>
      </c>
      <c r="K3812" s="11">
        <f ca="1">MAX($J$55:J3812)</f>
        <v>1526.2166608791206</v>
      </c>
      <c r="L3812" s="13">
        <f t="shared" ca="1" si="593"/>
        <v>7.9330612540219336E-2</v>
      </c>
      <c r="M3812" t="str">
        <f t="shared" ca="1" si="595"/>
        <v>BUY</v>
      </c>
      <c r="N3812">
        <f t="shared" ca="1" si="596"/>
        <v>-4.971314941372768E-3</v>
      </c>
    </row>
    <row r="3813" spans="1:14" x14ac:dyDescent="0.25">
      <c r="A3813">
        <v>3812</v>
      </c>
      <c r="B3813" s="30">
        <v>42111</v>
      </c>
      <c r="C3813">
        <f t="shared" si="594"/>
        <v>2015</v>
      </c>
      <c r="D3813">
        <v>8606</v>
      </c>
      <c r="E3813">
        <f t="shared" ca="1" si="598"/>
        <v>8656.35</v>
      </c>
      <c r="F3813">
        <f t="shared" ca="1" si="597"/>
        <v>8632.7519230769212</v>
      </c>
      <c r="G3813" t="str">
        <f t="shared" ca="1" si="599"/>
        <v/>
      </c>
      <c r="H3813">
        <f t="shared" ca="1" si="600"/>
        <v>8714.4</v>
      </c>
      <c r="I3813" s="7" t="str">
        <f t="shared" ca="1" si="601"/>
        <v/>
      </c>
      <c r="J3813" s="11">
        <f t="shared" ca="1" si="602"/>
        <v>1405.1409583024918</v>
      </c>
      <c r="K3813" s="11">
        <f ca="1">MAX($J$55:J3813)</f>
        <v>1526.2166608791206</v>
      </c>
      <c r="L3813" s="13">
        <f t="shared" ca="1" si="593"/>
        <v>7.9330612540219336E-2</v>
      </c>
      <c r="M3813" t="str">
        <f t="shared" ca="1" si="595"/>
        <v>BUY</v>
      </c>
      <c r="N3813">
        <f t="shared" ca="1" si="596"/>
        <v>-1.1565805643929471E-2</v>
      </c>
    </row>
    <row r="3814" spans="1:14" x14ac:dyDescent="0.25">
      <c r="A3814">
        <v>3813</v>
      </c>
      <c r="B3814" s="30">
        <v>42114</v>
      </c>
      <c r="C3814">
        <f t="shared" si="594"/>
        <v>2015</v>
      </c>
      <c r="D3814">
        <v>8448.1</v>
      </c>
      <c r="E3814">
        <f t="shared" ca="1" si="598"/>
        <v>8527.0499999999993</v>
      </c>
      <c r="F3814">
        <f t="shared" ca="1" si="597"/>
        <v>8622.5999999999985</v>
      </c>
      <c r="G3814" t="str">
        <f t="shared" ca="1" si="599"/>
        <v>SELL</v>
      </c>
      <c r="H3814">
        <f t="shared" ca="1" si="600"/>
        <v>8448.1</v>
      </c>
      <c r="I3814" s="7">
        <f t="shared" ca="1" si="601"/>
        <v>-3.055861562471307E-2</v>
      </c>
      <c r="J3814" s="11">
        <f t="shared" ca="1" si="602"/>
        <v>1362.201795859185</v>
      </c>
      <c r="K3814" s="11">
        <f ca="1">MAX($J$55:J3814)</f>
        <v>1526.2166608791206</v>
      </c>
      <c r="L3814" s="13">
        <f t="shared" ca="1" si="593"/>
        <v>0.10746499446904267</v>
      </c>
      <c r="M3814" t="str">
        <f t="shared" ca="1" si="595"/>
        <v>SELL</v>
      </c>
      <c r="N3814">
        <f t="shared" ca="1" si="596"/>
        <v>-1.8347664420171932E-2</v>
      </c>
    </row>
    <row r="3815" spans="1:14" x14ac:dyDescent="0.25">
      <c r="A3815">
        <v>3814</v>
      </c>
      <c r="B3815" s="30">
        <v>42115</v>
      </c>
      <c r="C3815">
        <f t="shared" si="594"/>
        <v>2015</v>
      </c>
      <c r="D3815">
        <v>8377.75</v>
      </c>
      <c r="E3815">
        <f t="shared" ca="1" si="598"/>
        <v>8412.9249999999993</v>
      </c>
      <c r="F3815">
        <f t="shared" ca="1" si="597"/>
        <v>8610.2076923076929</v>
      </c>
      <c r="G3815" t="str">
        <f t="shared" ca="1" si="599"/>
        <v/>
      </c>
      <c r="H3815">
        <f t="shared" ca="1" si="600"/>
        <v>8448.1</v>
      </c>
      <c r="I3815" s="7" t="str">
        <f t="shared" ca="1" si="601"/>
        <v/>
      </c>
      <c r="J3815" s="11">
        <f t="shared" ca="1" si="602"/>
        <v>1362.201795859185</v>
      </c>
      <c r="K3815" s="11">
        <f ca="1">MAX($J$55:J3815)</f>
        <v>1526.2166608791206</v>
      </c>
      <c r="L3815" s="13">
        <f t="shared" ca="1" si="593"/>
        <v>0.10746499446904267</v>
      </c>
      <c r="M3815" t="str">
        <f t="shared" ca="1" si="595"/>
        <v>SELL</v>
      </c>
      <c r="N3815">
        <f t="shared" ca="1" si="596"/>
        <v>8.32731620127607E-3</v>
      </c>
    </row>
    <row r="3816" spans="1:14" x14ac:dyDescent="0.25">
      <c r="A3816">
        <v>3815</v>
      </c>
      <c r="B3816" s="30">
        <v>42116</v>
      </c>
      <c r="C3816">
        <f t="shared" si="594"/>
        <v>2015</v>
      </c>
      <c r="D3816">
        <v>8429.7000000000007</v>
      </c>
      <c r="E3816">
        <f t="shared" ca="1" si="598"/>
        <v>8403.7250000000004</v>
      </c>
      <c r="F3816">
        <f t="shared" ca="1" si="597"/>
        <v>8596.8884615384613</v>
      </c>
      <c r="G3816" t="str">
        <f t="shared" ca="1" si="599"/>
        <v/>
      </c>
      <c r="H3816">
        <f t="shared" ca="1" si="600"/>
        <v>8448.1</v>
      </c>
      <c r="I3816" s="7" t="str">
        <f t="shared" ca="1" si="601"/>
        <v/>
      </c>
      <c r="J3816" s="11">
        <f t="shared" ca="1" si="602"/>
        <v>1362.201795859185</v>
      </c>
      <c r="K3816" s="11">
        <f ca="1">MAX($J$55:J3816)</f>
        <v>1526.2166608791206</v>
      </c>
      <c r="L3816" s="13">
        <f t="shared" ca="1" si="593"/>
        <v>0.10746499446904267</v>
      </c>
      <c r="M3816" t="str">
        <f t="shared" ca="1" si="595"/>
        <v>SELL</v>
      </c>
      <c r="N3816">
        <f t="shared" ca="1" si="596"/>
        <v>-6.2009489421384891E-3</v>
      </c>
    </row>
    <row r="3817" spans="1:14" x14ac:dyDescent="0.25">
      <c r="A3817">
        <v>3816</v>
      </c>
      <c r="B3817" s="30">
        <v>42117</v>
      </c>
      <c r="C3817">
        <f t="shared" si="594"/>
        <v>2015</v>
      </c>
      <c r="D3817">
        <v>8398.2999999999993</v>
      </c>
      <c r="E3817">
        <f t="shared" ca="1" si="598"/>
        <v>8414</v>
      </c>
      <c r="F3817">
        <f t="shared" ca="1" si="597"/>
        <v>8587.2942307692319</v>
      </c>
      <c r="G3817" t="str">
        <f t="shared" ca="1" si="599"/>
        <v/>
      </c>
      <c r="H3817">
        <f t="shared" ca="1" si="600"/>
        <v>8448.1</v>
      </c>
      <c r="I3817" s="7" t="str">
        <f t="shared" ca="1" si="601"/>
        <v/>
      </c>
      <c r="J3817" s="11">
        <f t="shared" ca="1" si="602"/>
        <v>1362.201795859185</v>
      </c>
      <c r="K3817" s="11">
        <f ca="1">MAX($J$55:J3817)</f>
        <v>1526.2166608791206</v>
      </c>
      <c r="L3817" s="13">
        <f t="shared" ca="1" si="593"/>
        <v>0.10746499446904267</v>
      </c>
      <c r="M3817" t="str">
        <f t="shared" ca="1" si="595"/>
        <v>SELL</v>
      </c>
      <c r="N3817">
        <f t="shared" ca="1" si="596"/>
        <v>3.7249249676739923E-3</v>
      </c>
    </row>
    <row r="3818" spans="1:14" x14ac:dyDescent="0.25">
      <c r="A3818">
        <v>3817</v>
      </c>
      <c r="B3818" s="30">
        <v>42118</v>
      </c>
      <c r="C3818">
        <f t="shared" si="594"/>
        <v>2015</v>
      </c>
      <c r="D3818">
        <v>8305.25</v>
      </c>
      <c r="E3818">
        <f t="shared" ca="1" si="598"/>
        <v>8351.7749999999996</v>
      </c>
      <c r="F3818">
        <f t="shared" ca="1" si="597"/>
        <v>8574.6826923076933</v>
      </c>
      <c r="G3818" t="str">
        <f t="shared" ca="1" si="599"/>
        <v/>
      </c>
      <c r="H3818">
        <f t="shared" ca="1" si="600"/>
        <v>8448.1</v>
      </c>
      <c r="I3818" s="7" t="str">
        <f t="shared" ca="1" si="601"/>
        <v/>
      </c>
      <c r="J3818" s="11">
        <f t="shared" ca="1" si="602"/>
        <v>1362.201795859185</v>
      </c>
      <c r="K3818" s="11">
        <f ca="1">MAX($J$55:J3818)</f>
        <v>1526.2166608791206</v>
      </c>
      <c r="L3818" s="13">
        <f t="shared" ca="1" si="593"/>
        <v>0.10746499446904267</v>
      </c>
      <c r="M3818" t="str">
        <f t="shared" ca="1" si="595"/>
        <v>SELL</v>
      </c>
      <c r="N3818">
        <f t="shared" ca="1" si="596"/>
        <v>1.1079623257087659E-2</v>
      </c>
    </row>
    <row r="3819" spans="1:14" x14ac:dyDescent="0.25">
      <c r="A3819">
        <v>3818</v>
      </c>
      <c r="B3819" s="30">
        <v>42121</v>
      </c>
      <c r="C3819">
        <f t="shared" si="594"/>
        <v>2015</v>
      </c>
      <c r="D3819">
        <v>8213.7999999999993</v>
      </c>
      <c r="E3819">
        <f t="shared" ca="1" si="598"/>
        <v>8259.5249999999996</v>
      </c>
      <c r="F3819">
        <f t="shared" ca="1" si="597"/>
        <v>8555.086538461539</v>
      </c>
      <c r="G3819" t="str">
        <f t="shared" ca="1" si="599"/>
        <v/>
      </c>
      <c r="H3819">
        <f t="shared" ca="1" si="600"/>
        <v>8448.1</v>
      </c>
      <c r="I3819" s="7" t="str">
        <f t="shared" ca="1" si="601"/>
        <v/>
      </c>
      <c r="J3819" s="11">
        <f t="shared" ca="1" si="602"/>
        <v>1362.201795859185</v>
      </c>
      <c r="K3819" s="11">
        <f ca="1">MAX($J$55:J3819)</f>
        <v>1526.2166608791206</v>
      </c>
      <c r="L3819" s="13">
        <f t="shared" ca="1" si="593"/>
        <v>0.10746499446904267</v>
      </c>
      <c r="M3819" t="str">
        <f t="shared" ca="1" si="595"/>
        <v>SELL</v>
      </c>
      <c r="N3819">
        <f t="shared" ca="1" si="596"/>
        <v>1.1011107432046082E-2</v>
      </c>
    </row>
    <row r="3820" spans="1:14" x14ac:dyDescent="0.25">
      <c r="A3820">
        <v>3819</v>
      </c>
      <c r="B3820" s="30">
        <v>42122</v>
      </c>
      <c r="C3820">
        <f t="shared" si="594"/>
        <v>2015</v>
      </c>
      <c r="D3820">
        <v>8285.6</v>
      </c>
      <c r="E3820">
        <f t="shared" ca="1" si="598"/>
        <v>8249.7000000000007</v>
      </c>
      <c r="F3820">
        <f t="shared" ca="1" si="597"/>
        <v>8539.6903846153855</v>
      </c>
      <c r="G3820" t="str">
        <f t="shared" ca="1" si="599"/>
        <v/>
      </c>
      <c r="H3820">
        <f t="shared" ca="1" si="600"/>
        <v>8448.1</v>
      </c>
      <c r="I3820" s="7" t="str">
        <f t="shared" ca="1" si="601"/>
        <v/>
      </c>
      <c r="J3820" s="11">
        <f t="shared" ca="1" si="602"/>
        <v>1362.201795859185</v>
      </c>
      <c r="K3820" s="11">
        <f ca="1">MAX($J$55:J3820)</f>
        <v>1526.2166608791206</v>
      </c>
      <c r="L3820" s="13">
        <f t="shared" ca="1" si="593"/>
        <v>0.10746499446904267</v>
      </c>
      <c r="M3820" t="str">
        <f t="shared" ca="1" si="595"/>
        <v>SELL</v>
      </c>
      <c r="N3820">
        <f t="shared" ca="1" si="596"/>
        <v>-8.7413864471987505E-3</v>
      </c>
    </row>
    <row r="3821" spans="1:14" x14ac:dyDescent="0.25">
      <c r="A3821">
        <v>3820</v>
      </c>
      <c r="B3821" s="30">
        <v>42123</v>
      </c>
      <c r="C3821">
        <f t="shared" si="594"/>
        <v>2015</v>
      </c>
      <c r="D3821">
        <v>8239.75</v>
      </c>
      <c r="E3821">
        <f t="shared" ca="1" si="598"/>
        <v>8262.6749999999993</v>
      </c>
      <c r="F3821">
        <f t="shared" ca="1" si="597"/>
        <v>8524.501923076923</v>
      </c>
      <c r="G3821" t="str">
        <f t="shared" ca="1" si="599"/>
        <v/>
      </c>
      <c r="H3821">
        <f t="shared" ca="1" si="600"/>
        <v>8448.1</v>
      </c>
      <c r="I3821" s="7" t="str">
        <f t="shared" ca="1" si="601"/>
        <v/>
      </c>
      <c r="J3821" s="11">
        <f t="shared" ca="1" si="602"/>
        <v>1362.201795859185</v>
      </c>
      <c r="K3821" s="11">
        <f ca="1">MAX($J$55:J3821)</f>
        <v>1526.2166608791206</v>
      </c>
      <c r="L3821" s="13">
        <f t="shared" ca="1" si="593"/>
        <v>0.10746499446904267</v>
      </c>
      <c r="M3821" t="str">
        <f t="shared" ca="1" si="595"/>
        <v>SELL</v>
      </c>
      <c r="N3821">
        <f t="shared" ca="1" si="596"/>
        <v>5.5336970165106164E-3</v>
      </c>
    </row>
    <row r="3822" spans="1:14" x14ac:dyDescent="0.25">
      <c r="A3822">
        <v>3821</v>
      </c>
      <c r="B3822" s="30">
        <v>42124</v>
      </c>
      <c r="C3822">
        <f t="shared" si="594"/>
        <v>2015</v>
      </c>
      <c r="D3822">
        <v>8181.5</v>
      </c>
      <c r="E3822">
        <f t="shared" ca="1" si="598"/>
        <v>8210.625</v>
      </c>
      <c r="F3822">
        <f t="shared" ca="1" si="597"/>
        <v>8509.5249999999996</v>
      </c>
      <c r="G3822" t="str">
        <f t="shared" ca="1" si="599"/>
        <v/>
      </c>
      <c r="H3822">
        <f t="shared" ca="1" si="600"/>
        <v>8448.1</v>
      </c>
      <c r="I3822" s="7" t="str">
        <f t="shared" ca="1" si="601"/>
        <v/>
      </c>
      <c r="J3822" s="11">
        <f t="shared" ca="1" si="602"/>
        <v>1362.201795859185</v>
      </c>
      <c r="K3822" s="11">
        <f ca="1">MAX($J$55:J3822)</f>
        <v>1526.2166608791206</v>
      </c>
      <c r="L3822" s="13">
        <f t="shared" ca="1" si="593"/>
        <v>0.10746499446904267</v>
      </c>
      <c r="M3822" t="str">
        <f t="shared" ca="1" si="595"/>
        <v>SELL</v>
      </c>
      <c r="N3822">
        <f t="shared" ca="1" si="596"/>
        <v>7.0693892411784337E-3</v>
      </c>
    </row>
    <row r="3823" spans="1:14" x14ac:dyDescent="0.25">
      <c r="A3823">
        <v>3822</v>
      </c>
      <c r="B3823" s="30">
        <v>42128</v>
      </c>
      <c r="C3823">
        <f t="shared" si="594"/>
        <v>2015</v>
      </c>
      <c r="D3823">
        <v>8331.9500000000007</v>
      </c>
      <c r="E3823">
        <f t="shared" ca="1" si="598"/>
        <v>8256.7250000000004</v>
      </c>
      <c r="F3823">
        <f t="shared" ca="1" si="597"/>
        <v>8501.1038461538465</v>
      </c>
      <c r="G3823" t="str">
        <f t="shared" ca="1" si="599"/>
        <v/>
      </c>
      <c r="H3823">
        <f t="shared" ca="1" si="600"/>
        <v>8448.1</v>
      </c>
      <c r="I3823" s="7" t="str">
        <f t="shared" ca="1" si="601"/>
        <v/>
      </c>
      <c r="J3823" s="11">
        <f t="shared" ca="1" si="602"/>
        <v>1362.201795859185</v>
      </c>
      <c r="K3823" s="11">
        <f ca="1">MAX($J$55:J3823)</f>
        <v>1526.2166608791206</v>
      </c>
      <c r="L3823" s="13">
        <f t="shared" ca="1" si="593"/>
        <v>0.10746499446904267</v>
      </c>
      <c r="M3823" t="str">
        <f t="shared" ca="1" si="595"/>
        <v>SELL</v>
      </c>
      <c r="N3823">
        <f t="shared" ca="1" si="596"/>
        <v>-1.8389048462995872E-2</v>
      </c>
    </row>
    <row r="3824" spans="1:14" x14ac:dyDescent="0.25">
      <c r="A3824">
        <v>3823</v>
      </c>
      <c r="B3824" s="30">
        <v>42129</v>
      </c>
      <c r="C3824">
        <f t="shared" si="594"/>
        <v>2015</v>
      </c>
      <c r="D3824">
        <v>8324.7999999999993</v>
      </c>
      <c r="E3824">
        <f t="shared" ca="1" si="598"/>
        <v>8328.375</v>
      </c>
      <c r="F3824">
        <f t="shared" ca="1" si="597"/>
        <v>8492.7134615384603</v>
      </c>
      <c r="G3824" t="str">
        <f t="shared" ca="1" si="599"/>
        <v/>
      </c>
      <c r="H3824">
        <f t="shared" ca="1" si="600"/>
        <v>8448.1</v>
      </c>
      <c r="I3824" s="7" t="str">
        <f t="shared" ca="1" si="601"/>
        <v/>
      </c>
      <c r="J3824" s="11">
        <f t="shared" ca="1" si="602"/>
        <v>1362.201795859185</v>
      </c>
      <c r="K3824" s="11">
        <f ca="1">MAX($J$55:J3824)</f>
        <v>1526.2166608791206</v>
      </c>
      <c r="L3824" s="13">
        <f t="shared" ca="1" si="593"/>
        <v>0.10746499446904267</v>
      </c>
      <c r="M3824" t="str">
        <f t="shared" ca="1" si="595"/>
        <v>SELL</v>
      </c>
      <c r="N3824">
        <f t="shared" ca="1" si="596"/>
        <v>8.5814245164714796E-4</v>
      </c>
    </row>
    <row r="3825" spans="1:14" x14ac:dyDescent="0.25">
      <c r="A3825">
        <v>3824</v>
      </c>
      <c r="B3825" s="30">
        <v>42130</v>
      </c>
      <c r="C3825">
        <f t="shared" si="594"/>
        <v>2015</v>
      </c>
      <c r="D3825">
        <v>8097</v>
      </c>
      <c r="E3825">
        <f t="shared" ca="1" si="598"/>
        <v>8210.9</v>
      </c>
      <c r="F3825">
        <f t="shared" ca="1" si="597"/>
        <v>8476.0288461538457</v>
      </c>
      <c r="G3825" t="str">
        <f t="shared" ca="1" si="599"/>
        <v/>
      </c>
      <c r="H3825">
        <f t="shared" ca="1" si="600"/>
        <v>8448.1</v>
      </c>
      <c r="I3825" s="7" t="str">
        <f t="shared" ca="1" si="601"/>
        <v/>
      </c>
      <c r="J3825" s="11">
        <f t="shared" ca="1" si="602"/>
        <v>1362.201795859185</v>
      </c>
      <c r="K3825" s="11">
        <f ca="1">MAX($J$55:J3825)</f>
        <v>1526.2166608791206</v>
      </c>
      <c r="L3825" s="13">
        <f t="shared" ca="1" si="593"/>
        <v>0.10746499446904267</v>
      </c>
      <c r="M3825" t="str">
        <f t="shared" ca="1" si="595"/>
        <v>SELL</v>
      </c>
      <c r="N3825">
        <f t="shared" ca="1" si="596"/>
        <v>2.7364020757255345E-2</v>
      </c>
    </row>
    <row r="3826" spans="1:14" x14ac:dyDescent="0.25">
      <c r="A3826">
        <v>3825</v>
      </c>
      <c r="B3826" s="30">
        <v>42131</v>
      </c>
      <c r="C3826">
        <f t="shared" si="594"/>
        <v>2015</v>
      </c>
      <c r="D3826">
        <v>8057.3</v>
      </c>
      <c r="E3826">
        <f t="shared" ca="1" si="598"/>
        <v>8077.15</v>
      </c>
      <c r="F3826">
        <f t="shared" ca="1" si="597"/>
        <v>8465.0730769230759</v>
      </c>
      <c r="G3826" t="str">
        <f t="shared" ca="1" si="599"/>
        <v/>
      </c>
      <c r="H3826">
        <f t="shared" ca="1" si="600"/>
        <v>8448.1</v>
      </c>
      <c r="I3826" s="7" t="str">
        <f t="shared" ca="1" si="601"/>
        <v/>
      </c>
      <c r="J3826" s="11">
        <f t="shared" ca="1" si="602"/>
        <v>1362.201795859185</v>
      </c>
      <c r="K3826" s="11">
        <f ca="1">MAX($J$55:J3826)</f>
        <v>1526.2166608791206</v>
      </c>
      <c r="L3826" s="13">
        <f t="shared" ca="1" si="593"/>
        <v>0.10746499446904267</v>
      </c>
      <c r="M3826" t="str">
        <f t="shared" ca="1" si="595"/>
        <v>SELL</v>
      </c>
      <c r="N3826">
        <f t="shared" ca="1" si="596"/>
        <v>4.9030505125354845E-3</v>
      </c>
    </row>
    <row r="3827" spans="1:14" x14ac:dyDescent="0.25">
      <c r="A3827">
        <v>3826</v>
      </c>
      <c r="B3827" s="30">
        <v>42132</v>
      </c>
      <c r="C3827">
        <f t="shared" si="594"/>
        <v>2015</v>
      </c>
      <c r="D3827">
        <v>8191.5</v>
      </c>
      <c r="E3827">
        <f t="shared" ca="1" si="598"/>
        <v>8124.4</v>
      </c>
      <c r="F3827">
        <f t="shared" ca="1" si="597"/>
        <v>8459.3076923076915</v>
      </c>
      <c r="G3827" t="str">
        <f t="shared" ca="1" si="599"/>
        <v/>
      </c>
      <c r="H3827">
        <f t="shared" ca="1" si="600"/>
        <v>8448.1</v>
      </c>
      <c r="I3827" s="7" t="str">
        <f t="shared" ca="1" si="601"/>
        <v/>
      </c>
      <c r="J3827" s="11">
        <f t="shared" ca="1" si="602"/>
        <v>1362.201795859185</v>
      </c>
      <c r="K3827" s="11">
        <f ca="1">MAX($J$55:J3827)</f>
        <v>1526.2166608791206</v>
      </c>
      <c r="L3827" s="13">
        <f t="shared" ca="1" si="593"/>
        <v>0.10746499446904267</v>
      </c>
      <c r="M3827" t="str">
        <f t="shared" ca="1" si="595"/>
        <v>SELL</v>
      </c>
      <c r="N3827">
        <f t="shared" ca="1" si="596"/>
        <v>-1.6655703523512817E-2</v>
      </c>
    </row>
    <row r="3828" spans="1:14" x14ac:dyDescent="0.25">
      <c r="A3828">
        <v>3827</v>
      </c>
      <c r="B3828" s="30">
        <v>42135</v>
      </c>
      <c r="C3828">
        <f t="shared" si="594"/>
        <v>2015</v>
      </c>
      <c r="D3828">
        <v>8325.25</v>
      </c>
      <c r="E3828">
        <f t="shared" ca="1" si="598"/>
        <v>8258.375</v>
      </c>
      <c r="F3828">
        <f t="shared" ca="1" si="597"/>
        <v>8452.8826923076922</v>
      </c>
      <c r="G3828" t="str">
        <f t="shared" ca="1" si="599"/>
        <v/>
      </c>
      <c r="H3828">
        <f t="shared" ca="1" si="600"/>
        <v>8448.1</v>
      </c>
      <c r="I3828" s="7" t="str">
        <f t="shared" ca="1" si="601"/>
        <v/>
      </c>
      <c r="J3828" s="11">
        <f t="shared" ca="1" si="602"/>
        <v>1362.201795859185</v>
      </c>
      <c r="K3828" s="11">
        <f ca="1">MAX($J$55:J3828)</f>
        <v>1526.2166608791206</v>
      </c>
      <c r="L3828" s="13">
        <f t="shared" ca="1" si="593"/>
        <v>0.10746499446904267</v>
      </c>
      <c r="M3828" t="str">
        <f t="shared" ca="1" si="595"/>
        <v>SELL</v>
      </c>
      <c r="N3828">
        <f t="shared" ca="1" si="596"/>
        <v>-1.6327900872856009E-2</v>
      </c>
    </row>
    <row r="3829" spans="1:14" x14ac:dyDescent="0.25">
      <c r="A3829">
        <v>3828</v>
      </c>
      <c r="B3829" s="30">
        <v>42136</v>
      </c>
      <c r="C3829">
        <f t="shared" si="594"/>
        <v>2015</v>
      </c>
      <c r="D3829">
        <v>8126.95</v>
      </c>
      <c r="E3829">
        <f t="shared" ca="1" si="598"/>
        <v>8226.1</v>
      </c>
      <c r="F3829">
        <f t="shared" ca="1" si="597"/>
        <v>8438.8807692307691</v>
      </c>
      <c r="G3829" t="str">
        <f t="shared" ca="1" si="599"/>
        <v/>
      </c>
      <c r="H3829">
        <f t="shared" ca="1" si="600"/>
        <v>8448.1</v>
      </c>
      <c r="I3829" s="7" t="str">
        <f t="shared" ca="1" si="601"/>
        <v/>
      </c>
      <c r="J3829" s="11">
        <f t="shared" ca="1" si="602"/>
        <v>1362.201795859185</v>
      </c>
      <c r="K3829" s="11">
        <f ca="1">MAX($J$55:J3829)</f>
        <v>1526.2166608791206</v>
      </c>
      <c r="L3829" s="13">
        <f t="shared" ca="1" si="593"/>
        <v>0.10746499446904267</v>
      </c>
      <c r="M3829" t="str">
        <f t="shared" ca="1" si="595"/>
        <v>SELL</v>
      </c>
      <c r="N3829">
        <f t="shared" ca="1" si="596"/>
        <v>2.3819104531395477E-2</v>
      </c>
    </row>
    <row r="3830" spans="1:14" x14ac:dyDescent="0.25">
      <c r="A3830">
        <v>3829</v>
      </c>
      <c r="B3830" s="30">
        <v>42137</v>
      </c>
      <c r="C3830">
        <f t="shared" si="594"/>
        <v>2015</v>
      </c>
      <c r="D3830">
        <v>8235.4500000000007</v>
      </c>
      <c r="E3830">
        <f t="shared" ca="1" si="598"/>
        <v>8181.2000000000007</v>
      </c>
      <c r="F3830">
        <f t="shared" ca="1" si="597"/>
        <v>8425.3884615384613</v>
      </c>
      <c r="G3830" t="str">
        <f t="shared" ca="1" si="599"/>
        <v/>
      </c>
      <c r="H3830">
        <f t="shared" ca="1" si="600"/>
        <v>8448.1</v>
      </c>
      <c r="I3830" s="7" t="str">
        <f t="shared" ca="1" si="601"/>
        <v/>
      </c>
      <c r="J3830" s="11">
        <f t="shared" ca="1" si="602"/>
        <v>1362.201795859185</v>
      </c>
      <c r="K3830" s="11">
        <f ca="1">MAX($J$55:J3830)</f>
        <v>1526.2166608791206</v>
      </c>
      <c r="L3830" s="13">
        <f t="shared" ca="1" si="593"/>
        <v>0.10746499446904267</v>
      </c>
      <c r="M3830" t="str">
        <f t="shared" ca="1" si="595"/>
        <v>SELL</v>
      </c>
      <c r="N3830">
        <f t="shared" ca="1" si="596"/>
        <v>-1.3350641999766322E-2</v>
      </c>
    </row>
    <row r="3831" spans="1:14" x14ac:dyDescent="0.25">
      <c r="A3831">
        <v>3830</v>
      </c>
      <c r="B3831" s="30">
        <v>42138</v>
      </c>
      <c r="C3831">
        <f t="shared" si="594"/>
        <v>2015</v>
      </c>
      <c r="D3831">
        <v>8224.2000000000007</v>
      </c>
      <c r="E3831">
        <f t="shared" ca="1" si="598"/>
        <v>8229.8250000000007</v>
      </c>
      <c r="F3831">
        <f t="shared" ca="1" si="597"/>
        <v>8408.630769230771</v>
      </c>
      <c r="G3831" t="str">
        <f t="shared" ca="1" si="599"/>
        <v/>
      </c>
      <c r="H3831">
        <f t="shared" ca="1" si="600"/>
        <v>8448.1</v>
      </c>
      <c r="I3831" s="7" t="str">
        <f t="shared" ca="1" si="601"/>
        <v/>
      </c>
      <c r="J3831" s="11">
        <f t="shared" ca="1" si="602"/>
        <v>1362.201795859185</v>
      </c>
      <c r="K3831" s="11">
        <f ca="1">MAX($J$55:J3831)</f>
        <v>1526.2166608791206</v>
      </c>
      <c r="L3831" s="13">
        <f t="shared" ca="1" si="593"/>
        <v>0.10746499446904267</v>
      </c>
      <c r="M3831" t="str">
        <f t="shared" ca="1" si="595"/>
        <v>SELL</v>
      </c>
      <c r="N3831">
        <f t="shared" ca="1" si="596"/>
        <v>1.3660455712802579E-3</v>
      </c>
    </row>
    <row r="3832" spans="1:14" x14ac:dyDescent="0.25">
      <c r="A3832">
        <v>3831</v>
      </c>
      <c r="B3832" s="30">
        <v>42139</v>
      </c>
      <c r="C3832">
        <f t="shared" si="594"/>
        <v>2015</v>
      </c>
      <c r="D3832">
        <v>8262.35</v>
      </c>
      <c r="E3832">
        <f t="shared" ca="1" si="598"/>
        <v>8243.2750000000015</v>
      </c>
      <c r="F3832">
        <f t="shared" ca="1" si="597"/>
        <v>8393.3250000000007</v>
      </c>
      <c r="G3832" t="str">
        <f t="shared" ca="1" si="599"/>
        <v/>
      </c>
      <c r="H3832">
        <f t="shared" ca="1" si="600"/>
        <v>8448.1</v>
      </c>
      <c r="I3832" s="7" t="str">
        <f t="shared" ca="1" si="601"/>
        <v/>
      </c>
      <c r="J3832" s="11">
        <f t="shared" ca="1" si="602"/>
        <v>1362.201795859185</v>
      </c>
      <c r="K3832" s="11">
        <f ca="1">MAX($J$55:J3832)</f>
        <v>1526.2166608791206</v>
      </c>
      <c r="L3832" s="13">
        <f t="shared" ca="1" si="593"/>
        <v>0.10746499446904267</v>
      </c>
      <c r="M3832" t="str">
        <f t="shared" ca="1" si="595"/>
        <v>SELL</v>
      </c>
      <c r="N3832">
        <f t="shared" ca="1" si="596"/>
        <v>-4.6387490576590591E-3</v>
      </c>
    </row>
    <row r="3833" spans="1:14" x14ac:dyDescent="0.25">
      <c r="A3833">
        <v>3832</v>
      </c>
      <c r="B3833" s="30">
        <v>42142</v>
      </c>
      <c r="C3833">
        <f t="shared" si="594"/>
        <v>2015</v>
      </c>
      <c r="D3833">
        <v>8373.65</v>
      </c>
      <c r="E3833">
        <f t="shared" ca="1" si="598"/>
        <v>8318</v>
      </c>
      <c r="F3833">
        <f t="shared" ca="1" si="597"/>
        <v>8380.2192307692312</v>
      </c>
      <c r="G3833" t="str">
        <f t="shared" ca="1" si="599"/>
        <v/>
      </c>
      <c r="H3833">
        <f t="shared" ca="1" si="600"/>
        <v>8448.1</v>
      </c>
      <c r="I3833" s="7" t="str">
        <f t="shared" ca="1" si="601"/>
        <v/>
      </c>
      <c r="J3833" s="11">
        <f t="shared" ca="1" si="602"/>
        <v>1362.201795859185</v>
      </c>
      <c r="K3833" s="11">
        <f ca="1">MAX($J$55:J3833)</f>
        <v>1526.2166608791206</v>
      </c>
      <c r="L3833" s="13">
        <f t="shared" ref="L3833:L3896" ca="1" si="603">1-J3833/K3833</f>
        <v>0.10746499446904267</v>
      </c>
      <c r="M3833" t="str">
        <f t="shared" ca="1" si="595"/>
        <v>SELL</v>
      </c>
      <c r="N3833">
        <f t="shared" ca="1" si="596"/>
        <v>-1.3470743795651269E-2</v>
      </c>
    </row>
    <row r="3834" spans="1:14" x14ac:dyDescent="0.25">
      <c r="A3834">
        <v>3833</v>
      </c>
      <c r="B3834" s="30">
        <v>42143</v>
      </c>
      <c r="C3834">
        <f t="shared" si="594"/>
        <v>2015</v>
      </c>
      <c r="D3834">
        <v>8365.65</v>
      </c>
      <c r="E3834">
        <f t="shared" ca="1" si="598"/>
        <v>8369.65</v>
      </c>
      <c r="F3834">
        <f t="shared" ca="1" si="597"/>
        <v>8364.3480769230773</v>
      </c>
      <c r="G3834" t="str">
        <f t="shared" ca="1" si="599"/>
        <v>BUY</v>
      </c>
      <c r="H3834">
        <f t="shared" ca="1" si="600"/>
        <v>8365.65</v>
      </c>
      <c r="I3834" s="7">
        <f t="shared" ca="1" si="601"/>
        <v>9.7595909139334136E-3</v>
      </c>
      <c r="J3834" s="11">
        <f t="shared" ca="1" si="602"/>
        <v>1375.4963281289961</v>
      </c>
      <c r="K3834" s="11">
        <f ca="1">MAX($J$55:J3834)</f>
        <v>1526.2166608791206</v>
      </c>
      <c r="L3834" s="13">
        <f t="shared" ca="1" si="603"/>
        <v>9.8754217938695321E-2</v>
      </c>
      <c r="M3834" t="str">
        <f t="shared" ca="1" si="595"/>
        <v>BUY</v>
      </c>
      <c r="N3834">
        <f t="shared" ca="1" si="596"/>
        <v>9.5537788180781382E-4</v>
      </c>
    </row>
    <row r="3835" spans="1:14" x14ac:dyDescent="0.25">
      <c r="A3835">
        <v>3834</v>
      </c>
      <c r="B3835" s="30">
        <v>42144</v>
      </c>
      <c r="C3835">
        <f t="shared" si="594"/>
        <v>2015</v>
      </c>
      <c r="D3835">
        <v>8423.25</v>
      </c>
      <c r="E3835">
        <f t="shared" ca="1" si="598"/>
        <v>8394.4500000000007</v>
      </c>
      <c r="F3835">
        <f t="shared" ca="1" si="597"/>
        <v>8350.6134615384635</v>
      </c>
      <c r="G3835" t="str">
        <f t="shared" ca="1" si="599"/>
        <v/>
      </c>
      <c r="H3835">
        <f t="shared" ca="1" si="600"/>
        <v>8365.65</v>
      </c>
      <c r="I3835" s="7" t="str">
        <f t="shared" ca="1" si="601"/>
        <v/>
      </c>
      <c r="J3835" s="11">
        <f t="shared" ca="1" si="602"/>
        <v>1375.4963281289961</v>
      </c>
      <c r="K3835" s="11">
        <f ca="1">MAX($J$55:J3835)</f>
        <v>1526.2166608791206</v>
      </c>
      <c r="L3835" s="13">
        <f t="shared" ca="1" si="603"/>
        <v>9.8754217938695321E-2</v>
      </c>
      <c r="M3835" t="str">
        <f t="shared" ca="1" si="595"/>
        <v>BUY</v>
      </c>
      <c r="N3835">
        <f t="shared" ca="1" si="596"/>
        <v>6.8852988112101709E-3</v>
      </c>
    </row>
    <row r="3836" spans="1:14" x14ac:dyDescent="0.25">
      <c r="A3836">
        <v>3835</v>
      </c>
      <c r="B3836" s="30">
        <v>42145</v>
      </c>
      <c r="C3836">
        <f t="shared" si="594"/>
        <v>2015</v>
      </c>
      <c r="D3836">
        <v>8421</v>
      </c>
      <c r="E3836">
        <f t="shared" ca="1" si="598"/>
        <v>8422.125</v>
      </c>
      <c r="F3836">
        <f t="shared" ca="1" si="597"/>
        <v>8334.7288461538483</v>
      </c>
      <c r="G3836" t="str">
        <f t="shared" ca="1" si="599"/>
        <v/>
      </c>
      <c r="H3836">
        <f t="shared" ca="1" si="600"/>
        <v>8365.65</v>
      </c>
      <c r="I3836" s="7" t="str">
        <f t="shared" ca="1" si="601"/>
        <v/>
      </c>
      <c r="J3836" s="11">
        <f t="shared" ca="1" si="602"/>
        <v>1375.4963281289961</v>
      </c>
      <c r="K3836" s="11">
        <f ca="1">MAX($J$55:J3836)</f>
        <v>1526.2166608791206</v>
      </c>
      <c r="L3836" s="13">
        <f t="shared" ca="1" si="603"/>
        <v>9.8754217938695321E-2</v>
      </c>
      <c r="M3836" t="str">
        <f t="shared" ca="1" si="595"/>
        <v>BUY</v>
      </c>
      <c r="N3836">
        <f t="shared" ca="1" si="596"/>
        <v>-2.6711779894933663E-4</v>
      </c>
    </row>
    <row r="3837" spans="1:14" x14ac:dyDescent="0.25">
      <c r="A3837">
        <v>3836</v>
      </c>
      <c r="B3837" s="30">
        <v>42146</v>
      </c>
      <c r="C3837">
        <f t="shared" si="594"/>
        <v>2015</v>
      </c>
      <c r="D3837">
        <v>8458.9500000000007</v>
      </c>
      <c r="E3837">
        <f t="shared" ca="1" si="598"/>
        <v>8439.9750000000004</v>
      </c>
      <c r="F3837">
        <f t="shared" ca="1" si="597"/>
        <v>8323.5269230769245</v>
      </c>
      <c r="G3837" t="str">
        <f t="shared" ca="1" si="599"/>
        <v/>
      </c>
      <c r="H3837">
        <f t="shared" ca="1" si="600"/>
        <v>8365.65</v>
      </c>
      <c r="I3837" s="7" t="str">
        <f t="shared" ca="1" si="601"/>
        <v/>
      </c>
      <c r="J3837" s="11">
        <f t="shared" ca="1" si="602"/>
        <v>1375.4963281289961</v>
      </c>
      <c r="K3837" s="11">
        <f ca="1">MAX($J$55:J3837)</f>
        <v>1526.2166608791206</v>
      </c>
      <c r="L3837" s="13">
        <f t="shared" ca="1" si="603"/>
        <v>9.8754217938695321E-2</v>
      </c>
      <c r="M3837" t="str">
        <f t="shared" ca="1" si="595"/>
        <v>BUY</v>
      </c>
      <c r="N3837">
        <f t="shared" ca="1" si="596"/>
        <v>4.5065906661917498E-3</v>
      </c>
    </row>
    <row r="3838" spans="1:14" x14ac:dyDescent="0.25">
      <c r="A3838">
        <v>3837</v>
      </c>
      <c r="B3838" s="30">
        <v>42149</v>
      </c>
      <c r="C3838">
        <f t="shared" si="594"/>
        <v>2015</v>
      </c>
      <c r="D3838">
        <v>8370.25</v>
      </c>
      <c r="E3838">
        <f t="shared" ca="1" si="598"/>
        <v>8414.6</v>
      </c>
      <c r="F3838">
        <f t="shared" ca="1" si="597"/>
        <v>8310.5865384615408</v>
      </c>
      <c r="G3838" t="str">
        <f t="shared" ca="1" si="599"/>
        <v/>
      </c>
      <c r="H3838">
        <f t="shared" ca="1" si="600"/>
        <v>8365.65</v>
      </c>
      <c r="I3838" s="7" t="str">
        <f t="shared" ca="1" si="601"/>
        <v/>
      </c>
      <c r="J3838" s="11">
        <f t="shared" ca="1" si="602"/>
        <v>1375.4963281289961</v>
      </c>
      <c r="K3838" s="11">
        <f ca="1">MAX($J$55:J3838)</f>
        <v>1526.2166608791206</v>
      </c>
      <c r="L3838" s="13">
        <f t="shared" ca="1" si="603"/>
        <v>9.8754217938695321E-2</v>
      </c>
      <c r="M3838" t="str">
        <f t="shared" ca="1" si="595"/>
        <v>BUY</v>
      </c>
      <c r="N3838">
        <f t="shared" ca="1" si="596"/>
        <v>-1.0485935015575305E-2</v>
      </c>
    </row>
    <row r="3839" spans="1:14" x14ac:dyDescent="0.25">
      <c r="A3839">
        <v>3838</v>
      </c>
      <c r="B3839" s="30">
        <v>42150</v>
      </c>
      <c r="C3839">
        <f t="shared" si="594"/>
        <v>2015</v>
      </c>
      <c r="D3839">
        <v>8339.35</v>
      </c>
      <c r="E3839">
        <f t="shared" ca="1" si="598"/>
        <v>8354.7999999999993</v>
      </c>
      <c r="F3839">
        <f t="shared" ca="1" si="597"/>
        <v>8300.3307692307699</v>
      </c>
      <c r="G3839" t="str">
        <f t="shared" ca="1" si="599"/>
        <v/>
      </c>
      <c r="H3839">
        <f t="shared" ca="1" si="600"/>
        <v>8365.65</v>
      </c>
      <c r="I3839" s="7" t="str">
        <f t="shared" ca="1" si="601"/>
        <v/>
      </c>
      <c r="J3839" s="11">
        <f t="shared" ca="1" si="602"/>
        <v>1375.4963281289961</v>
      </c>
      <c r="K3839" s="11">
        <f ca="1">MAX($J$55:J3839)</f>
        <v>1526.2166608791206</v>
      </c>
      <c r="L3839" s="13">
        <f t="shared" ca="1" si="603"/>
        <v>9.8754217938695321E-2</v>
      </c>
      <c r="M3839" t="str">
        <f t="shared" ca="1" si="595"/>
        <v>BUY</v>
      </c>
      <c r="N3839">
        <f t="shared" ca="1" si="596"/>
        <v>-3.6916460081837027E-3</v>
      </c>
    </row>
    <row r="3840" spans="1:14" x14ac:dyDescent="0.25">
      <c r="A3840">
        <v>3839</v>
      </c>
      <c r="B3840" s="30">
        <v>42151</v>
      </c>
      <c r="C3840">
        <f t="shared" si="594"/>
        <v>2015</v>
      </c>
      <c r="D3840">
        <v>8334.6</v>
      </c>
      <c r="E3840">
        <f t="shared" ca="1" si="598"/>
        <v>8336.9750000000004</v>
      </c>
      <c r="F3840">
        <f t="shared" ca="1" si="597"/>
        <v>8295.9653846153851</v>
      </c>
      <c r="G3840" t="str">
        <f t="shared" ca="1" si="599"/>
        <v/>
      </c>
      <c r="H3840">
        <f t="shared" ca="1" si="600"/>
        <v>8365.65</v>
      </c>
      <c r="I3840" s="7" t="str">
        <f t="shared" ca="1" si="601"/>
        <v/>
      </c>
      <c r="J3840" s="11">
        <f t="shared" ca="1" si="602"/>
        <v>1375.4963281289961</v>
      </c>
      <c r="K3840" s="11">
        <f ca="1">MAX($J$55:J3840)</f>
        <v>1526.2166608791206</v>
      </c>
      <c r="L3840" s="13">
        <f t="shared" ca="1" si="603"/>
        <v>9.8754217938695321E-2</v>
      </c>
      <c r="M3840" t="str">
        <f t="shared" ca="1" si="595"/>
        <v>BUY</v>
      </c>
      <c r="N3840">
        <f t="shared" ca="1" si="596"/>
        <v>-5.6958875691750556E-4</v>
      </c>
    </row>
    <row r="3841" spans="1:14" x14ac:dyDescent="0.25">
      <c r="A3841">
        <v>3840</v>
      </c>
      <c r="B3841" s="30">
        <v>42152</v>
      </c>
      <c r="C3841">
        <f t="shared" si="594"/>
        <v>2015</v>
      </c>
      <c r="D3841">
        <v>8319</v>
      </c>
      <c r="E3841">
        <f t="shared" ca="1" si="598"/>
        <v>8326.7999999999993</v>
      </c>
      <c r="F3841">
        <f t="shared" ca="1" si="597"/>
        <v>8293.7057692307699</v>
      </c>
      <c r="G3841" t="str">
        <f t="shared" ca="1" si="599"/>
        <v/>
      </c>
      <c r="H3841">
        <f t="shared" ca="1" si="600"/>
        <v>8365.65</v>
      </c>
      <c r="I3841" s="7" t="str">
        <f t="shared" ca="1" si="601"/>
        <v/>
      </c>
      <c r="J3841" s="11">
        <f t="shared" ca="1" si="602"/>
        <v>1375.4963281289961</v>
      </c>
      <c r="K3841" s="11">
        <f ca="1">MAX($J$55:J3841)</f>
        <v>1526.2166608791206</v>
      </c>
      <c r="L3841" s="13">
        <f t="shared" ca="1" si="603"/>
        <v>9.8754217938695321E-2</v>
      </c>
      <c r="M3841" t="str">
        <f t="shared" ca="1" si="595"/>
        <v>BUY</v>
      </c>
      <c r="N3841">
        <f t="shared" ca="1" si="596"/>
        <v>-1.8717154992441585E-3</v>
      </c>
    </row>
    <row r="3842" spans="1:14" x14ac:dyDescent="0.25">
      <c r="A3842">
        <v>3841</v>
      </c>
      <c r="B3842" s="30">
        <v>42153</v>
      </c>
      <c r="C3842">
        <f t="shared" si="594"/>
        <v>2015</v>
      </c>
      <c r="D3842">
        <v>8433.65</v>
      </c>
      <c r="E3842">
        <f t="shared" ca="1" si="598"/>
        <v>8376.3250000000007</v>
      </c>
      <c r="F3842">
        <f t="shared" ca="1" si="597"/>
        <v>8293.8576923076926</v>
      </c>
      <c r="G3842" t="str">
        <f t="shared" ca="1" si="599"/>
        <v/>
      </c>
      <c r="H3842">
        <f t="shared" ca="1" si="600"/>
        <v>8365.65</v>
      </c>
      <c r="I3842" s="7" t="str">
        <f t="shared" ca="1" si="601"/>
        <v/>
      </c>
      <c r="J3842" s="11">
        <f t="shared" ca="1" si="602"/>
        <v>1375.4963281289961</v>
      </c>
      <c r="K3842" s="11">
        <f ca="1">MAX($J$55:J3842)</f>
        <v>1526.2166608791206</v>
      </c>
      <c r="L3842" s="13">
        <f t="shared" ca="1" si="603"/>
        <v>9.8754217938695321E-2</v>
      </c>
      <c r="M3842" t="str">
        <f t="shared" ca="1" si="595"/>
        <v>BUY</v>
      </c>
      <c r="N3842">
        <f t="shared" ca="1" si="596"/>
        <v>1.3781704531794644E-2</v>
      </c>
    </row>
    <row r="3843" spans="1:14" x14ac:dyDescent="0.25">
      <c r="A3843">
        <v>3842</v>
      </c>
      <c r="B3843" s="30">
        <v>42156</v>
      </c>
      <c r="C3843">
        <f t="shared" ref="C3843:C3906" si="604">YEAR(B3843)</f>
        <v>2015</v>
      </c>
      <c r="D3843">
        <v>8433.4</v>
      </c>
      <c r="E3843">
        <f t="shared" ca="1" si="598"/>
        <v>8433.5249999999996</v>
      </c>
      <c r="F3843">
        <f t="shared" ca="1" si="597"/>
        <v>8295.2076923076929</v>
      </c>
      <c r="G3843" t="str">
        <f t="shared" ca="1" si="599"/>
        <v/>
      </c>
      <c r="H3843">
        <f t="shared" ca="1" si="600"/>
        <v>8365.65</v>
      </c>
      <c r="I3843" s="7" t="str">
        <f t="shared" ca="1" si="601"/>
        <v/>
      </c>
      <c r="J3843" s="11">
        <f t="shared" ca="1" si="602"/>
        <v>1375.4963281289961</v>
      </c>
      <c r="K3843" s="11">
        <f ca="1">MAX($J$55:J3843)</f>
        <v>1526.2166608791206</v>
      </c>
      <c r="L3843" s="13">
        <f t="shared" ca="1" si="603"/>
        <v>9.8754217938695321E-2</v>
      </c>
      <c r="M3843" t="str">
        <f t="shared" ca="1" si="595"/>
        <v>BUY</v>
      </c>
      <c r="N3843">
        <f t="shared" ca="1" si="596"/>
        <v>-2.9643155691782326E-5</v>
      </c>
    </row>
    <row r="3844" spans="1:14" x14ac:dyDescent="0.25">
      <c r="A3844">
        <v>3843</v>
      </c>
      <c r="B3844" s="30">
        <v>42157</v>
      </c>
      <c r="C3844">
        <f t="shared" si="604"/>
        <v>2015</v>
      </c>
      <c r="D3844">
        <v>8236.4500000000007</v>
      </c>
      <c r="E3844">
        <f t="shared" ca="1" si="598"/>
        <v>8334.9249999999993</v>
      </c>
      <c r="F3844">
        <f t="shared" ca="1" si="597"/>
        <v>8292.5615384615394</v>
      </c>
      <c r="G3844" t="str">
        <f t="shared" ca="1" si="599"/>
        <v/>
      </c>
      <c r="H3844">
        <f t="shared" ca="1" si="600"/>
        <v>8365.65</v>
      </c>
      <c r="I3844" s="7" t="str">
        <f t="shared" ca="1" si="601"/>
        <v/>
      </c>
      <c r="J3844" s="11">
        <f t="shared" ca="1" si="602"/>
        <v>1375.4963281289961</v>
      </c>
      <c r="K3844" s="11">
        <f ca="1">MAX($J$55:J3844)</f>
        <v>1526.2166608791206</v>
      </c>
      <c r="L3844" s="13">
        <f t="shared" ca="1" si="603"/>
        <v>9.8754217938695321E-2</v>
      </c>
      <c r="M3844" t="str">
        <f t="shared" ca="1" si="595"/>
        <v>BUY</v>
      </c>
      <c r="N3844">
        <f t="shared" ca="1" si="596"/>
        <v>-2.3353570327507164E-2</v>
      </c>
    </row>
    <row r="3845" spans="1:14" x14ac:dyDescent="0.25">
      <c r="A3845">
        <v>3844</v>
      </c>
      <c r="B3845" s="30">
        <v>42158</v>
      </c>
      <c r="C3845">
        <f t="shared" si="604"/>
        <v>2015</v>
      </c>
      <c r="D3845">
        <v>8135.1</v>
      </c>
      <c r="E3845">
        <f t="shared" ca="1" si="598"/>
        <v>8185.7750000000005</v>
      </c>
      <c r="F3845">
        <f t="shared" ca="1" si="597"/>
        <v>8289.5346153846167</v>
      </c>
      <c r="G3845" t="str">
        <f t="shared" ca="1" si="599"/>
        <v>SELL</v>
      </c>
      <c r="H3845">
        <f t="shared" ca="1" si="600"/>
        <v>8135.1</v>
      </c>
      <c r="I3845" s="7">
        <f t="shared" ca="1" si="601"/>
        <v>-2.755912571049457E-2</v>
      </c>
      <c r="J3845" s="11">
        <f t="shared" ca="1" si="602"/>
        <v>1337.5888519077655</v>
      </c>
      <c r="K3845" s="11">
        <f ca="1">MAX($J$55:J3845)</f>
        <v>1526.2166608791206</v>
      </c>
      <c r="L3845" s="13">
        <f t="shared" ca="1" si="603"/>
        <v>0.12359176374257574</v>
      </c>
      <c r="M3845" t="str">
        <f t="shared" ca="1" si="595"/>
        <v>SELL</v>
      </c>
      <c r="N3845">
        <f t="shared" ca="1" si="596"/>
        <v>-1.230505861141637E-2</v>
      </c>
    </row>
    <row r="3846" spans="1:14" x14ac:dyDescent="0.25">
      <c r="A3846">
        <v>3845</v>
      </c>
      <c r="B3846" s="30">
        <v>42159</v>
      </c>
      <c r="C3846">
        <f t="shared" si="604"/>
        <v>2015</v>
      </c>
      <c r="D3846">
        <v>8130.65</v>
      </c>
      <c r="E3846">
        <f t="shared" ca="1" si="598"/>
        <v>8132.875</v>
      </c>
      <c r="F3846">
        <f t="shared" ca="1" si="597"/>
        <v>8283.5750000000007</v>
      </c>
      <c r="G3846" t="str">
        <f t="shared" ca="1" si="599"/>
        <v/>
      </c>
      <c r="H3846">
        <f t="shared" ca="1" si="600"/>
        <v>8135.1</v>
      </c>
      <c r="I3846" s="7" t="str">
        <f t="shared" ca="1" si="601"/>
        <v/>
      </c>
      <c r="J3846" s="11">
        <f t="shared" ca="1" si="602"/>
        <v>1337.5888519077655</v>
      </c>
      <c r="K3846" s="11">
        <f ca="1">MAX($J$55:J3846)</f>
        <v>1526.2166608791206</v>
      </c>
      <c r="L3846" s="13">
        <f t="shared" ca="1" si="603"/>
        <v>0.12359176374257574</v>
      </c>
      <c r="M3846" t="str">
        <f t="shared" ref="M3846:M3909" ca="1" si="605">IF(G3846="",M3845,G3846)</f>
        <v>SELL</v>
      </c>
      <c r="N3846">
        <f t="shared" ca="1" si="596"/>
        <v>5.470123292892192E-4</v>
      </c>
    </row>
    <row r="3847" spans="1:14" x14ac:dyDescent="0.25">
      <c r="A3847">
        <v>3846</v>
      </c>
      <c r="B3847" s="30">
        <v>42160</v>
      </c>
      <c r="C3847">
        <f t="shared" si="604"/>
        <v>2015</v>
      </c>
      <c r="D3847">
        <v>8114.7</v>
      </c>
      <c r="E3847">
        <f t="shared" ca="1" si="598"/>
        <v>8122.6749999999993</v>
      </c>
      <c r="F3847">
        <f t="shared" ca="1" si="597"/>
        <v>8278.7653846153862</v>
      </c>
      <c r="G3847" t="str">
        <f t="shared" ca="1" si="599"/>
        <v/>
      </c>
      <c r="H3847">
        <f t="shared" ca="1" si="600"/>
        <v>8135.1</v>
      </c>
      <c r="I3847" s="7" t="str">
        <f t="shared" ca="1" si="601"/>
        <v/>
      </c>
      <c r="J3847" s="11">
        <f t="shared" ca="1" si="602"/>
        <v>1337.5888519077655</v>
      </c>
      <c r="K3847" s="11">
        <f ca="1">MAX($J$55:J3847)</f>
        <v>1526.2166608791206</v>
      </c>
      <c r="L3847" s="13">
        <f t="shared" ca="1" si="603"/>
        <v>0.12359176374257574</v>
      </c>
      <c r="M3847" t="str">
        <f t="shared" ca="1" si="605"/>
        <v>SELL</v>
      </c>
      <c r="N3847">
        <f t="shared" ref="N3847:N3910" ca="1" si="606">IF(M3846="BUY",(D3847-D3846)/D3846,(D3846-D3847)/D3846)</f>
        <v>1.961712778191143E-3</v>
      </c>
    </row>
    <row r="3848" spans="1:14" x14ac:dyDescent="0.25">
      <c r="A3848">
        <v>3847</v>
      </c>
      <c r="B3848" s="30">
        <v>42163</v>
      </c>
      <c r="C3848">
        <f t="shared" si="604"/>
        <v>2015</v>
      </c>
      <c r="D3848">
        <v>8044.15</v>
      </c>
      <c r="E3848">
        <f t="shared" ca="1" si="598"/>
        <v>8079.4249999999993</v>
      </c>
      <c r="F3848">
        <f t="shared" ca="1" si="597"/>
        <v>8273.4826923076926</v>
      </c>
      <c r="G3848" t="str">
        <f t="shared" ca="1" si="599"/>
        <v/>
      </c>
      <c r="H3848">
        <f t="shared" ca="1" si="600"/>
        <v>8135.1</v>
      </c>
      <c r="I3848" s="7" t="str">
        <f t="shared" ca="1" si="601"/>
        <v/>
      </c>
      <c r="J3848" s="11">
        <f t="shared" ca="1" si="602"/>
        <v>1337.5888519077655</v>
      </c>
      <c r="K3848" s="11">
        <f ca="1">MAX($J$55:J3848)</f>
        <v>1526.2166608791206</v>
      </c>
      <c r="L3848" s="13">
        <f t="shared" ca="1" si="603"/>
        <v>0.12359176374257574</v>
      </c>
      <c r="M3848" t="str">
        <f t="shared" ca="1" si="605"/>
        <v>SELL</v>
      </c>
      <c r="N3848">
        <f t="shared" ca="1" si="606"/>
        <v>8.6940983646961907E-3</v>
      </c>
    </row>
    <row r="3849" spans="1:14" x14ac:dyDescent="0.25">
      <c r="A3849">
        <v>3848</v>
      </c>
      <c r="B3849" s="30">
        <v>42164</v>
      </c>
      <c r="C3849">
        <f t="shared" si="604"/>
        <v>2015</v>
      </c>
      <c r="D3849">
        <v>8022.4</v>
      </c>
      <c r="E3849">
        <f t="shared" ca="1" si="598"/>
        <v>8033.2749999999996</v>
      </c>
      <c r="F3849">
        <f t="shared" ca="1" si="597"/>
        <v>8261.5769230769238</v>
      </c>
      <c r="G3849" t="str">
        <f t="shared" ca="1" si="599"/>
        <v/>
      </c>
      <c r="H3849">
        <f t="shared" ca="1" si="600"/>
        <v>8135.1</v>
      </c>
      <c r="I3849" s="7" t="str">
        <f t="shared" ca="1" si="601"/>
        <v/>
      </c>
      <c r="J3849" s="11">
        <f t="shared" ca="1" si="602"/>
        <v>1337.5888519077655</v>
      </c>
      <c r="K3849" s="11">
        <f ca="1">MAX($J$55:J3849)</f>
        <v>1526.2166608791206</v>
      </c>
      <c r="L3849" s="13">
        <f t="shared" ca="1" si="603"/>
        <v>0.12359176374257574</v>
      </c>
      <c r="M3849" t="str">
        <f t="shared" ca="1" si="605"/>
        <v>SELL</v>
      </c>
      <c r="N3849">
        <f t="shared" ca="1" si="606"/>
        <v>2.7038282478571386E-3</v>
      </c>
    </row>
    <row r="3850" spans="1:14" x14ac:dyDescent="0.25">
      <c r="A3850">
        <v>3849</v>
      </c>
      <c r="B3850" s="30">
        <v>42165</v>
      </c>
      <c r="C3850">
        <f t="shared" si="604"/>
        <v>2015</v>
      </c>
      <c r="D3850">
        <v>8124.45</v>
      </c>
      <c r="E3850">
        <f t="shared" ca="1" si="598"/>
        <v>8073.4249999999993</v>
      </c>
      <c r="F3850">
        <f t="shared" ca="1" si="597"/>
        <v>8253.8711538461539</v>
      </c>
      <c r="G3850" t="str">
        <f t="shared" ca="1" si="599"/>
        <v/>
      </c>
      <c r="H3850">
        <f t="shared" ca="1" si="600"/>
        <v>8135.1</v>
      </c>
      <c r="I3850" s="7" t="str">
        <f t="shared" ca="1" si="601"/>
        <v/>
      </c>
      <c r="J3850" s="11">
        <f t="shared" ca="1" si="602"/>
        <v>1337.5888519077655</v>
      </c>
      <c r="K3850" s="11">
        <f ca="1">MAX($J$55:J3850)</f>
        <v>1526.2166608791206</v>
      </c>
      <c r="L3850" s="13">
        <f t="shared" ca="1" si="603"/>
        <v>0.12359176374257574</v>
      </c>
      <c r="M3850" t="str">
        <f t="shared" ca="1" si="605"/>
        <v>SELL</v>
      </c>
      <c r="N3850">
        <f t="shared" ca="1" si="606"/>
        <v>-1.2720632229756704E-2</v>
      </c>
    </row>
    <row r="3851" spans="1:14" x14ac:dyDescent="0.25">
      <c r="A3851">
        <v>3850</v>
      </c>
      <c r="B3851" s="30">
        <v>42166</v>
      </c>
      <c r="C3851">
        <f t="shared" si="604"/>
        <v>2015</v>
      </c>
      <c r="D3851">
        <v>7965.35</v>
      </c>
      <c r="E3851">
        <f t="shared" ca="1" si="598"/>
        <v>8044.9</v>
      </c>
      <c r="F3851">
        <f t="shared" ca="1" si="597"/>
        <v>8248.8076923076933</v>
      </c>
      <c r="G3851" t="str">
        <f t="shared" ca="1" si="599"/>
        <v/>
      </c>
      <c r="H3851">
        <f t="shared" ca="1" si="600"/>
        <v>8135.1</v>
      </c>
      <c r="I3851" s="7" t="str">
        <f t="shared" ca="1" si="601"/>
        <v/>
      </c>
      <c r="J3851" s="11">
        <f t="shared" ca="1" si="602"/>
        <v>1337.5888519077655</v>
      </c>
      <c r="K3851" s="11">
        <f ca="1">MAX($J$55:J3851)</f>
        <v>1526.2166608791206</v>
      </c>
      <c r="L3851" s="13">
        <f t="shared" ca="1" si="603"/>
        <v>0.12359176374257574</v>
      </c>
      <c r="M3851" t="str">
        <f t="shared" ca="1" si="605"/>
        <v>SELL</v>
      </c>
      <c r="N3851">
        <f t="shared" ca="1" si="606"/>
        <v>1.958286407079857E-2</v>
      </c>
    </row>
    <row r="3852" spans="1:14" x14ac:dyDescent="0.25">
      <c r="A3852">
        <v>3851</v>
      </c>
      <c r="B3852" s="30">
        <v>42167</v>
      </c>
      <c r="C3852">
        <f t="shared" si="604"/>
        <v>2015</v>
      </c>
      <c r="D3852">
        <v>7982.9</v>
      </c>
      <c r="E3852">
        <f t="shared" ca="1" si="598"/>
        <v>7974.125</v>
      </c>
      <c r="F3852">
        <f t="shared" ca="1" si="597"/>
        <v>8245.9461538461546</v>
      </c>
      <c r="G3852" t="str">
        <f t="shared" ca="1" si="599"/>
        <v/>
      </c>
      <c r="H3852">
        <f t="shared" ca="1" si="600"/>
        <v>8135.1</v>
      </c>
      <c r="I3852" s="7" t="str">
        <f t="shared" ca="1" si="601"/>
        <v/>
      </c>
      <c r="J3852" s="11">
        <f t="shared" ca="1" si="602"/>
        <v>1337.5888519077655</v>
      </c>
      <c r="K3852" s="11">
        <f ca="1">MAX($J$55:J3852)</f>
        <v>1526.2166608791206</v>
      </c>
      <c r="L3852" s="13">
        <f t="shared" ca="1" si="603"/>
        <v>0.12359176374257574</v>
      </c>
      <c r="M3852" t="str">
        <f t="shared" ca="1" si="605"/>
        <v>SELL</v>
      </c>
      <c r="N3852">
        <f t="shared" ca="1" si="606"/>
        <v>-2.2032930128618668E-3</v>
      </c>
    </row>
    <row r="3853" spans="1:14" x14ac:dyDescent="0.25">
      <c r="A3853">
        <v>3852</v>
      </c>
      <c r="B3853" s="30">
        <v>42170</v>
      </c>
      <c r="C3853">
        <f t="shared" si="604"/>
        <v>2015</v>
      </c>
      <c r="D3853">
        <v>8013.9</v>
      </c>
      <c r="E3853">
        <f t="shared" ca="1" si="598"/>
        <v>7998.4</v>
      </c>
      <c r="F3853">
        <f t="shared" ca="1" si="597"/>
        <v>8239.1153846153866</v>
      </c>
      <c r="G3853" t="str">
        <f t="shared" ca="1" si="599"/>
        <v/>
      </c>
      <c r="H3853">
        <f t="shared" ca="1" si="600"/>
        <v>8135.1</v>
      </c>
      <c r="I3853" s="7" t="str">
        <f t="shared" ca="1" si="601"/>
        <v/>
      </c>
      <c r="J3853" s="11">
        <f t="shared" ca="1" si="602"/>
        <v>1337.5888519077655</v>
      </c>
      <c r="K3853" s="11">
        <f ca="1">MAX($J$55:J3853)</f>
        <v>1526.2166608791206</v>
      </c>
      <c r="L3853" s="13">
        <f t="shared" ca="1" si="603"/>
        <v>0.12359176374257574</v>
      </c>
      <c r="M3853" t="str">
        <f t="shared" ca="1" si="605"/>
        <v>SELL</v>
      </c>
      <c r="N3853">
        <f t="shared" ca="1" si="606"/>
        <v>-3.8833005549361761E-3</v>
      </c>
    </row>
    <row r="3854" spans="1:14" x14ac:dyDescent="0.25">
      <c r="A3854">
        <v>3853</v>
      </c>
      <c r="B3854" s="30">
        <v>42171</v>
      </c>
      <c r="C3854">
        <f t="shared" si="604"/>
        <v>2015</v>
      </c>
      <c r="D3854">
        <v>8047.3</v>
      </c>
      <c r="E3854">
        <f t="shared" ca="1" si="598"/>
        <v>8030.6</v>
      </c>
      <c r="F3854">
        <f t="shared" ca="1" si="597"/>
        <v>8228.4249999999993</v>
      </c>
      <c r="G3854" t="str">
        <f t="shared" ca="1" si="599"/>
        <v/>
      </c>
      <c r="H3854">
        <f t="shared" ca="1" si="600"/>
        <v>8135.1</v>
      </c>
      <c r="I3854" s="7" t="str">
        <f t="shared" ca="1" si="601"/>
        <v/>
      </c>
      <c r="J3854" s="11">
        <f t="shared" ca="1" si="602"/>
        <v>1337.5888519077655</v>
      </c>
      <c r="K3854" s="11">
        <f ca="1">MAX($J$55:J3854)</f>
        <v>1526.2166608791206</v>
      </c>
      <c r="L3854" s="13">
        <f t="shared" ca="1" si="603"/>
        <v>0.12359176374257574</v>
      </c>
      <c r="M3854" t="str">
        <f t="shared" ca="1" si="605"/>
        <v>SELL</v>
      </c>
      <c r="N3854">
        <f t="shared" ca="1" si="606"/>
        <v>-4.1677585195723111E-3</v>
      </c>
    </row>
    <row r="3855" spans="1:14" x14ac:dyDescent="0.25">
      <c r="A3855">
        <v>3854</v>
      </c>
      <c r="B3855" s="30">
        <v>42172</v>
      </c>
      <c r="C3855">
        <f t="shared" si="604"/>
        <v>2015</v>
      </c>
      <c r="D3855">
        <v>8091.55</v>
      </c>
      <c r="E3855">
        <f t="shared" ca="1" si="598"/>
        <v>8069.4250000000002</v>
      </c>
      <c r="F3855">
        <f t="shared" ca="1" si="597"/>
        <v>8227.0634615384606</v>
      </c>
      <c r="G3855" t="str">
        <f t="shared" ca="1" si="599"/>
        <v/>
      </c>
      <c r="H3855">
        <f t="shared" ca="1" si="600"/>
        <v>8135.1</v>
      </c>
      <c r="I3855" s="7" t="str">
        <f t="shared" ca="1" si="601"/>
        <v/>
      </c>
      <c r="J3855" s="11">
        <f t="shared" ca="1" si="602"/>
        <v>1337.5888519077655</v>
      </c>
      <c r="K3855" s="11">
        <f ca="1">MAX($J$55:J3855)</f>
        <v>1526.2166608791206</v>
      </c>
      <c r="L3855" s="13">
        <f t="shared" ca="1" si="603"/>
        <v>0.12359176374257574</v>
      </c>
      <c r="M3855" t="str">
        <f t="shared" ca="1" si="605"/>
        <v>SELL</v>
      </c>
      <c r="N3855">
        <f t="shared" ca="1" si="606"/>
        <v>-5.4987387073925417E-3</v>
      </c>
    </row>
    <row r="3856" spans="1:14" x14ac:dyDescent="0.25">
      <c r="A3856">
        <v>3855</v>
      </c>
      <c r="B3856" s="30">
        <v>42173</v>
      </c>
      <c r="C3856">
        <f t="shared" si="604"/>
        <v>2015</v>
      </c>
      <c r="D3856">
        <v>8174.6</v>
      </c>
      <c r="E3856">
        <f t="shared" ca="1" si="598"/>
        <v>8133.0750000000007</v>
      </c>
      <c r="F3856">
        <f t="shared" ca="1" si="597"/>
        <v>8224.7230769230773</v>
      </c>
      <c r="G3856" t="str">
        <f t="shared" ca="1" si="599"/>
        <v/>
      </c>
      <c r="H3856">
        <f t="shared" ca="1" si="600"/>
        <v>8135.1</v>
      </c>
      <c r="I3856" s="7" t="str">
        <f t="shared" ca="1" si="601"/>
        <v/>
      </c>
      <c r="J3856" s="11">
        <f t="shared" ca="1" si="602"/>
        <v>1337.5888519077655</v>
      </c>
      <c r="K3856" s="11">
        <f ca="1">MAX($J$55:J3856)</f>
        <v>1526.2166608791206</v>
      </c>
      <c r="L3856" s="13">
        <f t="shared" ca="1" si="603"/>
        <v>0.12359176374257574</v>
      </c>
      <c r="M3856" t="str">
        <f t="shared" ca="1" si="605"/>
        <v>SELL</v>
      </c>
      <c r="N3856">
        <f t="shared" ca="1" si="606"/>
        <v>-1.0263793710722937E-2</v>
      </c>
    </row>
    <row r="3857" spans="1:14" x14ac:dyDescent="0.25">
      <c r="A3857">
        <v>3856</v>
      </c>
      <c r="B3857" s="30">
        <v>42174</v>
      </c>
      <c r="C3857">
        <f t="shared" si="604"/>
        <v>2015</v>
      </c>
      <c r="D3857">
        <v>8224.9500000000007</v>
      </c>
      <c r="E3857">
        <f t="shared" ca="1" si="598"/>
        <v>8199.7750000000015</v>
      </c>
      <c r="F3857">
        <f t="shared" ca="1" si="597"/>
        <v>8224.751923076923</v>
      </c>
      <c r="G3857" t="str">
        <f t="shared" ca="1" si="599"/>
        <v/>
      </c>
      <c r="H3857">
        <f t="shared" ca="1" si="600"/>
        <v>8135.1</v>
      </c>
      <c r="I3857" s="7" t="str">
        <f t="shared" ca="1" si="601"/>
        <v/>
      </c>
      <c r="J3857" s="11">
        <f t="shared" ca="1" si="602"/>
        <v>1337.5888519077655</v>
      </c>
      <c r="K3857" s="11">
        <f ca="1">MAX($J$55:J3857)</f>
        <v>1526.2166608791206</v>
      </c>
      <c r="L3857" s="13">
        <f t="shared" ca="1" si="603"/>
        <v>0.12359176374257574</v>
      </c>
      <c r="M3857" t="str">
        <f t="shared" ca="1" si="605"/>
        <v>SELL</v>
      </c>
      <c r="N3857">
        <f t="shared" ca="1" si="606"/>
        <v>-6.1593227803195703E-3</v>
      </c>
    </row>
    <row r="3858" spans="1:14" x14ac:dyDescent="0.25">
      <c r="A3858">
        <v>3857</v>
      </c>
      <c r="B3858" s="30">
        <v>42177</v>
      </c>
      <c r="C3858">
        <f t="shared" si="604"/>
        <v>2015</v>
      </c>
      <c r="D3858">
        <v>8353.1</v>
      </c>
      <c r="E3858">
        <f t="shared" ca="1" si="598"/>
        <v>8289.0250000000015</v>
      </c>
      <c r="F3858">
        <f t="shared" ca="1" si="597"/>
        <v>8228.2423076923078</v>
      </c>
      <c r="G3858" t="str">
        <f t="shared" ca="1" si="599"/>
        <v>BUY</v>
      </c>
      <c r="H3858">
        <f t="shared" ca="1" si="600"/>
        <v>8353.1</v>
      </c>
      <c r="I3858" s="7">
        <f t="shared" ca="1" si="601"/>
        <v>-2.6797457929220281E-2</v>
      </c>
      <c r="J3858" s="11">
        <f t="shared" ca="1" si="602"/>
        <v>1301.744870922173</v>
      </c>
      <c r="K3858" s="11">
        <f ca="1">MAX($J$55:J3858)</f>
        <v>1526.2166608791206</v>
      </c>
      <c r="L3858" s="13">
        <f t="shared" ca="1" si="603"/>
        <v>0.14707727658250624</v>
      </c>
      <c r="M3858" t="str">
        <f t="shared" ca="1" si="605"/>
        <v>BUY</v>
      </c>
      <c r="N3858">
        <f t="shared" ca="1" si="606"/>
        <v>-1.5580641827609848E-2</v>
      </c>
    </row>
    <row r="3859" spans="1:14" x14ac:dyDescent="0.25">
      <c r="A3859">
        <v>3858</v>
      </c>
      <c r="B3859" s="30">
        <v>42178</v>
      </c>
      <c r="C3859">
        <f t="shared" si="604"/>
        <v>2015</v>
      </c>
      <c r="D3859">
        <v>8381.5499999999993</v>
      </c>
      <c r="E3859">
        <f t="shared" ca="1" si="598"/>
        <v>8367.3250000000007</v>
      </c>
      <c r="F3859">
        <f t="shared" ca="1" si="597"/>
        <v>8228.5461538461532</v>
      </c>
      <c r="G3859" t="str">
        <f t="shared" ca="1" si="599"/>
        <v/>
      </c>
      <c r="H3859">
        <f t="shared" ca="1" si="600"/>
        <v>8353.1</v>
      </c>
      <c r="I3859" s="7" t="str">
        <f t="shared" ca="1" si="601"/>
        <v/>
      </c>
      <c r="J3859" s="11">
        <f t="shared" ca="1" si="602"/>
        <v>1301.744870922173</v>
      </c>
      <c r="K3859" s="11">
        <f ca="1">MAX($J$55:J3859)</f>
        <v>1526.2166608791206</v>
      </c>
      <c r="L3859" s="13">
        <f t="shared" ca="1" si="603"/>
        <v>0.14707727658250624</v>
      </c>
      <c r="M3859" t="str">
        <f t="shared" ca="1" si="605"/>
        <v>BUY</v>
      </c>
      <c r="N3859">
        <f t="shared" ca="1" si="606"/>
        <v>3.4059211550201609E-3</v>
      </c>
    </row>
    <row r="3860" spans="1:14" x14ac:dyDescent="0.25">
      <c r="A3860">
        <v>3859</v>
      </c>
      <c r="B3860" s="30">
        <v>42179</v>
      </c>
      <c r="C3860">
        <f t="shared" si="604"/>
        <v>2015</v>
      </c>
      <c r="D3860">
        <v>8360.85</v>
      </c>
      <c r="E3860">
        <f t="shared" ca="1" si="598"/>
        <v>8371.2000000000007</v>
      </c>
      <c r="F3860">
        <f t="shared" ca="1" si="597"/>
        <v>8228.3615384615368</v>
      </c>
      <c r="G3860" t="str">
        <f t="shared" ca="1" si="599"/>
        <v/>
      </c>
      <c r="H3860">
        <f t="shared" ca="1" si="600"/>
        <v>8353.1</v>
      </c>
      <c r="I3860" s="7" t="str">
        <f t="shared" ca="1" si="601"/>
        <v/>
      </c>
      <c r="J3860" s="11">
        <f t="shared" ca="1" si="602"/>
        <v>1301.744870922173</v>
      </c>
      <c r="K3860" s="11">
        <f ca="1">MAX($J$55:J3860)</f>
        <v>1526.2166608791206</v>
      </c>
      <c r="L3860" s="13">
        <f t="shared" ca="1" si="603"/>
        <v>0.14707727658250624</v>
      </c>
      <c r="M3860" t="str">
        <f t="shared" ca="1" si="605"/>
        <v>BUY</v>
      </c>
      <c r="N3860">
        <f t="shared" ca="1" si="606"/>
        <v>-2.4697102564560148E-3</v>
      </c>
    </row>
    <row r="3861" spans="1:14" x14ac:dyDescent="0.25">
      <c r="A3861">
        <v>3860</v>
      </c>
      <c r="B3861" s="30">
        <v>42180</v>
      </c>
      <c r="C3861">
        <f t="shared" si="604"/>
        <v>2015</v>
      </c>
      <c r="D3861">
        <v>8398</v>
      </c>
      <c r="E3861">
        <f t="shared" ca="1" si="598"/>
        <v>8379.4249999999993</v>
      </c>
      <c r="F3861">
        <f t="shared" ca="1" si="597"/>
        <v>8227.3903846153826</v>
      </c>
      <c r="G3861" t="str">
        <f t="shared" ca="1" si="599"/>
        <v/>
      </c>
      <c r="H3861">
        <f t="shared" ca="1" si="600"/>
        <v>8353.1</v>
      </c>
      <c r="I3861" s="7" t="str">
        <f t="shared" ca="1" si="601"/>
        <v/>
      </c>
      <c r="J3861" s="11">
        <f t="shared" ca="1" si="602"/>
        <v>1301.744870922173</v>
      </c>
      <c r="K3861" s="11">
        <f ca="1">MAX($J$55:J3861)</f>
        <v>1526.2166608791206</v>
      </c>
      <c r="L3861" s="13">
        <f t="shared" ca="1" si="603"/>
        <v>0.14707727658250624</v>
      </c>
      <c r="M3861" t="str">
        <f t="shared" ca="1" si="605"/>
        <v>BUY</v>
      </c>
      <c r="N3861">
        <f t="shared" ca="1" si="606"/>
        <v>4.4433281305130022E-3</v>
      </c>
    </row>
    <row r="3862" spans="1:14" x14ac:dyDescent="0.25">
      <c r="A3862">
        <v>3861</v>
      </c>
      <c r="B3862" s="30">
        <v>42181</v>
      </c>
      <c r="C3862">
        <f t="shared" si="604"/>
        <v>2015</v>
      </c>
      <c r="D3862">
        <v>8381.1</v>
      </c>
      <c r="E3862">
        <f t="shared" ca="1" si="598"/>
        <v>8389.5499999999993</v>
      </c>
      <c r="F3862">
        <f t="shared" ca="1" si="597"/>
        <v>8225.8557692307695</v>
      </c>
      <c r="G3862" t="str">
        <f t="shared" ca="1" si="599"/>
        <v/>
      </c>
      <c r="H3862">
        <f t="shared" ca="1" si="600"/>
        <v>8353.1</v>
      </c>
      <c r="I3862" s="7" t="str">
        <f t="shared" ca="1" si="601"/>
        <v/>
      </c>
      <c r="J3862" s="11">
        <f t="shared" ca="1" si="602"/>
        <v>1301.744870922173</v>
      </c>
      <c r="K3862" s="11">
        <f ca="1">MAX($J$55:J3862)</f>
        <v>1526.2166608791206</v>
      </c>
      <c r="L3862" s="13">
        <f t="shared" ca="1" si="603"/>
        <v>0.14707727658250624</v>
      </c>
      <c r="M3862" t="str">
        <f t="shared" ca="1" si="605"/>
        <v>BUY</v>
      </c>
      <c r="N3862">
        <f t="shared" ca="1" si="606"/>
        <v>-2.0123839009287491E-3</v>
      </c>
    </row>
    <row r="3863" spans="1:14" x14ac:dyDescent="0.25">
      <c r="A3863">
        <v>3862</v>
      </c>
      <c r="B3863" s="30">
        <v>42184</v>
      </c>
      <c r="C3863">
        <f t="shared" si="604"/>
        <v>2015</v>
      </c>
      <c r="D3863">
        <v>8318.4</v>
      </c>
      <c r="E3863">
        <f t="shared" ca="1" si="598"/>
        <v>8349.75</v>
      </c>
      <c r="F3863">
        <f t="shared" ca="1" si="597"/>
        <v>8220.4499999999989</v>
      </c>
      <c r="G3863" t="str">
        <f t="shared" ca="1" si="599"/>
        <v/>
      </c>
      <c r="H3863">
        <f t="shared" ca="1" si="600"/>
        <v>8353.1</v>
      </c>
      <c r="I3863" s="7" t="str">
        <f t="shared" ca="1" si="601"/>
        <v/>
      </c>
      <c r="J3863" s="11">
        <f t="shared" ca="1" si="602"/>
        <v>1301.744870922173</v>
      </c>
      <c r="K3863" s="11">
        <f ca="1">MAX($J$55:J3863)</f>
        <v>1526.2166608791206</v>
      </c>
      <c r="L3863" s="13">
        <f t="shared" ca="1" si="603"/>
        <v>0.14707727658250624</v>
      </c>
      <c r="M3863" t="str">
        <f t="shared" ca="1" si="605"/>
        <v>BUY</v>
      </c>
      <c r="N3863">
        <f t="shared" ca="1" si="606"/>
        <v>-7.4811182303039844E-3</v>
      </c>
    </row>
    <row r="3864" spans="1:14" x14ac:dyDescent="0.25">
      <c r="A3864">
        <v>3863</v>
      </c>
      <c r="B3864" s="30">
        <v>42185</v>
      </c>
      <c r="C3864">
        <f t="shared" si="604"/>
        <v>2015</v>
      </c>
      <c r="D3864">
        <v>8368.5</v>
      </c>
      <c r="E3864">
        <f t="shared" ca="1" si="598"/>
        <v>8343.4500000000007</v>
      </c>
      <c r="F3864">
        <f t="shared" ca="1" si="597"/>
        <v>8220.3826923076922</v>
      </c>
      <c r="G3864" t="str">
        <f t="shared" ca="1" si="599"/>
        <v/>
      </c>
      <c r="H3864">
        <f t="shared" ca="1" si="600"/>
        <v>8353.1</v>
      </c>
      <c r="I3864" s="7" t="str">
        <f t="shared" ca="1" si="601"/>
        <v/>
      </c>
      <c r="J3864" s="11">
        <f t="shared" ca="1" si="602"/>
        <v>1301.744870922173</v>
      </c>
      <c r="K3864" s="11">
        <f ca="1">MAX($J$55:J3864)</f>
        <v>1526.2166608791206</v>
      </c>
      <c r="L3864" s="13">
        <f t="shared" ca="1" si="603"/>
        <v>0.14707727658250624</v>
      </c>
      <c r="M3864" t="str">
        <f t="shared" ca="1" si="605"/>
        <v>BUY</v>
      </c>
      <c r="N3864">
        <f t="shared" ca="1" si="606"/>
        <v>6.0227928447778856E-3</v>
      </c>
    </row>
    <row r="3865" spans="1:14" x14ac:dyDescent="0.25">
      <c r="A3865">
        <v>3864</v>
      </c>
      <c r="B3865" s="30">
        <v>42186</v>
      </c>
      <c r="C3865">
        <f t="shared" si="604"/>
        <v>2015</v>
      </c>
      <c r="D3865">
        <v>8453.0499999999993</v>
      </c>
      <c r="E3865">
        <f t="shared" ca="1" si="598"/>
        <v>8410.7749999999996</v>
      </c>
      <c r="F3865">
        <f t="shared" ca="1" si="597"/>
        <v>8224.7557692307691</v>
      </c>
      <c r="G3865" t="str">
        <f t="shared" ca="1" si="599"/>
        <v/>
      </c>
      <c r="H3865">
        <f t="shared" ca="1" si="600"/>
        <v>8353.1</v>
      </c>
      <c r="I3865" s="7" t="str">
        <f t="shared" ca="1" si="601"/>
        <v/>
      </c>
      <c r="J3865" s="11">
        <f t="shared" ca="1" si="602"/>
        <v>1301.744870922173</v>
      </c>
      <c r="K3865" s="11">
        <f ca="1">MAX($J$55:J3865)</f>
        <v>1526.2166608791206</v>
      </c>
      <c r="L3865" s="13">
        <f t="shared" ca="1" si="603"/>
        <v>0.14707727658250624</v>
      </c>
      <c r="M3865" t="str">
        <f t="shared" ca="1" si="605"/>
        <v>BUY</v>
      </c>
      <c r="N3865">
        <f t="shared" ca="1" si="606"/>
        <v>1.0103363804743894E-2</v>
      </c>
    </row>
    <row r="3866" spans="1:14" x14ac:dyDescent="0.25">
      <c r="A3866">
        <v>3865</v>
      </c>
      <c r="B3866" s="30">
        <v>42187</v>
      </c>
      <c r="C3866">
        <f t="shared" si="604"/>
        <v>2015</v>
      </c>
      <c r="D3866">
        <v>8444.9</v>
      </c>
      <c r="E3866">
        <f t="shared" ca="1" si="598"/>
        <v>8448.9749999999985</v>
      </c>
      <c r="F3866">
        <f t="shared" ca="1" si="597"/>
        <v>8228.998076923077</v>
      </c>
      <c r="G3866" t="str">
        <f t="shared" ca="1" si="599"/>
        <v/>
      </c>
      <c r="H3866">
        <f t="shared" ca="1" si="600"/>
        <v>8353.1</v>
      </c>
      <c r="I3866" s="7" t="str">
        <f t="shared" ca="1" si="601"/>
        <v/>
      </c>
      <c r="J3866" s="11">
        <f t="shared" ca="1" si="602"/>
        <v>1301.744870922173</v>
      </c>
      <c r="K3866" s="11">
        <f ca="1">MAX($J$55:J3866)</f>
        <v>1526.2166608791206</v>
      </c>
      <c r="L3866" s="13">
        <f t="shared" ca="1" si="603"/>
        <v>0.14707727658250624</v>
      </c>
      <c r="M3866" t="str">
        <f t="shared" ca="1" si="605"/>
        <v>BUY</v>
      </c>
      <c r="N3866">
        <f t="shared" ca="1" si="606"/>
        <v>-9.6414903496366833E-4</v>
      </c>
    </row>
    <row r="3867" spans="1:14" x14ac:dyDescent="0.25">
      <c r="A3867">
        <v>3866</v>
      </c>
      <c r="B3867" s="30">
        <v>42188</v>
      </c>
      <c r="C3867">
        <f t="shared" si="604"/>
        <v>2015</v>
      </c>
      <c r="D3867">
        <v>8484.9</v>
      </c>
      <c r="E3867">
        <f t="shared" ca="1" si="598"/>
        <v>8464.9</v>
      </c>
      <c r="F3867">
        <f t="shared" ca="1" si="597"/>
        <v>8235.3788461538461</v>
      </c>
      <c r="G3867" t="str">
        <f t="shared" ca="1" si="599"/>
        <v/>
      </c>
      <c r="H3867">
        <f t="shared" ca="1" si="600"/>
        <v>8353.1</v>
      </c>
      <c r="I3867" s="7" t="str">
        <f t="shared" ca="1" si="601"/>
        <v/>
      </c>
      <c r="J3867" s="11">
        <f t="shared" ca="1" si="602"/>
        <v>1301.744870922173</v>
      </c>
      <c r="K3867" s="11">
        <f ca="1">MAX($J$55:J3867)</f>
        <v>1526.2166608791206</v>
      </c>
      <c r="L3867" s="13">
        <f t="shared" ca="1" si="603"/>
        <v>0.14707727658250624</v>
      </c>
      <c r="M3867" t="str">
        <f t="shared" ca="1" si="605"/>
        <v>BUY</v>
      </c>
      <c r="N3867">
        <f t="shared" ca="1" si="606"/>
        <v>4.7365865788819286E-3</v>
      </c>
    </row>
    <row r="3868" spans="1:14" x14ac:dyDescent="0.25">
      <c r="A3868">
        <v>3867</v>
      </c>
      <c r="B3868" s="30">
        <v>42191</v>
      </c>
      <c r="C3868">
        <f t="shared" si="604"/>
        <v>2015</v>
      </c>
      <c r="D3868">
        <v>8522.15</v>
      </c>
      <c r="E3868">
        <f t="shared" ca="1" si="598"/>
        <v>8503.5249999999996</v>
      </c>
      <c r="F3868">
        <f t="shared" ref="F3868:F3931" ca="1" si="607">IF(ROW(D3868)&gt;$M$4, AVERAGE(OFFSET(D3869,-$M$4,0,$M$4,1)), "")</f>
        <v>8238.7826923076918</v>
      </c>
      <c r="G3868" t="str">
        <f t="shared" ca="1" si="599"/>
        <v/>
      </c>
      <c r="H3868">
        <f t="shared" ca="1" si="600"/>
        <v>8353.1</v>
      </c>
      <c r="I3868" s="7" t="str">
        <f t="shared" ca="1" si="601"/>
        <v/>
      </c>
      <c r="J3868" s="11">
        <f t="shared" ca="1" si="602"/>
        <v>1301.744870922173</v>
      </c>
      <c r="K3868" s="11">
        <f ca="1">MAX($J$55:J3868)</f>
        <v>1526.2166608791206</v>
      </c>
      <c r="L3868" s="13">
        <f t="shared" ca="1" si="603"/>
        <v>0.14707727658250624</v>
      </c>
      <c r="M3868" t="str">
        <f t="shared" ca="1" si="605"/>
        <v>BUY</v>
      </c>
      <c r="N3868">
        <f t="shared" ca="1" si="606"/>
        <v>4.3901519169347904E-3</v>
      </c>
    </row>
    <row r="3869" spans="1:14" x14ac:dyDescent="0.25">
      <c r="A3869">
        <v>3868</v>
      </c>
      <c r="B3869" s="30">
        <v>42192</v>
      </c>
      <c r="C3869">
        <f t="shared" si="604"/>
        <v>2015</v>
      </c>
      <c r="D3869">
        <v>8510.7999999999993</v>
      </c>
      <c r="E3869">
        <f t="shared" ca="1" si="598"/>
        <v>8516.4749999999985</v>
      </c>
      <c r="F3869">
        <f t="shared" ca="1" si="607"/>
        <v>8241.7596153846134</v>
      </c>
      <c r="G3869" t="str">
        <f t="shared" ca="1" si="599"/>
        <v/>
      </c>
      <c r="H3869">
        <f t="shared" ca="1" si="600"/>
        <v>8353.1</v>
      </c>
      <c r="I3869" s="7" t="str">
        <f t="shared" ca="1" si="601"/>
        <v/>
      </c>
      <c r="J3869" s="11">
        <f t="shared" ca="1" si="602"/>
        <v>1301.744870922173</v>
      </c>
      <c r="K3869" s="11">
        <f ca="1">MAX($J$55:J3869)</f>
        <v>1526.2166608791206</v>
      </c>
      <c r="L3869" s="13">
        <f t="shared" ca="1" si="603"/>
        <v>0.14707727658250624</v>
      </c>
      <c r="M3869" t="str">
        <f t="shared" ca="1" si="605"/>
        <v>BUY</v>
      </c>
      <c r="N3869">
        <f t="shared" ca="1" si="606"/>
        <v>-1.3318235421812998E-3</v>
      </c>
    </row>
    <row r="3870" spans="1:14" x14ac:dyDescent="0.25">
      <c r="A3870">
        <v>3869</v>
      </c>
      <c r="B3870" s="30">
        <v>42193</v>
      </c>
      <c r="C3870">
        <f t="shared" si="604"/>
        <v>2015</v>
      </c>
      <c r="D3870">
        <v>8363.0499999999993</v>
      </c>
      <c r="E3870">
        <f t="shared" ref="E3870:E3933" ca="1" si="608">IF(ROW(D3870)&gt;$M$3,AVERAGE(OFFSET(D3871,-$M$3,0,$M$3,1)),"")</f>
        <v>8436.9249999999993</v>
      </c>
      <c r="F3870">
        <f t="shared" ca="1" si="607"/>
        <v>8246.6288461538443</v>
      </c>
      <c r="G3870" t="str">
        <f t="shared" ref="G3870:G3933" ca="1" si="609">IF(AND(E3870&gt;F3870,E3869&lt;F3869),"BUY",IF(AND(E3870&lt;F3870,E3869&gt;F3869),"SELL",""))</f>
        <v/>
      </c>
      <c r="H3870">
        <f t="shared" ref="H3870:H3933" ca="1" si="610">IF(G3870&lt;&gt;"",D3870,H3869)</f>
        <v>8353.1</v>
      </c>
      <c r="I3870" s="7" t="str">
        <f t="shared" ref="I3870:I3933" ca="1" si="611">IF(AND(G3870&lt;&gt;"",H3869&lt;&gt;0),IF(G3870="BUY",1-H3870/H3869,H3870/H3869-1),"")</f>
        <v/>
      </c>
      <c r="J3870" s="11">
        <f t="shared" ref="J3870:J3933" ca="1" si="612">IF(I3870="",J3869,J3869*(1+$M$5*I3870))</f>
        <v>1301.744870922173</v>
      </c>
      <c r="K3870" s="11">
        <f ca="1">MAX($J$55:J3870)</f>
        <v>1526.2166608791206</v>
      </c>
      <c r="L3870" s="13">
        <f t="shared" ca="1" si="603"/>
        <v>0.14707727658250624</v>
      </c>
      <c r="M3870" t="str">
        <f t="shared" ca="1" si="605"/>
        <v>BUY</v>
      </c>
      <c r="N3870">
        <f t="shared" ca="1" si="606"/>
        <v>-1.7360295154392066E-2</v>
      </c>
    </row>
    <row r="3871" spans="1:14" x14ac:dyDescent="0.25">
      <c r="A3871">
        <v>3870</v>
      </c>
      <c r="B3871" s="30">
        <v>42194</v>
      </c>
      <c r="C3871">
        <f t="shared" si="604"/>
        <v>2015</v>
      </c>
      <c r="D3871">
        <v>8328.5499999999993</v>
      </c>
      <c r="E3871">
        <f t="shared" ca="1" si="608"/>
        <v>8345.7999999999993</v>
      </c>
      <c r="F3871">
        <f t="shared" ca="1" si="607"/>
        <v>8254.0692307692298</v>
      </c>
      <c r="G3871" t="str">
        <f t="shared" ca="1" si="609"/>
        <v/>
      </c>
      <c r="H3871">
        <f t="shared" ca="1" si="610"/>
        <v>8353.1</v>
      </c>
      <c r="I3871" s="7" t="str">
        <f t="shared" ca="1" si="611"/>
        <v/>
      </c>
      <c r="J3871" s="11">
        <f t="shared" ca="1" si="612"/>
        <v>1301.744870922173</v>
      </c>
      <c r="K3871" s="11">
        <f ca="1">MAX($J$55:J3871)</f>
        <v>1526.2166608791206</v>
      </c>
      <c r="L3871" s="13">
        <f t="shared" ca="1" si="603"/>
        <v>0.14707727658250624</v>
      </c>
      <c r="M3871" t="str">
        <f t="shared" ca="1" si="605"/>
        <v>BUY</v>
      </c>
      <c r="N3871">
        <f t="shared" ca="1" si="606"/>
        <v>-4.1252892186463075E-3</v>
      </c>
    </row>
    <row r="3872" spans="1:14" x14ac:dyDescent="0.25">
      <c r="A3872">
        <v>3871</v>
      </c>
      <c r="B3872" s="30">
        <v>42195</v>
      </c>
      <c r="C3872">
        <f t="shared" si="604"/>
        <v>2015</v>
      </c>
      <c r="D3872">
        <v>8360.5499999999993</v>
      </c>
      <c r="E3872">
        <f t="shared" ca="1" si="608"/>
        <v>8344.5499999999993</v>
      </c>
      <c r="F3872">
        <f t="shared" ca="1" si="607"/>
        <v>8262.9115384615361</v>
      </c>
      <c r="G3872" t="str">
        <f t="shared" ca="1" si="609"/>
        <v/>
      </c>
      <c r="H3872">
        <f t="shared" ca="1" si="610"/>
        <v>8353.1</v>
      </c>
      <c r="I3872" s="7" t="str">
        <f t="shared" ca="1" si="611"/>
        <v/>
      </c>
      <c r="J3872" s="11">
        <f t="shared" ca="1" si="612"/>
        <v>1301.744870922173</v>
      </c>
      <c r="K3872" s="11">
        <f ca="1">MAX($J$55:J3872)</f>
        <v>1526.2166608791206</v>
      </c>
      <c r="L3872" s="13">
        <f t="shared" ca="1" si="603"/>
        <v>0.14707727658250624</v>
      </c>
      <c r="M3872" t="str">
        <f t="shared" ca="1" si="605"/>
        <v>BUY</v>
      </c>
      <c r="N3872">
        <f t="shared" ca="1" si="606"/>
        <v>3.8422054259144751E-3</v>
      </c>
    </row>
    <row r="3873" spans="1:14" x14ac:dyDescent="0.25">
      <c r="A3873">
        <v>3872</v>
      </c>
      <c r="B3873" s="30">
        <v>42198</v>
      </c>
      <c r="C3873">
        <f t="shared" si="604"/>
        <v>2015</v>
      </c>
      <c r="D3873">
        <v>8459.65</v>
      </c>
      <c r="E3873">
        <f t="shared" ca="1" si="608"/>
        <v>8410.0999999999985</v>
      </c>
      <c r="F3873">
        <f t="shared" ca="1" si="607"/>
        <v>8276.1788461538436</v>
      </c>
      <c r="G3873" t="str">
        <f t="shared" ca="1" si="609"/>
        <v/>
      </c>
      <c r="H3873">
        <f t="shared" ca="1" si="610"/>
        <v>8353.1</v>
      </c>
      <c r="I3873" s="7" t="str">
        <f t="shared" ca="1" si="611"/>
        <v/>
      </c>
      <c r="J3873" s="11">
        <f t="shared" ca="1" si="612"/>
        <v>1301.744870922173</v>
      </c>
      <c r="K3873" s="11">
        <f ca="1">MAX($J$55:J3873)</f>
        <v>1526.2166608791206</v>
      </c>
      <c r="L3873" s="13">
        <f t="shared" ca="1" si="603"/>
        <v>0.14707727658250624</v>
      </c>
      <c r="M3873" t="str">
        <f t="shared" ca="1" si="605"/>
        <v>BUY</v>
      </c>
      <c r="N3873">
        <f t="shared" ca="1" si="606"/>
        <v>1.1853287164122022E-2</v>
      </c>
    </row>
    <row r="3874" spans="1:14" x14ac:dyDescent="0.25">
      <c r="A3874">
        <v>3873</v>
      </c>
      <c r="B3874" s="30">
        <v>42199</v>
      </c>
      <c r="C3874">
        <f t="shared" si="604"/>
        <v>2015</v>
      </c>
      <c r="D3874">
        <v>8454.1</v>
      </c>
      <c r="E3874">
        <f t="shared" ca="1" si="608"/>
        <v>8456.875</v>
      </c>
      <c r="F3874">
        <f t="shared" ca="1" si="607"/>
        <v>8291.946153846151</v>
      </c>
      <c r="G3874" t="str">
        <f t="shared" ca="1" si="609"/>
        <v/>
      </c>
      <c r="H3874">
        <f t="shared" ca="1" si="610"/>
        <v>8353.1</v>
      </c>
      <c r="I3874" s="7" t="str">
        <f t="shared" ca="1" si="611"/>
        <v/>
      </c>
      <c r="J3874" s="11">
        <f t="shared" ca="1" si="612"/>
        <v>1301.744870922173</v>
      </c>
      <c r="K3874" s="11">
        <f ca="1">MAX($J$55:J3874)</f>
        <v>1526.2166608791206</v>
      </c>
      <c r="L3874" s="13">
        <f t="shared" ca="1" si="603"/>
        <v>0.14707727658250624</v>
      </c>
      <c r="M3874" t="str">
        <f t="shared" ca="1" si="605"/>
        <v>BUY</v>
      </c>
      <c r="N3874">
        <f t="shared" ca="1" si="606"/>
        <v>-6.5605551057068231E-4</v>
      </c>
    </row>
    <row r="3875" spans="1:14" x14ac:dyDescent="0.25">
      <c r="A3875">
        <v>3874</v>
      </c>
      <c r="B3875" s="30">
        <v>42200</v>
      </c>
      <c r="C3875">
        <f t="shared" si="604"/>
        <v>2015</v>
      </c>
      <c r="D3875">
        <v>8523.7999999999993</v>
      </c>
      <c r="E3875">
        <f t="shared" ca="1" si="608"/>
        <v>8488.9500000000007</v>
      </c>
      <c r="F3875">
        <f t="shared" ca="1" si="607"/>
        <v>8311.2307692307677</v>
      </c>
      <c r="G3875" t="str">
        <f t="shared" ca="1" si="609"/>
        <v/>
      </c>
      <c r="H3875">
        <f t="shared" ca="1" si="610"/>
        <v>8353.1</v>
      </c>
      <c r="I3875" s="7" t="str">
        <f t="shared" ca="1" si="611"/>
        <v/>
      </c>
      <c r="J3875" s="11">
        <f t="shared" ca="1" si="612"/>
        <v>1301.744870922173</v>
      </c>
      <c r="K3875" s="11">
        <f ca="1">MAX($J$55:J3875)</f>
        <v>1526.2166608791206</v>
      </c>
      <c r="L3875" s="13">
        <f t="shared" ca="1" si="603"/>
        <v>0.14707727658250624</v>
      </c>
      <c r="M3875" t="str">
        <f t="shared" ca="1" si="605"/>
        <v>BUY</v>
      </c>
      <c r="N3875">
        <f t="shared" ca="1" si="606"/>
        <v>8.2445204102150321E-3</v>
      </c>
    </row>
    <row r="3876" spans="1:14" x14ac:dyDescent="0.25">
      <c r="A3876">
        <v>3875</v>
      </c>
      <c r="B3876" s="30">
        <v>42201</v>
      </c>
      <c r="C3876">
        <f t="shared" si="604"/>
        <v>2015</v>
      </c>
      <c r="D3876">
        <v>8608.0499999999993</v>
      </c>
      <c r="E3876">
        <f t="shared" ca="1" si="608"/>
        <v>8565.9249999999993</v>
      </c>
      <c r="F3876">
        <f t="shared" ca="1" si="607"/>
        <v>8329.8307692307662</v>
      </c>
      <c r="G3876" t="str">
        <f t="shared" ca="1" si="609"/>
        <v/>
      </c>
      <c r="H3876">
        <f t="shared" ca="1" si="610"/>
        <v>8353.1</v>
      </c>
      <c r="I3876" s="7" t="str">
        <f t="shared" ca="1" si="611"/>
        <v/>
      </c>
      <c r="J3876" s="11">
        <f t="shared" ca="1" si="612"/>
        <v>1301.744870922173</v>
      </c>
      <c r="K3876" s="11">
        <f ca="1">MAX($J$55:J3876)</f>
        <v>1526.2166608791206</v>
      </c>
      <c r="L3876" s="13">
        <f t="shared" ca="1" si="603"/>
        <v>0.14707727658250624</v>
      </c>
      <c r="M3876" t="str">
        <f t="shared" ca="1" si="605"/>
        <v>BUY</v>
      </c>
      <c r="N3876">
        <f t="shared" ca="1" si="606"/>
        <v>9.8840892559656501E-3</v>
      </c>
    </row>
    <row r="3877" spans="1:14" x14ac:dyDescent="0.25">
      <c r="A3877">
        <v>3876</v>
      </c>
      <c r="B3877" s="30">
        <v>42202</v>
      </c>
      <c r="C3877">
        <f t="shared" si="604"/>
        <v>2015</v>
      </c>
      <c r="D3877">
        <v>8609.85</v>
      </c>
      <c r="E3877">
        <f t="shared" ca="1" si="608"/>
        <v>8608.9500000000007</v>
      </c>
      <c r="F3877">
        <f t="shared" ca="1" si="607"/>
        <v>8354.6192307692272</v>
      </c>
      <c r="G3877" t="str">
        <f t="shared" ca="1" si="609"/>
        <v/>
      </c>
      <c r="H3877">
        <f t="shared" ca="1" si="610"/>
        <v>8353.1</v>
      </c>
      <c r="I3877" s="7" t="str">
        <f t="shared" ca="1" si="611"/>
        <v/>
      </c>
      <c r="J3877" s="11">
        <f t="shared" ca="1" si="612"/>
        <v>1301.744870922173</v>
      </c>
      <c r="K3877" s="11">
        <f ca="1">MAX($J$55:J3877)</f>
        <v>1526.2166608791206</v>
      </c>
      <c r="L3877" s="13">
        <f t="shared" ca="1" si="603"/>
        <v>0.14707727658250624</v>
      </c>
      <c r="M3877" t="str">
        <f t="shared" ca="1" si="605"/>
        <v>BUY</v>
      </c>
      <c r="N3877">
        <f t="shared" ca="1" si="606"/>
        <v>2.0910659208544231E-4</v>
      </c>
    </row>
    <row r="3878" spans="1:14" x14ac:dyDescent="0.25">
      <c r="A3878">
        <v>3877</v>
      </c>
      <c r="B3878" s="30">
        <v>42205</v>
      </c>
      <c r="C3878">
        <f t="shared" si="604"/>
        <v>2015</v>
      </c>
      <c r="D3878">
        <v>8603.4500000000007</v>
      </c>
      <c r="E3878">
        <f t="shared" ca="1" si="608"/>
        <v>8606.6500000000015</v>
      </c>
      <c r="F3878">
        <f t="shared" ca="1" si="607"/>
        <v>8378.4865384615368</v>
      </c>
      <c r="G3878" t="str">
        <f t="shared" ca="1" si="609"/>
        <v/>
      </c>
      <c r="H3878">
        <f t="shared" ca="1" si="610"/>
        <v>8353.1</v>
      </c>
      <c r="I3878" s="7" t="str">
        <f t="shared" ca="1" si="611"/>
        <v/>
      </c>
      <c r="J3878" s="11">
        <f t="shared" ca="1" si="612"/>
        <v>1301.744870922173</v>
      </c>
      <c r="K3878" s="11">
        <f ca="1">MAX($J$55:J3878)</f>
        <v>1526.2166608791206</v>
      </c>
      <c r="L3878" s="13">
        <f t="shared" ca="1" si="603"/>
        <v>0.14707727658250624</v>
      </c>
      <c r="M3878" t="str">
        <f t="shared" ca="1" si="605"/>
        <v>BUY</v>
      </c>
      <c r="N3878">
        <f t="shared" ca="1" si="606"/>
        <v>-7.4333466901277444E-4</v>
      </c>
    </row>
    <row r="3879" spans="1:14" x14ac:dyDescent="0.25">
      <c r="A3879">
        <v>3878</v>
      </c>
      <c r="B3879" s="30">
        <v>42206</v>
      </c>
      <c r="C3879">
        <f t="shared" si="604"/>
        <v>2015</v>
      </c>
      <c r="D3879">
        <v>8529.4500000000007</v>
      </c>
      <c r="E3879">
        <f t="shared" ca="1" si="608"/>
        <v>8566.4500000000007</v>
      </c>
      <c r="F3879">
        <f t="shared" ca="1" si="607"/>
        <v>8398.3153846153837</v>
      </c>
      <c r="G3879" t="str">
        <f t="shared" ca="1" si="609"/>
        <v/>
      </c>
      <c r="H3879">
        <f t="shared" ca="1" si="610"/>
        <v>8353.1</v>
      </c>
      <c r="I3879" s="7" t="str">
        <f t="shared" ca="1" si="611"/>
        <v/>
      </c>
      <c r="J3879" s="11">
        <f t="shared" ca="1" si="612"/>
        <v>1301.744870922173</v>
      </c>
      <c r="K3879" s="11">
        <f ca="1">MAX($J$55:J3879)</f>
        <v>1526.2166608791206</v>
      </c>
      <c r="L3879" s="13">
        <f t="shared" ca="1" si="603"/>
        <v>0.14707727658250624</v>
      </c>
      <c r="M3879" t="str">
        <f t="shared" ca="1" si="605"/>
        <v>BUY</v>
      </c>
      <c r="N3879">
        <f t="shared" ca="1" si="606"/>
        <v>-8.6012006811221065E-3</v>
      </c>
    </row>
    <row r="3880" spans="1:14" x14ac:dyDescent="0.25">
      <c r="A3880">
        <v>3879</v>
      </c>
      <c r="B3880" s="30">
        <v>42207</v>
      </c>
      <c r="C3880">
        <f t="shared" si="604"/>
        <v>2015</v>
      </c>
      <c r="D3880">
        <v>8633.5</v>
      </c>
      <c r="E3880">
        <f t="shared" ca="1" si="608"/>
        <v>8581.4750000000004</v>
      </c>
      <c r="F3880">
        <f t="shared" ca="1" si="607"/>
        <v>8420.8615384615368</v>
      </c>
      <c r="G3880" t="str">
        <f t="shared" ca="1" si="609"/>
        <v/>
      </c>
      <c r="H3880">
        <f t="shared" ca="1" si="610"/>
        <v>8353.1</v>
      </c>
      <c r="I3880" s="7" t="str">
        <f t="shared" ca="1" si="611"/>
        <v/>
      </c>
      <c r="J3880" s="11">
        <f t="shared" ca="1" si="612"/>
        <v>1301.744870922173</v>
      </c>
      <c r="K3880" s="11">
        <f ca="1">MAX($J$55:J3880)</f>
        <v>1526.2166608791206</v>
      </c>
      <c r="L3880" s="13">
        <f t="shared" ca="1" si="603"/>
        <v>0.14707727658250624</v>
      </c>
      <c r="M3880" t="str">
        <f t="shared" ca="1" si="605"/>
        <v>BUY</v>
      </c>
      <c r="N3880">
        <f t="shared" ca="1" si="606"/>
        <v>1.2198910832468596E-2</v>
      </c>
    </row>
    <row r="3881" spans="1:14" x14ac:dyDescent="0.25">
      <c r="A3881">
        <v>3880</v>
      </c>
      <c r="B3881" s="30">
        <v>42208</v>
      </c>
      <c r="C3881">
        <f t="shared" si="604"/>
        <v>2015</v>
      </c>
      <c r="D3881">
        <v>8589.7999999999993</v>
      </c>
      <c r="E3881">
        <f t="shared" ca="1" si="608"/>
        <v>8611.65</v>
      </c>
      <c r="F3881">
        <f t="shared" ca="1" si="607"/>
        <v>8440.0249999999978</v>
      </c>
      <c r="G3881" t="str">
        <f t="shared" ca="1" si="609"/>
        <v/>
      </c>
      <c r="H3881">
        <f t="shared" ca="1" si="610"/>
        <v>8353.1</v>
      </c>
      <c r="I3881" s="7" t="str">
        <f t="shared" ca="1" si="611"/>
        <v/>
      </c>
      <c r="J3881" s="11">
        <f t="shared" ca="1" si="612"/>
        <v>1301.744870922173</v>
      </c>
      <c r="K3881" s="11">
        <f ca="1">MAX($J$55:J3881)</f>
        <v>1526.2166608791206</v>
      </c>
      <c r="L3881" s="13">
        <f t="shared" ca="1" si="603"/>
        <v>0.14707727658250624</v>
      </c>
      <c r="M3881" t="str">
        <f t="shared" ca="1" si="605"/>
        <v>BUY</v>
      </c>
      <c r="N3881">
        <f t="shared" ca="1" si="606"/>
        <v>-5.0616783459779616E-3</v>
      </c>
    </row>
    <row r="3882" spans="1:14" x14ac:dyDescent="0.25">
      <c r="A3882">
        <v>3881</v>
      </c>
      <c r="B3882" s="30">
        <v>42209</v>
      </c>
      <c r="C3882">
        <f t="shared" si="604"/>
        <v>2015</v>
      </c>
      <c r="D3882">
        <v>8521.5499999999993</v>
      </c>
      <c r="E3882">
        <f t="shared" ca="1" si="608"/>
        <v>8555.6749999999993</v>
      </c>
      <c r="F3882">
        <f t="shared" ca="1" si="607"/>
        <v>8453.369230769229</v>
      </c>
      <c r="G3882" t="str">
        <f t="shared" ca="1" si="609"/>
        <v/>
      </c>
      <c r="H3882">
        <f t="shared" ca="1" si="610"/>
        <v>8353.1</v>
      </c>
      <c r="I3882" s="7" t="str">
        <f t="shared" ca="1" si="611"/>
        <v/>
      </c>
      <c r="J3882" s="11">
        <f t="shared" ca="1" si="612"/>
        <v>1301.744870922173</v>
      </c>
      <c r="K3882" s="11">
        <f ca="1">MAX($J$55:J3882)</f>
        <v>1526.2166608791206</v>
      </c>
      <c r="L3882" s="13">
        <f t="shared" ca="1" si="603"/>
        <v>0.14707727658250624</v>
      </c>
      <c r="M3882" t="str">
        <f t="shared" ca="1" si="605"/>
        <v>BUY</v>
      </c>
      <c r="N3882">
        <f t="shared" ca="1" si="606"/>
        <v>-7.9454702088523604E-3</v>
      </c>
    </row>
    <row r="3883" spans="1:14" x14ac:dyDescent="0.25">
      <c r="A3883">
        <v>3882</v>
      </c>
      <c r="B3883" s="30">
        <v>42212</v>
      </c>
      <c r="C3883">
        <f t="shared" si="604"/>
        <v>2015</v>
      </c>
      <c r="D3883">
        <v>8361</v>
      </c>
      <c r="E3883">
        <f t="shared" ca="1" si="608"/>
        <v>8441.2749999999996</v>
      </c>
      <c r="F3883">
        <f t="shared" ca="1" si="607"/>
        <v>8458.6019230769234</v>
      </c>
      <c r="G3883" t="str">
        <f t="shared" ca="1" si="609"/>
        <v>SELL</v>
      </c>
      <c r="H3883">
        <f t="shared" ca="1" si="610"/>
        <v>8361</v>
      </c>
      <c r="I3883" s="7">
        <f t="shared" ca="1" si="611"/>
        <v>9.4575666519003398E-4</v>
      </c>
      <c r="J3883" s="11">
        <f t="shared" ca="1" si="612"/>
        <v>1302.9760048102246</v>
      </c>
      <c r="K3883" s="11">
        <f ca="1">MAX($J$55:J3883)</f>
        <v>1526.2166608791206</v>
      </c>
      <c r="L3883" s="13">
        <f t="shared" ca="1" si="603"/>
        <v>0.14627061923194218</v>
      </c>
      <c r="M3883" t="str">
        <f t="shared" ca="1" si="605"/>
        <v>SELL</v>
      </c>
      <c r="N3883">
        <f t="shared" ca="1" si="606"/>
        <v>-1.8840469163473698E-2</v>
      </c>
    </row>
    <row r="3884" spans="1:14" x14ac:dyDescent="0.25">
      <c r="A3884">
        <v>3883</v>
      </c>
      <c r="B3884" s="30">
        <v>42213</v>
      </c>
      <c r="C3884">
        <f t="shared" si="604"/>
        <v>2015</v>
      </c>
      <c r="D3884">
        <v>8337</v>
      </c>
      <c r="E3884">
        <f t="shared" ca="1" si="608"/>
        <v>8349</v>
      </c>
      <c r="F3884">
        <f t="shared" ca="1" si="607"/>
        <v>8457.9826923076907</v>
      </c>
      <c r="G3884" t="str">
        <f t="shared" ca="1" si="609"/>
        <v/>
      </c>
      <c r="H3884">
        <f t="shared" ca="1" si="610"/>
        <v>8361</v>
      </c>
      <c r="I3884" s="7" t="str">
        <f t="shared" ca="1" si="611"/>
        <v/>
      </c>
      <c r="J3884" s="11">
        <f t="shared" ca="1" si="612"/>
        <v>1302.9760048102246</v>
      </c>
      <c r="K3884" s="11">
        <f ca="1">MAX($J$55:J3884)</f>
        <v>1526.2166608791206</v>
      </c>
      <c r="L3884" s="13">
        <f t="shared" ca="1" si="603"/>
        <v>0.14627061923194218</v>
      </c>
      <c r="M3884" t="str">
        <f t="shared" ca="1" si="605"/>
        <v>SELL</v>
      </c>
      <c r="N3884">
        <f t="shared" ca="1" si="606"/>
        <v>2.8704700394689632E-3</v>
      </c>
    </row>
    <row r="3885" spans="1:14" x14ac:dyDescent="0.25">
      <c r="A3885">
        <v>3884</v>
      </c>
      <c r="B3885" s="30">
        <v>42214</v>
      </c>
      <c r="C3885">
        <f t="shared" si="604"/>
        <v>2015</v>
      </c>
      <c r="D3885">
        <v>8375.0499999999993</v>
      </c>
      <c r="E3885">
        <f t="shared" ca="1" si="608"/>
        <v>8356.0249999999996</v>
      </c>
      <c r="F3885">
        <f t="shared" ca="1" si="607"/>
        <v>8457.7326923076926</v>
      </c>
      <c r="G3885" t="str">
        <f t="shared" ca="1" si="609"/>
        <v/>
      </c>
      <c r="H3885">
        <f t="shared" ca="1" si="610"/>
        <v>8361</v>
      </c>
      <c r="I3885" s="7" t="str">
        <f t="shared" ca="1" si="611"/>
        <v/>
      </c>
      <c r="J3885" s="11">
        <f t="shared" ca="1" si="612"/>
        <v>1302.9760048102246</v>
      </c>
      <c r="K3885" s="11">
        <f ca="1">MAX($J$55:J3885)</f>
        <v>1526.2166608791206</v>
      </c>
      <c r="L3885" s="13">
        <f t="shared" ca="1" si="603"/>
        <v>0.14627061923194218</v>
      </c>
      <c r="M3885" t="str">
        <f t="shared" ca="1" si="605"/>
        <v>SELL</v>
      </c>
      <c r="N3885">
        <f t="shared" ca="1" si="606"/>
        <v>-4.5639918435887335E-3</v>
      </c>
    </row>
    <row r="3886" spans="1:14" x14ac:dyDescent="0.25">
      <c r="A3886">
        <v>3885</v>
      </c>
      <c r="B3886" s="30">
        <v>42215</v>
      </c>
      <c r="C3886">
        <f t="shared" si="604"/>
        <v>2015</v>
      </c>
      <c r="D3886">
        <v>8421.7999999999993</v>
      </c>
      <c r="E3886">
        <f t="shared" ca="1" si="608"/>
        <v>8398.4249999999993</v>
      </c>
      <c r="F3886">
        <f t="shared" ca="1" si="607"/>
        <v>8460.0769230769238</v>
      </c>
      <c r="G3886" t="str">
        <f t="shared" ca="1" si="609"/>
        <v/>
      </c>
      <c r="H3886">
        <f t="shared" ca="1" si="610"/>
        <v>8361</v>
      </c>
      <c r="I3886" s="7" t="str">
        <f t="shared" ca="1" si="611"/>
        <v/>
      </c>
      <c r="J3886" s="11">
        <f t="shared" ca="1" si="612"/>
        <v>1302.9760048102246</v>
      </c>
      <c r="K3886" s="11">
        <f ca="1">MAX($J$55:J3886)</f>
        <v>1526.2166608791206</v>
      </c>
      <c r="L3886" s="13">
        <f t="shared" ca="1" si="603"/>
        <v>0.14627061923194218</v>
      </c>
      <c r="M3886" t="str">
        <f t="shared" ca="1" si="605"/>
        <v>SELL</v>
      </c>
      <c r="N3886">
        <f t="shared" ca="1" si="606"/>
        <v>-5.5820562265299911E-3</v>
      </c>
    </row>
    <row r="3887" spans="1:14" x14ac:dyDescent="0.25">
      <c r="A3887">
        <v>3886</v>
      </c>
      <c r="B3887" s="30">
        <v>42216</v>
      </c>
      <c r="C3887">
        <f t="shared" si="604"/>
        <v>2015</v>
      </c>
      <c r="D3887">
        <v>8532.85</v>
      </c>
      <c r="E3887">
        <f t="shared" ca="1" si="608"/>
        <v>8477.3250000000007</v>
      </c>
      <c r="F3887">
        <f t="shared" ca="1" si="607"/>
        <v>8465.2634615384613</v>
      </c>
      <c r="G3887" t="str">
        <f t="shared" ca="1" si="609"/>
        <v>BUY</v>
      </c>
      <c r="H3887">
        <f t="shared" ca="1" si="610"/>
        <v>8532.85</v>
      </c>
      <c r="I3887" s="7">
        <f t="shared" ca="1" si="611"/>
        <v>-2.055376151178101E-2</v>
      </c>
      <c r="J3887" s="11">
        <f t="shared" ca="1" si="612"/>
        <v>1276.194946751782</v>
      </c>
      <c r="K3887" s="11">
        <f ca="1">MAX($J$55:J3887)</f>
        <v>1526.2166608791206</v>
      </c>
      <c r="L3887" s="13">
        <f t="shared" ca="1" si="603"/>
        <v>0.16381796931984927</v>
      </c>
      <c r="M3887" t="str">
        <f t="shared" ca="1" si="605"/>
        <v>BUY</v>
      </c>
      <c r="N3887">
        <f t="shared" ca="1" si="606"/>
        <v>-1.3186017240969995E-2</v>
      </c>
    </row>
    <row r="3888" spans="1:14" x14ac:dyDescent="0.25">
      <c r="A3888">
        <v>3887</v>
      </c>
      <c r="B3888" s="30">
        <v>42219</v>
      </c>
      <c r="C3888">
        <f t="shared" si="604"/>
        <v>2015</v>
      </c>
      <c r="D3888">
        <v>8543.0499999999993</v>
      </c>
      <c r="E3888">
        <f t="shared" ca="1" si="608"/>
        <v>8537.9500000000007</v>
      </c>
      <c r="F3888">
        <f t="shared" ca="1" si="607"/>
        <v>8471.4923076923078</v>
      </c>
      <c r="G3888" t="str">
        <f t="shared" ca="1" si="609"/>
        <v/>
      </c>
      <c r="H3888">
        <f t="shared" ca="1" si="610"/>
        <v>8532.85</v>
      </c>
      <c r="I3888" s="7" t="str">
        <f t="shared" ca="1" si="611"/>
        <v/>
      </c>
      <c r="J3888" s="11">
        <f t="shared" ca="1" si="612"/>
        <v>1276.194946751782</v>
      </c>
      <c r="K3888" s="11">
        <f ca="1">MAX($J$55:J3888)</f>
        <v>1526.2166608791206</v>
      </c>
      <c r="L3888" s="13">
        <f t="shared" ca="1" si="603"/>
        <v>0.16381796931984927</v>
      </c>
      <c r="M3888" t="str">
        <f t="shared" ca="1" si="605"/>
        <v>BUY</v>
      </c>
      <c r="N3888">
        <f t="shared" ca="1" si="606"/>
        <v>1.1953802070819137E-3</v>
      </c>
    </row>
    <row r="3889" spans="1:14" x14ac:dyDescent="0.25">
      <c r="A3889">
        <v>3888</v>
      </c>
      <c r="B3889" s="30">
        <v>42220</v>
      </c>
      <c r="C3889">
        <f t="shared" si="604"/>
        <v>2015</v>
      </c>
      <c r="D3889">
        <v>8516.9</v>
      </c>
      <c r="E3889">
        <f t="shared" ca="1" si="608"/>
        <v>8529.9749999999985</v>
      </c>
      <c r="F3889">
        <f t="shared" ca="1" si="607"/>
        <v>8479.1269230769212</v>
      </c>
      <c r="G3889" t="str">
        <f t="shared" ca="1" si="609"/>
        <v/>
      </c>
      <c r="H3889">
        <f t="shared" ca="1" si="610"/>
        <v>8532.85</v>
      </c>
      <c r="I3889" s="7" t="str">
        <f t="shared" ca="1" si="611"/>
        <v/>
      </c>
      <c r="J3889" s="11">
        <f t="shared" ca="1" si="612"/>
        <v>1276.194946751782</v>
      </c>
      <c r="K3889" s="11">
        <f ca="1">MAX($J$55:J3889)</f>
        <v>1526.2166608791206</v>
      </c>
      <c r="L3889" s="13">
        <f t="shared" ca="1" si="603"/>
        <v>0.16381796931984927</v>
      </c>
      <c r="M3889" t="str">
        <f t="shared" ca="1" si="605"/>
        <v>BUY</v>
      </c>
      <c r="N3889">
        <f t="shared" ca="1" si="606"/>
        <v>-3.0609676871842773E-3</v>
      </c>
    </row>
    <row r="3890" spans="1:14" x14ac:dyDescent="0.25">
      <c r="A3890">
        <v>3889</v>
      </c>
      <c r="B3890" s="30">
        <v>42221</v>
      </c>
      <c r="C3890">
        <f t="shared" si="604"/>
        <v>2015</v>
      </c>
      <c r="D3890">
        <v>8567.9500000000007</v>
      </c>
      <c r="E3890">
        <f t="shared" ca="1" si="608"/>
        <v>8542.4249999999993</v>
      </c>
      <c r="F3890">
        <f t="shared" ca="1" si="607"/>
        <v>8486.7980769230762</v>
      </c>
      <c r="G3890" t="str">
        <f t="shared" ca="1" si="609"/>
        <v/>
      </c>
      <c r="H3890">
        <f t="shared" ca="1" si="610"/>
        <v>8532.85</v>
      </c>
      <c r="I3890" s="7" t="str">
        <f t="shared" ca="1" si="611"/>
        <v/>
      </c>
      <c r="J3890" s="11">
        <f t="shared" ca="1" si="612"/>
        <v>1276.194946751782</v>
      </c>
      <c r="K3890" s="11">
        <f ca="1">MAX($J$55:J3890)</f>
        <v>1526.2166608791206</v>
      </c>
      <c r="L3890" s="13">
        <f t="shared" ca="1" si="603"/>
        <v>0.16381796931984927</v>
      </c>
      <c r="M3890" t="str">
        <f t="shared" ca="1" si="605"/>
        <v>BUY</v>
      </c>
      <c r="N3890">
        <f t="shared" ca="1" si="606"/>
        <v>5.9939649402953061E-3</v>
      </c>
    </row>
    <row r="3891" spans="1:14" x14ac:dyDescent="0.25">
      <c r="A3891">
        <v>3890</v>
      </c>
      <c r="B3891" s="30">
        <v>42222</v>
      </c>
      <c r="C3891">
        <f t="shared" si="604"/>
        <v>2015</v>
      </c>
      <c r="D3891">
        <v>8588.65</v>
      </c>
      <c r="E3891">
        <f t="shared" ca="1" si="608"/>
        <v>8578.2999999999993</v>
      </c>
      <c r="F3891">
        <f t="shared" ca="1" si="607"/>
        <v>8492.0134615384613</v>
      </c>
      <c r="G3891" t="str">
        <f t="shared" ca="1" si="609"/>
        <v/>
      </c>
      <c r="H3891">
        <f t="shared" ca="1" si="610"/>
        <v>8532.85</v>
      </c>
      <c r="I3891" s="7" t="str">
        <f t="shared" ca="1" si="611"/>
        <v/>
      </c>
      <c r="J3891" s="11">
        <f t="shared" ca="1" si="612"/>
        <v>1276.194946751782</v>
      </c>
      <c r="K3891" s="11">
        <f ca="1">MAX($J$55:J3891)</f>
        <v>1526.2166608791206</v>
      </c>
      <c r="L3891" s="13">
        <f t="shared" ca="1" si="603"/>
        <v>0.16381796931984927</v>
      </c>
      <c r="M3891" t="str">
        <f t="shared" ca="1" si="605"/>
        <v>BUY</v>
      </c>
      <c r="N3891">
        <f t="shared" ca="1" si="606"/>
        <v>2.4159804854135361E-3</v>
      </c>
    </row>
    <row r="3892" spans="1:14" x14ac:dyDescent="0.25">
      <c r="A3892">
        <v>3891</v>
      </c>
      <c r="B3892" s="30">
        <v>42223</v>
      </c>
      <c r="C3892">
        <f t="shared" si="604"/>
        <v>2015</v>
      </c>
      <c r="D3892">
        <v>8564.6</v>
      </c>
      <c r="E3892">
        <f t="shared" ca="1" si="608"/>
        <v>8576.625</v>
      </c>
      <c r="F3892">
        <f t="shared" ca="1" si="607"/>
        <v>8496.6173076923078</v>
      </c>
      <c r="G3892" t="str">
        <f t="shared" ca="1" si="609"/>
        <v/>
      </c>
      <c r="H3892">
        <f t="shared" ca="1" si="610"/>
        <v>8532.85</v>
      </c>
      <c r="I3892" s="7" t="str">
        <f t="shared" ca="1" si="611"/>
        <v/>
      </c>
      <c r="J3892" s="11">
        <f t="shared" ca="1" si="612"/>
        <v>1276.194946751782</v>
      </c>
      <c r="K3892" s="11">
        <f ca="1">MAX($J$55:J3892)</f>
        <v>1526.2166608791206</v>
      </c>
      <c r="L3892" s="13">
        <f t="shared" ca="1" si="603"/>
        <v>0.16381796931984927</v>
      </c>
      <c r="M3892" t="str">
        <f t="shared" ca="1" si="605"/>
        <v>BUY</v>
      </c>
      <c r="N3892">
        <f t="shared" ca="1" si="606"/>
        <v>-2.8002072502662551E-3</v>
      </c>
    </row>
    <row r="3893" spans="1:14" x14ac:dyDescent="0.25">
      <c r="A3893">
        <v>3892</v>
      </c>
      <c r="B3893" s="30">
        <v>42226</v>
      </c>
      <c r="C3893">
        <f t="shared" si="604"/>
        <v>2015</v>
      </c>
      <c r="D3893">
        <v>8525.6</v>
      </c>
      <c r="E3893">
        <f t="shared" ca="1" si="608"/>
        <v>8545.1</v>
      </c>
      <c r="F3893">
        <f t="shared" ca="1" si="607"/>
        <v>8498.1826923076915</v>
      </c>
      <c r="G3893" t="str">
        <f t="shared" ca="1" si="609"/>
        <v/>
      </c>
      <c r="H3893">
        <f t="shared" ca="1" si="610"/>
        <v>8532.85</v>
      </c>
      <c r="I3893" s="7" t="str">
        <f t="shared" ca="1" si="611"/>
        <v/>
      </c>
      <c r="J3893" s="11">
        <f t="shared" ca="1" si="612"/>
        <v>1276.194946751782</v>
      </c>
      <c r="K3893" s="11">
        <f ca="1">MAX($J$55:J3893)</f>
        <v>1526.2166608791206</v>
      </c>
      <c r="L3893" s="13">
        <f t="shared" ca="1" si="603"/>
        <v>0.16381796931984927</v>
      </c>
      <c r="M3893" t="str">
        <f t="shared" ca="1" si="605"/>
        <v>BUY</v>
      </c>
      <c r="N3893">
        <f t="shared" ca="1" si="606"/>
        <v>-4.5536277234196577E-3</v>
      </c>
    </row>
    <row r="3894" spans="1:14" x14ac:dyDescent="0.25">
      <c r="A3894">
        <v>3893</v>
      </c>
      <c r="B3894" s="30">
        <v>42227</v>
      </c>
      <c r="C3894">
        <f t="shared" si="604"/>
        <v>2015</v>
      </c>
      <c r="D3894">
        <v>8462.35</v>
      </c>
      <c r="E3894">
        <f t="shared" ca="1" si="608"/>
        <v>8493.9750000000004</v>
      </c>
      <c r="F3894">
        <f t="shared" ca="1" si="607"/>
        <v>8495.8826923076922</v>
      </c>
      <c r="G3894" t="str">
        <f t="shared" ca="1" si="609"/>
        <v>SELL</v>
      </c>
      <c r="H3894">
        <f t="shared" ca="1" si="610"/>
        <v>8462.35</v>
      </c>
      <c r="I3894" s="7">
        <f t="shared" ca="1" si="611"/>
        <v>-8.2621867254200065E-3</v>
      </c>
      <c r="J3894" s="11">
        <f t="shared" ca="1" si="612"/>
        <v>1265.6507858036814</v>
      </c>
      <c r="K3894" s="11">
        <f ca="1">MAX($J$55:J3894)</f>
        <v>1526.2166608791206</v>
      </c>
      <c r="L3894" s="13">
        <f t="shared" ca="1" si="603"/>
        <v>0.17072666139376946</v>
      </c>
      <c r="M3894" t="str">
        <f t="shared" ca="1" si="605"/>
        <v>SELL</v>
      </c>
      <c r="N3894">
        <f t="shared" ca="1" si="606"/>
        <v>-7.4188326921272403E-3</v>
      </c>
    </row>
    <row r="3895" spans="1:14" x14ac:dyDescent="0.25">
      <c r="A3895">
        <v>3894</v>
      </c>
      <c r="B3895" s="30">
        <v>42228</v>
      </c>
      <c r="C3895">
        <f t="shared" si="604"/>
        <v>2015</v>
      </c>
      <c r="D3895">
        <v>8349.4500000000007</v>
      </c>
      <c r="E3895">
        <f t="shared" ca="1" si="608"/>
        <v>8405.9000000000015</v>
      </c>
      <c r="F3895">
        <f t="shared" ca="1" si="607"/>
        <v>8489.6769230769241</v>
      </c>
      <c r="G3895" t="str">
        <f t="shared" ca="1" si="609"/>
        <v/>
      </c>
      <c r="H3895">
        <f t="shared" ca="1" si="610"/>
        <v>8462.35</v>
      </c>
      <c r="I3895" s="7" t="str">
        <f t="shared" ca="1" si="611"/>
        <v/>
      </c>
      <c r="J3895" s="11">
        <f t="shared" ca="1" si="612"/>
        <v>1265.6507858036814</v>
      </c>
      <c r="K3895" s="11">
        <f ca="1">MAX($J$55:J3895)</f>
        <v>1526.2166608791206</v>
      </c>
      <c r="L3895" s="13">
        <f t="shared" ca="1" si="603"/>
        <v>0.17072666139376946</v>
      </c>
      <c r="M3895" t="str">
        <f t="shared" ca="1" si="605"/>
        <v>SELL</v>
      </c>
      <c r="N3895">
        <f t="shared" ca="1" si="606"/>
        <v>1.3341447706606278E-2</v>
      </c>
    </row>
    <row r="3896" spans="1:14" x14ac:dyDescent="0.25">
      <c r="A3896">
        <v>3895</v>
      </c>
      <c r="B3896" s="30">
        <v>42229</v>
      </c>
      <c r="C3896">
        <f t="shared" si="604"/>
        <v>2015</v>
      </c>
      <c r="D3896">
        <v>8355.85</v>
      </c>
      <c r="E3896">
        <f t="shared" ca="1" si="608"/>
        <v>8352.6500000000015</v>
      </c>
      <c r="F3896">
        <f t="shared" ca="1" si="607"/>
        <v>8489.4000000000015</v>
      </c>
      <c r="G3896" t="str">
        <f t="shared" ca="1" si="609"/>
        <v/>
      </c>
      <c r="H3896">
        <f t="shared" ca="1" si="610"/>
        <v>8462.35</v>
      </c>
      <c r="I3896" s="7" t="str">
        <f t="shared" ca="1" si="611"/>
        <v/>
      </c>
      <c r="J3896" s="11">
        <f t="shared" ca="1" si="612"/>
        <v>1265.6507858036814</v>
      </c>
      <c r="K3896" s="11">
        <f ca="1">MAX($J$55:J3896)</f>
        <v>1526.2166608791206</v>
      </c>
      <c r="L3896" s="13">
        <f t="shared" ca="1" si="603"/>
        <v>0.17072666139376946</v>
      </c>
      <c r="M3896" t="str">
        <f t="shared" ca="1" si="605"/>
        <v>SELL</v>
      </c>
      <c r="N3896">
        <f t="shared" ca="1" si="606"/>
        <v>-7.665175550484925E-4</v>
      </c>
    </row>
    <row r="3897" spans="1:14" x14ac:dyDescent="0.25">
      <c r="A3897">
        <v>3896</v>
      </c>
      <c r="B3897" s="30">
        <v>42230</v>
      </c>
      <c r="C3897">
        <f t="shared" si="604"/>
        <v>2015</v>
      </c>
      <c r="D3897">
        <v>8518.5499999999993</v>
      </c>
      <c r="E3897">
        <f t="shared" ca="1" si="608"/>
        <v>8437.2000000000007</v>
      </c>
      <c r="F3897">
        <f t="shared" ca="1" si="607"/>
        <v>8496.7076923076929</v>
      </c>
      <c r="G3897" t="str">
        <f t="shared" ca="1" si="609"/>
        <v/>
      </c>
      <c r="H3897">
        <f t="shared" ca="1" si="610"/>
        <v>8462.35</v>
      </c>
      <c r="I3897" s="7" t="str">
        <f t="shared" ca="1" si="611"/>
        <v/>
      </c>
      <c r="J3897" s="11">
        <f t="shared" ca="1" si="612"/>
        <v>1265.6507858036814</v>
      </c>
      <c r="K3897" s="11">
        <f ca="1">MAX($J$55:J3897)</f>
        <v>1526.2166608791206</v>
      </c>
      <c r="L3897" s="13">
        <f t="shared" ref="L3897:L3960" ca="1" si="613">1-J3897/K3897</f>
        <v>0.17072666139376946</v>
      </c>
      <c r="M3897" t="str">
        <f t="shared" ca="1" si="605"/>
        <v>SELL</v>
      </c>
      <c r="N3897">
        <f t="shared" ca="1" si="606"/>
        <v>-1.9471388308789517E-2</v>
      </c>
    </row>
    <row r="3898" spans="1:14" x14ac:dyDescent="0.25">
      <c r="A3898">
        <v>3897</v>
      </c>
      <c r="B3898" s="30">
        <v>42233</v>
      </c>
      <c r="C3898">
        <f t="shared" si="604"/>
        <v>2015</v>
      </c>
      <c r="D3898">
        <v>8477.2999999999993</v>
      </c>
      <c r="E3898">
        <f t="shared" ca="1" si="608"/>
        <v>8497.9249999999993</v>
      </c>
      <c r="F3898">
        <f t="shared" ca="1" si="607"/>
        <v>8501.1980769230777</v>
      </c>
      <c r="G3898" t="str">
        <f t="shared" ca="1" si="609"/>
        <v/>
      </c>
      <c r="H3898">
        <f t="shared" ca="1" si="610"/>
        <v>8462.35</v>
      </c>
      <c r="I3898" s="7" t="str">
        <f t="shared" ca="1" si="611"/>
        <v/>
      </c>
      <c r="J3898" s="11">
        <f t="shared" ca="1" si="612"/>
        <v>1265.6507858036814</v>
      </c>
      <c r="K3898" s="11">
        <f ca="1">MAX($J$55:J3898)</f>
        <v>1526.2166608791206</v>
      </c>
      <c r="L3898" s="13">
        <f t="shared" ca="1" si="613"/>
        <v>0.17072666139376946</v>
      </c>
      <c r="M3898" t="str">
        <f t="shared" ca="1" si="605"/>
        <v>SELL</v>
      </c>
      <c r="N3898">
        <f t="shared" ca="1" si="606"/>
        <v>4.8423734086200116E-3</v>
      </c>
    </row>
    <row r="3899" spans="1:14" x14ac:dyDescent="0.25">
      <c r="A3899">
        <v>3898</v>
      </c>
      <c r="B3899" s="30">
        <v>42234</v>
      </c>
      <c r="C3899">
        <f t="shared" si="604"/>
        <v>2015</v>
      </c>
      <c r="D3899">
        <v>8466.5499999999993</v>
      </c>
      <c r="E3899">
        <f t="shared" ca="1" si="608"/>
        <v>8471.9249999999993</v>
      </c>
      <c r="F3899">
        <f t="shared" ca="1" si="607"/>
        <v>8501.4634615384621</v>
      </c>
      <c r="G3899" t="str">
        <f t="shared" ca="1" si="609"/>
        <v/>
      </c>
      <c r="H3899">
        <f t="shared" ca="1" si="610"/>
        <v>8462.35</v>
      </c>
      <c r="I3899" s="7" t="str">
        <f t="shared" ca="1" si="611"/>
        <v/>
      </c>
      <c r="J3899" s="11">
        <f t="shared" ca="1" si="612"/>
        <v>1265.6507858036814</v>
      </c>
      <c r="K3899" s="11">
        <f ca="1">MAX($J$55:J3899)</f>
        <v>1526.2166608791206</v>
      </c>
      <c r="L3899" s="13">
        <f t="shared" ca="1" si="613"/>
        <v>0.17072666139376946</v>
      </c>
      <c r="M3899" t="str">
        <f t="shared" ca="1" si="605"/>
        <v>SELL</v>
      </c>
      <c r="N3899">
        <f t="shared" ca="1" si="606"/>
        <v>1.2680924350913618E-3</v>
      </c>
    </row>
    <row r="3900" spans="1:14" x14ac:dyDescent="0.25">
      <c r="A3900">
        <v>3899</v>
      </c>
      <c r="B3900" s="30">
        <v>42235</v>
      </c>
      <c r="C3900">
        <f t="shared" si="604"/>
        <v>2015</v>
      </c>
      <c r="D3900">
        <v>8495.15</v>
      </c>
      <c r="E3900">
        <f t="shared" ca="1" si="608"/>
        <v>8480.8499999999985</v>
      </c>
      <c r="F3900">
        <f t="shared" ca="1" si="607"/>
        <v>8503.0423076923071</v>
      </c>
      <c r="G3900" t="str">
        <f t="shared" ca="1" si="609"/>
        <v/>
      </c>
      <c r="H3900">
        <f t="shared" ca="1" si="610"/>
        <v>8462.35</v>
      </c>
      <c r="I3900" s="7" t="str">
        <f t="shared" ca="1" si="611"/>
        <v/>
      </c>
      <c r="J3900" s="11">
        <f t="shared" ca="1" si="612"/>
        <v>1265.6507858036814</v>
      </c>
      <c r="K3900" s="11">
        <f ca="1">MAX($J$55:J3900)</f>
        <v>1526.2166608791206</v>
      </c>
      <c r="L3900" s="13">
        <f t="shared" ca="1" si="613"/>
        <v>0.17072666139376946</v>
      </c>
      <c r="M3900" t="str">
        <f t="shared" ca="1" si="605"/>
        <v>SELL</v>
      </c>
      <c r="N3900">
        <f t="shared" ca="1" si="606"/>
        <v>-3.3779993031400474E-3</v>
      </c>
    </row>
    <row r="3901" spans="1:14" x14ac:dyDescent="0.25">
      <c r="A3901">
        <v>3900</v>
      </c>
      <c r="B3901" s="30">
        <v>42236</v>
      </c>
      <c r="C3901">
        <f t="shared" si="604"/>
        <v>2015</v>
      </c>
      <c r="D3901">
        <v>8372.75</v>
      </c>
      <c r="E3901">
        <f t="shared" ca="1" si="608"/>
        <v>8433.9500000000007</v>
      </c>
      <c r="F3901">
        <f t="shared" ca="1" si="607"/>
        <v>8497.2326923076926</v>
      </c>
      <c r="G3901" t="str">
        <f t="shared" ca="1" si="609"/>
        <v/>
      </c>
      <c r="H3901">
        <f t="shared" ca="1" si="610"/>
        <v>8462.35</v>
      </c>
      <c r="I3901" s="7" t="str">
        <f t="shared" ca="1" si="611"/>
        <v/>
      </c>
      <c r="J3901" s="11">
        <f t="shared" ca="1" si="612"/>
        <v>1265.6507858036814</v>
      </c>
      <c r="K3901" s="11">
        <f ca="1">MAX($J$55:J3901)</f>
        <v>1526.2166608791206</v>
      </c>
      <c r="L3901" s="13">
        <f t="shared" ca="1" si="613"/>
        <v>0.17072666139376946</v>
      </c>
      <c r="M3901" t="str">
        <f t="shared" ca="1" si="605"/>
        <v>SELL</v>
      </c>
      <c r="N3901">
        <f t="shared" ca="1" si="606"/>
        <v>1.4408221161486217E-2</v>
      </c>
    </row>
    <row r="3902" spans="1:14" x14ac:dyDescent="0.25">
      <c r="A3902">
        <v>3901</v>
      </c>
      <c r="B3902" s="30">
        <v>42237</v>
      </c>
      <c r="C3902">
        <f t="shared" si="604"/>
        <v>2015</v>
      </c>
      <c r="D3902">
        <v>8299.9500000000007</v>
      </c>
      <c r="E3902">
        <f t="shared" ca="1" si="608"/>
        <v>8336.35</v>
      </c>
      <c r="F3902">
        <f t="shared" ca="1" si="607"/>
        <v>8485.3826923076922</v>
      </c>
      <c r="G3902" t="str">
        <f t="shared" ca="1" si="609"/>
        <v/>
      </c>
      <c r="H3902">
        <f t="shared" ca="1" si="610"/>
        <v>8462.35</v>
      </c>
      <c r="I3902" s="7" t="str">
        <f t="shared" ca="1" si="611"/>
        <v/>
      </c>
      <c r="J3902" s="11">
        <f t="shared" ca="1" si="612"/>
        <v>1265.6507858036814</v>
      </c>
      <c r="K3902" s="11">
        <f ca="1">MAX($J$55:J3902)</f>
        <v>1526.2166608791206</v>
      </c>
      <c r="L3902" s="13">
        <f t="shared" ca="1" si="613"/>
        <v>0.17072666139376946</v>
      </c>
      <c r="M3902" t="str">
        <f t="shared" ca="1" si="605"/>
        <v>SELL</v>
      </c>
      <c r="N3902">
        <f t="shared" ca="1" si="606"/>
        <v>8.6948732495296371E-3</v>
      </c>
    </row>
    <row r="3903" spans="1:14" x14ac:dyDescent="0.25">
      <c r="A3903">
        <v>3902</v>
      </c>
      <c r="B3903" s="30">
        <v>42240</v>
      </c>
      <c r="C3903">
        <f t="shared" si="604"/>
        <v>2015</v>
      </c>
      <c r="D3903">
        <v>7809</v>
      </c>
      <c r="E3903">
        <f t="shared" ca="1" si="608"/>
        <v>8054.4750000000004</v>
      </c>
      <c r="F3903">
        <f t="shared" ca="1" si="607"/>
        <v>8454.5807692307699</v>
      </c>
      <c r="G3903" t="str">
        <f t="shared" ca="1" si="609"/>
        <v/>
      </c>
      <c r="H3903">
        <f t="shared" ca="1" si="610"/>
        <v>8462.35</v>
      </c>
      <c r="I3903" s="7" t="str">
        <f t="shared" ca="1" si="611"/>
        <v/>
      </c>
      <c r="J3903" s="11">
        <f t="shared" ca="1" si="612"/>
        <v>1265.6507858036814</v>
      </c>
      <c r="K3903" s="11">
        <f ca="1">MAX($J$55:J3903)</f>
        <v>1526.2166608791206</v>
      </c>
      <c r="L3903" s="13">
        <f t="shared" ca="1" si="613"/>
        <v>0.17072666139376946</v>
      </c>
      <c r="M3903" t="str">
        <f t="shared" ca="1" si="605"/>
        <v>SELL</v>
      </c>
      <c r="N3903">
        <f t="shared" ca="1" si="606"/>
        <v>5.9150958740715388E-2</v>
      </c>
    </row>
    <row r="3904" spans="1:14" x14ac:dyDescent="0.25">
      <c r="A3904">
        <v>3903</v>
      </c>
      <c r="B3904" s="30">
        <v>42241</v>
      </c>
      <c r="C3904">
        <f t="shared" si="604"/>
        <v>2015</v>
      </c>
      <c r="D3904">
        <v>7880.7</v>
      </c>
      <c r="E3904">
        <f t="shared" ca="1" si="608"/>
        <v>7844.85</v>
      </c>
      <c r="F3904">
        <f t="shared" ca="1" si="607"/>
        <v>8426.7826923076918</v>
      </c>
      <c r="G3904" t="str">
        <f t="shared" ca="1" si="609"/>
        <v/>
      </c>
      <c r="H3904">
        <f t="shared" ca="1" si="610"/>
        <v>8462.35</v>
      </c>
      <c r="I3904" s="7" t="str">
        <f t="shared" ca="1" si="611"/>
        <v/>
      </c>
      <c r="J3904" s="11">
        <f t="shared" ca="1" si="612"/>
        <v>1265.6507858036814</v>
      </c>
      <c r="K3904" s="11">
        <f ca="1">MAX($J$55:J3904)</f>
        <v>1526.2166608791206</v>
      </c>
      <c r="L3904" s="13">
        <f t="shared" ca="1" si="613"/>
        <v>0.17072666139376946</v>
      </c>
      <c r="M3904" t="str">
        <f t="shared" ca="1" si="605"/>
        <v>SELL</v>
      </c>
      <c r="N3904">
        <f t="shared" ca="1" si="606"/>
        <v>-9.181713407606585E-3</v>
      </c>
    </row>
    <row r="3905" spans="1:14" x14ac:dyDescent="0.25">
      <c r="A3905">
        <v>3904</v>
      </c>
      <c r="B3905" s="30">
        <v>42242</v>
      </c>
      <c r="C3905">
        <f t="shared" si="604"/>
        <v>2015</v>
      </c>
      <c r="D3905">
        <v>7791.85</v>
      </c>
      <c r="E3905">
        <f t="shared" ca="1" si="608"/>
        <v>7836.2749999999996</v>
      </c>
      <c r="F3905">
        <f t="shared" ca="1" si="607"/>
        <v>8398.413461538461</v>
      </c>
      <c r="G3905" t="str">
        <f t="shared" ca="1" si="609"/>
        <v/>
      </c>
      <c r="H3905">
        <f t="shared" ca="1" si="610"/>
        <v>8462.35</v>
      </c>
      <c r="I3905" s="7" t="str">
        <f t="shared" ca="1" si="611"/>
        <v/>
      </c>
      <c r="J3905" s="11">
        <f t="shared" ca="1" si="612"/>
        <v>1265.6507858036814</v>
      </c>
      <c r="K3905" s="11">
        <f ca="1">MAX($J$55:J3905)</f>
        <v>1526.2166608791206</v>
      </c>
      <c r="L3905" s="13">
        <f t="shared" ca="1" si="613"/>
        <v>0.17072666139376946</v>
      </c>
      <c r="M3905" t="str">
        <f t="shared" ca="1" si="605"/>
        <v>SELL</v>
      </c>
      <c r="N3905">
        <f t="shared" ca="1" si="606"/>
        <v>1.1274379179514441E-2</v>
      </c>
    </row>
    <row r="3906" spans="1:14" x14ac:dyDescent="0.25">
      <c r="A3906">
        <v>3905</v>
      </c>
      <c r="B3906" s="30">
        <v>42243</v>
      </c>
      <c r="C3906">
        <f t="shared" si="604"/>
        <v>2015</v>
      </c>
      <c r="D3906">
        <v>7948.95</v>
      </c>
      <c r="E3906">
        <f t="shared" ca="1" si="608"/>
        <v>7870.4</v>
      </c>
      <c r="F3906">
        <f t="shared" ca="1" si="607"/>
        <v>8372.0846153846142</v>
      </c>
      <c r="G3906" t="str">
        <f t="shared" ca="1" si="609"/>
        <v/>
      </c>
      <c r="H3906">
        <f t="shared" ca="1" si="610"/>
        <v>8462.35</v>
      </c>
      <c r="I3906" s="7" t="str">
        <f t="shared" ca="1" si="611"/>
        <v/>
      </c>
      <c r="J3906" s="11">
        <f t="shared" ca="1" si="612"/>
        <v>1265.6507858036814</v>
      </c>
      <c r="K3906" s="11">
        <f ca="1">MAX($J$55:J3906)</f>
        <v>1526.2166608791206</v>
      </c>
      <c r="L3906" s="13">
        <f t="shared" ca="1" si="613"/>
        <v>0.17072666139376946</v>
      </c>
      <c r="M3906" t="str">
        <f t="shared" ca="1" si="605"/>
        <v>SELL</v>
      </c>
      <c r="N3906">
        <f t="shared" ca="1" si="606"/>
        <v>-2.0162092442744591E-2</v>
      </c>
    </row>
    <row r="3907" spans="1:14" x14ac:dyDescent="0.25">
      <c r="A3907">
        <v>3906</v>
      </c>
      <c r="B3907" s="30">
        <v>42244</v>
      </c>
      <c r="C3907">
        <f t="shared" ref="C3907:C3970" si="614">YEAR(B3907)</f>
        <v>2015</v>
      </c>
      <c r="D3907">
        <v>8001.95</v>
      </c>
      <c r="E3907">
        <f t="shared" ca="1" si="608"/>
        <v>7975.45</v>
      </c>
      <c r="F3907">
        <f t="shared" ca="1" si="607"/>
        <v>8349.4750000000004</v>
      </c>
      <c r="G3907" t="str">
        <f t="shared" ca="1" si="609"/>
        <v/>
      </c>
      <c r="H3907">
        <f t="shared" ca="1" si="610"/>
        <v>8462.35</v>
      </c>
      <c r="I3907" s="7" t="str">
        <f t="shared" ca="1" si="611"/>
        <v/>
      </c>
      <c r="J3907" s="11">
        <f t="shared" ca="1" si="612"/>
        <v>1265.6507858036814</v>
      </c>
      <c r="K3907" s="11">
        <f ca="1">MAX($J$55:J3907)</f>
        <v>1526.2166608791206</v>
      </c>
      <c r="L3907" s="13">
        <f t="shared" ca="1" si="613"/>
        <v>0.17072666139376946</v>
      </c>
      <c r="M3907" t="str">
        <f t="shared" ca="1" si="605"/>
        <v>SELL</v>
      </c>
      <c r="N3907">
        <f t="shared" ca="1" si="606"/>
        <v>-6.6675472861195502E-3</v>
      </c>
    </row>
    <row r="3908" spans="1:14" x14ac:dyDescent="0.25">
      <c r="A3908">
        <v>3907</v>
      </c>
      <c r="B3908" s="30">
        <v>42247</v>
      </c>
      <c r="C3908">
        <f t="shared" si="614"/>
        <v>2015</v>
      </c>
      <c r="D3908">
        <v>7971.3</v>
      </c>
      <c r="E3908">
        <f t="shared" ca="1" si="608"/>
        <v>7986.625</v>
      </c>
      <c r="F3908">
        <f t="shared" ca="1" si="607"/>
        <v>8328.3115384615394</v>
      </c>
      <c r="G3908" t="str">
        <f t="shared" ca="1" si="609"/>
        <v/>
      </c>
      <c r="H3908">
        <f t="shared" ca="1" si="610"/>
        <v>8462.35</v>
      </c>
      <c r="I3908" s="7" t="str">
        <f t="shared" ca="1" si="611"/>
        <v/>
      </c>
      <c r="J3908" s="11">
        <f t="shared" ca="1" si="612"/>
        <v>1265.6507858036814</v>
      </c>
      <c r="K3908" s="11">
        <f ca="1">MAX($J$55:J3908)</f>
        <v>1526.2166608791206</v>
      </c>
      <c r="L3908" s="13">
        <f t="shared" ca="1" si="613"/>
        <v>0.17072666139376946</v>
      </c>
      <c r="M3908" t="str">
        <f t="shared" ca="1" si="605"/>
        <v>SELL</v>
      </c>
      <c r="N3908">
        <f t="shared" ca="1" si="606"/>
        <v>3.8303163603871102E-3</v>
      </c>
    </row>
    <row r="3909" spans="1:14" x14ac:dyDescent="0.25">
      <c r="A3909">
        <v>3908</v>
      </c>
      <c r="B3909" s="30">
        <v>42248</v>
      </c>
      <c r="C3909">
        <f t="shared" si="614"/>
        <v>2015</v>
      </c>
      <c r="D3909">
        <v>7785.85</v>
      </c>
      <c r="E3909">
        <f t="shared" ca="1" si="608"/>
        <v>7878.5750000000007</v>
      </c>
      <c r="F3909">
        <f t="shared" ca="1" si="607"/>
        <v>8306.1903846153873</v>
      </c>
      <c r="G3909" t="str">
        <f t="shared" ca="1" si="609"/>
        <v/>
      </c>
      <c r="H3909">
        <f t="shared" ca="1" si="610"/>
        <v>8462.35</v>
      </c>
      <c r="I3909" s="7" t="str">
        <f t="shared" ca="1" si="611"/>
        <v/>
      </c>
      <c r="J3909" s="11">
        <f t="shared" ca="1" si="612"/>
        <v>1265.6507858036814</v>
      </c>
      <c r="K3909" s="11">
        <f ca="1">MAX($J$55:J3909)</f>
        <v>1526.2166608791206</v>
      </c>
      <c r="L3909" s="13">
        <f t="shared" ca="1" si="613"/>
        <v>0.17072666139376946</v>
      </c>
      <c r="M3909" t="str">
        <f t="shared" ca="1" si="605"/>
        <v>SELL</v>
      </c>
      <c r="N3909">
        <f t="shared" ca="1" si="606"/>
        <v>2.3264712154855521E-2</v>
      </c>
    </row>
    <row r="3910" spans="1:14" x14ac:dyDescent="0.25">
      <c r="A3910">
        <v>3909</v>
      </c>
      <c r="B3910" s="30">
        <v>42249</v>
      </c>
      <c r="C3910">
        <f t="shared" si="614"/>
        <v>2015</v>
      </c>
      <c r="D3910">
        <v>7717</v>
      </c>
      <c r="E3910">
        <f t="shared" ca="1" si="608"/>
        <v>7751.4250000000002</v>
      </c>
      <c r="F3910">
        <f t="shared" ca="1" si="607"/>
        <v>8282.344230769233</v>
      </c>
      <c r="G3910" t="str">
        <f t="shared" ca="1" si="609"/>
        <v/>
      </c>
      <c r="H3910">
        <f t="shared" ca="1" si="610"/>
        <v>8462.35</v>
      </c>
      <c r="I3910" s="7" t="str">
        <f t="shared" ca="1" si="611"/>
        <v/>
      </c>
      <c r="J3910" s="11">
        <f t="shared" ca="1" si="612"/>
        <v>1265.6507858036814</v>
      </c>
      <c r="K3910" s="11">
        <f ca="1">MAX($J$55:J3910)</f>
        <v>1526.2166608791206</v>
      </c>
      <c r="L3910" s="13">
        <f t="shared" ca="1" si="613"/>
        <v>0.17072666139376946</v>
      </c>
      <c r="M3910" t="str">
        <f t="shared" ref="M3910:M3973" ca="1" si="615">IF(G3910="",M3909,G3910)</f>
        <v>SELL</v>
      </c>
      <c r="N3910">
        <f t="shared" ca="1" si="606"/>
        <v>8.8429651226263496E-3</v>
      </c>
    </row>
    <row r="3911" spans="1:14" x14ac:dyDescent="0.25">
      <c r="A3911">
        <v>3910</v>
      </c>
      <c r="B3911" s="30">
        <v>42250</v>
      </c>
      <c r="C3911">
        <f t="shared" si="614"/>
        <v>2015</v>
      </c>
      <c r="D3911">
        <v>7823</v>
      </c>
      <c r="E3911">
        <f t="shared" ca="1" si="608"/>
        <v>7770</v>
      </c>
      <c r="F3911">
        <f t="shared" ca="1" si="607"/>
        <v>8261.1115384615423</v>
      </c>
      <c r="G3911" t="str">
        <f t="shared" ca="1" si="609"/>
        <v/>
      </c>
      <c r="H3911">
        <f t="shared" ca="1" si="610"/>
        <v>8462.35</v>
      </c>
      <c r="I3911" s="7" t="str">
        <f t="shared" ca="1" si="611"/>
        <v/>
      </c>
      <c r="J3911" s="11">
        <f t="shared" ca="1" si="612"/>
        <v>1265.6507858036814</v>
      </c>
      <c r="K3911" s="11">
        <f ca="1">MAX($J$55:J3911)</f>
        <v>1526.2166608791206</v>
      </c>
      <c r="L3911" s="13">
        <f t="shared" ca="1" si="613"/>
        <v>0.17072666139376946</v>
      </c>
      <c r="M3911" t="str">
        <f t="shared" ca="1" si="615"/>
        <v>SELL</v>
      </c>
      <c r="N3911">
        <f t="shared" ref="N3911:N3974" ca="1" si="616">IF(M3910="BUY",(D3911-D3910)/D3910,(D3910-D3911)/D3910)</f>
        <v>-1.3735907736166904E-2</v>
      </c>
    </row>
    <row r="3912" spans="1:14" x14ac:dyDescent="0.25">
      <c r="A3912">
        <v>3911</v>
      </c>
      <c r="B3912" s="30">
        <v>42251</v>
      </c>
      <c r="C3912">
        <f t="shared" si="614"/>
        <v>2015</v>
      </c>
      <c r="D3912">
        <v>7655.05</v>
      </c>
      <c r="E3912">
        <f t="shared" ca="1" si="608"/>
        <v>7739.0249999999996</v>
      </c>
      <c r="F3912">
        <f t="shared" ca="1" si="607"/>
        <v>8231.6211538461539</v>
      </c>
      <c r="G3912" t="str">
        <f t="shared" ca="1" si="609"/>
        <v/>
      </c>
      <c r="H3912">
        <f t="shared" ca="1" si="610"/>
        <v>8462.35</v>
      </c>
      <c r="I3912" s="7" t="str">
        <f t="shared" ca="1" si="611"/>
        <v/>
      </c>
      <c r="J3912" s="11">
        <f t="shared" ca="1" si="612"/>
        <v>1265.6507858036814</v>
      </c>
      <c r="K3912" s="11">
        <f ca="1">MAX($J$55:J3912)</f>
        <v>1526.2166608791206</v>
      </c>
      <c r="L3912" s="13">
        <f t="shared" ca="1" si="613"/>
        <v>0.17072666139376946</v>
      </c>
      <c r="M3912" t="str">
        <f t="shared" ca="1" si="615"/>
        <v>SELL</v>
      </c>
      <c r="N3912">
        <f t="shared" ca="1" si="616"/>
        <v>2.1468746005368761E-2</v>
      </c>
    </row>
    <row r="3913" spans="1:14" x14ac:dyDescent="0.25">
      <c r="A3913">
        <v>3912</v>
      </c>
      <c r="B3913" s="30">
        <v>42254</v>
      </c>
      <c r="C3913">
        <f t="shared" si="614"/>
        <v>2015</v>
      </c>
      <c r="D3913">
        <v>7558.8</v>
      </c>
      <c r="E3913">
        <f t="shared" ca="1" si="608"/>
        <v>7606.9250000000002</v>
      </c>
      <c r="F3913">
        <f t="shared" ca="1" si="607"/>
        <v>8194.1576923076918</v>
      </c>
      <c r="G3913" t="str">
        <f t="shared" ca="1" si="609"/>
        <v/>
      </c>
      <c r="H3913">
        <f t="shared" ca="1" si="610"/>
        <v>8462.35</v>
      </c>
      <c r="I3913" s="7" t="str">
        <f t="shared" ca="1" si="611"/>
        <v/>
      </c>
      <c r="J3913" s="11">
        <f t="shared" ca="1" si="612"/>
        <v>1265.6507858036814</v>
      </c>
      <c r="K3913" s="11">
        <f ca="1">MAX($J$55:J3913)</f>
        <v>1526.2166608791206</v>
      </c>
      <c r="L3913" s="13">
        <f t="shared" ca="1" si="613"/>
        <v>0.17072666139376946</v>
      </c>
      <c r="M3913" t="str">
        <f t="shared" ca="1" si="615"/>
        <v>SELL</v>
      </c>
      <c r="N3913">
        <f t="shared" ca="1" si="616"/>
        <v>1.257339925931248E-2</v>
      </c>
    </row>
    <row r="3914" spans="1:14" x14ac:dyDescent="0.25">
      <c r="A3914">
        <v>3913</v>
      </c>
      <c r="B3914" s="30">
        <v>42255</v>
      </c>
      <c r="C3914">
        <f t="shared" si="614"/>
        <v>2015</v>
      </c>
      <c r="D3914">
        <v>7688.25</v>
      </c>
      <c r="E3914">
        <f t="shared" ca="1" si="608"/>
        <v>7623.5249999999996</v>
      </c>
      <c r="F3914">
        <f t="shared" ca="1" si="607"/>
        <v>8161.2807692307697</v>
      </c>
      <c r="G3914" t="str">
        <f t="shared" ca="1" si="609"/>
        <v/>
      </c>
      <c r="H3914">
        <f t="shared" ca="1" si="610"/>
        <v>8462.35</v>
      </c>
      <c r="I3914" s="7" t="str">
        <f t="shared" ca="1" si="611"/>
        <v/>
      </c>
      <c r="J3914" s="11">
        <f t="shared" ca="1" si="612"/>
        <v>1265.6507858036814</v>
      </c>
      <c r="K3914" s="11">
        <f ca="1">MAX($J$55:J3914)</f>
        <v>1526.2166608791206</v>
      </c>
      <c r="L3914" s="13">
        <f t="shared" ca="1" si="613"/>
        <v>0.17072666139376946</v>
      </c>
      <c r="M3914" t="str">
        <f t="shared" ca="1" si="615"/>
        <v>SELL</v>
      </c>
      <c r="N3914">
        <f t="shared" ca="1" si="616"/>
        <v>-1.7125734243530696E-2</v>
      </c>
    </row>
    <row r="3915" spans="1:14" x14ac:dyDescent="0.25">
      <c r="A3915">
        <v>3914</v>
      </c>
      <c r="B3915" s="30">
        <v>42256</v>
      </c>
      <c r="C3915">
        <f t="shared" si="614"/>
        <v>2015</v>
      </c>
      <c r="D3915">
        <v>7818.6</v>
      </c>
      <c r="E3915">
        <f t="shared" ca="1" si="608"/>
        <v>7753.4250000000002</v>
      </c>
      <c r="F3915">
        <f t="shared" ca="1" si="607"/>
        <v>8134.4230769230762</v>
      </c>
      <c r="G3915" t="str">
        <f t="shared" ca="1" si="609"/>
        <v/>
      </c>
      <c r="H3915">
        <f t="shared" ca="1" si="610"/>
        <v>8462.35</v>
      </c>
      <c r="I3915" s="7" t="str">
        <f t="shared" ca="1" si="611"/>
        <v/>
      </c>
      <c r="J3915" s="11">
        <f t="shared" ca="1" si="612"/>
        <v>1265.6507858036814</v>
      </c>
      <c r="K3915" s="11">
        <f ca="1">MAX($J$55:J3915)</f>
        <v>1526.2166608791206</v>
      </c>
      <c r="L3915" s="13">
        <f t="shared" ca="1" si="613"/>
        <v>0.17072666139376946</v>
      </c>
      <c r="M3915" t="str">
        <f t="shared" ca="1" si="615"/>
        <v>SELL</v>
      </c>
      <c r="N3915">
        <f t="shared" ca="1" si="616"/>
        <v>-1.6954443468929908E-2</v>
      </c>
    </row>
    <row r="3916" spans="1:14" x14ac:dyDescent="0.25">
      <c r="A3916">
        <v>3915</v>
      </c>
      <c r="B3916" s="30">
        <v>42257</v>
      </c>
      <c r="C3916">
        <f t="shared" si="614"/>
        <v>2015</v>
      </c>
      <c r="D3916">
        <v>7788.1</v>
      </c>
      <c r="E3916">
        <f t="shared" ca="1" si="608"/>
        <v>7803.35</v>
      </c>
      <c r="F3916">
        <f t="shared" ca="1" si="607"/>
        <v>8104.4288461538463</v>
      </c>
      <c r="G3916" t="str">
        <f t="shared" ca="1" si="609"/>
        <v/>
      </c>
      <c r="H3916">
        <f t="shared" ca="1" si="610"/>
        <v>8462.35</v>
      </c>
      <c r="I3916" s="7" t="str">
        <f t="shared" ca="1" si="611"/>
        <v/>
      </c>
      <c r="J3916" s="11">
        <f t="shared" ca="1" si="612"/>
        <v>1265.6507858036814</v>
      </c>
      <c r="K3916" s="11">
        <f ca="1">MAX($J$55:J3916)</f>
        <v>1526.2166608791206</v>
      </c>
      <c r="L3916" s="13">
        <f t="shared" ca="1" si="613"/>
        <v>0.17072666139376946</v>
      </c>
      <c r="M3916" t="str">
        <f t="shared" ca="1" si="615"/>
        <v>SELL</v>
      </c>
      <c r="N3916">
        <f t="shared" ca="1" si="616"/>
        <v>3.900954135011383E-3</v>
      </c>
    </row>
    <row r="3917" spans="1:14" x14ac:dyDescent="0.25">
      <c r="A3917">
        <v>3916</v>
      </c>
      <c r="B3917" s="30">
        <v>42258</v>
      </c>
      <c r="C3917">
        <f t="shared" si="614"/>
        <v>2015</v>
      </c>
      <c r="D3917">
        <v>7789.3</v>
      </c>
      <c r="E3917">
        <f t="shared" ca="1" si="608"/>
        <v>7788.7000000000007</v>
      </c>
      <c r="F3917">
        <f t="shared" ca="1" si="607"/>
        <v>8073.6846153846136</v>
      </c>
      <c r="G3917" t="str">
        <f t="shared" ca="1" si="609"/>
        <v/>
      </c>
      <c r="H3917">
        <f t="shared" ca="1" si="610"/>
        <v>8462.35</v>
      </c>
      <c r="I3917" s="7" t="str">
        <f t="shared" ca="1" si="611"/>
        <v/>
      </c>
      <c r="J3917" s="11">
        <f t="shared" ca="1" si="612"/>
        <v>1265.6507858036814</v>
      </c>
      <c r="K3917" s="11">
        <f ca="1">MAX($J$55:J3917)</f>
        <v>1526.2166608791206</v>
      </c>
      <c r="L3917" s="13">
        <f t="shared" ca="1" si="613"/>
        <v>0.17072666139376946</v>
      </c>
      <c r="M3917" t="str">
        <f t="shared" ca="1" si="615"/>
        <v>SELL</v>
      </c>
      <c r="N3917">
        <f t="shared" ca="1" si="616"/>
        <v>-1.5408122648653946E-4</v>
      </c>
    </row>
    <row r="3918" spans="1:14" x14ac:dyDescent="0.25">
      <c r="A3918">
        <v>3917</v>
      </c>
      <c r="B3918" s="30">
        <v>42261</v>
      </c>
      <c r="C3918">
        <f t="shared" si="614"/>
        <v>2015</v>
      </c>
      <c r="D3918">
        <v>7872.25</v>
      </c>
      <c r="E3918">
        <f t="shared" ca="1" si="608"/>
        <v>7830.7749999999996</v>
      </c>
      <c r="F3918">
        <f t="shared" ca="1" si="607"/>
        <v>8047.0557692307684</v>
      </c>
      <c r="G3918" t="str">
        <f t="shared" ca="1" si="609"/>
        <v/>
      </c>
      <c r="H3918">
        <f t="shared" ca="1" si="610"/>
        <v>8462.35</v>
      </c>
      <c r="I3918" s="7" t="str">
        <f t="shared" ca="1" si="611"/>
        <v/>
      </c>
      <c r="J3918" s="11">
        <f t="shared" ca="1" si="612"/>
        <v>1265.6507858036814</v>
      </c>
      <c r="K3918" s="11">
        <f ca="1">MAX($J$55:J3918)</f>
        <v>1526.2166608791206</v>
      </c>
      <c r="L3918" s="13">
        <f t="shared" ca="1" si="613"/>
        <v>0.17072666139376946</v>
      </c>
      <c r="M3918" t="str">
        <f t="shared" ca="1" si="615"/>
        <v>SELL</v>
      </c>
      <c r="N3918">
        <f t="shared" ca="1" si="616"/>
        <v>-1.0649223935398536E-2</v>
      </c>
    </row>
    <row r="3919" spans="1:14" x14ac:dyDescent="0.25">
      <c r="A3919">
        <v>3918</v>
      </c>
      <c r="B3919" s="30">
        <v>42262</v>
      </c>
      <c r="C3919">
        <f t="shared" si="614"/>
        <v>2015</v>
      </c>
      <c r="D3919">
        <v>7829.1</v>
      </c>
      <c r="E3919">
        <f t="shared" ca="1" si="608"/>
        <v>7850.6750000000002</v>
      </c>
      <c r="F3919">
        <f t="shared" ca="1" si="607"/>
        <v>8020.2673076923074</v>
      </c>
      <c r="G3919" t="str">
        <f t="shared" ca="1" si="609"/>
        <v/>
      </c>
      <c r="H3919">
        <f t="shared" ca="1" si="610"/>
        <v>8462.35</v>
      </c>
      <c r="I3919" s="7" t="str">
        <f t="shared" ca="1" si="611"/>
        <v/>
      </c>
      <c r="J3919" s="11">
        <f t="shared" ca="1" si="612"/>
        <v>1265.6507858036814</v>
      </c>
      <c r="K3919" s="11">
        <f ca="1">MAX($J$55:J3919)</f>
        <v>1526.2166608791206</v>
      </c>
      <c r="L3919" s="13">
        <f t="shared" ca="1" si="613"/>
        <v>0.17072666139376946</v>
      </c>
      <c r="M3919" t="str">
        <f t="shared" ca="1" si="615"/>
        <v>SELL</v>
      </c>
      <c r="N3919">
        <f t="shared" ca="1" si="616"/>
        <v>5.481279176855364E-3</v>
      </c>
    </row>
    <row r="3920" spans="1:14" x14ac:dyDescent="0.25">
      <c r="A3920">
        <v>3919</v>
      </c>
      <c r="B3920" s="30">
        <v>42263</v>
      </c>
      <c r="C3920">
        <f t="shared" si="614"/>
        <v>2015</v>
      </c>
      <c r="D3920">
        <v>7899.15</v>
      </c>
      <c r="E3920">
        <f t="shared" ca="1" si="608"/>
        <v>7864.125</v>
      </c>
      <c r="F3920">
        <f t="shared" ca="1" si="607"/>
        <v>7998.6057692307695</v>
      </c>
      <c r="G3920" t="str">
        <f t="shared" ca="1" si="609"/>
        <v/>
      </c>
      <c r="H3920">
        <f t="shared" ca="1" si="610"/>
        <v>8462.35</v>
      </c>
      <c r="I3920" s="7" t="str">
        <f t="shared" ca="1" si="611"/>
        <v/>
      </c>
      <c r="J3920" s="11">
        <f t="shared" ca="1" si="612"/>
        <v>1265.6507858036814</v>
      </c>
      <c r="K3920" s="11">
        <f ca="1">MAX($J$55:J3920)</f>
        <v>1526.2166608791206</v>
      </c>
      <c r="L3920" s="13">
        <f t="shared" ca="1" si="613"/>
        <v>0.17072666139376946</v>
      </c>
      <c r="M3920" t="str">
        <f t="shared" ca="1" si="615"/>
        <v>SELL</v>
      </c>
      <c r="N3920">
        <f t="shared" ca="1" si="616"/>
        <v>-8.9473885887265802E-3</v>
      </c>
    </row>
    <row r="3921" spans="1:14" x14ac:dyDescent="0.25">
      <c r="A3921">
        <v>3920</v>
      </c>
      <c r="B3921" s="30">
        <v>42265</v>
      </c>
      <c r="C3921">
        <f t="shared" si="614"/>
        <v>2015</v>
      </c>
      <c r="D3921">
        <v>7981.9</v>
      </c>
      <c r="E3921">
        <f t="shared" ca="1" si="608"/>
        <v>7940.5249999999996</v>
      </c>
      <c r="F3921">
        <f t="shared" ca="1" si="607"/>
        <v>7984.4692307692303</v>
      </c>
      <c r="G3921" t="str">
        <f t="shared" ca="1" si="609"/>
        <v/>
      </c>
      <c r="H3921">
        <f t="shared" ca="1" si="610"/>
        <v>8462.35</v>
      </c>
      <c r="I3921" s="7" t="str">
        <f t="shared" ca="1" si="611"/>
        <v/>
      </c>
      <c r="J3921" s="11">
        <f t="shared" ca="1" si="612"/>
        <v>1265.6507858036814</v>
      </c>
      <c r="K3921" s="11">
        <f ca="1">MAX($J$55:J3921)</f>
        <v>1526.2166608791206</v>
      </c>
      <c r="L3921" s="13">
        <f t="shared" ca="1" si="613"/>
        <v>0.17072666139376946</v>
      </c>
      <c r="M3921" t="str">
        <f t="shared" ca="1" si="615"/>
        <v>SELL</v>
      </c>
      <c r="N3921">
        <f t="shared" ca="1" si="616"/>
        <v>-1.04758106884918E-2</v>
      </c>
    </row>
    <row r="3922" spans="1:14" x14ac:dyDescent="0.25">
      <c r="A3922">
        <v>3921</v>
      </c>
      <c r="B3922" s="30">
        <v>42268</v>
      </c>
      <c r="C3922">
        <f t="shared" si="614"/>
        <v>2015</v>
      </c>
      <c r="D3922">
        <v>7977.1</v>
      </c>
      <c r="E3922">
        <f t="shared" ca="1" si="608"/>
        <v>7979.5</v>
      </c>
      <c r="F3922">
        <f t="shared" ca="1" si="607"/>
        <v>7969.9019230769236</v>
      </c>
      <c r="G3922" t="str">
        <f t="shared" ca="1" si="609"/>
        <v>BUY</v>
      </c>
      <c r="H3922">
        <f t="shared" ca="1" si="610"/>
        <v>7977.1</v>
      </c>
      <c r="I3922" s="7">
        <f t="shared" ca="1" si="611"/>
        <v>5.734222763180441E-2</v>
      </c>
      <c r="J3922" s="11">
        <f t="shared" ca="1" si="612"/>
        <v>1338.2260212656081</v>
      </c>
      <c r="K3922" s="11">
        <f ca="1">MAX($J$55:J3922)</f>
        <v>1526.2166608791206</v>
      </c>
      <c r="L3922" s="13">
        <f t="shared" ca="1" si="613"/>
        <v>0.12317428084242477</v>
      </c>
      <c r="M3922" t="str">
        <f t="shared" ca="1" si="615"/>
        <v>BUY</v>
      </c>
      <c r="N3922">
        <f t="shared" ca="1" si="616"/>
        <v>6.0136057830833167E-4</v>
      </c>
    </row>
    <row r="3923" spans="1:14" x14ac:dyDescent="0.25">
      <c r="A3923">
        <v>3922</v>
      </c>
      <c r="B3923" s="30">
        <v>42269</v>
      </c>
      <c r="C3923">
        <f t="shared" si="614"/>
        <v>2015</v>
      </c>
      <c r="D3923">
        <v>7812</v>
      </c>
      <c r="E3923">
        <f t="shared" ca="1" si="608"/>
        <v>7894.55</v>
      </c>
      <c r="F3923">
        <f t="shared" ca="1" si="607"/>
        <v>7942.7269230769243</v>
      </c>
      <c r="G3923" t="str">
        <f t="shared" ca="1" si="609"/>
        <v>SELL</v>
      </c>
      <c r="H3923">
        <f t="shared" ca="1" si="610"/>
        <v>7812</v>
      </c>
      <c r="I3923" s="7">
        <f t="shared" ca="1" si="611"/>
        <v>-2.0696744430933611E-2</v>
      </c>
      <c r="J3923" s="11">
        <f t="shared" ca="1" si="612"/>
        <v>1310.5290993126487</v>
      </c>
      <c r="K3923" s="11">
        <f ca="1">MAX($J$55:J3923)</f>
        <v>1526.2166608791206</v>
      </c>
      <c r="L3923" s="13">
        <f t="shared" ca="1" si="613"/>
        <v>0.14132171866229859</v>
      </c>
      <c r="M3923" t="str">
        <f t="shared" ca="1" si="615"/>
        <v>SELL</v>
      </c>
      <c r="N3923">
        <f t="shared" ca="1" si="616"/>
        <v>-2.069674443093359E-2</v>
      </c>
    </row>
    <row r="3924" spans="1:14" x14ac:dyDescent="0.25">
      <c r="A3924">
        <v>3923</v>
      </c>
      <c r="B3924" s="30">
        <v>42270</v>
      </c>
      <c r="C3924">
        <f t="shared" si="614"/>
        <v>2015</v>
      </c>
      <c r="D3924">
        <v>7845.95</v>
      </c>
      <c r="E3924">
        <f t="shared" ca="1" si="608"/>
        <v>7828.9750000000004</v>
      </c>
      <c r="F3924">
        <f t="shared" ca="1" si="607"/>
        <v>7918.4442307692316</v>
      </c>
      <c r="G3924" t="str">
        <f t="shared" ca="1" si="609"/>
        <v/>
      </c>
      <c r="H3924">
        <f t="shared" ca="1" si="610"/>
        <v>7812</v>
      </c>
      <c r="I3924" s="7" t="str">
        <f t="shared" ca="1" si="611"/>
        <v/>
      </c>
      <c r="J3924" s="11">
        <f t="shared" ca="1" si="612"/>
        <v>1310.5290993126487</v>
      </c>
      <c r="K3924" s="11">
        <f ca="1">MAX($J$55:J3924)</f>
        <v>1526.2166608791206</v>
      </c>
      <c r="L3924" s="13">
        <f t="shared" ca="1" si="613"/>
        <v>0.14132171866229859</v>
      </c>
      <c r="M3924" t="str">
        <f t="shared" ca="1" si="615"/>
        <v>SELL</v>
      </c>
      <c r="N3924">
        <f t="shared" ca="1" si="616"/>
        <v>-4.3458781362006932E-3</v>
      </c>
    </row>
    <row r="3925" spans="1:14" x14ac:dyDescent="0.25">
      <c r="A3925">
        <v>3924</v>
      </c>
      <c r="B3925" s="30">
        <v>42271</v>
      </c>
      <c r="C3925">
        <f t="shared" si="614"/>
        <v>2015</v>
      </c>
      <c r="D3925">
        <v>7868.5</v>
      </c>
      <c r="E3925">
        <f t="shared" ca="1" si="608"/>
        <v>7857.2250000000004</v>
      </c>
      <c r="F3925">
        <f t="shared" ca="1" si="607"/>
        <v>7895.4423076923076</v>
      </c>
      <c r="G3925" t="str">
        <f t="shared" ca="1" si="609"/>
        <v/>
      </c>
      <c r="H3925">
        <f t="shared" ca="1" si="610"/>
        <v>7812</v>
      </c>
      <c r="I3925" s="7" t="str">
        <f t="shared" ca="1" si="611"/>
        <v/>
      </c>
      <c r="J3925" s="11">
        <f t="shared" ca="1" si="612"/>
        <v>1310.5290993126487</v>
      </c>
      <c r="K3925" s="11">
        <f ca="1">MAX($J$55:J3925)</f>
        <v>1526.2166608791206</v>
      </c>
      <c r="L3925" s="13">
        <f t="shared" ca="1" si="613"/>
        <v>0.14132171866229859</v>
      </c>
      <c r="M3925" t="str">
        <f t="shared" ca="1" si="615"/>
        <v>SELL</v>
      </c>
      <c r="N3925">
        <f t="shared" ca="1" si="616"/>
        <v>-2.8740942779395973E-3</v>
      </c>
    </row>
    <row r="3926" spans="1:14" x14ac:dyDescent="0.25">
      <c r="A3926">
        <v>3925</v>
      </c>
      <c r="B3926" s="30">
        <v>42275</v>
      </c>
      <c r="C3926">
        <f t="shared" si="614"/>
        <v>2015</v>
      </c>
      <c r="D3926">
        <v>7795.7</v>
      </c>
      <c r="E3926">
        <f t="shared" ca="1" si="608"/>
        <v>7832.1</v>
      </c>
      <c r="F3926">
        <f t="shared" ca="1" si="607"/>
        <v>7868.5403846153868</v>
      </c>
      <c r="G3926" t="str">
        <f t="shared" ca="1" si="609"/>
        <v/>
      </c>
      <c r="H3926">
        <f t="shared" ca="1" si="610"/>
        <v>7812</v>
      </c>
      <c r="I3926" s="7" t="str">
        <f t="shared" ca="1" si="611"/>
        <v/>
      </c>
      <c r="J3926" s="11">
        <f t="shared" ca="1" si="612"/>
        <v>1310.5290993126487</v>
      </c>
      <c r="K3926" s="11">
        <f ca="1">MAX($J$55:J3926)</f>
        <v>1526.2166608791206</v>
      </c>
      <c r="L3926" s="13">
        <f t="shared" ca="1" si="613"/>
        <v>0.14132171866229859</v>
      </c>
      <c r="M3926" t="str">
        <f t="shared" ca="1" si="615"/>
        <v>SELL</v>
      </c>
      <c r="N3926">
        <f t="shared" ca="1" si="616"/>
        <v>9.2520810827985238E-3</v>
      </c>
    </row>
    <row r="3927" spans="1:14" x14ac:dyDescent="0.25">
      <c r="A3927">
        <v>3926</v>
      </c>
      <c r="B3927" s="30">
        <v>42276</v>
      </c>
      <c r="C3927">
        <f t="shared" si="614"/>
        <v>2015</v>
      </c>
      <c r="D3927">
        <v>7843.3</v>
      </c>
      <c r="E3927">
        <f t="shared" ca="1" si="608"/>
        <v>7819.5</v>
      </c>
      <c r="F3927">
        <f t="shared" ca="1" si="607"/>
        <v>7848.1769230769241</v>
      </c>
      <c r="G3927" t="str">
        <f t="shared" ca="1" si="609"/>
        <v/>
      </c>
      <c r="H3927">
        <f t="shared" ca="1" si="610"/>
        <v>7812</v>
      </c>
      <c r="I3927" s="7" t="str">
        <f t="shared" ca="1" si="611"/>
        <v/>
      </c>
      <c r="J3927" s="11">
        <f t="shared" ca="1" si="612"/>
        <v>1310.5290993126487</v>
      </c>
      <c r="K3927" s="11">
        <f ca="1">MAX($J$55:J3927)</f>
        <v>1526.2166608791206</v>
      </c>
      <c r="L3927" s="13">
        <f t="shared" ca="1" si="613"/>
        <v>0.14132171866229859</v>
      </c>
      <c r="M3927" t="str">
        <f t="shared" ca="1" si="615"/>
        <v>SELL</v>
      </c>
      <c r="N3927">
        <f t="shared" ca="1" si="616"/>
        <v>-6.1059301922855372E-3</v>
      </c>
    </row>
    <row r="3928" spans="1:14" x14ac:dyDescent="0.25">
      <c r="A3928">
        <v>3927</v>
      </c>
      <c r="B3928" s="30">
        <v>42277</v>
      </c>
      <c r="C3928">
        <f t="shared" si="614"/>
        <v>2015</v>
      </c>
      <c r="D3928">
        <v>7948.9</v>
      </c>
      <c r="E3928">
        <f t="shared" ca="1" si="608"/>
        <v>7896.1</v>
      </c>
      <c r="F3928">
        <f t="shared" ca="1" si="607"/>
        <v>7834.6750000000011</v>
      </c>
      <c r="G3928" t="str">
        <f t="shared" ca="1" si="609"/>
        <v>BUY</v>
      </c>
      <c r="H3928">
        <f t="shared" ca="1" si="610"/>
        <v>7948.9</v>
      </c>
      <c r="I3928" s="7">
        <f t="shared" ca="1" si="611"/>
        <v>-1.7524321556579681E-2</v>
      </c>
      <c r="J3928" s="11">
        <f t="shared" ca="1" si="612"/>
        <v>1287.562965967039</v>
      </c>
      <c r="K3928" s="11">
        <f ca="1">MAX($J$55:J3928)</f>
        <v>1526.2166608791206</v>
      </c>
      <c r="L3928" s="13">
        <f t="shared" ca="1" si="613"/>
        <v>0.15636947297811177</v>
      </c>
      <c r="M3928" t="str">
        <f t="shared" ca="1" si="615"/>
        <v>BUY</v>
      </c>
      <c r="N3928">
        <f t="shared" ca="1" si="616"/>
        <v>-1.3463720627796903E-2</v>
      </c>
    </row>
    <row r="3929" spans="1:14" x14ac:dyDescent="0.25">
      <c r="A3929">
        <v>3928</v>
      </c>
      <c r="B3929" s="30">
        <v>42278</v>
      </c>
      <c r="C3929">
        <f t="shared" si="614"/>
        <v>2015</v>
      </c>
      <c r="D3929">
        <v>7950.9</v>
      </c>
      <c r="E3929">
        <f t="shared" ca="1" si="608"/>
        <v>7949.9</v>
      </c>
      <c r="F3929">
        <f t="shared" ca="1" si="607"/>
        <v>7840.1326923076931</v>
      </c>
      <c r="G3929" t="str">
        <f t="shared" ca="1" si="609"/>
        <v/>
      </c>
      <c r="H3929">
        <f t="shared" ca="1" si="610"/>
        <v>7948.9</v>
      </c>
      <c r="I3929" s="7" t="str">
        <f t="shared" ca="1" si="611"/>
        <v/>
      </c>
      <c r="J3929" s="11">
        <f t="shared" ca="1" si="612"/>
        <v>1287.562965967039</v>
      </c>
      <c r="K3929" s="11">
        <f ca="1">MAX($J$55:J3929)</f>
        <v>1526.2166608791206</v>
      </c>
      <c r="L3929" s="13">
        <f t="shared" ca="1" si="613"/>
        <v>0.15636947297811177</v>
      </c>
      <c r="M3929" t="str">
        <f t="shared" ca="1" si="615"/>
        <v>BUY</v>
      </c>
      <c r="N3929">
        <f t="shared" ca="1" si="616"/>
        <v>2.5160714061065056E-4</v>
      </c>
    </row>
    <row r="3930" spans="1:14" x14ac:dyDescent="0.25">
      <c r="A3930">
        <v>3929</v>
      </c>
      <c r="B3930" s="30">
        <v>42282</v>
      </c>
      <c r="C3930">
        <f t="shared" si="614"/>
        <v>2015</v>
      </c>
      <c r="D3930">
        <v>8119.3</v>
      </c>
      <c r="E3930">
        <f t="shared" ca="1" si="608"/>
        <v>8035.1</v>
      </c>
      <c r="F3930">
        <f t="shared" ca="1" si="607"/>
        <v>7849.3096153846163</v>
      </c>
      <c r="G3930" t="str">
        <f t="shared" ca="1" si="609"/>
        <v/>
      </c>
      <c r="H3930">
        <f t="shared" ca="1" si="610"/>
        <v>7948.9</v>
      </c>
      <c r="I3930" s="7" t="str">
        <f t="shared" ca="1" si="611"/>
        <v/>
      </c>
      <c r="J3930" s="11">
        <f t="shared" ca="1" si="612"/>
        <v>1287.562965967039</v>
      </c>
      <c r="K3930" s="11">
        <f ca="1">MAX($J$55:J3930)</f>
        <v>1526.2166608791206</v>
      </c>
      <c r="L3930" s="13">
        <f t="shared" ca="1" si="613"/>
        <v>0.15636947297811177</v>
      </c>
      <c r="M3930" t="str">
        <f t="shared" ca="1" si="615"/>
        <v>BUY</v>
      </c>
      <c r="N3930">
        <f t="shared" ca="1" si="616"/>
        <v>2.1179992202140709E-2</v>
      </c>
    </row>
    <row r="3931" spans="1:14" x14ac:dyDescent="0.25">
      <c r="A3931">
        <v>3930</v>
      </c>
      <c r="B3931" s="30">
        <v>42283</v>
      </c>
      <c r="C3931">
        <f t="shared" si="614"/>
        <v>2015</v>
      </c>
      <c r="D3931">
        <v>8152.9</v>
      </c>
      <c r="E3931">
        <f t="shared" ca="1" si="608"/>
        <v>8136.1</v>
      </c>
      <c r="F3931">
        <f t="shared" ca="1" si="607"/>
        <v>7863.1961538461537</v>
      </c>
      <c r="G3931" t="str">
        <f t="shared" ca="1" si="609"/>
        <v/>
      </c>
      <c r="H3931">
        <f t="shared" ca="1" si="610"/>
        <v>7948.9</v>
      </c>
      <c r="I3931" s="7" t="str">
        <f t="shared" ca="1" si="611"/>
        <v/>
      </c>
      <c r="J3931" s="11">
        <f t="shared" ca="1" si="612"/>
        <v>1287.562965967039</v>
      </c>
      <c r="K3931" s="11">
        <f ca="1">MAX($J$55:J3931)</f>
        <v>1526.2166608791206</v>
      </c>
      <c r="L3931" s="13">
        <f t="shared" ca="1" si="613"/>
        <v>0.15636947297811177</v>
      </c>
      <c r="M3931" t="str">
        <f t="shared" ca="1" si="615"/>
        <v>BUY</v>
      </c>
      <c r="N3931">
        <f t="shared" ca="1" si="616"/>
        <v>4.1382877834295383E-3</v>
      </c>
    </row>
    <row r="3932" spans="1:14" x14ac:dyDescent="0.25">
      <c r="A3932">
        <v>3931</v>
      </c>
      <c r="B3932" s="30">
        <v>42284</v>
      </c>
      <c r="C3932">
        <f t="shared" si="614"/>
        <v>2015</v>
      </c>
      <c r="D3932">
        <v>8177.4</v>
      </c>
      <c r="E3932">
        <f t="shared" ca="1" si="608"/>
        <v>8165.15</v>
      </c>
      <c r="F3932">
        <f t="shared" ref="F3932:F3995" ca="1" si="617">IF(ROW(D3932)&gt;$M$4, AVERAGE(OFFSET(D3933,-$M$4,0,$M$4,1)), "")</f>
        <v>7871.9826923076917</v>
      </c>
      <c r="G3932" t="str">
        <f t="shared" ca="1" si="609"/>
        <v/>
      </c>
      <c r="H3932">
        <f t="shared" ca="1" si="610"/>
        <v>7948.9</v>
      </c>
      <c r="I3932" s="7" t="str">
        <f t="shared" ca="1" si="611"/>
        <v/>
      </c>
      <c r="J3932" s="11">
        <f t="shared" ca="1" si="612"/>
        <v>1287.562965967039</v>
      </c>
      <c r="K3932" s="11">
        <f ca="1">MAX($J$55:J3932)</f>
        <v>1526.2166608791206</v>
      </c>
      <c r="L3932" s="13">
        <f t="shared" ca="1" si="613"/>
        <v>0.15636947297811177</v>
      </c>
      <c r="M3932" t="str">
        <f t="shared" ca="1" si="615"/>
        <v>BUY</v>
      </c>
      <c r="N3932">
        <f t="shared" ca="1" si="616"/>
        <v>3.0050656821499098E-3</v>
      </c>
    </row>
    <row r="3933" spans="1:14" x14ac:dyDescent="0.25">
      <c r="A3933">
        <v>3932</v>
      </c>
      <c r="B3933" s="30">
        <v>42285</v>
      </c>
      <c r="C3933">
        <f t="shared" si="614"/>
        <v>2015</v>
      </c>
      <c r="D3933">
        <v>8129.35</v>
      </c>
      <c r="E3933">
        <f t="shared" ca="1" si="608"/>
        <v>8153.375</v>
      </c>
      <c r="F3933">
        <f t="shared" ca="1" si="617"/>
        <v>7876.8826923076913</v>
      </c>
      <c r="G3933" t="str">
        <f t="shared" ca="1" si="609"/>
        <v/>
      </c>
      <c r="H3933">
        <f t="shared" ca="1" si="610"/>
        <v>7948.9</v>
      </c>
      <c r="I3933" s="7" t="str">
        <f t="shared" ca="1" si="611"/>
        <v/>
      </c>
      <c r="J3933" s="11">
        <f t="shared" ca="1" si="612"/>
        <v>1287.562965967039</v>
      </c>
      <c r="K3933" s="11">
        <f ca="1">MAX($J$55:J3933)</f>
        <v>1526.2166608791206</v>
      </c>
      <c r="L3933" s="13">
        <f t="shared" ca="1" si="613"/>
        <v>0.15636947297811177</v>
      </c>
      <c r="M3933" t="str">
        <f t="shared" ca="1" si="615"/>
        <v>BUY</v>
      </c>
      <c r="N3933">
        <f t="shared" ca="1" si="616"/>
        <v>-5.8759507912049397E-3</v>
      </c>
    </row>
    <row r="3934" spans="1:14" x14ac:dyDescent="0.25">
      <c r="A3934">
        <v>3933</v>
      </c>
      <c r="B3934" s="30">
        <v>42286</v>
      </c>
      <c r="C3934">
        <f t="shared" si="614"/>
        <v>2015</v>
      </c>
      <c r="D3934">
        <v>8189.7</v>
      </c>
      <c r="E3934">
        <f t="shared" ref="E3934:E3997" ca="1" si="618">IF(ROW(D3934)&gt;$M$3,AVERAGE(OFFSET(D3935,-$M$3,0,$M$3,1)),"")</f>
        <v>8159.5249999999996</v>
      </c>
      <c r="F3934">
        <f t="shared" ca="1" si="617"/>
        <v>7885.2826923076918</v>
      </c>
      <c r="G3934" t="str">
        <f t="shared" ref="G3934:G3997" ca="1" si="619">IF(AND(E3934&gt;F3934,E3933&lt;F3933),"BUY",IF(AND(E3934&lt;F3934,E3933&gt;F3933),"SELL",""))</f>
        <v/>
      </c>
      <c r="H3934">
        <f t="shared" ref="H3934:H3997" ca="1" si="620">IF(G3934&lt;&gt;"",D3934,H3933)</f>
        <v>7948.9</v>
      </c>
      <c r="I3934" s="7" t="str">
        <f t="shared" ref="I3934:I3997" ca="1" si="621">IF(AND(G3934&lt;&gt;"",H3933&lt;&gt;0),IF(G3934="BUY",1-H3934/H3933,H3934/H3933-1),"")</f>
        <v/>
      </c>
      <c r="J3934" s="11">
        <f t="shared" ref="J3934:J3997" ca="1" si="622">IF(I3934="",J3933,J3933*(1+$M$5*I3934))</f>
        <v>1287.562965967039</v>
      </c>
      <c r="K3934" s="11">
        <f ca="1">MAX($J$55:J3934)</f>
        <v>1526.2166608791206</v>
      </c>
      <c r="L3934" s="13">
        <f t="shared" ca="1" si="613"/>
        <v>0.15636947297811177</v>
      </c>
      <c r="M3934" t="str">
        <f t="shared" ca="1" si="615"/>
        <v>BUY</v>
      </c>
      <c r="N3934">
        <f t="shared" ca="1" si="616"/>
        <v>7.4237177634127512E-3</v>
      </c>
    </row>
    <row r="3935" spans="1:14" x14ac:dyDescent="0.25">
      <c r="A3935">
        <v>3934</v>
      </c>
      <c r="B3935" s="30">
        <v>42289</v>
      </c>
      <c r="C3935">
        <f t="shared" si="614"/>
        <v>2015</v>
      </c>
      <c r="D3935">
        <v>8143.6</v>
      </c>
      <c r="E3935">
        <f t="shared" ca="1" si="618"/>
        <v>8166.65</v>
      </c>
      <c r="F3935">
        <f t="shared" ca="1" si="617"/>
        <v>7899.0423076923071</v>
      </c>
      <c r="G3935" t="str">
        <f t="shared" ca="1" si="619"/>
        <v/>
      </c>
      <c r="H3935">
        <f t="shared" ca="1" si="620"/>
        <v>7948.9</v>
      </c>
      <c r="I3935" s="7" t="str">
        <f t="shared" ca="1" si="621"/>
        <v/>
      </c>
      <c r="J3935" s="11">
        <f t="shared" ca="1" si="622"/>
        <v>1287.562965967039</v>
      </c>
      <c r="K3935" s="11">
        <f ca="1">MAX($J$55:J3935)</f>
        <v>1526.2166608791206</v>
      </c>
      <c r="L3935" s="13">
        <f t="shared" ca="1" si="613"/>
        <v>0.15636947297811177</v>
      </c>
      <c r="M3935" t="str">
        <f t="shared" ca="1" si="615"/>
        <v>BUY</v>
      </c>
      <c r="N3935">
        <f t="shared" ca="1" si="616"/>
        <v>-5.6290218200910234E-3</v>
      </c>
    </row>
    <row r="3936" spans="1:14" x14ac:dyDescent="0.25">
      <c r="A3936">
        <v>3935</v>
      </c>
      <c r="B3936" s="30">
        <v>42290</v>
      </c>
      <c r="C3936">
        <f t="shared" si="614"/>
        <v>2015</v>
      </c>
      <c r="D3936">
        <v>8131.7</v>
      </c>
      <c r="E3936">
        <f t="shared" ca="1" si="618"/>
        <v>8137.65</v>
      </c>
      <c r="F3936">
        <f t="shared" ca="1" si="617"/>
        <v>7914.9923076923069</v>
      </c>
      <c r="G3936" t="str">
        <f t="shared" ca="1" si="619"/>
        <v/>
      </c>
      <c r="H3936">
        <f t="shared" ca="1" si="620"/>
        <v>7948.9</v>
      </c>
      <c r="I3936" s="7" t="str">
        <f t="shared" ca="1" si="621"/>
        <v/>
      </c>
      <c r="J3936" s="11">
        <f t="shared" ca="1" si="622"/>
        <v>1287.562965967039</v>
      </c>
      <c r="K3936" s="11">
        <f ca="1">MAX($J$55:J3936)</f>
        <v>1526.2166608791206</v>
      </c>
      <c r="L3936" s="13">
        <f t="shared" ca="1" si="613"/>
        <v>0.15636947297811177</v>
      </c>
      <c r="M3936" t="str">
        <f t="shared" ca="1" si="615"/>
        <v>BUY</v>
      </c>
      <c r="N3936">
        <f t="shared" ca="1" si="616"/>
        <v>-1.461270199911654E-3</v>
      </c>
    </row>
    <row r="3937" spans="1:14" x14ac:dyDescent="0.25">
      <c r="A3937">
        <v>3936</v>
      </c>
      <c r="B3937" s="30">
        <v>42291</v>
      </c>
      <c r="C3937">
        <f t="shared" si="614"/>
        <v>2015</v>
      </c>
      <c r="D3937">
        <v>8107.9</v>
      </c>
      <c r="E3937">
        <f t="shared" ca="1" si="618"/>
        <v>8119.7999999999993</v>
      </c>
      <c r="F3937">
        <f t="shared" ca="1" si="617"/>
        <v>7925.9499999999989</v>
      </c>
      <c r="G3937" t="str">
        <f t="shared" ca="1" si="619"/>
        <v/>
      </c>
      <c r="H3937">
        <f t="shared" ca="1" si="620"/>
        <v>7948.9</v>
      </c>
      <c r="I3937" s="7" t="str">
        <f t="shared" ca="1" si="621"/>
        <v/>
      </c>
      <c r="J3937" s="11">
        <f t="shared" ca="1" si="622"/>
        <v>1287.562965967039</v>
      </c>
      <c r="K3937" s="11">
        <f ca="1">MAX($J$55:J3937)</f>
        <v>1526.2166608791206</v>
      </c>
      <c r="L3937" s="13">
        <f t="shared" ca="1" si="613"/>
        <v>0.15636947297811177</v>
      </c>
      <c r="M3937" t="str">
        <f t="shared" ca="1" si="615"/>
        <v>BUY</v>
      </c>
      <c r="N3937">
        <f t="shared" ca="1" si="616"/>
        <v>-2.9268172706814299E-3</v>
      </c>
    </row>
    <row r="3938" spans="1:14" x14ac:dyDescent="0.25">
      <c r="A3938">
        <v>3937</v>
      </c>
      <c r="B3938" s="30">
        <v>42292</v>
      </c>
      <c r="C3938">
        <f t="shared" si="614"/>
        <v>2015</v>
      </c>
      <c r="D3938">
        <v>8179.5</v>
      </c>
      <c r="E3938">
        <f t="shared" ca="1" si="618"/>
        <v>8143.7</v>
      </c>
      <c r="F3938">
        <f t="shared" ca="1" si="617"/>
        <v>7946.1211538461539</v>
      </c>
      <c r="G3938" t="str">
        <f t="shared" ca="1" si="619"/>
        <v/>
      </c>
      <c r="H3938">
        <f t="shared" ca="1" si="620"/>
        <v>7948.9</v>
      </c>
      <c r="I3938" s="7" t="str">
        <f t="shared" ca="1" si="621"/>
        <v/>
      </c>
      <c r="J3938" s="11">
        <f t="shared" ca="1" si="622"/>
        <v>1287.562965967039</v>
      </c>
      <c r="K3938" s="11">
        <f ca="1">MAX($J$55:J3938)</f>
        <v>1526.2166608791206</v>
      </c>
      <c r="L3938" s="13">
        <f t="shared" ca="1" si="613"/>
        <v>0.15636947297811177</v>
      </c>
      <c r="M3938" t="str">
        <f t="shared" ca="1" si="615"/>
        <v>BUY</v>
      </c>
      <c r="N3938">
        <f t="shared" ca="1" si="616"/>
        <v>8.8308933262620862E-3</v>
      </c>
    </row>
    <row r="3939" spans="1:14" x14ac:dyDescent="0.25">
      <c r="A3939">
        <v>3938</v>
      </c>
      <c r="B3939" s="30">
        <v>42293</v>
      </c>
      <c r="C3939">
        <f t="shared" si="614"/>
        <v>2015</v>
      </c>
      <c r="D3939">
        <v>8238.15</v>
      </c>
      <c r="E3939">
        <f t="shared" ca="1" si="618"/>
        <v>8208.8250000000007</v>
      </c>
      <c r="F3939">
        <f t="shared" ca="1" si="617"/>
        <v>7972.25</v>
      </c>
      <c r="G3939" t="str">
        <f t="shared" ca="1" si="619"/>
        <v/>
      </c>
      <c r="H3939">
        <f t="shared" ca="1" si="620"/>
        <v>7948.9</v>
      </c>
      <c r="I3939" s="7" t="str">
        <f t="shared" ca="1" si="621"/>
        <v/>
      </c>
      <c r="J3939" s="11">
        <f t="shared" ca="1" si="622"/>
        <v>1287.562965967039</v>
      </c>
      <c r="K3939" s="11">
        <f ca="1">MAX($J$55:J3939)</f>
        <v>1526.2166608791206</v>
      </c>
      <c r="L3939" s="13">
        <f t="shared" ca="1" si="613"/>
        <v>0.15636947297811177</v>
      </c>
      <c r="M3939" t="str">
        <f t="shared" ca="1" si="615"/>
        <v>BUY</v>
      </c>
      <c r="N3939">
        <f t="shared" ca="1" si="616"/>
        <v>7.1703649367320299E-3</v>
      </c>
    </row>
    <row r="3940" spans="1:14" x14ac:dyDescent="0.25">
      <c r="A3940">
        <v>3939</v>
      </c>
      <c r="B3940" s="30">
        <v>42296</v>
      </c>
      <c r="C3940">
        <f t="shared" si="614"/>
        <v>2015</v>
      </c>
      <c r="D3940">
        <v>8275.0499999999993</v>
      </c>
      <c r="E3940">
        <f t="shared" ca="1" si="618"/>
        <v>8256.5999999999985</v>
      </c>
      <c r="F3940">
        <f t="shared" ca="1" si="617"/>
        <v>7994.8192307692307</v>
      </c>
      <c r="G3940" t="str">
        <f t="shared" ca="1" si="619"/>
        <v/>
      </c>
      <c r="H3940">
        <f t="shared" ca="1" si="620"/>
        <v>7948.9</v>
      </c>
      <c r="I3940" s="7" t="str">
        <f t="shared" ca="1" si="621"/>
        <v/>
      </c>
      <c r="J3940" s="11">
        <f t="shared" ca="1" si="622"/>
        <v>1287.562965967039</v>
      </c>
      <c r="K3940" s="11">
        <f ca="1">MAX($J$55:J3940)</f>
        <v>1526.2166608791206</v>
      </c>
      <c r="L3940" s="13">
        <f t="shared" ca="1" si="613"/>
        <v>0.15636947297811177</v>
      </c>
      <c r="M3940" t="str">
        <f t="shared" ca="1" si="615"/>
        <v>BUY</v>
      </c>
      <c r="N3940">
        <f t="shared" ca="1" si="616"/>
        <v>4.4791609766755445E-3</v>
      </c>
    </row>
    <row r="3941" spans="1:14" x14ac:dyDescent="0.25">
      <c r="A3941">
        <v>3940</v>
      </c>
      <c r="B3941" s="30">
        <v>42297</v>
      </c>
      <c r="C3941">
        <f t="shared" si="614"/>
        <v>2015</v>
      </c>
      <c r="D3941">
        <v>8261.65</v>
      </c>
      <c r="E3941">
        <f t="shared" ca="1" si="618"/>
        <v>8268.3499999999985</v>
      </c>
      <c r="F3941">
        <f t="shared" ca="1" si="617"/>
        <v>8011.8596153846156</v>
      </c>
      <c r="G3941" t="str">
        <f t="shared" ca="1" si="619"/>
        <v/>
      </c>
      <c r="H3941">
        <f t="shared" ca="1" si="620"/>
        <v>7948.9</v>
      </c>
      <c r="I3941" s="7" t="str">
        <f t="shared" ca="1" si="621"/>
        <v/>
      </c>
      <c r="J3941" s="11">
        <f t="shared" ca="1" si="622"/>
        <v>1287.562965967039</v>
      </c>
      <c r="K3941" s="11">
        <f ca="1">MAX($J$55:J3941)</f>
        <v>1526.2166608791206</v>
      </c>
      <c r="L3941" s="13">
        <f t="shared" ca="1" si="613"/>
        <v>0.15636947297811177</v>
      </c>
      <c r="M3941" t="str">
        <f t="shared" ca="1" si="615"/>
        <v>BUY</v>
      </c>
      <c r="N3941">
        <f t="shared" ca="1" si="616"/>
        <v>-1.6193255629874911E-3</v>
      </c>
    </row>
    <row r="3942" spans="1:14" x14ac:dyDescent="0.25">
      <c r="A3942">
        <v>3941</v>
      </c>
      <c r="B3942" s="30">
        <v>42298</v>
      </c>
      <c r="C3942">
        <f t="shared" si="614"/>
        <v>2015</v>
      </c>
      <c r="D3942">
        <v>8251.7000000000007</v>
      </c>
      <c r="E3942">
        <f t="shared" ca="1" si="618"/>
        <v>8256.6749999999993</v>
      </c>
      <c r="F3942">
        <f t="shared" ca="1" si="617"/>
        <v>8029.6903846153837</v>
      </c>
      <c r="G3942" t="str">
        <f t="shared" ca="1" si="619"/>
        <v/>
      </c>
      <c r="H3942">
        <f t="shared" ca="1" si="620"/>
        <v>7948.9</v>
      </c>
      <c r="I3942" s="7" t="str">
        <f t="shared" ca="1" si="621"/>
        <v/>
      </c>
      <c r="J3942" s="11">
        <f t="shared" ca="1" si="622"/>
        <v>1287.562965967039</v>
      </c>
      <c r="K3942" s="11">
        <f ca="1">MAX($J$55:J3942)</f>
        <v>1526.2166608791206</v>
      </c>
      <c r="L3942" s="13">
        <f t="shared" ca="1" si="613"/>
        <v>0.15636947297811177</v>
      </c>
      <c r="M3942" t="str">
        <f t="shared" ca="1" si="615"/>
        <v>BUY</v>
      </c>
      <c r="N3942">
        <f t="shared" ca="1" si="616"/>
        <v>-1.2043599038931581E-3</v>
      </c>
    </row>
    <row r="3943" spans="1:14" x14ac:dyDescent="0.25">
      <c r="A3943">
        <v>3942</v>
      </c>
      <c r="B3943" s="30">
        <v>42300</v>
      </c>
      <c r="C3943">
        <f t="shared" si="614"/>
        <v>2015</v>
      </c>
      <c r="D3943">
        <v>8295.4500000000007</v>
      </c>
      <c r="E3943">
        <f t="shared" ca="1" si="618"/>
        <v>8273.5750000000007</v>
      </c>
      <c r="F3943">
        <f t="shared" ca="1" si="617"/>
        <v>8049.1576923076927</v>
      </c>
      <c r="G3943" t="str">
        <f t="shared" ca="1" si="619"/>
        <v/>
      </c>
      <c r="H3943">
        <f t="shared" ca="1" si="620"/>
        <v>7948.9</v>
      </c>
      <c r="I3943" s="7" t="str">
        <f t="shared" ca="1" si="621"/>
        <v/>
      </c>
      <c r="J3943" s="11">
        <f t="shared" ca="1" si="622"/>
        <v>1287.562965967039</v>
      </c>
      <c r="K3943" s="11">
        <f ca="1">MAX($J$55:J3943)</f>
        <v>1526.2166608791206</v>
      </c>
      <c r="L3943" s="13">
        <f t="shared" ca="1" si="613"/>
        <v>0.15636947297811177</v>
      </c>
      <c r="M3943" t="str">
        <f t="shared" ca="1" si="615"/>
        <v>BUY</v>
      </c>
      <c r="N3943">
        <f t="shared" ca="1" si="616"/>
        <v>5.3019377825175417E-3</v>
      </c>
    </row>
    <row r="3944" spans="1:14" x14ac:dyDescent="0.25">
      <c r="A3944">
        <v>3943</v>
      </c>
      <c r="B3944" s="30">
        <v>42303</v>
      </c>
      <c r="C3944">
        <f t="shared" si="614"/>
        <v>2015</v>
      </c>
      <c r="D3944">
        <v>8260.5499999999993</v>
      </c>
      <c r="E3944">
        <f t="shared" ca="1" si="618"/>
        <v>8278</v>
      </c>
      <c r="F3944">
        <f t="shared" ca="1" si="617"/>
        <v>8064.0923076923063</v>
      </c>
      <c r="G3944" t="str">
        <f t="shared" ca="1" si="619"/>
        <v/>
      </c>
      <c r="H3944">
        <f t="shared" ca="1" si="620"/>
        <v>7948.9</v>
      </c>
      <c r="I3944" s="7" t="str">
        <f t="shared" ca="1" si="621"/>
        <v/>
      </c>
      <c r="J3944" s="11">
        <f t="shared" ca="1" si="622"/>
        <v>1287.562965967039</v>
      </c>
      <c r="K3944" s="11">
        <f ca="1">MAX($J$55:J3944)</f>
        <v>1526.2166608791206</v>
      </c>
      <c r="L3944" s="13">
        <f t="shared" ca="1" si="613"/>
        <v>0.15636947297811177</v>
      </c>
      <c r="M3944" t="str">
        <f t="shared" ca="1" si="615"/>
        <v>BUY</v>
      </c>
      <c r="N3944">
        <f t="shared" ca="1" si="616"/>
        <v>-4.2071255929457055E-3</v>
      </c>
    </row>
    <row r="3945" spans="1:14" x14ac:dyDescent="0.25">
      <c r="A3945">
        <v>3944</v>
      </c>
      <c r="B3945" s="30">
        <v>42304</v>
      </c>
      <c r="C3945">
        <f t="shared" si="614"/>
        <v>2015</v>
      </c>
      <c r="D3945">
        <v>8232.9</v>
      </c>
      <c r="E3945">
        <f t="shared" ca="1" si="618"/>
        <v>8246.7249999999985</v>
      </c>
      <c r="F3945">
        <f t="shared" ca="1" si="617"/>
        <v>8079.623076923076</v>
      </c>
      <c r="G3945" t="str">
        <f t="shared" ca="1" si="619"/>
        <v/>
      </c>
      <c r="H3945">
        <f t="shared" ca="1" si="620"/>
        <v>7948.9</v>
      </c>
      <c r="I3945" s="7" t="str">
        <f t="shared" ca="1" si="621"/>
        <v/>
      </c>
      <c r="J3945" s="11">
        <f t="shared" ca="1" si="622"/>
        <v>1287.562965967039</v>
      </c>
      <c r="K3945" s="11">
        <f ca="1">MAX($J$55:J3945)</f>
        <v>1526.2166608791206</v>
      </c>
      <c r="L3945" s="13">
        <f t="shared" ca="1" si="613"/>
        <v>0.15636947297811177</v>
      </c>
      <c r="M3945" t="str">
        <f t="shared" ca="1" si="615"/>
        <v>BUY</v>
      </c>
      <c r="N3945">
        <f t="shared" ca="1" si="616"/>
        <v>-3.3472347482915348E-3</v>
      </c>
    </row>
    <row r="3946" spans="1:14" x14ac:dyDescent="0.25">
      <c r="A3946">
        <v>3945</v>
      </c>
      <c r="B3946" s="30">
        <v>42305</v>
      </c>
      <c r="C3946">
        <f t="shared" si="614"/>
        <v>2015</v>
      </c>
      <c r="D3946">
        <v>8171.2</v>
      </c>
      <c r="E3946">
        <f t="shared" ca="1" si="618"/>
        <v>8202.0499999999993</v>
      </c>
      <c r="F3946">
        <f t="shared" ca="1" si="617"/>
        <v>8090.0865384615381</v>
      </c>
      <c r="G3946" t="str">
        <f t="shared" ca="1" si="619"/>
        <v/>
      </c>
      <c r="H3946">
        <f t="shared" ca="1" si="620"/>
        <v>7948.9</v>
      </c>
      <c r="I3946" s="7" t="str">
        <f t="shared" ca="1" si="621"/>
        <v/>
      </c>
      <c r="J3946" s="11">
        <f t="shared" ca="1" si="622"/>
        <v>1287.562965967039</v>
      </c>
      <c r="K3946" s="11">
        <f ca="1">MAX($J$55:J3946)</f>
        <v>1526.2166608791206</v>
      </c>
      <c r="L3946" s="13">
        <f t="shared" ca="1" si="613"/>
        <v>0.15636947297811177</v>
      </c>
      <c r="M3946" t="str">
        <f t="shared" ca="1" si="615"/>
        <v>BUY</v>
      </c>
      <c r="N3946">
        <f t="shared" ca="1" si="616"/>
        <v>-7.4943215634830761E-3</v>
      </c>
    </row>
    <row r="3947" spans="1:14" x14ac:dyDescent="0.25">
      <c r="A3947">
        <v>3946</v>
      </c>
      <c r="B3947" s="30">
        <v>42306</v>
      </c>
      <c r="C3947">
        <f t="shared" si="614"/>
        <v>2015</v>
      </c>
      <c r="D3947">
        <v>8111.75</v>
      </c>
      <c r="E3947">
        <f t="shared" ca="1" si="618"/>
        <v>8141.4750000000004</v>
      </c>
      <c r="F3947">
        <f t="shared" ca="1" si="617"/>
        <v>8095.0807692307699</v>
      </c>
      <c r="G3947" t="str">
        <f t="shared" ca="1" si="619"/>
        <v/>
      </c>
      <c r="H3947">
        <f t="shared" ca="1" si="620"/>
        <v>7948.9</v>
      </c>
      <c r="I3947" s="7" t="str">
        <f t="shared" ca="1" si="621"/>
        <v/>
      </c>
      <c r="J3947" s="11">
        <f t="shared" ca="1" si="622"/>
        <v>1287.562965967039</v>
      </c>
      <c r="K3947" s="11">
        <f ca="1">MAX($J$55:J3947)</f>
        <v>1526.2166608791206</v>
      </c>
      <c r="L3947" s="13">
        <f t="shared" ca="1" si="613"/>
        <v>0.15636947297811177</v>
      </c>
      <c r="M3947" t="str">
        <f t="shared" ca="1" si="615"/>
        <v>BUY</v>
      </c>
      <c r="N3947">
        <f t="shared" ca="1" si="616"/>
        <v>-7.2755531623261965E-3</v>
      </c>
    </row>
    <row r="3948" spans="1:14" x14ac:dyDescent="0.25">
      <c r="A3948">
        <v>3947</v>
      </c>
      <c r="B3948" s="30">
        <v>42307</v>
      </c>
      <c r="C3948">
        <f t="shared" si="614"/>
        <v>2015</v>
      </c>
      <c r="D3948">
        <v>8065.8</v>
      </c>
      <c r="E3948">
        <f t="shared" ca="1" si="618"/>
        <v>8088.7749999999996</v>
      </c>
      <c r="F3948">
        <f t="shared" ca="1" si="617"/>
        <v>8098.4923076923069</v>
      </c>
      <c r="G3948" t="str">
        <f t="shared" ca="1" si="619"/>
        <v>SELL</v>
      </c>
      <c r="H3948">
        <f t="shared" ca="1" si="620"/>
        <v>8065.8</v>
      </c>
      <c r="I3948" s="7">
        <f t="shared" ca="1" si="621"/>
        <v>1.4706437368692482E-2</v>
      </c>
      <c r="J3948" s="11">
        <f t="shared" ca="1" si="622"/>
        <v>1306.4984300842812</v>
      </c>
      <c r="K3948" s="11">
        <f ca="1">MAX($J$55:J3948)</f>
        <v>1526.2166608791206</v>
      </c>
      <c r="L3948" s="13">
        <f t="shared" ca="1" si="613"/>
        <v>0.14396267347014735</v>
      </c>
      <c r="M3948" t="str">
        <f t="shared" ca="1" si="615"/>
        <v>SELL</v>
      </c>
      <c r="N3948">
        <f t="shared" ca="1" si="616"/>
        <v>-5.6646223071470173E-3</v>
      </c>
    </row>
    <row r="3949" spans="1:14" x14ac:dyDescent="0.25">
      <c r="A3949">
        <v>3948</v>
      </c>
      <c r="B3949" s="30">
        <v>42310</v>
      </c>
      <c r="C3949">
        <f t="shared" si="614"/>
        <v>2015</v>
      </c>
      <c r="D3949">
        <v>8050.8</v>
      </c>
      <c r="E3949">
        <f t="shared" ca="1" si="618"/>
        <v>8058.3</v>
      </c>
      <c r="F3949">
        <f t="shared" ca="1" si="617"/>
        <v>8107.6769230769223</v>
      </c>
      <c r="G3949" t="str">
        <f t="shared" ca="1" si="619"/>
        <v/>
      </c>
      <c r="H3949">
        <f t="shared" ca="1" si="620"/>
        <v>8065.8</v>
      </c>
      <c r="I3949" s="7" t="str">
        <f t="shared" ca="1" si="621"/>
        <v/>
      </c>
      <c r="J3949" s="11">
        <f t="shared" ca="1" si="622"/>
        <v>1306.4984300842812</v>
      </c>
      <c r="K3949" s="11">
        <f ca="1">MAX($J$55:J3949)</f>
        <v>1526.2166608791206</v>
      </c>
      <c r="L3949" s="13">
        <f t="shared" ca="1" si="613"/>
        <v>0.14396267347014735</v>
      </c>
      <c r="M3949" t="str">
        <f t="shared" ca="1" si="615"/>
        <v>SELL</v>
      </c>
      <c r="N3949">
        <f t="shared" ca="1" si="616"/>
        <v>1.8597039351335267E-3</v>
      </c>
    </row>
    <row r="3950" spans="1:14" x14ac:dyDescent="0.25">
      <c r="A3950">
        <v>3949</v>
      </c>
      <c r="B3950" s="30">
        <v>42311</v>
      </c>
      <c r="C3950">
        <f t="shared" si="614"/>
        <v>2015</v>
      </c>
      <c r="D3950">
        <v>8060.7</v>
      </c>
      <c r="E3950">
        <f t="shared" ca="1" si="618"/>
        <v>8055.75</v>
      </c>
      <c r="F3950">
        <f t="shared" ca="1" si="617"/>
        <v>8115.9365384615385</v>
      </c>
      <c r="G3950" t="str">
        <f t="shared" ca="1" si="619"/>
        <v/>
      </c>
      <c r="H3950">
        <f t="shared" ca="1" si="620"/>
        <v>8065.8</v>
      </c>
      <c r="I3950" s="7" t="str">
        <f t="shared" ca="1" si="621"/>
        <v/>
      </c>
      <c r="J3950" s="11">
        <f t="shared" ca="1" si="622"/>
        <v>1306.4984300842812</v>
      </c>
      <c r="K3950" s="11">
        <f ca="1">MAX($J$55:J3950)</f>
        <v>1526.2166608791206</v>
      </c>
      <c r="L3950" s="13">
        <f t="shared" ca="1" si="613"/>
        <v>0.14396267347014735</v>
      </c>
      <c r="M3950" t="str">
        <f t="shared" ca="1" si="615"/>
        <v>SELL</v>
      </c>
      <c r="N3950">
        <f t="shared" ca="1" si="616"/>
        <v>-1.2296914592338198E-3</v>
      </c>
    </row>
    <row r="3951" spans="1:14" x14ac:dyDescent="0.25">
      <c r="A3951">
        <v>3950</v>
      </c>
      <c r="B3951" s="30">
        <v>42312</v>
      </c>
      <c r="C3951">
        <f t="shared" si="614"/>
        <v>2015</v>
      </c>
      <c r="D3951">
        <v>8040.2</v>
      </c>
      <c r="E3951">
        <f t="shared" ca="1" si="618"/>
        <v>8050.45</v>
      </c>
      <c r="F3951">
        <f t="shared" ca="1" si="617"/>
        <v>8122.5403846153849</v>
      </c>
      <c r="G3951" t="str">
        <f t="shared" ca="1" si="619"/>
        <v/>
      </c>
      <c r="H3951">
        <f t="shared" ca="1" si="620"/>
        <v>8065.8</v>
      </c>
      <c r="I3951" s="7" t="str">
        <f t="shared" ca="1" si="621"/>
        <v/>
      </c>
      <c r="J3951" s="11">
        <f t="shared" ca="1" si="622"/>
        <v>1306.4984300842812</v>
      </c>
      <c r="K3951" s="11">
        <f ca="1">MAX($J$55:J3951)</f>
        <v>1526.2166608791206</v>
      </c>
      <c r="L3951" s="13">
        <f t="shared" ca="1" si="613"/>
        <v>0.14396267347014735</v>
      </c>
      <c r="M3951" t="str">
        <f t="shared" ca="1" si="615"/>
        <v>SELL</v>
      </c>
      <c r="N3951">
        <f t="shared" ca="1" si="616"/>
        <v>2.5432034438696394E-3</v>
      </c>
    </row>
    <row r="3952" spans="1:14" x14ac:dyDescent="0.25">
      <c r="A3952">
        <v>3951</v>
      </c>
      <c r="B3952" s="30">
        <v>42313</v>
      </c>
      <c r="C3952">
        <f t="shared" si="614"/>
        <v>2015</v>
      </c>
      <c r="D3952">
        <v>7955.45</v>
      </c>
      <c r="E3952">
        <f t="shared" ca="1" si="618"/>
        <v>7997.8249999999998</v>
      </c>
      <c r="F3952">
        <f t="shared" ca="1" si="617"/>
        <v>8128.6846153846145</v>
      </c>
      <c r="G3952" t="str">
        <f t="shared" ca="1" si="619"/>
        <v/>
      </c>
      <c r="H3952">
        <f t="shared" ca="1" si="620"/>
        <v>8065.8</v>
      </c>
      <c r="I3952" s="7" t="str">
        <f t="shared" ca="1" si="621"/>
        <v/>
      </c>
      <c r="J3952" s="11">
        <f t="shared" ca="1" si="622"/>
        <v>1306.4984300842812</v>
      </c>
      <c r="K3952" s="11">
        <f ca="1">MAX($J$55:J3952)</f>
        <v>1526.2166608791206</v>
      </c>
      <c r="L3952" s="13">
        <f t="shared" ca="1" si="613"/>
        <v>0.14396267347014735</v>
      </c>
      <c r="M3952" t="str">
        <f t="shared" ca="1" si="615"/>
        <v>SELL</v>
      </c>
      <c r="N3952">
        <f t="shared" ca="1" si="616"/>
        <v>1.0540782567597821E-2</v>
      </c>
    </row>
    <row r="3953" spans="1:14" x14ac:dyDescent="0.25">
      <c r="A3953">
        <v>3952</v>
      </c>
      <c r="B3953" s="30">
        <v>42314</v>
      </c>
      <c r="C3953">
        <f t="shared" si="614"/>
        <v>2015</v>
      </c>
      <c r="D3953">
        <v>7954.3</v>
      </c>
      <c r="E3953">
        <f t="shared" ca="1" si="618"/>
        <v>7954.875</v>
      </c>
      <c r="F3953">
        <f t="shared" ca="1" si="617"/>
        <v>8132.9538461538459</v>
      </c>
      <c r="G3953" t="str">
        <f t="shared" ca="1" si="619"/>
        <v/>
      </c>
      <c r="H3953">
        <f t="shared" ca="1" si="620"/>
        <v>8065.8</v>
      </c>
      <c r="I3953" s="7" t="str">
        <f t="shared" ca="1" si="621"/>
        <v/>
      </c>
      <c r="J3953" s="11">
        <f t="shared" ca="1" si="622"/>
        <v>1306.4984300842812</v>
      </c>
      <c r="K3953" s="11">
        <f ca="1">MAX($J$55:J3953)</f>
        <v>1526.2166608791206</v>
      </c>
      <c r="L3953" s="13">
        <f t="shared" ca="1" si="613"/>
        <v>0.14396267347014735</v>
      </c>
      <c r="M3953" t="str">
        <f t="shared" ca="1" si="615"/>
        <v>SELL</v>
      </c>
      <c r="N3953">
        <f t="shared" ca="1" si="616"/>
        <v>1.4455499060387987E-4</v>
      </c>
    </row>
    <row r="3954" spans="1:14" x14ac:dyDescent="0.25">
      <c r="A3954">
        <v>3953</v>
      </c>
      <c r="B3954" s="30">
        <v>42317</v>
      </c>
      <c r="C3954">
        <f t="shared" si="614"/>
        <v>2015</v>
      </c>
      <c r="D3954">
        <v>7915.2</v>
      </c>
      <c r="E3954">
        <f t="shared" ca="1" si="618"/>
        <v>7934.75</v>
      </c>
      <c r="F3954">
        <f t="shared" ca="1" si="617"/>
        <v>8131.6576923076927</v>
      </c>
      <c r="G3954" t="str">
        <f t="shared" ca="1" si="619"/>
        <v/>
      </c>
      <c r="H3954">
        <f t="shared" ca="1" si="620"/>
        <v>8065.8</v>
      </c>
      <c r="I3954" s="7" t="str">
        <f t="shared" ca="1" si="621"/>
        <v/>
      </c>
      <c r="J3954" s="11">
        <f t="shared" ca="1" si="622"/>
        <v>1306.4984300842812</v>
      </c>
      <c r="K3954" s="11">
        <f ca="1">MAX($J$55:J3954)</f>
        <v>1526.2166608791206</v>
      </c>
      <c r="L3954" s="13">
        <f t="shared" ca="1" si="613"/>
        <v>0.14396267347014735</v>
      </c>
      <c r="M3954" t="str">
        <f t="shared" ca="1" si="615"/>
        <v>SELL</v>
      </c>
      <c r="N3954">
        <f t="shared" ca="1" si="616"/>
        <v>4.9155802521906843E-3</v>
      </c>
    </row>
    <row r="3955" spans="1:14" x14ac:dyDescent="0.25">
      <c r="A3955">
        <v>3954</v>
      </c>
      <c r="B3955" s="30">
        <v>42318</v>
      </c>
      <c r="C3955">
        <f t="shared" si="614"/>
        <v>2015</v>
      </c>
      <c r="D3955">
        <v>7783.35</v>
      </c>
      <c r="E3955">
        <f t="shared" ca="1" si="618"/>
        <v>7849.2749999999996</v>
      </c>
      <c r="F3955">
        <f t="shared" ca="1" si="617"/>
        <v>8125.2134615384621</v>
      </c>
      <c r="G3955" t="str">
        <f t="shared" ca="1" si="619"/>
        <v/>
      </c>
      <c r="H3955">
        <f t="shared" ca="1" si="620"/>
        <v>8065.8</v>
      </c>
      <c r="I3955" s="7" t="str">
        <f t="shared" ca="1" si="621"/>
        <v/>
      </c>
      <c r="J3955" s="11">
        <f t="shared" ca="1" si="622"/>
        <v>1306.4984300842812</v>
      </c>
      <c r="K3955" s="11">
        <f ca="1">MAX($J$55:J3955)</f>
        <v>1526.2166608791206</v>
      </c>
      <c r="L3955" s="13">
        <f t="shared" ca="1" si="613"/>
        <v>0.14396267347014735</v>
      </c>
      <c r="M3955" t="str">
        <f t="shared" ca="1" si="615"/>
        <v>SELL</v>
      </c>
      <c r="N3955">
        <f t="shared" ca="1" si="616"/>
        <v>1.6657822922983557E-2</v>
      </c>
    </row>
    <row r="3956" spans="1:14" x14ac:dyDescent="0.25">
      <c r="A3956">
        <v>3955</v>
      </c>
      <c r="B3956" s="30">
        <v>42319</v>
      </c>
      <c r="C3956">
        <f t="shared" si="614"/>
        <v>2015</v>
      </c>
      <c r="D3956">
        <v>7825</v>
      </c>
      <c r="E3956">
        <f t="shared" ca="1" si="618"/>
        <v>7804.1750000000002</v>
      </c>
      <c r="F3956">
        <f t="shared" ca="1" si="617"/>
        <v>8113.8942307692305</v>
      </c>
      <c r="G3956" t="str">
        <f t="shared" ca="1" si="619"/>
        <v/>
      </c>
      <c r="H3956">
        <f t="shared" ca="1" si="620"/>
        <v>8065.8</v>
      </c>
      <c r="I3956" s="7" t="str">
        <f t="shared" ca="1" si="621"/>
        <v/>
      </c>
      <c r="J3956" s="11">
        <f t="shared" ca="1" si="622"/>
        <v>1306.4984300842812</v>
      </c>
      <c r="K3956" s="11">
        <f ca="1">MAX($J$55:J3956)</f>
        <v>1526.2166608791206</v>
      </c>
      <c r="L3956" s="13">
        <f t="shared" ca="1" si="613"/>
        <v>0.14396267347014735</v>
      </c>
      <c r="M3956" t="str">
        <f t="shared" ca="1" si="615"/>
        <v>SELL</v>
      </c>
      <c r="N3956">
        <f t="shared" ca="1" si="616"/>
        <v>-5.3511662715925194E-3</v>
      </c>
    </row>
    <row r="3957" spans="1:14" x14ac:dyDescent="0.25">
      <c r="A3957">
        <v>3956</v>
      </c>
      <c r="B3957" s="30">
        <v>42321</v>
      </c>
      <c r="C3957">
        <f t="shared" si="614"/>
        <v>2015</v>
      </c>
      <c r="D3957">
        <v>7762.25</v>
      </c>
      <c r="E3957">
        <f t="shared" ca="1" si="618"/>
        <v>7793.625</v>
      </c>
      <c r="F3957">
        <f t="shared" ca="1" si="617"/>
        <v>8098.8692307692309</v>
      </c>
      <c r="G3957" t="str">
        <f t="shared" ca="1" si="619"/>
        <v/>
      </c>
      <c r="H3957">
        <f t="shared" ca="1" si="620"/>
        <v>8065.8</v>
      </c>
      <c r="I3957" s="7" t="str">
        <f t="shared" ca="1" si="621"/>
        <v/>
      </c>
      <c r="J3957" s="11">
        <f t="shared" ca="1" si="622"/>
        <v>1306.4984300842812</v>
      </c>
      <c r="K3957" s="11">
        <f ca="1">MAX($J$55:J3957)</f>
        <v>1526.2166608791206</v>
      </c>
      <c r="L3957" s="13">
        <f t="shared" ca="1" si="613"/>
        <v>0.14396267347014735</v>
      </c>
      <c r="M3957" t="str">
        <f t="shared" ca="1" si="615"/>
        <v>SELL</v>
      </c>
      <c r="N3957">
        <f t="shared" ca="1" si="616"/>
        <v>8.0191693290734816E-3</v>
      </c>
    </row>
    <row r="3958" spans="1:14" x14ac:dyDescent="0.25">
      <c r="A3958">
        <v>3957</v>
      </c>
      <c r="B3958" s="30">
        <v>42324</v>
      </c>
      <c r="C3958">
        <f t="shared" si="614"/>
        <v>2015</v>
      </c>
      <c r="D3958">
        <v>7806.6</v>
      </c>
      <c r="E3958">
        <f t="shared" ca="1" si="618"/>
        <v>7784.4250000000002</v>
      </c>
      <c r="F3958">
        <f t="shared" ca="1" si="617"/>
        <v>8084.6076923076926</v>
      </c>
      <c r="G3958" t="str">
        <f t="shared" ca="1" si="619"/>
        <v/>
      </c>
      <c r="H3958">
        <f t="shared" ca="1" si="620"/>
        <v>8065.8</v>
      </c>
      <c r="I3958" s="7" t="str">
        <f t="shared" ca="1" si="621"/>
        <v/>
      </c>
      <c r="J3958" s="11">
        <f t="shared" ca="1" si="622"/>
        <v>1306.4984300842812</v>
      </c>
      <c r="K3958" s="11">
        <f ca="1">MAX($J$55:J3958)</f>
        <v>1526.2166608791206</v>
      </c>
      <c r="L3958" s="13">
        <f t="shared" ca="1" si="613"/>
        <v>0.14396267347014735</v>
      </c>
      <c r="M3958" t="str">
        <f t="shared" ca="1" si="615"/>
        <v>SELL</v>
      </c>
      <c r="N3958">
        <f t="shared" ca="1" si="616"/>
        <v>-5.7135495507102145E-3</v>
      </c>
    </row>
    <row r="3959" spans="1:14" x14ac:dyDescent="0.25">
      <c r="A3959">
        <v>3958</v>
      </c>
      <c r="B3959" s="30">
        <v>42325</v>
      </c>
      <c r="C3959">
        <f t="shared" si="614"/>
        <v>2015</v>
      </c>
      <c r="D3959">
        <v>7837.55</v>
      </c>
      <c r="E3959">
        <f t="shared" ca="1" si="618"/>
        <v>7822.0750000000007</v>
      </c>
      <c r="F3959">
        <f t="shared" ca="1" si="617"/>
        <v>8073.3846153846162</v>
      </c>
      <c r="G3959" t="str">
        <f t="shared" ca="1" si="619"/>
        <v/>
      </c>
      <c r="H3959">
        <f t="shared" ca="1" si="620"/>
        <v>8065.8</v>
      </c>
      <c r="I3959" s="7" t="str">
        <f t="shared" ca="1" si="621"/>
        <v/>
      </c>
      <c r="J3959" s="11">
        <f t="shared" ca="1" si="622"/>
        <v>1306.4984300842812</v>
      </c>
      <c r="K3959" s="11">
        <f ca="1">MAX($J$55:J3959)</f>
        <v>1526.2166608791206</v>
      </c>
      <c r="L3959" s="13">
        <f t="shared" ca="1" si="613"/>
        <v>0.14396267347014735</v>
      </c>
      <c r="M3959" t="str">
        <f t="shared" ca="1" si="615"/>
        <v>SELL</v>
      </c>
      <c r="N3959">
        <f t="shared" ca="1" si="616"/>
        <v>-3.9645940614351722E-3</v>
      </c>
    </row>
    <row r="3960" spans="1:14" x14ac:dyDescent="0.25">
      <c r="A3960">
        <v>3959</v>
      </c>
      <c r="B3960" s="30">
        <v>42326</v>
      </c>
      <c r="C3960">
        <f t="shared" si="614"/>
        <v>2015</v>
      </c>
      <c r="D3960">
        <v>7731.8</v>
      </c>
      <c r="E3960">
        <f t="shared" ca="1" si="618"/>
        <v>7784.6750000000002</v>
      </c>
      <c r="F3960">
        <f t="shared" ca="1" si="617"/>
        <v>8055.7730769230775</v>
      </c>
      <c r="G3960" t="str">
        <f t="shared" ca="1" si="619"/>
        <v/>
      </c>
      <c r="H3960">
        <f t="shared" ca="1" si="620"/>
        <v>8065.8</v>
      </c>
      <c r="I3960" s="7" t="str">
        <f t="shared" ca="1" si="621"/>
        <v/>
      </c>
      <c r="J3960" s="11">
        <f t="shared" ca="1" si="622"/>
        <v>1306.4984300842812</v>
      </c>
      <c r="K3960" s="11">
        <f ca="1">MAX($J$55:J3960)</f>
        <v>1526.2166608791206</v>
      </c>
      <c r="L3960" s="13">
        <f t="shared" ca="1" si="613"/>
        <v>0.14396267347014735</v>
      </c>
      <c r="M3960" t="str">
        <f t="shared" ca="1" si="615"/>
        <v>SELL</v>
      </c>
      <c r="N3960">
        <f t="shared" ca="1" si="616"/>
        <v>1.3492736888440902E-2</v>
      </c>
    </row>
    <row r="3961" spans="1:14" x14ac:dyDescent="0.25">
      <c r="A3961">
        <v>3960</v>
      </c>
      <c r="B3961" s="30">
        <v>42327</v>
      </c>
      <c r="C3961">
        <f t="shared" si="614"/>
        <v>2015</v>
      </c>
      <c r="D3961">
        <v>7842.75</v>
      </c>
      <c r="E3961">
        <f t="shared" ca="1" si="618"/>
        <v>7787.2749999999996</v>
      </c>
      <c r="F3961">
        <f t="shared" ca="1" si="617"/>
        <v>8044.2019230769229</v>
      </c>
      <c r="G3961" t="str">
        <f t="shared" ca="1" si="619"/>
        <v/>
      </c>
      <c r="H3961">
        <f t="shared" ca="1" si="620"/>
        <v>8065.8</v>
      </c>
      <c r="I3961" s="7" t="str">
        <f t="shared" ca="1" si="621"/>
        <v/>
      </c>
      <c r="J3961" s="11">
        <f t="shared" ca="1" si="622"/>
        <v>1306.4984300842812</v>
      </c>
      <c r="K3961" s="11">
        <f ca="1">MAX($J$55:J3961)</f>
        <v>1526.2166608791206</v>
      </c>
      <c r="L3961" s="13">
        <f t="shared" ref="L3961:L4024" ca="1" si="623">1-J3961/K3961</f>
        <v>0.14396267347014735</v>
      </c>
      <c r="M3961" t="str">
        <f t="shared" ca="1" si="615"/>
        <v>SELL</v>
      </c>
      <c r="N3961">
        <f t="shared" ca="1" si="616"/>
        <v>-1.4349827983134562E-2</v>
      </c>
    </row>
    <row r="3962" spans="1:14" x14ac:dyDescent="0.25">
      <c r="A3962">
        <v>3961</v>
      </c>
      <c r="B3962" s="30">
        <v>42328</v>
      </c>
      <c r="C3962">
        <f t="shared" si="614"/>
        <v>2015</v>
      </c>
      <c r="D3962">
        <v>7856.55</v>
      </c>
      <c r="E3962">
        <f t="shared" ca="1" si="618"/>
        <v>7849.65</v>
      </c>
      <c r="F3962">
        <f t="shared" ca="1" si="617"/>
        <v>8033.6192307692299</v>
      </c>
      <c r="G3962" t="str">
        <f t="shared" ca="1" si="619"/>
        <v/>
      </c>
      <c r="H3962">
        <f t="shared" ca="1" si="620"/>
        <v>8065.8</v>
      </c>
      <c r="I3962" s="7" t="str">
        <f t="shared" ca="1" si="621"/>
        <v/>
      </c>
      <c r="J3962" s="11">
        <f t="shared" ca="1" si="622"/>
        <v>1306.4984300842812</v>
      </c>
      <c r="K3962" s="11">
        <f ca="1">MAX($J$55:J3962)</f>
        <v>1526.2166608791206</v>
      </c>
      <c r="L3962" s="13">
        <f t="shared" ca="1" si="623"/>
        <v>0.14396267347014735</v>
      </c>
      <c r="M3962" t="str">
        <f t="shared" ca="1" si="615"/>
        <v>SELL</v>
      </c>
      <c r="N3962">
        <f t="shared" ca="1" si="616"/>
        <v>-1.7595868796022036E-3</v>
      </c>
    </row>
    <row r="3963" spans="1:14" x14ac:dyDescent="0.25">
      <c r="A3963">
        <v>3962</v>
      </c>
      <c r="B3963" s="30">
        <v>42331</v>
      </c>
      <c r="C3963">
        <f t="shared" si="614"/>
        <v>2015</v>
      </c>
      <c r="D3963">
        <v>7849.25</v>
      </c>
      <c r="E3963">
        <f t="shared" ca="1" si="618"/>
        <v>7852.9</v>
      </c>
      <c r="F3963">
        <f t="shared" ca="1" si="617"/>
        <v>8023.6711538461532</v>
      </c>
      <c r="G3963" t="str">
        <f t="shared" ca="1" si="619"/>
        <v/>
      </c>
      <c r="H3963">
        <f t="shared" ca="1" si="620"/>
        <v>8065.8</v>
      </c>
      <c r="I3963" s="7" t="str">
        <f t="shared" ca="1" si="621"/>
        <v/>
      </c>
      <c r="J3963" s="11">
        <f t="shared" ca="1" si="622"/>
        <v>1306.4984300842812</v>
      </c>
      <c r="K3963" s="11">
        <f ca="1">MAX($J$55:J3963)</f>
        <v>1526.2166608791206</v>
      </c>
      <c r="L3963" s="13">
        <f t="shared" ca="1" si="623"/>
        <v>0.14396267347014735</v>
      </c>
      <c r="M3963" t="str">
        <f t="shared" ca="1" si="615"/>
        <v>SELL</v>
      </c>
      <c r="N3963">
        <f t="shared" ca="1" si="616"/>
        <v>9.2916101851323821E-4</v>
      </c>
    </row>
    <row r="3964" spans="1:14" x14ac:dyDescent="0.25">
      <c r="A3964">
        <v>3963</v>
      </c>
      <c r="B3964" s="30">
        <v>42332</v>
      </c>
      <c r="C3964">
        <f t="shared" si="614"/>
        <v>2015</v>
      </c>
      <c r="D3964">
        <v>7831.6</v>
      </c>
      <c r="E3964">
        <f t="shared" ca="1" si="618"/>
        <v>7840.4250000000002</v>
      </c>
      <c r="F3964">
        <f t="shared" ca="1" si="617"/>
        <v>8010.290384615384</v>
      </c>
      <c r="G3964" t="str">
        <f t="shared" ca="1" si="619"/>
        <v/>
      </c>
      <c r="H3964">
        <f t="shared" ca="1" si="620"/>
        <v>8065.8</v>
      </c>
      <c r="I3964" s="7" t="str">
        <f t="shared" ca="1" si="621"/>
        <v/>
      </c>
      <c r="J3964" s="11">
        <f t="shared" ca="1" si="622"/>
        <v>1306.4984300842812</v>
      </c>
      <c r="K3964" s="11">
        <f ca="1">MAX($J$55:J3964)</f>
        <v>1526.2166608791206</v>
      </c>
      <c r="L3964" s="13">
        <f t="shared" ca="1" si="623"/>
        <v>0.14396267347014735</v>
      </c>
      <c r="M3964" t="str">
        <f t="shared" ca="1" si="615"/>
        <v>SELL</v>
      </c>
      <c r="N3964">
        <f t="shared" ca="1" si="616"/>
        <v>2.2486224798547168E-3</v>
      </c>
    </row>
    <row r="3965" spans="1:14" x14ac:dyDescent="0.25">
      <c r="A3965">
        <v>3964</v>
      </c>
      <c r="B3965" s="30">
        <v>42334</v>
      </c>
      <c r="C3965">
        <f t="shared" si="614"/>
        <v>2015</v>
      </c>
      <c r="D3965">
        <v>7883.8</v>
      </c>
      <c r="E3965">
        <f t="shared" ca="1" si="618"/>
        <v>7857.7000000000007</v>
      </c>
      <c r="F3965">
        <f t="shared" ca="1" si="617"/>
        <v>7996.661538461537</v>
      </c>
      <c r="G3965" t="str">
        <f t="shared" ca="1" si="619"/>
        <v/>
      </c>
      <c r="H3965">
        <f t="shared" ca="1" si="620"/>
        <v>8065.8</v>
      </c>
      <c r="I3965" s="7" t="str">
        <f t="shared" ca="1" si="621"/>
        <v/>
      </c>
      <c r="J3965" s="11">
        <f t="shared" ca="1" si="622"/>
        <v>1306.4984300842812</v>
      </c>
      <c r="K3965" s="11">
        <f ca="1">MAX($J$55:J3965)</f>
        <v>1526.2166608791206</v>
      </c>
      <c r="L3965" s="13">
        <f t="shared" ca="1" si="623"/>
        <v>0.14396267347014735</v>
      </c>
      <c r="M3965" t="str">
        <f t="shared" ca="1" si="615"/>
        <v>SELL</v>
      </c>
      <c r="N3965">
        <f t="shared" ca="1" si="616"/>
        <v>-6.6653046631594843E-3</v>
      </c>
    </row>
    <row r="3966" spans="1:14" x14ac:dyDescent="0.25">
      <c r="A3966">
        <v>3965</v>
      </c>
      <c r="B3966" s="30">
        <v>42335</v>
      </c>
      <c r="C3966">
        <f t="shared" si="614"/>
        <v>2015</v>
      </c>
      <c r="D3966">
        <v>7942.7</v>
      </c>
      <c r="E3966">
        <f t="shared" ca="1" si="618"/>
        <v>7913.25</v>
      </c>
      <c r="F3966">
        <f t="shared" ca="1" si="617"/>
        <v>7983.8788461538452</v>
      </c>
      <c r="G3966" t="str">
        <f t="shared" ca="1" si="619"/>
        <v/>
      </c>
      <c r="H3966">
        <f t="shared" ca="1" si="620"/>
        <v>8065.8</v>
      </c>
      <c r="I3966" s="7" t="str">
        <f t="shared" ca="1" si="621"/>
        <v/>
      </c>
      <c r="J3966" s="11">
        <f t="shared" ca="1" si="622"/>
        <v>1306.4984300842812</v>
      </c>
      <c r="K3966" s="11">
        <f ca="1">MAX($J$55:J3966)</f>
        <v>1526.2166608791206</v>
      </c>
      <c r="L3966" s="13">
        <f t="shared" ca="1" si="623"/>
        <v>0.14396267347014735</v>
      </c>
      <c r="M3966" t="str">
        <f t="shared" ca="1" si="615"/>
        <v>SELL</v>
      </c>
      <c r="N3966">
        <f t="shared" ca="1" si="616"/>
        <v>-7.4710165148785656E-3</v>
      </c>
    </row>
    <row r="3967" spans="1:14" x14ac:dyDescent="0.25">
      <c r="A3967">
        <v>3966</v>
      </c>
      <c r="B3967" s="30">
        <v>42338</v>
      </c>
      <c r="C3967">
        <f t="shared" si="614"/>
        <v>2015</v>
      </c>
      <c r="D3967">
        <v>7935.25</v>
      </c>
      <c r="E3967">
        <f t="shared" ca="1" si="618"/>
        <v>7938.9750000000004</v>
      </c>
      <c r="F3967">
        <f t="shared" ca="1" si="617"/>
        <v>7971.3249999999989</v>
      </c>
      <c r="G3967" t="str">
        <f t="shared" ca="1" si="619"/>
        <v/>
      </c>
      <c r="H3967">
        <f t="shared" ca="1" si="620"/>
        <v>8065.8</v>
      </c>
      <c r="I3967" s="7" t="str">
        <f t="shared" ca="1" si="621"/>
        <v/>
      </c>
      <c r="J3967" s="11">
        <f t="shared" ca="1" si="622"/>
        <v>1306.4984300842812</v>
      </c>
      <c r="K3967" s="11">
        <f ca="1">MAX($J$55:J3967)</f>
        <v>1526.2166608791206</v>
      </c>
      <c r="L3967" s="13">
        <f t="shared" ca="1" si="623"/>
        <v>0.14396267347014735</v>
      </c>
      <c r="M3967" t="str">
        <f t="shared" ca="1" si="615"/>
        <v>SELL</v>
      </c>
      <c r="N3967">
        <f t="shared" ca="1" si="616"/>
        <v>9.3796819721251191E-4</v>
      </c>
    </row>
    <row r="3968" spans="1:14" x14ac:dyDescent="0.25">
      <c r="A3968">
        <v>3967</v>
      </c>
      <c r="B3968" s="30">
        <v>42339</v>
      </c>
      <c r="C3968">
        <f t="shared" si="614"/>
        <v>2015</v>
      </c>
      <c r="D3968">
        <v>7954.9</v>
      </c>
      <c r="E3968">
        <f t="shared" ca="1" si="618"/>
        <v>7945.0749999999998</v>
      </c>
      <c r="F3968">
        <f t="shared" ca="1" si="617"/>
        <v>7959.9096153846149</v>
      </c>
      <c r="G3968" t="str">
        <f t="shared" ca="1" si="619"/>
        <v/>
      </c>
      <c r="H3968">
        <f t="shared" ca="1" si="620"/>
        <v>8065.8</v>
      </c>
      <c r="I3968" s="7" t="str">
        <f t="shared" ca="1" si="621"/>
        <v/>
      </c>
      <c r="J3968" s="11">
        <f t="shared" ca="1" si="622"/>
        <v>1306.4984300842812</v>
      </c>
      <c r="K3968" s="11">
        <f ca="1">MAX($J$55:J3968)</f>
        <v>1526.2166608791206</v>
      </c>
      <c r="L3968" s="13">
        <f t="shared" ca="1" si="623"/>
        <v>0.14396267347014735</v>
      </c>
      <c r="M3968" t="str">
        <f t="shared" ca="1" si="615"/>
        <v>SELL</v>
      </c>
      <c r="N3968">
        <f t="shared" ca="1" si="616"/>
        <v>-2.4762924923599932E-3</v>
      </c>
    </row>
    <row r="3969" spans="1:14" x14ac:dyDescent="0.25">
      <c r="A3969">
        <v>3968</v>
      </c>
      <c r="B3969" s="30">
        <v>42340</v>
      </c>
      <c r="C3969">
        <f t="shared" si="614"/>
        <v>2015</v>
      </c>
      <c r="D3969">
        <v>7931.35</v>
      </c>
      <c r="E3969">
        <f t="shared" ca="1" si="618"/>
        <v>7943.125</v>
      </c>
      <c r="F3969">
        <f t="shared" ca="1" si="617"/>
        <v>7945.9057692307688</v>
      </c>
      <c r="G3969" t="str">
        <f t="shared" ca="1" si="619"/>
        <v/>
      </c>
      <c r="H3969">
        <f t="shared" ca="1" si="620"/>
        <v>8065.8</v>
      </c>
      <c r="I3969" s="7" t="str">
        <f t="shared" ca="1" si="621"/>
        <v/>
      </c>
      <c r="J3969" s="11">
        <f t="shared" ca="1" si="622"/>
        <v>1306.4984300842812</v>
      </c>
      <c r="K3969" s="11">
        <f ca="1">MAX($J$55:J3969)</f>
        <v>1526.2166608791206</v>
      </c>
      <c r="L3969" s="13">
        <f t="shared" ca="1" si="623"/>
        <v>0.14396267347014735</v>
      </c>
      <c r="M3969" t="str">
        <f t="shared" ca="1" si="615"/>
        <v>SELL</v>
      </c>
      <c r="N3969">
        <f t="shared" ca="1" si="616"/>
        <v>2.9604394775546235E-3</v>
      </c>
    </row>
    <row r="3970" spans="1:14" x14ac:dyDescent="0.25">
      <c r="A3970">
        <v>3969</v>
      </c>
      <c r="B3970" s="30">
        <v>42341</v>
      </c>
      <c r="C3970">
        <f t="shared" si="614"/>
        <v>2015</v>
      </c>
      <c r="D3970">
        <v>7864.15</v>
      </c>
      <c r="E3970">
        <f t="shared" ca="1" si="618"/>
        <v>7897.75</v>
      </c>
      <c r="F3970">
        <f t="shared" ca="1" si="617"/>
        <v>7930.6596153846149</v>
      </c>
      <c r="G3970" t="str">
        <f t="shared" ca="1" si="619"/>
        <v/>
      </c>
      <c r="H3970">
        <f t="shared" ca="1" si="620"/>
        <v>8065.8</v>
      </c>
      <c r="I3970" s="7" t="str">
        <f t="shared" ca="1" si="621"/>
        <v/>
      </c>
      <c r="J3970" s="11">
        <f t="shared" ca="1" si="622"/>
        <v>1306.4984300842812</v>
      </c>
      <c r="K3970" s="11">
        <f ca="1">MAX($J$55:J3970)</f>
        <v>1526.2166608791206</v>
      </c>
      <c r="L3970" s="13">
        <f t="shared" ca="1" si="623"/>
        <v>0.14396267347014735</v>
      </c>
      <c r="M3970" t="str">
        <f t="shared" ca="1" si="615"/>
        <v>SELL</v>
      </c>
      <c r="N3970">
        <f t="shared" ca="1" si="616"/>
        <v>8.472706411897183E-3</v>
      </c>
    </row>
    <row r="3971" spans="1:14" x14ac:dyDescent="0.25">
      <c r="A3971">
        <v>3970</v>
      </c>
      <c r="B3971" s="30">
        <v>42342</v>
      </c>
      <c r="C3971">
        <f t="shared" ref="C3971:C4034" si="624">YEAR(B3971)</f>
        <v>2015</v>
      </c>
      <c r="D3971">
        <v>7781.9</v>
      </c>
      <c r="E3971">
        <f t="shared" ca="1" si="618"/>
        <v>7823.0249999999996</v>
      </c>
      <c r="F3971">
        <f t="shared" ca="1" si="617"/>
        <v>7913.3134615384615</v>
      </c>
      <c r="G3971" t="str">
        <f t="shared" ca="1" si="619"/>
        <v/>
      </c>
      <c r="H3971">
        <f t="shared" ca="1" si="620"/>
        <v>8065.8</v>
      </c>
      <c r="I3971" s="7" t="str">
        <f t="shared" ca="1" si="621"/>
        <v/>
      </c>
      <c r="J3971" s="11">
        <f t="shared" ca="1" si="622"/>
        <v>1306.4984300842812</v>
      </c>
      <c r="K3971" s="11">
        <f ca="1">MAX($J$55:J3971)</f>
        <v>1526.2166608791206</v>
      </c>
      <c r="L3971" s="13">
        <f t="shared" ca="1" si="623"/>
        <v>0.14396267347014735</v>
      </c>
      <c r="M3971" t="str">
        <f t="shared" ca="1" si="615"/>
        <v>SELL</v>
      </c>
      <c r="N3971">
        <f t="shared" ca="1" si="616"/>
        <v>1.0458854421647604E-2</v>
      </c>
    </row>
    <row r="3972" spans="1:14" x14ac:dyDescent="0.25">
      <c r="A3972">
        <v>3971</v>
      </c>
      <c r="B3972" s="30">
        <v>42345</v>
      </c>
      <c r="C3972">
        <f t="shared" si="624"/>
        <v>2015</v>
      </c>
      <c r="D3972">
        <v>7765.4</v>
      </c>
      <c r="E3972">
        <f t="shared" ca="1" si="618"/>
        <v>7773.65</v>
      </c>
      <c r="F3972">
        <f t="shared" ca="1" si="617"/>
        <v>7897.7057692307699</v>
      </c>
      <c r="G3972" t="str">
        <f t="shared" ca="1" si="619"/>
        <v/>
      </c>
      <c r="H3972">
        <f t="shared" ca="1" si="620"/>
        <v>8065.8</v>
      </c>
      <c r="I3972" s="7" t="str">
        <f t="shared" ca="1" si="621"/>
        <v/>
      </c>
      <c r="J3972" s="11">
        <f t="shared" ca="1" si="622"/>
        <v>1306.4984300842812</v>
      </c>
      <c r="K3972" s="11">
        <f ca="1">MAX($J$55:J3972)</f>
        <v>1526.2166608791206</v>
      </c>
      <c r="L3972" s="13">
        <f t="shared" ca="1" si="623"/>
        <v>0.14396267347014735</v>
      </c>
      <c r="M3972" t="str">
        <f t="shared" ca="1" si="615"/>
        <v>SELL</v>
      </c>
      <c r="N3972">
        <f t="shared" ca="1" si="616"/>
        <v>2.1203048098793354E-3</v>
      </c>
    </row>
    <row r="3973" spans="1:14" x14ac:dyDescent="0.25">
      <c r="A3973">
        <v>3972</v>
      </c>
      <c r="B3973" s="30">
        <v>42346</v>
      </c>
      <c r="C3973">
        <f t="shared" si="624"/>
        <v>2015</v>
      </c>
      <c r="D3973">
        <v>7701.7</v>
      </c>
      <c r="E3973">
        <f t="shared" ca="1" si="618"/>
        <v>7733.5499999999993</v>
      </c>
      <c r="F3973">
        <f t="shared" ca="1" si="617"/>
        <v>7881.9346153846145</v>
      </c>
      <c r="G3973" t="str">
        <f t="shared" ca="1" si="619"/>
        <v/>
      </c>
      <c r="H3973">
        <f t="shared" ca="1" si="620"/>
        <v>8065.8</v>
      </c>
      <c r="I3973" s="7" t="str">
        <f t="shared" ca="1" si="621"/>
        <v/>
      </c>
      <c r="J3973" s="11">
        <f t="shared" ca="1" si="622"/>
        <v>1306.4984300842812</v>
      </c>
      <c r="K3973" s="11">
        <f ca="1">MAX($J$55:J3973)</f>
        <v>1526.2166608791206</v>
      </c>
      <c r="L3973" s="13">
        <f t="shared" ca="1" si="623"/>
        <v>0.14396267347014735</v>
      </c>
      <c r="M3973" t="str">
        <f t="shared" ca="1" si="615"/>
        <v>SELL</v>
      </c>
      <c r="N3973">
        <f t="shared" ca="1" si="616"/>
        <v>8.2030545754242946E-3</v>
      </c>
    </row>
    <row r="3974" spans="1:14" x14ac:dyDescent="0.25">
      <c r="A3974">
        <v>3973</v>
      </c>
      <c r="B3974" s="30">
        <v>42347</v>
      </c>
      <c r="C3974">
        <f t="shared" si="624"/>
        <v>2015</v>
      </c>
      <c r="D3974">
        <v>7612.5</v>
      </c>
      <c r="E3974">
        <f t="shared" ca="1" si="618"/>
        <v>7657.1</v>
      </c>
      <c r="F3974">
        <f t="shared" ca="1" si="617"/>
        <v>7864.5000000000009</v>
      </c>
      <c r="G3974" t="str">
        <f t="shared" ca="1" si="619"/>
        <v/>
      </c>
      <c r="H3974">
        <f t="shared" ca="1" si="620"/>
        <v>8065.8</v>
      </c>
      <c r="I3974" s="7" t="str">
        <f t="shared" ca="1" si="621"/>
        <v/>
      </c>
      <c r="J3974" s="11">
        <f t="shared" ca="1" si="622"/>
        <v>1306.4984300842812</v>
      </c>
      <c r="K3974" s="11">
        <f ca="1">MAX($J$55:J3974)</f>
        <v>1526.2166608791206</v>
      </c>
      <c r="L3974" s="13">
        <f t="shared" ca="1" si="623"/>
        <v>0.14396267347014735</v>
      </c>
      <c r="M3974" t="str">
        <f t="shared" ref="M3974:M4037" ca="1" si="625">IF(G3974="",M3973,G3974)</f>
        <v>SELL</v>
      </c>
      <c r="N3974">
        <f t="shared" ca="1" si="616"/>
        <v>1.158185855070956E-2</v>
      </c>
    </row>
    <row r="3975" spans="1:14" x14ac:dyDescent="0.25">
      <c r="A3975">
        <v>3974</v>
      </c>
      <c r="B3975" s="30">
        <v>42348</v>
      </c>
      <c r="C3975">
        <f t="shared" si="624"/>
        <v>2015</v>
      </c>
      <c r="D3975">
        <v>7683.3</v>
      </c>
      <c r="E3975">
        <f t="shared" ca="1" si="618"/>
        <v>7647.9</v>
      </c>
      <c r="F3975">
        <f t="shared" ca="1" si="617"/>
        <v>7850.3653846153848</v>
      </c>
      <c r="G3975" t="str">
        <f t="shared" ca="1" si="619"/>
        <v/>
      </c>
      <c r="H3975">
        <f t="shared" ca="1" si="620"/>
        <v>8065.8</v>
      </c>
      <c r="I3975" s="7" t="str">
        <f t="shared" ca="1" si="621"/>
        <v/>
      </c>
      <c r="J3975" s="11">
        <f t="shared" ca="1" si="622"/>
        <v>1306.4984300842812</v>
      </c>
      <c r="K3975" s="11">
        <f ca="1">MAX($J$55:J3975)</f>
        <v>1526.2166608791206</v>
      </c>
      <c r="L3975" s="13">
        <f t="shared" ca="1" si="623"/>
        <v>0.14396267347014735</v>
      </c>
      <c r="M3975" t="str">
        <f t="shared" ca="1" si="625"/>
        <v>SELL</v>
      </c>
      <c r="N3975">
        <f t="shared" ref="N3975:N4038" ca="1" si="626">IF(M3974="BUY",(D3975-D3974)/D3974,(D3974-D3975)/D3974)</f>
        <v>-9.3004926108374627E-3</v>
      </c>
    </row>
    <row r="3976" spans="1:14" x14ac:dyDescent="0.25">
      <c r="A3976">
        <v>3975</v>
      </c>
      <c r="B3976" s="30">
        <v>42349</v>
      </c>
      <c r="C3976">
        <f t="shared" si="624"/>
        <v>2015</v>
      </c>
      <c r="D3976">
        <v>7610.45</v>
      </c>
      <c r="E3976">
        <f t="shared" ca="1" si="618"/>
        <v>7646.875</v>
      </c>
      <c r="F3976">
        <f t="shared" ca="1" si="617"/>
        <v>7833.0480769230771</v>
      </c>
      <c r="G3976" t="str">
        <f t="shared" ca="1" si="619"/>
        <v/>
      </c>
      <c r="H3976">
        <f t="shared" ca="1" si="620"/>
        <v>8065.8</v>
      </c>
      <c r="I3976" s="7" t="str">
        <f t="shared" ca="1" si="621"/>
        <v/>
      </c>
      <c r="J3976" s="11">
        <f t="shared" ca="1" si="622"/>
        <v>1306.4984300842812</v>
      </c>
      <c r="K3976" s="11">
        <f ca="1">MAX($J$55:J3976)</f>
        <v>1526.2166608791206</v>
      </c>
      <c r="L3976" s="13">
        <f t="shared" ca="1" si="623"/>
        <v>0.14396267347014735</v>
      </c>
      <c r="M3976" t="str">
        <f t="shared" ca="1" si="625"/>
        <v>SELL</v>
      </c>
      <c r="N3976">
        <f t="shared" ca="1" si="626"/>
        <v>9.481602957062768E-3</v>
      </c>
    </row>
    <row r="3977" spans="1:14" x14ac:dyDescent="0.25">
      <c r="A3977">
        <v>3976</v>
      </c>
      <c r="B3977" s="30">
        <v>42352</v>
      </c>
      <c r="C3977">
        <f t="shared" si="624"/>
        <v>2015</v>
      </c>
      <c r="D3977">
        <v>7650.05</v>
      </c>
      <c r="E3977">
        <f t="shared" ca="1" si="618"/>
        <v>7630.25</v>
      </c>
      <c r="F3977">
        <f t="shared" ca="1" si="617"/>
        <v>7818.042307692308</v>
      </c>
      <c r="G3977" t="str">
        <f t="shared" ca="1" si="619"/>
        <v/>
      </c>
      <c r="H3977">
        <f t="shared" ca="1" si="620"/>
        <v>8065.8</v>
      </c>
      <c r="I3977" s="7" t="str">
        <f t="shared" ca="1" si="621"/>
        <v/>
      </c>
      <c r="J3977" s="11">
        <f t="shared" ca="1" si="622"/>
        <v>1306.4984300842812</v>
      </c>
      <c r="K3977" s="11">
        <f ca="1">MAX($J$55:J3977)</f>
        <v>1526.2166608791206</v>
      </c>
      <c r="L3977" s="13">
        <f t="shared" ca="1" si="623"/>
        <v>0.14396267347014735</v>
      </c>
      <c r="M3977" t="str">
        <f t="shared" ca="1" si="625"/>
        <v>SELL</v>
      </c>
      <c r="N3977">
        <f t="shared" ca="1" si="626"/>
        <v>-5.2033716797298931E-3</v>
      </c>
    </row>
    <row r="3978" spans="1:14" x14ac:dyDescent="0.25">
      <c r="A3978">
        <v>3977</v>
      </c>
      <c r="B3978" s="30">
        <v>42353</v>
      </c>
      <c r="C3978">
        <f t="shared" si="624"/>
        <v>2015</v>
      </c>
      <c r="D3978">
        <v>7700.9</v>
      </c>
      <c r="E3978">
        <f t="shared" ca="1" si="618"/>
        <v>7675.4750000000004</v>
      </c>
      <c r="F3978">
        <f t="shared" ca="1" si="617"/>
        <v>7808.251923076923</v>
      </c>
      <c r="G3978" t="str">
        <f t="shared" ca="1" si="619"/>
        <v/>
      </c>
      <c r="H3978">
        <f t="shared" ca="1" si="620"/>
        <v>8065.8</v>
      </c>
      <c r="I3978" s="7" t="str">
        <f t="shared" ca="1" si="621"/>
        <v/>
      </c>
      <c r="J3978" s="11">
        <f t="shared" ca="1" si="622"/>
        <v>1306.4984300842812</v>
      </c>
      <c r="K3978" s="11">
        <f ca="1">MAX($J$55:J3978)</f>
        <v>1526.2166608791206</v>
      </c>
      <c r="L3978" s="13">
        <f t="shared" ca="1" si="623"/>
        <v>0.14396267347014735</v>
      </c>
      <c r="M3978" t="str">
        <f t="shared" ca="1" si="625"/>
        <v>SELL</v>
      </c>
      <c r="N3978">
        <f t="shared" ca="1" si="626"/>
        <v>-6.6470153789843795E-3</v>
      </c>
    </row>
    <row r="3979" spans="1:14" x14ac:dyDescent="0.25">
      <c r="A3979">
        <v>3978</v>
      </c>
      <c r="B3979" s="30">
        <v>42354</v>
      </c>
      <c r="C3979">
        <f t="shared" si="624"/>
        <v>2015</v>
      </c>
      <c r="D3979">
        <v>7750.9</v>
      </c>
      <c r="E3979">
        <f t="shared" ca="1" si="618"/>
        <v>7725.9</v>
      </c>
      <c r="F3979">
        <f t="shared" ca="1" si="617"/>
        <v>7800.4288461538463</v>
      </c>
      <c r="G3979" t="str">
        <f t="shared" ca="1" si="619"/>
        <v/>
      </c>
      <c r="H3979">
        <f t="shared" ca="1" si="620"/>
        <v>8065.8</v>
      </c>
      <c r="I3979" s="7" t="str">
        <f t="shared" ca="1" si="621"/>
        <v/>
      </c>
      <c r="J3979" s="11">
        <f t="shared" ca="1" si="622"/>
        <v>1306.4984300842812</v>
      </c>
      <c r="K3979" s="11">
        <f ca="1">MAX($J$55:J3979)</f>
        <v>1526.2166608791206</v>
      </c>
      <c r="L3979" s="13">
        <f t="shared" ca="1" si="623"/>
        <v>0.14396267347014735</v>
      </c>
      <c r="M3979" t="str">
        <f t="shared" ca="1" si="625"/>
        <v>SELL</v>
      </c>
      <c r="N3979">
        <f t="shared" ca="1" si="626"/>
        <v>-6.4927476009297618E-3</v>
      </c>
    </row>
    <row r="3980" spans="1:14" x14ac:dyDescent="0.25">
      <c r="A3980">
        <v>3979</v>
      </c>
      <c r="B3980" s="30">
        <v>42355</v>
      </c>
      <c r="C3980">
        <f t="shared" si="624"/>
        <v>2015</v>
      </c>
      <c r="D3980">
        <v>7844.35</v>
      </c>
      <c r="E3980">
        <f t="shared" ca="1" si="618"/>
        <v>7797.625</v>
      </c>
      <c r="F3980">
        <f t="shared" ca="1" si="617"/>
        <v>7797.7038461538459</v>
      </c>
      <c r="G3980" t="str">
        <f t="shared" ca="1" si="619"/>
        <v/>
      </c>
      <c r="H3980">
        <f t="shared" ca="1" si="620"/>
        <v>8065.8</v>
      </c>
      <c r="I3980" s="7" t="str">
        <f t="shared" ca="1" si="621"/>
        <v/>
      </c>
      <c r="J3980" s="11">
        <f t="shared" ca="1" si="622"/>
        <v>1306.4984300842812</v>
      </c>
      <c r="K3980" s="11">
        <f ca="1">MAX($J$55:J3980)</f>
        <v>1526.2166608791206</v>
      </c>
      <c r="L3980" s="13">
        <f t="shared" ca="1" si="623"/>
        <v>0.14396267347014735</v>
      </c>
      <c r="M3980" t="str">
        <f t="shared" ca="1" si="625"/>
        <v>SELL</v>
      </c>
      <c r="N3980">
        <f t="shared" ca="1" si="626"/>
        <v>-1.2056664387361563E-2</v>
      </c>
    </row>
    <row r="3981" spans="1:14" x14ac:dyDescent="0.25">
      <c r="A3981">
        <v>3980</v>
      </c>
      <c r="B3981" s="30">
        <v>42356</v>
      </c>
      <c r="C3981">
        <f t="shared" si="624"/>
        <v>2015</v>
      </c>
      <c r="D3981">
        <v>7761.95</v>
      </c>
      <c r="E3981">
        <f t="shared" ca="1" si="618"/>
        <v>7803.15</v>
      </c>
      <c r="F3981">
        <f t="shared" ca="1" si="617"/>
        <v>7796.8807692307691</v>
      </c>
      <c r="G3981" t="str">
        <f t="shared" ca="1" si="619"/>
        <v>BUY</v>
      </c>
      <c r="H3981">
        <f t="shared" ca="1" si="620"/>
        <v>7761.95</v>
      </c>
      <c r="I3981" s="7">
        <f t="shared" ca="1" si="621"/>
        <v>3.7671402712688207E-2</v>
      </c>
      <c r="J3981" s="11">
        <f t="shared" ca="1" si="622"/>
        <v>1355.7160585874808</v>
      </c>
      <c r="K3981" s="11">
        <f ca="1">MAX($J$55:J3981)</f>
        <v>1526.2166608791206</v>
      </c>
      <c r="L3981" s="13">
        <f t="shared" ca="1" si="623"/>
        <v>0.11171454660534841</v>
      </c>
      <c r="M3981" t="str">
        <f t="shared" ca="1" si="625"/>
        <v>BUY</v>
      </c>
      <c r="N3981">
        <f t="shared" ca="1" si="626"/>
        <v>1.0504375760898041E-2</v>
      </c>
    </row>
    <row r="3982" spans="1:14" x14ac:dyDescent="0.25">
      <c r="A3982">
        <v>3981</v>
      </c>
      <c r="B3982" s="30">
        <v>42359</v>
      </c>
      <c r="C3982">
        <f t="shared" si="624"/>
        <v>2015</v>
      </c>
      <c r="D3982">
        <v>7834.45</v>
      </c>
      <c r="E3982">
        <f t="shared" ca="1" si="618"/>
        <v>7798.2</v>
      </c>
      <c r="F3982">
        <f t="shared" ca="1" si="617"/>
        <v>7797.2442307692299</v>
      </c>
      <c r="G3982" t="str">
        <f t="shared" ca="1" si="619"/>
        <v/>
      </c>
      <c r="H3982">
        <f t="shared" ca="1" si="620"/>
        <v>7761.95</v>
      </c>
      <c r="I3982" s="7" t="str">
        <f t="shared" ca="1" si="621"/>
        <v/>
      </c>
      <c r="J3982" s="11">
        <f t="shared" ca="1" si="622"/>
        <v>1355.7160585874808</v>
      </c>
      <c r="K3982" s="11">
        <f ca="1">MAX($J$55:J3982)</f>
        <v>1526.2166608791206</v>
      </c>
      <c r="L3982" s="13">
        <f t="shared" ca="1" si="623"/>
        <v>0.11171454660534841</v>
      </c>
      <c r="M3982" t="str">
        <f t="shared" ca="1" si="625"/>
        <v>BUY</v>
      </c>
      <c r="N3982">
        <f t="shared" ca="1" si="626"/>
        <v>9.3404363594199909E-3</v>
      </c>
    </row>
    <row r="3983" spans="1:14" x14ac:dyDescent="0.25">
      <c r="A3983">
        <v>3982</v>
      </c>
      <c r="B3983" s="30">
        <v>42360</v>
      </c>
      <c r="C3983">
        <f t="shared" si="624"/>
        <v>2015</v>
      </c>
      <c r="D3983">
        <v>7786.1</v>
      </c>
      <c r="E3983">
        <f t="shared" ca="1" si="618"/>
        <v>7810.2749999999996</v>
      </c>
      <c r="F3983">
        <f t="shared" ca="1" si="617"/>
        <v>7798.1615384615388</v>
      </c>
      <c r="G3983" t="str">
        <f t="shared" ca="1" si="619"/>
        <v/>
      </c>
      <c r="H3983">
        <f t="shared" ca="1" si="620"/>
        <v>7761.95</v>
      </c>
      <c r="I3983" s="7" t="str">
        <f t="shared" ca="1" si="621"/>
        <v/>
      </c>
      <c r="J3983" s="11">
        <f t="shared" ca="1" si="622"/>
        <v>1355.7160585874808</v>
      </c>
      <c r="K3983" s="11">
        <f ca="1">MAX($J$55:J3983)</f>
        <v>1526.2166608791206</v>
      </c>
      <c r="L3983" s="13">
        <f t="shared" ca="1" si="623"/>
        <v>0.11171454660534841</v>
      </c>
      <c r="M3983" t="str">
        <f t="shared" ca="1" si="625"/>
        <v>BUY</v>
      </c>
      <c r="N3983">
        <f t="shared" ca="1" si="626"/>
        <v>-6.1714606641180246E-3</v>
      </c>
    </row>
    <row r="3984" spans="1:14" x14ac:dyDescent="0.25">
      <c r="A3984">
        <v>3983</v>
      </c>
      <c r="B3984" s="30">
        <v>42361</v>
      </c>
      <c r="C3984">
        <f t="shared" si="624"/>
        <v>2015</v>
      </c>
      <c r="D3984">
        <v>7865.95</v>
      </c>
      <c r="E3984">
        <f t="shared" ca="1" si="618"/>
        <v>7826.0249999999996</v>
      </c>
      <c r="F3984">
        <f t="shared" ca="1" si="617"/>
        <v>7800.4442307692316</v>
      </c>
      <c r="G3984" t="str">
        <f t="shared" ca="1" si="619"/>
        <v/>
      </c>
      <c r="H3984">
        <f t="shared" ca="1" si="620"/>
        <v>7761.95</v>
      </c>
      <c r="I3984" s="7" t="str">
        <f t="shared" ca="1" si="621"/>
        <v/>
      </c>
      <c r="J3984" s="11">
        <f t="shared" ca="1" si="622"/>
        <v>1355.7160585874808</v>
      </c>
      <c r="K3984" s="11">
        <f ca="1">MAX($J$55:J3984)</f>
        <v>1526.2166608791206</v>
      </c>
      <c r="L3984" s="13">
        <f t="shared" ca="1" si="623"/>
        <v>0.11171454660534841</v>
      </c>
      <c r="M3984" t="str">
        <f t="shared" ca="1" si="625"/>
        <v>BUY</v>
      </c>
      <c r="N3984">
        <f t="shared" ca="1" si="626"/>
        <v>1.0255455234327771E-2</v>
      </c>
    </row>
    <row r="3985" spans="1:14" x14ac:dyDescent="0.25">
      <c r="A3985">
        <v>3984</v>
      </c>
      <c r="B3985" s="30">
        <v>42362</v>
      </c>
      <c r="C3985">
        <f t="shared" si="624"/>
        <v>2015</v>
      </c>
      <c r="D3985">
        <v>7861.05</v>
      </c>
      <c r="E3985">
        <f t="shared" ca="1" si="618"/>
        <v>7863.5</v>
      </c>
      <c r="F3985">
        <f t="shared" ca="1" si="617"/>
        <v>7801.3480769230764</v>
      </c>
      <c r="G3985" t="str">
        <f t="shared" ca="1" si="619"/>
        <v/>
      </c>
      <c r="H3985">
        <f t="shared" ca="1" si="620"/>
        <v>7761.95</v>
      </c>
      <c r="I3985" s="7" t="str">
        <f t="shared" ca="1" si="621"/>
        <v/>
      </c>
      <c r="J3985" s="11">
        <f t="shared" ca="1" si="622"/>
        <v>1355.7160585874808</v>
      </c>
      <c r="K3985" s="11">
        <f ca="1">MAX($J$55:J3985)</f>
        <v>1526.2166608791206</v>
      </c>
      <c r="L3985" s="13">
        <f t="shared" ca="1" si="623"/>
        <v>0.11171454660534841</v>
      </c>
      <c r="M3985" t="str">
        <f t="shared" ca="1" si="625"/>
        <v>BUY</v>
      </c>
      <c r="N3985">
        <f t="shared" ca="1" si="626"/>
        <v>-6.2293810664950018E-4</v>
      </c>
    </row>
    <row r="3986" spans="1:14" x14ac:dyDescent="0.25">
      <c r="A3986">
        <v>3985</v>
      </c>
      <c r="B3986" s="30">
        <v>42366</v>
      </c>
      <c r="C3986">
        <f t="shared" si="624"/>
        <v>2015</v>
      </c>
      <c r="D3986">
        <v>7925.15</v>
      </c>
      <c r="E3986">
        <f t="shared" ca="1" si="618"/>
        <v>7893.1</v>
      </c>
      <c r="F3986">
        <f t="shared" ca="1" si="617"/>
        <v>7808.7846153846149</v>
      </c>
      <c r="G3986" t="str">
        <f t="shared" ca="1" si="619"/>
        <v/>
      </c>
      <c r="H3986">
        <f t="shared" ca="1" si="620"/>
        <v>7761.95</v>
      </c>
      <c r="I3986" s="7" t="str">
        <f t="shared" ca="1" si="621"/>
        <v/>
      </c>
      <c r="J3986" s="11">
        <f t="shared" ca="1" si="622"/>
        <v>1355.7160585874808</v>
      </c>
      <c r="K3986" s="11">
        <f ca="1">MAX($J$55:J3986)</f>
        <v>1526.2166608791206</v>
      </c>
      <c r="L3986" s="13">
        <f t="shared" ca="1" si="623"/>
        <v>0.11171454660534841</v>
      </c>
      <c r="M3986" t="str">
        <f t="shared" ca="1" si="625"/>
        <v>BUY</v>
      </c>
      <c r="N3986">
        <f t="shared" ca="1" si="626"/>
        <v>8.1541269932133044E-3</v>
      </c>
    </row>
    <row r="3987" spans="1:14" x14ac:dyDescent="0.25">
      <c r="A3987">
        <v>3986</v>
      </c>
      <c r="B3987" s="30">
        <v>42367</v>
      </c>
      <c r="C3987">
        <f t="shared" si="624"/>
        <v>2015</v>
      </c>
      <c r="D3987">
        <v>7928.95</v>
      </c>
      <c r="E3987">
        <f t="shared" ca="1" si="618"/>
        <v>7927.0499999999993</v>
      </c>
      <c r="F3987">
        <f t="shared" ca="1" si="617"/>
        <v>7812.1000000000013</v>
      </c>
      <c r="G3987" t="str">
        <f t="shared" ca="1" si="619"/>
        <v/>
      </c>
      <c r="H3987">
        <f t="shared" ca="1" si="620"/>
        <v>7761.95</v>
      </c>
      <c r="I3987" s="7" t="str">
        <f t="shared" ca="1" si="621"/>
        <v/>
      </c>
      <c r="J3987" s="11">
        <f t="shared" ca="1" si="622"/>
        <v>1355.7160585874808</v>
      </c>
      <c r="K3987" s="11">
        <f ca="1">MAX($J$55:J3987)</f>
        <v>1526.2166608791206</v>
      </c>
      <c r="L3987" s="13">
        <f t="shared" ca="1" si="623"/>
        <v>0.11171454660534841</v>
      </c>
      <c r="M3987" t="str">
        <f t="shared" ca="1" si="625"/>
        <v>BUY</v>
      </c>
      <c r="N3987">
        <f t="shared" ca="1" si="626"/>
        <v>4.7948619269038215E-4</v>
      </c>
    </row>
    <row r="3988" spans="1:14" x14ac:dyDescent="0.25">
      <c r="A3988">
        <v>3987</v>
      </c>
      <c r="B3988" s="30">
        <v>42368</v>
      </c>
      <c r="C3988">
        <f t="shared" si="624"/>
        <v>2015</v>
      </c>
      <c r="D3988">
        <v>7896.25</v>
      </c>
      <c r="E3988">
        <f t="shared" ca="1" si="618"/>
        <v>7912.6</v>
      </c>
      <c r="F3988">
        <f t="shared" ca="1" si="617"/>
        <v>7813.6269230769249</v>
      </c>
      <c r="G3988" t="str">
        <f t="shared" ca="1" si="619"/>
        <v/>
      </c>
      <c r="H3988">
        <f t="shared" ca="1" si="620"/>
        <v>7761.95</v>
      </c>
      <c r="I3988" s="7" t="str">
        <f t="shared" ca="1" si="621"/>
        <v/>
      </c>
      <c r="J3988" s="11">
        <f t="shared" ca="1" si="622"/>
        <v>1355.7160585874808</v>
      </c>
      <c r="K3988" s="11">
        <f ca="1">MAX($J$55:J3988)</f>
        <v>1526.2166608791206</v>
      </c>
      <c r="L3988" s="13">
        <f t="shared" ca="1" si="623"/>
        <v>0.11171454660534841</v>
      </c>
      <c r="M3988" t="str">
        <f t="shared" ca="1" si="625"/>
        <v>BUY</v>
      </c>
      <c r="N3988">
        <f t="shared" ca="1" si="626"/>
        <v>-4.1241274065292148E-3</v>
      </c>
    </row>
    <row r="3989" spans="1:14" x14ac:dyDescent="0.25">
      <c r="A3989">
        <v>3988</v>
      </c>
      <c r="B3989" s="30">
        <v>42369</v>
      </c>
      <c r="C3989">
        <f t="shared" si="624"/>
        <v>2015</v>
      </c>
      <c r="D3989">
        <v>7946.35</v>
      </c>
      <c r="E3989">
        <f t="shared" ca="1" si="618"/>
        <v>7921.3</v>
      </c>
      <c r="F3989">
        <f t="shared" ca="1" si="617"/>
        <v>7817.3615384615396</v>
      </c>
      <c r="G3989" t="str">
        <f t="shared" ca="1" si="619"/>
        <v/>
      </c>
      <c r="H3989">
        <f t="shared" ca="1" si="620"/>
        <v>7761.95</v>
      </c>
      <c r="I3989" s="7" t="str">
        <f t="shared" ca="1" si="621"/>
        <v/>
      </c>
      <c r="J3989" s="11">
        <f t="shared" ca="1" si="622"/>
        <v>1355.7160585874808</v>
      </c>
      <c r="K3989" s="11">
        <f ca="1">MAX($J$55:J3989)</f>
        <v>1526.2166608791206</v>
      </c>
      <c r="L3989" s="13">
        <f t="shared" ca="1" si="623"/>
        <v>0.11171454660534841</v>
      </c>
      <c r="M3989" t="str">
        <f t="shared" ca="1" si="625"/>
        <v>BUY</v>
      </c>
      <c r="N3989">
        <f t="shared" ca="1" si="626"/>
        <v>6.344783916416066E-3</v>
      </c>
    </row>
    <row r="3990" spans="1:14" x14ac:dyDescent="0.25">
      <c r="A3990">
        <v>3989</v>
      </c>
      <c r="B3990" s="30">
        <v>42370</v>
      </c>
      <c r="C3990">
        <f t="shared" si="624"/>
        <v>2016</v>
      </c>
      <c r="D3990">
        <v>7963.2</v>
      </c>
      <c r="E3990">
        <f t="shared" ca="1" si="618"/>
        <v>7954.7749999999996</v>
      </c>
      <c r="F3990">
        <f t="shared" ca="1" si="617"/>
        <v>7822.423076923079</v>
      </c>
      <c r="G3990" t="str">
        <f t="shared" ca="1" si="619"/>
        <v/>
      </c>
      <c r="H3990">
        <f t="shared" ca="1" si="620"/>
        <v>7761.95</v>
      </c>
      <c r="I3990" s="7" t="str">
        <f t="shared" ca="1" si="621"/>
        <v/>
      </c>
      <c r="J3990" s="11">
        <f t="shared" ca="1" si="622"/>
        <v>1355.7160585874808</v>
      </c>
      <c r="K3990" s="11">
        <f ca="1">MAX($J$55:J3990)</f>
        <v>1526.2166608791206</v>
      </c>
      <c r="L3990" s="13">
        <f t="shared" ca="1" si="623"/>
        <v>0.11171454660534841</v>
      </c>
      <c r="M3990" t="str">
        <f t="shared" ca="1" si="625"/>
        <v>BUY</v>
      </c>
      <c r="N3990">
        <f t="shared" ca="1" si="626"/>
        <v>2.1204704046511231E-3</v>
      </c>
    </row>
    <row r="3991" spans="1:14" x14ac:dyDescent="0.25">
      <c r="A3991">
        <v>3990</v>
      </c>
      <c r="B3991" s="30">
        <v>42373</v>
      </c>
      <c r="C3991">
        <f t="shared" si="624"/>
        <v>2016</v>
      </c>
      <c r="D3991">
        <v>7791.3</v>
      </c>
      <c r="E3991">
        <f t="shared" ca="1" si="618"/>
        <v>7877.25</v>
      </c>
      <c r="F3991">
        <f t="shared" ca="1" si="617"/>
        <v>7818.8653846153857</v>
      </c>
      <c r="G3991" t="str">
        <f t="shared" ca="1" si="619"/>
        <v/>
      </c>
      <c r="H3991">
        <f t="shared" ca="1" si="620"/>
        <v>7761.95</v>
      </c>
      <c r="I3991" s="7" t="str">
        <f t="shared" ca="1" si="621"/>
        <v/>
      </c>
      <c r="J3991" s="11">
        <f t="shared" ca="1" si="622"/>
        <v>1355.7160585874808</v>
      </c>
      <c r="K3991" s="11">
        <f ca="1">MAX($J$55:J3991)</f>
        <v>1526.2166608791206</v>
      </c>
      <c r="L3991" s="13">
        <f t="shared" ca="1" si="623"/>
        <v>0.11171454660534841</v>
      </c>
      <c r="M3991" t="str">
        <f t="shared" ca="1" si="625"/>
        <v>BUY</v>
      </c>
      <c r="N3991">
        <f t="shared" ca="1" si="626"/>
        <v>-2.158679927667265E-2</v>
      </c>
    </row>
    <row r="3992" spans="1:14" x14ac:dyDescent="0.25">
      <c r="A3992">
        <v>3991</v>
      </c>
      <c r="B3992" s="30">
        <v>42374</v>
      </c>
      <c r="C3992">
        <f t="shared" si="624"/>
        <v>2016</v>
      </c>
      <c r="D3992">
        <v>7784.65</v>
      </c>
      <c r="E3992">
        <f t="shared" ca="1" si="618"/>
        <v>7787.9750000000004</v>
      </c>
      <c r="F3992">
        <f t="shared" ca="1" si="617"/>
        <v>7812.7865384615379</v>
      </c>
      <c r="G3992" t="str">
        <f t="shared" ca="1" si="619"/>
        <v>SELL</v>
      </c>
      <c r="H3992">
        <f t="shared" ca="1" si="620"/>
        <v>7784.65</v>
      </c>
      <c r="I3992" s="7">
        <f t="shared" ca="1" si="621"/>
        <v>2.9245228325356365E-3</v>
      </c>
      <c r="J3992" s="11">
        <f t="shared" ca="1" si="622"/>
        <v>1359.6808811552551</v>
      </c>
      <c r="K3992" s="11">
        <f ca="1">MAX($J$55:J3992)</f>
        <v>1526.2166608791206</v>
      </c>
      <c r="L3992" s="13">
        <f t="shared" ca="1" si="623"/>
        <v>0.10911673551508649</v>
      </c>
      <c r="M3992" t="str">
        <f t="shared" ca="1" si="625"/>
        <v>SELL</v>
      </c>
      <c r="N3992">
        <f t="shared" ca="1" si="626"/>
        <v>-8.5351610129253731E-4</v>
      </c>
    </row>
    <row r="3993" spans="1:14" x14ac:dyDescent="0.25">
      <c r="A3993">
        <v>3992</v>
      </c>
      <c r="B3993" s="30">
        <v>42375</v>
      </c>
      <c r="C3993">
        <f t="shared" si="624"/>
        <v>2016</v>
      </c>
      <c r="D3993">
        <v>7741</v>
      </c>
      <c r="E3993">
        <f t="shared" ca="1" si="618"/>
        <v>7762.8249999999998</v>
      </c>
      <c r="F3993">
        <f t="shared" ca="1" si="617"/>
        <v>7805.3153846153855</v>
      </c>
      <c r="G3993" t="str">
        <f t="shared" ca="1" si="619"/>
        <v/>
      </c>
      <c r="H3993">
        <f t="shared" ca="1" si="620"/>
        <v>7784.65</v>
      </c>
      <c r="I3993" s="7" t="str">
        <f t="shared" ca="1" si="621"/>
        <v/>
      </c>
      <c r="J3993" s="11">
        <f t="shared" ca="1" si="622"/>
        <v>1359.6808811552551</v>
      </c>
      <c r="K3993" s="11">
        <f ca="1">MAX($J$55:J3993)</f>
        <v>1526.2166608791206</v>
      </c>
      <c r="L3993" s="13">
        <f t="shared" ca="1" si="623"/>
        <v>0.10911673551508649</v>
      </c>
      <c r="M3993" t="str">
        <f t="shared" ca="1" si="625"/>
        <v>SELL</v>
      </c>
      <c r="N3993">
        <f t="shared" ca="1" si="626"/>
        <v>5.6071885055846617E-3</v>
      </c>
    </row>
    <row r="3994" spans="1:14" x14ac:dyDescent="0.25">
      <c r="A3994">
        <v>3993</v>
      </c>
      <c r="B3994" s="30">
        <v>42376</v>
      </c>
      <c r="C3994">
        <f t="shared" si="624"/>
        <v>2016</v>
      </c>
      <c r="D3994">
        <v>7568.3</v>
      </c>
      <c r="E3994">
        <f t="shared" ca="1" si="618"/>
        <v>7654.65</v>
      </c>
      <c r="F3994">
        <f t="shared" ca="1" si="617"/>
        <v>7790.4461538461528</v>
      </c>
      <c r="G3994" t="str">
        <f t="shared" ca="1" si="619"/>
        <v/>
      </c>
      <c r="H3994">
        <f t="shared" ca="1" si="620"/>
        <v>7784.65</v>
      </c>
      <c r="I3994" s="7" t="str">
        <f t="shared" ca="1" si="621"/>
        <v/>
      </c>
      <c r="J3994" s="11">
        <f t="shared" ca="1" si="622"/>
        <v>1359.6808811552551</v>
      </c>
      <c r="K3994" s="11">
        <f ca="1">MAX($J$55:J3994)</f>
        <v>1526.2166608791206</v>
      </c>
      <c r="L3994" s="13">
        <f t="shared" ca="1" si="623"/>
        <v>0.10911673551508649</v>
      </c>
      <c r="M3994" t="str">
        <f t="shared" ca="1" si="625"/>
        <v>SELL</v>
      </c>
      <c r="N3994">
        <f t="shared" ca="1" si="626"/>
        <v>2.230977909830769E-2</v>
      </c>
    </row>
    <row r="3995" spans="1:14" x14ac:dyDescent="0.25">
      <c r="A3995">
        <v>3994</v>
      </c>
      <c r="B3995" s="30">
        <v>42377</v>
      </c>
      <c r="C3995">
        <f t="shared" si="624"/>
        <v>2016</v>
      </c>
      <c r="D3995">
        <v>7601.35</v>
      </c>
      <c r="E3995">
        <f t="shared" ca="1" si="618"/>
        <v>7584.8250000000007</v>
      </c>
      <c r="F3995">
        <f t="shared" ca="1" si="617"/>
        <v>7777.7538461538461</v>
      </c>
      <c r="G3995" t="str">
        <f t="shared" ca="1" si="619"/>
        <v/>
      </c>
      <c r="H3995">
        <f t="shared" ca="1" si="620"/>
        <v>7784.65</v>
      </c>
      <c r="I3995" s="7" t="str">
        <f t="shared" ca="1" si="621"/>
        <v/>
      </c>
      <c r="J3995" s="11">
        <f t="shared" ca="1" si="622"/>
        <v>1359.6808811552551</v>
      </c>
      <c r="K3995" s="11">
        <f ca="1">MAX($J$55:J3995)</f>
        <v>1526.2166608791206</v>
      </c>
      <c r="L3995" s="13">
        <f t="shared" ca="1" si="623"/>
        <v>0.10911673551508649</v>
      </c>
      <c r="M3995" t="str">
        <f t="shared" ca="1" si="625"/>
        <v>SELL</v>
      </c>
      <c r="N3995">
        <f t="shared" ca="1" si="626"/>
        <v>-4.3668987751542855E-3</v>
      </c>
    </row>
    <row r="3996" spans="1:14" x14ac:dyDescent="0.25">
      <c r="A3996">
        <v>3995</v>
      </c>
      <c r="B3996" s="30">
        <v>42380</v>
      </c>
      <c r="C3996">
        <f t="shared" si="624"/>
        <v>2016</v>
      </c>
      <c r="D3996">
        <v>7563.85</v>
      </c>
      <c r="E3996">
        <f t="shared" ca="1" si="618"/>
        <v>7582.6</v>
      </c>
      <c r="F3996">
        <f t="shared" ref="F3996:F4059" ca="1" si="627">IF(ROW(D3996)&gt;$M$4, AVERAGE(OFFSET(D3997,-$M$4,0,$M$4,1)), "")</f>
        <v>7766.2038461538468</v>
      </c>
      <c r="G3996" t="str">
        <f t="shared" ca="1" si="619"/>
        <v/>
      </c>
      <c r="H3996">
        <f t="shared" ca="1" si="620"/>
        <v>7784.65</v>
      </c>
      <c r="I3996" s="7" t="str">
        <f t="shared" ca="1" si="621"/>
        <v/>
      </c>
      <c r="J3996" s="11">
        <f t="shared" ca="1" si="622"/>
        <v>1359.6808811552551</v>
      </c>
      <c r="K3996" s="11">
        <f ca="1">MAX($J$55:J3996)</f>
        <v>1526.2166608791206</v>
      </c>
      <c r="L3996" s="13">
        <f t="shared" ca="1" si="623"/>
        <v>0.10911673551508649</v>
      </c>
      <c r="M3996" t="str">
        <f t="shared" ca="1" si="625"/>
        <v>SELL</v>
      </c>
      <c r="N3996">
        <f t="shared" ca="1" si="626"/>
        <v>4.9333342103705258E-3</v>
      </c>
    </row>
    <row r="3997" spans="1:14" x14ac:dyDescent="0.25">
      <c r="A3997">
        <v>3996</v>
      </c>
      <c r="B3997" s="30">
        <v>42381</v>
      </c>
      <c r="C3997">
        <f t="shared" si="624"/>
        <v>2016</v>
      </c>
      <c r="D3997">
        <v>7510.3</v>
      </c>
      <c r="E3997">
        <f t="shared" ca="1" si="618"/>
        <v>7537.0750000000007</v>
      </c>
      <c r="F3997">
        <f t="shared" ca="1" si="627"/>
        <v>7755.7576923076913</v>
      </c>
      <c r="G3997" t="str">
        <f t="shared" ca="1" si="619"/>
        <v/>
      </c>
      <c r="H3997">
        <f t="shared" ca="1" si="620"/>
        <v>7784.65</v>
      </c>
      <c r="I3997" s="7" t="str">
        <f t="shared" ca="1" si="621"/>
        <v/>
      </c>
      <c r="J3997" s="11">
        <f t="shared" ca="1" si="622"/>
        <v>1359.6808811552551</v>
      </c>
      <c r="K3997" s="11">
        <f ca="1">MAX($J$55:J3997)</f>
        <v>1526.2166608791206</v>
      </c>
      <c r="L3997" s="13">
        <f t="shared" ca="1" si="623"/>
        <v>0.10911673551508649</v>
      </c>
      <c r="M3997" t="str">
        <f t="shared" ca="1" si="625"/>
        <v>SELL</v>
      </c>
      <c r="N3997">
        <f t="shared" ca="1" si="626"/>
        <v>7.0797279163389249E-3</v>
      </c>
    </row>
    <row r="3998" spans="1:14" x14ac:dyDescent="0.25">
      <c r="A3998">
        <v>3997</v>
      </c>
      <c r="B3998" s="30">
        <v>42382</v>
      </c>
      <c r="C3998">
        <f t="shared" si="624"/>
        <v>2016</v>
      </c>
      <c r="D3998">
        <v>7562.4</v>
      </c>
      <c r="E3998">
        <f t="shared" ref="E3998:E4061" ca="1" si="628">IF(ROW(D3998)&gt;$M$3,AVERAGE(OFFSET(D3999,-$M$3,0,$M$3,1)),"")</f>
        <v>7536.35</v>
      </c>
      <c r="F3998">
        <f t="shared" ca="1" si="627"/>
        <v>7747.9499999999989</v>
      </c>
      <c r="G3998" t="str">
        <f t="shared" ref="G3998:G4061" ca="1" si="629">IF(AND(E3998&gt;F3998,E3997&lt;F3997),"BUY",IF(AND(E3998&lt;F3998,E3997&gt;F3997),"SELL",""))</f>
        <v/>
      </c>
      <c r="H3998">
        <f t="shared" ref="H3998:H4061" ca="1" si="630">IF(G3998&lt;&gt;"",D3998,H3997)</f>
        <v>7784.65</v>
      </c>
      <c r="I3998" s="7" t="str">
        <f t="shared" ref="I3998:I4061" ca="1" si="631">IF(AND(G3998&lt;&gt;"",H3997&lt;&gt;0),IF(G3998="BUY",1-H3998/H3997,H3998/H3997-1),"")</f>
        <v/>
      </c>
      <c r="J3998" s="11">
        <f t="shared" ref="J3998:J4061" ca="1" si="632">IF(I3998="",J3997,J3997*(1+$M$5*I3998))</f>
        <v>1359.6808811552551</v>
      </c>
      <c r="K3998" s="11">
        <f ca="1">MAX($J$55:J3998)</f>
        <v>1526.2166608791206</v>
      </c>
      <c r="L3998" s="13">
        <f t="shared" ca="1" si="623"/>
        <v>0.10911673551508649</v>
      </c>
      <c r="M3998" t="str">
        <f t="shared" ca="1" si="625"/>
        <v>SELL</v>
      </c>
      <c r="N3998">
        <f t="shared" ca="1" si="626"/>
        <v>-6.9371396615314235E-3</v>
      </c>
    </row>
    <row r="3999" spans="1:14" x14ac:dyDescent="0.25">
      <c r="A3999">
        <v>3998</v>
      </c>
      <c r="B3999" s="30">
        <v>42383</v>
      </c>
      <c r="C3999">
        <f t="shared" si="624"/>
        <v>2016</v>
      </c>
      <c r="D3999">
        <v>7536.8</v>
      </c>
      <c r="E3999">
        <f t="shared" ca="1" si="628"/>
        <v>7549.6</v>
      </c>
      <c r="F3999">
        <f t="shared" ca="1" si="627"/>
        <v>7741.6076923076907</v>
      </c>
      <c r="G3999" t="str">
        <f t="shared" ca="1" si="629"/>
        <v/>
      </c>
      <c r="H3999">
        <f t="shared" ca="1" si="630"/>
        <v>7784.65</v>
      </c>
      <c r="I3999" s="7" t="str">
        <f t="shared" ca="1" si="631"/>
        <v/>
      </c>
      <c r="J3999" s="11">
        <f t="shared" ca="1" si="632"/>
        <v>1359.6808811552551</v>
      </c>
      <c r="K3999" s="11">
        <f ca="1">MAX($J$55:J3999)</f>
        <v>1526.2166608791206</v>
      </c>
      <c r="L3999" s="13">
        <f t="shared" ca="1" si="623"/>
        <v>0.10911673551508649</v>
      </c>
      <c r="M3999" t="str">
        <f t="shared" ca="1" si="625"/>
        <v>SELL</v>
      </c>
      <c r="N3999">
        <f t="shared" ca="1" si="626"/>
        <v>3.385168729503789E-3</v>
      </c>
    </row>
    <row r="4000" spans="1:14" x14ac:dyDescent="0.25">
      <c r="A4000">
        <v>3999</v>
      </c>
      <c r="B4000" s="30">
        <v>42384</v>
      </c>
      <c r="C4000">
        <f t="shared" si="624"/>
        <v>2016</v>
      </c>
      <c r="D4000">
        <v>7437.8</v>
      </c>
      <c r="E4000">
        <f t="shared" ca="1" si="628"/>
        <v>7487.3</v>
      </c>
      <c r="F4000">
        <f t="shared" ca="1" si="627"/>
        <v>7734.8884615384595</v>
      </c>
      <c r="G4000" t="str">
        <f t="shared" ca="1" si="629"/>
        <v/>
      </c>
      <c r="H4000">
        <f t="shared" ca="1" si="630"/>
        <v>7784.65</v>
      </c>
      <c r="I4000" s="7" t="str">
        <f t="shared" ca="1" si="631"/>
        <v/>
      </c>
      <c r="J4000" s="11">
        <f t="shared" ca="1" si="632"/>
        <v>1359.6808811552551</v>
      </c>
      <c r="K4000" s="11">
        <f ca="1">MAX($J$55:J4000)</f>
        <v>1526.2166608791206</v>
      </c>
      <c r="L4000" s="13">
        <f t="shared" ca="1" si="623"/>
        <v>0.10911673551508649</v>
      </c>
      <c r="M4000" t="str">
        <f t="shared" ca="1" si="625"/>
        <v>SELL</v>
      </c>
      <c r="N4000">
        <f t="shared" ca="1" si="626"/>
        <v>1.3135548243286275E-2</v>
      </c>
    </row>
    <row r="4001" spans="1:14" x14ac:dyDescent="0.25">
      <c r="A4001">
        <v>4000</v>
      </c>
      <c r="B4001" s="30">
        <v>42387</v>
      </c>
      <c r="C4001">
        <f t="shared" si="624"/>
        <v>2016</v>
      </c>
      <c r="D4001">
        <v>7351</v>
      </c>
      <c r="E4001">
        <f t="shared" ca="1" si="628"/>
        <v>7394.4</v>
      </c>
      <c r="F4001">
        <f t="shared" ca="1" si="627"/>
        <v>7722.1076923076907</v>
      </c>
      <c r="G4001" t="str">
        <f t="shared" ca="1" si="629"/>
        <v/>
      </c>
      <c r="H4001">
        <f t="shared" ca="1" si="630"/>
        <v>7784.65</v>
      </c>
      <c r="I4001" s="7" t="str">
        <f t="shared" ca="1" si="631"/>
        <v/>
      </c>
      <c r="J4001" s="11">
        <f t="shared" ca="1" si="632"/>
        <v>1359.6808811552551</v>
      </c>
      <c r="K4001" s="11">
        <f ca="1">MAX($J$55:J4001)</f>
        <v>1526.2166608791206</v>
      </c>
      <c r="L4001" s="13">
        <f t="shared" ca="1" si="623"/>
        <v>0.10911673551508649</v>
      </c>
      <c r="M4001" t="str">
        <f t="shared" ca="1" si="625"/>
        <v>SELL</v>
      </c>
      <c r="N4001">
        <f t="shared" ca="1" si="626"/>
        <v>1.1670117507865252E-2</v>
      </c>
    </row>
    <row r="4002" spans="1:14" x14ac:dyDescent="0.25">
      <c r="A4002">
        <v>4001</v>
      </c>
      <c r="B4002" s="30">
        <v>42388</v>
      </c>
      <c r="C4002">
        <f t="shared" si="624"/>
        <v>2016</v>
      </c>
      <c r="D4002">
        <v>7435.1</v>
      </c>
      <c r="E4002">
        <f t="shared" ca="1" si="628"/>
        <v>7393.05</v>
      </c>
      <c r="F4002">
        <f t="shared" ca="1" si="627"/>
        <v>7715.3634615384599</v>
      </c>
      <c r="G4002" t="str">
        <f t="shared" ca="1" si="629"/>
        <v/>
      </c>
      <c r="H4002">
        <f t="shared" ca="1" si="630"/>
        <v>7784.65</v>
      </c>
      <c r="I4002" s="7" t="str">
        <f t="shared" ca="1" si="631"/>
        <v/>
      </c>
      <c r="J4002" s="11">
        <f t="shared" ca="1" si="632"/>
        <v>1359.6808811552551</v>
      </c>
      <c r="K4002" s="11">
        <f ca="1">MAX($J$55:J4002)</f>
        <v>1526.2166608791206</v>
      </c>
      <c r="L4002" s="13">
        <f t="shared" ca="1" si="623"/>
        <v>0.10911673551508649</v>
      </c>
      <c r="M4002" t="str">
        <f t="shared" ca="1" si="625"/>
        <v>SELL</v>
      </c>
      <c r="N4002">
        <f t="shared" ca="1" si="626"/>
        <v>-1.1440620323765523E-2</v>
      </c>
    </row>
    <row r="4003" spans="1:14" x14ac:dyDescent="0.25">
      <c r="A4003">
        <v>4002</v>
      </c>
      <c r="B4003" s="30">
        <v>42389</v>
      </c>
      <c r="C4003">
        <f t="shared" si="624"/>
        <v>2016</v>
      </c>
      <c r="D4003">
        <v>7309.3</v>
      </c>
      <c r="E4003">
        <f t="shared" ca="1" si="628"/>
        <v>7372.2000000000007</v>
      </c>
      <c r="F4003">
        <f t="shared" ca="1" si="627"/>
        <v>7702.2576923076904</v>
      </c>
      <c r="G4003" t="str">
        <f t="shared" ca="1" si="629"/>
        <v/>
      </c>
      <c r="H4003">
        <f t="shared" ca="1" si="630"/>
        <v>7784.65</v>
      </c>
      <c r="I4003" s="7" t="str">
        <f t="shared" ca="1" si="631"/>
        <v/>
      </c>
      <c r="J4003" s="11">
        <f t="shared" ca="1" si="632"/>
        <v>1359.6808811552551</v>
      </c>
      <c r="K4003" s="11">
        <f ca="1">MAX($J$55:J4003)</f>
        <v>1526.2166608791206</v>
      </c>
      <c r="L4003" s="13">
        <f t="shared" ca="1" si="623"/>
        <v>0.10911673551508649</v>
      </c>
      <c r="M4003" t="str">
        <f t="shared" ca="1" si="625"/>
        <v>SELL</v>
      </c>
      <c r="N4003">
        <f t="shared" ca="1" si="626"/>
        <v>1.6919745531331142E-2</v>
      </c>
    </row>
    <row r="4004" spans="1:14" x14ac:dyDescent="0.25">
      <c r="A4004">
        <v>4003</v>
      </c>
      <c r="B4004" s="30">
        <v>42390</v>
      </c>
      <c r="C4004">
        <f t="shared" si="624"/>
        <v>2016</v>
      </c>
      <c r="D4004">
        <v>7276.8</v>
      </c>
      <c r="E4004">
        <f t="shared" ca="1" si="628"/>
        <v>7293.05</v>
      </c>
      <c r="F4004">
        <f t="shared" ca="1" si="627"/>
        <v>7685.9461538461519</v>
      </c>
      <c r="G4004" t="str">
        <f t="shared" ca="1" si="629"/>
        <v/>
      </c>
      <c r="H4004">
        <f t="shared" ca="1" si="630"/>
        <v>7784.65</v>
      </c>
      <c r="I4004" s="7" t="str">
        <f t="shared" ca="1" si="631"/>
        <v/>
      </c>
      <c r="J4004" s="11">
        <f t="shared" ca="1" si="632"/>
        <v>1359.6808811552551</v>
      </c>
      <c r="K4004" s="11">
        <f ca="1">MAX($J$55:J4004)</f>
        <v>1526.2166608791206</v>
      </c>
      <c r="L4004" s="13">
        <f t="shared" ca="1" si="623"/>
        <v>0.10911673551508649</v>
      </c>
      <c r="M4004" t="str">
        <f t="shared" ca="1" si="625"/>
        <v>SELL</v>
      </c>
      <c r="N4004">
        <f t="shared" ca="1" si="626"/>
        <v>4.4463902152052865E-3</v>
      </c>
    </row>
    <row r="4005" spans="1:14" x14ac:dyDescent="0.25">
      <c r="A4005">
        <v>4004</v>
      </c>
      <c r="B4005" s="30">
        <v>42391</v>
      </c>
      <c r="C4005">
        <f t="shared" si="624"/>
        <v>2016</v>
      </c>
      <c r="D4005">
        <v>7422.45</v>
      </c>
      <c r="E4005">
        <f t="shared" ca="1" si="628"/>
        <v>7349.625</v>
      </c>
      <c r="F4005">
        <f t="shared" ca="1" si="627"/>
        <v>7673.3134615384606</v>
      </c>
      <c r="G4005" t="str">
        <f t="shared" ca="1" si="629"/>
        <v/>
      </c>
      <c r="H4005">
        <f t="shared" ca="1" si="630"/>
        <v>7784.65</v>
      </c>
      <c r="I4005" s="7" t="str">
        <f t="shared" ca="1" si="631"/>
        <v/>
      </c>
      <c r="J4005" s="11">
        <f t="shared" ca="1" si="632"/>
        <v>1359.6808811552551</v>
      </c>
      <c r="K4005" s="11">
        <f ca="1">MAX($J$55:J4005)</f>
        <v>1526.2166608791206</v>
      </c>
      <c r="L4005" s="13">
        <f t="shared" ca="1" si="623"/>
        <v>0.10911673551508649</v>
      </c>
      <c r="M4005" t="str">
        <f t="shared" ca="1" si="625"/>
        <v>SELL</v>
      </c>
      <c r="N4005">
        <f t="shared" ca="1" si="626"/>
        <v>-2.0015666226912879E-2</v>
      </c>
    </row>
    <row r="4006" spans="1:14" x14ac:dyDescent="0.25">
      <c r="A4006">
        <v>4005</v>
      </c>
      <c r="B4006" s="30">
        <v>42394</v>
      </c>
      <c r="C4006">
        <f t="shared" si="624"/>
        <v>2016</v>
      </c>
      <c r="D4006">
        <v>7436.15</v>
      </c>
      <c r="E4006">
        <f t="shared" ca="1" si="628"/>
        <v>7429.2999999999993</v>
      </c>
      <c r="F4006">
        <f t="shared" ca="1" si="627"/>
        <v>7657.6134615384599</v>
      </c>
      <c r="G4006" t="str">
        <f t="shared" ca="1" si="629"/>
        <v/>
      </c>
      <c r="H4006">
        <f t="shared" ca="1" si="630"/>
        <v>7784.65</v>
      </c>
      <c r="I4006" s="7" t="str">
        <f t="shared" ca="1" si="631"/>
        <v/>
      </c>
      <c r="J4006" s="11">
        <f t="shared" ca="1" si="632"/>
        <v>1359.6808811552551</v>
      </c>
      <c r="K4006" s="11">
        <f ca="1">MAX($J$55:J4006)</f>
        <v>1526.2166608791206</v>
      </c>
      <c r="L4006" s="13">
        <f t="shared" ca="1" si="623"/>
        <v>0.10911673551508649</v>
      </c>
      <c r="M4006" t="str">
        <f t="shared" ca="1" si="625"/>
        <v>SELL</v>
      </c>
      <c r="N4006">
        <f t="shared" ca="1" si="626"/>
        <v>-1.8457517396546718E-3</v>
      </c>
    </row>
    <row r="4007" spans="1:14" x14ac:dyDescent="0.25">
      <c r="A4007">
        <v>4006</v>
      </c>
      <c r="B4007" s="30">
        <v>42396</v>
      </c>
      <c r="C4007">
        <f t="shared" si="624"/>
        <v>2016</v>
      </c>
      <c r="D4007">
        <v>7437.75</v>
      </c>
      <c r="E4007">
        <f t="shared" ca="1" si="628"/>
        <v>7436.95</v>
      </c>
      <c r="F4007">
        <f t="shared" ca="1" si="627"/>
        <v>7645.1442307692296</v>
      </c>
      <c r="G4007" t="str">
        <f t="shared" ca="1" si="629"/>
        <v/>
      </c>
      <c r="H4007">
        <f t="shared" ca="1" si="630"/>
        <v>7784.65</v>
      </c>
      <c r="I4007" s="7" t="str">
        <f t="shared" ca="1" si="631"/>
        <v/>
      </c>
      <c r="J4007" s="11">
        <f t="shared" ca="1" si="632"/>
        <v>1359.6808811552551</v>
      </c>
      <c r="K4007" s="11">
        <f ca="1">MAX($J$55:J4007)</f>
        <v>1526.2166608791206</v>
      </c>
      <c r="L4007" s="13">
        <f t="shared" ca="1" si="623"/>
        <v>0.10911673551508649</v>
      </c>
      <c r="M4007" t="str">
        <f t="shared" ca="1" si="625"/>
        <v>SELL</v>
      </c>
      <c r="N4007">
        <f t="shared" ca="1" si="626"/>
        <v>-2.151651055990484E-4</v>
      </c>
    </row>
    <row r="4008" spans="1:14" x14ac:dyDescent="0.25">
      <c r="A4008">
        <v>4007</v>
      </c>
      <c r="B4008" s="30">
        <v>42397</v>
      </c>
      <c r="C4008">
        <f t="shared" si="624"/>
        <v>2016</v>
      </c>
      <c r="D4008">
        <v>7424.65</v>
      </c>
      <c r="E4008">
        <f t="shared" ca="1" si="628"/>
        <v>7431.2</v>
      </c>
      <c r="F4008">
        <f t="shared" ca="1" si="627"/>
        <v>7629.3826923076904</v>
      </c>
      <c r="G4008" t="str">
        <f t="shared" ca="1" si="629"/>
        <v/>
      </c>
      <c r="H4008">
        <f t="shared" ca="1" si="630"/>
        <v>7784.65</v>
      </c>
      <c r="I4008" s="7" t="str">
        <f t="shared" ca="1" si="631"/>
        <v/>
      </c>
      <c r="J4008" s="11">
        <f t="shared" ca="1" si="632"/>
        <v>1359.6808811552551</v>
      </c>
      <c r="K4008" s="11">
        <f ca="1">MAX($J$55:J4008)</f>
        <v>1526.2166608791206</v>
      </c>
      <c r="L4008" s="13">
        <f t="shared" ca="1" si="623"/>
        <v>0.10911673551508649</v>
      </c>
      <c r="M4008" t="str">
        <f t="shared" ca="1" si="625"/>
        <v>SELL</v>
      </c>
      <c r="N4008">
        <f t="shared" ca="1" si="626"/>
        <v>1.7612853349467735E-3</v>
      </c>
    </row>
    <row r="4009" spans="1:14" x14ac:dyDescent="0.25">
      <c r="A4009">
        <v>4008</v>
      </c>
      <c r="B4009" s="30">
        <v>42398</v>
      </c>
      <c r="C4009">
        <f t="shared" si="624"/>
        <v>2016</v>
      </c>
      <c r="D4009">
        <v>7563.55</v>
      </c>
      <c r="E4009">
        <f t="shared" ca="1" si="628"/>
        <v>7494.1</v>
      </c>
      <c r="F4009">
        <f t="shared" ca="1" si="627"/>
        <v>7620.8230769230768</v>
      </c>
      <c r="G4009" t="str">
        <f t="shared" ca="1" si="629"/>
        <v/>
      </c>
      <c r="H4009">
        <f t="shared" ca="1" si="630"/>
        <v>7784.65</v>
      </c>
      <c r="I4009" s="7" t="str">
        <f t="shared" ca="1" si="631"/>
        <v/>
      </c>
      <c r="J4009" s="11">
        <f t="shared" ca="1" si="632"/>
        <v>1359.6808811552551</v>
      </c>
      <c r="K4009" s="11">
        <f ca="1">MAX($J$55:J4009)</f>
        <v>1526.2166608791206</v>
      </c>
      <c r="L4009" s="13">
        <f t="shared" ca="1" si="623"/>
        <v>0.10911673551508649</v>
      </c>
      <c r="M4009" t="str">
        <f t="shared" ca="1" si="625"/>
        <v>SELL</v>
      </c>
      <c r="N4009">
        <f t="shared" ca="1" si="626"/>
        <v>-1.8707952563420574E-2</v>
      </c>
    </row>
    <row r="4010" spans="1:14" x14ac:dyDescent="0.25">
      <c r="A4010">
        <v>4009</v>
      </c>
      <c r="B4010" s="30">
        <v>42401</v>
      </c>
      <c r="C4010">
        <f t="shared" si="624"/>
        <v>2016</v>
      </c>
      <c r="D4010">
        <v>7555.95</v>
      </c>
      <c r="E4010">
        <f t="shared" ca="1" si="628"/>
        <v>7559.75</v>
      </c>
      <c r="F4010">
        <f t="shared" ca="1" si="627"/>
        <v>7608.9</v>
      </c>
      <c r="G4010" t="str">
        <f t="shared" ca="1" si="629"/>
        <v/>
      </c>
      <c r="H4010">
        <f t="shared" ca="1" si="630"/>
        <v>7784.65</v>
      </c>
      <c r="I4010" s="7" t="str">
        <f t="shared" ca="1" si="631"/>
        <v/>
      </c>
      <c r="J4010" s="11">
        <f t="shared" ca="1" si="632"/>
        <v>1359.6808811552551</v>
      </c>
      <c r="K4010" s="11">
        <f ca="1">MAX($J$55:J4010)</f>
        <v>1526.2166608791206</v>
      </c>
      <c r="L4010" s="13">
        <f t="shared" ca="1" si="623"/>
        <v>0.10911673551508649</v>
      </c>
      <c r="M4010" t="str">
        <f t="shared" ca="1" si="625"/>
        <v>SELL</v>
      </c>
      <c r="N4010">
        <f t="shared" ca="1" si="626"/>
        <v>1.0048191656035015E-3</v>
      </c>
    </row>
    <row r="4011" spans="1:14" x14ac:dyDescent="0.25">
      <c r="A4011">
        <v>4010</v>
      </c>
      <c r="B4011" s="30">
        <v>42402</v>
      </c>
      <c r="C4011">
        <f t="shared" si="624"/>
        <v>2016</v>
      </c>
      <c r="D4011">
        <v>7455.55</v>
      </c>
      <c r="E4011">
        <f t="shared" ca="1" si="628"/>
        <v>7505.75</v>
      </c>
      <c r="F4011">
        <f t="shared" ca="1" si="627"/>
        <v>7593.3038461538463</v>
      </c>
      <c r="G4011" t="str">
        <f t="shared" ca="1" si="629"/>
        <v/>
      </c>
      <c r="H4011">
        <f t="shared" ca="1" si="630"/>
        <v>7784.65</v>
      </c>
      <c r="I4011" s="7" t="str">
        <f t="shared" ca="1" si="631"/>
        <v/>
      </c>
      <c r="J4011" s="11">
        <f t="shared" ca="1" si="632"/>
        <v>1359.6808811552551</v>
      </c>
      <c r="K4011" s="11">
        <f ca="1">MAX($J$55:J4011)</f>
        <v>1526.2166608791206</v>
      </c>
      <c r="L4011" s="13">
        <f t="shared" ca="1" si="623"/>
        <v>0.10911673551508649</v>
      </c>
      <c r="M4011" t="str">
        <f t="shared" ca="1" si="625"/>
        <v>SELL</v>
      </c>
      <c r="N4011">
        <f t="shared" ca="1" si="626"/>
        <v>1.3287541606283742E-2</v>
      </c>
    </row>
    <row r="4012" spans="1:14" x14ac:dyDescent="0.25">
      <c r="A4012">
        <v>4011</v>
      </c>
      <c r="B4012" s="30">
        <v>42403</v>
      </c>
      <c r="C4012">
        <f t="shared" si="624"/>
        <v>2016</v>
      </c>
      <c r="D4012">
        <v>7361.8</v>
      </c>
      <c r="E4012">
        <f t="shared" ca="1" si="628"/>
        <v>7408.6750000000002</v>
      </c>
      <c r="F4012">
        <f t="shared" ca="1" si="627"/>
        <v>7571.6365384615383</v>
      </c>
      <c r="G4012" t="str">
        <f t="shared" ca="1" si="629"/>
        <v/>
      </c>
      <c r="H4012">
        <f t="shared" ca="1" si="630"/>
        <v>7784.65</v>
      </c>
      <c r="I4012" s="7" t="str">
        <f t="shared" ca="1" si="631"/>
        <v/>
      </c>
      <c r="J4012" s="11">
        <f t="shared" ca="1" si="632"/>
        <v>1359.6808811552551</v>
      </c>
      <c r="K4012" s="11">
        <f ca="1">MAX($J$55:J4012)</f>
        <v>1526.2166608791206</v>
      </c>
      <c r="L4012" s="13">
        <f t="shared" ca="1" si="623"/>
        <v>0.10911673551508649</v>
      </c>
      <c r="M4012" t="str">
        <f t="shared" ca="1" si="625"/>
        <v>SELL</v>
      </c>
      <c r="N4012">
        <f t="shared" ca="1" si="626"/>
        <v>1.2574525018274977E-2</v>
      </c>
    </row>
    <row r="4013" spans="1:14" x14ac:dyDescent="0.25">
      <c r="A4013">
        <v>4012</v>
      </c>
      <c r="B4013" s="30">
        <v>42404</v>
      </c>
      <c r="C4013">
        <f t="shared" si="624"/>
        <v>2016</v>
      </c>
      <c r="D4013">
        <v>7404</v>
      </c>
      <c r="E4013">
        <f t="shared" ca="1" si="628"/>
        <v>7382.9</v>
      </c>
      <c r="F4013">
        <f t="shared" ca="1" si="627"/>
        <v>7551.4461538461528</v>
      </c>
      <c r="G4013" t="str">
        <f t="shared" ca="1" si="629"/>
        <v/>
      </c>
      <c r="H4013">
        <f t="shared" ca="1" si="630"/>
        <v>7784.65</v>
      </c>
      <c r="I4013" s="7" t="str">
        <f t="shared" ca="1" si="631"/>
        <v/>
      </c>
      <c r="J4013" s="11">
        <f t="shared" ca="1" si="632"/>
        <v>1359.6808811552551</v>
      </c>
      <c r="K4013" s="11">
        <f ca="1">MAX($J$55:J4013)</f>
        <v>1526.2166608791206</v>
      </c>
      <c r="L4013" s="13">
        <f t="shared" ca="1" si="623"/>
        <v>0.10911673551508649</v>
      </c>
      <c r="M4013" t="str">
        <f t="shared" ca="1" si="625"/>
        <v>SELL</v>
      </c>
      <c r="N4013">
        <f t="shared" ca="1" si="626"/>
        <v>-5.732293732511046E-3</v>
      </c>
    </row>
    <row r="4014" spans="1:14" x14ac:dyDescent="0.25">
      <c r="A4014">
        <v>4013</v>
      </c>
      <c r="B4014" s="30">
        <v>42405</v>
      </c>
      <c r="C4014">
        <f t="shared" si="624"/>
        <v>2016</v>
      </c>
      <c r="D4014">
        <v>7489.1</v>
      </c>
      <c r="E4014">
        <f t="shared" ca="1" si="628"/>
        <v>7446.55</v>
      </c>
      <c r="F4014">
        <f t="shared" ca="1" si="627"/>
        <v>7535.7865384615379</v>
      </c>
      <c r="G4014" t="str">
        <f t="shared" ca="1" si="629"/>
        <v/>
      </c>
      <c r="H4014">
        <f t="shared" ca="1" si="630"/>
        <v>7784.65</v>
      </c>
      <c r="I4014" s="7" t="str">
        <f t="shared" ca="1" si="631"/>
        <v/>
      </c>
      <c r="J4014" s="11">
        <f t="shared" ca="1" si="632"/>
        <v>1359.6808811552551</v>
      </c>
      <c r="K4014" s="11">
        <f ca="1">MAX($J$55:J4014)</f>
        <v>1526.2166608791206</v>
      </c>
      <c r="L4014" s="13">
        <f t="shared" ca="1" si="623"/>
        <v>0.10911673551508649</v>
      </c>
      <c r="M4014" t="str">
        <f t="shared" ca="1" si="625"/>
        <v>SELL</v>
      </c>
      <c r="N4014">
        <f t="shared" ca="1" si="626"/>
        <v>-1.1493787142085408E-2</v>
      </c>
    </row>
    <row r="4015" spans="1:14" x14ac:dyDescent="0.25">
      <c r="A4015">
        <v>4014</v>
      </c>
      <c r="B4015" s="30">
        <v>42408</v>
      </c>
      <c r="C4015">
        <f t="shared" si="624"/>
        <v>2016</v>
      </c>
      <c r="D4015">
        <v>7387.25</v>
      </c>
      <c r="E4015">
        <f t="shared" ca="1" si="628"/>
        <v>7438.1750000000002</v>
      </c>
      <c r="F4015">
        <f t="shared" ca="1" si="627"/>
        <v>7514.2826923076918</v>
      </c>
      <c r="G4015" t="str">
        <f t="shared" ca="1" si="629"/>
        <v/>
      </c>
      <c r="H4015">
        <f t="shared" ca="1" si="630"/>
        <v>7784.65</v>
      </c>
      <c r="I4015" s="7" t="str">
        <f t="shared" ca="1" si="631"/>
        <v/>
      </c>
      <c r="J4015" s="11">
        <f t="shared" ca="1" si="632"/>
        <v>1359.6808811552551</v>
      </c>
      <c r="K4015" s="11">
        <f ca="1">MAX($J$55:J4015)</f>
        <v>1526.2166608791206</v>
      </c>
      <c r="L4015" s="13">
        <f t="shared" ca="1" si="623"/>
        <v>0.10911673551508649</v>
      </c>
      <c r="M4015" t="str">
        <f t="shared" ca="1" si="625"/>
        <v>SELL</v>
      </c>
      <c r="N4015">
        <f t="shared" ca="1" si="626"/>
        <v>1.3599764991788114E-2</v>
      </c>
    </row>
    <row r="4016" spans="1:14" x14ac:dyDescent="0.25">
      <c r="A4016">
        <v>4015</v>
      </c>
      <c r="B4016" s="30">
        <v>42409</v>
      </c>
      <c r="C4016">
        <f t="shared" si="624"/>
        <v>2016</v>
      </c>
      <c r="D4016">
        <v>7298.2</v>
      </c>
      <c r="E4016">
        <f t="shared" ca="1" si="628"/>
        <v>7342.7250000000004</v>
      </c>
      <c r="F4016">
        <f t="shared" ca="1" si="627"/>
        <v>7488.7057692307699</v>
      </c>
      <c r="G4016" t="str">
        <f t="shared" ca="1" si="629"/>
        <v/>
      </c>
      <c r="H4016">
        <f t="shared" ca="1" si="630"/>
        <v>7784.65</v>
      </c>
      <c r="I4016" s="7" t="str">
        <f t="shared" ca="1" si="631"/>
        <v/>
      </c>
      <c r="J4016" s="11">
        <f t="shared" ca="1" si="632"/>
        <v>1359.6808811552551</v>
      </c>
      <c r="K4016" s="11">
        <f ca="1">MAX($J$55:J4016)</f>
        <v>1526.2166608791206</v>
      </c>
      <c r="L4016" s="13">
        <f t="shared" ca="1" si="623"/>
        <v>0.10911673551508649</v>
      </c>
      <c r="M4016" t="str">
        <f t="shared" ca="1" si="625"/>
        <v>SELL</v>
      </c>
      <c r="N4016">
        <f t="shared" ca="1" si="626"/>
        <v>1.2054553453585594E-2</v>
      </c>
    </row>
    <row r="4017" spans="1:14" x14ac:dyDescent="0.25">
      <c r="A4017">
        <v>4016</v>
      </c>
      <c r="B4017" s="30">
        <v>42410</v>
      </c>
      <c r="C4017">
        <f t="shared" si="624"/>
        <v>2016</v>
      </c>
      <c r="D4017">
        <v>7215.7</v>
      </c>
      <c r="E4017">
        <f t="shared" ca="1" si="628"/>
        <v>7256.95</v>
      </c>
      <c r="F4017">
        <f t="shared" ca="1" si="627"/>
        <v>7466.5673076923085</v>
      </c>
      <c r="G4017" t="str">
        <f t="shared" ca="1" si="629"/>
        <v/>
      </c>
      <c r="H4017">
        <f t="shared" ca="1" si="630"/>
        <v>7784.65</v>
      </c>
      <c r="I4017" s="7" t="str">
        <f t="shared" ca="1" si="631"/>
        <v/>
      </c>
      <c r="J4017" s="11">
        <f t="shared" ca="1" si="632"/>
        <v>1359.6808811552551</v>
      </c>
      <c r="K4017" s="11">
        <f ca="1">MAX($J$55:J4017)</f>
        <v>1526.2166608791206</v>
      </c>
      <c r="L4017" s="13">
        <f t="shared" ca="1" si="623"/>
        <v>0.10911673551508649</v>
      </c>
      <c r="M4017" t="str">
        <f t="shared" ca="1" si="625"/>
        <v>SELL</v>
      </c>
      <c r="N4017">
        <f t="shared" ca="1" si="626"/>
        <v>1.1304157189443973E-2</v>
      </c>
    </row>
    <row r="4018" spans="1:14" x14ac:dyDescent="0.25">
      <c r="A4018">
        <v>4017</v>
      </c>
      <c r="B4018" s="30">
        <v>42411</v>
      </c>
      <c r="C4018">
        <f t="shared" si="624"/>
        <v>2016</v>
      </c>
      <c r="D4018">
        <v>6976.35</v>
      </c>
      <c r="E4018">
        <f t="shared" ca="1" si="628"/>
        <v>7096.0249999999996</v>
      </c>
      <c r="F4018">
        <f t="shared" ca="1" si="627"/>
        <v>7435.4788461538474</v>
      </c>
      <c r="G4018" t="str">
        <f t="shared" ca="1" si="629"/>
        <v/>
      </c>
      <c r="H4018">
        <f t="shared" ca="1" si="630"/>
        <v>7784.65</v>
      </c>
      <c r="I4018" s="7" t="str">
        <f t="shared" ca="1" si="631"/>
        <v/>
      </c>
      <c r="J4018" s="11">
        <f t="shared" ca="1" si="632"/>
        <v>1359.6808811552551</v>
      </c>
      <c r="K4018" s="11">
        <f ca="1">MAX($J$55:J4018)</f>
        <v>1526.2166608791206</v>
      </c>
      <c r="L4018" s="13">
        <f t="shared" ca="1" si="623"/>
        <v>0.10911673551508649</v>
      </c>
      <c r="M4018" t="str">
        <f t="shared" ca="1" si="625"/>
        <v>SELL</v>
      </c>
      <c r="N4018">
        <f t="shared" ca="1" si="626"/>
        <v>3.3170724946990512E-2</v>
      </c>
    </row>
    <row r="4019" spans="1:14" x14ac:dyDescent="0.25">
      <c r="A4019">
        <v>4018</v>
      </c>
      <c r="B4019" s="30">
        <v>42412</v>
      </c>
      <c r="C4019">
        <f t="shared" si="624"/>
        <v>2016</v>
      </c>
      <c r="D4019">
        <v>6980.95</v>
      </c>
      <c r="E4019">
        <f t="shared" ca="1" si="628"/>
        <v>6978.65</v>
      </c>
      <c r="F4019">
        <f t="shared" ca="1" si="627"/>
        <v>7406.2461538461548</v>
      </c>
      <c r="G4019" t="str">
        <f t="shared" ca="1" si="629"/>
        <v/>
      </c>
      <c r="H4019">
        <f t="shared" ca="1" si="630"/>
        <v>7784.65</v>
      </c>
      <c r="I4019" s="7" t="str">
        <f t="shared" ca="1" si="631"/>
        <v/>
      </c>
      <c r="J4019" s="11">
        <f t="shared" ca="1" si="632"/>
        <v>1359.6808811552551</v>
      </c>
      <c r="K4019" s="11">
        <f ca="1">MAX($J$55:J4019)</f>
        <v>1526.2166608791206</v>
      </c>
      <c r="L4019" s="13">
        <f t="shared" ca="1" si="623"/>
        <v>0.10911673551508649</v>
      </c>
      <c r="M4019" t="str">
        <f t="shared" ca="1" si="625"/>
        <v>SELL</v>
      </c>
      <c r="N4019">
        <f t="shared" ca="1" si="626"/>
        <v>-6.5937058777146415E-4</v>
      </c>
    </row>
    <row r="4020" spans="1:14" x14ac:dyDescent="0.25">
      <c r="A4020">
        <v>4019</v>
      </c>
      <c r="B4020" s="30">
        <v>42415</v>
      </c>
      <c r="C4020">
        <f t="shared" si="624"/>
        <v>2016</v>
      </c>
      <c r="D4020">
        <v>7162.95</v>
      </c>
      <c r="E4020">
        <f t="shared" ca="1" si="628"/>
        <v>7071.95</v>
      </c>
      <c r="F4020">
        <f t="shared" ca="1" si="627"/>
        <v>7390.6557692307706</v>
      </c>
      <c r="G4020" t="str">
        <f t="shared" ca="1" si="629"/>
        <v/>
      </c>
      <c r="H4020">
        <f t="shared" ca="1" si="630"/>
        <v>7784.65</v>
      </c>
      <c r="I4020" s="7" t="str">
        <f t="shared" ca="1" si="631"/>
        <v/>
      </c>
      <c r="J4020" s="11">
        <f t="shared" ca="1" si="632"/>
        <v>1359.6808811552551</v>
      </c>
      <c r="K4020" s="11">
        <f ca="1">MAX($J$55:J4020)</f>
        <v>1526.2166608791206</v>
      </c>
      <c r="L4020" s="13">
        <f t="shared" ca="1" si="623"/>
        <v>0.10911673551508649</v>
      </c>
      <c r="M4020" t="str">
        <f t="shared" ca="1" si="625"/>
        <v>SELL</v>
      </c>
      <c r="N4020">
        <f t="shared" ca="1" si="626"/>
        <v>-2.6070950228837049E-2</v>
      </c>
    </row>
    <row r="4021" spans="1:14" x14ac:dyDescent="0.25">
      <c r="A4021">
        <v>4020</v>
      </c>
      <c r="B4021" s="30">
        <v>42416</v>
      </c>
      <c r="C4021">
        <f t="shared" si="624"/>
        <v>2016</v>
      </c>
      <c r="D4021">
        <v>7048.25</v>
      </c>
      <c r="E4021">
        <f t="shared" ca="1" si="628"/>
        <v>7105.6</v>
      </c>
      <c r="F4021">
        <f t="shared" ca="1" si="627"/>
        <v>7369.3826923076949</v>
      </c>
      <c r="G4021" t="str">
        <f t="shared" ca="1" si="629"/>
        <v/>
      </c>
      <c r="H4021">
        <f t="shared" ca="1" si="630"/>
        <v>7784.65</v>
      </c>
      <c r="I4021" s="7" t="str">
        <f t="shared" ca="1" si="631"/>
        <v/>
      </c>
      <c r="J4021" s="11">
        <f t="shared" ca="1" si="632"/>
        <v>1359.6808811552551</v>
      </c>
      <c r="K4021" s="11">
        <f ca="1">MAX($J$55:J4021)</f>
        <v>1526.2166608791206</v>
      </c>
      <c r="L4021" s="13">
        <f t="shared" ca="1" si="623"/>
        <v>0.10911673551508649</v>
      </c>
      <c r="M4021" t="str">
        <f t="shared" ca="1" si="625"/>
        <v>SELL</v>
      </c>
      <c r="N4021">
        <f t="shared" ca="1" si="626"/>
        <v>1.6012955556020888E-2</v>
      </c>
    </row>
    <row r="4022" spans="1:14" x14ac:dyDescent="0.25">
      <c r="A4022">
        <v>4021</v>
      </c>
      <c r="B4022" s="30">
        <v>42417</v>
      </c>
      <c r="C4022">
        <f t="shared" si="624"/>
        <v>2016</v>
      </c>
      <c r="D4022">
        <v>7108.45</v>
      </c>
      <c r="E4022">
        <f t="shared" ca="1" si="628"/>
        <v>7078.35</v>
      </c>
      <c r="F4022">
        <f t="shared" ca="1" si="627"/>
        <v>7351.8673076923105</v>
      </c>
      <c r="G4022" t="str">
        <f t="shared" ca="1" si="629"/>
        <v/>
      </c>
      <c r="H4022">
        <f t="shared" ca="1" si="630"/>
        <v>7784.65</v>
      </c>
      <c r="I4022" s="7" t="str">
        <f t="shared" ca="1" si="631"/>
        <v/>
      </c>
      <c r="J4022" s="11">
        <f t="shared" ca="1" si="632"/>
        <v>1359.6808811552551</v>
      </c>
      <c r="K4022" s="11">
        <f ca="1">MAX($J$55:J4022)</f>
        <v>1526.2166608791206</v>
      </c>
      <c r="L4022" s="13">
        <f t="shared" ca="1" si="623"/>
        <v>0.10911673551508649</v>
      </c>
      <c r="M4022" t="str">
        <f t="shared" ca="1" si="625"/>
        <v>SELL</v>
      </c>
      <c r="N4022">
        <f t="shared" ca="1" si="626"/>
        <v>-8.5411272301634898E-3</v>
      </c>
    </row>
    <row r="4023" spans="1:14" x14ac:dyDescent="0.25">
      <c r="A4023">
        <v>4022</v>
      </c>
      <c r="B4023" s="30">
        <v>42418</v>
      </c>
      <c r="C4023">
        <f t="shared" si="624"/>
        <v>2016</v>
      </c>
      <c r="D4023">
        <v>7191.75</v>
      </c>
      <c r="E4023">
        <f t="shared" ca="1" si="628"/>
        <v>7150.1</v>
      </c>
      <c r="F4023">
        <f t="shared" ca="1" si="627"/>
        <v>7339.6153846153884</v>
      </c>
      <c r="G4023" t="str">
        <f t="shared" ca="1" si="629"/>
        <v/>
      </c>
      <c r="H4023">
        <f t="shared" ca="1" si="630"/>
        <v>7784.65</v>
      </c>
      <c r="I4023" s="7" t="str">
        <f t="shared" ca="1" si="631"/>
        <v/>
      </c>
      <c r="J4023" s="11">
        <f t="shared" ca="1" si="632"/>
        <v>1359.6808811552551</v>
      </c>
      <c r="K4023" s="11">
        <f ca="1">MAX($J$55:J4023)</f>
        <v>1526.2166608791206</v>
      </c>
      <c r="L4023" s="13">
        <f t="shared" ca="1" si="623"/>
        <v>0.10911673551508649</v>
      </c>
      <c r="M4023" t="str">
        <f t="shared" ca="1" si="625"/>
        <v>SELL</v>
      </c>
      <c r="N4023">
        <f t="shared" ca="1" si="626"/>
        <v>-1.1718447762873788E-2</v>
      </c>
    </row>
    <row r="4024" spans="1:14" x14ac:dyDescent="0.25">
      <c r="A4024">
        <v>4023</v>
      </c>
      <c r="B4024" s="30">
        <v>42419</v>
      </c>
      <c r="C4024">
        <f t="shared" si="624"/>
        <v>2016</v>
      </c>
      <c r="D4024">
        <v>7210.75</v>
      </c>
      <c r="E4024">
        <f t="shared" ca="1" si="628"/>
        <v>7201.25</v>
      </c>
      <c r="F4024">
        <f t="shared" ca="1" si="627"/>
        <v>7326.0903846153869</v>
      </c>
      <c r="G4024" t="str">
        <f t="shared" ca="1" si="629"/>
        <v/>
      </c>
      <c r="H4024">
        <f t="shared" ca="1" si="630"/>
        <v>7784.65</v>
      </c>
      <c r="I4024" s="7" t="str">
        <f t="shared" ca="1" si="631"/>
        <v/>
      </c>
      <c r="J4024" s="11">
        <f t="shared" ca="1" si="632"/>
        <v>1359.6808811552551</v>
      </c>
      <c r="K4024" s="11">
        <f ca="1">MAX($J$55:J4024)</f>
        <v>1526.2166608791206</v>
      </c>
      <c r="L4024" s="13">
        <f t="shared" ca="1" si="623"/>
        <v>0.10911673551508649</v>
      </c>
      <c r="M4024" t="str">
        <f t="shared" ca="1" si="625"/>
        <v>SELL</v>
      </c>
      <c r="N4024">
        <f t="shared" ca="1" si="626"/>
        <v>-2.6419160844022667E-3</v>
      </c>
    </row>
    <row r="4025" spans="1:14" x14ac:dyDescent="0.25">
      <c r="A4025">
        <v>4024</v>
      </c>
      <c r="B4025" s="30">
        <v>42422</v>
      </c>
      <c r="C4025">
        <f t="shared" si="624"/>
        <v>2016</v>
      </c>
      <c r="D4025">
        <v>7234.55</v>
      </c>
      <c r="E4025">
        <f t="shared" ca="1" si="628"/>
        <v>7222.65</v>
      </c>
      <c r="F4025">
        <f t="shared" ca="1" si="627"/>
        <v>7314.465384615386</v>
      </c>
      <c r="G4025" t="str">
        <f t="shared" ca="1" si="629"/>
        <v/>
      </c>
      <c r="H4025">
        <f t="shared" ca="1" si="630"/>
        <v>7784.65</v>
      </c>
      <c r="I4025" s="7" t="str">
        <f t="shared" ca="1" si="631"/>
        <v/>
      </c>
      <c r="J4025" s="11">
        <f t="shared" ca="1" si="632"/>
        <v>1359.6808811552551</v>
      </c>
      <c r="K4025" s="11">
        <f ca="1">MAX($J$55:J4025)</f>
        <v>1526.2166608791206</v>
      </c>
      <c r="L4025" s="13">
        <f t="shared" ref="L4025:L4088" ca="1" si="633">1-J4025/K4025</f>
        <v>0.10911673551508649</v>
      </c>
      <c r="M4025" t="str">
        <f t="shared" ca="1" si="625"/>
        <v>SELL</v>
      </c>
      <c r="N4025">
        <f t="shared" ca="1" si="626"/>
        <v>-3.3006275352772153E-3</v>
      </c>
    </row>
    <row r="4026" spans="1:14" x14ac:dyDescent="0.25">
      <c r="A4026">
        <v>4025</v>
      </c>
      <c r="B4026" s="30">
        <v>42423</v>
      </c>
      <c r="C4026">
        <f t="shared" si="624"/>
        <v>2016</v>
      </c>
      <c r="D4026">
        <v>7109.55</v>
      </c>
      <c r="E4026">
        <f t="shared" ca="1" si="628"/>
        <v>7172.05</v>
      </c>
      <c r="F4026">
        <f t="shared" ca="1" si="627"/>
        <v>7301.8403846153851</v>
      </c>
      <c r="G4026" t="str">
        <f t="shared" ca="1" si="629"/>
        <v/>
      </c>
      <c r="H4026">
        <f t="shared" ca="1" si="630"/>
        <v>7784.65</v>
      </c>
      <c r="I4026" s="7" t="str">
        <f t="shared" ca="1" si="631"/>
        <v/>
      </c>
      <c r="J4026" s="11">
        <f t="shared" ca="1" si="632"/>
        <v>1359.6808811552551</v>
      </c>
      <c r="K4026" s="11">
        <f ca="1">MAX($J$55:J4026)</f>
        <v>1526.2166608791206</v>
      </c>
      <c r="L4026" s="13">
        <f t="shared" ca="1" si="633"/>
        <v>0.10911673551508649</v>
      </c>
      <c r="M4026" t="str">
        <f t="shared" ca="1" si="625"/>
        <v>SELL</v>
      </c>
      <c r="N4026">
        <f t="shared" ca="1" si="626"/>
        <v>1.7278199749811669E-2</v>
      </c>
    </row>
    <row r="4027" spans="1:14" x14ac:dyDescent="0.25">
      <c r="A4027">
        <v>4026</v>
      </c>
      <c r="B4027" s="30">
        <v>42424</v>
      </c>
      <c r="C4027">
        <f t="shared" si="624"/>
        <v>2016</v>
      </c>
      <c r="D4027">
        <v>7018.7</v>
      </c>
      <c r="E4027">
        <f t="shared" ca="1" si="628"/>
        <v>7064.125</v>
      </c>
      <c r="F4027">
        <f t="shared" ca="1" si="627"/>
        <v>7289.0596153846172</v>
      </c>
      <c r="G4027" t="str">
        <f t="shared" ca="1" si="629"/>
        <v/>
      </c>
      <c r="H4027">
        <f t="shared" ca="1" si="630"/>
        <v>7784.65</v>
      </c>
      <c r="I4027" s="7" t="str">
        <f t="shared" ca="1" si="631"/>
        <v/>
      </c>
      <c r="J4027" s="11">
        <f t="shared" ca="1" si="632"/>
        <v>1359.6808811552551</v>
      </c>
      <c r="K4027" s="11">
        <f ca="1">MAX($J$55:J4027)</f>
        <v>1526.2166608791206</v>
      </c>
      <c r="L4027" s="13">
        <f t="shared" ca="1" si="633"/>
        <v>0.10911673551508649</v>
      </c>
      <c r="M4027" t="str">
        <f t="shared" ca="1" si="625"/>
        <v>SELL</v>
      </c>
      <c r="N4027">
        <f t="shared" ca="1" si="626"/>
        <v>1.2778586549078404E-2</v>
      </c>
    </row>
    <row r="4028" spans="1:14" x14ac:dyDescent="0.25">
      <c r="A4028">
        <v>4027</v>
      </c>
      <c r="B4028" s="30">
        <v>42425</v>
      </c>
      <c r="C4028">
        <f t="shared" si="624"/>
        <v>2016</v>
      </c>
      <c r="D4028">
        <v>6970.6</v>
      </c>
      <c r="E4028">
        <f t="shared" ca="1" si="628"/>
        <v>6994.65</v>
      </c>
      <c r="F4028">
        <f t="shared" ca="1" si="627"/>
        <v>7271.1942307692316</v>
      </c>
      <c r="G4028" t="str">
        <f t="shared" ca="1" si="629"/>
        <v/>
      </c>
      <c r="H4028">
        <f t="shared" ca="1" si="630"/>
        <v>7784.65</v>
      </c>
      <c r="I4028" s="7" t="str">
        <f t="shared" ca="1" si="631"/>
        <v/>
      </c>
      <c r="J4028" s="11">
        <f t="shared" ca="1" si="632"/>
        <v>1359.6808811552551</v>
      </c>
      <c r="K4028" s="11">
        <f ca="1">MAX($J$55:J4028)</f>
        <v>1526.2166608791206</v>
      </c>
      <c r="L4028" s="13">
        <f t="shared" ca="1" si="633"/>
        <v>0.10911673551508649</v>
      </c>
      <c r="M4028" t="str">
        <f t="shared" ca="1" si="625"/>
        <v>SELL</v>
      </c>
      <c r="N4028">
        <f t="shared" ca="1" si="626"/>
        <v>6.8531209483236859E-3</v>
      </c>
    </row>
    <row r="4029" spans="1:14" x14ac:dyDescent="0.25">
      <c r="A4029">
        <v>4028</v>
      </c>
      <c r="B4029" s="30">
        <v>42426</v>
      </c>
      <c r="C4029">
        <f t="shared" si="624"/>
        <v>2016</v>
      </c>
      <c r="D4029">
        <v>7029.75</v>
      </c>
      <c r="E4029">
        <f t="shared" ca="1" si="628"/>
        <v>7000.1750000000002</v>
      </c>
      <c r="F4029">
        <f t="shared" ca="1" si="627"/>
        <v>7260.4423076923085</v>
      </c>
      <c r="G4029" t="str">
        <f t="shared" ca="1" si="629"/>
        <v/>
      </c>
      <c r="H4029">
        <f t="shared" ca="1" si="630"/>
        <v>7784.65</v>
      </c>
      <c r="I4029" s="7" t="str">
        <f t="shared" ca="1" si="631"/>
        <v/>
      </c>
      <c r="J4029" s="11">
        <f t="shared" ca="1" si="632"/>
        <v>1359.6808811552551</v>
      </c>
      <c r="K4029" s="11">
        <f ca="1">MAX($J$55:J4029)</f>
        <v>1526.2166608791206</v>
      </c>
      <c r="L4029" s="13">
        <f t="shared" ca="1" si="633"/>
        <v>0.10911673551508649</v>
      </c>
      <c r="M4029" t="str">
        <f t="shared" ca="1" si="625"/>
        <v>SELL</v>
      </c>
      <c r="N4029">
        <f t="shared" ca="1" si="626"/>
        <v>-8.4856396866840201E-3</v>
      </c>
    </row>
    <row r="4030" spans="1:14" x14ac:dyDescent="0.25">
      <c r="A4030">
        <v>4029</v>
      </c>
      <c r="B4030" s="30">
        <v>42429</v>
      </c>
      <c r="C4030">
        <f t="shared" si="624"/>
        <v>2016</v>
      </c>
      <c r="D4030">
        <v>6987.05</v>
      </c>
      <c r="E4030">
        <f t="shared" ca="1" si="628"/>
        <v>7008.4</v>
      </c>
      <c r="F4030">
        <f t="shared" ca="1" si="627"/>
        <v>7249.2980769230771</v>
      </c>
      <c r="G4030" t="str">
        <f t="shared" ca="1" si="629"/>
        <v/>
      </c>
      <c r="H4030">
        <f t="shared" ca="1" si="630"/>
        <v>7784.65</v>
      </c>
      <c r="I4030" s="7" t="str">
        <f t="shared" ca="1" si="631"/>
        <v/>
      </c>
      <c r="J4030" s="11">
        <f t="shared" ca="1" si="632"/>
        <v>1359.6808811552551</v>
      </c>
      <c r="K4030" s="11">
        <f ca="1">MAX($J$55:J4030)</f>
        <v>1526.2166608791206</v>
      </c>
      <c r="L4030" s="13">
        <f t="shared" ca="1" si="633"/>
        <v>0.10911673551508649</v>
      </c>
      <c r="M4030" t="str">
        <f t="shared" ca="1" si="625"/>
        <v>SELL</v>
      </c>
      <c r="N4030">
        <f t="shared" ca="1" si="626"/>
        <v>6.0741847149613885E-3</v>
      </c>
    </row>
    <row r="4031" spans="1:14" x14ac:dyDescent="0.25">
      <c r="A4031">
        <v>4030</v>
      </c>
      <c r="B4031" s="30">
        <v>42430</v>
      </c>
      <c r="C4031">
        <f t="shared" si="624"/>
        <v>2016</v>
      </c>
      <c r="D4031">
        <v>7222.3</v>
      </c>
      <c r="E4031">
        <f t="shared" ca="1" si="628"/>
        <v>7104.6750000000002</v>
      </c>
      <c r="F4031">
        <f t="shared" ca="1" si="627"/>
        <v>7241.5999999999976</v>
      </c>
      <c r="G4031" t="str">
        <f t="shared" ca="1" si="629"/>
        <v/>
      </c>
      <c r="H4031">
        <f t="shared" ca="1" si="630"/>
        <v>7784.65</v>
      </c>
      <c r="I4031" s="7" t="str">
        <f t="shared" ca="1" si="631"/>
        <v/>
      </c>
      <c r="J4031" s="11">
        <f t="shared" ca="1" si="632"/>
        <v>1359.6808811552551</v>
      </c>
      <c r="K4031" s="11">
        <f ca="1">MAX($J$55:J4031)</f>
        <v>1526.2166608791206</v>
      </c>
      <c r="L4031" s="13">
        <f t="shared" ca="1" si="633"/>
        <v>0.10911673551508649</v>
      </c>
      <c r="M4031" t="str">
        <f t="shared" ca="1" si="625"/>
        <v>SELL</v>
      </c>
      <c r="N4031">
        <f t="shared" ca="1" si="626"/>
        <v>-3.3669431305057215E-2</v>
      </c>
    </row>
    <row r="4032" spans="1:14" x14ac:dyDescent="0.25">
      <c r="A4032">
        <v>4031</v>
      </c>
      <c r="B4032" s="30">
        <v>42431</v>
      </c>
      <c r="C4032">
        <f t="shared" si="624"/>
        <v>2016</v>
      </c>
      <c r="D4032">
        <v>7368.85</v>
      </c>
      <c r="E4032">
        <f t="shared" ca="1" si="628"/>
        <v>7295.5750000000007</v>
      </c>
      <c r="F4032">
        <f t="shared" ca="1" si="627"/>
        <v>7239.0115384615383</v>
      </c>
      <c r="G4032" t="str">
        <f t="shared" ca="1" si="629"/>
        <v>BUY</v>
      </c>
      <c r="H4032">
        <f t="shared" ca="1" si="630"/>
        <v>7368.85</v>
      </c>
      <c r="I4032" s="7">
        <f t="shared" ca="1" si="631"/>
        <v>5.3412805970724397E-2</v>
      </c>
      <c r="J4032" s="11">
        <f t="shared" ca="1" si="632"/>
        <v>1432.3052522425044</v>
      </c>
      <c r="K4032" s="11">
        <f ca="1">MAX($J$55:J4032)</f>
        <v>1526.2166608791206</v>
      </c>
      <c r="L4032" s="13">
        <f t="shared" ca="1" si="633"/>
        <v>6.1532160566588279E-2</v>
      </c>
      <c r="M4032" t="str">
        <f t="shared" ca="1" si="625"/>
        <v>BUY</v>
      </c>
      <c r="N4032">
        <f t="shared" ca="1" si="626"/>
        <v>-2.0291319939631444E-2</v>
      </c>
    </row>
    <row r="4033" spans="1:14" x14ac:dyDescent="0.25">
      <c r="A4033">
        <v>4032</v>
      </c>
      <c r="B4033" s="30">
        <v>42432</v>
      </c>
      <c r="C4033">
        <f t="shared" si="624"/>
        <v>2016</v>
      </c>
      <c r="D4033">
        <v>7475.6</v>
      </c>
      <c r="E4033">
        <f t="shared" ca="1" si="628"/>
        <v>7422.2250000000004</v>
      </c>
      <c r="F4033">
        <f t="shared" ca="1" si="627"/>
        <v>7240.4673076923073</v>
      </c>
      <c r="G4033" t="str">
        <f t="shared" ca="1" si="629"/>
        <v/>
      </c>
      <c r="H4033">
        <f t="shared" ca="1" si="630"/>
        <v>7368.85</v>
      </c>
      <c r="I4033" s="7" t="str">
        <f t="shared" ca="1" si="631"/>
        <v/>
      </c>
      <c r="J4033" s="11">
        <f t="shared" ca="1" si="632"/>
        <v>1432.3052522425044</v>
      </c>
      <c r="K4033" s="11">
        <f ca="1">MAX($J$55:J4033)</f>
        <v>1526.2166608791206</v>
      </c>
      <c r="L4033" s="13">
        <f t="shared" ca="1" si="633"/>
        <v>6.1532160566588279E-2</v>
      </c>
      <c r="M4033" t="str">
        <f t="shared" ca="1" si="625"/>
        <v>BUY</v>
      </c>
      <c r="N4033">
        <f t="shared" ca="1" si="626"/>
        <v>1.4486656669629588E-2</v>
      </c>
    </row>
    <row r="4034" spans="1:14" x14ac:dyDescent="0.25">
      <c r="A4034">
        <v>4033</v>
      </c>
      <c r="B4034" s="30">
        <v>42433</v>
      </c>
      <c r="C4034">
        <f t="shared" si="624"/>
        <v>2016</v>
      </c>
      <c r="D4034">
        <v>7485.35</v>
      </c>
      <c r="E4034">
        <f t="shared" ca="1" si="628"/>
        <v>7480.4750000000004</v>
      </c>
      <c r="F4034">
        <f t="shared" ca="1" si="627"/>
        <v>7242.8019230769232</v>
      </c>
      <c r="G4034" t="str">
        <f t="shared" ca="1" si="629"/>
        <v/>
      </c>
      <c r="H4034">
        <f t="shared" ca="1" si="630"/>
        <v>7368.85</v>
      </c>
      <c r="I4034" s="7" t="str">
        <f t="shared" ca="1" si="631"/>
        <v/>
      </c>
      <c r="J4034" s="11">
        <f t="shared" ca="1" si="632"/>
        <v>1432.3052522425044</v>
      </c>
      <c r="K4034" s="11">
        <f ca="1">MAX($J$55:J4034)</f>
        <v>1526.2166608791206</v>
      </c>
      <c r="L4034" s="13">
        <f t="shared" ca="1" si="633"/>
        <v>6.1532160566588279E-2</v>
      </c>
      <c r="M4034" t="str">
        <f t="shared" ca="1" si="625"/>
        <v>BUY</v>
      </c>
      <c r="N4034">
        <f t="shared" ca="1" si="626"/>
        <v>1.3042431376745678E-3</v>
      </c>
    </row>
    <row r="4035" spans="1:14" x14ac:dyDescent="0.25">
      <c r="A4035">
        <v>4034</v>
      </c>
      <c r="B4035" s="30">
        <v>42437</v>
      </c>
      <c r="C4035">
        <f t="shared" ref="C4035:C4098" si="634">YEAR(B4035)</f>
        <v>2016</v>
      </c>
      <c r="D4035">
        <v>7485.3</v>
      </c>
      <c r="E4035">
        <f t="shared" ca="1" si="628"/>
        <v>7485.3250000000007</v>
      </c>
      <c r="F4035">
        <f t="shared" ca="1" si="627"/>
        <v>7239.7923076923071</v>
      </c>
      <c r="G4035" t="str">
        <f t="shared" ca="1" si="629"/>
        <v/>
      </c>
      <c r="H4035">
        <f t="shared" ca="1" si="630"/>
        <v>7368.85</v>
      </c>
      <c r="I4035" s="7" t="str">
        <f t="shared" ca="1" si="631"/>
        <v/>
      </c>
      <c r="J4035" s="11">
        <f t="shared" ca="1" si="632"/>
        <v>1432.3052522425044</v>
      </c>
      <c r="K4035" s="11">
        <f ca="1">MAX($J$55:J4035)</f>
        <v>1526.2166608791206</v>
      </c>
      <c r="L4035" s="13">
        <f t="shared" ca="1" si="633"/>
        <v>6.1532160566588279E-2</v>
      </c>
      <c r="M4035" t="str">
        <f t="shared" ca="1" si="625"/>
        <v>BUY</v>
      </c>
      <c r="N4035">
        <f t="shared" ca="1" si="626"/>
        <v>-6.6797143754376076E-6</v>
      </c>
    </row>
    <row r="4036" spans="1:14" x14ac:dyDescent="0.25">
      <c r="A4036">
        <v>4035</v>
      </c>
      <c r="B4036" s="30">
        <v>42438</v>
      </c>
      <c r="C4036">
        <f t="shared" si="634"/>
        <v>2016</v>
      </c>
      <c r="D4036">
        <v>7531.8</v>
      </c>
      <c r="E4036">
        <f t="shared" ca="1" si="628"/>
        <v>7508.55</v>
      </c>
      <c r="F4036">
        <f t="shared" ca="1" si="627"/>
        <v>7238.8634615384608</v>
      </c>
      <c r="G4036" t="str">
        <f t="shared" ca="1" si="629"/>
        <v/>
      </c>
      <c r="H4036">
        <f t="shared" ca="1" si="630"/>
        <v>7368.85</v>
      </c>
      <c r="I4036" s="7" t="str">
        <f t="shared" ca="1" si="631"/>
        <v/>
      </c>
      <c r="J4036" s="11">
        <f t="shared" ca="1" si="632"/>
        <v>1432.3052522425044</v>
      </c>
      <c r="K4036" s="11">
        <f ca="1">MAX($J$55:J4036)</f>
        <v>1526.2166608791206</v>
      </c>
      <c r="L4036" s="13">
        <f t="shared" ca="1" si="633"/>
        <v>6.1532160566588279E-2</v>
      </c>
      <c r="M4036" t="str">
        <f t="shared" ca="1" si="625"/>
        <v>BUY</v>
      </c>
      <c r="N4036">
        <f t="shared" ca="1" si="626"/>
        <v>6.2121758646948013E-3</v>
      </c>
    </row>
    <row r="4037" spans="1:14" x14ac:dyDescent="0.25">
      <c r="A4037">
        <v>4036</v>
      </c>
      <c r="B4037" s="30">
        <v>42439</v>
      </c>
      <c r="C4037">
        <f t="shared" si="634"/>
        <v>2016</v>
      </c>
      <c r="D4037">
        <v>7486.15</v>
      </c>
      <c r="E4037">
        <f t="shared" ca="1" si="628"/>
        <v>7508.9750000000004</v>
      </c>
      <c r="F4037">
        <f t="shared" ca="1" si="627"/>
        <v>7240.0403846153831</v>
      </c>
      <c r="G4037" t="str">
        <f t="shared" ca="1" si="629"/>
        <v/>
      </c>
      <c r="H4037">
        <f t="shared" ca="1" si="630"/>
        <v>7368.85</v>
      </c>
      <c r="I4037" s="7" t="str">
        <f t="shared" ca="1" si="631"/>
        <v/>
      </c>
      <c r="J4037" s="11">
        <f t="shared" ca="1" si="632"/>
        <v>1432.3052522425044</v>
      </c>
      <c r="K4037" s="11">
        <f ca="1">MAX($J$55:J4037)</f>
        <v>1526.2166608791206</v>
      </c>
      <c r="L4037" s="13">
        <f t="shared" ca="1" si="633"/>
        <v>6.1532160566588279E-2</v>
      </c>
      <c r="M4037" t="str">
        <f t="shared" ca="1" si="625"/>
        <v>BUY</v>
      </c>
      <c r="N4037">
        <f t="shared" ca="1" si="626"/>
        <v>-6.0609681616612954E-3</v>
      </c>
    </row>
    <row r="4038" spans="1:14" x14ac:dyDescent="0.25">
      <c r="A4038">
        <v>4037</v>
      </c>
      <c r="B4038" s="30">
        <v>42440</v>
      </c>
      <c r="C4038">
        <f t="shared" si="634"/>
        <v>2016</v>
      </c>
      <c r="D4038">
        <v>7510.2</v>
      </c>
      <c r="E4038">
        <f t="shared" ca="1" si="628"/>
        <v>7498.1749999999993</v>
      </c>
      <c r="F4038">
        <f t="shared" ca="1" si="627"/>
        <v>7245.748076923077</v>
      </c>
      <c r="G4038" t="str">
        <f t="shared" ca="1" si="629"/>
        <v/>
      </c>
      <c r="H4038">
        <f t="shared" ca="1" si="630"/>
        <v>7368.85</v>
      </c>
      <c r="I4038" s="7" t="str">
        <f t="shared" ca="1" si="631"/>
        <v/>
      </c>
      <c r="J4038" s="11">
        <f t="shared" ca="1" si="632"/>
        <v>1432.3052522425044</v>
      </c>
      <c r="K4038" s="11">
        <f ca="1">MAX($J$55:J4038)</f>
        <v>1526.2166608791206</v>
      </c>
      <c r="L4038" s="13">
        <f t="shared" ca="1" si="633"/>
        <v>6.1532160566588279E-2</v>
      </c>
      <c r="M4038" t="str">
        <f t="shared" ref="M4038:M4101" ca="1" si="635">IF(G4038="",M4037,G4038)</f>
        <v>BUY</v>
      </c>
      <c r="N4038">
        <f t="shared" ca="1" si="626"/>
        <v>3.2125992666457636E-3</v>
      </c>
    </row>
    <row r="4039" spans="1:14" x14ac:dyDescent="0.25">
      <c r="A4039">
        <v>4038</v>
      </c>
      <c r="B4039" s="30">
        <v>42443</v>
      </c>
      <c r="C4039">
        <f t="shared" si="634"/>
        <v>2016</v>
      </c>
      <c r="D4039">
        <v>7538.75</v>
      </c>
      <c r="E4039">
        <f t="shared" ca="1" si="628"/>
        <v>7524.4750000000004</v>
      </c>
      <c r="F4039">
        <f t="shared" ca="1" si="627"/>
        <v>7250.9307692307684</v>
      </c>
      <c r="G4039" t="str">
        <f t="shared" ca="1" si="629"/>
        <v/>
      </c>
      <c r="H4039">
        <f t="shared" ca="1" si="630"/>
        <v>7368.85</v>
      </c>
      <c r="I4039" s="7" t="str">
        <f t="shared" ca="1" si="631"/>
        <v/>
      </c>
      <c r="J4039" s="11">
        <f t="shared" ca="1" si="632"/>
        <v>1432.3052522425044</v>
      </c>
      <c r="K4039" s="11">
        <f ca="1">MAX($J$55:J4039)</f>
        <v>1526.2166608791206</v>
      </c>
      <c r="L4039" s="13">
        <f t="shared" ca="1" si="633"/>
        <v>6.1532160566588279E-2</v>
      </c>
      <c r="M4039" t="str">
        <f t="shared" ca="1" si="635"/>
        <v>BUY</v>
      </c>
      <c r="N4039">
        <f t="shared" ref="N4039:N4102" ca="1" si="636">IF(M4038="BUY",(D4039-D4038)/D4038,(D4038-D4039)/D4038)</f>
        <v>3.8014966312481936E-3</v>
      </c>
    </row>
    <row r="4040" spans="1:14" x14ac:dyDescent="0.25">
      <c r="A4040">
        <v>4039</v>
      </c>
      <c r="B4040" s="30">
        <v>42444</v>
      </c>
      <c r="C4040">
        <f t="shared" si="634"/>
        <v>2016</v>
      </c>
      <c r="D4040">
        <v>7460.6</v>
      </c>
      <c r="E4040">
        <f t="shared" ca="1" si="628"/>
        <v>7499.6750000000002</v>
      </c>
      <c r="F4040">
        <f t="shared" ca="1" si="627"/>
        <v>7249.834615384616</v>
      </c>
      <c r="G4040" t="str">
        <f t="shared" ca="1" si="629"/>
        <v/>
      </c>
      <c r="H4040">
        <f t="shared" ca="1" si="630"/>
        <v>7368.85</v>
      </c>
      <c r="I4040" s="7" t="str">
        <f t="shared" ca="1" si="631"/>
        <v/>
      </c>
      <c r="J4040" s="11">
        <f t="shared" ca="1" si="632"/>
        <v>1432.3052522425044</v>
      </c>
      <c r="K4040" s="11">
        <f ca="1">MAX($J$55:J4040)</f>
        <v>1526.2166608791206</v>
      </c>
      <c r="L4040" s="13">
        <f t="shared" ca="1" si="633"/>
        <v>6.1532160566588279E-2</v>
      </c>
      <c r="M4040" t="str">
        <f t="shared" ca="1" si="635"/>
        <v>BUY</v>
      </c>
      <c r="N4040">
        <f t="shared" ca="1" si="636"/>
        <v>-1.0366440059691544E-2</v>
      </c>
    </row>
    <row r="4041" spans="1:14" x14ac:dyDescent="0.25">
      <c r="A4041">
        <v>4040</v>
      </c>
      <c r="B4041" s="30">
        <v>42445</v>
      </c>
      <c r="C4041">
        <f t="shared" si="634"/>
        <v>2016</v>
      </c>
      <c r="D4041">
        <v>7498.75</v>
      </c>
      <c r="E4041">
        <f t="shared" ca="1" si="628"/>
        <v>7479.6750000000002</v>
      </c>
      <c r="F4041">
        <f t="shared" ca="1" si="627"/>
        <v>7254.123076923077</v>
      </c>
      <c r="G4041" t="str">
        <f t="shared" ca="1" si="629"/>
        <v/>
      </c>
      <c r="H4041">
        <f t="shared" ca="1" si="630"/>
        <v>7368.85</v>
      </c>
      <c r="I4041" s="7" t="str">
        <f t="shared" ca="1" si="631"/>
        <v/>
      </c>
      <c r="J4041" s="11">
        <f t="shared" ca="1" si="632"/>
        <v>1432.3052522425044</v>
      </c>
      <c r="K4041" s="11">
        <f ca="1">MAX($J$55:J4041)</f>
        <v>1526.2166608791206</v>
      </c>
      <c r="L4041" s="13">
        <f t="shared" ca="1" si="633"/>
        <v>6.1532160566588279E-2</v>
      </c>
      <c r="M4041" t="str">
        <f t="shared" ca="1" si="635"/>
        <v>BUY</v>
      </c>
      <c r="N4041">
        <f t="shared" ca="1" si="636"/>
        <v>5.1135297429160701E-3</v>
      </c>
    </row>
    <row r="4042" spans="1:14" x14ac:dyDescent="0.25">
      <c r="A4042">
        <v>4041</v>
      </c>
      <c r="B4042" s="30">
        <v>42446</v>
      </c>
      <c r="C4042">
        <f t="shared" si="634"/>
        <v>2016</v>
      </c>
      <c r="D4042">
        <v>7512.55</v>
      </c>
      <c r="E4042">
        <f t="shared" ca="1" si="628"/>
        <v>7505.65</v>
      </c>
      <c r="F4042">
        <f t="shared" ca="1" si="627"/>
        <v>7262.3673076923087</v>
      </c>
      <c r="G4042" t="str">
        <f t="shared" ca="1" si="629"/>
        <v/>
      </c>
      <c r="H4042">
        <f t="shared" ca="1" si="630"/>
        <v>7368.85</v>
      </c>
      <c r="I4042" s="7" t="str">
        <f t="shared" ca="1" si="631"/>
        <v/>
      </c>
      <c r="J4042" s="11">
        <f t="shared" ca="1" si="632"/>
        <v>1432.3052522425044</v>
      </c>
      <c r="K4042" s="11">
        <f ca="1">MAX($J$55:J4042)</f>
        <v>1526.2166608791206</v>
      </c>
      <c r="L4042" s="13">
        <f t="shared" ca="1" si="633"/>
        <v>6.1532160566588279E-2</v>
      </c>
      <c r="M4042" t="str">
        <f t="shared" ca="1" si="635"/>
        <v>BUY</v>
      </c>
      <c r="N4042">
        <f t="shared" ca="1" si="636"/>
        <v>1.840306717786322E-3</v>
      </c>
    </row>
    <row r="4043" spans="1:14" x14ac:dyDescent="0.25">
      <c r="A4043">
        <v>4042</v>
      </c>
      <c r="B4043" s="30">
        <v>42447</v>
      </c>
      <c r="C4043">
        <f t="shared" si="634"/>
        <v>2016</v>
      </c>
      <c r="D4043">
        <v>7604.35</v>
      </c>
      <c r="E4043">
        <f t="shared" ca="1" si="628"/>
        <v>7558.4500000000007</v>
      </c>
      <c r="F4043">
        <f t="shared" ca="1" si="627"/>
        <v>7277.3153846153864</v>
      </c>
      <c r="G4043" t="str">
        <f t="shared" ca="1" si="629"/>
        <v/>
      </c>
      <c r="H4043">
        <f t="shared" ca="1" si="630"/>
        <v>7368.85</v>
      </c>
      <c r="I4043" s="7" t="str">
        <f t="shared" ca="1" si="631"/>
        <v/>
      </c>
      <c r="J4043" s="11">
        <f t="shared" ca="1" si="632"/>
        <v>1432.3052522425044</v>
      </c>
      <c r="K4043" s="11">
        <f ca="1">MAX($J$55:J4043)</f>
        <v>1526.2166608791206</v>
      </c>
      <c r="L4043" s="13">
        <f t="shared" ca="1" si="633"/>
        <v>6.1532160566588279E-2</v>
      </c>
      <c r="M4043" t="str">
        <f t="shared" ca="1" si="635"/>
        <v>BUY</v>
      </c>
      <c r="N4043">
        <f t="shared" ca="1" si="636"/>
        <v>1.2219552615290438E-2</v>
      </c>
    </row>
    <row r="4044" spans="1:14" x14ac:dyDescent="0.25">
      <c r="A4044">
        <v>4043</v>
      </c>
      <c r="B4044" s="30">
        <v>42450</v>
      </c>
      <c r="C4044">
        <f t="shared" si="634"/>
        <v>2016</v>
      </c>
      <c r="D4044">
        <v>7704.25</v>
      </c>
      <c r="E4044">
        <f t="shared" ca="1" si="628"/>
        <v>7654.3</v>
      </c>
      <c r="F4044">
        <f t="shared" ca="1" si="627"/>
        <v>7305.3115384615412</v>
      </c>
      <c r="G4044" t="str">
        <f t="shared" ca="1" si="629"/>
        <v/>
      </c>
      <c r="H4044">
        <f t="shared" ca="1" si="630"/>
        <v>7368.85</v>
      </c>
      <c r="I4044" s="7" t="str">
        <f t="shared" ca="1" si="631"/>
        <v/>
      </c>
      <c r="J4044" s="11">
        <f t="shared" ca="1" si="632"/>
        <v>1432.3052522425044</v>
      </c>
      <c r="K4044" s="11">
        <f ca="1">MAX($J$55:J4044)</f>
        <v>1526.2166608791206</v>
      </c>
      <c r="L4044" s="13">
        <f t="shared" ca="1" si="633"/>
        <v>6.1532160566588279E-2</v>
      </c>
      <c r="M4044" t="str">
        <f t="shared" ca="1" si="635"/>
        <v>BUY</v>
      </c>
      <c r="N4044">
        <f t="shared" ca="1" si="636"/>
        <v>1.3137217513659896E-2</v>
      </c>
    </row>
    <row r="4045" spans="1:14" x14ac:dyDescent="0.25">
      <c r="A4045">
        <v>4044</v>
      </c>
      <c r="B4045" s="30">
        <v>42451</v>
      </c>
      <c r="C4045">
        <f t="shared" si="634"/>
        <v>2016</v>
      </c>
      <c r="D4045">
        <v>7714.9</v>
      </c>
      <c r="E4045">
        <f t="shared" ca="1" si="628"/>
        <v>7709.5749999999998</v>
      </c>
      <c r="F4045">
        <f t="shared" ca="1" si="627"/>
        <v>7333.5403846153849</v>
      </c>
      <c r="G4045" t="str">
        <f t="shared" ca="1" si="629"/>
        <v/>
      </c>
      <c r="H4045">
        <f t="shared" ca="1" si="630"/>
        <v>7368.85</v>
      </c>
      <c r="I4045" s="7" t="str">
        <f t="shared" ca="1" si="631"/>
        <v/>
      </c>
      <c r="J4045" s="11">
        <f t="shared" ca="1" si="632"/>
        <v>1432.3052522425044</v>
      </c>
      <c r="K4045" s="11">
        <f ca="1">MAX($J$55:J4045)</f>
        <v>1526.2166608791206</v>
      </c>
      <c r="L4045" s="13">
        <f t="shared" ca="1" si="633"/>
        <v>6.1532160566588279E-2</v>
      </c>
      <c r="M4045" t="str">
        <f t="shared" ca="1" si="635"/>
        <v>BUY</v>
      </c>
      <c r="N4045">
        <f t="shared" ca="1" si="636"/>
        <v>1.3823538955770693E-3</v>
      </c>
    </row>
    <row r="4046" spans="1:14" x14ac:dyDescent="0.25">
      <c r="A4046">
        <v>4045</v>
      </c>
      <c r="B4046" s="30">
        <v>42452</v>
      </c>
      <c r="C4046">
        <f t="shared" si="634"/>
        <v>2016</v>
      </c>
      <c r="D4046">
        <v>7716.5</v>
      </c>
      <c r="E4046">
        <f t="shared" ca="1" si="628"/>
        <v>7715.7</v>
      </c>
      <c r="F4046">
        <f t="shared" ca="1" si="627"/>
        <v>7354.8307692307699</v>
      </c>
      <c r="G4046" t="str">
        <f t="shared" ca="1" si="629"/>
        <v/>
      </c>
      <c r="H4046">
        <f t="shared" ca="1" si="630"/>
        <v>7368.85</v>
      </c>
      <c r="I4046" s="7" t="str">
        <f t="shared" ca="1" si="631"/>
        <v/>
      </c>
      <c r="J4046" s="11">
        <f t="shared" ca="1" si="632"/>
        <v>1432.3052522425044</v>
      </c>
      <c r="K4046" s="11">
        <f ca="1">MAX($J$55:J4046)</f>
        <v>1526.2166608791206</v>
      </c>
      <c r="L4046" s="13">
        <f t="shared" ca="1" si="633"/>
        <v>6.1532160566588279E-2</v>
      </c>
      <c r="M4046" t="str">
        <f t="shared" ca="1" si="635"/>
        <v>BUY</v>
      </c>
      <c r="N4046">
        <f t="shared" ca="1" si="636"/>
        <v>2.0739089294746061E-4</v>
      </c>
    </row>
    <row r="4047" spans="1:14" x14ac:dyDescent="0.25">
      <c r="A4047">
        <v>4046</v>
      </c>
      <c r="B4047" s="30">
        <v>42457</v>
      </c>
      <c r="C4047">
        <f t="shared" si="634"/>
        <v>2016</v>
      </c>
      <c r="D4047">
        <v>7615.1</v>
      </c>
      <c r="E4047">
        <f t="shared" ca="1" si="628"/>
        <v>7665.8</v>
      </c>
      <c r="F4047">
        <f t="shared" ca="1" si="627"/>
        <v>7376.6326923076931</v>
      </c>
      <c r="G4047" t="str">
        <f t="shared" ca="1" si="629"/>
        <v/>
      </c>
      <c r="H4047">
        <f t="shared" ca="1" si="630"/>
        <v>7368.85</v>
      </c>
      <c r="I4047" s="7" t="str">
        <f t="shared" ca="1" si="631"/>
        <v/>
      </c>
      <c r="J4047" s="11">
        <f t="shared" ca="1" si="632"/>
        <v>1432.3052522425044</v>
      </c>
      <c r="K4047" s="11">
        <f ca="1">MAX($J$55:J4047)</f>
        <v>1526.2166608791206</v>
      </c>
      <c r="L4047" s="13">
        <f t="shared" ca="1" si="633"/>
        <v>6.1532160566588279E-2</v>
      </c>
      <c r="M4047" t="str">
        <f t="shared" ca="1" si="635"/>
        <v>BUY</v>
      </c>
      <c r="N4047">
        <f t="shared" ca="1" si="636"/>
        <v>-1.3140672584721005E-2</v>
      </c>
    </row>
    <row r="4048" spans="1:14" x14ac:dyDescent="0.25">
      <c r="A4048">
        <v>4047</v>
      </c>
      <c r="B4048" s="30">
        <v>42458</v>
      </c>
      <c r="C4048">
        <f t="shared" si="634"/>
        <v>2016</v>
      </c>
      <c r="D4048">
        <v>7597</v>
      </c>
      <c r="E4048">
        <f t="shared" ca="1" si="628"/>
        <v>7606.05</v>
      </c>
      <c r="F4048">
        <f t="shared" ca="1" si="627"/>
        <v>7395.4230769230771</v>
      </c>
      <c r="G4048" t="str">
        <f t="shared" ca="1" si="629"/>
        <v/>
      </c>
      <c r="H4048">
        <f t="shared" ca="1" si="630"/>
        <v>7368.85</v>
      </c>
      <c r="I4048" s="7" t="str">
        <f t="shared" ca="1" si="631"/>
        <v/>
      </c>
      <c r="J4048" s="11">
        <f t="shared" ca="1" si="632"/>
        <v>1432.3052522425044</v>
      </c>
      <c r="K4048" s="11">
        <f ca="1">MAX($J$55:J4048)</f>
        <v>1526.2166608791206</v>
      </c>
      <c r="L4048" s="13">
        <f t="shared" ca="1" si="633"/>
        <v>6.1532160566588279E-2</v>
      </c>
      <c r="M4048" t="str">
        <f t="shared" ca="1" si="635"/>
        <v>BUY</v>
      </c>
      <c r="N4048">
        <f t="shared" ca="1" si="636"/>
        <v>-2.3768565087786586E-3</v>
      </c>
    </row>
    <row r="4049" spans="1:14" x14ac:dyDescent="0.25">
      <c r="A4049">
        <v>4048</v>
      </c>
      <c r="B4049" s="30">
        <v>42459</v>
      </c>
      <c r="C4049">
        <f t="shared" si="634"/>
        <v>2016</v>
      </c>
      <c r="D4049">
        <v>7735.2</v>
      </c>
      <c r="E4049">
        <f t="shared" ca="1" si="628"/>
        <v>7666.1</v>
      </c>
      <c r="F4049">
        <f t="shared" ca="1" si="627"/>
        <v>7416.3250000000016</v>
      </c>
      <c r="G4049" t="str">
        <f t="shared" ca="1" si="629"/>
        <v/>
      </c>
      <c r="H4049">
        <f t="shared" ca="1" si="630"/>
        <v>7368.85</v>
      </c>
      <c r="I4049" s="7" t="str">
        <f t="shared" ca="1" si="631"/>
        <v/>
      </c>
      <c r="J4049" s="11">
        <f t="shared" ca="1" si="632"/>
        <v>1432.3052522425044</v>
      </c>
      <c r="K4049" s="11">
        <f ca="1">MAX($J$55:J4049)</f>
        <v>1526.2166608791206</v>
      </c>
      <c r="L4049" s="13">
        <f t="shared" ca="1" si="633"/>
        <v>6.1532160566588279E-2</v>
      </c>
      <c r="M4049" t="str">
        <f t="shared" ca="1" si="635"/>
        <v>BUY</v>
      </c>
      <c r="N4049">
        <f t="shared" ca="1" si="636"/>
        <v>1.8191391338686299E-2</v>
      </c>
    </row>
    <row r="4050" spans="1:14" x14ac:dyDescent="0.25">
      <c r="A4050">
        <v>4049</v>
      </c>
      <c r="B4050" s="30">
        <v>42460</v>
      </c>
      <c r="C4050">
        <f t="shared" si="634"/>
        <v>2016</v>
      </c>
      <c r="D4050">
        <v>7738.4</v>
      </c>
      <c r="E4050">
        <f t="shared" ca="1" si="628"/>
        <v>7736.7999999999993</v>
      </c>
      <c r="F4050">
        <f t="shared" ca="1" si="627"/>
        <v>7436.6192307692309</v>
      </c>
      <c r="G4050" t="str">
        <f t="shared" ca="1" si="629"/>
        <v/>
      </c>
      <c r="H4050">
        <f t="shared" ca="1" si="630"/>
        <v>7368.85</v>
      </c>
      <c r="I4050" s="7" t="str">
        <f t="shared" ca="1" si="631"/>
        <v/>
      </c>
      <c r="J4050" s="11">
        <f t="shared" ca="1" si="632"/>
        <v>1432.3052522425044</v>
      </c>
      <c r="K4050" s="11">
        <f ca="1">MAX($J$55:J4050)</f>
        <v>1526.2166608791206</v>
      </c>
      <c r="L4050" s="13">
        <f t="shared" ca="1" si="633"/>
        <v>6.1532160566588279E-2</v>
      </c>
      <c r="M4050" t="str">
        <f t="shared" ca="1" si="635"/>
        <v>BUY</v>
      </c>
      <c r="N4050">
        <f t="shared" ca="1" si="636"/>
        <v>4.1369324645772806E-4</v>
      </c>
    </row>
    <row r="4051" spans="1:14" x14ac:dyDescent="0.25">
      <c r="A4051">
        <v>4050</v>
      </c>
      <c r="B4051" s="30">
        <v>42461</v>
      </c>
      <c r="C4051">
        <f t="shared" si="634"/>
        <v>2016</v>
      </c>
      <c r="D4051">
        <v>7713.05</v>
      </c>
      <c r="E4051">
        <f t="shared" ca="1" si="628"/>
        <v>7725.7250000000004</v>
      </c>
      <c r="F4051">
        <f t="shared" ca="1" si="627"/>
        <v>7455.0230769230775</v>
      </c>
      <c r="G4051" t="str">
        <f t="shared" ca="1" si="629"/>
        <v/>
      </c>
      <c r="H4051">
        <f t="shared" ca="1" si="630"/>
        <v>7368.85</v>
      </c>
      <c r="I4051" s="7" t="str">
        <f t="shared" ca="1" si="631"/>
        <v/>
      </c>
      <c r="J4051" s="11">
        <f t="shared" ca="1" si="632"/>
        <v>1432.3052522425044</v>
      </c>
      <c r="K4051" s="11">
        <f ca="1">MAX($J$55:J4051)</f>
        <v>1526.2166608791206</v>
      </c>
      <c r="L4051" s="13">
        <f t="shared" ca="1" si="633"/>
        <v>6.1532160566588279E-2</v>
      </c>
      <c r="M4051" t="str">
        <f t="shared" ca="1" si="635"/>
        <v>BUY</v>
      </c>
      <c r="N4051">
        <f t="shared" ca="1" si="636"/>
        <v>-3.2758709810812902E-3</v>
      </c>
    </row>
    <row r="4052" spans="1:14" x14ac:dyDescent="0.25">
      <c r="A4052">
        <v>4051</v>
      </c>
      <c r="B4052" s="30">
        <v>42464</v>
      </c>
      <c r="C4052">
        <f t="shared" si="634"/>
        <v>2016</v>
      </c>
      <c r="D4052">
        <v>7758.8</v>
      </c>
      <c r="E4052">
        <f t="shared" ca="1" si="628"/>
        <v>7735.9250000000002</v>
      </c>
      <c r="F4052">
        <f t="shared" ca="1" si="627"/>
        <v>7479.9942307692309</v>
      </c>
      <c r="G4052" t="str">
        <f t="shared" ca="1" si="629"/>
        <v/>
      </c>
      <c r="H4052">
        <f t="shared" ca="1" si="630"/>
        <v>7368.85</v>
      </c>
      <c r="I4052" s="7" t="str">
        <f t="shared" ca="1" si="631"/>
        <v/>
      </c>
      <c r="J4052" s="11">
        <f t="shared" ca="1" si="632"/>
        <v>1432.3052522425044</v>
      </c>
      <c r="K4052" s="11">
        <f ca="1">MAX($J$55:J4052)</f>
        <v>1526.2166608791206</v>
      </c>
      <c r="L4052" s="13">
        <f t="shared" ca="1" si="633"/>
        <v>6.1532160566588279E-2</v>
      </c>
      <c r="M4052" t="str">
        <f t="shared" ca="1" si="635"/>
        <v>BUY</v>
      </c>
      <c r="N4052">
        <f t="shared" ca="1" si="636"/>
        <v>5.9315056948937191E-3</v>
      </c>
    </row>
    <row r="4053" spans="1:14" x14ac:dyDescent="0.25">
      <c r="A4053">
        <v>4052</v>
      </c>
      <c r="B4053" s="30">
        <v>42465</v>
      </c>
      <c r="C4053">
        <f t="shared" si="634"/>
        <v>2016</v>
      </c>
      <c r="D4053">
        <v>7603.2</v>
      </c>
      <c r="E4053">
        <f t="shared" ca="1" si="628"/>
        <v>7681</v>
      </c>
      <c r="F4053">
        <f t="shared" ca="1" si="627"/>
        <v>7502.4750000000004</v>
      </c>
      <c r="G4053" t="str">
        <f t="shared" ca="1" si="629"/>
        <v/>
      </c>
      <c r="H4053">
        <f t="shared" ca="1" si="630"/>
        <v>7368.85</v>
      </c>
      <c r="I4053" s="7" t="str">
        <f t="shared" ca="1" si="631"/>
        <v/>
      </c>
      <c r="J4053" s="11">
        <f t="shared" ca="1" si="632"/>
        <v>1432.3052522425044</v>
      </c>
      <c r="K4053" s="11">
        <f ca="1">MAX($J$55:J4053)</f>
        <v>1526.2166608791206</v>
      </c>
      <c r="L4053" s="13">
        <f t="shared" ca="1" si="633"/>
        <v>6.1532160566588279E-2</v>
      </c>
      <c r="M4053" t="str">
        <f t="shared" ca="1" si="635"/>
        <v>BUY</v>
      </c>
      <c r="N4053">
        <f t="shared" ca="1" si="636"/>
        <v>-2.005464762592158E-2</v>
      </c>
    </row>
    <row r="4054" spans="1:14" x14ac:dyDescent="0.25">
      <c r="A4054">
        <v>4053</v>
      </c>
      <c r="B4054" s="30">
        <v>42466</v>
      </c>
      <c r="C4054">
        <f t="shared" si="634"/>
        <v>2016</v>
      </c>
      <c r="D4054">
        <v>7614.35</v>
      </c>
      <c r="E4054">
        <f t="shared" ca="1" si="628"/>
        <v>7608.7749999999996</v>
      </c>
      <c r="F4054">
        <f t="shared" ca="1" si="627"/>
        <v>7527.2346153846156</v>
      </c>
      <c r="G4054" t="str">
        <f t="shared" ca="1" si="629"/>
        <v/>
      </c>
      <c r="H4054">
        <f t="shared" ca="1" si="630"/>
        <v>7368.85</v>
      </c>
      <c r="I4054" s="7" t="str">
        <f t="shared" ca="1" si="631"/>
        <v/>
      </c>
      <c r="J4054" s="11">
        <f t="shared" ca="1" si="632"/>
        <v>1432.3052522425044</v>
      </c>
      <c r="K4054" s="11">
        <f ca="1">MAX($J$55:J4054)</f>
        <v>1526.2166608791206</v>
      </c>
      <c r="L4054" s="13">
        <f t="shared" ca="1" si="633"/>
        <v>6.1532160566588279E-2</v>
      </c>
      <c r="M4054" t="str">
        <f t="shared" ca="1" si="635"/>
        <v>BUY</v>
      </c>
      <c r="N4054">
        <f t="shared" ca="1" si="636"/>
        <v>1.4664877946128664E-3</v>
      </c>
    </row>
    <row r="4055" spans="1:14" x14ac:dyDescent="0.25">
      <c r="A4055">
        <v>4054</v>
      </c>
      <c r="B4055" s="30">
        <v>42467</v>
      </c>
      <c r="C4055">
        <f t="shared" si="634"/>
        <v>2016</v>
      </c>
      <c r="D4055">
        <v>7546.45</v>
      </c>
      <c r="E4055">
        <f t="shared" ca="1" si="628"/>
        <v>7580.4</v>
      </c>
      <c r="F4055">
        <f t="shared" ca="1" si="627"/>
        <v>7547.1076923076926</v>
      </c>
      <c r="G4055" t="str">
        <f t="shared" ca="1" si="629"/>
        <v/>
      </c>
      <c r="H4055">
        <f t="shared" ca="1" si="630"/>
        <v>7368.85</v>
      </c>
      <c r="I4055" s="7" t="str">
        <f t="shared" ca="1" si="631"/>
        <v/>
      </c>
      <c r="J4055" s="11">
        <f t="shared" ca="1" si="632"/>
        <v>1432.3052522425044</v>
      </c>
      <c r="K4055" s="11">
        <f ca="1">MAX($J$55:J4055)</f>
        <v>1526.2166608791206</v>
      </c>
      <c r="L4055" s="13">
        <f t="shared" ca="1" si="633"/>
        <v>6.1532160566588279E-2</v>
      </c>
      <c r="M4055" t="str">
        <f t="shared" ca="1" si="635"/>
        <v>BUY</v>
      </c>
      <c r="N4055">
        <f t="shared" ca="1" si="636"/>
        <v>-8.9173731178630537E-3</v>
      </c>
    </row>
    <row r="4056" spans="1:14" x14ac:dyDescent="0.25">
      <c r="A4056">
        <v>4055</v>
      </c>
      <c r="B4056" s="30">
        <v>42468</v>
      </c>
      <c r="C4056">
        <f t="shared" si="634"/>
        <v>2016</v>
      </c>
      <c r="D4056">
        <v>7555.2</v>
      </c>
      <c r="E4056">
        <f t="shared" ca="1" si="628"/>
        <v>7550.8249999999998</v>
      </c>
      <c r="F4056">
        <f t="shared" ca="1" si="627"/>
        <v>7568.9596153846169</v>
      </c>
      <c r="G4056" t="str">
        <f t="shared" ca="1" si="629"/>
        <v>SELL</v>
      </c>
      <c r="H4056">
        <f t="shared" ca="1" si="630"/>
        <v>7555.2</v>
      </c>
      <c r="I4056" s="7">
        <f t="shared" ca="1" si="631"/>
        <v>2.5288884968482028E-2</v>
      </c>
      <c r="J4056" s="11">
        <f t="shared" ca="1" si="632"/>
        <v>1468.5266550062177</v>
      </c>
      <c r="K4056" s="11">
        <f ca="1">MAX($J$55:J4056)</f>
        <v>1526.2166608791206</v>
      </c>
      <c r="L4056" s="13">
        <f t="shared" ca="1" si="633"/>
        <v>3.7799355328536843E-2</v>
      </c>
      <c r="M4056" t="str">
        <f t="shared" ca="1" si="635"/>
        <v>SELL</v>
      </c>
      <c r="N4056">
        <f t="shared" ca="1" si="636"/>
        <v>1.1594855859377588E-3</v>
      </c>
    </row>
    <row r="4057" spans="1:14" x14ac:dyDescent="0.25">
      <c r="A4057">
        <v>4056</v>
      </c>
      <c r="B4057" s="30">
        <v>42471</v>
      </c>
      <c r="C4057">
        <f t="shared" si="634"/>
        <v>2016</v>
      </c>
      <c r="D4057">
        <v>7671.4</v>
      </c>
      <c r="E4057">
        <f t="shared" ca="1" si="628"/>
        <v>7613.2999999999993</v>
      </c>
      <c r="F4057">
        <f t="shared" ca="1" si="627"/>
        <v>7586.2326923076926</v>
      </c>
      <c r="G4057" t="str">
        <f t="shared" ca="1" si="629"/>
        <v>BUY</v>
      </c>
      <c r="H4057">
        <f t="shared" ca="1" si="630"/>
        <v>7671.4</v>
      </c>
      <c r="I4057" s="7">
        <f t="shared" ca="1" si="631"/>
        <v>-1.5380135535789874E-2</v>
      </c>
      <c r="J4057" s="11">
        <f t="shared" ca="1" si="632"/>
        <v>1445.9405160143019</v>
      </c>
      <c r="K4057" s="11">
        <f ca="1">MAX($J$55:J4057)</f>
        <v>1526.2166608791206</v>
      </c>
      <c r="L4057" s="13">
        <f t="shared" ca="1" si="633"/>
        <v>5.2598131656208302E-2</v>
      </c>
      <c r="M4057" t="str">
        <f t="shared" ca="1" si="635"/>
        <v>BUY</v>
      </c>
      <c r="N4057">
        <f t="shared" ca="1" si="636"/>
        <v>-1.5380135535789896E-2</v>
      </c>
    </row>
    <row r="4058" spans="1:14" x14ac:dyDescent="0.25">
      <c r="A4058">
        <v>4057</v>
      </c>
      <c r="B4058" s="30">
        <v>42472</v>
      </c>
      <c r="C4058">
        <f t="shared" si="634"/>
        <v>2016</v>
      </c>
      <c r="D4058">
        <v>7708.95</v>
      </c>
      <c r="E4058">
        <f t="shared" ca="1" si="628"/>
        <v>7690.1749999999993</v>
      </c>
      <c r="F4058">
        <f t="shared" ca="1" si="627"/>
        <v>7599.3134615384624</v>
      </c>
      <c r="G4058" t="str">
        <f t="shared" ca="1" si="629"/>
        <v/>
      </c>
      <c r="H4058">
        <f t="shared" ca="1" si="630"/>
        <v>7671.4</v>
      </c>
      <c r="I4058" s="7" t="str">
        <f t="shared" ca="1" si="631"/>
        <v/>
      </c>
      <c r="J4058" s="11">
        <f t="shared" ca="1" si="632"/>
        <v>1445.9405160143019</v>
      </c>
      <c r="K4058" s="11">
        <f ca="1">MAX($J$55:J4058)</f>
        <v>1526.2166608791206</v>
      </c>
      <c r="L4058" s="13">
        <f t="shared" ca="1" si="633"/>
        <v>5.2598131656208302E-2</v>
      </c>
      <c r="M4058" t="str">
        <f t="shared" ca="1" si="635"/>
        <v>BUY</v>
      </c>
      <c r="N4058">
        <f t="shared" ca="1" si="636"/>
        <v>4.8948040774826219E-3</v>
      </c>
    </row>
    <row r="4059" spans="1:14" x14ac:dyDescent="0.25">
      <c r="A4059">
        <v>4058</v>
      </c>
      <c r="B4059" s="30">
        <v>42473</v>
      </c>
      <c r="C4059">
        <f t="shared" si="634"/>
        <v>2016</v>
      </c>
      <c r="D4059">
        <v>7850.45</v>
      </c>
      <c r="E4059">
        <f t="shared" ca="1" si="628"/>
        <v>7779.7</v>
      </c>
      <c r="F4059">
        <f t="shared" ca="1" si="627"/>
        <v>7613.7307692307704</v>
      </c>
      <c r="G4059" t="str">
        <f t="shared" ca="1" si="629"/>
        <v/>
      </c>
      <c r="H4059">
        <f t="shared" ca="1" si="630"/>
        <v>7671.4</v>
      </c>
      <c r="I4059" s="7" t="str">
        <f t="shared" ca="1" si="631"/>
        <v/>
      </c>
      <c r="J4059" s="11">
        <f t="shared" ca="1" si="632"/>
        <v>1445.9405160143019</v>
      </c>
      <c r="K4059" s="11">
        <f ca="1">MAX($J$55:J4059)</f>
        <v>1526.2166608791206</v>
      </c>
      <c r="L4059" s="13">
        <f t="shared" ca="1" si="633"/>
        <v>5.2598131656208302E-2</v>
      </c>
      <c r="M4059" t="str">
        <f t="shared" ca="1" si="635"/>
        <v>BUY</v>
      </c>
      <c r="N4059">
        <f t="shared" ca="1" si="636"/>
        <v>1.8355288333690063E-2</v>
      </c>
    </row>
    <row r="4060" spans="1:14" x14ac:dyDescent="0.25">
      <c r="A4060">
        <v>4059</v>
      </c>
      <c r="B4060" s="30">
        <v>42478</v>
      </c>
      <c r="C4060">
        <f t="shared" si="634"/>
        <v>2016</v>
      </c>
      <c r="D4060">
        <v>7914.7</v>
      </c>
      <c r="E4060">
        <f t="shared" ca="1" si="628"/>
        <v>7882.5749999999998</v>
      </c>
      <c r="F4060">
        <f t="shared" ref="F4060:F4123" ca="1" si="637">IF(ROW(D4060)&gt;$M$4, AVERAGE(OFFSET(D4061,-$M$4,0,$M$4,1)), "")</f>
        <v>7630.2442307692336</v>
      </c>
      <c r="G4060" t="str">
        <f t="shared" ca="1" si="629"/>
        <v/>
      </c>
      <c r="H4060">
        <f t="shared" ca="1" si="630"/>
        <v>7671.4</v>
      </c>
      <c r="I4060" s="7" t="str">
        <f t="shared" ca="1" si="631"/>
        <v/>
      </c>
      <c r="J4060" s="11">
        <f t="shared" ca="1" si="632"/>
        <v>1445.9405160143019</v>
      </c>
      <c r="K4060" s="11">
        <f ca="1">MAX($J$55:J4060)</f>
        <v>1526.2166608791206</v>
      </c>
      <c r="L4060" s="13">
        <f t="shared" ca="1" si="633"/>
        <v>5.2598131656208302E-2</v>
      </c>
      <c r="M4060" t="str">
        <f t="shared" ca="1" si="635"/>
        <v>BUY</v>
      </c>
      <c r="N4060">
        <f t="shared" ca="1" si="636"/>
        <v>8.1842442152997609E-3</v>
      </c>
    </row>
    <row r="4061" spans="1:14" x14ac:dyDescent="0.25">
      <c r="A4061">
        <v>4060</v>
      </c>
      <c r="B4061" s="30">
        <v>42480</v>
      </c>
      <c r="C4061">
        <f t="shared" si="634"/>
        <v>2016</v>
      </c>
      <c r="D4061">
        <v>7914.75</v>
      </c>
      <c r="E4061">
        <f t="shared" ca="1" si="628"/>
        <v>7914.7250000000004</v>
      </c>
      <c r="F4061">
        <f t="shared" ca="1" si="637"/>
        <v>7646.7615384615401</v>
      </c>
      <c r="G4061" t="str">
        <f t="shared" ca="1" si="629"/>
        <v/>
      </c>
      <c r="H4061">
        <f t="shared" ca="1" si="630"/>
        <v>7671.4</v>
      </c>
      <c r="I4061" s="7" t="str">
        <f t="shared" ca="1" si="631"/>
        <v/>
      </c>
      <c r="J4061" s="11">
        <f t="shared" ca="1" si="632"/>
        <v>1445.9405160143019</v>
      </c>
      <c r="K4061" s="11">
        <f ca="1">MAX($J$55:J4061)</f>
        <v>1526.2166608791206</v>
      </c>
      <c r="L4061" s="13">
        <f t="shared" ca="1" si="633"/>
        <v>5.2598131656208302E-2</v>
      </c>
      <c r="M4061" t="str">
        <f t="shared" ca="1" si="635"/>
        <v>BUY</v>
      </c>
      <c r="N4061">
        <f t="shared" ca="1" si="636"/>
        <v>6.3173588386397333E-6</v>
      </c>
    </row>
    <row r="4062" spans="1:14" x14ac:dyDescent="0.25">
      <c r="A4062">
        <v>4061</v>
      </c>
      <c r="B4062" s="30">
        <v>42481</v>
      </c>
      <c r="C4062">
        <f t="shared" si="634"/>
        <v>2016</v>
      </c>
      <c r="D4062">
        <v>7912.05</v>
      </c>
      <c r="E4062">
        <f t="shared" ref="E4062:E4125" ca="1" si="638">IF(ROW(D4062)&gt;$M$3,AVERAGE(OFFSET(D4063,-$M$3,0,$M$3,1)),"")</f>
        <v>7913.4</v>
      </c>
      <c r="F4062">
        <f t="shared" ca="1" si="637"/>
        <v>7661.3865384615401</v>
      </c>
      <c r="G4062" t="str">
        <f t="shared" ref="G4062:G4125" ca="1" si="639">IF(AND(E4062&gt;F4062,E4061&lt;F4061),"BUY",IF(AND(E4062&lt;F4062,E4061&gt;F4061),"SELL",""))</f>
        <v/>
      </c>
      <c r="H4062">
        <f t="shared" ref="H4062:H4125" ca="1" si="640">IF(G4062&lt;&gt;"",D4062,H4061)</f>
        <v>7671.4</v>
      </c>
      <c r="I4062" s="7" t="str">
        <f t="shared" ref="I4062:I4125" ca="1" si="641">IF(AND(G4062&lt;&gt;"",H4061&lt;&gt;0),IF(G4062="BUY",1-H4062/H4061,H4062/H4061-1),"")</f>
        <v/>
      </c>
      <c r="J4062" s="11">
        <f t="shared" ref="J4062:J4125" ca="1" si="642">IF(I4062="",J4061,J4061*(1+$M$5*I4062))</f>
        <v>1445.9405160143019</v>
      </c>
      <c r="K4062" s="11">
        <f ca="1">MAX($J$55:J4062)</f>
        <v>1526.2166608791206</v>
      </c>
      <c r="L4062" s="13">
        <f t="shared" ca="1" si="633"/>
        <v>5.2598131656208302E-2</v>
      </c>
      <c r="M4062" t="str">
        <f t="shared" ca="1" si="635"/>
        <v>BUY</v>
      </c>
      <c r="N4062">
        <f t="shared" ca="1" si="636"/>
        <v>-3.4113522221167035E-4</v>
      </c>
    </row>
    <row r="4063" spans="1:14" x14ac:dyDescent="0.25">
      <c r="A4063">
        <v>4062</v>
      </c>
      <c r="B4063" s="30">
        <v>42482</v>
      </c>
      <c r="C4063">
        <f t="shared" si="634"/>
        <v>2016</v>
      </c>
      <c r="D4063">
        <v>7899.3</v>
      </c>
      <c r="E4063">
        <f t="shared" ca="1" si="638"/>
        <v>7905.6750000000002</v>
      </c>
      <c r="F4063">
        <f t="shared" ca="1" si="637"/>
        <v>7677.2769230769245</v>
      </c>
      <c r="G4063" t="str">
        <f t="shared" ca="1" si="639"/>
        <v/>
      </c>
      <c r="H4063">
        <f t="shared" ca="1" si="640"/>
        <v>7671.4</v>
      </c>
      <c r="I4063" s="7" t="str">
        <f t="shared" ca="1" si="641"/>
        <v/>
      </c>
      <c r="J4063" s="11">
        <f t="shared" ca="1" si="642"/>
        <v>1445.9405160143019</v>
      </c>
      <c r="K4063" s="11">
        <f ca="1">MAX($J$55:J4063)</f>
        <v>1526.2166608791206</v>
      </c>
      <c r="L4063" s="13">
        <f t="shared" ca="1" si="633"/>
        <v>5.2598131656208302E-2</v>
      </c>
      <c r="M4063" t="str">
        <f t="shared" ca="1" si="635"/>
        <v>BUY</v>
      </c>
      <c r="N4063">
        <f t="shared" ca="1" si="636"/>
        <v>-1.6114660549415131E-3</v>
      </c>
    </row>
    <row r="4064" spans="1:14" x14ac:dyDescent="0.25">
      <c r="A4064">
        <v>4063</v>
      </c>
      <c r="B4064" s="30">
        <v>42485</v>
      </c>
      <c r="C4064">
        <f t="shared" si="634"/>
        <v>2016</v>
      </c>
      <c r="D4064">
        <v>7855.05</v>
      </c>
      <c r="E4064">
        <f t="shared" ca="1" si="638"/>
        <v>7877.1750000000002</v>
      </c>
      <c r="F4064">
        <f t="shared" ca="1" si="637"/>
        <v>7690.540384615384</v>
      </c>
      <c r="G4064" t="str">
        <f t="shared" ca="1" si="639"/>
        <v/>
      </c>
      <c r="H4064">
        <f t="shared" ca="1" si="640"/>
        <v>7671.4</v>
      </c>
      <c r="I4064" s="7" t="str">
        <f t="shared" ca="1" si="641"/>
        <v/>
      </c>
      <c r="J4064" s="11">
        <f t="shared" ca="1" si="642"/>
        <v>1445.9405160143019</v>
      </c>
      <c r="K4064" s="11">
        <f ca="1">MAX($J$55:J4064)</f>
        <v>1526.2166608791206</v>
      </c>
      <c r="L4064" s="13">
        <f t="shared" ca="1" si="633"/>
        <v>5.2598131656208302E-2</v>
      </c>
      <c r="M4064" t="str">
        <f t="shared" ca="1" si="635"/>
        <v>BUY</v>
      </c>
      <c r="N4064">
        <f t="shared" ca="1" si="636"/>
        <v>-5.6017621814591165E-3</v>
      </c>
    </row>
    <row r="4065" spans="1:14" x14ac:dyDescent="0.25">
      <c r="A4065">
        <v>4064</v>
      </c>
      <c r="B4065" s="30">
        <v>42486</v>
      </c>
      <c r="C4065">
        <f t="shared" si="634"/>
        <v>2016</v>
      </c>
      <c r="D4065">
        <v>7962.65</v>
      </c>
      <c r="E4065">
        <f t="shared" ca="1" si="638"/>
        <v>7908.85</v>
      </c>
      <c r="F4065">
        <f t="shared" ca="1" si="637"/>
        <v>7706.8442307692303</v>
      </c>
      <c r="G4065" t="str">
        <f t="shared" ca="1" si="639"/>
        <v/>
      </c>
      <c r="H4065">
        <f t="shared" ca="1" si="640"/>
        <v>7671.4</v>
      </c>
      <c r="I4065" s="7" t="str">
        <f t="shared" ca="1" si="641"/>
        <v/>
      </c>
      <c r="J4065" s="11">
        <f t="shared" ca="1" si="642"/>
        <v>1445.9405160143019</v>
      </c>
      <c r="K4065" s="11">
        <f ca="1">MAX($J$55:J4065)</f>
        <v>1526.2166608791206</v>
      </c>
      <c r="L4065" s="13">
        <f t="shared" ca="1" si="633"/>
        <v>5.2598131656208302E-2</v>
      </c>
      <c r="M4065" t="str">
        <f t="shared" ca="1" si="635"/>
        <v>BUY</v>
      </c>
      <c r="N4065">
        <f t="shared" ca="1" si="636"/>
        <v>1.3698194155352219E-2</v>
      </c>
    </row>
    <row r="4066" spans="1:14" x14ac:dyDescent="0.25">
      <c r="A4066">
        <v>4065</v>
      </c>
      <c r="B4066" s="30">
        <v>42487</v>
      </c>
      <c r="C4066">
        <f t="shared" si="634"/>
        <v>2016</v>
      </c>
      <c r="D4066">
        <v>7979.9</v>
      </c>
      <c r="E4066">
        <f t="shared" ca="1" si="638"/>
        <v>7971.2749999999996</v>
      </c>
      <c r="F4066">
        <f t="shared" ca="1" si="637"/>
        <v>7726.8173076923067</v>
      </c>
      <c r="G4066" t="str">
        <f t="shared" ca="1" si="639"/>
        <v/>
      </c>
      <c r="H4066">
        <f t="shared" ca="1" si="640"/>
        <v>7671.4</v>
      </c>
      <c r="I4066" s="7" t="str">
        <f t="shared" ca="1" si="641"/>
        <v/>
      </c>
      <c r="J4066" s="11">
        <f t="shared" ca="1" si="642"/>
        <v>1445.9405160143019</v>
      </c>
      <c r="K4066" s="11">
        <f ca="1">MAX($J$55:J4066)</f>
        <v>1526.2166608791206</v>
      </c>
      <c r="L4066" s="13">
        <f t="shared" ca="1" si="633"/>
        <v>5.2598131656208302E-2</v>
      </c>
      <c r="M4066" t="str">
        <f t="shared" ca="1" si="635"/>
        <v>BUY</v>
      </c>
      <c r="N4066">
        <f t="shared" ca="1" si="636"/>
        <v>2.1663642129190661E-3</v>
      </c>
    </row>
    <row r="4067" spans="1:14" x14ac:dyDescent="0.25">
      <c r="A4067">
        <v>4066</v>
      </c>
      <c r="B4067" s="30">
        <v>42488</v>
      </c>
      <c r="C4067">
        <f t="shared" si="634"/>
        <v>2016</v>
      </c>
      <c r="D4067">
        <v>7847.25</v>
      </c>
      <c r="E4067">
        <f t="shared" ca="1" si="638"/>
        <v>7913.5749999999998</v>
      </c>
      <c r="F4067">
        <f t="shared" ca="1" si="637"/>
        <v>7740.2211538461524</v>
      </c>
      <c r="G4067" t="str">
        <f t="shared" ca="1" si="639"/>
        <v/>
      </c>
      <c r="H4067">
        <f t="shared" ca="1" si="640"/>
        <v>7671.4</v>
      </c>
      <c r="I4067" s="7" t="str">
        <f t="shared" ca="1" si="641"/>
        <v/>
      </c>
      <c r="J4067" s="11">
        <f t="shared" ca="1" si="642"/>
        <v>1445.9405160143019</v>
      </c>
      <c r="K4067" s="11">
        <f ca="1">MAX($J$55:J4067)</f>
        <v>1526.2166608791206</v>
      </c>
      <c r="L4067" s="13">
        <f t="shared" ca="1" si="633"/>
        <v>5.2598131656208302E-2</v>
      </c>
      <c r="M4067" t="str">
        <f t="shared" ca="1" si="635"/>
        <v>BUY</v>
      </c>
      <c r="N4067">
        <f t="shared" ca="1" si="636"/>
        <v>-1.6623015326006546E-2</v>
      </c>
    </row>
    <row r="4068" spans="1:14" x14ac:dyDescent="0.25">
      <c r="A4068">
        <v>4067</v>
      </c>
      <c r="B4068" s="30">
        <v>42489</v>
      </c>
      <c r="C4068">
        <f t="shared" si="634"/>
        <v>2016</v>
      </c>
      <c r="D4068">
        <v>7849.8</v>
      </c>
      <c r="E4068">
        <f t="shared" ca="1" si="638"/>
        <v>7848.5249999999996</v>
      </c>
      <c r="F4068">
        <f t="shared" ca="1" si="637"/>
        <v>7753.1923076923058</v>
      </c>
      <c r="G4068" t="str">
        <f t="shared" ca="1" si="639"/>
        <v/>
      </c>
      <c r="H4068">
        <f t="shared" ca="1" si="640"/>
        <v>7671.4</v>
      </c>
      <c r="I4068" s="7" t="str">
        <f t="shared" ca="1" si="641"/>
        <v/>
      </c>
      <c r="J4068" s="11">
        <f t="shared" ca="1" si="642"/>
        <v>1445.9405160143019</v>
      </c>
      <c r="K4068" s="11">
        <f ca="1">MAX($J$55:J4068)</f>
        <v>1526.2166608791206</v>
      </c>
      <c r="L4068" s="13">
        <f t="shared" ca="1" si="633"/>
        <v>5.2598131656208302E-2</v>
      </c>
      <c r="M4068" t="str">
        <f t="shared" ca="1" si="635"/>
        <v>BUY</v>
      </c>
      <c r="N4068">
        <f t="shared" ca="1" si="636"/>
        <v>3.2495460193063583E-4</v>
      </c>
    </row>
    <row r="4069" spans="1:14" x14ac:dyDescent="0.25">
      <c r="A4069">
        <v>4068</v>
      </c>
      <c r="B4069" s="30">
        <v>42492</v>
      </c>
      <c r="C4069">
        <f t="shared" si="634"/>
        <v>2016</v>
      </c>
      <c r="D4069">
        <v>7805.9</v>
      </c>
      <c r="E4069">
        <f t="shared" ca="1" si="638"/>
        <v>7827.85</v>
      </c>
      <c r="F4069">
        <f t="shared" ca="1" si="637"/>
        <v>7760.944230769227</v>
      </c>
      <c r="G4069" t="str">
        <f t="shared" ca="1" si="639"/>
        <v/>
      </c>
      <c r="H4069">
        <f t="shared" ca="1" si="640"/>
        <v>7671.4</v>
      </c>
      <c r="I4069" s="7" t="str">
        <f t="shared" ca="1" si="641"/>
        <v/>
      </c>
      <c r="J4069" s="11">
        <f t="shared" ca="1" si="642"/>
        <v>1445.9405160143019</v>
      </c>
      <c r="K4069" s="11">
        <f ca="1">MAX($J$55:J4069)</f>
        <v>1526.2166608791206</v>
      </c>
      <c r="L4069" s="13">
        <f t="shared" ca="1" si="633"/>
        <v>5.2598131656208302E-2</v>
      </c>
      <c r="M4069" t="str">
        <f t="shared" ca="1" si="635"/>
        <v>BUY</v>
      </c>
      <c r="N4069">
        <f t="shared" ca="1" si="636"/>
        <v>-5.5924991719534948E-3</v>
      </c>
    </row>
    <row r="4070" spans="1:14" x14ac:dyDescent="0.25">
      <c r="A4070">
        <v>4069</v>
      </c>
      <c r="B4070" s="30">
        <v>42493</v>
      </c>
      <c r="C4070">
        <f t="shared" si="634"/>
        <v>2016</v>
      </c>
      <c r="D4070">
        <v>7747</v>
      </c>
      <c r="E4070">
        <f t="shared" ca="1" si="638"/>
        <v>7776.45</v>
      </c>
      <c r="F4070">
        <f t="shared" ca="1" si="637"/>
        <v>7762.5884615384584</v>
      </c>
      <c r="G4070" t="str">
        <f t="shared" ca="1" si="639"/>
        <v/>
      </c>
      <c r="H4070">
        <f t="shared" ca="1" si="640"/>
        <v>7671.4</v>
      </c>
      <c r="I4070" s="7" t="str">
        <f t="shared" ca="1" si="641"/>
        <v/>
      </c>
      <c r="J4070" s="11">
        <f t="shared" ca="1" si="642"/>
        <v>1445.9405160143019</v>
      </c>
      <c r="K4070" s="11">
        <f ca="1">MAX($J$55:J4070)</f>
        <v>1526.2166608791206</v>
      </c>
      <c r="L4070" s="13">
        <f t="shared" ca="1" si="633"/>
        <v>5.2598131656208302E-2</v>
      </c>
      <c r="M4070" t="str">
        <f t="shared" ca="1" si="635"/>
        <v>BUY</v>
      </c>
      <c r="N4070">
        <f t="shared" ca="1" si="636"/>
        <v>-7.5455745013386843E-3</v>
      </c>
    </row>
    <row r="4071" spans="1:14" x14ac:dyDescent="0.25">
      <c r="A4071">
        <v>4070</v>
      </c>
      <c r="B4071" s="30">
        <v>42494</v>
      </c>
      <c r="C4071">
        <f t="shared" si="634"/>
        <v>2016</v>
      </c>
      <c r="D4071">
        <v>7706.55</v>
      </c>
      <c r="E4071">
        <f t="shared" ca="1" si="638"/>
        <v>7726.7749999999996</v>
      </c>
      <c r="F4071">
        <f t="shared" ca="1" si="637"/>
        <v>7762.2673076923047</v>
      </c>
      <c r="G4071" t="str">
        <f t="shared" ca="1" si="639"/>
        <v>SELL</v>
      </c>
      <c r="H4071">
        <f t="shared" ca="1" si="640"/>
        <v>7706.55</v>
      </c>
      <c r="I4071" s="7">
        <f t="shared" ca="1" si="641"/>
        <v>4.5819537502933549E-3</v>
      </c>
      <c r="J4071" s="11">
        <f t="shared" ca="1" si="642"/>
        <v>1452.5657485843547</v>
      </c>
      <c r="K4071" s="11">
        <f ca="1">MAX($J$55:J4071)</f>
        <v>1526.2166608791206</v>
      </c>
      <c r="L4071" s="13">
        <f t="shared" ca="1" si="633"/>
        <v>4.8257180112515674E-2</v>
      </c>
      <c r="M4071" t="str">
        <f t="shared" ca="1" si="635"/>
        <v>SELL</v>
      </c>
      <c r="N4071">
        <f t="shared" ca="1" si="636"/>
        <v>-5.221376016522501E-3</v>
      </c>
    </row>
    <row r="4072" spans="1:14" x14ac:dyDescent="0.25">
      <c r="A4072">
        <v>4071</v>
      </c>
      <c r="B4072" s="30">
        <v>42495</v>
      </c>
      <c r="C4072">
        <f t="shared" si="634"/>
        <v>2016</v>
      </c>
      <c r="D4072">
        <v>7735.5</v>
      </c>
      <c r="E4072">
        <f t="shared" ca="1" si="638"/>
        <v>7721.0249999999996</v>
      </c>
      <c r="F4072">
        <f t="shared" ca="1" si="637"/>
        <v>7762.9980769230742</v>
      </c>
      <c r="G4072" t="str">
        <f t="shared" ca="1" si="639"/>
        <v/>
      </c>
      <c r="H4072">
        <f t="shared" ca="1" si="640"/>
        <v>7706.55</v>
      </c>
      <c r="I4072" s="7" t="str">
        <f t="shared" ca="1" si="641"/>
        <v/>
      </c>
      <c r="J4072" s="11">
        <f t="shared" ca="1" si="642"/>
        <v>1452.5657485843547</v>
      </c>
      <c r="K4072" s="11">
        <f ca="1">MAX($J$55:J4072)</f>
        <v>1526.2166608791206</v>
      </c>
      <c r="L4072" s="13">
        <f t="shared" ca="1" si="633"/>
        <v>4.8257180112515674E-2</v>
      </c>
      <c r="M4072" t="str">
        <f t="shared" ca="1" si="635"/>
        <v>SELL</v>
      </c>
      <c r="N4072">
        <f t="shared" ca="1" si="636"/>
        <v>-3.756544757381684E-3</v>
      </c>
    </row>
    <row r="4073" spans="1:14" x14ac:dyDescent="0.25">
      <c r="A4073">
        <v>4072</v>
      </c>
      <c r="B4073" s="30">
        <v>42496</v>
      </c>
      <c r="C4073">
        <f t="shared" si="634"/>
        <v>2016</v>
      </c>
      <c r="D4073">
        <v>7733.45</v>
      </c>
      <c r="E4073">
        <f t="shared" ca="1" si="638"/>
        <v>7734.4750000000004</v>
      </c>
      <c r="F4073">
        <f t="shared" ca="1" si="637"/>
        <v>7767.5499999999984</v>
      </c>
      <c r="G4073" t="str">
        <f t="shared" ca="1" si="639"/>
        <v/>
      </c>
      <c r="H4073">
        <f t="shared" ca="1" si="640"/>
        <v>7706.55</v>
      </c>
      <c r="I4073" s="7" t="str">
        <f t="shared" ca="1" si="641"/>
        <v/>
      </c>
      <c r="J4073" s="11">
        <f t="shared" ca="1" si="642"/>
        <v>1452.5657485843547</v>
      </c>
      <c r="K4073" s="11">
        <f ca="1">MAX($J$55:J4073)</f>
        <v>1526.2166608791206</v>
      </c>
      <c r="L4073" s="13">
        <f t="shared" ca="1" si="633"/>
        <v>4.8257180112515674E-2</v>
      </c>
      <c r="M4073" t="str">
        <f t="shared" ca="1" si="635"/>
        <v>SELL</v>
      </c>
      <c r="N4073">
        <f t="shared" ca="1" si="636"/>
        <v>2.6501195785665852E-4</v>
      </c>
    </row>
    <row r="4074" spans="1:14" x14ac:dyDescent="0.25">
      <c r="A4074">
        <v>4073</v>
      </c>
      <c r="B4074" s="30">
        <v>42499</v>
      </c>
      <c r="C4074">
        <f t="shared" si="634"/>
        <v>2016</v>
      </c>
      <c r="D4074">
        <v>7866.05</v>
      </c>
      <c r="E4074">
        <f t="shared" ca="1" si="638"/>
        <v>7799.75</v>
      </c>
      <c r="F4074">
        <f t="shared" ca="1" si="637"/>
        <v>7777.8980769230748</v>
      </c>
      <c r="G4074" t="str">
        <f t="shared" ca="1" si="639"/>
        <v>BUY</v>
      </c>
      <c r="H4074">
        <f t="shared" ca="1" si="640"/>
        <v>7866.05</v>
      </c>
      <c r="I4074" s="7">
        <f t="shared" ca="1" si="641"/>
        <v>-2.0696680096800701E-2</v>
      </c>
      <c r="J4074" s="11">
        <f t="shared" ca="1" si="642"/>
        <v>1422.5024599663345</v>
      </c>
      <c r="K4074" s="11">
        <f ca="1">MAX($J$55:J4074)</f>
        <v>1526.2166608791206</v>
      </c>
      <c r="L4074" s="13">
        <f t="shared" ca="1" si="633"/>
        <v>6.7955096790153879E-2</v>
      </c>
      <c r="M4074" t="str">
        <f t="shared" ca="1" si="635"/>
        <v>BUY</v>
      </c>
      <c r="N4074">
        <f t="shared" ca="1" si="636"/>
        <v>-1.7146293051613491E-2</v>
      </c>
    </row>
    <row r="4075" spans="1:14" x14ac:dyDescent="0.25">
      <c r="A4075">
        <v>4074</v>
      </c>
      <c r="B4075" s="30">
        <v>42500</v>
      </c>
      <c r="C4075">
        <f t="shared" si="634"/>
        <v>2016</v>
      </c>
      <c r="D4075">
        <v>7887.8</v>
      </c>
      <c r="E4075">
        <f t="shared" ca="1" si="638"/>
        <v>7876.9250000000002</v>
      </c>
      <c r="F4075">
        <f t="shared" ca="1" si="637"/>
        <v>7783.7673076923056</v>
      </c>
      <c r="G4075" t="str">
        <f t="shared" ca="1" si="639"/>
        <v/>
      </c>
      <c r="H4075">
        <f t="shared" ca="1" si="640"/>
        <v>7866.05</v>
      </c>
      <c r="I4075" s="7" t="str">
        <f t="shared" ca="1" si="641"/>
        <v/>
      </c>
      <c r="J4075" s="11">
        <f t="shared" ca="1" si="642"/>
        <v>1422.5024599663345</v>
      </c>
      <c r="K4075" s="11">
        <f ca="1">MAX($J$55:J4075)</f>
        <v>1526.2166608791206</v>
      </c>
      <c r="L4075" s="13">
        <f t="shared" ca="1" si="633"/>
        <v>6.7955096790153879E-2</v>
      </c>
      <c r="M4075" t="str">
        <f t="shared" ca="1" si="635"/>
        <v>BUY</v>
      </c>
      <c r="N4075">
        <f t="shared" ca="1" si="636"/>
        <v>2.7650472600606402E-3</v>
      </c>
    </row>
    <row r="4076" spans="1:14" x14ac:dyDescent="0.25">
      <c r="A4076">
        <v>4075</v>
      </c>
      <c r="B4076" s="30">
        <v>42501</v>
      </c>
      <c r="C4076">
        <f t="shared" si="634"/>
        <v>2016</v>
      </c>
      <c r="D4076">
        <v>7848.85</v>
      </c>
      <c r="E4076">
        <f t="shared" ca="1" si="638"/>
        <v>7868.3250000000007</v>
      </c>
      <c r="F4076">
        <f t="shared" ca="1" si="637"/>
        <v>7788.0153846153835</v>
      </c>
      <c r="G4076" t="str">
        <f t="shared" ca="1" si="639"/>
        <v/>
      </c>
      <c r="H4076">
        <f t="shared" ca="1" si="640"/>
        <v>7866.05</v>
      </c>
      <c r="I4076" s="7" t="str">
        <f t="shared" ca="1" si="641"/>
        <v/>
      </c>
      <c r="J4076" s="11">
        <f t="shared" ca="1" si="642"/>
        <v>1422.5024599663345</v>
      </c>
      <c r="K4076" s="11">
        <f ca="1">MAX($J$55:J4076)</f>
        <v>1526.2166608791206</v>
      </c>
      <c r="L4076" s="13">
        <f t="shared" ca="1" si="633"/>
        <v>6.7955096790153879E-2</v>
      </c>
      <c r="M4076" t="str">
        <f t="shared" ca="1" si="635"/>
        <v>BUY</v>
      </c>
      <c r="N4076">
        <f t="shared" ca="1" si="636"/>
        <v>-4.9380055275234942E-3</v>
      </c>
    </row>
    <row r="4077" spans="1:14" x14ac:dyDescent="0.25">
      <c r="A4077">
        <v>4076</v>
      </c>
      <c r="B4077" s="30">
        <v>42502</v>
      </c>
      <c r="C4077">
        <f t="shared" si="634"/>
        <v>2016</v>
      </c>
      <c r="D4077">
        <v>7900.4</v>
      </c>
      <c r="E4077">
        <f t="shared" ca="1" si="638"/>
        <v>7874.625</v>
      </c>
      <c r="F4077">
        <f t="shared" ca="1" si="637"/>
        <v>7795.2211538461524</v>
      </c>
      <c r="G4077" t="str">
        <f t="shared" ca="1" si="639"/>
        <v/>
      </c>
      <c r="H4077">
        <f t="shared" ca="1" si="640"/>
        <v>7866.05</v>
      </c>
      <c r="I4077" s="7" t="str">
        <f t="shared" ca="1" si="641"/>
        <v/>
      </c>
      <c r="J4077" s="11">
        <f t="shared" ca="1" si="642"/>
        <v>1422.5024599663345</v>
      </c>
      <c r="K4077" s="11">
        <f ca="1">MAX($J$55:J4077)</f>
        <v>1526.2166608791206</v>
      </c>
      <c r="L4077" s="13">
        <f t="shared" ca="1" si="633"/>
        <v>6.7955096790153879E-2</v>
      </c>
      <c r="M4077" t="str">
        <f t="shared" ca="1" si="635"/>
        <v>BUY</v>
      </c>
      <c r="N4077">
        <f t="shared" ca="1" si="636"/>
        <v>6.5678411487032204E-3</v>
      </c>
    </row>
    <row r="4078" spans="1:14" x14ac:dyDescent="0.25">
      <c r="A4078">
        <v>4077</v>
      </c>
      <c r="B4078" s="30">
        <v>42503</v>
      </c>
      <c r="C4078">
        <f t="shared" si="634"/>
        <v>2016</v>
      </c>
      <c r="D4078">
        <v>7814.9</v>
      </c>
      <c r="E4078">
        <f t="shared" ca="1" si="638"/>
        <v>7857.65</v>
      </c>
      <c r="F4078">
        <f t="shared" ca="1" si="637"/>
        <v>7797.3788461538443</v>
      </c>
      <c r="G4078" t="str">
        <f t="shared" ca="1" si="639"/>
        <v/>
      </c>
      <c r="H4078">
        <f t="shared" ca="1" si="640"/>
        <v>7866.05</v>
      </c>
      <c r="I4078" s="7" t="str">
        <f t="shared" ca="1" si="641"/>
        <v/>
      </c>
      <c r="J4078" s="11">
        <f t="shared" ca="1" si="642"/>
        <v>1422.5024599663345</v>
      </c>
      <c r="K4078" s="11">
        <f ca="1">MAX($J$55:J4078)</f>
        <v>1526.2166608791206</v>
      </c>
      <c r="L4078" s="13">
        <f t="shared" ca="1" si="633"/>
        <v>6.7955096790153879E-2</v>
      </c>
      <c r="M4078" t="str">
        <f t="shared" ca="1" si="635"/>
        <v>BUY</v>
      </c>
      <c r="N4078">
        <f t="shared" ca="1" si="636"/>
        <v>-1.0822236848767151E-2</v>
      </c>
    </row>
    <row r="4079" spans="1:14" x14ac:dyDescent="0.25">
      <c r="A4079">
        <v>4078</v>
      </c>
      <c r="B4079" s="30">
        <v>42506</v>
      </c>
      <c r="C4079">
        <f t="shared" si="634"/>
        <v>2016</v>
      </c>
      <c r="D4079">
        <v>7860.75</v>
      </c>
      <c r="E4079">
        <f t="shared" ca="1" si="638"/>
        <v>7837.8249999999998</v>
      </c>
      <c r="F4079">
        <f t="shared" ca="1" si="637"/>
        <v>7807.2846153846131</v>
      </c>
      <c r="G4079" t="str">
        <f t="shared" ca="1" si="639"/>
        <v/>
      </c>
      <c r="H4079">
        <f t="shared" ca="1" si="640"/>
        <v>7866.05</v>
      </c>
      <c r="I4079" s="7" t="str">
        <f t="shared" ca="1" si="641"/>
        <v/>
      </c>
      <c r="J4079" s="11">
        <f t="shared" ca="1" si="642"/>
        <v>1422.5024599663345</v>
      </c>
      <c r="K4079" s="11">
        <f ca="1">MAX($J$55:J4079)</f>
        <v>1526.2166608791206</v>
      </c>
      <c r="L4079" s="13">
        <f t="shared" ca="1" si="633"/>
        <v>6.7955096790153879E-2</v>
      </c>
      <c r="M4079" t="str">
        <f t="shared" ca="1" si="635"/>
        <v>BUY</v>
      </c>
      <c r="N4079">
        <f t="shared" ca="1" si="636"/>
        <v>5.8669976583194108E-3</v>
      </c>
    </row>
    <row r="4080" spans="1:14" x14ac:dyDescent="0.25">
      <c r="A4080">
        <v>4079</v>
      </c>
      <c r="B4080" s="30">
        <v>42507</v>
      </c>
      <c r="C4080">
        <f t="shared" si="634"/>
        <v>2016</v>
      </c>
      <c r="D4080">
        <v>7890.75</v>
      </c>
      <c r="E4080">
        <f t="shared" ca="1" si="638"/>
        <v>7875.75</v>
      </c>
      <c r="F4080">
        <f t="shared" ca="1" si="637"/>
        <v>7817.9153846153831</v>
      </c>
      <c r="G4080" t="str">
        <f t="shared" ca="1" si="639"/>
        <v/>
      </c>
      <c r="H4080">
        <f t="shared" ca="1" si="640"/>
        <v>7866.05</v>
      </c>
      <c r="I4080" s="7" t="str">
        <f t="shared" ca="1" si="641"/>
        <v/>
      </c>
      <c r="J4080" s="11">
        <f t="shared" ca="1" si="642"/>
        <v>1422.5024599663345</v>
      </c>
      <c r="K4080" s="11">
        <f ca="1">MAX($J$55:J4080)</f>
        <v>1526.2166608791206</v>
      </c>
      <c r="L4080" s="13">
        <f t="shared" ca="1" si="633"/>
        <v>6.7955096790153879E-2</v>
      </c>
      <c r="M4080" t="str">
        <f t="shared" ca="1" si="635"/>
        <v>BUY</v>
      </c>
      <c r="N4080">
        <f t="shared" ca="1" si="636"/>
        <v>3.8164297299875965E-3</v>
      </c>
    </row>
    <row r="4081" spans="1:14" x14ac:dyDescent="0.25">
      <c r="A4081">
        <v>4080</v>
      </c>
      <c r="B4081" s="30">
        <v>42508</v>
      </c>
      <c r="C4081">
        <f t="shared" si="634"/>
        <v>2016</v>
      </c>
      <c r="D4081">
        <v>7870.15</v>
      </c>
      <c r="E4081">
        <f t="shared" ca="1" si="638"/>
        <v>7880.45</v>
      </c>
      <c r="F4081">
        <f t="shared" ca="1" si="637"/>
        <v>7830.3653846153838</v>
      </c>
      <c r="G4081" t="str">
        <f t="shared" ca="1" si="639"/>
        <v/>
      </c>
      <c r="H4081">
        <f t="shared" ca="1" si="640"/>
        <v>7866.05</v>
      </c>
      <c r="I4081" s="7" t="str">
        <f t="shared" ca="1" si="641"/>
        <v/>
      </c>
      <c r="J4081" s="11">
        <f t="shared" ca="1" si="642"/>
        <v>1422.5024599663345</v>
      </c>
      <c r="K4081" s="11">
        <f ca="1">MAX($J$55:J4081)</f>
        <v>1526.2166608791206</v>
      </c>
      <c r="L4081" s="13">
        <f t="shared" ca="1" si="633"/>
        <v>6.7955096790153879E-2</v>
      </c>
      <c r="M4081" t="str">
        <f t="shared" ca="1" si="635"/>
        <v>BUY</v>
      </c>
      <c r="N4081">
        <f t="shared" ca="1" si="636"/>
        <v>-2.6106517124481659E-3</v>
      </c>
    </row>
    <row r="4082" spans="1:14" x14ac:dyDescent="0.25">
      <c r="A4082">
        <v>4081</v>
      </c>
      <c r="B4082" s="30">
        <v>42509</v>
      </c>
      <c r="C4082">
        <f t="shared" si="634"/>
        <v>2016</v>
      </c>
      <c r="D4082">
        <v>7783.4</v>
      </c>
      <c r="E4082">
        <f t="shared" ca="1" si="638"/>
        <v>7826.7749999999996</v>
      </c>
      <c r="F4082">
        <f t="shared" ca="1" si="637"/>
        <v>7839.1423076923056</v>
      </c>
      <c r="G4082" t="str">
        <f t="shared" ca="1" si="639"/>
        <v>SELL</v>
      </c>
      <c r="H4082">
        <f t="shared" ca="1" si="640"/>
        <v>7783.4</v>
      </c>
      <c r="I4082" s="7">
        <f t="shared" ca="1" si="641"/>
        <v>-1.0507179588230553E-2</v>
      </c>
      <c r="J4082" s="11">
        <f t="shared" ca="1" si="642"/>
        <v>1407.5559711547685</v>
      </c>
      <c r="K4082" s="11">
        <f ca="1">MAX($J$55:J4082)</f>
        <v>1526.2166608791206</v>
      </c>
      <c r="L4082" s="13">
        <f t="shared" ca="1" si="633"/>
        <v>7.7748259972474698E-2</v>
      </c>
      <c r="M4082" t="str">
        <f t="shared" ca="1" si="635"/>
        <v>SELL</v>
      </c>
      <c r="N4082">
        <f t="shared" ca="1" si="636"/>
        <v>-1.1022661575700591E-2</v>
      </c>
    </row>
    <row r="4083" spans="1:14" x14ac:dyDescent="0.25">
      <c r="A4083">
        <v>4082</v>
      </c>
      <c r="B4083" s="30">
        <v>42510</v>
      </c>
      <c r="C4083">
        <f t="shared" si="634"/>
        <v>2016</v>
      </c>
      <c r="D4083">
        <v>7749.7</v>
      </c>
      <c r="E4083">
        <f t="shared" ca="1" si="638"/>
        <v>7766.5499999999993</v>
      </c>
      <c r="F4083">
        <f t="shared" ca="1" si="637"/>
        <v>7842.1538461538448</v>
      </c>
      <c r="G4083" t="str">
        <f t="shared" ca="1" si="639"/>
        <v/>
      </c>
      <c r="H4083">
        <f t="shared" ca="1" si="640"/>
        <v>7783.4</v>
      </c>
      <c r="I4083" s="7" t="str">
        <f t="shared" ca="1" si="641"/>
        <v/>
      </c>
      <c r="J4083" s="11">
        <f t="shared" ca="1" si="642"/>
        <v>1407.5559711547685</v>
      </c>
      <c r="K4083" s="11">
        <f ca="1">MAX($J$55:J4083)</f>
        <v>1526.2166608791206</v>
      </c>
      <c r="L4083" s="13">
        <f t="shared" ca="1" si="633"/>
        <v>7.7748259972474698E-2</v>
      </c>
      <c r="M4083" t="str">
        <f t="shared" ca="1" si="635"/>
        <v>SELL</v>
      </c>
      <c r="N4083">
        <f t="shared" ca="1" si="636"/>
        <v>4.3297273685021734E-3</v>
      </c>
    </row>
    <row r="4084" spans="1:14" x14ac:dyDescent="0.25">
      <c r="A4084">
        <v>4083</v>
      </c>
      <c r="B4084" s="30">
        <v>42513</v>
      </c>
      <c r="C4084">
        <f t="shared" si="634"/>
        <v>2016</v>
      </c>
      <c r="D4084">
        <v>7731.05</v>
      </c>
      <c r="E4084">
        <f t="shared" ca="1" si="638"/>
        <v>7740.375</v>
      </c>
      <c r="F4084">
        <f t="shared" ca="1" si="637"/>
        <v>7843.0038461538452</v>
      </c>
      <c r="G4084" t="str">
        <f t="shared" ca="1" si="639"/>
        <v/>
      </c>
      <c r="H4084">
        <f t="shared" ca="1" si="640"/>
        <v>7783.4</v>
      </c>
      <c r="I4084" s="7" t="str">
        <f t="shared" ca="1" si="641"/>
        <v/>
      </c>
      <c r="J4084" s="11">
        <f t="shared" ca="1" si="642"/>
        <v>1407.5559711547685</v>
      </c>
      <c r="K4084" s="11">
        <f ca="1">MAX($J$55:J4084)</f>
        <v>1526.2166608791206</v>
      </c>
      <c r="L4084" s="13">
        <f t="shared" ca="1" si="633"/>
        <v>7.7748259972474698E-2</v>
      </c>
      <c r="M4084" t="str">
        <f t="shared" ca="1" si="635"/>
        <v>SELL</v>
      </c>
      <c r="N4084">
        <f t="shared" ca="1" si="636"/>
        <v>2.4065447694749005E-3</v>
      </c>
    </row>
    <row r="4085" spans="1:14" x14ac:dyDescent="0.25">
      <c r="A4085">
        <v>4084</v>
      </c>
      <c r="B4085" s="30">
        <v>42514</v>
      </c>
      <c r="C4085">
        <f t="shared" si="634"/>
        <v>2016</v>
      </c>
      <c r="D4085">
        <v>7748.85</v>
      </c>
      <c r="E4085">
        <f t="shared" ca="1" si="638"/>
        <v>7739.9500000000007</v>
      </c>
      <c r="F4085">
        <f t="shared" ca="1" si="637"/>
        <v>7839.0961538461524</v>
      </c>
      <c r="G4085" t="str">
        <f t="shared" ca="1" si="639"/>
        <v/>
      </c>
      <c r="H4085">
        <f t="shared" ca="1" si="640"/>
        <v>7783.4</v>
      </c>
      <c r="I4085" s="7" t="str">
        <f t="shared" ca="1" si="641"/>
        <v/>
      </c>
      <c r="J4085" s="11">
        <f t="shared" ca="1" si="642"/>
        <v>1407.5559711547685</v>
      </c>
      <c r="K4085" s="11">
        <f ca="1">MAX($J$55:J4085)</f>
        <v>1526.2166608791206</v>
      </c>
      <c r="L4085" s="13">
        <f t="shared" ca="1" si="633"/>
        <v>7.7748259972474698E-2</v>
      </c>
      <c r="M4085" t="str">
        <f t="shared" ca="1" si="635"/>
        <v>SELL</v>
      </c>
      <c r="N4085">
        <f t="shared" ca="1" si="636"/>
        <v>-2.3024039425434037E-3</v>
      </c>
    </row>
    <row r="4086" spans="1:14" x14ac:dyDescent="0.25">
      <c r="A4086">
        <v>4085</v>
      </c>
      <c r="B4086" s="30">
        <v>42515</v>
      </c>
      <c r="C4086">
        <f t="shared" si="634"/>
        <v>2016</v>
      </c>
      <c r="D4086">
        <v>7934.9</v>
      </c>
      <c r="E4086">
        <f t="shared" ca="1" si="638"/>
        <v>7841.875</v>
      </c>
      <c r="F4086">
        <f t="shared" ca="1" si="637"/>
        <v>7839.873076923076</v>
      </c>
      <c r="G4086" t="str">
        <f t="shared" ca="1" si="639"/>
        <v>BUY</v>
      </c>
      <c r="H4086">
        <f t="shared" ca="1" si="640"/>
        <v>7934.9</v>
      </c>
      <c r="I4086" s="7">
        <f t="shared" ca="1" si="641"/>
        <v>-1.9464501374720555E-2</v>
      </c>
      <c r="J4086" s="11">
        <f t="shared" ca="1" si="642"/>
        <v>1380.1585960192303</v>
      </c>
      <c r="K4086" s="11">
        <f ca="1">MAX($J$55:J4086)</f>
        <v>1526.2166608791206</v>
      </c>
      <c r="L4086" s="13">
        <f t="shared" ca="1" si="633"/>
        <v>9.5699430234078897E-2</v>
      </c>
      <c r="M4086" t="str">
        <f t="shared" ca="1" si="635"/>
        <v>BUY</v>
      </c>
      <c r="N4086">
        <f t="shared" ca="1" si="636"/>
        <v>-2.4010014389231855E-2</v>
      </c>
    </row>
    <row r="4087" spans="1:14" x14ac:dyDescent="0.25">
      <c r="A4087">
        <v>4086</v>
      </c>
      <c r="B4087" s="30">
        <v>42516</v>
      </c>
      <c r="C4087">
        <f t="shared" si="634"/>
        <v>2016</v>
      </c>
      <c r="D4087">
        <v>8069.65</v>
      </c>
      <c r="E4087">
        <f t="shared" ca="1" si="638"/>
        <v>8002.2749999999996</v>
      </c>
      <c r="F4087">
        <f t="shared" ca="1" si="637"/>
        <v>7845.8307692307699</v>
      </c>
      <c r="G4087" t="str">
        <f t="shared" ca="1" si="639"/>
        <v/>
      </c>
      <c r="H4087">
        <f t="shared" ca="1" si="640"/>
        <v>7934.9</v>
      </c>
      <c r="I4087" s="7" t="str">
        <f t="shared" ca="1" si="641"/>
        <v/>
      </c>
      <c r="J4087" s="11">
        <f t="shared" ca="1" si="642"/>
        <v>1380.1585960192303</v>
      </c>
      <c r="K4087" s="11">
        <f ca="1">MAX($J$55:J4087)</f>
        <v>1526.2166608791206</v>
      </c>
      <c r="L4087" s="13">
        <f t="shared" ca="1" si="633"/>
        <v>9.5699430234078897E-2</v>
      </c>
      <c r="M4087" t="str">
        <f t="shared" ca="1" si="635"/>
        <v>BUY</v>
      </c>
      <c r="N4087">
        <f t="shared" ca="1" si="636"/>
        <v>1.698194054115364E-2</v>
      </c>
    </row>
    <row r="4088" spans="1:14" x14ac:dyDescent="0.25">
      <c r="A4088">
        <v>4087</v>
      </c>
      <c r="B4088" s="30">
        <v>42517</v>
      </c>
      <c r="C4088">
        <f t="shared" si="634"/>
        <v>2016</v>
      </c>
      <c r="D4088">
        <v>8156.65</v>
      </c>
      <c r="E4088">
        <f t="shared" ca="1" si="638"/>
        <v>8113.15</v>
      </c>
      <c r="F4088">
        <f t="shared" ca="1" si="637"/>
        <v>7855.2384615384608</v>
      </c>
      <c r="G4088" t="str">
        <f t="shared" ca="1" si="639"/>
        <v/>
      </c>
      <c r="H4088">
        <f t="shared" ca="1" si="640"/>
        <v>7934.9</v>
      </c>
      <c r="I4088" s="7" t="str">
        <f t="shared" ca="1" si="641"/>
        <v/>
      </c>
      <c r="J4088" s="11">
        <f t="shared" ca="1" si="642"/>
        <v>1380.1585960192303</v>
      </c>
      <c r="K4088" s="11">
        <f ca="1">MAX($J$55:J4088)</f>
        <v>1526.2166608791206</v>
      </c>
      <c r="L4088" s="13">
        <f t="shared" ca="1" si="633"/>
        <v>9.5699430234078897E-2</v>
      </c>
      <c r="M4088" t="str">
        <f t="shared" ca="1" si="635"/>
        <v>BUY</v>
      </c>
      <c r="N4088">
        <f t="shared" ca="1" si="636"/>
        <v>1.0781136728358728E-2</v>
      </c>
    </row>
    <row r="4089" spans="1:14" x14ac:dyDescent="0.25">
      <c r="A4089">
        <v>4088</v>
      </c>
      <c r="B4089" s="30">
        <v>42520</v>
      </c>
      <c r="C4089">
        <f t="shared" si="634"/>
        <v>2016</v>
      </c>
      <c r="D4089">
        <v>8178.5</v>
      </c>
      <c r="E4089">
        <f t="shared" ca="1" si="638"/>
        <v>8167.5749999999998</v>
      </c>
      <c r="F4089">
        <f t="shared" ca="1" si="637"/>
        <v>7865.9769230769216</v>
      </c>
      <c r="G4089" t="str">
        <f t="shared" ca="1" si="639"/>
        <v/>
      </c>
      <c r="H4089">
        <f t="shared" ca="1" si="640"/>
        <v>7934.9</v>
      </c>
      <c r="I4089" s="7" t="str">
        <f t="shared" ca="1" si="641"/>
        <v/>
      </c>
      <c r="J4089" s="11">
        <f t="shared" ca="1" si="642"/>
        <v>1380.1585960192303</v>
      </c>
      <c r="K4089" s="11">
        <f ca="1">MAX($J$55:J4089)</f>
        <v>1526.2166608791206</v>
      </c>
      <c r="L4089" s="13">
        <f t="shared" ref="L4089:L4152" ca="1" si="643">1-J4089/K4089</f>
        <v>9.5699430234078897E-2</v>
      </c>
      <c r="M4089" t="str">
        <f t="shared" ca="1" si="635"/>
        <v>BUY</v>
      </c>
      <c r="N4089">
        <f t="shared" ca="1" si="636"/>
        <v>2.6787958291701083E-3</v>
      </c>
    </row>
    <row r="4090" spans="1:14" x14ac:dyDescent="0.25">
      <c r="A4090">
        <v>4089</v>
      </c>
      <c r="B4090" s="30">
        <v>42521</v>
      </c>
      <c r="C4090">
        <f t="shared" si="634"/>
        <v>2016</v>
      </c>
      <c r="D4090">
        <v>8160.1</v>
      </c>
      <c r="E4090">
        <f t="shared" ca="1" si="638"/>
        <v>8169.3</v>
      </c>
      <c r="F4090">
        <f t="shared" ca="1" si="637"/>
        <v>7877.7096153846151</v>
      </c>
      <c r="G4090" t="str">
        <f t="shared" ca="1" si="639"/>
        <v/>
      </c>
      <c r="H4090">
        <f t="shared" ca="1" si="640"/>
        <v>7934.9</v>
      </c>
      <c r="I4090" s="7" t="str">
        <f t="shared" ca="1" si="641"/>
        <v/>
      </c>
      <c r="J4090" s="11">
        <f t="shared" ca="1" si="642"/>
        <v>1380.1585960192303</v>
      </c>
      <c r="K4090" s="11">
        <f ca="1">MAX($J$55:J4090)</f>
        <v>1526.2166608791206</v>
      </c>
      <c r="L4090" s="13">
        <f t="shared" ca="1" si="643"/>
        <v>9.5699430234078897E-2</v>
      </c>
      <c r="M4090" t="str">
        <f t="shared" ca="1" si="635"/>
        <v>BUY</v>
      </c>
      <c r="N4090">
        <f t="shared" ca="1" si="636"/>
        <v>-2.2498013083083251E-3</v>
      </c>
    </row>
    <row r="4091" spans="1:14" x14ac:dyDescent="0.25">
      <c r="A4091">
        <v>4090</v>
      </c>
      <c r="B4091" s="30">
        <v>42522</v>
      </c>
      <c r="C4091">
        <f t="shared" si="634"/>
        <v>2016</v>
      </c>
      <c r="D4091">
        <v>8179.95</v>
      </c>
      <c r="E4091">
        <f t="shared" ca="1" si="638"/>
        <v>8170.0249999999996</v>
      </c>
      <c r="F4091">
        <f t="shared" ca="1" si="637"/>
        <v>7886.0673076923076</v>
      </c>
      <c r="G4091" t="str">
        <f t="shared" ca="1" si="639"/>
        <v/>
      </c>
      <c r="H4091">
        <f t="shared" ca="1" si="640"/>
        <v>7934.9</v>
      </c>
      <c r="I4091" s="7" t="str">
        <f t="shared" ca="1" si="641"/>
        <v/>
      </c>
      <c r="J4091" s="11">
        <f t="shared" ca="1" si="642"/>
        <v>1380.1585960192303</v>
      </c>
      <c r="K4091" s="11">
        <f ca="1">MAX($J$55:J4091)</f>
        <v>1526.2166608791206</v>
      </c>
      <c r="L4091" s="13">
        <f t="shared" ca="1" si="643"/>
        <v>9.5699430234078897E-2</v>
      </c>
      <c r="M4091" t="str">
        <f t="shared" ca="1" si="635"/>
        <v>BUY</v>
      </c>
      <c r="N4091">
        <f t="shared" ca="1" si="636"/>
        <v>2.4325682283304682E-3</v>
      </c>
    </row>
    <row r="4092" spans="1:14" x14ac:dyDescent="0.25">
      <c r="A4092">
        <v>4091</v>
      </c>
      <c r="B4092" s="30">
        <v>42523</v>
      </c>
      <c r="C4092">
        <f t="shared" si="634"/>
        <v>2016</v>
      </c>
      <c r="D4092">
        <v>8218.9500000000007</v>
      </c>
      <c r="E4092">
        <f t="shared" ca="1" si="638"/>
        <v>8199.4500000000007</v>
      </c>
      <c r="F4092">
        <f t="shared" ca="1" si="637"/>
        <v>7895.2615384615383</v>
      </c>
      <c r="G4092" t="str">
        <f t="shared" ca="1" si="639"/>
        <v/>
      </c>
      <c r="H4092">
        <f t="shared" ca="1" si="640"/>
        <v>7934.9</v>
      </c>
      <c r="I4092" s="7" t="str">
        <f t="shared" ca="1" si="641"/>
        <v/>
      </c>
      <c r="J4092" s="11">
        <f t="shared" ca="1" si="642"/>
        <v>1380.1585960192303</v>
      </c>
      <c r="K4092" s="11">
        <f ca="1">MAX($J$55:J4092)</f>
        <v>1526.2166608791206</v>
      </c>
      <c r="L4092" s="13">
        <f t="shared" ca="1" si="643"/>
        <v>9.5699430234078897E-2</v>
      </c>
      <c r="M4092" t="str">
        <f t="shared" ca="1" si="635"/>
        <v>BUY</v>
      </c>
      <c r="N4092">
        <f t="shared" ca="1" si="636"/>
        <v>4.7677553041278872E-3</v>
      </c>
    </row>
    <row r="4093" spans="1:14" x14ac:dyDescent="0.25">
      <c r="A4093">
        <v>4092</v>
      </c>
      <c r="B4093" s="30">
        <v>42524</v>
      </c>
      <c r="C4093">
        <f t="shared" si="634"/>
        <v>2016</v>
      </c>
      <c r="D4093">
        <v>8220.7999999999993</v>
      </c>
      <c r="E4093">
        <f t="shared" ca="1" si="638"/>
        <v>8219.875</v>
      </c>
      <c r="F4093">
        <f t="shared" ca="1" si="637"/>
        <v>7909.6288461538452</v>
      </c>
      <c r="G4093" t="str">
        <f t="shared" ca="1" si="639"/>
        <v/>
      </c>
      <c r="H4093">
        <f t="shared" ca="1" si="640"/>
        <v>7934.9</v>
      </c>
      <c r="I4093" s="7" t="str">
        <f t="shared" ca="1" si="641"/>
        <v/>
      </c>
      <c r="J4093" s="11">
        <f t="shared" ca="1" si="642"/>
        <v>1380.1585960192303</v>
      </c>
      <c r="K4093" s="11">
        <f ca="1">MAX($J$55:J4093)</f>
        <v>1526.2166608791206</v>
      </c>
      <c r="L4093" s="13">
        <f t="shared" ca="1" si="643"/>
        <v>9.5699430234078897E-2</v>
      </c>
      <c r="M4093" t="str">
        <f t="shared" ca="1" si="635"/>
        <v>BUY</v>
      </c>
      <c r="N4093">
        <f t="shared" ca="1" si="636"/>
        <v>2.250895795689893E-4</v>
      </c>
    </row>
    <row r="4094" spans="1:14" x14ac:dyDescent="0.25">
      <c r="A4094">
        <v>4093</v>
      </c>
      <c r="B4094" s="30">
        <v>42527</v>
      </c>
      <c r="C4094">
        <f t="shared" si="634"/>
        <v>2016</v>
      </c>
      <c r="D4094">
        <v>8201.0499999999993</v>
      </c>
      <c r="E4094">
        <f t="shared" ca="1" si="638"/>
        <v>8210.9249999999993</v>
      </c>
      <c r="F4094">
        <f t="shared" ca="1" si="637"/>
        <v>7923.1384615384604</v>
      </c>
      <c r="G4094" t="str">
        <f t="shared" ca="1" si="639"/>
        <v/>
      </c>
      <c r="H4094">
        <f t="shared" ca="1" si="640"/>
        <v>7934.9</v>
      </c>
      <c r="I4094" s="7" t="str">
        <f t="shared" ca="1" si="641"/>
        <v/>
      </c>
      <c r="J4094" s="11">
        <f t="shared" ca="1" si="642"/>
        <v>1380.1585960192303</v>
      </c>
      <c r="K4094" s="11">
        <f ca="1">MAX($J$55:J4094)</f>
        <v>1526.2166608791206</v>
      </c>
      <c r="L4094" s="13">
        <f t="shared" ca="1" si="643"/>
        <v>9.5699430234078897E-2</v>
      </c>
      <c r="M4094" t="str">
        <f t="shared" ca="1" si="635"/>
        <v>BUY</v>
      </c>
      <c r="N4094">
        <f t="shared" ca="1" si="636"/>
        <v>-2.4024425846632933E-3</v>
      </c>
    </row>
    <row r="4095" spans="1:14" x14ac:dyDescent="0.25">
      <c r="A4095">
        <v>4094</v>
      </c>
      <c r="B4095" s="30">
        <v>42528</v>
      </c>
      <c r="C4095">
        <f t="shared" si="634"/>
        <v>2016</v>
      </c>
      <c r="D4095">
        <v>8266.4500000000007</v>
      </c>
      <c r="E4095">
        <f t="shared" ca="1" si="638"/>
        <v>8233.75</v>
      </c>
      <c r="F4095">
        <f t="shared" ca="1" si="637"/>
        <v>7940.8519230769225</v>
      </c>
      <c r="G4095" t="str">
        <f t="shared" ca="1" si="639"/>
        <v/>
      </c>
      <c r="H4095">
        <f t="shared" ca="1" si="640"/>
        <v>7934.9</v>
      </c>
      <c r="I4095" s="7" t="str">
        <f t="shared" ca="1" si="641"/>
        <v/>
      </c>
      <c r="J4095" s="11">
        <f t="shared" ca="1" si="642"/>
        <v>1380.1585960192303</v>
      </c>
      <c r="K4095" s="11">
        <f ca="1">MAX($J$55:J4095)</f>
        <v>1526.2166608791206</v>
      </c>
      <c r="L4095" s="13">
        <f t="shared" ca="1" si="643"/>
        <v>9.5699430234078897E-2</v>
      </c>
      <c r="M4095" t="str">
        <f t="shared" ca="1" si="635"/>
        <v>BUY</v>
      </c>
      <c r="N4095">
        <f t="shared" ca="1" si="636"/>
        <v>7.9745886197500875E-3</v>
      </c>
    </row>
    <row r="4096" spans="1:14" x14ac:dyDescent="0.25">
      <c r="A4096">
        <v>4095</v>
      </c>
      <c r="B4096" s="30">
        <v>42529</v>
      </c>
      <c r="C4096">
        <f t="shared" si="634"/>
        <v>2016</v>
      </c>
      <c r="D4096">
        <v>8273.0499999999993</v>
      </c>
      <c r="E4096">
        <f t="shared" ca="1" si="638"/>
        <v>8269.75</v>
      </c>
      <c r="F4096">
        <f t="shared" ca="1" si="637"/>
        <v>7961.0846153846151</v>
      </c>
      <c r="G4096" t="str">
        <f t="shared" ca="1" si="639"/>
        <v/>
      </c>
      <c r="H4096">
        <f t="shared" ca="1" si="640"/>
        <v>7934.9</v>
      </c>
      <c r="I4096" s="7" t="str">
        <f t="shared" ca="1" si="641"/>
        <v/>
      </c>
      <c r="J4096" s="11">
        <f t="shared" ca="1" si="642"/>
        <v>1380.1585960192303</v>
      </c>
      <c r="K4096" s="11">
        <f ca="1">MAX($J$55:J4096)</f>
        <v>1526.2166608791206</v>
      </c>
      <c r="L4096" s="13">
        <f t="shared" ca="1" si="643"/>
        <v>9.5699430234078897E-2</v>
      </c>
      <c r="M4096" t="str">
        <f t="shared" ca="1" si="635"/>
        <v>BUY</v>
      </c>
      <c r="N4096">
        <f t="shared" ca="1" si="636"/>
        <v>7.9840802279074381E-4</v>
      </c>
    </row>
    <row r="4097" spans="1:14" x14ac:dyDescent="0.25">
      <c r="A4097">
        <v>4096</v>
      </c>
      <c r="B4097" s="30">
        <v>42530</v>
      </c>
      <c r="C4097">
        <f t="shared" si="634"/>
        <v>2016</v>
      </c>
      <c r="D4097">
        <v>8203.6</v>
      </c>
      <c r="E4097">
        <f t="shared" ca="1" si="638"/>
        <v>8238.3250000000007</v>
      </c>
      <c r="F4097">
        <f t="shared" ca="1" si="637"/>
        <v>7980.2019230769229</v>
      </c>
      <c r="G4097" t="str">
        <f t="shared" ca="1" si="639"/>
        <v/>
      </c>
      <c r="H4097">
        <f t="shared" ca="1" si="640"/>
        <v>7934.9</v>
      </c>
      <c r="I4097" s="7" t="str">
        <f t="shared" ca="1" si="641"/>
        <v/>
      </c>
      <c r="J4097" s="11">
        <f t="shared" ca="1" si="642"/>
        <v>1380.1585960192303</v>
      </c>
      <c r="K4097" s="11">
        <f ca="1">MAX($J$55:J4097)</f>
        <v>1526.2166608791206</v>
      </c>
      <c r="L4097" s="13">
        <f t="shared" ca="1" si="643"/>
        <v>9.5699430234078897E-2</v>
      </c>
      <c r="M4097" t="str">
        <f t="shared" ca="1" si="635"/>
        <v>BUY</v>
      </c>
      <c r="N4097">
        <f t="shared" ca="1" si="636"/>
        <v>-8.3947274584341824E-3</v>
      </c>
    </row>
    <row r="4098" spans="1:14" x14ac:dyDescent="0.25">
      <c r="A4098">
        <v>4097</v>
      </c>
      <c r="B4098" s="30">
        <v>42531</v>
      </c>
      <c r="C4098">
        <f t="shared" si="634"/>
        <v>2016</v>
      </c>
      <c r="D4098">
        <v>8170.05</v>
      </c>
      <c r="E4098">
        <f t="shared" ca="1" si="638"/>
        <v>8186.8250000000007</v>
      </c>
      <c r="F4098">
        <f t="shared" ca="1" si="637"/>
        <v>7996.915384615384</v>
      </c>
      <c r="G4098" t="str">
        <f t="shared" ca="1" si="639"/>
        <v/>
      </c>
      <c r="H4098">
        <f t="shared" ca="1" si="640"/>
        <v>7934.9</v>
      </c>
      <c r="I4098" s="7" t="str">
        <f t="shared" ca="1" si="641"/>
        <v/>
      </c>
      <c r="J4098" s="11">
        <f t="shared" ca="1" si="642"/>
        <v>1380.1585960192303</v>
      </c>
      <c r="K4098" s="11">
        <f ca="1">MAX($J$55:J4098)</f>
        <v>1526.2166608791206</v>
      </c>
      <c r="L4098" s="13">
        <f t="shared" ca="1" si="643"/>
        <v>9.5699430234078897E-2</v>
      </c>
      <c r="M4098" t="str">
        <f t="shared" ca="1" si="635"/>
        <v>BUY</v>
      </c>
      <c r="N4098">
        <f t="shared" ca="1" si="636"/>
        <v>-4.0896679506558318E-3</v>
      </c>
    </row>
    <row r="4099" spans="1:14" x14ac:dyDescent="0.25">
      <c r="A4099">
        <v>4098</v>
      </c>
      <c r="B4099" s="30">
        <v>42534</v>
      </c>
      <c r="C4099">
        <f t="shared" ref="C4099:C4162" si="644">YEAR(B4099)</f>
        <v>2016</v>
      </c>
      <c r="D4099">
        <v>8110.6</v>
      </c>
      <c r="E4099">
        <f t="shared" ca="1" si="638"/>
        <v>8140.3250000000007</v>
      </c>
      <c r="F4099">
        <f t="shared" ca="1" si="637"/>
        <v>8011.4211538461532</v>
      </c>
      <c r="G4099" t="str">
        <f t="shared" ca="1" si="639"/>
        <v/>
      </c>
      <c r="H4099">
        <f t="shared" ca="1" si="640"/>
        <v>7934.9</v>
      </c>
      <c r="I4099" s="7" t="str">
        <f t="shared" ca="1" si="641"/>
        <v/>
      </c>
      <c r="J4099" s="11">
        <f t="shared" ca="1" si="642"/>
        <v>1380.1585960192303</v>
      </c>
      <c r="K4099" s="11">
        <f ca="1">MAX($J$55:J4099)</f>
        <v>1526.2166608791206</v>
      </c>
      <c r="L4099" s="13">
        <f t="shared" ca="1" si="643"/>
        <v>9.5699430234078897E-2</v>
      </c>
      <c r="M4099" t="str">
        <f t="shared" ca="1" si="635"/>
        <v>BUY</v>
      </c>
      <c r="N4099">
        <f t="shared" ca="1" si="636"/>
        <v>-7.2765772547291408E-3</v>
      </c>
    </row>
    <row r="4100" spans="1:14" x14ac:dyDescent="0.25">
      <c r="A4100">
        <v>4099</v>
      </c>
      <c r="B4100" s="30">
        <v>42535</v>
      </c>
      <c r="C4100">
        <f t="shared" si="644"/>
        <v>2016</v>
      </c>
      <c r="D4100">
        <v>8108.85</v>
      </c>
      <c r="E4100">
        <f t="shared" ca="1" si="638"/>
        <v>8109.7250000000004</v>
      </c>
      <c r="F4100">
        <f t="shared" ca="1" si="637"/>
        <v>8020.7596153846152</v>
      </c>
      <c r="G4100" t="str">
        <f t="shared" ca="1" si="639"/>
        <v/>
      </c>
      <c r="H4100">
        <f t="shared" ca="1" si="640"/>
        <v>7934.9</v>
      </c>
      <c r="I4100" s="7" t="str">
        <f t="shared" ca="1" si="641"/>
        <v/>
      </c>
      <c r="J4100" s="11">
        <f t="shared" ca="1" si="642"/>
        <v>1380.1585960192303</v>
      </c>
      <c r="K4100" s="11">
        <f ca="1">MAX($J$55:J4100)</f>
        <v>1526.2166608791206</v>
      </c>
      <c r="L4100" s="13">
        <f t="shared" ca="1" si="643"/>
        <v>9.5699430234078897E-2</v>
      </c>
      <c r="M4100" t="str">
        <f t="shared" ca="1" si="635"/>
        <v>BUY</v>
      </c>
      <c r="N4100">
        <f t="shared" ca="1" si="636"/>
        <v>-2.1576702093556579E-4</v>
      </c>
    </row>
    <row r="4101" spans="1:14" x14ac:dyDescent="0.25">
      <c r="A4101">
        <v>4100</v>
      </c>
      <c r="B4101" s="30">
        <v>42536</v>
      </c>
      <c r="C4101">
        <f t="shared" si="644"/>
        <v>2016</v>
      </c>
      <c r="D4101">
        <v>8206.6</v>
      </c>
      <c r="E4101">
        <f t="shared" ca="1" si="638"/>
        <v>8157.7250000000004</v>
      </c>
      <c r="F4101">
        <f t="shared" ca="1" si="637"/>
        <v>8033.0211538461535</v>
      </c>
      <c r="G4101" t="str">
        <f t="shared" ca="1" si="639"/>
        <v/>
      </c>
      <c r="H4101">
        <f t="shared" ca="1" si="640"/>
        <v>7934.9</v>
      </c>
      <c r="I4101" s="7" t="str">
        <f t="shared" ca="1" si="641"/>
        <v/>
      </c>
      <c r="J4101" s="11">
        <f t="shared" ca="1" si="642"/>
        <v>1380.1585960192303</v>
      </c>
      <c r="K4101" s="11">
        <f ca="1">MAX($J$55:J4101)</f>
        <v>1526.2166608791206</v>
      </c>
      <c r="L4101" s="13">
        <f t="shared" ca="1" si="643"/>
        <v>9.5699430234078897E-2</v>
      </c>
      <c r="M4101" t="str">
        <f t="shared" ca="1" si="635"/>
        <v>BUY</v>
      </c>
      <c r="N4101">
        <f t="shared" ca="1" si="636"/>
        <v>1.2054730325508549E-2</v>
      </c>
    </row>
    <row r="4102" spans="1:14" x14ac:dyDescent="0.25">
      <c r="A4102">
        <v>4101</v>
      </c>
      <c r="B4102" s="30">
        <v>42537</v>
      </c>
      <c r="C4102">
        <f t="shared" si="644"/>
        <v>2016</v>
      </c>
      <c r="D4102">
        <v>8140.75</v>
      </c>
      <c r="E4102">
        <f t="shared" ca="1" si="638"/>
        <v>8173.6750000000002</v>
      </c>
      <c r="F4102">
        <f t="shared" ca="1" si="637"/>
        <v>8044.248076923076</v>
      </c>
      <c r="G4102" t="str">
        <f t="shared" ca="1" si="639"/>
        <v/>
      </c>
      <c r="H4102">
        <f t="shared" ca="1" si="640"/>
        <v>7934.9</v>
      </c>
      <c r="I4102" s="7" t="str">
        <f t="shared" ca="1" si="641"/>
        <v/>
      </c>
      <c r="J4102" s="11">
        <f t="shared" ca="1" si="642"/>
        <v>1380.1585960192303</v>
      </c>
      <c r="K4102" s="11">
        <f ca="1">MAX($J$55:J4102)</f>
        <v>1526.2166608791206</v>
      </c>
      <c r="L4102" s="13">
        <f t="shared" ca="1" si="643"/>
        <v>9.5699430234078897E-2</v>
      </c>
      <c r="M4102" t="str">
        <f t="shared" ref="M4102:M4165" ca="1" si="645">IF(G4102="",M4101,G4102)</f>
        <v>BUY</v>
      </c>
      <c r="N4102">
        <f t="shared" ca="1" si="636"/>
        <v>-8.0240294397192942E-3</v>
      </c>
    </row>
    <row r="4103" spans="1:14" x14ac:dyDescent="0.25">
      <c r="A4103">
        <v>4102</v>
      </c>
      <c r="B4103" s="30">
        <v>42538</v>
      </c>
      <c r="C4103">
        <f t="shared" si="644"/>
        <v>2016</v>
      </c>
      <c r="D4103">
        <v>8170.2</v>
      </c>
      <c r="E4103">
        <f t="shared" ca="1" si="638"/>
        <v>8155.4750000000004</v>
      </c>
      <c r="F4103">
        <f t="shared" ca="1" si="637"/>
        <v>8054.625</v>
      </c>
      <c r="G4103" t="str">
        <f t="shared" ca="1" si="639"/>
        <v/>
      </c>
      <c r="H4103">
        <f t="shared" ca="1" si="640"/>
        <v>7934.9</v>
      </c>
      <c r="I4103" s="7" t="str">
        <f t="shared" ca="1" si="641"/>
        <v/>
      </c>
      <c r="J4103" s="11">
        <f t="shared" ca="1" si="642"/>
        <v>1380.1585960192303</v>
      </c>
      <c r="K4103" s="11">
        <f ca="1">MAX($J$55:J4103)</f>
        <v>1526.2166608791206</v>
      </c>
      <c r="L4103" s="13">
        <f t="shared" ca="1" si="643"/>
        <v>9.5699430234078897E-2</v>
      </c>
      <c r="M4103" t="str">
        <f t="shared" ca="1" si="645"/>
        <v>BUY</v>
      </c>
      <c r="N4103">
        <f t="shared" ref="N4103:N4166" ca="1" si="646">IF(M4102="BUY",(D4103-D4102)/D4102,(D4102-D4103)/D4102)</f>
        <v>3.6176028007247267E-3</v>
      </c>
    </row>
    <row r="4104" spans="1:14" x14ac:dyDescent="0.25">
      <c r="A4104">
        <v>4103</v>
      </c>
      <c r="B4104" s="30">
        <v>42541</v>
      </c>
      <c r="C4104">
        <f t="shared" si="644"/>
        <v>2016</v>
      </c>
      <c r="D4104">
        <v>8238.5</v>
      </c>
      <c r="E4104">
        <f t="shared" ca="1" si="638"/>
        <v>8204.35</v>
      </c>
      <c r="F4104">
        <f t="shared" ca="1" si="637"/>
        <v>8070.917307692308</v>
      </c>
      <c r="G4104" t="str">
        <f t="shared" ca="1" si="639"/>
        <v/>
      </c>
      <c r="H4104">
        <f t="shared" ca="1" si="640"/>
        <v>7934.9</v>
      </c>
      <c r="I4104" s="7" t="str">
        <f t="shared" ca="1" si="641"/>
        <v/>
      </c>
      <c r="J4104" s="11">
        <f t="shared" ca="1" si="642"/>
        <v>1380.1585960192303</v>
      </c>
      <c r="K4104" s="11">
        <f ca="1">MAX($J$55:J4104)</f>
        <v>1526.2166608791206</v>
      </c>
      <c r="L4104" s="13">
        <f t="shared" ca="1" si="643"/>
        <v>9.5699430234078897E-2</v>
      </c>
      <c r="M4104" t="str">
        <f t="shared" ca="1" si="645"/>
        <v>BUY</v>
      </c>
      <c r="N4104">
        <f t="shared" ca="1" si="646"/>
        <v>8.3596484786174364E-3</v>
      </c>
    </row>
    <row r="4105" spans="1:14" x14ac:dyDescent="0.25">
      <c r="A4105">
        <v>4104</v>
      </c>
      <c r="B4105" s="30">
        <v>42542</v>
      </c>
      <c r="C4105">
        <f t="shared" si="644"/>
        <v>2016</v>
      </c>
      <c r="D4105">
        <v>8219.9</v>
      </c>
      <c r="E4105">
        <f t="shared" ca="1" si="638"/>
        <v>8229.2000000000007</v>
      </c>
      <c r="F4105">
        <f t="shared" ca="1" si="637"/>
        <v>8084.7307692307704</v>
      </c>
      <c r="G4105" t="str">
        <f t="shared" ca="1" si="639"/>
        <v/>
      </c>
      <c r="H4105">
        <f t="shared" ca="1" si="640"/>
        <v>7934.9</v>
      </c>
      <c r="I4105" s="7" t="str">
        <f t="shared" ca="1" si="641"/>
        <v/>
      </c>
      <c r="J4105" s="11">
        <f t="shared" ca="1" si="642"/>
        <v>1380.1585960192303</v>
      </c>
      <c r="K4105" s="11">
        <f ca="1">MAX($J$55:J4105)</f>
        <v>1526.2166608791206</v>
      </c>
      <c r="L4105" s="13">
        <f t="shared" ca="1" si="643"/>
        <v>9.5699430234078897E-2</v>
      </c>
      <c r="M4105" t="str">
        <f t="shared" ca="1" si="645"/>
        <v>BUY</v>
      </c>
      <c r="N4105">
        <f t="shared" ca="1" si="646"/>
        <v>-2.2576925411179659E-3</v>
      </c>
    </row>
    <row r="4106" spans="1:14" x14ac:dyDescent="0.25">
      <c r="A4106">
        <v>4105</v>
      </c>
      <c r="B4106" s="30">
        <v>42543</v>
      </c>
      <c r="C4106">
        <f t="shared" si="644"/>
        <v>2016</v>
      </c>
      <c r="D4106">
        <v>8203.7000000000007</v>
      </c>
      <c r="E4106">
        <f t="shared" ca="1" si="638"/>
        <v>8211.7999999999993</v>
      </c>
      <c r="F4106">
        <f t="shared" ca="1" si="637"/>
        <v>8096.7673076923093</v>
      </c>
      <c r="G4106" t="str">
        <f t="shared" ca="1" si="639"/>
        <v/>
      </c>
      <c r="H4106">
        <f t="shared" ca="1" si="640"/>
        <v>7934.9</v>
      </c>
      <c r="I4106" s="7" t="str">
        <f t="shared" ca="1" si="641"/>
        <v/>
      </c>
      <c r="J4106" s="11">
        <f t="shared" ca="1" si="642"/>
        <v>1380.1585960192303</v>
      </c>
      <c r="K4106" s="11">
        <f ca="1">MAX($J$55:J4106)</f>
        <v>1526.2166608791206</v>
      </c>
      <c r="L4106" s="13">
        <f t="shared" ca="1" si="643"/>
        <v>9.5699430234078897E-2</v>
      </c>
      <c r="M4106" t="str">
        <f t="shared" ca="1" si="645"/>
        <v>BUY</v>
      </c>
      <c r="N4106">
        <f t="shared" ca="1" si="646"/>
        <v>-1.9708268957041946E-3</v>
      </c>
    </row>
    <row r="4107" spans="1:14" x14ac:dyDescent="0.25">
      <c r="A4107">
        <v>4106</v>
      </c>
      <c r="B4107" s="30">
        <v>42544</v>
      </c>
      <c r="C4107">
        <f t="shared" si="644"/>
        <v>2016</v>
      </c>
      <c r="D4107">
        <v>8270.4500000000007</v>
      </c>
      <c r="E4107">
        <f t="shared" ca="1" si="638"/>
        <v>8237.0750000000007</v>
      </c>
      <c r="F4107">
        <f t="shared" ca="1" si="637"/>
        <v>8112.1634615384637</v>
      </c>
      <c r="G4107" t="str">
        <f t="shared" ca="1" si="639"/>
        <v/>
      </c>
      <c r="H4107">
        <f t="shared" ca="1" si="640"/>
        <v>7934.9</v>
      </c>
      <c r="I4107" s="7" t="str">
        <f t="shared" ca="1" si="641"/>
        <v/>
      </c>
      <c r="J4107" s="11">
        <f t="shared" ca="1" si="642"/>
        <v>1380.1585960192303</v>
      </c>
      <c r="K4107" s="11">
        <f ca="1">MAX($J$55:J4107)</f>
        <v>1526.2166608791206</v>
      </c>
      <c r="L4107" s="13">
        <f t="shared" ca="1" si="643"/>
        <v>9.5699430234078897E-2</v>
      </c>
      <c r="M4107" t="str">
        <f t="shared" ca="1" si="645"/>
        <v>BUY</v>
      </c>
      <c r="N4107">
        <f t="shared" ca="1" si="646"/>
        <v>8.1365725221546371E-3</v>
      </c>
    </row>
    <row r="4108" spans="1:14" x14ac:dyDescent="0.25">
      <c r="A4108">
        <v>4107</v>
      </c>
      <c r="B4108" s="30">
        <v>42545</v>
      </c>
      <c r="C4108">
        <f t="shared" si="644"/>
        <v>2016</v>
      </c>
      <c r="D4108">
        <v>8088.6</v>
      </c>
      <c r="E4108">
        <f t="shared" ca="1" si="638"/>
        <v>8179.5250000000005</v>
      </c>
      <c r="F4108">
        <f t="shared" ca="1" si="637"/>
        <v>8123.9019230769254</v>
      </c>
      <c r="G4108" t="str">
        <f t="shared" ca="1" si="639"/>
        <v/>
      </c>
      <c r="H4108">
        <f t="shared" ca="1" si="640"/>
        <v>7934.9</v>
      </c>
      <c r="I4108" s="7" t="str">
        <f t="shared" ca="1" si="641"/>
        <v/>
      </c>
      <c r="J4108" s="11">
        <f t="shared" ca="1" si="642"/>
        <v>1380.1585960192303</v>
      </c>
      <c r="K4108" s="11">
        <f ca="1">MAX($J$55:J4108)</f>
        <v>1526.2166608791206</v>
      </c>
      <c r="L4108" s="13">
        <f t="shared" ca="1" si="643"/>
        <v>9.5699430234078897E-2</v>
      </c>
      <c r="M4108" t="str">
        <f t="shared" ca="1" si="645"/>
        <v>BUY</v>
      </c>
      <c r="N4108">
        <f t="shared" ca="1" si="646"/>
        <v>-2.1987920850739723E-2</v>
      </c>
    </row>
    <row r="4109" spans="1:14" x14ac:dyDescent="0.25">
      <c r="A4109">
        <v>4108</v>
      </c>
      <c r="B4109" s="30">
        <v>42548</v>
      </c>
      <c r="C4109">
        <f t="shared" si="644"/>
        <v>2016</v>
      </c>
      <c r="D4109">
        <v>8094.7</v>
      </c>
      <c r="E4109">
        <f t="shared" ca="1" si="638"/>
        <v>8091.65</v>
      </c>
      <c r="F4109">
        <f t="shared" ca="1" si="637"/>
        <v>8137.1711538461568</v>
      </c>
      <c r="G4109" t="str">
        <f t="shared" ca="1" si="639"/>
        <v>SELL</v>
      </c>
      <c r="H4109">
        <f t="shared" ca="1" si="640"/>
        <v>8094.7</v>
      </c>
      <c r="I4109" s="7">
        <f t="shared" ca="1" si="641"/>
        <v>2.0138880137115844E-2</v>
      </c>
      <c r="J4109" s="11">
        <f t="shared" ca="1" si="642"/>
        <v>1407.9534445546717</v>
      </c>
      <c r="K4109" s="11">
        <f ca="1">MAX($J$55:J4109)</f>
        <v>1526.2166608791206</v>
      </c>
      <c r="L4109" s="13">
        <f t="shared" ca="1" si="643"/>
        <v>7.7487829451637458E-2</v>
      </c>
      <c r="M4109" t="str">
        <f t="shared" ca="1" si="645"/>
        <v>SELL</v>
      </c>
      <c r="N4109">
        <f t="shared" ca="1" si="646"/>
        <v>7.5414781297127487E-4</v>
      </c>
    </row>
    <row r="4110" spans="1:14" x14ac:dyDescent="0.25">
      <c r="A4110">
        <v>4109</v>
      </c>
      <c r="B4110" s="30">
        <v>42549</v>
      </c>
      <c r="C4110">
        <f t="shared" si="644"/>
        <v>2016</v>
      </c>
      <c r="D4110">
        <v>8127.85</v>
      </c>
      <c r="E4110">
        <f t="shared" ca="1" si="638"/>
        <v>8111.2749999999996</v>
      </c>
      <c r="F4110">
        <f t="shared" ca="1" si="637"/>
        <v>8152.432692307696</v>
      </c>
      <c r="G4110" t="str">
        <f t="shared" ca="1" si="639"/>
        <v/>
      </c>
      <c r="H4110">
        <f t="shared" ca="1" si="640"/>
        <v>8094.7</v>
      </c>
      <c r="I4110" s="7" t="str">
        <f t="shared" ca="1" si="641"/>
        <v/>
      </c>
      <c r="J4110" s="11">
        <f t="shared" ca="1" si="642"/>
        <v>1407.9534445546717</v>
      </c>
      <c r="K4110" s="11">
        <f ca="1">MAX($J$55:J4110)</f>
        <v>1526.2166608791206</v>
      </c>
      <c r="L4110" s="13">
        <f t="shared" ca="1" si="643"/>
        <v>7.7487829451637458E-2</v>
      </c>
      <c r="M4110" t="str">
        <f t="shared" ca="1" si="645"/>
        <v>SELL</v>
      </c>
      <c r="N4110">
        <f t="shared" ca="1" si="646"/>
        <v>-4.0952722151531926E-3</v>
      </c>
    </row>
    <row r="4111" spans="1:14" x14ac:dyDescent="0.25">
      <c r="A4111">
        <v>4110</v>
      </c>
      <c r="B4111" s="30">
        <v>42550</v>
      </c>
      <c r="C4111">
        <f t="shared" si="644"/>
        <v>2016</v>
      </c>
      <c r="D4111">
        <v>8204</v>
      </c>
      <c r="E4111">
        <f t="shared" ca="1" si="638"/>
        <v>8165.9250000000002</v>
      </c>
      <c r="F4111">
        <f t="shared" ca="1" si="637"/>
        <v>8169.9384615384643</v>
      </c>
      <c r="G4111" t="str">
        <f t="shared" ca="1" si="639"/>
        <v/>
      </c>
      <c r="H4111">
        <f t="shared" ca="1" si="640"/>
        <v>8094.7</v>
      </c>
      <c r="I4111" s="7" t="str">
        <f t="shared" ca="1" si="641"/>
        <v/>
      </c>
      <c r="J4111" s="11">
        <f t="shared" ca="1" si="642"/>
        <v>1407.9534445546717</v>
      </c>
      <c r="K4111" s="11">
        <f ca="1">MAX($J$55:J4111)</f>
        <v>1526.2166608791206</v>
      </c>
      <c r="L4111" s="13">
        <f t="shared" ca="1" si="643"/>
        <v>7.7487829451637458E-2</v>
      </c>
      <c r="M4111" t="str">
        <f t="shared" ca="1" si="645"/>
        <v>SELL</v>
      </c>
      <c r="N4111">
        <f t="shared" ca="1" si="646"/>
        <v>-9.3690213279033971E-3</v>
      </c>
    </row>
    <row r="4112" spans="1:14" x14ac:dyDescent="0.25">
      <c r="A4112">
        <v>4111</v>
      </c>
      <c r="B4112" s="30">
        <v>42551</v>
      </c>
      <c r="C4112">
        <f t="shared" si="644"/>
        <v>2016</v>
      </c>
      <c r="D4112">
        <v>8287.75</v>
      </c>
      <c r="E4112">
        <f t="shared" ca="1" si="638"/>
        <v>8245.875</v>
      </c>
      <c r="F4112">
        <f t="shared" ca="1" si="637"/>
        <v>8183.5096153846189</v>
      </c>
      <c r="G4112" t="str">
        <f t="shared" ca="1" si="639"/>
        <v>BUY</v>
      </c>
      <c r="H4112">
        <f t="shared" ca="1" si="640"/>
        <v>8287.75</v>
      </c>
      <c r="I4112" s="7">
        <f t="shared" ca="1" si="641"/>
        <v>-2.3848938194127145E-2</v>
      </c>
      <c r="J4112" s="11">
        <f t="shared" ca="1" si="642"/>
        <v>1374.375249875279</v>
      </c>
      <c r="K4112" s="11">
        <f ca="1">MAX($J$55:J4112)</f>
        <v>1526.2166608791206</v>
      </c>
      <c r="L4112" s="13">
        <f t="shared" ca="1" si="643"/>
        <v>9.9488765190375417E-2</v>
      </c>
      <c r="M4112" t="str">
        <f t="shared" ca="1" si="645"/>
        <v>BUY</v>
      </c>
      <c r="N4112">
        <f t="shared" ca="1" si="646"/>
        <v>-1.0208434909800097E-2</v>
      </c>
    </row>
    <row r="4113" spans="1:14" x14ac:dyDescent="0.25">
      <c r="A4113">
        <v>4112</v>
      </c>
      <c r="B4113" s="30">
        <v>42552</v>
      </c>
      <c r="C4113">
        <f t="shared" si="644"/>
        <v>2016</v>
      </c>
      <c r="D4113">
        <v>8328.35</v>
      </c>
      <c r="E4113">
        <f t="shared" ca="1" si="638"/>
        <v>8308.0499999999993</v>
      </c>
      <c r="F4113">
        <f t="shared" ca="1" si="637"/>
        <v>8193.4596153846178</v>
      </c>
      <c r="G4113" t="str">
        <f t="shared" ca="1" si="639"/>
        <v/>
      </c>
      <c r="H4113">
        <f t="shared" ca="1" si="640"/>
        <v>8287.75</v>
      </c>
      <c r="I4113" s="7" t="str">
        <f t="shared" ca="1" si="641"/>
        <v/>
      </c>
      <c r="J4113" s="11">
        <f t="shared" ca="1" si="642"/>
        <v>1374.375249875279</v>
      </c>
      <c r="K4113" s="11">
        <f ca="1">MAX($J$55:J4113)</f>
        <v>1526.2166608791206</v>
      </c>
      <c r="L4113" s="13">
        <f t="shared" ca="1" si="643"/>
        <v>9.9488765190375417E-2</v>
      </c>
      <c r="M4113" t="str">
        <f t="shared" ca="1" si="645"/>
        <v>BUY</v>
      </c>
      <c r="N4113">
        <f t="shared" ca="1" si="646"/>
        <v>4.8987964163977396E-3</v>
      </c>
    </row>
    <row r="4114" spans="1:14" x14ac:dyDescent="0.25">
      <c r="A4114">
        <v>4113</v>
      </c>
      <c r="B4114" s="30">
        <v>42555</v>
      </c>
      <c r="C4114">
        <f t="shared" si="644"/>
        <v>2016</v>
      </c>
      <c r="D4114">
        <v>8370.7000000000007</v>
      </c>
      <c r="E4114">
        <f t="shared" ca="1" si="638"/>
        <v>8349.5250000000015</v>
      </c>
      <c r="F4114">
        <f t="shared" ca="1" si="637"/>
        <v>8201.6923076923104</v>
      </c>
      <c r="G4114" t="str">
        <f t="shared" ca="1" si="639"/>
        <v/>
      </c>
      <c r="H4114">
        <f t="shared" ca="1" si="640"/>
        <v>8287.75</v>
      </c>
      <c r="I4114" s="7" t="str">
        <f t="shared" ca="1" si="641"/>
        <v/>
      </c>
      <c r="J4114" s="11">
        <f t="shared" ca="1" si="642"/>
        <v>1374.375249875279</v>
      </c>
      <c r="K4114" s="11">
        <f ca="1">MAX($J$55:J4114)</f>
        <v>1526.2166608791206</v>
      </c>
      <c r="L4114" s="13">
        <f t="shared" ca="1" si="643"/>
        <v>9.9488765190375417E-2</v>
      </c>
      <c r="M4114" t="str">
        <f t="shared" ca="1" si="645"/>
        <v>BUY</v>
      </c>
      <c r="N4114">
        <f t="shared" ca="1" si="646"/>
        <v>5.0850408544309928E-3</v>
      </c>
    </row>
    <row r="4115" spans="1:14" x14ac:dyDescent="0.25">
      <c r="A4115">
        <v>4114</v>
      </c>
      <c r="B4115" s="30">
        <v>42556</v>
      </c>
      <c r="C4115">
        <f t="shared" si="644"/>
        <v>2016</v>
      </c>
      <c r="D4115">
        <v>8335.9500000000007</v>
      </c>
      <c r="E4115">
        <f t="shared" ca="1" si="638"/>
        <v>8353.3250000000007</v>
      </c>
      <c r="F4115">
        <f t="shared" ca="1" si="637"/>
        <v>8207.7480769230806</v>
      </c>
      <c r="G4115" t="str">
        <f t="shared" ca="1" si="639"/>
        <v/>
      </c>
      <c r="H4115">
        <f t="shared" ca="1" si="640"/>
        <v>8287.75</v>
      </c>
      <c r="I4115" s="7" t="str">
        <f t="shared" ca="1" si="641"/>
        <v/>
      </c>
      <c r="J4115" s="11">
        <f t="shared" ca="1" si="642"/>
        <v>1374.375249875279</v>
      </c>
      <c r="K4115" s="11">
        <f ca="1">MAX($J$55:J4115)</f>
        <v>1526.2166608791206</v>
      </c>
      <c r="L4115" s="13">
        <f t="shared" ca="1" si="643"/>
        <v>9.9488765190375417E-2</v>
      </c>
      <c r="M4115" t="str">
        <f t="shared" ca="1" si="645"/>
        <v>BUY</v>
      </c>
      <c r="N4115">
        <f t="shared" ca="1" si="646"/>
        <v>-4.1513851888133604E-3</v>
      </c>
    </row>
    <row r="4116" spans="1:14" x14ac:dyDescent="0.25">
      <c r="A4116">
        <v>4115</v>
      </c>
      <c r="B4116" s="30">
        <v>42558</v>
      </c>
      <c r="C4116">
        <f t="shared" si="644"/>
        <v>2016</v>
      </c>
      <c r="D4116">
        <v>8337.9</v>
      </c>
      <c r="E4116">
        <f t="shared" ca="1" si="638"/>
        <v>8336.9249999999993</v>
      </c>
      <c r="F4116">
        <f t="shared" ca="1" si="637"/>
        <v>8214.5865384615408</v>
      </c>
      <c r="G4116" t="str">
        <f t="shared" ca="1" si="639"/>
        <v/>
      </c>
      <c r="H4116">
        <f t="shared" ca="1" si="640"/>
        <v>8287.75</v>
      </c>
      <c r="I4116" s="7" t="str">
        <f t="shared" ca="1" si="641"/>
        <v/>
      </c>
      <c r="J4116" s="11">
        <f t="shared" ca="1" si="642"/>
        <v>1374.375249875279</v>
      </c>
      <c r="K4116" s="11">
        <f ca="1">MAX($J$55:J4116)</f>
        <v>1526.2166608791206</v>
      </c>
      <c r="L4116" s="13">
        <f t="shared" ca="1" si="643"/>
        <v>9.9488765190375417E-2</v>
      </c>
      <c r="M4116" t="str">
        <f t="shared" ca="1" si="645"/>
        <v>BUY</v>
      </c>
      <c r="N4116">
        <f t="shared" ca="1" si="646"/>
        <v>2.3392654706409088E-4</v>
      </c>
    </row>
    <row r="4117" spans="1:14" x14ac:dyDescent="0.25">
      <c r="A4117">
        <v>4116</v>
      </c>
      <c r="B4117" s="30">
        <v>42559</v>
      </c>
      <c r="C4117">
        <f t="shared" si="644"/>
        <v>2016</v>
      </c>
      <c r="D4117">
        <v>8323.2000000000007</v>
      </c>
      <c r="E4117">
        <f t="shared" ca="1" si="638"/>
        <v>8330.5499999999993</v>
      </c>
      <c r="F4117">
        <f t="shared" ca="1" si="637"/>
        <v>8220.0961538461561</v>
      </c>
      <c r="G4117" t="str">
        <f t="shared" ca="1" si="639"/>
        <v/>
      </c>
      <c r="H4117">
        <f t="shared" ca="1" si="640"/>
        <v>8287.75</v>
      </c>
      <c r="I4117" s="7" t="str">
        <f t="shared" ca="1" si="641"/>
        <v/>
      </c>
      <c r="J4117" s="11">
        <f t="shared" ca="1" si="642"/>
        <v>1374.375249875279</v>
      </c>
      <c r="K4117" s="11">
        <f ca="1">MAX($J$55:J4117)</f>
        <v>1526.2166608791206</v>
      </c>
      <c r="L4117" s="13">
        <f t="shared" ca="1" si="643"/>
        <v>9.9488765190375417E-2</v>
      </c>
      <c r="M4117" t="str">
        <f t="shared" ca="1" si="645"/>
        <v>BUY</v>
      </c>
      <c r="N4117">
        <f t="shared" ca="1" si="646"/>
        <v>-1.7630338574459888E-3</v>
      </c>
    </row>
    <row r="4118" spans="1:14" x14ac:dyDescent="0.25">
      <c r="A4118">
        <v>4117</v>
      </c>
      <c r="B4118" s="30">
        <v>42562</v>
      </c>
      <c r="C4118">
        <f t="shared" si="644"/>
        <v>2016</v>
      </c>
      <c r="D4118">
        <v>8467.9</v>
      </c>
      <c r="E4118">
        <f t="shared" ca="1" si="638"/>
        <v>8395.5499999999993</v>
      </c>
      <c r="F4118">
        <f t="shared" ca="1" si="637"/>
        <v>8229.671153846155</v>
      </c>
      <c r="G4118" t="str">
        <f t="shared" ca="1" si="639"/>
        <v/>
      </c>
      <c r="H4118">
        <f t="shared" ca="1" si="640"/>
        <v>8287.75</v>
      </c>
      <c r="I4118" s="7" t="str">
        <f t="shared" ca="1" si="641"/>
        <v/>
      </c>
      <c r="J4118" s="11">
        <f t="shared" ca="1" si="642"/>
        <v>1374.375249875279</v>
      </c>
      <c r="K4118" s="11">
        <f ca="1">MAX($J$55:J4118)</f>
        <v>1526.2166608791206</v>
      </c>
      <c r="L4118" s="13">
        <f t="shared" ca="1" si="643"/>
        <v>9.9488765190375417E-2</v>
      </c>
      <c r="M4118" t="str">
        <f t="shared" ca="1" si="645"/>
        <v>BUY</v>
      </c>
      <c r="N4118">
        <f t="shared" ca="1" si="646"/>
        <v>1.7385140330641927E-2</v>
      </c>
    </row>
    <row r="4119" spans="1:14" x14ac:dyDescent="0.25">
      <c r="A4119">
        <v>4118</v>
      </c>
      <c r="B4119" s="30">
        <v>42563</v>
      </c>
      <c r="C4119">
        <f t="shared" si="644"/>
        <v>2016</v>
      </c>
      <c r="D4119">
        <v>8521.0499999999993</v>
      </c>
      <c r="E4119">
        <f t="shared" ca="1" si="638"/>
        <v>8494.4749999999985</v>
      </c>
      <c r="F4119">
        <f t="shared" ca="1" si="637"/>
        <v>8241.2192307692312</v>
      </c>
      <c r="G4119" t="str">
        <f t="shared" ca="1" si="639"/>
        <v/>
      </c>
      <c r="H4119">
        <f t="shared" ca="1" si="640"/>
        <v>8287.75</v>
      </c>
      <c r="I4119" s="7" t="str">
        <f t="shared" ca="1" si="641"/>
        <v/>
      </c>
      <c r="J4119" s="11">
        <f t="shared" ca="1" si="642"/>
        <v>1374.375249875279</v>
      </c>
      <c r="K4119" s="11">
        <f ca="1">MAX($J$55:J4119)</f>
        <v>1526.2166608791206</v>
      </c>
      <c r="L4119" s="13">
        <f t="shared" ca="1" si="643"/>
        <v>9.9488765190375417E-2</v>
      </c>
      <c r="M4119" t="str">
        <f t="shared" ca="1" si="645"/>
        <v>BUY</v>
      </c>
      <c r="N4119">
        <f t="shared" ca="1" si="646"/>
        <v>6.2766447407267018E-3</v>
      </c>
    </row>
    <row r="4120" spans="1:14" x14ac:dyDescent="0.25">
      <c r="A4120">
        <v>4119</v>
      </c>
      <c r="B4120" s="30">
        <v>42564</v>
      </c>
      <c r="C4120">
        <f t="shared" si="644"/>
        <v>2016</v>
      </c>
      <c r="D4120">
        <v>8519.5</v>
      </c>
      <c r="E4120">
        <f t="shared" ca="1" si="638"/>
        <v>8520.2749999999996</v>
      </c>
      <c r="F4120">
        <f t="shared" ca="1" si="637"/>
        <v>8253.4673076923082</v>
      </c>
      <c r="G4120" t="str">
        <f t="shared" ca="1" si="639"/>
        <v/>
      </c>
      <c r="H4120">
        <f t="shared" ca="1" si="640"/>
        <v>8287.75</v>
      </c>
      <c r="I4120" s="7" t="str">
        <f t="shared" ca="1" si="641"/>
        <v/>
      </c>
      <c r="J4120" s="11">
        <f t="shared" ca="1" si="642"/>
        <v>1374.375249875279</v>
      </c>
      <c r="K4120" s="11">
        <f ca="1">MAX($J$55:J4120)</f>
        <v>1526.2166608791206</v>
      </c>
      <c r="L4120" s="13">
        <f t="shared" ca="1" si="643"/>
        <v>9.9488765190375417E-2</v>
      </c>
      <c r="M4120" t="str">
        <f t="shared" ca="1" si="645"/>
        <v>BUY</v>
      </c>
      <c r="N4120">
        <f t="shared" ca="1" si="646"/>
        <v>-1.8190246507170742E-4</v>
      </c>
    </row>
    <row r="4121" spans="1:14" x14ac:dyDescent="0.25">
      <c r="A4121">
        <v>4120</v>
      </c>
      <c r="B4121" s="30">
        <v>42565</v>
      </c>
      <c r="C4121">
        <f t="shared" si="644"/>
        <v>2016</v>
      </c>
      <c r="D4121">
        <v>8565</v>
      </c>
      <c r="E4121">
        <f t="shared" ca="1" si="638"/>
        <v>8542.25</v>
      </c>
      <c r="F4121">
        <f t="shared" ca="1" si="637"/>
        <v>8264.9500000000007</v>
      </c>
      <c r="G4121" t="str">
        <f t="shared" ca="1" si="639"/>
        <v/>
      </c>
      <c r="H4121">
        <f t="shared" ca="1" si="640"/>
        <v>8287.75</v>
      </c>
      <c r="I4121" s="7" t="str">
        <f t="shared" ca="1" si="641"/>
        <v/>
      </c>
      <c r="J4121" s="11">
        <f t="shared" ca="1" si="642"/>
        <v>1374.375249875279</v>
      </c>
      <c r="K4121" s="11">
        <f ca="1">MAX($J$55:J4121)</f>
        <v>1526.2166608791206</v>
      </c>
      <c r="L4121" s="13">
        <f t="shared" ca="1" si="643"/>
        <v>9.9488765190375417E-2</v>
      </c>
      <c r="M4121" t="str">
        <f t="shared" ca="1" si="645"/>
        <v>BUY</v>
      </c>
      <c r="N4121">
        <f t="shared" ca="1" si="646"/>
        <v>5.3406890075708667E-3</v>
      </c>
    </row>
    <row r="4122" spans="1:14" x14ac:dyDescent="0.25">
      <c r="A4122">
        <v>4121</v>
      </c>
      <c r="B4122" s="30">
        <v>42566</v>
      </c>
      <c r="C4122">
        <f t="shared" si="644"/>
        <v>2016</v>
      </c>
      <c r="D4122">
        <v>8541.4</v>
      </c>
      <c r="E4122">
        <f t="shared" ca="1" si="638"/>
        <v>8553.2000000000007</v>
      </c>
      <c r="F4122">
        <f t="shared" ca="1" si="637"/>
        <v>8275.2711538461535</v>
      </c>
      <c r="G4122" t="str">
        <f t="shared" ca="1" si="639"/>
        <v/>
      </c>
      <c r="H4122">
        <f t="shared" ca="1" si="640"/>
        <v>8287.75</v>
      </c>
      <c r="I4122" s="7" t="str">
        <f t="shared" ca="1" si="641"/>
        <v/>
      </c>
      <c r="J4122" s="11">
        <f t="shared" ca="1" si="642"/>
        <v>1374.375249875279</v>
      </c>
      <c r="K4122" s="11">
        <f ca="1">MAX($J$55:J4122)</f>
        <v>1526.2166608791206</v>
      </c>
      <c r="L4122" s="13">
        <f t="shared" ca="1" si="643"/>
        <v>9.9488765190375417E-2</v>
      </c>
      <c r="M4122" t="str">
        <f t="shared" ca="1" si="645"/>
        <v>BUY</v>
      </c>
      <c r="N4122">
        <f t="shared" ca="1" si="646"/>
        <v>-2.7553998832458102E-3</v>
      </c>
    </row>
    <row r="4123" spans="1:14" x14ac:dyDescent="0.25">
      <c r="A4123">
        <v>4122</v>
      </c>
      <c r="B4123" s="30">
        <v>42569</v>
      </c>
      <c r="C4123">
        <f t="shared" si="644"/>
        <v>2016</v>
      </c>
      <c r="D4123">
        <v>8508.7000000000007</v>
      </c>
      <c r="E4123">
        <f t="shared" ca="1" si="638"/>
        <v>8525.0499999999993</v>
      </c>
      <c r="F4123">
        <f t="shared" ca="1" si="637"/>
        <v>8287.005769230771</v>
      </c>
      <c r="G4123" t="str">
        <f t="shared" ca="1" si="639"/>
        <v/>
      </c>
      <c r="H4123">
        <f t="shared" ca="1" si="640"/>
        <v>8287.75</v>
      </c>
      <c r="I4123" s="7" t="str">
        <f t="shared" ca="1" si="641"/>
        <v/>
      </c>
      <c r="J4123" s="11">
        <f t="shared" ca="1" si="642"/>
        <v>1374.375249875279</v>
      </c>
      <c r="K4123" s="11">
        <f ca="1">MAX($J$55:J4123)</f>
        <v>1526.2166608791206</v>
      </c>
      <c r="L4123" s="13">
        <f t="shared" ca="1" si="643"/>
        <v>9.9488765190375417E-2</v>
      </c>
      <c r="M4123" t="str">
        <f t="shared" ca="1" si="645"/>
        <v>BUY</v>
      </c>
      <c r="N4123">
        <f t="shared" ca="1" si="646"/>
        <v>-3.8284122040881953E-3</v>
      </c>
    </row>
    <row r="4124" spans="1:14" x14ac:dyDescent="0.25">
      <c r="A4124">
        <v>4123</v>
      </c>
      <c r="B4124" s="30">
        <v>42570</v>
      </c>
      <c r="C4124">
        <f t="shared" si="644"/>
        <v>2016</v>
      </c>
      <c r="D4124">
        <v>8528.5499999999993</v>
      </c>
      <c r="E4124">
        <f t="shared" ca="1" si="638"/>
        <v>8518.625</v>
      </c>
      <c r="F4124">
        <f t="shared" ref="F4124:F4187" ca="1" si="647">IF(ROW(D4124)&gt;$M$4, AVERAGE(OFFSET(D4125,-$M$4,0,$M$4,1)), "")</f>
        <v>8300.7942307692319</v>
      </c>
      <c r="G4124" t="str">
        <f t="shared" ca="1" si="639"/>
        <v/>
      </c>
      <c r="H4124">
        <f t="shared" ca="1" si="640"/>
        <v>8287.75</v>
      </c>
      <c r="I4124" s="7" t="str">
        <f t="shared" ca="1" si="641"/>
        <v/>
      </c>
      <c r="J4124" s="11">
        <f t="shared" ca="1" si="642"/>
        <v>1374.375249875279</v>
      </c>
      <c r="K4124" s="11">
        <f ca="1">MAX($J$55:J4124)</f>
        <v>1526.2166608791206</v>
      </c>
      <c r="L4124" s="13">
        <f t="shared" ca="1" si="643"/>
        <v>9.9488765190375417E-2</v>
      </c>
      <c r="M4124" t="str">
        <f t="shared" ca="1" si="645"/>
        <v>BUY</v>
      </c>
      <c r="N4124">
        <f t="shared" ca="1" si="646"/>
        <v>2.3329063194140755E-3</v>
      </c>
    </row>
    <row r="4125" spans="1:14" x14ac:dyDescent="0.25">
      <c r="A4125">
        <v>4124</v>
      </c>
      <c r="B4125" s="30">
        <v>42571</v>
      </c>
      <c r="C4125">
        <f t="shared" si="644"/>
        <v>2016</v>
      </c>
      <c r="D4125">
        <v>8565.85</v>
      </c>
      <c r="E4125">
        <f t="shared" ca="1" si="638"/>
        <v>8547.2000000000007</v>
      </c>
      <c r="F4125">
        <f t="shared" ca="1" si="647"/>
        <v>8318.3038461538454</v>
      </c>
      <c r="G4125" t="str">
        <f t="shared" ca="1" si="639"/>
        <v/>
      </c>
      <c r="H4125">
        <f t="shared" ca="1" si="640"/>
        <v>8287.75</v>
      </c>
      <c r="I4125" s="7" t="str">
        <f t="shared" ca="1" si="641"/>
        <v/>
      </c>
      <c r="J4125" s="11">
        <f t="shared" ca="1" si="642"/>
        <v>1374.375249875279</v>
      </c>
      <c r="K4125" s="11">
        <f ca="1">MAX($J$55:J4125)</f>
        <v>1526.2166608791206</v>
      </c>
      <c r="L4125" s="13">
        <f t="shared" ca="1" si="643"/>
        <v>9.9488765190375417E-2</v>
      </c>
      <c r="M4125" t="str">
        <f t="shared" ca="1" si="645"/>
        <v>BUY</v>
      </c>
      <c r="N4125">
        <f t="shared" ca="1" si="646"/>
        <v>4.3735453271659423E-3</v>
      </c>
    </row>
    <row r="4126" spans="1:14" x14ac:dyDescent="0.25">
      <c r="A4126">
        <v>4125</v>
      </c>
      <c r="B4126" s="30">
        <v>42572</v>
      </c>
      <c r="C4126">
        <f t="shared" si="644"/>
        <v>2016</v>
      </c>
      <c r="D4126">
        <v>8510.1</v>
      </c>
      <c r="E4126">
        <f t="shared" ref="E4126:E4189" ca="1" si="648">IF(ROW(D4126)&gt;$M$3,AVERAGE(OFFSET(D4127,-$M$3,0,$M$3,1)),"")</f>
        <v>8537.9750000000004</v>
      </c>
      <c r="F4126">
        <f t="shared" ca="1" si="647"/>
        <v>8333.7365384615387</v>
      </c>
      <c r="G4126" t="str">
        <f t="shared" ref="G4126:G4189" ca="1" si="649">IF(AND(E4126&gt;F4126,E4125&lt;F4125),"BUY",IF(AND(E4126&lt;F4126,E4125&gt;F4125),"SELL",""))</f>
        <v/>
      </c>
      <c r="H4126">
        <f t="shared" ref="H4126:H4189" ca="1" si="650">IF(G4126&lt;&gt;"",D4126,H4125)</f>
        <v>8287.75</v>
      </c>
      <c r="I4126" s="7" t="str">
        <f t="shared" ref="I4126:I4189" ca="1" si="651">IF(AND(G4126&lt;&gt;"",H4125&lt;&gt;0),IF(G4126="BUY",1-H4126/H4125,H4126/H4125-1),"")</f>
        <v/>
      </c>
      <c r="J4126" s="11">
        <f t="shared" ref="J4126:J4189" ca="1" si="652">IF(I4126="",J4125,J4125*(1+$M$5*I4126))</f>
        <v>1374.375249875279</v>
      </c>
      <c r="K4126" s="11">
        <f ca="1">MAX($J$55:J4126)</f>
        <v>1526.2166608791206</v>
      </c>
      <c r="L4126" s="13">
        <f t="shared" ca="1" si="643"/>
        <v>9.9488765190375417E-2</v>
      </c>
      <c r="M4126" t="str">
        <f t="shared" ca="1" si="645"/>
        <v>BUY</v>
      </c>
      <c r="N4126">
        <f t="shared" ca="1" si="646"/>
        <v>-6.5084025519942558E-3</v>
      </c>
    </row>
    <row r="4127" spans="1:14" x14ac:dyDescent="0.25">
      <c r="A4127">
        <v>4126</v>
      </c>
      <c r="B4127" s="30">
        <v>42573</v>
      </c>
      <c r="C4127">
        <f t="shared" si="644"/>
        <v>2016</v>
      </c>
      <c r="D4127">
        <v>8541.2000000000007</v>
      </c>
      <c r="E4127">
        <f t="shared" ca="1" si="648"/>
        <v>8525.6500000000015</v>
      </c>
      <c r="F4127">
        <f t="shared" ca="1" si="647"/>
        <v>8346.6057692307695</v>
      </c>
      <c r="G4127" t="str">
        <f t="shared" ca="1" si="649"/>
        <v/>
      </c>
      <c r="H4127">
        <f t="shared" ca="1" si="650"/>
        <v>8287.75</v>
      </c>
      <c r="I4127" s="7" t="str">
        <f t="shared" ca="1" si="651"/>
        <v/>
      </c>
      <c r="J4127" s="11">
        <f t="shared" ca="1" si="652"/>
        <v>1374.375249875279</v>
      </c>
      <c r="K4127" s="11">
        <f ca="1">MAX($J$55:J4127)</f>
        <v>1526.2166608791206</v>
      </c>
      <c r="L4127" s="13">
        <f t="shared" ca="1" si="643"/>
        <v>9.9488765190375417E-2</v>
      </c>
      <c r="M4127" t="str">
        <f t="shared" ca="1" si="645"/>
        <v>BUY</v>
      </c>
      <c r="N4127">
        <f t="shared" ca="1" si="646"/>
        <v>3.6544811459325228E-3</v>
      </c>
    </row>
    <row r="4128" spans="1:14" x14ac:dyDescent="0.25">
      <c r="A4128">
        <v>4127</v>
      </c>
      <c r="B4128" s="30">
        <v>42576</v>
      </c>
      <c r="C4128">
        <f t="shared" si="644"/>
        <v>2016</v>
      </c>
      <c r="D4128">
        <v>8635.65</v>
      </c>
      <c r="E4128">
        <f t="shared" ca="1" si="648"/>
        <v>8588.4249999999993</v>
      </c>
      <c r="F4128">
        <f t="shared" ca="1" si="647"/>
        <v>8365.6403846153844</v>
      </c>
      <c r="G4128" t="str">
        <f t="shared" ca="1" si="649"/>
        <v/>
      </c>
      <c r="H4128">
        <f t="shared" ca="1" si="650"/>
        <v>8287.75</v>
      </c>
      <c r="I4128" s="7" t="str">
        <f t="shared" ca="1" si="651"/>
        <v/>
      </c>
      <c r="J4128" s="11">
        <f t="shared" ca="1" si="652"/>
        <v>1374.375249875279</v>
      </c>
      <c r="K4128" s="11">
        <f ca="1">MAX($J$55:J4128)</f>
        <v>1526.2166608791206</v>
      </c>
      <c r="L4128" s="13">
        <f t="shared" ca="1" si="643"/>
        <v>9.9488765190375417E-2</v>
      </c>
      <c r="M4128" t="str">
        <f t="shared" ca="1" si="645"/>
        <v>BUY</v>
      </c>
      <c r="N4128">
        <f t="shared" ca="1" si="646"/>
        <v>1.1058165129021554E-2</v>
      </c>
    </row>
    <row r="4129" spans="1:14" x14ac:dyDescent="0.25">
      <c r="A4129">
        <v>4128</v>
      </c>
      <c r="B4129" s="30">
        <v>42577</v>
      </c>
      <c r="C4129">
        <f t="shared" si="644"/>
        <v>2016</v>
      </c>
      <c r="D4129">
        <v>8590.65</v>
      </c>
      <c r="E4129">
        <f t="shared" ca="1" si="648"/>
        <v>8613.15</v>
      </c>
      <c r="F4129">
        <f t="shared" ca="1" si="647"/>
        <v>8381.8115384615376</v>
      </c>
      <c r="G4129" t="str">
        <f t="shared" ca="1" si="649"/>
        <v/>
      </c>
      <c r="H4129">
        <f t="shared" ca="1" si="650"/>
        <v>8287.75</v>
      </c>
      <c r="I4129" s="7" t="str">
        <f t="shared" ca="1" si="651"/>
        <v/>
      </c>
      <c r="J4129" s="11">
        <f t="shared" ca="1" si="652"/>
        <v>1374.375249875279</v>
      </c>
      <c r="K4129" s="11">
        <f ca="1">MAX($J$55:J4129)</f>
        <v>1526.2166608791206</v>
      </c>
      <c r="L4129" s="13">
        <f t="shared" ca="1" si="643"/>
        <v>9.9488765190375417E-2</v>
      </c>
      <c r="M4129" t="str">
        <f t="shared" ca="1" si="645"/>
        <v>BUY</v>
      </c>
      <c r="N4129">
        <f t="shared" ca="1" si="646"/>
        <v>-5.2109569053863927E-3</v>
      </c>
    </row>
    <row r="4130" spans="1:14" x14ac:dyDescent="0.25">
      <c r="A4130">
        <v>4129</v>
      </c>
      <c r="B4130" s="30">
        <v>42578</v>
      </c>
      <c r="C4130">
        <f t="shared" si="644"/>
        <v>2016</v>
      </c>
      <c r="D4130">
        <v>8615.7999999999993</v>
      </c>
      <c r="E4130">
        <f t="shared" ca="1" si="648"/>
        <v>8603.2249999999985</v>
      </c>
      <c r="F4130">
        <f t="shared" ca="1" si="647"/>
        <v>8396.3230769230759</v>
      </c>
      <c r="G4130" t="str">
        <f t="shared" ca="1" si="649"/>
        <v/>
      </c>
      <c r="H4130">
        <f t="shared" ca="1" si="650"/>
        <v>8287.75</v>
      </c>
      <c r="I4130" s="7" t="str">
        <f t="shared" ca="1" si="651"/>
        <v/>
      </c>
      <c r="J4130" s="11">
        <f t="shared" ca="1" si="652"/>
        <v>1374.375249875279</v>
      </c>
      <c r="K4130" s="11">
        <f ca="1">MAX($J$55:J4130)</f>
        <v>1526.2166608791206</v>
      </c>
      <c r="L4130" s="13">
        <f t="shared" ca="1" si="643"/>
        <v>9.9488765190375417E-2</v>
      </c>
      <c r="M4130" t="str">
        <f t="shared" ca="1" si="645"/>
        <v>BUY</v>
      </c>
      <c r="N4130">
        <f t="shared" ca="1" si="646"/>
        <v>2.9276015202574471E-3</v>
      </c>
    </row>
    <row r="4131" spans="1:14" x14ac:dyDescent="0.25">
      <c r="A4131">
        <v>4130</v>
      </c>
      <c r="B4131" s="30">
        <v>42579</v>
      </c>
      <c r="C4131">
        <f t="shared" si="644"/>
        <v>2016</v>
      </c>
      <c r="D4131">
        <v>8666.2999999999993</v>
      </c>
      <c r="E4131">
        <f t="shared" ca="1" si="648"/>
        <v>8641.0499999999993</v>
      </c>
      <c r="F4131">
        <f t="shared" ca="1" si="647"/>
        <v>8413.492307692306</v>
      </c>
      <c r="G4131" t="str">
        <f t="shared" ca="1" si="649"/>
        <v/>
      </c>
      <c r="H4131">
        <f t="shared" ca="1" si="650"/>
        <v>8287.75</v>
      </c>
      <c r="I4131" s="7" t="str">
        <f t="shared" ca="1" si="651"/>
        <v/>
      </c>
      <c r="J4131" s="11">
        <f t="shared" ca="1" si="652"/>
        <v>1374.375249875279</v>
      </c>
      <c r="K4131" s="11">
        <f ca="1">MAX($J$55:J4131)</f>
        <v>1526.2166608791206</v>
      </c>
      <c r="L4131" s="13">
        <f t="shared" ca="1" si="643"/>
        <v>9.9488765190375417E-2</v>
      </c>
      <c r="M4131" t="str">
        <f t="shared" ca="1" si="645"/>
        <v>BUY</v>
      </c>
      <c r="N4131">
        <f t="shared" ca="1" si="646"/>
        <v>5.8613245432809491E-3</v>
      </c>
    </row>
    <row r="4132" spans="1:14" x14ac:dyDescent="0.25">
      <c r="A4132">
        <v>4131</v>
      </c>
      <c r="B4132" s="30">
        <v>42580</v>
      </c>
      <c r="C4132">
        <f t="shared" si="644"/>
        <v>2016</v>
      </c>
      <c r="D4132">
        <v>8638.5</v>
      </c>
      <c r="E4132">
        <f t="shared" ca="1" si="648"/>
        <v>8652.4</v>
      </c>
      <c r="F4132">
        <f t="shared" ca="1" si="647"/>
        <v>8430.2153846153833</v>
      </c>
      <c r="G4132" t="str">
        <f t="shared" ca="1" si="649"/>
        <v/>
      </c>
      <c r="H4132">
        <f t="shared" ca="1" si="650"/>
        <v>8287.75</v>
      </c>
      <c r="I4132" s="7" t="str">
        <f t="shared" ca="1" si="651"/>
        <v/>
      </c>
      <c r="J4132" s="11">
        <f t="shared" ca="1" si="652"/>
        <v>1374.375249875279</v>
      </c>
      <c r="K4132" s="11">
        <f ca="1">MAX($J$55:J4132)</f>
        <v>1526.2166608791206</v>
      </c>
      <c r="L4132" s="13">
        <f t="shared" ca="1" si="643"/>
        <v>9.9488765190375417E-2</v>
      </c>
      <c r="M4132" t="str">
        <f t="shared" ca="1" si="645"/>
        <v>BUY</v>
      </c>
      <c r="N4132">
        <f t="shared" ca="1" si="646"/>
        <v>-3.207828023493218E-3</v>
      </c>
    </row>
    <row r="4133" spans="1:14" x14ac:dyDescent="0.25">
      <c r="A4133">
        <v>4132</v>
      </c>
      <c r="B4133" s="30">
        <v>42583</v>
      </c>
      <c r="C4133">
        <f t="shared" si="644"/>
        <v>2016</v>
      </c>
      <c r="D4133">
        <v>8636.5499999999993</v>
      </c>
      <c r="E4133">
        <f t="shared" ca="1" si="648"/>
        <v>8637.5249999999996</v>
      </c>
      <c r="F4133">
        <f t="shared" ca="1" si="647"/>
        <v>8444.2961538461514</v>
      </c>
      <c r="G4133" t="str">
        <f t="shared" ca="1" si="649"/>
        <v/>
      </c>
      <c r="H4133">
        <f t="shared" ca="1" si="650"/>
        <v>8287.75</v>
      </c>
      <c r="I4133" s="7" t="str">
        <f t="shared" ca="1" si="651"/>
        <v/>
      </c>
      <c r="J4133" s="11">
        <f t="shared" ca="1" si="652"/>
        <v>1374.375249875279</v>
      </c>
      <c r="K4133" s="11">
        <f ca="1">MAX($J$55:J4133)</f>
        <v>1526.2166608791206</v>
      </c>
      <c r="L4133" s="13">
        <f t="shared" ca="1" si="643"/>
        <v>9.9488765190375417E-2</v>
      </c>
      <c r="M4133" t="str">
        <f t="shared" ca="1" si="645"/>
        <v>BUY</v>
      </c>
      <c r="N4133">
        <f t="shared" ca="1" si="646"/>
        <v>-2.2573363431159664E-4</v>
      </c>
    </row>
    <row r="4134" spans="1:14" x14ac:dyDescent="0.25">
      <c r="A4134">
        <v>4133</v>
      </c>
      <c r="B4134" s="30">
        <v>42584</v>
      </c>
      <c r="C4134">
        <f t="shared" si="644"/>
        <v>2016</v>
      </c>
      <c r="D4134">
        <v>8622.9</v>
      </c>
      <c r="E4134">
        <f t="shared" ca="1" si="648"/>
        <v>8629.7249999999985</v>
      </c>
      <c r="F4134">
        <f t="shared" ca="1" si="647"/>
        <v>8464.8461538461524</v>
      </c>
      <c r="G4134" t="str">
        <f t="shared" ca="1" si="649"/>
        <v/>
      </c>
      <c r="H4134">
        <f t="shared" ca="1" si="650"/>
        <v>8287.75</v>
      </c>
      <c r="I4134" s="7" t="str">
        <f t="shared" ca="1" si="651"/>
        <v/>
      </c>
      <c r="J4134" s="11">
        <f t="shared" ca="1" si="652"/>
        <v>1374.375249875279</v>
      </c>
      <c r="K4134" s="11">
        <f ca="1">MAX($J$55:J4134)</f>
        <v>1526.2166608791206</v>
      </c>
      <c r="L4134" s="13">
        <f t="shared" ca="1" si="643"/>
        <v>9.9488765190375417E-2</v>
      </c>
      <c r="M4134" t="str">
        <f t="shared" ca="1" si="645"/>
        <v>BUY</v>
      </c>
      <c r="N4134">
        <f t="shared" ca="1" si="646"/>
        <v>-1.5804922104312065E-3</v>
      </c>
    </row>
    <row r="4135" spans="1:14" x14ac:dyDescent="0.25">
      <c r="A4135">
        <v>4134</v>
      </c>
      <c r="B4135" s="30">
        <v>42585</v>
      </c>
      <c r="C4135">
        <f t="shared" si="644"/>
        <v>2016</v>
      </c>
      <c r="D4135">
        <v>8544.85</v>
      </c>
      <c r="E4135">
        <f t="shared" ca="1" si="648"/>
        <v>8583.875</v>
      </c>
      <c r="F4135">
        <f t="shared" ca="1" si="647"/>
        <v>8482.1596153846149</v>
      </c>
      <c r="G4135" t="str">
        <f t="shared" ca="1" si="649"/>
        <v/>
      </c>
      <c r="H4135">
        <f t="shared" ca="1" si="650"/>
        <v>8287.75</v>
      </c>
      <c r="I4135" s="7" t="str">
        <f t="shared" ca="1" si="651"/>
        <v/>
      </c>
      <c r="J4135" s="11">
        <f t="shared" ca="1" si="652"/>
        <v>1374.375249875279</v>
      </c>
      <c r="K4135" s="11">
        <f ca="1">MAX($J$55:J4135)</f>
        <v>1526.2166608791206</v>
      </c>
      <c r="L4135" s="13">
        <f t="shared" ca="1" si="643"/>
        <v>9.9488765190375417E-2</v>
      </c>
      <c r="M4135" t="str">
        <f t="shared" ca="1" si="645"/>
        <v>BUY</v>
      </c>
      <c r="N4135">
        <f t="shared" ca="1" si="646"/>
        <v>-9.0514792007328482E-3</v>
      </c>
    </row>
    <row r="4136" spans="1:14" x14ac:dyDescent="0.25">
      <c r="A4136">
        <v>4135</v>
      </c>
      <c r="B4136" s="30">
        <v>42586</v>
      </c>
      <c r="C4136">
        <f t="shared" si="644"/>
        <v>2016</v>
      </c>
      <c r="D4136">
        <v>8551.1</v>
      </c>
      <c r="E4136">
        <f t="shared" ca="1" si="648"/>
        <v>8547.9750000000004</v>
      </c>
      <c r="F4136">
        <f t="shared" ca="1" si="647"/>
        <v>8498.4384615384606</v>
      </c>
      <c r="G4136" t="str">
        <f t="shared" ca="1" si="649"/>
        <v/>
      </c>
      <c r="H4136">
        <f t="shared" ca="1" si="650"/>
        <v>8287.75</v>
      </c>
      <c r="I4136" s="7" t="str">
        <f t="shared" ca="1" si="651"/>
        <v/>
      </c>
      <c r="J4136" s="11">
        <f t="shared" ca="1" si="652"/>
        <v>1374.375249875279</v>
      </c>
      <c r="K4136" s="11">
        <f ca="1">MAX($J$55:J4136)</f>
        <v>1526.2166608791206</v>
      </c>
      <c r="L4136" s="13">
        <f t="shared" ca="1" si="643"/>
        <v>9.9488765190375417E-2</v>
      </c>
      <c r="M4136" t="str">
        <f t="shared" ca="1" si="645"/>
        <v>BUY</v>
      </c>
      <c r="N4136">
        <f t="shared" ca="1" si="646"/>
        <v>7.3143472383950569E-4</v>
      </c>
    </row>
    <row r="4137" spans="1:14" x14ac:dyDescent="0.25">
      <c r="A4137">
        <v>4136</v>
      </c>
      <c r="B4137" s="30">
        <v>42587</v>
      </c>
      <c r="C4137">
        <f t="shared" si="644"/>
        <v>2016</v>
      </c>
      <c r="D4137">
        <v>8683.15</v>
      </c>
      <c r="E4137">
        <f t="shared" ca="1" si="648"/>
        <v>8617.125</v>
      </c>
      <c r="F4137">
        <f t="shared" ca="1" si="647"/>
        <v>8516.867307692306</v>
      </c>
      <c r="G4137" t="str">
        <f t="shared" ca="1" si="649"/>
        <v/>
      </c>
      <c r="H4137">
        <f t="shared" ca="1" si="650"/>
        <v>8287.75</v>
      </c>
      <c r="I4137" s="7" t="str">
        <f t="shared" ca="1" si="651"/>
        <v/>
      </c>
      <c r="J4137" s="11">
        <f t="shared" ca="1" si="652"/>
        <v>1374.375249875279</v>
      </c>
      <c r="K4137" s="11">
        <f ca="1">MAX($J$55:J4137)</f>
        <v>1526.2166608791206</v>
      </c>
      <c r="L4137" s="13">
        <f t="shared" ca="1" si="643"/>
        <v>9.9488765190375417E-2</v>
      </c>
      <c r="M4137" t="str">
        <f t="shared" ca="1" si="645"/>
        <v>BUY</v>
      </c>
      <c r="N4137">
        <f t="shared" ca="1" si="646"/>
        <v>1.5442457695501078E-2</v>
      </c>
    </row>
    <row r="4138" spans="1:14" x14ac:dyDescent="0.25">
      <c r="A4138">
        <v>4137</v>
      </c>
      <c r="B4138" s="30">
        <v>42590</v>
      </c>
      <c r="C4138">
        <f t="shared" si="644"/>
        <v>2016</v>
      </c>
      <c r="D4138">
        <v>8711.35</v>
      </c>
      <c r="E4138">
        <f t="shared" ca="1" si="648"/>
        <v>8697.25</v>
      </c>
      <c r="F4138">
        <f t="shared" ca="1" si="647"/>
        <v>8533.1596153846149</v>
      </c>
      <c r="G4138" t="str">
        <f t="shared" ca="1" si="649"/>
        <v/>
      </c>
      <c r="H4138">
        <f t="shared" ca="1" si="650"/>
        <v>8287.75</v>
      </c>
      <c r="I4138" s="7" t="str">
        <f t="shared" ca="1" si="651"/>
        <v/>
      </c>
      <c r="J4138" s="11">
        <f t="shared" ca="1" si="652"/>
        <v>1374.375249875279</v>
      </c>
      <c r="K4138" s="11">
        <f ca="1">MAX($J$55:J4138)</f>
        <v>1526.2166608791206</v>
      </c>
      <c r="L4138" s="13">
        <f t="shared" ca="1" si="643"/>
        <v>9.9488765190375417E-2</v>
      </c>
      <c r="M4138" t="str">
        <f t="shared" ca="1" si="645"/>
        <v>BUY</v>
      </c>
      <c r="N4138">
        <f t="shared" ca="1" si="646"/>
        <v>3.2476693365887641E-3</v>
      </c>
    </row>
    <row r="4139" spans="1:14" x14ac:dyDescent="0.25">
      <c r="A4139">
        <v>4138</v>
      </c>
      <c r="B4139" s="30">
        <v>42591</v>
      </c>
      <c r="C4139">
        <f t="shared" si="644"/>
        <v>2016</v>
      </c>
      <c r="D4139">
        <v>8678.25</v>
      </c>
      <c r="E4139">
        <f t="shared" ca="1" si="648"/>
        <v>8694.7999999999993</v>
      </c>
      <c r="F4139">
        <f t="shared" ca="1" si="647"/>
        <v>8546.617307692306</v>
      </c>
      <c r="G4139" t="str">
        <f t="shared" ca="1" si="649"/>
        <v/>
      </c>
      <c r="H4139">
        <f t="shared" ca="1" si="650"/>
        <v>8287.75</v>
      </c>
      <c r="I4139" s="7" t="str">
        <f t="shared" ca="1" si="651"/>
        <v/>
      </c>
      <c r="J4139" s="11">
        <f t="shared" ca="1" si="652"/>
        <v>1374.375249875279</v>
      </c>
      <c r="K4139" s="11">
        <f ca="1">MAX($J$55:J4139)</f>
        <v>1526.2166608791206</v>
      </c>
      <c r="L4139" s="13">
        <f t="shared" ca="1" si="643"/>
        <v>9.9488765190375417E-2</v>
      </c>
      <c r="M4139" t="str">
        <f t="shared" ca="1" si="645"/>
        <v>BUY</v>
      </c>
      <c r="N4139">
        <f t="shared" ca="1" si="646"/>
        <v>-3.7996406986288418E-3</v>
      </c>
    </row>
    <row r="4140" spans="1:14" x14ac:dyDescent="0.25">
      <c r="A4140">
        <v>4139</v>
      </c>
      <c r="B4140" s="30">
        <v>42592</v>
      </c>
      <c r="C4140">
        <f t="shared" si="644"/>
        <v>2016</v>
      </c>
      <c r="D4140">
        <v>8575.2999999999993</v>
      </c>
      <c r="E4140">
        <f t="shared" ca="1" si="648"/>
        <v>8626.7749999999996</v>
      </c>
      <c r="F4140">
        <f t="shared" ca="1" si="647"/>
        <v>8554.4865384615368</v>
      </c>
      <c r="G4140" t="str">
        <f t="shared" ca="1" si="649"/>
        <v/>
      </c>
      <c r="H4140">
        <f t="shared" ca="1" si="650"/>
        <v>8287.75</v>
      </c>
      <c r="I4140" s="7" t="str">
        <f t="shared" ca="1" si="651"/>
        <v/>
      </c>
      <c r="J4140" s="11">
        <f t="shared" ca="1" si="652"/>
        <v>1374.375249875279</v>
      </c>
      <c r="K4140" s="11">
        <f ca="1">MAX($J$55:J4140)</f>
        <v>1526.2166608791206</v>
      </c>
      <c r="L4140" s="13">
        <f t="shared" ca="1" si="643"/>
        <v>9.9488765190375417E-2</v>
      </c>
      <c r="M4140" t="str">
        <f t="shared" ca="1" si="645"/>
        <v>BUY</v>
      </c>
      <c r="N4140">
        <f t="shared" ca="1" si="646"/>
        <v>-1.1862990810359315E-2</v>
      </c>
    </row>
    <row r="4141" spans="1:14" x14ac:dyDescent="0.25">
      <c r="A4141">
        <v>4140</v>
      </c>
      <c r="B4141" s="30">
        <v>42593</v>
      </c>
      <c r="C4141">
        <f t="shared" si="644"/>
        <v>2016</v>
      </c>
      <c r="D4141">
        <v>8592.15</v>
      </c>
      <c r="E4141">
        <f t="shared" ca="1" si="648"/>
        <v>8583.7249999999985</v>
      </c>
      <c r="F4141">
        <f t="shared" ca="1" si="647"/>
        <v>8564.3403846153833</v>
      </c>
      <c r="G4141" t="str">
        <f t="shared" ca="1" si="649"/>
        <v/>
      </c>
      <c r="H4141">
        <f t="shared" ca="1" si="650"/>
        <v>8287.75</v>
      </c>
      <c r="I4141" s="7" t="str">
        <f t="shared" ca="1" si="651"/>
        <v/>
      </c>
      <c r="J4141" s="11">
        <f t="shared" ca="1" si="652"/>
        <v>1374.375249875279</v>
      </c>
      <c r="K4141" s="11">
        <f ca="1">MAX($J$55:J4141)</f>
        <v>1526.2166608791206</v>
      </c>
      <c r="L4141" s="13">
        <f t="shared" ca="1" si="643"/>
        <v>9.9488765190375417E-2</v>
      </c>
      <c r="M4141" t="str">
        <f t="shared" ca="1" si="645"/>
        <v>BUY</v>
      </c>
      <c r="N4141">
        <f t="shared" ca="1" si="646"/>
        <v>1.964945832798895E-3</v>
      </c>
    </row>
    <row r="4142" spans="1:14" x14ac:dyDescent="0.25">
      <c r="A4142">
        <v>4141</v>
      </c>
      <c r="B4142" s="30">
        <v>42594</v>
      </c>
      <c r="C4142">
        <f t="shared" si="644"/>
        <v>2016</v>
      </c>
      <c r="D4142">
        <v>8672.15</v>
      </c>
      <c r="E4142">
        <f t="shared" ca="1" si="648"/>
        <v>8632.15</v>
      </c>
      <c r="F4142">
        <f t="shared" ca="1" si="647"/>
        <v>8577.1961538461528</v>
      </c>
      <c r="G4142" t="str">
        <f t="shared" ca="1" si="649"/>
        <v/>
      </c>
      <c r="H4142">
        <f t="shared" ca="1" si="650"/>
        <v>8287.75</v>
      </c>
      <c r="I4142" s="7" t="str">
        <f t="shared" ca="1" si="651"/>
        <v/>
      </c>
      <c r="J4142" s="11">
        <f t="shared" ca="1" si="652"/>
        <v>1374.375249875279</v>
      </c>
      <c r="K4142" s="11">
        <f ca="1">MAX($J$55:J4142)</f>
        <v>1526.2166608791206</v>
      </c>
      <c r="L4142" s="13">
        <f t="shared" ca="1" si="643"/>
        <v>9.9488765190375417E-2</v>
      </c>
      <c r="M4142" t="str">
        <f t="shared" ca="1" si="645"/>
        <v>BUY</v>
      </c>
      <c r="N4142">
        <f t="shared" ca="1" si="646"/>
        <v>9.3108244153093239E-3</v>
      </c>
    </row>
    <row r="4143" spans="1:14" x14ac:dyDescent="0.25">
      <c r="A4143">
        <v>4142</v>
      </c>
      <c r="B4143" s="30">
        <v>42598</v>
      </c>
      <c r="C4143">
        <f t="shared" si="644"/>
        <v>2016</v>
      </c>
      <c r="D4143">
        <v>8642.5499999999993</v>
      </c>
      <c r="E4143">
        <f t="shared" ca="1" si="648"/>
        <v>8657.3499999999985</v>
      </c>
      <c r="F4143">
        <f t="shared" ca="1" si="647"/>
        <v>8589.4788461538446</v>
      </c>
      <c r="G4143" t="str">
        <f t="shared" ca="1" si="649"/>
        <v/>
      </c>
      <c r="H4143">
        <f t="shared" ca="1" si="650"/>
        <v>8287.75</v>
      </c>
      <c r="I4143" s="7" t="str">
        <f t="shared" ca="1" si="651"/>
        <v/>
      </c>
      <c r="J4143" s="11">
        <f t="shared" ca="1" si="652"/>
        <v>1374.375249875279</v>
      </c>
      <c r="K4143" s="11">
        <f ca="1">MAX($J$55:J4143)</f>
        <v>1526.2166608791206</v>
      </c>
      <c r="L4143" s="13">
        <f t="shared" ca="1" si="643"/>
        <v>9.9488765190375417E-2</v>
      </c>
      <c r="M4143" t="str">
        <f t="shared" ca="1" si="645"/>
        <v>BUY</v>
      </c>
      <c r="N4143">
        <f t="shared" ca="1" si="646"/>
        <v>-3.4132250941231834E-3</v>
      </c>
    </row>
    <row r="4144" spans="1:14" x14ac:dyDescent="0.25">
      <c r="A4144">
        <v>4143</v>
      </c>
      <c r="B4144" s="30">
        <v>42599</v>
      </c>
      <c r="C4144">
        <f t="shared" si="644"/>
        <v>2016</v>
      </c>
      <c r="D4144">
        <v>8624.0499999999993</v>
      </c>
      <c r="E4144">
        <f t="shared" ca="1" si="648"/>
        <v>8633.2999999999993</v>
      </c>
      <c r="F4144">
        <f t="shared" ca="1" si="647"/>
        <v>8595.4846153846138</v>
      </c>
      <c r="G4144" t="str">
        <f t="shared" ca="1" si="649"/>
        <v/>
      </c>
      <c r="H4144">
        <f t="shared" ca="1" si="650"/>
        <v>8287.75</v>
      </c>
      <c r="I4144" s="7" t="str">
        <f t="shared" ca="1" si="651"/>
        <v/>
      </c>
      <c r="J4144" s="11">
        <f t="shared" ca="1" si="652"/>
        <v>1374.375249875279</v>
      </c>
      <c r="K4144" s="11">
        <f ca="1">MAX($J$55:J4144)</f>
        <v>1526.2166608791206</v>
      </c>
      <c r="L4144" s="13">
        <f t="shared" ca="1" si="643"/>
        <v>9.9488765190375417E-2</v>
      </c>
      <c r="M4144" t="str">
        <f t="shared" ca="1" si="645"/>
        <v>BUY</v>
      </c>
      <c r="N4144">
        <f t="shared" ca="1" si="646"/>
        <v>-2.1405719376804302E-3</v>
      </c>
    </row>
    <row r="4145" spans="1:14" x14ac:dyDescent="0.25">
      <c r="A4145">
        <v>4144</v>
      </c>
      <c r="B4145" s="30">
        <v>42600</v>
      </c>
      <c r="C4145">
        <f t="shared" si="644"/>
        <v>2016</v>
      </c>
      <c r="D4145">
        <v>8673.25</v>
      </c>
      <c r="E4145">
        <f t="shared" ca="1" si="648"/>
        <v>8648.65</v>
      </c>
      <c r="F4145">
        <f t="shared" ca="1" si="647"/>
        <v>8601.3384615384603</v>
      </c>
      <c r="G4145" t="str">
        <f t="shared" ca="1" si="649"/>
        <v/>
      </c>
      <c r="H4145">
        <f t="shared" ca="1" si="650"/>
        <v>8287.75</v>
      </c>
      <c r="I4145" s="7" t="str">
        <f t="shared" ca="1" si="651"/>
        <v/>
      </c>
      <c r="J4145" s="11">
        <f t="shared" ca="1" si="652"/>
        <v>1374.375249875279</v>
      </c>
      <c r="K4145" s="11">
        <f ca="1">MAX($J$55:J4145)</f>
        <v>1526.2166608791206</v>
      </c>
      <c r="L4145" s="13">
        <f t="shared" ca="1" si="643"/>
        <v>9.9488765190375417E-2</v>
      </c>
      <c r="M4145" t="str">
        <f t="shared" ca="1" si="645"/>
        <v>BUY</v>
      </c>
      <c r="N4145">
        <f t="shared" ca="1" si="646"/>
        <v>5.7049762002772172E-3</v>
      </c>
    </row>
    <row r="4146" spans="1:14" x14ac:dyDescent="0.25">
      <c r="A4146">
        <v>4145</v>
      </c>
      <c r="B4146" s="30">
        <v>42601</v>
      </c>
      <c r="C4146">
        <f t="shared" si="644"/>
        <v>2016</v>
      </c>
      <c r="D4146">
        <v>8666.9</v>
      </c>
      <c r="E4146">
        <f t="shared" ca="1" si="648"/>
        <v>8670.0750000000007</v>
      </c>
      <c r="F4146">
        <f t="shared" ca="1" si="647"/>
        <v>8607.0076923076904</v>
      </c>
      <c r="G4146" t="str">
        <f t="shared" ca="1" si="649"/>
        <v/>
      </c>
      <c r="H4146">
        <f t="shared" ca="1" si="650"/>
        <v>8287.75</v>
      </c>
      <c r="I4146" s="7" t="str">
        <f t="shared" ca="1" si="651"/>
        <v/>
      </c>
      <c r="J4146" s="11">
        <f t="shared" ca="1" si="652"/>
        <v>1374.375249875279</v>
      </c>
      <c r="K4146" s="11">
        <f ca="1">MAX($J$55:J4146)</f>
        <v>1526.2166608791206</v>
      </c>
      <c r="L4146" s="13">
        <f t="shared" ca="1" si="643"/>
        <v>9.9488765190375417E-2</v>
      </c>
      <c r="M4146" t="str">
        <f t="shared" ca="1" si="645"/>
        <v>BUY</v>
      </c>
      <c r="N4146">
        <f t="shared" ca="1" si="646"/>
        <v>-7.3213616579717686E-4</v>
      </c>
    </row>
    <row r="4147" spans="1:14" x14ac:dyDescent="0.25">
      <c r="A4147">
        <v>4146</v>
      </c>
      <c r="B4147" s="30">
        <v>42604</v>
      </c>
      <c r="C4147">
        <f t="shared" si="644"/>
        <v>2016</v>
      </c>
      <c r="D4147">
        <v>8629.15</v>
      </c>
      <c r="E4147">
        <f t="shared" ca="1" si="648"/>
        <v>8648.0249999999996</v>
      </c>
      <c r="F4147">
        <f t="shared" ca="1" si="647"/>
        <v>8609.4749999999985</v>
      </c>
      <c r="G4147" t="str">
        <f t="shared" ca="1" si="649"/>
        <v/>
      </c>
      <c r="H4147">
        <f t="shared" ca="1" si="650"/>
        <v>8287.75</v>
      </c>
      <c r="I4147" s="7" t="str">
        <f t="shared" ca="1" si="651"/>
        <v/>
      </c>
      <c r="J4147" s="11">
        <f t="shared" ca="1" si="652"/>
        <v>1374.375249875279</v>
      </c>
      <c r="K4147" s="11">
        <f ca="1">MAX($J$55:J4147)</f>
        <v>1526.2166608791206</v>
      </c>
      <c r="L4147" s="13">
        <f t="shared" ca="1" si="643"/>
        <v>9.9488765190375417E-2</v>
      </c>
      <c r="M4147" t="str">
        <f t="shared" ca="1" si="645"/>
        <v>BUY</v>
      </c>
      <c r="N4147">
        <f t="shared" ca="1" si="646"/>
        <v>-4.355651963216375E-3</v>
      </c>
    </row>
    <row r="4148" spans="1:14" x14ac:dyDescent="0.25">
      <c r="A4148">
        <v>4147</v>
      </c>
      <c r="B4148" s="30">
        <v>42605</v>
      </c>
      <c r="C4148">
        <f t="shared" si="644"/>
        <v>2016</v>
      </c>
      <c r="D4148">
        <v>8632.6</v>
      </c>
      <c r="E4148">
        <f t="shared" ca="1" si="648"/>
        <v>8630.875</v>
      </c>
      <c r="F4148">
        <f t="shared" ca="1" si="647"/>
        <v>8612.9826923076907</v>
      </c>
      <c r="G4148" t="str">
        <f t="shared" ca="1" si="649"/>
        <v/>
      </c>
      <c r="H4148">
        <f t="shared" ca="1" si="650"/>
        <v>8287.75</v>
      </c>
      <c r="I4148" s="7" t="str">
        <f t="shared" ca="1" si="651"/>
        <v/>
      </c>
      <c r="J4148" s="11">
        <f t="shared" ca="1" si="652"/>
        <v>1374.375249875279</v>
      </c>
      <c r="K4148" s="11">
        <f ca="1">MAX($J$55:J4148)</f>
        <v>1526.2166608791206</v>
      </c>
      <c r="L4148" s="13">
        <f t="shared" ca="1" si="643"/>
        <v>9.9488765190375417E-2</v>
      </c>
      <c r="M4148" t="str">
        <f t="shared" ca="1" si="645"/>
        <v>BUY</v>
      </c>
      <c r="N4148">
        <f t="shared" ca="1" si="646"/>
        <v>3.9980762879318681E-4</v>
      </c>
    </row>
    <row r="4149" spans="1:14" x14ac:dyDescent="0.25">
      <c r="A4149">
        <v>4148</v>
      </c>
      <c r="B4149" s="30">
        <v>42606</v>
      </c>
      <c r="C4149">
        <f t="shared" si="644"/>
        <v>2016</v>
      </c>
      <c r="D4149">
        <v>8650.2999999999993</v>
      </c>
      <c r="E4149">
        <f t="shared" ca="1" si="648"/>
        <v>8641.4500000000007</v>
      </c>
      <c r="F4149">
        <f t="shared" ca="1" si="647"/>
        <v>8618.4288461538436</v>
      </c>
      <c r="G4149" t="str">
        <f t="shared" ca="1" si="649"/>
        <v/>
      </c>
      <c r="H4149">
        <f t="shared" ca="1" si="650"/>
        <v>8287.75</v>
      </c>
      <c r="I4149" s="7" t="str">
        <f t="shared" ca="1" si="651"/>
        <v/>
      </c>
      <c r="J4149" s="11">
        <f t="shared" ca="1" si="652"/>
        <v>1374.375249875279</v>
      </c>
      <c r="K4149" s="11">
        <f ca="1">MAX($J$55:J4149)</f>
        <v>1526.2166608791206</v>
      </c>
      <c r="L4149" s="13">
        <f t="shared" ca="1" si="643"/>
        <v>9.9488765190375417E-2</v>
      </c>
      <c r="M4149" t="str">
        <f t="shared" ca="1" si="645"/>
        <v>BUY</v>
      </c>
      <c r="N4149">
        <f t="shared" ca="1" si="646"/>
        <v>2.050367212658864E-3</v>
      </c>
    </row>
    <row r="4150" spans="1:14" x14ac:dyDescent="0.25">
      <c r="A4150">
        <v>4149</v>
      </c>
      <c r="B4150" s="30">
        <v>42607</v>
      </c>
      <c r="C4150">
        <f t="shared" si="644"/>
        <v>2016</v>
      </c>
      <c r="D4150">
        <v>8592.2000000000007</v>
      </c>
      <c r="E4150">
        <f t="shared" ca="1" si="648"/>
        <v>8621.25</v>
      </c>
      <c r="F4150">
        <f t="shared" ca="1" si="647"/>
        <v>8620.8769230769212</v>
      </c>
      <c r="G4150" t="str">
        <f t="shared" ca="1" si="649"/>
        <v/>
      </c>
      <c r="H4150">
        <f t="shared" ca="1" si="650"/>
        <v>8287.75</v>
      </c>
      <c r="I4150" s="7" t="str">
        <f t="shared" ca="1" si="651"/>
        <v/>
      </c>
      <c r="J4150" s="11">
        <f t="shared" ca="1" si="652"/>
        <v>1374.375249875279</v>
      </c>
      <c r="K4150" s="11">
        <f ca="1">MAX($J$55:J4150)</f>
        <v>1526.2166608791206</v>
      </c>
      <c r="L4150" s="13">
        <f t="shared" ca="1" si="643"/>
        <v>9.9488765190375417E-2</v>
      </c>
      <c r="M4150" t="str">
        <f t="shared" ca="1" si="645"/>
        <v>BUY</v>
      </c>
      <c r="N4150">
        <f t="shared" ca="1" si="646"/>
        <v>-6.7165300625410158E-3</v>
      </c>
    </row>
    <row r="4151" spans="1:14" x14ac:dyDescent="0.25">
      <c r="A4151">
        <v>4150</v>
      </c>
      <c r="B4151" s="30">
        <v>42608</v>
      </c>
      <c r="C4151">
        <f t="shared" si="644"/>
        <v>2016</v>
      </c>
      <c r="D4151">
        <v>8572.5499999999993</v>
      </c>
      <c r="E4151">
        <f t="shared" ca="1" si="648"/>
        <v>8582.375</v>
      </c>
      <c r="F4151">
        <f t="shared" ca="1" si="647"/>
        <v>8621.1346153846134</v>
      </c>
      <c r="G4151" t="str">
        <f t="shared" ca="1" si="649"/>
        <v>SELL</v>
      </c>
      <c r="H4151">
        <f t="shared" ca="1" si="650"/>
        <v>8572.5499999999993</v>
      </c>
      <c r="I4151" s="7">
        <f t="shared" ca="1" si="651"/>
        <v>3.4363970920937348E-2</v>
      </c>
      <c r="J4151" s="11">
        <f t="shared" ca="1" si="652"/>
        <v>1421.6042409964491</v>
      </c>
      <c r="K4151" s="11">
        <f ca="1">MAX($J$55:J4151)</f>
        <v>1526.2166608791206</v>
      </c>
      <c r="L4151" s="13">
        <f t="shared" ca="1" si="643"/>
        <v>6.8543623303400025E-2</v>
      </c>
      <c r="M4151" t="str">
        <f t="shared" ca="1" si="645"/>
        <v>SELL</v>
      </c>
      <c r="N4151">
        <f t="shared" ca="1" si="646"/>
        <v>-2.2869579385956396E-3</v>
      </c>
    </row>
    <row r="4152" spans="1:14" x14ac:dyDescent="0.25">
      <c r="A4152">
        <v>4151</v>
      </c>
      <c r="B4152" s="30">
        <v>42611</v>
      </c>
      <c r="C4152">
        <f t="shared" si="644"/>
        <v>2016</v>
      </c>
      <c r="D4152">
        <v>8607.4500000000007</v>
      </c>
      <c r="E4152">
        <f t="shared" ca="1" si="648"/>
        <v>8590</v>
      </c>
      <c r="F4152">
        <f t="shared" ca="1" si="647"/>
        <v>8624.8788461538461</v>
      </c>
      <c r="G4152" t="str">
        <f t="shared" ca="1" si="649"/>
        <v/>
      </c>
      <c r="H4152">
        <f t="shared" ca="1" si="650"/>
        <v>8572.5499999999993</v>
      </c>
      <c r="I4152" s="7" t="str">
        <f t="shared" ca="1" si="651"/>
        <v/>
      </c>
      <c r="J4152" s="11">
        <f t="shared" ca="1" si="652"/>
        <v>1421.6042409964491</v>
      </c>
      <c r="K4152" s="11">
        <f ca="1">MAX($J$55:J4152)</f>
        <v>1526.2166608791206</v>
      </c>
      <c r="L4152" s="13">
        <f t="shared" ca="1" si="643"/>
        <v>6.8543623303400025E-2</v>
      </c>
      <c r="M4152" t="str">
        <f t="shared" ca="1" si="645"/>
        <v>SELL</v>
      </c>
      <c r="N4152">
        <f t="shared" ca="1" si="646"/>
        <v>-4.0711340266316861E-3</v>
      </c>
    </row>
    <row r="4153" spans="1:14" x14ac:dyDescent="0.25">
      <c r="A4153">
        <v>4152</v>
      </c>
      <c r="B4153" s="30">
        <v>42612</v>
      </c>
      <c r="C4153">
        <f t="shared" si="644"/>
        <v>2016</v>
      </c>
      <c r="D4153">
        <v>8744.35</v>
      </c>
      <c r="E4153">
        <f t="shared" ca="1" si="648"/>
        <v>8675.9000000000015</v>
      </c>
      <c r="F4153">
        <f t="shared" ca="1" si="647"/>
        <v>8632.6923076923067</v>
      </c>
      <c r="G4153" t="str">
        <f t="shared" ca="1" si="649"/>
        <v>BUY</v>
      </c>
      <c r="H4153">
        <f t="shared" ca="1" si="650"/>
        <v>8744.35</v>
      </c>
      <c r="I4153" s="7">
        <f t="shared" ca="1" si="651"/>
        <v>-2.0040711340266526E-2</v>
      </c>
      <c r="J4153" s="11">
        <f t="shared" ca="1" si="652"/>
        <v>1393.1142807625406</v>
      </c>
      <c r="K4153" s="11">
        <f ca="1">MAX($J$55:J4153)</f>
        <v>1526.2166608791206</v>
      </c>
      <c r="L4153" s="13">
        <f t="shared" ref="L4153:L4216" ca="1" si="653">1-J4153/K4153</f>
        <v>8.72106716748271E-2</v>
      </c>
      <c r="M4153" t="str">
        <f t="shared" ca="1" si="645"/>
        <v>BUY</v>
      </c>
      <c r="N4153">
        <f t="shared" ca="1" si="646"/>
        <v>-1.5904826632742522E-2</v>
      </c>
    </row>
    <row r="4154" spans="1:14" x14ac:dyDescent="0.25">
      <c r="A4154">
        <v>4153</v>
      </c>
      <c r="B4154" s="30">
        <v>42613</v>
      </c>
      <c r="C4154">
        <f t="shared" si="644"/>
        <v>2016</v>
      </c>
      <c r="D4154">
        <v>8786.2000000000007</v>
      </c>
      <c r="E4154">
        <f t="shared" ca="1" si="648"/>
        <v>8765.2750000000015</v>
      </c>
      <c r="F4154">
        <f t="shared" ca="1" si="647"/>
        <v>8638.4826923076926</v>
      </c>
      <c r="G4154" t="str">
        <f t="shared" ca="1" si="649"/>
        <v/>
      </c>
      <c r="H4154">
        <f t="shared" ca="1" si="650"/>
        <v>8744.35</v>
      </c>
      <c r="I4154" s="7" t="str">
        <f t="shared" ca="1" si="651"/>
        <v/>
      </c>
      <c r="J4154" s="11">
        <f t="shared" ca="1" si="652"/>
        <v>1393.1142807625406</v>
      </c>
      <c r="K4154" s="11">
        <f ca="1">MAX($J$55:J4154)</f>
        <v>1526.2166608791206</v>
      </c>
      <c r="L4154" s="13">
        <f t="shared" ca="1" si="653"/>
        <v>8.72106716748271E-2</v>
      </c>
      <c r="M4154" t="str">
        <f t="shared" ca="1" si="645"/>
        <v>BUY</v>
      </c>
      <c r="N4154">
        <f t="shared" ca="1" si="646"/>
        <v>4.7859474975270157E-3</v>
      </c>
    </row>
    <row r="4155" spans="1:14" x14ac:dyDescent="0.25">
      <c r="A4155">
        <v>4154</v>
      </c>
      <c r="B4155" s="30">
        <v>42614</v>
      </c>
      <c r="C4155">
        <f t="shared" si="644"/>
        <v>2016</v>
      </c>
      <c r="D4155">
        <v>8774.65</v>
      </c>
      <c r="E4155">
        <f t="shared" ca="1" si="648"/>
        <v>8780.4249999999993</v>
      </c>
      <c r="F4155">
        <f t="shared" ca="1" si="647"/>
        <v>8645.5596153846163</v>
      </c>
      <c r="G4155" t="str">
        <f t="shared" ca="1" si="649"/>
        <v/>
      </c>
      <c r="H4155">
        <f t="shared" ca="1" si="650"/>
        <v>8744.35</v>
      </c>
      <c r="I4155" s="7" t="str">
        <f t="shared" ca="1" si="651"/>
        <v/>
      </c>
      <c r="J4155" s="11">
        <f t="shared" ca="1" si="652"/>
        <v>1393.1142807625406</v>
      </c>
      <c r="K4155" s="11">
        <f ca="1">MAX($J$55:J4155)</f>
        <v>1526.2166608791206</v>
      </c>
      <c r="L4155" s="13">
        <f t="shared" ca="1" si="653"/>
        <v>8.72106716748271E-2</v>
      </c>
      <c r="M4155" t="str">
        <f t="shared" ca="1" si="645"/>
        <v>BUY</v>
      </c>
      <c r="N4155">
        <f t="shared" ca="1" si="646"/>
        <v>-1.3145614713984534E-3</v>
      </c>
    </row>
    <row r="4156" spans="1:14" x14ac:dyDescent="0.25">
      <c r="A4156">
        <v>4155</v>
      </c>
      <c r="B4156" s="30">
        <v>42615</v>
      </c>
      <c r="C4156">
        <f t="shared" si="644"/>
        <v>2016</v>
      </c>
      <c r="D4156">
        <v>8809.65</v>
      </c>
      <c r="E4156">
        <f t="shared" ca="1" si="648"/>
        <v>8792.15</v>
      </c>
      <c r="F4156">
        <f t="shared" ca="1" si="647"/>
        <v>8653.0153846153844</v>
      </c>
      <c r="G4156" t="str">
        <f t="shared" ca="1" si="649"/>
        <v/>
      </c>
      <c r="H4156">
        <f t="shared" ca="1" si="650"/>
        <v>8744.35</v>
      </c>
      <c r="I4156" s="7" t="str">
        <f t="shared" ca="1" si="651"/>
        <v/>
      </c>
      <c r="J4156" s="11">
        <f t="shared" ca="1" si="652"/>
        <v>1393.1142807625406</v>
      </c>
      <c r="K4156" s="11">
        <f ca="1">MAX($J$55:J4156)</f>
        <v>1526.2166608791206</v>
      </c>
      <c r="L4156" s="13">
        <f t="shared" ca="1" si="653"/>
        <v>8.72106716748271E-2</v>
      </c>
      <c r="M4156" t="str">
        <f t="shared" ca="1" si="645"/>
        <v>BUY</v>
      </c>
      <c r="N4156">
        <f t="shared" ca="1" si="646"/>
        <v>3.9887630845674756E-3</v>
      </c>
    </row>
    <row r="4157" spans="1:14" x14ac:dyDescent="0.25">
      <c r="A4157">
        <v>4156</v>
      </c>
      <c r="B4157" s="30">
        <v>42619</v>
      </c>
      <c r="C4157">
        <f t="shared" si="644"/>
        <v>2016</v>
      </c>
      <c r="D4157">
        <v>8943</v>
      </c>
      <c r="E4157">
        <f t="shared" ca="1" si="648"/>
        <v>8876.3250000000007</v>
      </c>
      <c r="F4157">
        <f t="shared" ca="1" si="647"/>
        <v>8663.6576923076918</v>
      </c>
      <c r="G4157" t="str">
        <f t="shared" ca="1" si="649"/>
        <v/>
      </c>
      <c r="H4157">
        <f t="shared" ca="1" si="650"/>
        <v>8744.35</v>
      </c>
      <c r="I4157" s="7" t="str">
        <f t="shared" ca="1" si="651"/>
        <v/>
      </c>
      <c r="J4157" s="11">
        <f t="shared" ca="1" si="652"/>
        <v>1393.1142807625406</v>
      </c>
      <c r="K4157" s="11">
        <f ca="1">MAX($J$55:J4157)</f>
        <v>1526.2166608791206</v>
      </c>
      <c r="L4157" s="13">
        <f t="shared" ca="1" si="653"/>
        <v>8.72106716748271E-2</v>
      </c>
      <c r="M4157" t="str">
        <f t="shared" ca="1" si="645"/>
        <v>BUY</v>
      </c>
      <c r="N4157">
        <f t="shared" ca="1" si="646"/>
        <v>1.5136810202448493E-2</v>
      </c>
    </row>
    <row r="4158" spans="1:14" x14ac:dyDescent="0.25">
      <c r="A4158">
        <v>4157</v>
      </c>
      <c r="B4158" s="30">
        <v>42620</v>
      </c>
      <c r="C4158">
        <f t="shared" si="644"/>
        <v>2016</v>
      </c>
      <c r="D4158">
        <v>8917.9500000000007</v>
      </c>
      <c r="E4158">
        <f t="shared" ca="1" si="648"/>
        <v>8930.4750000000004</v>
      </c>
      <c r="F4158">
        <f t="shared" ca="1" si="647"/>
        <v>8674.4057692307688</v>
      </c>
      <c r="G4158" t="str">
        <f t="shared" ca="1" si="649"/>
        <v/>
      </c>
      <c r="H4158">
        <f t="shared" ca="1" si="650"/>
        <v>8744.35</v>
      </c>
      <c r="I4158" s="7" t="str">
        <f t="shared" ca="1" si="651"/>
        <v/>
      </c>
      <c r="J4158" s="11">
        <f t="shared" ca="1" si="652"/>
        <v>1393.1142807625406</v>
      </c>
      <c r="K4158" s="11">
        <f ca="1">MAX($J$55:J4158)</f>
        <v>1526.2166608791206</v>
      </c>
      <c r="L4158" s="13">
        <f t="shared" ca="1" si="653"/>
        <v>8.72106716748271E-2</v>
      </c>
      <c r="M4158" t="str">
        <f t="shared" ca="1" si="645"/>
        <v>BUY</v>
      </c>
      <c r="N4158">
        <f t="shared" ca="1" si="646"/>
        <v>-2.8010734652800262E-3</v>
      </c>
    </row>
    <row r="4159" spans="1:14" x14ac:dyDescent="0.25">
      <c r="A4159">
        <v>4158</v>
      </c>
      <c r="B4159" s="30">
        <v>42621</v>
      </c>
      <c r="C4159">
        <f t="shared" si="644"/>
        <v>2016</v>
      </c>
      <c r="D4159">
        <v>8952.5</v>
      </c>
      <c r="E4159">
        <f t="shared" ca="1" si="648"/>
        <v>8935.2250000000004</v>
      </c>
      <c r="F4159">
        <f t="shared" ca="1" si="647"/>
        <v>8686.5576923076915</v>
      </c>
      <c r="G4159" t="str">
        <f t="shared" ca="1" si="649"/>
        <v/>
      </c>
      <c r="H4159">
        <f t="shared" ca="1" si="650"/>
        <v>8744.35</v>
      </c>
      <c r="I4159" s="7" t="str">
        <f t="shared" ca="1" si="651"/>
        <v/>
      </c>
      <c r="J4159" s="11">
        <f t="shared" ca="1" si="652"/>
        <v>1393.1142807625406</v>
      </c>
      <c r="K4159" s="11">
        <f ca="1">MAX($J$55:J4159)</f>
        <v>1526.2166608791206</v>
      </c>
      <c r="L4159" s="13">
        <f t="shared" ca="1" si="653"/>
        <v>8.72106716748271E-2</v>
      </c>
      <c r="M4159" t="str">
        <f t="shared" ca="1" si="645"/>
        <v>BUY</v>
      </c>
      <c r="N4159">
        <f t="shared" ca="1" si="646"/>
        <v>3.8742087587393145E-3</v>
      </c>
    </row>
    <row r="4160" spans="1:14" x14ac:dyDescent="0.25">
      <c r="A4160">
        <v>4159</v>
      </c>
      <c r="B4160" s="30">
        <v>42622</v>
      </c>
      <c r="C4160">
        <f t="shared" si="644"/>
        <v>2016</v>
      </c>
      <c r="D4160">
        <v>8866.7000000000007</v>
      </c>
      <c r="E4160">
        <f t="shared" ca="1" si="648"/>
        <v>8909.6</v>
      </c>
      <c r="F4160">
        <f t="shared" ca="1" si="647"/>
        <v>8695.9346153846163</v>
      </c>
      <c r="G4160" t="str">
        <f t="shared" ca="1" si="649"/>
        <v/>
      </c>
      <c r="H4160">
        <f t="shared" ca="1" si="650"/>
        <v>8744.35</v>
      </c>
      <c r="I4160" s="7" t="str">
        <f t="shared" ca="1" si="651"/>
        <v/>
      </c>
      <c r="J4160" s="11">
        <f t="shared" ca="1" si="652"/>
        <v>1393.1142807625406</v>
      </c>
      <c r="K4160" s="11">
        <f ca="1">MAX($J$55:J4160)</f>
        <v>1526.2166608791206</v>
      </c>
      <c r="L4160" s="13">
        <f t="shared" ca="1" si="653"/>
        <v>8.72106716748271E-2</v>
      </c>
      <c r="M4160" t="str">
        <f t="shared" ca="1" si="645"/>
        <v>BUY</v>
      </c>
      <c r="N4160">
        <f t="shared" ca="1" si="646"/>
        <v>-9.5839151075117861E-3</v>
      </c>
    </row>
    <row r="4161" spans="1:14" x14ac:dyDescent="0.25">
      <c r="A4161">
        <v>4160</v>
      </c>
      <c r="B4161" s="30">
        <v>42625</v>
      </c>
      <c r="C4161">
        <f t="shared" si="644"/>
        <v>2016</v>
      </c>
      <c r="D4161">
        <v>8715.6</v>
      </c>
      <c r="E4161">
        <f t="shared" ca="1" si="648"/>
        <v>8791.1500000000015</v>
      </c>
      <c r="F4161">
        <f t="shared" ca="1" si="647"/>
        <v>8702.5019230769249</v>
      </c>
      <c r="G4161" t="str">
        <f t="shared" ca="1" si="649"/>
        <v/>
      </c>
      <c r="H4161">
        <f t="shared" ca="1" si="650"/>
        <v>8744.35</v>
      </c>
      <c r="I4161" s="7" t="str">
        <f t="shared" ca="1" si="651"/>
        <v/>
      </c>
      <c r="J4161" s="11">
        <f t="shared" ca="1" si="652"/>
        <v>1393.1142807625406</v>
      </c>
      <c r="K4161" s="11">
        <f ca="1">MAX($J$55:J4161)</f>
        <v>1526.2166608791206</v>
      </c>
      <c r="L4161" s="13">
        <f t="shared" ca="1" si="653"/>
        <v>8.72106716748271E-2</v>
      </c>
      <c r="M4161" t="str">
        <f t="shared" ca="1" si="645"/>
        <v>BUY</v>
      </c>
      <c r="N4161">
        <f t="shared" ca="1" si="646"/>
        <v>-1.7041289318461248E-2</v>
      </c>
    </row>
    <row r="4162" spans="1:14" x14ac:dyDescent="0.25">
      <c r="A4162">
        <v>4161</v>
      </c>
      <c r="B4162" s="30">
        <v>42627</v>
      </c>
      <c r="C4162">
        <f t="shared" si="644"/>
        <v>2016</v>
      </c>
      <c r="D4162">
        <v>8726.6</v>
      </c>
      <c r="E4162">
        <f t="shared" ca="1" si="648"/>
        <v>8721.1</v>
      </c>
      <c r="F4162">
        <f t="shared" ca="1" si="647"/>
        <v>8709.2519230769249</v>
      </c>
      <c r="G4162" t="str">
        <f t="shared" ca="1" si="649"/>
        <v/>
      </c>
      <c r="H4162">
        <f t="shared" ca="1" si="650"/>
        <v>8744.35</v>
      </c>
      <c r="I4162" s="7" t="str">
        <f t="shared" ca="1" si="651"/>
        <v/>
      </c>
      <c r="J4162" s="11">
        <f t="shared" ca="1" si="652"/>
        <v>1393.1142807625406</v>
      </c>
      <c r="K4162" s="11">
        <f ca="1">MAX($J$55:J4162)</f>
        <v>1526.2166608791206</v>
      </c>
      <c r="L4162" s="13">
        <f t="shared" ca="1" si="653"/>
        <v>8.72106716748271E-2</v>
      </c>
      <c r="M4162" t="str">
        <f t="shared" ca="1" si="645"/>
        <v>BUY</v>
      </c>
      <c r="N4162">
        <f t="shared" ca="1" si="646"/>
        <v>1.2621047317453761E-3</v>
      </c>
    </row>
    <row r="4163" spans="1:14" x14ac:dyDescent="0.25">
      <c r="A4163">
        <v>4162</v>
      </c>
      <c r="B4163" s="30">
        <v>42628</v>
      </c>
      <c r="C4163">
        <f t="shared" ref="C4163:C4226" si="654">YEAR(B4163)</f>
        <v>2016</v>
      </c>
      <c r="D4163">
        <v>8742.5499999999993</v>
      </c>
      <c r="E4163">
        <f t="shared" ca="1" si="648"/>
        <v>8734.5750000000007</v>
      </c>
      <c r="F4163">
        <f t="shared" ca="1" si="647"/>
        <v>8711.5365384615397</v>
      </c>
      <c r="G4163" t="str">
        <f t="shared" ca="1" si="649"/>
        <v/>
      </c>
      <c r="H4163">
        <f t="shared" ca="1" si="650"/>
        <v>8744.35</v>
      </c>
      <c r="I4163" s="7" t="str">
        <f t="shared" ca="1" si="651"/>
        <v/>
      </c>
      <c r="J4163" s="11">
        <f t="shared" ca="1" si="652"/>
        <v>1393.1142807625406</v>
      </c>
      <c r="K4163" s="11">
        <f ca="1">MAX($J$55:J4163)</f>
        <v>1526.2166608791206</v>
      </c>
      <c r="L4163" s="13">
        <f t="shared" ca="1" si="653"/>
        <v>8.72106716748271E-2</v>
      </c>
      <c r="M4163" t="str">
        <f t="shared" ca="1" si="645"/>
        <v>BUY</v>
      </c>
      <c r="N4163">
        <f t="shared" ca="1" si="646"/>
        <v>1.8277450553478912E-3</v>
      </c>
    </row>
    <row r="4164" spans="1:14" x14ac:dyDescent="0.25">
      <c r="A4164">
        <v>4163</v>
      </c>
      <c r="B4164" s="30">
        <v>42629</v>
      </c>
      <c r="C4164">
        <f t="shared" si="654"/>
        <v>2016</v>
      </c>
      <c r="D4164">
        <v>8779.85</v>
      </c>
      <c r="E4164">
        <f t="shared" ca="1" si="648"/>
        <v>8761.2000000000007</v>
      </c>
      <c r="F4164">
        <f t="shared" ca="1" si="647"/>
        <v>8714.171153846155</v>
      </c>
      <c r="G4164" t="str">
        <f t="shared" ca="1" si="649"/>
        <v/>
      </c>
      <c r="H4164">
        <f t="shared" ca="1" si="650"/>
        <v>8744.35</v>
      </c>
      <c r="I4164" s="7" t="str">
        <f t="shared" ca="1" si="651"/>
        <v/>
      </c>
      <c r="J4164" s="11">
        <f t="shared" ca="1" si="652"/>
        <v>1393.1142807625406</v>
      </c>
      <c r="K4164" s="11">
        <f ca="1">MAX($J$55:J4164)</f>
        <v>1526.2166608791206</v>
      </c>
      <c r="L4164" s="13">
        <f t="shared" ca="1" si="653"/>
        <v>8.72106716748271E-2</v>
      </c>
      <c r="M4164" t="str">
        <f t="shared" ca="1" si="645"/>
        <v>BUY</v>
      </c>
      <c r="N4164">
        <f t="shared" ca="1" si="646"/>
        <v>4.2664897541336445E-3</v>
      </c>
    </row>
    <row r="4165" spans="1:14" x14ac:dyDescent="0.25">
      <c r="A4165">
        <v>4164</v>
      </c>
      <c r="B4165" s="30">
        <v>42632</v>
      </c>
      <c r="C4165">
        <f t="shared" si="654"/>
        <v>2016</v>
      </c>
      <c r="D4165">
        <v>8808.4</v>
      </c>
      <c r="E4165">
        <f t="shared" ca="1" si="648"/>
        <v>8794.125</v>
      </c>
      <c r="F4165">
        <f t="shared" ca="1" si="647"/>
        <v>8719.1769230769241</v>
      </c>
      <c r="G4165" t="str">
        <f t="shared" ca="1" si="649"/>
        <v/>
      </c>
      <c r="H4165">
        <f t="shared" ca="1" si="650"/>
        <v>8744.35</v>
      </c>
      <c r="I4165" s="7" t="str">
        <f t="shared" ca="1" si="651"/>
        <v/>
      </c>
      <c r="J4165" s="11">
        <f t="shared" ca="1" si="652"/>
        <v>1393.1142807625406</v>
      </c>
      <c r="K4165" s="11">
        <f ca="1">MAX($J$55:J4165)</f>
        <v>1526.2166608791206</v>
      </c>
      <c r="L4165" s="13">
        <f t="shared" ca="1" si="653"/>
        <v>8.72106716748271E-2</v>
      </c>
      <c r="M4165" t="str">
        <f t="shared" ca="1" si="645"/>
        <v>BUY</v>
      </c>
      <c r="N4165">
        <f t="shared" ca="1" si="646"/>
        <v>3.2517639823002979E-3</v>
      </c>
    </row>
    <row r="4166" spans="1:14" x14ac:dyDescent="0.25">
      <c r="A4166">
        <v>4165</v>
      </c>
      <c r="B4166" s="30">
        <v>42633</v>
      </c>
      <c r="C4166">
        <f t="shared" si="654"/>
        <v>2016</v>
      </c>
      <c r="D4166">
        <v>8775.9</v>
      </c>
      <c r="E4166">
        <f t="shared" ca="1" si="648"/>
        <v>8792.15</v>
      </c>
      <c r="F4166">
        <f t="shared" ca="1" si="647"/>
        <v>8726.8923076923074</v>
      </c>
      <c r="G4166" t="str">
        <f t="shared" ca="1" si="649"/>
        <v/>
      </c>
      <c r="H4166">
        <f t="shared" ca="1" si="650"/>
        <v>8744.35</v>
      </c>
      <c r="I4166" s="7" t="str">
        <f t="shared" ca="1" si="651"/>
        <v/>
      </c>
      <c r="J4166" s="11">
        <f t="shared" ca="1" si="652"/>
        <v>1393.1142807625406</v>
      </c>
      <c r="K4166" s="11">
        <f ca="1">MAX($J$55:J4166)</f>
        <v>1526.2166608791206</v>
      </c>
      <c r="L4166" s="13">
        <f t="shared" ca="1" si="653"/>
        <v>8.72106716748271E-2</v>
      </c>
      <c r="M4166" t="str">
        <f t="shared" ref="M4166:M4229" ca="1" si="655">IF(G4166="",M4165,G4166)</f>
        <v>BUY</v>
      </c>
      <c r="N4166">
        <f t="shared" ca="1" si="646"/>
        <v>-3.6896598701239725E-3</v>
      </c>
    </row>
    <row r="4167" spans="1:14" x14ac:dyDescent="0.25">
      <c r="A4167">
        <v>4166</v>
      </c>
      <c r="B4167" s="30">
        <v>42634</v>
      </c>
      <c r="C4167">
        <f t="shared" si="654"/>
        <v>2016</v>
      </c>
      <c r="D4167">
        <v>8777.15</v>
      </c>
      <c r="E4167">
        <f t="shared" ca="1" si="648"/>
        <v>8776.5249999999996</v>
      </c>
      <c r="F4167">
        <f t="shared" ca="1" si="647"/>
        <v>8734.0076923076922</v>
      </c>
      <c r="G4167" t="str">
        <f t="shared" ca="1" si="649"/>
        <v/>
      </c>
      <c r="H4167">
        <f t="shared" ca="1" si="650"/>
        <v>8744.35</v>
      </c>
      <c r="I4167" s="7" t="str">
        <f t="shared" ca="1" si="651"/>
        <v/>
      </c>
      <c r="J4167" s="11">
        <f t="shared" ca="1" si="652"/>
        <v>1393.1142807625406</v>
      </c>
      <c r="K4167" s="11">
        <f ca="1">MAX($J$55:J4167)</f>
        <v>1526.2166608791206</v>
      </c>
      <c r="L4167" s="13">
        <f t="shared" ca="1" si="653"/>
        <v>8.72106716748271E-2</v>
      </c>
      <c r="M4167" t="str">
        <f t="shared" ca="1" si="655"/>
        <v>BUY</v>
      </c>
      <c r="N4167">
        <f t="shared" ref="N4167:N4230" ca="1" si="656">IF(M4166="BUY",(D4167-D4166)/D4166,(D4166-D4167)/D4166)</f>
        <v>1.4243553367745759E-4</v>
      </c>
    </row>
    <row r="4168" spans="1:14" x14ac:dyDescent="0.25">
      <c r="A4168">
        <v>4167</v>
      </c>
      <c r="B4168" s="30">
        <v>42635</v>
      </c>
      <c r="C4168">
        <f t="shared" si="654"/>
        <v>2016</v>
      </c>
      <c r="D4168">
        <v>8867.4500000000007</v>
      </c>
      <c r="E4168">
        <f t="shared" ca="1" si="648"/>
        <v>8822.2999999999993</v>
      </c>
      <c r="F4168">
        <f t="shared" ca="1" si="647"/>
        <v>8741.5192307692305</v>
      </c>
      <c r="G4168" t="str">
        <f t="shared" ca="1" si="649"/>
        <v/>
      </c>
      <c r="H4168">
        <f t="shared" ca="1" si="650"/>
        <v>8744.35</v>
      </c>
      <c r="I4168" s="7" t="str">
        <f t="shared" ca="1" si="651"/>
        <v/>
      </c>
      <c r="J4168" s="11">
        <f t="shared" ca="1" si="652"/>
        <v>1393.1142807625406</v>
      </c>
      <c r="K4168" s="11">
        <f ca="1">MAX($J$55:J4168)</f>
        <v>1526.2166608791206</v>
      </c>
      <c r="L4168" s="13">
        <f t="shared" ca="1" si="653"/>
        <v>8.72106716748271E-2</v>
      </c>
      <c r="M4168" t="str">
        <f t="shared" ca="1" si="655"/>
        <v>BUY</v>
      </c>
      <c r="N4168">
        <f t="shared" ca="1" si="656"/>
        <v>1.0288077565041168E-2</v>
      </c>
    </row>
    <row r="4169" spans="1:14" x14ac:dyDescent="0.25">
      <c r="A4169">
        <v>4168</v>
      </c>
      <c r="B4169" s="30">
        <v>42636</v>
      </c>
      <c r="C4169">
        <f t="shared" si="654"/>
        <v>2016</v>
      </c>
      <c r="D4169">
        <v>8831.5499999999993</v>
      </c>
      <c r="E4169">
        <f t="shared" ca="1" si="648"/>
        <v>8849.5</v>
      </c>
      <c r="F4169">
        <f t="shared" ca="1" si="647"/>
        <v>8748.788461538461</v>
      </c>
      <c r="G4169" t="str">
        <f t="shared" ca="1" si="649"/>
        <v/>
      </c>
      <c r="H4169">
        <f t="shared" ca="1" si="650"/>
        <v>8744.35</v>
      </c>
      <c r="I4169" s="7" t="str">
        <f t="shared" ca="1" si="651"/>
        <v/>
      </c>
      <c r="J4169" s="11">
        <f t="shared" ca="1" si="652"/>
        <v>1393.1142807625406</v>
      </c>
      <c r="K4169" s="11">
        <f ca="1">MAX($J$55:J4169)</f>
        <v>1526.2166608791206</v>
      </c>
      <c r="L4169" s="13">
        <f t="shared" ca="1" si="653"/>
        <v>8.72106716748271E-2</v>
      </c>
      <c r="M4169" t="str">
        <f t="shared" ca="1" si="655"/>
        <v>BUY</v>
      </c>
      <c r="N4169">
        <f t="shared" ca="1" si="656"/>
        <v>-4.0485145109362278E-3</v>
      </c>
    </row>
    <row r="4170" spans="1:14" x14ac:dyDescent="0.25">
      <c r="A4170">
        <v>4169</v>
      </c>
      <c r="B4170" s="30">
        <v>42639</v>
      </c>
      <c r="C4170">
        <f t="shared" si="654"/>
        <v>2016</v>
      </c>
      <c r="D4170">
        <v>8723.0499999999993</v>
      </c>
      <c r="E4170">
        <f t="shared" ca="1" si="648"/>
        <v>8777.2999999999993</v>
      </c>
      <c r="F4170">
        <f t="shared" ca="1" si="647"/>
        <v>8752.5961538461524</v>
      </c>
      <c r="G4170" t="str">
        <f t="shared" ca="1" si="649"/>
        <v/>
      </c>
      <c r="H4170">
        <f t="shared" ca="1" si="650"/>
        <v>8744.35</v>
      </c>
      <c r="I4170" s="7" t="str">
        <f t="shared" ca="1" si="651"/>
        <v/>
      </c>
      <c r="J4170" s="11">
        <f t="shared" ca="1" si="652"/>
        <v>1393.1142807625406</v>
      </c>
      <c r="K4170" s="11">
        <f ca="1">MAX($J$55:J4170)</f>
        <v>1526.2166608791206</v>
      </c>
      <c r="L4170" s="13">
        <f t="shared" ca="1" si="653"/>
        <v>8.72106716748271E-2</v>
      </c>
      <c r="M4170" t="str">
        <f t="shared" ca="1" si="655"/>
        <v>BUY</v>
      </c>
      <c r="N4170">
        <f t="shared" ca="1" si="656"/>
        <v>-1.2285499147941189E-2</v>
      </c>
    </row>
    <row r="4171" spans="1:14" x14ac:dyDescent="0.25">
      <c r="A4171">
        <v>4170</v>
      </c>
      <c r="B4171" s="30">
        <v>42640</v>
      </c>
      <c r="C4171">
        <f t="shared" si="654"/>
        <v>2016</v>
      </c>
      <c r="D4171">
        <v>8706.4</v>
      </c>
      <c r="E4171">
        <f t="shared" ca="1" si="648"/>
        <v>8714.7249999999985</v>
      </c>
      <c r="F4171">
        <f t="shared" ca="1" si="647"/>
        <v>8753.8711538461521</v>
      </c>
      <c r="G4171" t="str">
        <f t="shared" ca="1" si="649"/>
        <v>SELL</v>
      </c>
      <c r="H4171">
        <f t="shared" ca="1" si="650"/>
        <v>8706.4</v>
      </c>
      <c r="I4171" s="7">
        <f t="shared" ca="1" si="651"/>
        <v>-4.3399452217718348E-3</v>
      </c>
      <c r="J4171" s="11">
        <f t="shared" ca="1" si="652"/>
        <v>1387.0682410963632</v>
      </c>
      <c r="K4171" s="11">
        <f ca="1">MAX($J$55:J4171)</f>
        <v>1526.2166608791206</v>
      </c>
      <c r="L4171" s="13">
        <f t="shared" ca="1" si="653"/>
        <v>9.1172127358776223E-2</v>
      </c>
      <c r="M4171" t="str">
        <f t="shared" ca="1" si="655"/>
        <v>SELL</v>
      </c>
      <c r="N4171">
        <f t="shared" ca="1" si="656"/>
        <v>-1.908736049890765E-3</v>
      </c>
    </row>
    <row r="4172" spans="1:14" x14ac:dyDescent="0.25">
      <c r="A4172">
        <v>4171</v>
      </c>
      <c r="B4172" s="30">
        <v>42641</v>
      </c>
      <c r="C4172">
        <f t="shared" si="654"/>
        <v>2016</v>
      </c>
      <c r="D4172">
        <v>8745.15</v>
      </c>
      <c r="E4172">
        <f t="shared" ca="1" si="648"/>
        <v>8725.7749999999996</v>
      </c>
      <c r="F4172">
        <f t="shared" ca="1" si="647"/>
        <v>8756.8807692307673</v>
      </c>
      <c r="G4172" t="str">
        <f t="shared" ca="1" si="649"/>
        <v/>
      </c>
      <c r="H4172">
        <f t="shared" ca="1" si="650"/>
        <v>8706.4</v>
      </c>
      <c r="I4172" s="7" t="str">
        <f t="shared" ca="1" si="651"/>
        <v/>
      </c>
      <c r="J4172" s="11">
        <f t="shared" ca="1" si="652"/>
        <v>1387.0682410963632</v>
      </c>
      <c r="K4172" s="11">
        <f ca="1">MAX($J$55:J4172)</f>
        <v>1526.2166608791206</v>
      </c>
      <c r="L4172" s="13">
        <f t="shared" ca="1" si="653"/>
        <v>9.1172127358776223E-2</v>
      </c>
      <c r="M4172" t="str">
        <f t="shared" ca="1" si="655"/>
        <v>SELL</v>
      </c>
      <c r="N4172">
        <f t="shared" ca="1" si="656"/>
        <v>-4.450748874391253E-3</v>
      </c>
    </row>
    <row r="4173" spans="1:14" x14ac:dyDescent="0.25">
      <c r="A4173">
        <v>4172</v>
      </c>
      <c r="B4173" s="30">
        <v>42642</v>
      </c>
      <c r="C4173">
        <f t="shared" si="654"/>
        <v>2016</v>
      </c>
      <c r="D4173">
        <v>8591.25</v>
      </c>
      <c r="E4173">
        <f t="shared" ca="1" si="648"/>
        <v>8668.2000000000007</v>
      </c>
      <c r="F4173">
        <f t="shared" ca="1" si="647"/>
        <v>8755.4230769230744</v>
      </c>
      <c r="G4173" t="str">
        <f t="shared" ca="1" si="649"/>
        <v/>
      </c>
      <c r="H4173">
        <f t="shared" ca="1" si="650"/>
        <v>8706.4</v>
      </c>
      <c r="I4173" s="7" t="str">
        <f t="shared" ca="1" si="651"/>
        <v/>
      </c>
      <c r="J4173" s="11">
        <f t="shared" ca="1" si="652"/>
        <v>1387.0682410963632</v>
      </c>
      <c r="K4173" s="11">
        <f ca="1">MAX($J$55:J4173)</f>
        <v>1526.2166608791206</v>
      </c>
      <c r="L4173" s="13">
        <f t="shared" ca="1" si="653"/>
        <v>9.1172127358776223E-2</v>
      </c>
      <c r="M4173" t="str">
        <f t="shared" ca="1" si="655"/>
        <v>SELL</v>
      </c>
      <c r="N4173">
        <f t="shared" ca="1" si="656"/>
        <v>1.7598325929229303E-2</v>
      </c>
    </row>
    <row r="4174" spans="1:14" x14ac:dyDescent="0.25">
      <c r="A4174">
        <v>4173</v>
      </c>
      <c r="B4174" s="30">
        <v>42643</v>
      </c>
      <c r="C4174">
        <f t="shared" si="654"/>
        <v>2016</v>
      </c>
      <c r="D4174">
        <v>8611.15</v>
      </c>
      <c r="E4174">
        <f t="shared" ca="1" si="648"/>
        <v>8601.2000000000007</v>
      </c>
      <c r="F4174">
        <f t="shared" ca="1" si="647"/>
        <v>8754.5980769230755</v>
      </c>
      <c r="G4174" t="str">
        <f t="shared" ca="1" si="649"/>
        <v/>
      </c>
      <c r="H4174">
        <f t="shared" ca="1" si="650"/>
        <v>8706.4</v>
      </c>
      <c r="I4174" s="7" t="str">
        <f t="shared" ca="1" si="651"/>
        <v/>
      </c>
      <c r="J4174" s="11">
        <f t="shared" ca="1" si="652"/>
        <v>1387.0682410963632</v>
      </c>
      <c r="K4174" s="11">
        <f ca="1">MAX($J$55:J4174)</f>
        <v>1526.2166608791206</v>
      </c>
      <c r="L4174" s="13">
        <f t="shared" ca="1" si="653"/>
        <v>9.1172127358776223E-2</v>
      </c>
      <c r="M4174" t="str">
        <f t="shared" ca="1" si="655"/>
        <v>SELL</v>
      </c>
      <c r="N4174">
        <f t="shared" ca="1" si="656"/>
        <v>-2.316310199330672E-3</v>
      </c>
    </row>
    <row r="4175" spans="1:14" x14ac:dyDescent="0.25">
      <c r="A4175">
        <v>4174</v>
      </c>
      <c r="B4175" s="30">
        <v>42646</v>
      </c>
      <c r="C4175">
        <f t="shared" si="654"/>
        <v>2016</v>
      </c>
      <c r="D4175">
        <v>8738.1</v>
      </c>
      <c r="E4175">
        <f t="shared" ca="1" si="648"/>
        <v>8674.625</v>
      </c>
      <c r="F4175">
        <f t="shared" ca="1" si="647"/>
        <v>8757.9749999999985</v>
      </c>
      <c r="G4175" t="str">
        <f t="shared" ca="1" si="649"/>
        <v/>
      </c>
      <c r="H4175">
        <f t="shared" ca="1" si="650"/>
        <v>8706.4</v>
      </c>
      <c r="I4175" s="7" t="str">
        <f t="shared" ca="1" si="651"/>
        <v/>
      </c>
      <c r="J4175" s="11">
        <f t="shared" ca="1" si="652"/>
        <v>1387.0682410963632</v>
      </c>
      <c r="K4175" s="11">
        <f ca="1">MAX($J$55:J4175)</f>
        <v>1526.2166608791206</v>
      </c>
      <c r="L4175" s="13">
        <f t="shared" ca="1" si="653"/>
        <v>9.1172127358776223E-2</v>
      </c>
      <c r="M4175" t="str">
        <f t="shared" ca="1" si="655"/>
        <v>SELL</v>
      </c>
      <c r="N4175">
        <f t="shared" ca="1" si="656"/>
        <v>-1.4742514066065594E-2</v>
      </c>
    </row>
    <row r="4176" spans="1:14" x14ac:dyDescent="0.25">
      <c r="A4176">
        <v>4175</v>
      </c>
      <c r="B4176" s="30">
        <v>42647</v>
      </c>
      <c r="C4176">
        <f t="shared" si="654"/>
        <v>2016</v>
      </c>
      <c r="D4176">
        <v>8769.15</v>
      </c>
      <c r="E4176">
        <f t="shared" ca="1" si="648"/>
        <v>8753.625</v>
      </c>
      <c r="F4176">
        <f t="shared" ca="1" si="647"/>
        <v>8764.7807692307688</v>
      </c>
      <c r="G4176" t="str">
        <f t="shared" ca="1" si="649"/>
        <v/>
      </c>
      <c r="H4176">
        <f t="shared" ca="1" si="650"/>
        <v>8706.4</v>
      </c>
      <c r="I4176" s="7" t="str">
        <f t="shared" ca="1" si="651"/>
        <v/>
      </c>
      <c r="J4176" s="11">
        <f t="shared" ca="1" si="652"/>
        <v>1387.0682410963632</v>
      </c>
      <c r="K4176" s="11">
        <f ca="1">MAX($J$55:J4176)</f>
        <v>1526.2166608791206</v>
      </c>
      <c r="L4176" s="13">
        <f t="shared" ca="1" si="653"/>
        <v>9.1172127358776223E-2</v>
      </c>
      <c r="M4176" t="str">
        <f t="shared" ca="1" si="655"/>
        <v>SELL</v>
      </c>
      <c r="N4176">
        <f t="shared" ca="1" si="656"/>
        <v>-3.5534040580903481E-3</v>
      </c>
    </row>
    <row r="4177" spans="1:14" x14ac:dyDescent="0.25">
      <c r="A4177">
        <v>4176</v>
      </c>
      <c r="B4177" s="30">
        <v>42648</v>
      </c>
      <c r="C4177">
        <f t="shared" si="654"/>
        <v>2016</v>
      </c>
      <c r="D4177">
        <v>8743.9500000000007</v>
      </c>
      <c r="E4177">
        <f t="shared" ca="1" si="648"/>
        <v>8756.5499999999993</v>
      </c>
      <c r="F4177">
        <f t="shared" ca="1" si="647"/>
        <v>8771.373076923077</v>
      </c>
      <c r="G4177" t="str">
        <f t="shared" ca="1" si="649"/>
        <v/>
      </c>
      <c r="H4177">
        <f t="shared" ca="1" si="650"/>
        <v>8706.4</v>
      </c>
      <c r="I4177" s="7" t="str">
        <f t="shared" ca="1" si="651"/>
        <v/>
      </c>
      <c r="J4177" s="11">
        <f t="shared" ca="1" si="652"/>
        <v>1387.0682410963632</v>
      </c>
      <c r="K4177" s="11">
        <f ca="1">MAX($J$55:J4177)</f>
        <v>1526.2166608791206</v>
      </c>
      <c r="L4177" s="13">
        <f t="shared" ca="1" si="653"/>
        <v>9.1172127358776223E-2</v>
      </c>
      <c r="M4177" t="str">
        <f t="shared" ca="1" si="655"/>
        <v>SELL</v>
      </c>
      <c r="N4177">
        <f t="shared" ca="1" si="656"/>
        <v>2.8737106789140238E-3</v>
      </c>
    </row>
    <row r="4178" spans="1:14" x14ac:dyDescent="0.25">
      <c r="A4178">
        <v>4177</v>
      </c>
      <c r="B4178" s="30">
        <v>42649</v>
      </c>
      <c r="C4178">
        <f t="shared" si="654"/>
        <v>2016</v>
      </c>
      <c r="D4178">
        <v>8709.5499999999993</v>
      </c>
      <c r="E4178">
        <f t="shared" ca="1" si="648"/>
        <v>8726.75</v>
      </c>
      <c r="F4178">
        <f t="shared" ca="1" si="647"/>
        <v>8775.2999999999993</v>
      </c>
      <c r="G4178" t="str">
        <f t="shared" ca="1" si="649"/>
        <v/>
      </c>
      <c r="H4178">
        <f t="shared" ca="1" si="650"/>
        <v>8706.4</v>
      </c>
      <c r="I4178" s="7" t="str">
        <f t="shared" ca="1" si="651"/>
        <v/>
      </c>
      <c r="J4178" s="11">
        <f t="shared" ca="1" si="652"/>
        <v>1387.0682410963632</v>
      </c>
      <c r="K4178" s="11">
        <f ca="1">MAX($J$55:J4178)</f>
        <v>1526.2166608791206</v>
      </c>
      <c r="L4178" s="13">
        <f t="shared" ca="1" si="653"/>
        <v>9.1172127358776223E-2</v>
      </c>
      <c r="M4178" t="str">
        <f t="shared" ca="1" si="655"/>
        <v>SELL</v>
      </c>
      <c r="N4178">
        <f t="shared" ca="1" si="656"/>
        <v>3.934148754281698E-3</v>
      </c>
    </row>
    <row r="4179" spans="1:14" x14ac:dyDescent="0.25">
      <c r="A4179">
        <v>4178</v>
      </c>
      <c r="B4179" s="30">
        <v>42650</v>
      </c>
      <c r="C4179">
        <f t="shared" si="654"/>
        <v>2016</v>
      </c>
      <c r="D4179">
        <v>8697.6</v>
      </c>
      <c r="E4179">
        <f t="shared" ca="1" si="648"/>
        <v>8703.5750000000007</v>
      </c>
      <c r="F4179">
        <f t="shared" ca="1" si="647"/>
        <v>8773.5019230769212</v>
      </c>
      <c r="G4179" t="str">
        <f t="shared" ca="1" si="649"/>
        <v/>
      </c>
      <c r="H4179">
        <f t="shared" ca="1" si="650"/>
        <v>8706.4</v>
      </c>
      <c r="I4179" s="7" t="str">
        <f t="shared" ca="1" si="651"/>
        <v/>
      </c>
      <c r="J4179" s="11">
        <f t="shared" ca="1" si="652"/>
        <v>1387.0682410963632</v>
      </c>
      <c r="K4179" s="11">
        <f ca="1">MAX($J$55:J4179)</f>
        <v>1526.2166608791206</v>
      </c>
      <c r="L4179" s="13">
        <f t="shared" ca="1" si="653"/>
        <v>9.1172127358776223E-2</v>
      </c>
      <c r="M4179" t="str">
        <f t="shared" ca="1" si="655"/>
        <v>SELL</v>
      </c>
      <c r="N4179">
        <f t="shared" ca="1" si="656"/>
        <v>1.3720571097242578E-3</v>
      </c>
    </row>
    <row r="4180" spans="1:14" x14ac:dyDescent="0.25">
      <c r="A4180">
        <v>4179</v>
      </c>
      <c r="B4180" s="30">
        <v>42653</v>
      </c>
      <c r="C4180">
        <f t="shared" si="654"/>
        <v>2016</v>
      </c>
      <c r="D4180">
        <v>8708.7999999999993</v>
      </c>
      <c r="E4180">
        <f t="shared" ca="1" si="648"/>
        <v>8703.2000000000007</v>
      </c>
      <c r="F4180">
        <f t="shared" ca="1" si="647"/>
        <v>8770.5249999999978</v>
      </c>
      <c r="G4180" t="str">
        <f t="shared" ca="1" si="649"/>
        <v/>
      </c>
      <c r="H4180">
        <f t="shared" ca="1" si="650"/>
        <v>8706.4</v>
      </c>
      <c r="I4180" s="7" t="str">
        <f t="shared" ca="1" si="651"/>
        <v/>
      </c>
      <c r="J4180" s="11">
        <f t="shared" ca="1" si="652"/>
        <v>1387.0682410963632</v>
      </c>
      <c r="K4180" s="11">
        <f ca="1">MAX($J$55:J4180)</f>
        <v>1526.2166608791206</v>
      </c>
      <c r="L4180" s="13">
        <f t="shared" ca="1" si="653"/>
        <v>9.1172127358776223E-2</v>
      </c>
      <c r="M4180" t="str">
        <f t="shared" ca="1" si="655"/>
        <v>SELL</v>
      </c>
      <c r="N4180">
        <f t="shared" ca="1" si="656"/>
        <v>-1.2877115526120893E-3</v>
      </c>
    </row>
    <row r="4181" spans="1:14" x14ac:dyDescent="0.25">
      <c r="A4181">
        <v>4180</v>
      </c>
      <c r="B4181" s="30">
        <v>42656</v>
      </c>
      <c r="C4181">
        <f t="shared" si="654"/>
        <v>2016</v>
      </c>
      <c r="D4181">
        <v>8573.35</v>
      </c>
      <c r="E4181">
        <f t="shared" ca="1" si="648"/>
        <v>8641.0750000000007</v>
      </c>
      <c r="F4181">
        <f t="shared" ca="1" si="647"/>
        <v>8762.7826923076918</v>
      </c>
      <c r="G4181" t="str">
        <f t="shared" ca="1" si="649"/>
        <v/>
      </c>
      <c r="H4181">
        <f t="shared" ca="1" si="650"/>
        <v>8706.4</v>
      </c>
      <c r="I4181" s="7" t="str">
        <f t="shared" ca="1" si="651"/>
        <v/>
      </c>
      <c r="J4181" s="11">
        <f t="shared" ca="1" si="652"/>
        <v>1387.0682410963632</v>
      </c>
      <c r="K4181" s="11">
        <f ca="1">MAX($J$55:J4181)</f>
        <v>1526.2166608791206</v>
      </c>
      <c r="L4181" s="13">
        <f t="shared" ca="1" si="653"/>
        <v>9.1172127358776223E-2</v>
      </c>
      <c r="M4181" t="str">
        <f t="shared" ca="1" si="655"/>
        <v>SELL</v>
      </c>
      <c r="N4181">
        <f t="shared" ca="1" si="656"/>
        <v>1.5553233510931347E-2</v>
      </c>
    </row>
    <row r="4182" spans="1:14" x14ac:dyDescent="0.25">
      <c r="A4182">
        <v>4181</v>
      </c>
      <c r="B4182" s="30">
        <v>42657</v>
      </c>
      <c r="C4182">
        <f t="shared" si="654"/>
        <v>2016</v>
      </c>
      <c r="D4182">
        <v>8583.4</v>
      </c>
      <c r="E4182">
        <f t="shared" ca="1" si="648"/>
        <v>8578.375</v>
      </c>
      <c r="F4182">
        <f t="shared" ca="1" si="647"/>
        <v>8754.0807692307681</v>
      </c>
      <c r="G4182" t="str">
        <f t="shared" ca="1" si="649"/>
        <v/>
      </c>
      <c r="H4182">
        <f t="shared" ca="1" si="650"/>
        <v>8706.4</v>
      </c>
      <c r="I4182" s="7" t="str">
        <f t="shared" ca="1" si="651"/>
        <v/>
      </c>
      <c r="J4182" s="11">
        <f t="shared" ca="1" si="652"/>
        <v>1387.0682410963632</v>
      </c>
      <c r="K4182" s="11">
        <f ca="1">MAX($J$55:J4182)</f>
        <v>1526.2166608791206</v>
      </c>
      <c r="L4182" s="13">
        <f t="shared" ca="1" si="653"/>
        <v>9.1172127358776223E-2</v>
      </c>
      <c r="M4182" t="str">
        <f t="shared" ca="1" si="655"/>
        <v>SELL</v>
      </c>
      <c r="N4182">
        <f t="shared" ca="1" si="656"/>
        <v>-1.172237223488983E-3</v>
      </c>
    </row>
    <row r="4183" spans="1:14" x14ac:dyDescent="0.25">
      <c r="A4183">
        <v>4182</v>
      </c>
      <c r="B4183" s="30">
        <v>42660</v>
      </c>
      <c r="C4183">
        <f t="shared" si="654"/>
        <v>2016</v>
      </c>
      <c r="D4183">
        <v>8520.4</v>
      </c>
      <c r="E4183">
        <f t="shared" ca="1" si="648"/>
        <v>8551.9</v>
      </c>
      <c r="F4183">
        <f t="shared" ca="1" si="647"/>
        <v>8737.826923076922</v>
      </c>
      <c r="G4183" t="str">
        <f t="shared" ca="1" si="649"/>
        <v/>
      </c>
      <c r="H4183">
        <f t="shared" ca="1" si="650"/>
        <v>8706.4</v>
      </c>
      <c r="I4183" s="7" t="str">
        <f t="shared" ca="1" si="651"/>
        <v/>
      </c>
      <c r="J4183" s="11">
        <f t="shared" ca="1" si="652"/>
        <v>1387.0682410963632</v>
      </c>
      <c r="K4183" s="11">
        <f ca="1">MAX($J$55:J4183)</f>
        <v>1526.2166608791206</v>
      </c>
      <c r="L4183" s="13">
        <f t="shared" ca="1" si="653"/>
        <v>9.1172127358776223E-2</v>
      </c>
      <c r="M4183" t="str">
        <f t="shared" ca="1" si="655"/>
        <v>SELL</v>
      </c>
      <c r="N4183">
        <f t="shared" ca="1" si="656"/>
        <v>7.3397488174849132E-3</v>
      </c>
    </row>
    <row r="4184" spans="1:14" x14ac:dyDescent="0.25">
      <c r="A4184">
        <v>4183</v>
      </c>
      <c r="B4184" s="30">
        <v>42661</v>
      </c>
      <c r="C4184">
        <f t="shared" si="654"/>
        <v>2016</v>
      </c>
      <c r="D4184">
        <v>8677.9</v>
      </c>
      <c r="E4184">
        <f t="shared" ca="1" si="648"/>
        <v>8599.15</v>
      </c>
      <c r="F4184">
        <f t="shared" ca="1" si="647"/>
        <v>8728.5942307692294</v>
      </c>
      <c r="G4184" t="str">
        <f t="shared" ca="1" si="649"/>
        <v/>
      </c>
      <c r="H4184">
        <f t="shared" ca="1" si="650"/>
        <v>8706.4</v>
      </c>
      <c r="I4184" s="7" t="str">
        <f t="shared" ca="1" si="651"/>
        <v/>
      </c>
      <c r="J4184" s="11">
        <f t="shared" ca="1" si="652"/>
        <v>1387.0682410963632</v>
      </c>
      <c r="K4184" s="11">
        <f ca="1">MAX($J$55:J4184)</f>
        <v>1526.2166608791206</v>
      </c>
      <c r="L4184" s="13">
        <f t="shared" ca="1" si="653"/>
        <v>9.1172127358776223E-2</v>
      </c>
      <c r="M4184" t="str">
        <f t="shared" ca="1" si="655"/>
        <v>SELL</v>
      </c>
      <c r="N4184">
        <f t="shared" ca="1" si="656"/>
        <v>-1.8485047650345057E-2</v>
      </c>
    </row>
    <row r="4185" spans="1:14" x14ac:dyDescent="0.25">
      <c r="A4185">
        <v>4184</v>
      </c>
      <c r="B4185" s="30">
        <v>42662</v>
      </c>
      <c r="C4185">
        <f t="shared" si="654"/>
        <v>2016</v>
      </c>
      <c r="D4185">
        <v>8659.1</v>
      </c>
      <c r="E4185">
        <f t="shared" ca="1" si="648"/>
        <v>8668.5</v>
      </c>
      <c r="F4185">
        <f t="shared" ca="1" si="647"/>
        <v>8717.3096153846145</v>
      </c>
      <c r="G4185" t="str">
        <f t="shared" ca="1" si="649"/>
        <v/>
      </c>
      <c r="H4185">
        <f t="shared" ca="1" si="650"/>
        <v>8706.4</v>
      </c>
      <c r="I4185" s="7" t="str">
        <f t="shared" ca="1" si="651"/>
        <v/>
      </c>
      <c r="J4185" s="11">
        <f t="shared" ca="1" si="652"/>
        <v>1387.0682410963632</v>
      </c>
      <c r="K4185" s="11">
        <f ca="1">MAX($J$55:J4185)</f>
        <v>1526.2166608791206</v>
      </c>
      <c r="L4185" s="13">
        <f t="shared" ca="1" si="653"/>
        <v>9.1172127358776223E-2</v>
      </c>
      <c r="M4185" t="str">
        <f t="shared" ca="1" si="655"/>
        <v>SELL</v>
      </c>
      <c r="N4185">
        <f t="shared" ca="1" si="656"/>
        <v>2.1664227520482231E-3</v>
      </c>
    </row>
    <row r="4186" spans="1:14" x14ac:dyDescent="0.25">
      <c r="A4186">
        <v>4185</v>
      </c>
      <c r="B4186" s="30">
        <v>42663</v>
      </c>
      <c r="C4186">
        <f t="shared" si="654"/>
        <v>2016</v>
      </c>
      <c r="D4186">
        <v>8699.4</v>
      </c>
      <c r="E4186">
        <f t="shared" ca="1" si="648"/>
        <v>8679.25</v>
      </c>
      <c r="F4186">
        <f t="shared" ca="1" si="647"/>
        <v>8710.8749999999982</v>
      </c>
      <c r="G4186" t="str">
        <f t="shared" ca="1" si="649"/>
        <v/>
      </c>
      <c r="H4186">
        <f t="shared" ca="1" si="650"/>
        <v>8706.4</v>
      </c>
      <c r="I4186" s="7" t="str">
        <f t="shared" ca="1" si="651"/>
        <v/>
      </c>
      <c r="J4186" s="11">
        <f t="shared" ca="1" si="652"/>
        <v>1387.0682410963632</v>
      </c>
      <c r="K4186" s="11">
        <f ca="1">MAX($J$55:J4186)</f>
        <v>1526.2166608791206</v>
      </c>
      <c r="L4186" s="13">
        <f t="shared" ca="1" si="653"/>
        <v>9.1172127358776223E-2</v>
      </c>
      <c r="M4186" t="str">
        <f t="shared" ca="1" si="655"/>
        <v>SELL</v>
      </c>
      <c r="N4186">
        <f t="shared" ca="1" si="656"/>
        <v>-4.6540633553139787E-3</v>
      </c>
    </row>
    <row r="4187" spans="1:14" x14ac:dyDescent="0.25">
      <c r="A4187">
        <v>4186</v>
      </c>
      <c r="B4187" s="30">
        <v>42664</v>
      </c>
      <c r="C4187">
        <f t="shared" si="654"/>
        <v>2016</v>
      </c>
      <c r="D4187">
        <v>8693.0499999999993</v>
      </c>
      <c r="E4187">
        <f t="shared" ca="1" si="648"/>
        <v>8696.2249999999985</v>
      </c>
      <c r="F4187">
        <f t="shared" ca="1" si="647"/>
        <v>8710.0076923076922</v>
      </c>
      <c r="G4187" t="str">
        <f t="shared" ca="1" si="649"/>
        <v/>
      </c>
      <c r="H4187">
        <f t="shared" ca="1" si="650"/>
        <v>8706.4</v>
      </c>
      <c r="I4187" s="7" t="str">
        <f t="shared" ca="1" si="651"/>
        <v/>
      </c>
      <c r="J4187" s="11">
        <f t="shared" ca="1" si="652"/>
        <v>1387.0682410963632</v>
      </c>
      <c r="K4187" s="11">
        <f ca="1">MAX($J$55:J4187)</f>
        <v>1526.2166608791206</v>
      </c>
      <c r="L4187" s="13">
        <f t="shared" ca="1" si="653"/>
        <v>9.1172127358776223E-2</v>
      </c>
      <c r="M4187" t="str">
        <f t="shared" ca="1" si="655"/>
        <v>SELL</v>
      </c>
      <c r="N4187">
        <f t="shared" ca="1" si="656"/>
        <v>7.2993539784357126E-4</v>
      </c>
    </row>
    <row r="4188" spans="1:14" x14ac:dyDescent="0.25">
      <c r="A4188">
        <v>4187</v>
      </c>
      <c r="B4188" s="30">
        <v>42667</v>
      </c>
      <c r="C4188">
        <f t="shared" si="654"/>
        <v>2016</v>
      </c>
      <c r="D4188">
        <v>8708.9500000000007</v>
      </c>
      <c r="E4188">
        <f t="shared" ca="1" si="648"/>
        <v>8701</v>
      </c>
      <c r="F4188">
        <f t="shared" ref="F4188:F4236" ca="1" si="657">IF(ROW(D4188)&gt;$M$4, AVERAGE(OFFSET(D4189,-$M$4,0,$M$4,1)), "")</f>
        <v>8709.328846153845</v>
      </c>
      <c r="G4188" t="str">
        <f t="shared" ca="1" si="649"/>
        <v/>
      </c>
      <c r="H4188">
        <f t="shared" ca="1" si="650"/>
        <v>8706.4</v>
      </c>
      <c r="I4188" s="7" t="str">
        <f t="shared" ca="1" si="651"/>
        <v/>
      </c>
      <c r="J4188" s="11">
        <f t="shared" ca="1" si="652"/>
        <v>1387.0682410963632</v>
      </c>
      <c r="K4188" s="11">
        <f ca="1">MAX($J$55:J4188)</f>
        <v>1526.2166608791206</v>
      </c>
      <c r="L4188" s="13">
        <f t="shared" ca="1" si="653"/>
        <v>9.1172127358776223E-2</v>
      </c>
      <c r="M4188" t="str">
        <f t="shared" ca="1" si="655"/>
        <v>SELL</v>
      </c>
      <c r="N4188">
        <f t="shared" ca="1" si="656"/>
        <v>-1.829047342417386E-3</v>
      </c>
    </row>
    <row r="4189" spans="1:14" x14ac:dyDescent="0.25">
      <c r="A4189">
        <v>4188</v>
      </c>
      <c r="B4189" s="30">
        <v>42668</v>
      </c>
      <c r="C4189">
        <f t="shared" si="654"/>
        <v>2016</v>
      </c>
      <c r="D4189">
        <v>8691.2999999999993</v>
      </c>
      <c r="E4189">
        <f t="shared" ca="1" si="648"/>
        <v>8700.125</v>
      </c>
      <c r="F4189">
        <f t="shared" ca="1" si="657"/>
        <v>8707.3576923076907</v>
      </c>
      <c r="G4189" t="str">
        <f t="shared" ca="1" si="649"/>
        <v/>
      </c>
      <c r="H4189">
        <f t="shared" ca="1" si="650"/>
        <v>8706.4</v>
      </c>
      <c r="I4189" s="7" t="str">
        <f t="shared" ca="1" si="651"/>
        <v/>
      </c>
      <c r="J4189" s="11">
        <f t="shared" ca="1" si="652"/>
        <v>1387.0682410963632</v>
      </c>
      <c r="K4189" s="11">
        <f ca="1">MAX($J$55:J4189)</f>
        <v>1526.2166608791206</v>
      </c>
      <c r="L4189" s="13">
        <f t="shared" ca="1" si="653"/>
        <v>9.1172127358776223E-2</v>
      </c>
      <c r="M4189" t="str">
        <f t="shared" ca="1" si="655"/>
        <v>SELL</v>
      </c>
      <c r="N4189">
        <f t="shared" ca="1" si="656"/>
        <v>2.0266507443493708E-3</v>
      </c>
    </row>
    <row r="4190" spans="1:14" x14ac:dyDescent="0.25">
      <c r="A4190">
        <v>4189</v>
      </c>
      <c r="B4190" s="30">
        <v>42669</v>
      </c>
      <c r="C4190">
        <f t="shared" si="654"/>
        <v>2016</v>
      </c>
      <c r="D4190">
        <v>8615.25</v>
      </c>
      <c r="E4190">
        <f t="shared" ref="E4190:E4236" ca="1" si="658">IF(ROW(D4190)&gt;$M$3,AVERAGE(OFFSET(D4191,-$M$3,0,$M$3,1)),"")</f>
        <v>8653.2749999999996</v>
      </c>
      <c r="F4190">
        <f t="shared" ca="1" si="657"/>
        <v>8701.0269230769209</v>
      </c>
      <c r="G4190" t="str">
        <f t="shared" ref="G4190:G4236" ca="1" si="659">IF(AND(E4190&gt;F4190,E4189&lt;F4189),"BUY",IF(AND(E4190&lt;F4190,E4189&gt;F4189),"SELL",""))</f>
        <v/>
      </c>
      <c r="H4190">
        <f t="shared" ref="H4190:H4236" ca="1" si="660">IF(G4190&lt;&gt;"",D4190,H4189)</f>
        <v>8706.4</v>
      </c>
      <c r="I4190" s="7" t="str">
        <f t="shared" ref="I4190:I4236" ca="1" si="661">IF(AND(G4190&lt;&gt;"",H4189&lt;&gt;0),IF(G4190="BUY",1-H4190/H4189,H4190/H4189-1),"")</f>
        <v/>
      </c>
      <c r="J4190" s="11">
        <f t="shared" ref="J4190:J4236" ca="1" si="662">IF(I4190="",J4189,J4189*(1+$M$5*I4190))</f>
        <v>1387.0682410963632</v>
      </c>
      <c r="K4190" s="11">
        <f ca="1">MAX($J$55:J4190)</f>
        <v>1526.2166608791206</v>
      </c>
      <c r="L4190" s="13">
        <f t="shared" ca="1" si="653"/>
        <v>9.1172127358776223E-2</v>
      </c>
      <c r="M4190" t="str">
        <f t="shared" ca="1" si="655"/>
        <v>SELL</v>
      </c>
      <c r="N4190">
        <f t="shared" ca="1" si="656"/>
        <v>8.7501294397845288E-3</v>
      </c>
    </row>
    <row r="4191" spans="1:14" x14ac:dyDescent="0.25">
      <c r="A4191">
        <v>4190</v>
      </c>
      <c r="B4191" s="30">
        <v>42670</v>
      </c>
      <c r="C4191">
        <f t="shared" si="654"/>
        <v>2016</v>
      </c>
      <c r="D4191">
        <v>8615.25</v>
      </c>
      <c r="E4191">
        <f t="shared" ca="1" si="658"/>
        <v>8615.25</v>
      </c>
      <c r="F4191">
        <f t="shared" ca="1" si="657"/>
        <v>8693.5980769230773</v>
      </c>
      <c r="G4191" t="str">
        <f t="shared" ca="1" si="659"/>
        <v/>
      </c>
      <c r="H4191">
        <f t="shared" ca="1" si="660"/>
        <v>8706.4</v>
      </c>
      <c r="I4191" s="7" t="str">
        <f t="shared" ca="1" si="661"/>
        <v/>
      </c>
      <c r="J4191" s="11">
        <f t="shared" ca="1" si="662"/>
        <v>1387.0682410963632</v>
      </c>
      <c r="K4191" s="11">
        <f ca="1">MAX($J$55:J4191)</f>
        <v>1526.2166608791206</v>
      </c>
      <c r="L4191" s="13">
        <f t="shared" ca="1" si="653"/>
        <v>9.1172127358776223E-2</v>
      </c>
      <c r="M4191" t="str">
        <f t="shared" ca="1" si="655"/>
        <v>SELL</v>
      </c>
      <c r="N4191">
        <f t="shared" ca="1" si="656"/>
        <v>0</v>
      </c>
    </row>
    <row r="4192" spans="1:14" x14ac:dyDescent="0.25">
      <c r="A4192">
        <v>4191</v>
      </c>
      <c r="B4192" s="30">
        <v>42671</v>
      </c>
      <c r="C4192">
        <f t="shared" si="654"/>
        <v>2016</v>
      </c>
      <c r="D4192">
        <v>8638</v>
      </c>
      <c r="E4192">
        <f t="shared" ca="1" si="658"/>
        <v>8626.625</v>
      </c>
      <c r="F4192">
        <f t="shared" ca="1" si="657"/>
        <v>8688.2942307692301</v>
      </c>
      <c r="G4192" t="str">
        <f t="shared" ca="1" si="659"/>
        <v/>
      </c>
      <c r="H4192">
        <f t="shared" ca="1" si="660"/>
        <v>8706.4</v>
      </c>
      <c r="I4192" s="7" t="str">
        <f t="shared" ca="1" si="661"/>
        <v/>
      </c>
      <c r="J4192" s="11">
        <f t="shared" ca="1" si="662"/>
        <v>1387.0682410963632</v>
      </c>
      <c r="K4192" s="11">
        <f ca="1">MAX($J$55:J4192)</f>
        <v>1526.2166608791206</v>
      </c>
      <c r="L4192" s="13">
        <f t="shared" ca="1" si="653"/>
        <v>9.1172127358776223E-2</v>
      </c>
      <c r="M4192" t="str">
        <f t="shared" ca="1" si="655"/>
        <v>SELL</v>
      </c>
      <c r="N4192">
        <f t="shared" ca="1" si="656"/>
        <v>-2.640666260410319E-3</v>
      </c>
    </row>
    <row r="4193" spans="1:14" x14ac:dyDescent="0.25">
      <c r="A4193">
        <v>4192</v>
      </c>
      <c r="B4193" s="30">
        <v>42673</v>
      </c>
      <c r="C4193">
        <f t="shared" si="654"/>
        <v>2016</v>
      </c>
      <c r="D4193">
        <v>8625.7000000000007</v>
      </c>
      <c r="E4193">
        <f t="shared" ca="1" si="658"/>
        <v>8631.85</v>
      </c>
      <c r="F4193">
        <f t="shared" ca="1" si="657"/>
        <v>8682.4692307692312</v>
      </c>
      <c r="G4193" t="str">
        <f t="shared" ca="1" si="659"/>
        <v/>
      </c>
      <c r="H4193">
        <f t="shared" ca="1" si="660"/>
        <v>8706.4</v>
      </c>
      <c r="I4193" s="7" t="str">
        <f t="shared" ca="1" si="661"/>
        <v/>
      </c>
      <c r="J4193" s="11">
        <f t="shared" ca="1" si="662"/>
        <v>1387.0682410963632</v>
      </c>
      <c r="K4193" s="11">
        <f ca="1">MAX($J$55:J4193)</f>
        <v>1526.2166608791206</v>
      </c>
      <c r="L4193" s="13">
        <f t="shared" ca="1" si="653"/>
        <v>9.1172127358776223E-2</v>
      </c>
      <c r="M4193" t="str">
        <f t="shared" ca="1" si="655"/>
        <v>SELL</v>
      </c>
      <c r="N4193">
        <f t="shared" ca="1" si="656"/>
        <v>1.4239407270200592E-3</v>
      </c>
    </row>
    <row r="4194" spans="1:14" x14ac:dyDescent="0.25">
      <c r="A4194">
        <v>4193</v>
      </c>
      <c r="B4194" s="30">
        <v>42675</v>
      </c>
      <c r="C4194">
        <f t="shared" si="654"/>
        <v>2016</v>
      </c>
      <c r="D4194">
        <v>8626.25</v>
      </c>
      <c r="E4194">
        <f t="shared" ca="1" si="658"/>
        <v>8625.9750000000004</v>
      </c>
      <c r="F4194">
        <f t="shared" ca="1" si="657"/>
        <v>8673.1923076923085</v>
      </c>
      <c r="G4194" t="str">
        <f t="shared" ca="1" si="659"/>
        <v/>
      </c>
      <c r="H4194">
        <f t="shared" ca="1" si="660"/>
        <v>8706.4</v>
      </c>
      <c r="I4194" s="7" t="str">
        <f t="shared" ca="1" si="661"/>
        <v/>
      </c>
      <c r="J4194" s="11">
        <f t="shared" ca="1" si="662"/>
        <v>1387.0682410963632</v>
      </c>
      <c r="K4194" s="11">
        <f ca="1">MAX($J$55:J4194)</f>
        <v>1526.2166608791206</v>
      </c>
      <c r="L4194" s="13">
        <f t="shared" ca="1" si="653"/>
        <v>9.1172127358776223E-2</v>
      </c>
      <c r="M4194" t="str">
        <f t="shared" ca="1" si="655"/>
        <v>SELL</v>
      </c>
      <c r="N4194">
        <f t="shared" ca="1" si="656"/>
        <v>-6.3762940978618826E-5</v>
      </c>
    </row>
    <row r="4195" spans="1:14" x14ac:dyDescent="0.25">
      <c r="A4195">
        <v>4194</v>
      </c>
      <c r="B4195" s="30">
        <v>42676</v>
      </c>
      <c r="C4195">
        <f t="shared" si="654"/>
        <v>2016</v>
      </c>
      <c r="D4195">
        <v>8514</v>
      </c>
      <c r="E4195">
        <f t="shared" ca="1" si="658"/>
        <v>8570.125</v>
      </c>
      <c r="F4195">
        <f t="shared" ca="1" si="657"/>
        <v>8660.9788461538446</v>
      </c>
      <c r="G4195" t="str">
        <f t="shared" ca="1" si="659"/>
        <v/>
      </c>
      <c r="H4195">
        <f t="shared" ca="1" si="660"/>
        <v>8706.4</v>
      </c>
      <c r="I4195" s="7" t="str">
        <f t="shared" ca="1" si="661"/>
        <v/>
      </c>
      <c r="J4195" s="11">
        <f t="shared" ca="1" si="662"/>
        <v>1387.0682410963632</v>
      </c>
      <c r="K4195" s="11">
        <f ca="1">MAX($J$55:J4195)</f>
        <v>1526.2166608791206</v>
      </c>
      <c r="L4195" s="13">
        <f t="shared" ca="1" si="653"/>
        <v>9.1172127358776223E-2</v>
      </c>
      <c r="M4195" t="str">
        <f t="shared" ca="1" si="655"/>
        <v>SELL</v>
      </c>
      <c r="N4195">
        <f t="shared" ca="1" si="656"/>
        <v>1.3012606868569773E-2</v>
      </c>
    </row>
    <row r="4196" spans="1:14" x14ac:dyDescent="0.25">
      <c r="A4196">
        <v>4195</v>
      </c>
      <c r="B4196" s="30">
        <v>42677</v>
      </c>
      <c r="C4196">
        <f t="shared" si="654"/>
        <v>2016</v>
      </c>
      <c r="D4196">
        <v>8484.9500000000007</v>
      </c>
      <c r="E4196">
        <f t="shared" ca="1" si="658"/>
        <v>8499.4750000000004</v>
      </c>
      <c r="F4196">
        <f t="shared" ca="1" si="657"/>
        <v>8651.8211538461546</v>
      </c>
      <c r="G4196" t="str">
        <f t="shared" ca="1" si="659"/>
        <v/>
      </c>
      <c r="H4196">
        <f t="shared" ca="1" si="660"/>
        <v>8706.4</v>
      </c>
      <c r="I4196" s="7" t="str">
        <f t="shared" ca="1" si="661"/>
        <v/>
      </c>
      <c r="J4196" s="11">
        <f t="shared" ca="1" si="662"/>
        <v>1387.0682410963632</v>
      </c>
      <c r="K4196" s="11">
        <f ca="1">MAX($J$55:J4196)</f>
        <v>1526.2166608791206</v>
      </c>
      <c r="L4196" s="13">
        <f t="shared" ca="1" si="653"/>
        <v>9.1172127358776223E-2</v>
      </c>
      <c r="M4196" t="str">
        <f t="shared" ca="1" si="655"/>
        <v>SELL</v>
      </c>
      <c r="N4196">
        <f t="shared" ca="1" si="656"/>
        <v>3.4120272492364663E-3</v>
      </c>
    </row>
    <row r="4197" spans="1:14" x14ac:dyDescent="0.25">
      <c r="A4197">
        <v>4196</v>
      </c>
      <c r="B4197" s="30">
        <v>42678</v>
      </c>
      <c r="C4197">
        <f t="shared" si="654"/>
        <v>2016</v>
      </c>
      <c r="D4197">
        <v>8433.75</v>
      </c>
      <c r="E4197">
        <f t="shared" ca="1" si="658"/>
        <v>8459.35</v>
      </c>
      <c r="F4197">
        <f t="shared" ca="1" si="657"/>
        <v>8641.334615384616</v>
      </c>
      <c r="G4197" t="str">
        <f t="shared" ca="1" si="659"/>
        <v/>
      </c>
      <c r="H4197">
        <f t="shared" ca="1" si="660"/>
        <v>8706.4</v>
      </c>
      <c r="I4197" s="7" t="str">
        <f t="shared" ca="1" si="661"/>
        <v/>
      </c>
      <c r="J4197" s="11">
        <f t="shared" ca="1" si="662"/>
        <v>1387.0682410963632</v>
      </c>
      <c r="K4197" s="11">
        <f ca="1">MAX($J$55:J4197)</f>
        <v>1526.2166608791206</v>
      </c>
      <c r="L4197" s="13">
        <f t="shared" ca="1" si="653"/>
        <v>9.1172127358776223E-2</v>
      </c>
      <c r="M4197" t="str">
        <f t="shared" ca="1" si="655"/>
        <v>SELL</v>
      </c>
      <c r="N4197">
        <f t="shared" ca="1" si="656"/>
        <v>6.0342135192311946E-3</v>
      </c>
    </row>
    <row r="4198" spans="1:14" x14ac:dyDescent="0.25">
      <c r="A4198">
        <v>4197</v>
      </c>
      <c r="B4198" s="30">
        <v>42681</v>
      </c>
      <c r="C4198">
        <f t="shared" si="654"/>
        <v>2016</v>
      </c>
      <c r="D4198">
        <v>8497.0499999999993</v>
      </c>
      <c r="E4198">
        <f t="shared" ca="1" si="658"/>
        <v>8465.4</v>
      </c>
      <c r="F4198">
        <f t="shared" ca="1" si="657"/>
        <v>8631.7923076923071</v>
      </c>
      <c r="G4198" t="str">
        <f t="shared" ca="1" si="659"/>
        <v/>
      </c>
      <c r="H4198">
        <f t="shared" ca="1" si="660"/>
        <v>8706.4</v>
      </c>
      <c r="I4198" s="7" t="str">
        <f t="shared" ca="1" si="661"/>
        <v/>
      </c>
      <c r="J4198" s="11">
        <f t="shared" ca="1" si="662"/>
        <v>1387.0682410963632</v>
      </c>
      <c r="K4198" s="11">
        <f ca="1">MAX($J$55:J4198)</f>
        <v>1526.2166608791206</v>
      </c>
      <c r="L4198" s="13">
        <f t="shared" ca="1" si="653"/>
        <v>9.1172127358776223E-2</v>
      </c>
      <c r="M4198" t="str">
        <f t="shared" ca="1" si="655"/>
        <v>SELL</v>
      </c>
      <c r="N4198">
        <f t="shared" ca="1" si="656"/>
        <v>-7.5055580257891536E-3</v>
      </c>
    </row>
    <row r="4199" spans="1:14" x14ac:dyDescent="0.25">
      <c r="A4199">
        <v>4198</v>
      </c>
      <c r="B4199" s="30">
        <v>42682</v>
      </c>
      <c r="C4199">
        <f t="shared" si="654"/>
        <v>2016</v>
      </c>
      <c r="D4199">
        <v>8543.5499999999993</v>
      </c>
      <c r="E4199">
        <f t="shared" ca="1" si="658"/>
        <v>8520.2999999999993</v>
      </c>
      <c r="F4199">
        <f t="shared" ca="1" si="657"/>
        <v>8629.9576923076929</v>
      </c>
      <c r="G4199" t="str">
        <f t="shared" ca="1" si="659"/>
        <v/>
      </c>
      <c r="H4199">
        <f t="shared" ca="1" si="660"/>
        <v>8706.4</v>
      </c>
      <c r="I4199" s="7" t="str">
        <f t="shared" ca="1" si="661"/>
        <v/>
      </c>
      <c r="J4199" s="11">
        <f t="shared" ca="1" si="662"/>
        <v>1387.0682410963632</v>
      </c>
      <c r="K4199" s="11">
        <f ca="1">MAX($J$55:J4199)</f>
        <v>1526.2166608791206</v>
      </c>
      <c r="L4199" s="13">
        <f t="shared" ca="1" si="653"/>
        <v>9.1172127358776223E-2</v>
      </c>
      <c r="M4199" t="str">
        <f t="shared" ca="1" si="655"/>
        <v>SELL</v>
      </c>
      <c r="N4199">
        <f t="shared" ca="1" si="656"/>
        <v>-5.4724875103712468E-3</v>
      </c>
    </row>
    <row r="4200" spans="1:14" x14ac:dyDescent="0.25">
      <c r="A4200">
        <v>4199</v>
      </c>
      <c r="B4200" s="30">
        <v>42683</v>
      </c>
      <c r="C4200">
        <f t="shared" si="654"/>
        <v>2016</v>
      </c>
      <c r="D4200">
        <v>8432</v>
      </c>
      <c r="E4200">
        <f t="shared" ca="1" si="658"/>
        <v>8487.7749999999996</v>
      </c>
      <c r="F4200">
        <f t="shared" ca="1" si="657"/>
        <v>8623.0673076923085</v>
      </c>
      <c r="G4200" t="str">
        <f t="shared" ca="1" si="659"/>
        <v/>
      </c>
      <c r="H4200">
        <f t="shared" ca="1" si="660"/>
        <v>8706.4</v>
      </c>
      <c r="I4200" s="7" t="str">
        <f t="shared" ca="1" si="661"/>
        <v/>
      </c>
      <c r="J4200" s="11">
        <f t="shared" ca="1" si="662"/>
        <v>1387.0682410963632</v>
      </c>
      <c r="K4200" s="11">
        <f ca="1">MAX($J$55:J4200)</f>
        <v>1526.2166608791206</v>
      </c>
      <c r="L4200" s="13">
        <f t="shared" ca="1" si="653"/>
        <v>9.1172127358776223E-2</v>
      </c>
      <c r="M4200" t="str">
        <f t="shared" ca="1" si="655"/>
        <v>SELL</v>
      </c>
      <c r="N4200">
        <f t="shared" ca="1" si="656"/>
        <v>1.3056633366691748E-2</v>
      </c>
    </row>
    <row r="4201" spans="1:14" x14ac:dyDescent="0.25">
      <c r="A4201">
        <v>4200</v>
      </c>
      <c r="B4201" s="30">
        <v>42684</v>
      </c>
      <c r="C4201">
        <f t="shared" si="654"/>
        <v>2016</v>
      </c>
      <c r="D4201">
        <v>8525.75</v>
      </c>
      <c r="E4201">
        <f t="shared" ca="1" si="658"/>
        <v>8478.875</v>
      </c>
      <c r="F4201">
        <f t="shared" ca="1" si="657"/>
        <v>8614.9</v>
      </c>
      <c r="G4201" t="str">
        <f t="shared" ca="1" si="659"/>
        <v/>
      </c>
      <c r="H4201">
        <f t="shared" ca="1" si="660"/>
        <v>8706.4</v>
      </c>
      <c r="I4201" s="7" t="str">
        <f t="shared" ca="1" si="661"/>
        <v/>
      </c>
      <c r="J4201" s="11">
        <f t="shared" ca="1" si="662"/>
        <v>1387.0682410963632</v>
      </c>
      <c r="K4201" s="11">
        <f ca="1">MAX($J$55:J4201)</f>
        <v>1526.2166608791206</v>
      </c>
      <c r="L4201" s="13">
        <f t="shared" ca="1" si="653"/>
        <v>9.1172127358776223E-2</v>
      </c>
      <c r="M4201" t="str">
        <f t="shared" ca="1" si="655"/>
        <v>SELL</v>
      </c>
      <c r="N4201">
        <f t="shared" ca="1" si="656"/>
        <v>-1.1118358633776091E-2</v>
      </c>
    </row>
    <row r="4202" spans="1:14" x14ac:dyDescent="0.25">
      <c r="A4202">
        <v>4201</v>
      </c>
      <c r="B4202" s="30">
        <v>42685</v>
      </c>
      <c r="C4202">
        <f t="shared" si="654"/>
        <v>2016</v>
      </c>
      <c r="D4202">
        <v>8296.2999999999993</v>
      </c>
      <c r="E4202">
        <f t="shared" ca="1" si="658"/>
        <v>8411.0249999999996</v>
      </c>
      <c r="F4202">
        <f t="shared" ca="1" si="657"/>
        <v>8596.7134615384603</v>
      </c>
      <c r="G4202" t="str">
        <f t="shared" ca="1" si="659"/>
        <v/>
      </c>
      <c r="H4202">
        <f t="shared" ca="1" si="660"/>
        <v>8706.4</v>
      </c>
      <c r="I4202" s="7" t="str">
        <f t="shared" ca="1" si="661"/>
        <v/>
      </c>
      <c r="J4202" s="11">
        <f t="shared" ca="1" si="662"/>
        <v>1387.0682410963632</v>
      </c>
      <c r="K4202" s="11">
        <f ca="1">MAX($J$55:J4202)</f>
        <v>1526.2166608791206</v>
      </c>
      <c r="L4202" s="13">
        <f t="shared" ca="1" si="653"/>
        <v>9.1172127358776223E-2</v>
      </c>
      <c r="M4202" t="str">
        <f t="shared" ca="1" si="655"/>
        <v>SELL</v>
      </c>
      <c r="N4202">
        <f t="shared" ca="1" si="656"/>
        <v>2.6912588335337152E-2</v>
      </c>
    </row>
    <row r="4203" spans="1:14" x14ac:dyDescent="0.25">
      <c r="A4203">
        <v>4202</v>
      </c>
      <c r="B4203" s="30">
        <v>42689</v>
      </c>
      <c r="C4203">
        <f t="shared" si="654"/>
        <v>2016</v>
      </c>
      <c r="D4203">
        <v>8108.45</v>
      </c>
      <c r="E4203">
        <f t="shared" ca="1" si="658"/>
        <v>8202.375</v>
      </c>
      <c r="F4203">
        <f t="shared" ca="1" si="657"/>
        <v>8572.2711538461535</v>
      </c>
      <c r="G4203" t="str">
        <f t="shared" ca="1" si="659"/>
        <v/>
      </c>
      <c r="H4203">
        <f t="shared" ca="1" si="660"/>
        <v>8706.4</v>
      </c>
      <c r="I4203" s="7" t="str">
        <f t="shared" ca="1" si="661"/>
        <v/>
      </c>
      <c r="J4203" s="11">
        <f t="shared" ca="1" si="662"/>
        <v>1387.0682410963632</v>
      </c>
      <c r="K4203" s="11">
        <f ca="1">MAX($J$55:J4203)</f>
        <v>1526.2166608791206</v>
      </c>
      <c r="L4203" s="13">
        <f t="shared" ca="1" si="653"/>
        <v>9.1172127358776223E-2</v>
      </c>
      <c r="M4203" t="str">
        <f t="shared" ca="1" si="655"/>
        <v>SELL</v>
      </c>
      <c r="N4203">
        <f t="shared" ca="1" si="656"/>
        <v>2.2642623820257158E-2</v>
      </c>
    </row>
    <row r="4204" spans="1:14" x14ac:dyDescent="0.25">
      <c r="A4204">
        <v>4203</v>
      </c>
      <c r="B4204" s="30">
        <v>42690</v>
      </c>
      <c r="C4204">
        <f t="shared" si="654"/>
        <v>2016</v>
      </c>
      <c r="D4204">
        <v>8111.6</v>
      </c>
      <c r="E4204">
        <f t="shared" ca="1" si="658"/>
        <v>8110.0249999999996</v>
      </c>
      <c r="F4204">
        <f t="shared" ca="1" si="657"/>
        <v>8549.2730769230766</v>
      </c>
      <c r="G4204" t="str">
        <f t="shared" ca="1" si="659"/>
        <v/>
      </c>
      <c r="H4204">
        <f t="shared" ca="1" si="660"/>
        <v>8706.4</v>
      </c>
      <c r="I4204" s="7" t="str">
        <f t="shared" ca="1" si="661"/>
        <v/>
      </c>
      <c r="J4204" s="11">
        <f t="shared" ca="1" si="662"/>
        <v>1387.0682410963632</v>
      </c>
      <c r="K4204" s="11">
        <f ca="1">MAX($J$55:J4204)</f>
        <v>1526.2166608791206</v>
      </c>
      <c r="L4204" s="13">
        <f t="shared" ca="1" si="653"/>
        <v>9.1172127358776223E-2</v>
      </c>
      <c r="M4204" t="str">
        <f t="shared" ca="1" si="655"/>
        <v>SELL</v>
      </c>
      <c r="N4204">
        <f t="shared" ca="1" si="656"/>
        <v>-3.88483618940802E-4</v>
      </c>
    </row>
    <row r="4205" spans="1:14" x14ac:dyDescent="0.25">
      <c r="A4205">
        <v>4204</v>
      </c>
      <c r="B4205" s="30">
        <v>42691</v>
      </c>
      <c r="C4205">
        <f t="shared" si="654"/>
        <v>2016</v>
      </c>
      <c r="D4205">
        <v>8079.95</v>
      </c>
      <c r="E4205">
        <f t="shared" ca="1" si="658"/>
        <v>8095.7749999999996</v>
      </c>
      <c r="F4205">
        <f t="shared" ca="1" si="657"/>
        <v>8525.5173076923074</v>
      </c>
      <c r="G4205" t="str">
        <f t="shared" ca="1" si="659"/>
        <v/>
      </c>
      <c r="H4205">
        <f t="shared" ca="1" si="660"/>
        <v>8706.4</v>
      </c>
      <c r="I4205" s="7" t="str">
        <f t="shared" ca="1" si="661"/>
        <v/>
      </c>
      <c r="J4205" s="11">
        <f t="shared" ca="1" si="662"/>
        <v>1387.0682410963632</v>
      </c>
      <c r="K4205" s="11">
        <f ca="1">MAX($J$55:J4205)</f>
        <v>1526.2166608791206</v>
      </c>
      <c r="L4205" s="13">
        <f t="shared" ca="1" si="653"/>
        <v>9.1172127358776223E-2</v>
      </c>
      <c r="M4205" t="str">
        <f t="shared" ca="1" si="655"/>
        <v>SELL</v>
      </c>
      <c r="N4205">
        <f t="shared" ca="1" si="656"/>
        <v>3.9018196163519581E-3</v>
      </c>
    </row>
    <row r="4206" spans="1:14" x14ac:dyDescent="0.25">
      <c r="A4206">
        <v>4205</v>
      </c>
      <c r="B4206" s="30">
        <v>42692</v>
      </c>
      <c r="C4206">
        <f t="shared" si="654"/>
        <v>2016</v>
      </c>
      <c r="D4206">
        <v>8074.1</v>
      </c>
      <c r="E4206">
        <f t="shared" ca="1" si="658"/>
        <v>8077.0249999999996</v>
      </c>
      <c r="F4206">
        <f t="shared" ca="1" si="657"/>
        <v>8501.1057692307695</v>
      </c>
      <c r="G4206" t="str">
        <f t="shared" ca="1" si="659"/>
        <v/>
      </c>
      <c r="H4206">
        <f t="shared" ca="1" si="660"/>
        <v>8706.4</v>
      </c>
      <c r="I4206" s="7" t="str">
        <f t="shared" ca="1" si="661"/>
        <v/>
      </c>
      <c r="J4206" s="11">
        <f t="shared" ca="1" si="662"/>
        <v>1387.0682410963632</v>
      </c>
      <c r="K4206" s="11">
        <f ca="1">MAX($J$55:J4206)</f>
        <v>1526.2166608791206</v>
      </c>
      <c r="L4206" s="13">
        <f t="shared" ca="1" si="653"/>
        <v>9.1172127358776223E-2</v>
      </c>
      <c r="M4206" t="str">
        <f t="shared" ca="1" si="655"/>
        <v>SELL</v>
      </c>
      <c r="N4206">
        <f t="shared" ca="1" si="656"/>
        <v>7.2401438127704437E-4</v>
      </c>
    </row>
    <row r="4207" spans="1:14" x14ac:dyDescent="0.25">
      <c r="A4207">
        <v>4206</v>
      </c>
      <c r="B4207" s="30">
        <v>42695</v>
      </c>
      <c r="C4207">
        <f t="shared" si="654"/>
        <v>2016</v>
      </c>
      <c r="D4207">
        <v>7929.1</v>
      </c>
      <c r="E4207">
        <f t="shared" ca="1" si="658"/>
        <v>8001.6</v>
      </c>
      <c r="F4207">
        <f t="shared" ca="1" si="657"/>
        <v>8476.3269230769238</v>
      </c>
      <c r="G4207" t="str">
        <f t="shared" ca="1" si="659"/>
        <v/>
      </c>
      <c r="H4207">
        <f t="shared" ca="1" si="660"/>
        <v>8706.4</v>
      </c>
      <c r="I4207" s="7" t="str">
        <f t="shared" ca="1" si="661"/>
        <v/>
      </c>
      <c r="J4207" s="11">
        <f t="shared" ca="1" si="662"/>
        <v>1387.0682410963632</v>
      </c>
      <c r="K4207" s="11">
        <f ca="1">MAX($J$55:J4207)</f>
        <v>1526.2166608791206</v>
      </c>
      <c r="L4207" s="13">
        <f t="shared" ca="1" si="653"/>
        <v>9.1172127358776223E-2</v>
      </c>
      <c r="M4207" t="str">
        <f t="shared" ca="1" si="655"/>
        <v>SELL</v>
      </c>
      <c r="N4207">
        <f t="shared" ca="1" si="656"/>
        <v>1.79586579309149E-2</v>
      </c>
    </row>
    <row r="4208" spans="1:14" x14ac:dyDescent="0.25">
      <c r="A4208">
        <v>4207</v>
      </c>
      <c r="B4208" s="30">
        <v>42696</v>
      </c>
      <c r="C4208">
        <f t="shared" si="654"/>
        <v>2016</v>
      </c>
      <c r="D4208">
        <v>8002.3</v>
      </c>
      <c r="E4208">
        <f t="shared" ca="1" si="658"/>
        <v>7965.7000000000007</v>
      </c>
      <c r="F4208">
        <f t="shared" ca="1" si="657"/>
        <v>8453.9769230769234</v>
      </c>
      <c r="G4208" t="str">
        <f t="shared" ca="1" si="659"/>
        <v/>
      </c>
      <c r="H4208">
        <f t="shared" ca="1" si="660"/>
        <v>8706.4</v>
      </c>
      <c r="I4208" s="7" t="str">
        <f t="shared" ca="1" si="661"/>
        <v/>
      </c>
      <c r="J4208" s="11">
        <f t="shared" ca="1" si="662"/>
        <v>1387.0682410963632</v>
      </c>
      <c r="K4208" s="11">
        <f ca="1">MAX($J$55:J4208)</f>
        <v>1526.2166608791206</v>
      </c>
      <c r="L4208" s="13">
        <f t="shared" ca="1" si="653"/>
        <v>9.1172127358776223E-2</v>
      </c>
      <c r="M4208" t="str">
        <f t="shared" ca="1" si="655"/>
        <v>SELL</v>
      </c>
      <c r="N4208">
        <f t="shared" ca="1" si="656"/>
        <v>-9.231816977967211E-3</v>
      </c>
    </row>
    <row r="4209" spans="1:14" x14ac:dyDescent="0.25">
      <c r="A4209">
        <v>4208</v>
      </c>
      <c r="B4209" s="30">
        <v>42697</v>
      </c>
      <c r="C4209">
        <f t="shared" si="654"/>
        <v>2016</v>
      </c>
      <c r="D4209">
        <v>8033.3</v>
      </c>
      <c r="E4209">
        <f t="shared" ca="1" si="658"/>
        <v>8017.8</v>
      </c>
      <c r="F4209">
        <f t="shared" ca="1" si="657"/>
        <v>8435.2423076923078</v>
      </c>
      <c r="G4209" t="str">
        <f t="shared" ca="1" si="659"/>
        <v/>
      </c>
      <c r="H4209">
        <f t="shared" ca="1" si="660"/>
        <v>8706.4</v>
      </c>
      <c r="I4209" s="7" t="str">
        <f t="shared" ca="1" si="661"/>
        <v/>
      </c>
      <c r="J4209" s="11">
        <f t="shared" ca="1" si="662"/>
        <v>1387.0682410963632</v>
      </c>
      <c r="K4209" s="11">
        <f ca="1">MAX($J$55:J4209)</f>
        <v>1526.2166608791206</v>
      </c>
      <c r="L4209" s="13">
        <f t="shared" ca="1" si="653"/>
        <v>9.1172127358776223E-2</v>
      </c>
      <c r="M4209" t="str">
        <f t="shared" ca="1" si="655"/>
        <v>SELL</v>
      </c>
      <c r="N4209">
        <f t="shared" ca="1" si="656"/>
        <v>-3.873886257700911E-3</v>
      </c>
    </row>
    <row r="4210" spans="1:14" x14ac:dyDescent="0.25">
      <c r="A4210">
        <v>4209</v>
      </c>
      <c r="B4210" s="30">
        <v>42698</v>
      </c>
      <c r="C4210">
        <f t="shared" si="654"/>
        <v>2016</v>
      </c>
      <c r="D4210">
        <v>7965.5</v>
      </c>
      <c r="E4210">
        <f t="shared" ca="1" si="658"/>
        <v>7999.4</v>
      </c>
      <c r="F4210">
        <f t="shared" ca="1" si="657"/>
        <v>8407.8423076923082</v>
      </c>
      <c r="G4210" t="str">
        <f t="shared" ca="1" si="659"/>
        <v/>
      </c>
      <c r="H4210">
        <f t="shared" ca="1" si="660"/>
        <v>8706.4</v>
      </c>
      <c r="I4210" s="7" t="str">
        <f t="shared" ca="1" si="661"/>
        <v/>
      </c>
      <c r="J4210" s="11">
        <f t="shared" ca="1" si="662"/>
        <v>1387.0682410963632</v>
      </c>
      <c r="K4210" s="11">
        <f ca="1">MAX($J$55:J4210)</f>
        <v>1526.2166608791206</v>
      </c>
      <c r="L4210" s="13">
        <f t="shared" ca="1" si="653"/>
        <v>9.1172127358776223E-2</v>
      </c>
      <c r="M4210" t="str">
        <f t="shared" ca="1" si="655"/>
        <v>SELL</v>
      </c>
      <c r="N4210">
        <f t="shared" ca="1" si="656"/>
        <v>8.4398690450997946E-3</v>
      </c>
    </row>
    <row r="4211" spans="1:14" x14ac:dyDescent="0.25">
      <c r="A4211">
        <v>4210</v>
      </c>
      <c r="B4211" s="30">
        <v>42699</v>
      </c>
      <c r="C4211">
        <f t="shared" si="654"/>
        <v>2016</v>
      </c>
      <c r="D4211">
        <v>8114.3</v>
      </c>
      <c r="E4211">
        <f t="shared" ca="1" si="658"/>
        <v>8039.9</v>
      </c>
      <c r="F4211">
        <f t="shared" ca="1" si="657"/>
        <v>8386.8884615384613</v>
      </c>
      <c r="G4211" t="str">
        <f t="shared" ca="1" si="659"/>
        <v/>
      </c>
      <c r="H4211">
        <f t="shared" ca="1" si="660"/>
        <v>8706.4</v>
      </c>
      <c r="I4211" s="7" t="str">
        <f t="shared" ca="1" si="661"/>
        <v/>
      </c>
      <c r="J4211" s="11">
        <f t="shared" ca="1" si="662"/>
        <v>1387.0682410963632</v>
      </c>
      <c r="K4211" s="11">
        <f ca="1">MAX($J$55:J4211)</f>
        <v>1526.2166608791206</v>
      </c>
      <c r="L4211" s="13">
        <f t="shared" ca="1" si="653"/>
        <v>9.1172127358776223E-2</v>
      </c>
      <c r="M4211" t="str">
        <f t="shared" ca="1" si="655"/>
        <v>SELL</v>
      </c>
      <c r="N4211">
        <f t="shared" ca="1" si="656"/>
        <v>-1.8680559914631873E-2</v>
      </c>
    </row>
    <row r="4212" spans="1:14" x14ac:dyDescent="0.25">
      <c r="A4212">
        <v>4211</v>
      </c>
      <c r="B4212" s="30">
        <v>42702</v>
      </c>
      <c r="C4212">
        <f t="shared" si="654"/>
        <v>2016</v>
      </c>
      <c r="D4212">
        <v>8126.9</v>
      </c>
      <c r="E4212">
        <f t="shared" ca="1" si="658"/>
        <v>8120.6</v>
      </c>
      <c r="F4212">
        <f t="shared" ca="1" si="657"/>
        <v>8364.8692307692309</v>
      </c>
      <c r="G4212" t="str">
        <f t="shared" ca="1" si="659"/>
        <v/>
      </c>
      <c r="H4212">
        <f t="shared" ca="1" si="660"/>
        <v>8706.4</v>
      </c>
      <c r="I4212" s="7" t="str">
        <f t="shared" ca="1" si="661"/>
        <v/>
      </c>
      <c r="J4212" s="11">
        <f t="shared" ca="1" si="662"/>
        <v>1387.0682410963632</v>
      </c>
      <c r="K4212" s="11">
        <f ca="1">MAX($J$55:J4212)</f>
        <v>1526.2166608791206</v>
      </c>
      <c r="L4212" s="13">
        <f t="shared" ca="1" si="653"/>
        <v>9.1172127358776223E-2</v>
      </c>
      <c r="M4212" t="str">
        <f t="shared" ca="1" si="655"/>
        <v>SELL</v>
      </c>
      <c r="N4212">
        <f t="shared" ca="1" si="656"/>
        <v>-1.5528141675806237E-3</v>
      </c>
    </row>
    <row r="4213" spans="1:14" x14ac:dyDescent="0.25">
      <c r="A4213">
        <v>4212</v>
      </c>
      <c r="B4213" s="30">
        <v>42703</v>
      </c>
      <c r="C4213">
        <f t="shared" si="654"/>
        <v>2016</v>
      </c>
      <c r="D4213">
        <v>8142.15</v>
      </c>
      <c r="E4213">
        <f t="shared" ca="1" si="658"/>
        <v>8134.5249999999996</v>
      </c>
      <c r="F4213">
        <f t="shared" ca="1" si="657"/>
        <v>8343.6807692307684</v>
      </c>
      <c r="G4213" t="str">
        <f t="shared" ca="1" si="659"/>
        <v/>
      </c>
      <c r="H4213">
        <f t="shared" ca="1" si="660"/>
        <v>8706.4</v>
      </c>
      <c r="I4213" s="7" t="str">
        <f t="shared" ca="1" si="661"/>
        <v/>
      </c>
      <c r="J4213" s="11">
        <f t="shared" ca="1" si="662"/>
        <v>1387.0682410963632</v>
      </c>
      <c r="K4213" s="11">
        <f ca="1">MAX($J$55:J4213)</f>
        <v>1526.2166608791206</v>
      </c>
      <c r="L4213" s="13">
        <f t="shared" ca="1" si="653"/>
        <v>9.1172127358776223E-2</v>
      </c>
      <c r="M4213" t="str">
        <f t="shared" ca="1" si="655"/>
        <v>SELL</v>
      </c>
      <c r="N4213">
        <f t="shared" ca="1" si="656"/>
        <v>-1.8764842682941836E-3</v>
      </c>
    </row>
    <row r="4214" spans="1:14" x14ac:dyDescent="0.25">
      <c r="A4214">
        <v>4213</v>
      </c>
      <c r="B4214" s="30">
        <v>42704</v>
      </c>
      <c r="C4214">
        <f t="shared" si="654"/>
        <v>2016</v>
      </c>
      <c r="D4214">
        <v>8224.5</v>
      </c>
      <c r="E4214">
        <f t="shared" ca="1" si="658"/>
        <v>8183.3249999999998</v>
      </c>
      <c r="F4214">
        <f t="shared" ca="1" si="657"/>
        <v>8325.0480769230762</v>
      </c>
      <c r="G4214" t="str">
        <f t="shared" ca="1" si="659"/>
        <v/>
      </c>
      <c r="H4214">
        <f t="shared" ca="1" si="660"/>
        <v>8706.4</v>
      </c>
      <c r="I4214" s="7" t="str">
        <f t="shared" ca="1" si="661"/>
        <v/>
      </c>
      <c r="J4214" s="11">
        <f t="shared" ca="1" si="662"/>
        <v>1387.0682410963632</v>
      </c>
      <c r="K4214" s="11">
        <f ca="1">MAX($J$55:J4214)</f>
        <v>1526.2166608791206</v>
      </c>
      <c r="L4214" s="13">
        <f t="shared" ca="1" si="653"/>
        <v>9.1172127358776223E-2</v>
      </c>
      <c r="M4214" t="str">
        <f t="shared" ca="1" si="655"/>
        <v>SELL</v>
      </c>
      <c r="N4214">
        <f t="shared" ca="1" si="656"/>
        <v>-1.0114036218934848E-2</v>
      </c>
    </row>
    <row r="4215" spans="1:14" x14ac:dyDescent="0.25">
      <c r="A4215">
        <v>4214</v>
      </c>
      <c r="B4215" s="30">
        <v>42705</v>
      </c>
      <c r="C4215">
        <f t="shared" si="654"/>
        <v>2016</v>
      </c>
      <c r="D4215">
        <v>8192.9</v>
      </c>
      <c r="E4215">
        <f t="shared" ca="1" si="658"/>
        <v>8208.7000000000007</v>
      </c>
      <c r="F4215">
        <f t="shared" ca="1" si="657"/>
        <v>8305.8788461538461</v>
      </c>
      <c r="G4215" t="str">
        <f t="shared" ca="1" si="659"/>
        <v/>
      </c>
      <c r="H4215">
        <f t="shared" ca="1" si="660"/>
        <v>8706.4</v>
      </c>
      <c r="I4215" s="7" t="str">
        <f t="shared" ca="1" si="661"/>
        <v/>
      </c>
      <c r="J4215" s="11">
        <f t="shared" ca="1" si="662"/>
        <v>1387.0682410963632</v>
      </c>
      <c r="K4215" s="11">
        <f ca="1">MAX($J$55:J4215)</f>
        <v>1526.2166608791206</v>
      </c>
      <c r="L4215" s="13">
        <f t="shared" ca="1" si="653"/>
        <v>9.1172127358776223E-2</v>
      </c>
      <c r="M4215" t="str">
        <f t="shared" ca="1" si="655"/>
        <v>SELL</v>
      </c>
      <c r="N4215">
        <f t="shared" ca="1" si="656"/>
        <v>3.8421788558575432E-3</v>
      </c>
    </row>
    <row r="4216" spans="1:14" x14ac:dyDescent="0.25">
      <c r="A4216">
        <v>4215</v>
      </c>
      <c r="B4216" s="30">
        <v>42706</v>
      </c>
      <c r="C4216">
        <f t="shared" si="654"/>
        <v>2016</v>
      </c>
      <c r="D4216">
        <v>8086.8</v>
      </c>
      <c r="E4216">
        <f t="shared" ca="1" si="658"/>
        <v>8139.85</v>
      </c>
      <c r="F4216">
        <f t="shared" ca="1" si="657"/>
        <v>8285.5538461538436</v>
      </c>
      <c r="G4216" t="str">
        <f t="shared" ca="1" si="659"/>
        <v/>
      </c>
      <c r="H4216">
        <f t="shared" ca="1" si="660"/>
        <v>8706.4</v>
      </c>
      <c r="I4216" s="7" t="str">
        <f t="shared" ca="1" si="661"/>
        <v/>
      </c>
      <c r="J4216" s="11">
        <f t="shared" ca="1" si="662"/>
        <v>1387.0682410963632</v>
      </c>
      <c r="K4216" s="11">
        <f ca="1">MAX($J$55:J4216)</f>
        <v>1526.2166608791206</v>
      </c>
      <c r="L4216" s="13">
        <f t="shared" ca="1" si="653"/>
        <v>9.1172127358776223E-2</v>
      </c>
      <c r="M4216" t="str">
        <f t="shared" ca="1" si="655"/>
        <v>SELL</v>
      </c>
      <c r="N4216">
        <f t="shared" ca="1" si="656"/>
        <v>1.2950237400676129E-2</v>
      </c>
    </row>
    <row r="4217" spans="1:14" x14ac:dyDescent="0.25">
      <c r="A4217">
        <v>4216</v>
      </c>
      <c r="B4217" s="30">
        <v>42709</v>
      </c>
      <c r="C4217">
        <f t="shared" si="654"/>
        <v>2016</v>
      </c>
      <c r="D4217">
        <v>8128.75</v>
      </c>
      <c r="E4217">
        <f t="shared" ca="1" si="658"/>
        <v>8107.7749999999996</v>
      </c>
      <c r="F4217">
        <f t="shared" ca="1" si="657"/>
        <v>8266.8423076923045</v>
      </c>
      <c r="G4217" t="str">
        <f t="shared" ca="1" si="659"/>
        <v/>
      </c>
      <c r="H4217">
        <f t="shared" ca="1" si="660"/>
        <v>8706.4</v>
      </c>
      <c r="I4217" s="7" t="str">
        <f t="shared" ca="1" si="661"/>
        <v/>
      </c>
      <c r="J4217" s="11">
        <f t="shared" ca="1" si="662"/>
        <v>1387.0682410963632</v>
      </c>
      <c r="K4217" s="11">
        <f ca="1">MAX($J$55:J4217)</f>
        <v>1526.2166608791206</v>
      </c>
      <c r="L4217" s="13">
        <f t="shared" ref="L4217:L4236" ca="1" si="663">1-J4217/K4217</f>
        <v>9.1172127358776223E-2</v>
      </c>
      <c r="M4217" t="str">
        <f t="shared" ca="1" si="655"/>
        <v>SELL</v>
      </c>
      <c r="N4217">
        <f t="shared" ca="1" si="656"/>
        <v>-5.1874659939654521E-3</v>
      </c>
    </row>
    <row r="4218" spans="1:14" x14ac:dyDescent="0.25">
      <c r="A4218">
        <v>4217</v>
      </c>
      <c r="B4218" s="30">
        <v>42710</v>
      </c>
      <c r="C4218">
        <f t="shared" si="654"/>
        <v>2016</v>
      </c>
      <c r="D4218">
        <v>8143.15</v>
      </c>
      <c r="E4218">
        <f t="shared" ca="1" si="658"/>
        <v>8135.95</v>
      </c>
      <c r="F4218">
        <f t="shared" ca="1" si="657"/>
        <v>8247.8096153846145</v>
      </c>
      <c r="G4218" t="str">
        <f t="shared" ca="1" si="659"/>
        <v/>
      </c>
      <c r="H4218">
        <f t="shared" ca="1" si="660"/>
        <v>8706.4</v>
      </c>
      <c r="I4218" s="7" t="str">
        <f t="shared" ca="1" si="661"/>
        <v/>
      </c>
      <c r="J4218" s="11">
        <f t="shared" ca="1" si="662"/>
        <v>1387.0682410963632</v>
      </c>
      <c r="K4218" s="11">
        <f ca="1">MAX($J$55:J4218)</f>
        <v>1526.2166608791206</v>
      </c>
      <c r="L4218" s="13">
        <f t="shared" ca="1" si="663"/>
        <v>9.1172127358776223E-2</v>
      </c>
      <c r="M4218" t="str">
        <f t="shared" ca="1" si="655"/>
        <v>SELL</v>
      </c>
      <c r="N4218">
        <f t="shared" ca="1" si="656"/>
        <v>-1.771490081500801E-3</v>
      </c>
    </row>
    <row r="4219" spans="1:14" x14ac:dyDescent="0.25">
      <c r="A4219">
        <v>4218</v>
      </c>
      <c r="B4219" s="30">
        <v>42711</v>
      </c>
      <c r="C4219">
        <f t="shared" si="654"/>
        <v>2016</v>
      </c>
      <c r="D4219">
        <v>8102.05</v>
      </c>
      <c r="E4219">
        <f t="shared" ca="1" si="658"/>
        <v>8122.6</v>
      </c>
      <c r="F4219">
        <f t="shared" ca="1" si="657"/>
        <v>8227.6692307692301</v>
      </c>
      <c r="G4219" t="str">
        <f t="shared" ca="1" si="659"/>
        <v/>
      </c>
      <c r="H4219">
        <f t="shared" ca="1" si="660"/>
        <v>8706.4</v>
      </c>
      <c r="I4219" s="7" t="str">
        <f t="shared" ca="1" si="661"/>
        <v/>
      </c>
      <c r="J4219" s="11">
        <f t="shared" ca="1" si="662"/>
        <v>1387.0682410963632</v>
      </c>
      <c r="K4219" s="11">
        <f ca="1">MAX($J$55:J4219)</f>
        <v>1526.2166608791206</v>
      </c>
      <c r="L4219" s="13">
        <f t="shared" ca="1" si="663"/>
        <v>9.1172127358776223E-2</v>
      </c>
      <c r="M4219" t="str">
        <f t="shared" ca="1" si="655"/>
        <v>SELL</v>
      </c>
      <c r="N4219">
        <f t="shared" ca="1" si="656"/>
        <v>5.0471868994184628E-3</v>
      </c>
    </row>
    <row r="4220" spans="1:14" x14ac:dyDescent="0.25">
      <c r="A4220">
        <v>4219</v>
      </c>
      <c r="B4220" s="30">
        <v>42712</v>
      </c>
      <c r="C4220">
        <f t="shared" si="654"/>
        <v>2016</v>
      </c>
      <c r="D4220">
        <v>8246.85</v>
      </c>
      <c r="E4220">
        <f t="shared" ca="1" si="658"/>
        <v>8174.4500000000007</v>
      </c>
      <c r="F4220">
        <f t="shared" ca="1" si="657"/>
        <v>8213.076923076922</v>
      </c>
      <c r="G4220" t="str">
        <f t="shared" ca="1" si="659"/>
        <v/>
      </c>
      <c r="H4220">
        <f t="shared" ca="1" si="660"/>
        <v>8706.4</v>
      </c>
      <c r="I4220" s="7" t="str">
        <f t="shared" ca="1" si="661"/>
        <v/>
      </c>
      <c r="J4220" s="11">
        <f t="shared" ca="1" si="662"/>
        <v>1387.0682410963632</v>
      </c>
      <c r="K4220" s="11">
        <f ca="1">MAX($J$55:J4220)</f>
        <v>1526.2166608791206</v>
      </c>
      <c r="L4220" s="13">
        <f t="shared" ca="1" si="663"/>
        <v>9.1172127358776223E-2</v>
      </c>
      <c r="M4220" t="str">
        <f t="shared" ca="1" si="655"/>
        <v>SELL</v>
      </c>
      <c r="N4220">
        <f t="shared" ca="1" si="656"/>
        <v>-1.7872020044309794E-2</v>
      </c>
    </row>
    <row r="4221" spans="1:14" x14ac:dyDescent="0.25">
      <c r="A4221">
        <v>4220</v>
      </c>
      <c r="B4221" s="30">
        <v>42713</v>
      </c>
      <c r="C4221">
        <f t="shared" si="654"/>
        <v>2016</v>
      </c>
      <c r="D4221">
        <v>8261.75</v>
      </c>
      <c r="E4221">
        <f t="shared" ca="1" si="658"/>
        <v>8254.2999999999993</v>
      </c>
      <c r="F4221">
        <f t="shared" ca="1" si="657"/>
        <v>8203.3749999999982</v>
      </c>
      <c r="G4221" t="str">
        <f t="shared" ca="1" si="659"/>
        <v>BUY</v>
      </c>
      <c r="H4221">
        <f t="shared" ca="1" si="660"/>
        <v>8261.75</v>
      </c>
      <c r="I4221" s="7">
        <f t="shared" ca="1" si="661"/>
        <v>5.1071625470917925E-2</v>
      </c>
      <c r="J4221" s="11">
        <f t="shared" ca="1" si="662"/>
        <v>1457.9080708082417</v>
      </c>
      <c r="K4221" s="11">
        <f ca="1">MAX($J$55:J4221)</f>
        <v>1526.2166608791206</v>
      </c>
      <c r="L4221" s="13">
        <f t="shared" ca="1" si="663"/>
        <v>4.4756810629712485E-2</v>
      </c>
      <c r="M4221" t="str">
        <f t="shared" ca="1" si="655"/>
        <v>BUY</v>
      </c>
      <c r="N4221">
        <f t="shared" ca="1" si="656"/>
        <v>-1.8067504562347607E-3</v>
      </c>
    </row>
    <row r="4222" spans="1:14" x14ac:dyDescent="0.25">
      <c r="A4222">
        <v>4221</v>
      </c>
      <c r="B4222" s="30">
        <v>42716</v>
      </c>
      <c r="C4222">
        <f t="shared" si="654"/>
        <v>2016</v>
      </c>
      <c r="D4222">
        <v>8170.8</v>
      </c>
      <c r="E4222">
        <f t="shared" ca="1" si="658"/>
        <v>8216.2749999999996</v>
      </c>
      <c r="F4222">
        <f t="shared" ca="1" si="657"/>
        <v>8191.2923076923071</v>
      </c>
      <c r="G4222" t="str">
        <f t="shared" ca="1" si="659"/>
        <v/>
      </c>
      <c r="H4222">
        <f t="shared" ca="1" si="660"/>
        <v>8261.75</v>
      </c>
      <c r="I4222" s="7" t="str">
        <f t="shared" ca="1" si="661"/>
        <v/>
      </c>
      <c r="J4222" s="11">
        <f t="shared" ca="1" si="662"/>
        <v>1457.9080708082417</v>
      </c>
      <c r="K4222" s="11">
        <f ca="1">MAX($J$55:J4222)</f>
        <v>1526.2166608791206</v>
      </c>
      <c r="L4222" s="13">
        <f t="shared" ca="1" si="663"/>
        <v>4.4756810629712485E-2</v>
      </c>
      <c r="M4222" t="str">
        <f t="shared" ca="1" si="655"/>
        <v>BUY</v>
      </c>
      <c r="N4222">
        <f t="shared" ca="1" si="656"/>
        <v>-1.1008563560988872E-2</v>
      </c>
    </row>
    <row r="4223" spans="1:14" x14ac:dyDescent="0.25">
      <c r="A4223">
        <v>4222</v>
      </c>
      <c r="B4223" s="30">
        <v>42717</v>
      </c>
      <c r="C4223">
        <f t="shared" si="654"/>
        <v>2016</v>
      </c>
      <c r="D4223">
        <v>8221.7999999999993</v>
      </c>
      <c r="E4223">
        <f t="shared" ca="1" si="658"/>
        <v>8196.2999999999993</v>
      </c>
      <c r="F4223">
        <f t="shared" ca="1" si="657"/>
        <v>8183.1403846153826</v>
      </c>
      <c r="G4223" t="str">
        <f t="shared" ca="1" si="659"/>
        <v/>
      </c>
      <c r="H4223">
        <f t="shared" ca="1" si="660"/>
        <v>8261.75</v>
      </c>
      <c r="I4223" s="7" t="str">
        <f t="shared" ca="1" si="661"/>
        <v/>
      </c>
      <c r="J4223" s="11">
        <f t="shared" ca="1" si="662"/>
        <v>1457.9080708082417</v>
      </c>
      <c r="K4223" s="11">
        <f ca="1">MAX($J$55:J4223)</f>
        <v>1526.2166608791206</v>
      </c>
      <c r="L4223" s="13">
        <f t="shared" ca="1" si="663"/>
        <v>4.4756810629712485E-2</v>
      </c>
      <c r="M4223" t="str">
        <f t="shared" ca="1" si="655"/>
        <v>BUY</v>
      </c>
      <c r="N4223">
        <f t="shared" ca="1" si="656"/>
        <v>6.2417388750182464E-3</v>
      </c>
    </row>
    <row r="4224" spans="1:14" x14ac:dyDescent="0.25">
      <c r="A4224">
        <v>4223</v>
      </c>
      <c r="B4224" s="30">
        <v>42718</v>
      </c>
      <c r="C4224">
        <f t="shared" si="654"/>
        <v>2016</v>
      </c>
      <c r="D4224">
        <v>8182.45</v>
      </c>
      <c r="E4224">
        <f t="shared" ca="1" si="658"/>
        <v>8202.125</v>
      </c>
      <c r="F4224">
        <f t="shared" ca="1" si="657"/>
        <v>8171.0403846153831</v>
      </c>
      <c r="G4224" t="str">
        <f t="shared" ca="1" si="659"/>
        <v/>
      </c>
      <c r="H4224">
        <f t="shared" ca="1" si="660"/>
        <v>8261.75</v>
      </c>
      <c r="I4224" s="7" t="str">
        <f t="shared" ca="1" si="661"/>
        <v/>
      </c>
      <c r="J4224" s="11">
        <f t="shared" ca="1" si="662"/>
        <v>1457.9080708082417</v>
      </c>
      <c r="K4224" s="11">
        <f ca="1">MAX($J$55:J4224)</f>
        <v>1526.2166608791206</v>
      </c>
      <c r="L4224" s="13">
        <f t="shared" ca="1" si="663"/>
        <v>4.4756810629712485E-2</v>
      </c>
      <c r="M4224" t="str">
        <f t="shared" ca="1" si="655"/>
        <v>BUY</v>
      </c>
      <c r="N4224">
        <f t="shared" ca="1" si="656"/>
        <v>-4.7860565812838382E-3</v>
      </c>
    </row>
    <row r="4225" spans="1:20" x14ac:dyDescent="0.25">
      <c r="A4225">
        <v>4224</v>
      </c>
      <c r="B4225" s="30">
        <v>42719</v>
      </c>
      <c r="C4225">
        <f t="shared" si="654"/>
        <v>2016</v>
      </c>
      <c r="D4225">
        <v>8153.6</v>
      </c>
      <c r="E4225">
        <f t="shared" ca="1" si="658"/>
        <v>8168.0249999999996</v>
      </c>
      <c r="F4225">
        <f t="shared" ca="1" si="657"/>
        <v>8156.0423076923071</v>
      </c>
      <c r="G4225" t="str">
        <f t="shared" ca="1" si="659"/>
        <v/>
      </c>
      <c r="H4225">
        <f t="shared" ca="1" si="660"/>
        <v>8261.75</v>
      </c>
      <c r="I4225" s="7" t="str">
        <f t="shared" ca="1" si="661"/>
        <v/>
      </c>
      <c r="J4225" s="11">
        <f t="shared" ca="1" si="662"/>
        <v>1457.9080708082417</v>
      </c>
      <c r="K4225" s="11">
        <f ca="1">MAX($J$55:J4225)</f>
        <v>1526.2166608791206</v>
      </c>
      <c r="L4225" s="13">
        <f t="shared" ca="1" si="663"/>
        <v>4.4756810629712485E-2</v>
      </c>
      <c r="M4225" t="str">
        <f t="shared" ca="1" si="655"/>
        <v>BUY</v>
      </c>
      <c r="N4225">
        <f t="shared" ca="1" si="656"/>
        <v>-3.5258388380007767E-3</v>
      </c>
    </row>
    <row r="4226" spans="1:20" x14ac:dyDescent="0.25">
      <c r="A4226">
        <v>4225</v>
      </c>
      <c r="B4226" s="30">
        <v>42720</v>
      </c>
      <c r="C4226">
        <f t="shared" si="654"/>
        <v>2016</v>
      </c>
      <c r="D4226">
        <v>8139.45</v>
      </c>
      <c r="E4226">
        <f t="shared" ca="1" si="658"/>
        <v>8146.5249999999996</v>
      </c>
      <c r="F4226">
        <f t="shared" ca="1" si="657"/>
        <v>8144.7903846153831</v>
      </c>
      <c r="G4226" t="str">
        <f t="shared" ca="1" si="659"/>
        <v/>
      </c>
      <c r="H4226">
        <f t="shared" ca="1" si="660"/>
        <v>8261.75</v>
      </c>
      <c r="I4226" s="7" t="str">
        <f t="shared" ca="1" si="661"/>
        <v/>
      </c>
      <c r="J4226" s="11">
        <f t="shared" ca="1" si="662"/>
        <v>1457.9080708082417</v>
      </c>
      <c r="K4226" s="11">
        <f ca="1">MAX($J$55:J4226)</f>
        <v>1526.2166608791206</v>
      </c>
      <c r="L4226" s="13">
        <f t="shared" ca="1" si="663"/>
        <v>4.4756810629712485E-2</v>
      </c>
      <c r="M4226" t="str">
        <f t="shared" ca="1" si="655"/>
        <v>BUY</v>
      </c>
      <c r="N4226">
        <f t="shared" ca="1" si="656"/>
        <v>-1.7354297488226728E-3</v>
      </c>
    </row>
    <row r="4227" spans="1:20" x14ac:dyDescent="0.25">
      <c r="A4227">
        <v>4226</v>
      </c>
      <c r="B4227" s="30">
        <v>42723</v>
      </c>
      <c r="C4227">
        <f t="shared" ref="C4227:C4236" si="664">YEAR(B4227)</f>
        <v>2016</v>
      </c>
      <c r="D4227">
        <v>8104.35</v>
      </c>
      <c r="E4227">
        <f t="shared" ca="1" si="658"/>
        <v>8121.9</v>
      </c>
      <c r="F4227">
        <f t="shared" ca="1" si="657"/>
        <v>8128.582692307692</v>
      </c>
      <c r="G4227" t="str">
        <f t="shared" ca="1" si="659"/>
        <v>SELL</v>
      </c>
      <c r="H4227">
        <f t="shared" ca="1" si="660"/>
        <v>8104.35</v>
      </c>
      <c r="I4227" s="7">
        <f t="shared" ca="1" si="661"/>
        <v>-1.9051653705328686E-2</v>
      </c>
      <c r="J4227" s="11">
        <f t="shared" ca="1" si="662"/>
        <v>1430.1325111089993</v>
      </c>
      <c r="K4227" s="11">
        <f ca="1">MAX($J$55:J4227)</f>
        <v>1526.2166608791206</v>
      </c>
      <c r="L4227" s="13">
        <f t="shared" ca="1" si="663"/>
        <v>6.2955773077968846E-2</v>
      </c>
      <c r="M4227" t="str">
        <f t="shared" ca="1" si="655"/>
        <v>SELL</v>
      </c>
      <c r="N4227">
        <f t="shared" ca="1" si="656"/>
        <v>-4.3123306857342268E-3</v>
      </c>
    </row>
    <row r="4228" spans="1:20" x14ac:dyDescent="0.25">
      <c r="A4228">
        <v>4227</v>
      </c>
      <c r="B4228" s="30">
        <v>42724</v>
      </c>
      <c r="C4228">
        <f t="shared" si="664"/>
        <v>2016</v>
      </c>
      <c r="D4228">
        <v>8082.4</v>
      </c>
      <c r="E4228">
        <f t="shared" ca="1" si="658"/>
        <v>8093.375</v>
      </c>
      <c r="F4228">
        <f t="shared" ca="1" si="657"/>
        <v>8120.3557692307695</v>
      </c>
      <c r="G4228" t="str">
        <f t="shared" ca="1" si="659"/>
        <v/>
      </c>
      <c r="H4228">
        <f t="shared" ca="1" si="660"/>
        <v>8104.35</v>
      </c>
      <c r="I4228" s="7" t="str">
        <f t="shared" ca="1" si="661"/>
        <v/>
      </c>
      <c r="J4228" s="11">
        <f t="shared" ca="1" si="662"/>
        <v>1430.1325111089993</v>
      </c>
      <c r="K4228" s="11">
        <f ca="1">MAX($J$55:J4228)</f>
        <v>1526.2166608791206</v>
      </c>
      <c r="L4228" s="13">
        <f t="shared" ca="1" si="663"/>
        <v>6.2955773077968846E-2</v>
      </c>
      <c r="M4228" t="str">
        <f t="shared" ca="1" si="655"/>
        <v>SELL</v>
      </c>
      <c r="N4228">
        <f t="shared" ca="1" si="656"/>
        <v>2.7084220202731528E-3</v>
      </c>
    </row>
    <row r="4229" spans="1:20" x14ac:dyDescent="0.25">
      <c r="A4229">
        <v>4228</v>
      </c>
      <c r="B4229" s="30">
        <v>42725</v>
      </c>
      <c r="C4229">
        <f t="shared" si="664"/>
        <v>2016</v>
      </c>
      <c r="D4229">
        <v>8061.3</v>
      </c>
      <c r="E4229">
        <f t="shared" ca="1" si="658"/>
        <v>8071.85</v>
      </c>
      <c r="F4229">
        <f t="shared" ca="1" si="657"/>
        <v>8118.5423076923071</v>
      </c>
      <c r="G4229" t="str">
        <f t="shared" ca="1" si="659"/>
        <v/>
      </c>
      <c r="H4229">
        <f t="shared" ca="1" si="660"/>
        <v>8104.35</v>
      </c>
      <c r="I4229" s="7" t="str">
        <f t="shared" ca="1" si="661"/>
        <v/>
      </c>
      <c r="J4229" s="11">
        <f t="shared" ca="1" si="662"/>
        <v>1430.1325111089993</v>
      </c>
      <c r="K4229" s="11">
        <f ca="1">MAX($J$55:J4229)</f>
        <v>1526.2166608791206</v>
      </c>
      <c r="L4229" s="13">
        <f t="shared" ca="1" si="663"/>
        <v>6.2955773077968846E-2</v>
      </c>
      <c r="M4229" t="str">
        <f t="shared" ca="1" si="655"/>
        <v>SELL</v>
      </c>
      <c r="N4229">
        <f t="shared" ca="1" si="656"/>
        <v>2.6106107096901237E-3</v>
      </c>
    </row>
    <row r="4230" spans="1:20" x14ac:dyDescent="0.25">
      <c r="A4230">
        <v>4229</v>
      </c>
      <c r="B4230" s="30">
        <v>42726</v>
      </c>
      <c r="C4230">
        <f t="shared" si="664"/>
        <v>2016</v>
      </c>
      <c r="D4230">
        <v>7979.1</v>
      </c>
      <c r="E4230">
        <f t="shared" ca="1" si="658"/>
        <v>8020.2000000000007</v>
      </c>
      <c r="F4230">
        <f t="shared" ca="1" si="657"/>
        <v>8113.4461538461537</v>
      </c>
      <c r="G4230" t="str">
        <f t="shared" ca="1" si="659"/>
        <v/>
      </c>
      <c r="H4230">
        <f t="shared" ca="1" si="660"/>
        <v>8104.35</v>
      </c>
      <c r="I4230" s="7" t="str">
        <f t="shared" ca="1" si="661"/>
        <v/>
      </c>
      <c r="J4230" s="11">
        <f t="shared" ca="1" si="662"/>
        <v>1430.1325111089993</v>
      </c>
      <c r="K4230" s="11">
        <f ca="1">MAX($J$55:J4230)</f>
        <v>1526.2166608791206</v>
      </c>
      <c r="L4230" s="13">
        <f t="shared" ca="1" si="663"/>
        <v>6.2955773077968846E-2</v>
      </c>
      <c r="M4230" t="str">
        <f t="shared" ref="M4230:M4236" ca="1" si="665">IF(G4230="",M4229,G4230)</f>
        <v>SELL</v>
      </c>
      <c r="N4230">
        <f t="shared" ca="1" si="656"/>
        <v>1.019686651036431E-2</v>
      </c>
    </row>
    <row r="4231" spans="1:20" x14ac:dyDescent="0.25">
      <c r="A4231">
        <v>4230</v>
      </c>
      <c r="B4231" s="30">
        <v>42727</v>
      </c>
      <c r="C4231">
        <f t="shared" si="664"/>
        <v>2016</v>
      </c>
      <c r="D4231">
        <v>7985.75</v>
      </c>
      <c r="E4231">
        <f t="shared" ca="1" si="658"/>
        <v>7982.4250000000002</v>
      </c>
      <c r="F4231">
        <f t="shared" ca="1" si="657"/>
        <v>8109.8230769230777</v>
      </c>
      <c r="G4231" t="str">
        <f t="shared" ca="1" si="659"/>
        <v/>
      </c>
      <c r="H4231">
        <f t="shared" ca="1" si="660"/>
        <v>8104.35</v>
      </c>
      <c r="I4231" s="7" t="str">
        <f t="shared" ca="1" si="661"/>
        <v/>
      </c>
      <c r="J4231" s="11">
        <f t="shared" ca="1" si="662"/>
        <v>1430.1325111089993</v>
      </c>
      <c r="K4231" s="11">
        <f ca="1">MAX($J$55:J4231)</f>
        <v>1526.2166608791206</v>
      </c>
      <c r="L4231" s="13">
        <f t="shared" ca="1" si="663"/>
        <v>6.2955773077968846E-2</v>
      </c>
      <c r="M4231" t="str">
        <f t="shared" ca="1" si="665"/>
        <v>SELL</v>
      </c>
      <c r="N4231">
        <f t="shared" ref="N4231:N4236" ca="1" si="666">IF(M4230="BUY",(D4231-D4230)/D4230,(D4230-D4231)/D4230)</f>
        <v>-8.3342732889669707E-4</v>
      </c>
    </row>
    <row r="4232" spans="1:20" x14ac:dyDescent="0.25">
      <c r="A4232">
        <v>4231</v>
      </c>
      <c r="B4232" s="30">
        <v>42730</v>
      </c>
      <c r="C4232">
        <f t="shared" si="664"/>
        <v>2016</v>
      </c>
      <c r="D4232">
        <v>7908.25</v>
      </c>
      <c r="E4232">
        <f t="shared" ca="1" si="658"/>
        <v>7947</v>
      </c>
      <c r="F4232">
        <f t="shared" ca="1" si="657"/>
        <v>8103.4442307692316</v>
      </c>
      <c r="G4232" t="str">
        <f t="shared" ca="1" si="659"/>
        <v/>
      </c>
      <c r="H4232">
        <f t="shared" ca="1" si="660"/>
        <v>8104.35</v>
      </c>
      <c r="I4232" s="7" t="str">
        <f t="shared" ca="1" si="661"/>
        <v/>
      </c>
      <c r="J4232" s="11">
        <f t="shared" ca="1" si="662"/>
        <v>1430.1325111089993</v>
      </c>
      <c r="K4232" s="11">
        <f ca="1">MAX($J$55:J4232)</f>
        <v>1526.2166608791206</v>
      </c>
      <c r="L4232" s="13">
        <f t="shared" ca="1" si="663"/>
        <v>6.2955773077968846E-2</v>
      </c>
      <c r="M4232" t="str">
        <f t="shared" ca="1" si="665"/>
        <v>SELL</v>
      </c>
      <c r="N4232">
        <f t="shared" ca="1" si="666"/>
        <v>9.7047866512224908E-3</v>
      </c>
    </row>
    <row r="4233" spans="1:20" x14ac:dyDescent="0.25">
      <c r="A4233">
        <v>4232</v>
      </c>
      <c r="B4233" s="30">
        <v>42731</v>
      </c>
      <c r="C4233">
        <f t="shared" si="664"/>
        <v>2016</v>
      </c>
      <c r="D4233">
        <v>8032.85</v>
      </c>
      <c r="E4233">
        <f t="shared" ca="1" si="658"/>
        <v>7970.55</v>
      </c>
      <c r="F4233">
        <f t="shared" ca="1" si="657"/>
        <v>8107.4346153846163</v>
      </c>
      <c r="G4233" t="str">
        <f t="shared" ca="1" si="659"/>
        <v/>
      </c>
      <c r="H4233">
        <f t="shared" ca="1" si="660"/>
        <v>8104.35</v>
      </c>
      <c r="I4233" s="7" t="str">
        <f t="shared" ca="1" si="661"/>
        <v/>
      </c>
      <c r="J4233" s="11">
        <f t="shared" ca="1" si="662"/>
        <v>1430.1325111089993</v>
      </c>
      <c r="K4233" s="11">
        <f ca="1">MAX($J$55:J4233)</f>
        <v>1526.2166608791206</v>
      </c>
      <c r="L4233" s="13">
        <f t="shared" ca="1" si="663"/>
        <v>6.2955773077968846E-2</v>
      </c>
      <c r="M4233" t="str">
        <f t="shared" ca="1" si="665"/>
        <v>SELL</v>
      </c>
      <c r="N4233">
        <f t="shared" ca="1" si="666"/>
        <v>-1.5755698163310513E-2</v>
      </c>
    </row>
    <row r="4234" spans="1:20" x14ac:dyDescent="0.25">
      <c r="A4234">
        <v>4233</v>
      </c>
      <c r="B4234" s="30">
        <v>42732</v>
      </c>
      <c r="C4234">
        <f t="shared" si="664"/>
        <v>2016</v>
      </c>
      <c r="D4234">
        <v>8034.85</v>
      </c>
      <c r="E4234">
        <f t="shared" ca="1" si="658"/>
        <v>8033.85</v>
      </c>
      <c r="F4234">
        <f t="shared" ca="1" si="657"/>
        <v>8108.6865384615394</v>
      </c>
      <c r="G4234" t="str">
        <f t="shared" ca="1" si="659"/>
        <v/>
      </c>
      <c r="H4234">
        <f t="shared" ca="1" si="660"/>
        <v>8104.35</v>
      </c>
      <c r="I4234" s="7" t="str">
        <f t="shared" ca="1" si="661"/>
        <v/>
      </c>
      <c r="J4234" s="11">
        <f t="shared" ca="1" si="662"/>
        <v>1430.1325111089993</v>
      </c>
      <c r="K4234" s="11">
        <f ca="1">MAX($J$55:J4234)</f>
        <v>1526.2166608791206</v>
      </c>
      <c r="L4234" s="13">
        <f t="shared" ca="1" si="663"/>
        <v>6.2955773077968846E-2</v>
      </c>
      <c r="M4234" t="str">
        <f t="shared" ca="1" si="665"/>
        <v>SELL</v>
      </c>
      <c r="N4234">
        <f t="shared" ca="1" si="666"/>
        <v>-2.4897763558388364E-4</v>
      </c>
      <c r="P4234" s="44"/>
      <c r="Q4234" s="44"/>
      <c r="R4234" s="44"/>
      <c r="S4234" s="44"/>
      <c r="T4234" s="44"/>
    </row>
    <row r="4235" spans="1:20" x14ac:dyDescent="0.25">
      <c r="A4235">
        <v>4234</v>
      </c>
      <c r="B4235" s="30">
        <v>42733</v>
      </c>
      <c r="C4235">
        <f t="shared" si="664"/>
        <v>2016</v>
      </c>
      <c r="D4235">
        <v>8103.6</v>
      </c>
      <c r="E4235">
        <f t="shared" ca="1" si="658"/>
        <v>8069.2250000000004</v>
      </c>
      <c r="F4235">
        <f t="shared" ca="1" si="657"/>
        <v>8111.3903846153853</v>
      </c>
      <c r="G4235" t="str">
        <f t="shared" ca="1" si="659"/>
        <v/>
      </c>
      <c r="H4235">
        <f t="shared" ca="1" si="660"/>
        <v>8104.35</v>
      </c>
      <c r="I4235" s="7" t="str">
        <f t="shared" ca="1" si="661"/>
        <v/>
      </c>
      <c r="J4235" s="11">
        <f t="shared" ca="1" si="662"/>
        <v>1430.1325111089993</v>
      </c>
      <c r="K4235" s="11">
        <f ca="1">MAX($J$55:J4235)</f>
        <v>1526.2166608791206</v>
      </c>
      <c r="L4235" s="13">
        <f t="shared" ca="1" si="663"/>
        <v>6.2955773077968846E-2</v>
      </c>
      <c r="M4235" t="str">
        <f t="shared" ca="1" si="665"/>
        <v>SELL</v>
      </c>
      <c r="N4235">
        <f t="shared" ca="1" si="666"/>
        <v>-8.5564758520694228E-3</v>
      </c>
      <c r="P4235" s="44"/>
      <c r="Q4235" s="44"/>
      <c r="R4235" s="44"/>
      <c r="S4235" s="44"/>
      <c r="T4235" s="44"/>
    </row>
    <row r="4236" spans="1:20" x14ac:dyDescent="0.25">
      <c r="A4236">
        <v>4235</v>
      </c>
      <c r="B4236" s="30">
        <v>42734</v>
      </c>
      <c r="C4236">
        <f t="shared" si="664"/>
        <v>2016</v>
      </c>
      <c r="D4236">
        <v>8185.8</v>
      </c>
      <c r="E4236">
        <f t="shared" ca="1" si="658"/>
        <v>8144.7000000000007</v>
      </c>
      <c r="F4236">
        <f t="shared" ca="1" si="657"/>
        <v>8119.8634615384617</v>
      </c>
      <c r="G4236" t="str">
        <f t="shared" ca="1" si="659"/>
        <v>BUY</v>
      </c>
      <c r="H4236">
        <f t="shared" ca="1" si="660"/>
        <v>8185.8</v>
      </c>
      <c r="I4236" s="7">
        <f t="shared" ca="1" si="661"/>
        <v>-1.0050158248348096E-2</v>
      </c>
      <c r="J4236" s="11">
        <f t="shared" ca="1" si="662"/>
        <v>1415.7594530562465</v>
      </c>
      <c r="K4236" s="11">
        <f ca="1">MAX($J$55:J4236)</f>
        <v>1526.2166608791206</v>
      </c>
      <c r="L4236" s="13">
        <f t="shared" ca="1" si="663"/>
        <v>7.2373215844236283E-2</v>
      </c>
      <c r="M4236" t="str">
        <f t="shared" ca="1" si="665"/>
        <v>BUY</v>
      </c>
      <c r="N4236">
        <f t="shared" ca="1" si="666"/>
        <v>-1.014363986376423E-2</v>
      </c>
      <c r="P4236" s="44"/>
      <c r="Q4236" s="44"/>
      <c r="R4236" s="44"/>
      <c r="S4236" s="44"/>
      <c r="T4236" s="44"/>
    </row>
    <row r="4237" spans="1:20" x14ac:dyDescent="0.25">
      <c r="I4237" s="42"/>
      <c r="L4237" s="49"/>
      <c r="N4237" s="42">
        <f ca="1">SQRT(252)*(AVERAGE(N70:N4236))/_xlfn.STDEV.S(N70:N4236)</f>
        <v>0.73403190154223308</v>
      </c>
      <c r="P4237" s="44"/>
      <c r="Q4237" s="44"/>
      <c r="R4237" s="44"/>
      <c r="S4237" s="44"/>
      <c r="T4237" s="44"/>
    </row>
    <row r="4238" spans="1:20" x14ac:dyDescent="0.25">
      <c r="P4238" s="44"/>
      <c r="Q4238" s="44"/>
      <c r="R4238" s="44"/>
      <c r="S4238" s="44"/>
      <c r="T4238" s="44"/>
    </row>
    <row r="4239" spans="1:20" x14ac:dyDescent="0.25">
      <c r="J4239" s="43"/>
      <c r="P4239" s="44"/>
      <c r="Q4239" s="44"/>
      <c r="R4239" s="44"/>
      <c r="S4239" s="44"/>
      <c r="T4239" s="44"/>
    </row>
    <row r="4240" spans="1:20" x14ac:dyDescent="0.25">
      <c r="P4240" s="44"/>
      <c r="Q4240" s="44"/>
      <c r="R4240" s="44"/>
      <c r="S4240" s="44"/>
      <c r="T4240" s="44"/>
    </row>
    <row r="4252" spans="7:7" x14ac:dyDescent="0.25">
      <c r="G4252" s="4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65"/>
  <sheetViews>
    <sheetView zoomScale="150" zoomScaleNormal="150" workbookViewId="0">
      <selection activeCell="E4" sqref="E4"/>
    </sheetView>
  </sheetViews>
  <sheetFormatPr defaultRowHeight="15" x14ac:dyDescent="0.25"/>
  <cols>
    <col min="2" max="2" width="11.42578125" style="7" customWidth="1"/>
    <col min="3" max="3" width="9.140625" style="7"/>
    <col min="5" max="5" width="20.42578125" bestFit="1" customWidth="1"/>
    <col min="6" max="6" width="10.140625" bestFit="1" customWidth="1"/>
  </cols>
  <sheetData>
    <row r="1" spans="2:6" x14ac:dyDescent="0.25">
      <c r="B1" s="26" t="s">
        <v>12</v>
      </c>
      <c r="C1"/>
    </row>
    <row r="2" spans="2:6" x14ac:dyDescent="0.25">
      <c r="B2" s="13">
        <v>-5.8493490390576497E-2</v>
      </c>
      <c r="E2" s="36" t="s">
        <v>27</v>
      </c>
      <c r="F2" s="36" t="s">
        <v>28</v>
      </c>
    </row>
    <row r="3" spans="2:6" x14ac:dyDescent="0.25">
      <c r="B3" s="13">
        <v>0.11444374938267554</v>
      </c>
      <c r="E3" s="40" t="s">
        <v>30</v>
      </c>
      <c r="F3" s="39">
        <f>COUNTIF(B2:B265, E3)</f>
        <v>0</v>
      </c>
    </row>
    <row r="4" spans="2:6" x14ac:dyDescent="0.25">
      <c r="B4" s="13">
        <v>8.7928021712458726E-2</v>
      </c>
      <c r="C4" s="27">
        <v>-7.0000000000000007E-2</v>
      </c>
      <c r="D4" s="27">
        <v>-0.02</v>
      </c>
      <c r="E4" s="41" t="s">
        <v>43</v>
      </c>
      <c r="F4" s="39">
        <f>SUMPRODUCT(($B$2:$B$265&gt;=-7%)*($B$2:$B$265&lt;-2%))</f>
        <v>64</v>
      </c>
    </row>
    <row r="5" spans="2:6" x14ac:dyDescent="0.25">
      <c r="B5" s="13">
        <v>6.3461144145991355E-2</v>
      </c>
      <c r="C5" s="27">
        <v>-0.02</v>
      </c>
      <c r="D5" s="28">
        <v>0.02</v>
      </c>
      <c r="E5" s="41" t="s">
        <v>31</v>
      </c>
      <c r="F5" s="39">
        <f>SUMPRODUCT(($B$2:$B$265&gt;=-2%)*($B$2:$B$265&lt;2%))</f>
        <v>131</v>
      </c>
    </row>
    <row r="6" spans="2:6" x14ac:dyDescent="0.25">
      <c r="B6" s="13">
        <v>-1.1603721948549639E-2</v>
      </c>
      <c r="C6" s="27">
        <f>D5</f>
        <v>0.02</v>
      </c>
      <c r="D6" s="28">
        <v>7.0000000000000007E-2</v>
      </c>
      <c r="E6" s="40" t="s">
        <v>32</v>
      </c>
      <c r="F6" s="39">
        <f>SUMPRODUCT(($B$2:$B$265&gt;=2%)*($B$2:$B$265&lt;7%))</f>
        <v>37</v>
      </c>
    </row>
    <row r="7" spans="2:6" x14ac:dyDescent="0.25">
      <c r="B7" s="13">
        <v>9.561782404843655E-2</v>
      </c>
      <c r="C7" s="27">
        <f t="shared" ref="C7:C16" si="0">D6</f>
        <v>7.0000000000000007E-2</v>
      </c>
      <c r="D7" s="28">
        <v>0.12</v>
      </c>
      <c r="E7" s="40" t="s">
        <v>33</v>
      </c>
      <c r="F7" s="39">
        <f>SUMPRODUCT(($B$2:$B$265&gt;=7%)*($B$2:$B$265&lt;12%))</f>
        <v>18</v>
      </c>
    </row>
    <row r="8" spans="2:6" x14ac:dyDescent="0.25">
      <c r="B8" s="13">
        <v>1.4001714495652573E-2</v>
      </c>
      <c r="C8" s="27">
        <f t="shared" si="0"/>
        <v>0.12</v>
      </c>
      <c r="D8" s="28">
        <v>0.17</v>
      </c>
      <c r="E8" s="40" t="s">
        <v>34</v>
      </c>
      <c r="F8" s="39">
        <f>SUMPRODUCT(($B$2:$B$265&gt;=12%)*($B$2:$B$265&lt;17%))</f>
        <v>9</v>
      </c>
    </row>
    <row r="9" spans="2:6" x14ac:dyDescent="0.25">
      <c r="B9" s="13">
        <v>-5.2858293075684459E-2</v>
      </c>
      <c r="C9" s="27">
        <f t="shared" si="0"/>
        <v>0.17</v>
      </c>
      <c r="D9" s="28">
        <v>0.21</v>
      </c>
      <c r="E9" s="40" t="s">
        <v>35</v>
      </c>
      <c r="F9" s="39">
        <f>SUMPRODUCT(($B$2:$B$265&gt;=17%)*($B$2:$B$265&lt;21%))</f>
        <v>0</v>
      </c>
    </row>
    <row r="10" spans="2:6" x14ac:dyDescent="0.25">
      <c r="B10" s="13">
        <v>-2.0838909494130697E-2</v>
      </c>
      <c r="C10" s="27">
        <f t="shared" si="0"/>
        <v>0.21</v>
      </c>
      <c r="D10" s="28">
        <v>0.26</v>
      </c>
      <c r="E10" s="40" t="s">
        <v>36</v>
      </c>
      <c r="F10" s="39">
        <f>SUMPRODUCT(($B$2:$B$265&gt;=21%)*($B$2:$B$265&lt;26%))</f>
        <v>2</v>
      </c>
    </row>
    <row r="11" spans="2:6" x14ac:dyDescent="0.25">
      <c r="B11" s="13">
        <v>-1.3667603873789513E-2</v>
      </c>
      <c r="C11" s="27">
        <f t="shared" si="0"/>
        <v>0.26</v>
      </c>
      <c r="D11" s="28">
        <v>0.31</v>
      </c>
      <c r="E11" s="40" t="s">
        <v>37</v>
      </c>
      <c r="F11" s="39">
        <f>SUMPRODUCT(($B$2:$B$265&gt;=26%)*($B$2:$B$265&lt;31%))</f>
        <v>1</v>
      </c>
    </row>
    <row r="12" spans="2:6" x14ac:dyDescent="0.25">
      <c r="B12" s="13">
        <v>4.4071191925417752E-2</v>
      </c>
      <c r="C12" s="27">
        <f t="shared" si="0"/>
        <v>0.31</v>
      </c>
      <c r="D12" s="28">
        <v>0.35</v>
      </c>
      <c r="E12" s="40" t="s">
        <v>38</v>
      </c>
      <c r="F12" s="39">
        <f>SUMPRODUCT(($B$2:$B$265&gt;=31%)*($B$2:$B$265&lt;35%))</f>
        <v>1</v>
      </c>
    </row>
    <row r="13" spans="2:6" x14ac:dyDescent="0.25">
      <c r="B13" s="13">
        <v>0.15153863183528882</v>
      </c>
      <c r="C13" s="27">
        <f t="shared" si="0"/>
        <v>0.35</v>
      </c>
      <c r="D13" s="28">
        <v>0.4</v>
      </c>
      <c r="E13" s="40" t="s">
        <v>39</v>
      </c>
      <c r="F13" s="39">
        <f>SUMPRODUCT(($B$2:$B$265&gt;=35%)*($B$2:$B$265&lt;40%))</f>
        <v>0</v>
      </c>
    </row>
    <row r="14" spans="2:6" x14ac:dyDescent="0.25">
      <c r="B14" s="13">
        <v>-4.2139595564253174E-2</v>
      </c>
      <c r="C14" s="27">
        <f t="shared" si="0"/>
        <v>0.4</v>
      </c>
      <c r="D14" s="28">
        <v>0.45</v>
      </c>
      <c r="E14" s="40" t="s">
        <v>40</v>
      </c>
      <c r="F14" s="39">
        <f>SUMPRODUCT(($B$2:$B$265&gt;=40%)*($B$2:$B$265&lt;45%))</f>
        <v>0</v>
      </c>
    </row>
    <row r="15" spans="2:6" x14ac:dyDescent="0.25">
      <c r="B15" s="13">
        <v>-3.2597838917642896E-2</v>
      </c>
      <c r="C15" s="27">
        <f t="shared" si="0"/>
        <v>0.45</v>
      </c>
      <c r="D15" s="28">
        <v>0.49</v>
      </c>
      <c r="E15" s="40" t="s">
        <v>41</v>
      </c>
      <c r="F15" s="39">
        <f>SUMPRODUCT(($B$2:$B$265&gt;=45%)*($B$2:$B$265&lt;49%))</f>
        <v>0</v>
      </c>
    </row>
    <row r="16" spans="2:6" x14ac:dyDescent="0.25">
      <c r="B16" s="13">
        <v>-6.2873724938445896E-3</v>
      </c>
      <c r="C16" s="27">
        <f t="shared" si="0"/>
        <v>0.49</v>
      </c>
      <c r="D16" s="29"/>
      <c r="E16" s="37" t="s">
        <v>42</v>
      </c>
      <c r="F16" s="39">
        <f>COUNTIF(B2:B265, "&gt;49%")</f>
        <v>1</v>
      </c>
    </row>
    <row r="17" spans="2:2" x14ac:dyDescent="0.25">
      <c r="B17" s="13">
        <v>-8.0969868589886307E-3</v>
      </c>
    </row>
    <row r="18" spans="2:2" x14ac:dyDescent="0.25">
      <c r="B18" s="13">
        <v>-1.0533707865168496E-2</v>
      </c>
    </row>
    <row r="19" spans="2:2" x14ac:dyDescent="0.25">
      <c r="B19" s="13">
        <v>1.9251242015613901E-2</v>
      </c>
    </row>
    <row r="20" spans="2:2" x14ac:dyDescent="0.25">
      <c r="B20" s="13">
        <v>-2.5146992311171346E-2</v>
      </c>
    </row>
    <row r="21" spans="2:2" x14ac:dyDescent="0.25">
      <c r="B21" s="13">
        <v>-1.159877516934138E-3</v>
      </c>
    </row>
    <row r="22" spans="2:2" x14ac:dyDescent="0.25">
      <c r="B22" s="13">
        <v>-9.0365633254553268E-3</v>
      </c>
    </row>
    <row r="23" spans="2:2" x14ac:dyDescent="0.25">
      <c r="B23" s="13">
        <v>4.6763935652727184E-5</v>
      </c>
    </row>
    <row r="24" spans="2:2" x14ac:dyDescent="0.25">
      <c r="B24" s="13">
        <v>-4.6766122620773842E-3</v>
      </c>
    </row>
    <row r="25" spans="2:2" x14ac:dyDescent="0.25">
      <c r="B25" s="13">
        <v>0.10266409810647004</v>
      </c>
    </row>
    <row r="26" spans="2:2" x14ac:dyDescent="0.25">
      <c r="B26" s="13">
        <v>0.11215834118755885</v>
      </c>
    </row>
    <row r="27" spans="2:2" x14ac:dyDescent="0.25">
      <c r="B27" s="13">
        <v>-3.2203389830508522E-2</v>
      </c>
    </row>
    <row r="28" spans="2:2" x14ac:dyDescent="0.25">
      <c r="B28" s="13">
        <v>-2.2395548257617137E-2</v>
      </c>
    </row>
    <row r="29" spans="2:2" x14ac:dyDescent="0.25">
      <c r="B29" s="13">
        <v>-3.8678673074231229E-2</v>
      </c>
    </row>
    <row r="30" spans="2:2" x14ac:dyDescent="0.25">
      <c r="B30" s="13">
        <v>3.9484323061719673E-2</v>
      </c>
    </row>
    <row r="31" spans="2:2" x14ac:dyDescent="0.25">
      <c r="B31" s="13">
        <v>-1.0976189447301277E-2</v>
      </c>
    </row>
    <row r="32" spans="2:2" x14ac:dyDescent="0.25">
      <c r="B32" s="13">
        <v>-1.5045949989313856E-2</v>
      </c>
    </row>
    <row r="33" spans="2:2" x14ac:dyDescent="0.25">
      <c r="B33" s="13">
        <v>2.1307989411101125E-2</v>
      </c>
    </row>
    <row r="34" spans="2:2" x14ac:dyDescent="0.25">
      <c r="B34" s="13">
        <v>-1.7559418233416113E-2</v>
      </c>
    </row>
    <row r="35" spans="2:2" x14ac:dyDescent="0.25">
      <c r="B35" s="13">
        <v>9.7039176746704925E-3</v>
      </c>
    </row>
    <row r="36" spans="2:2" x14ac:dyDescent="0.25">
      <c r="B36" s="13">
        <v>-3.7965452805250322E-2</v>
      </c>
    </row>
    <row r="37" spans="2:2" x14ac:dyDescent="0.25">
      <c r="B37" s="13">
        <v>-1.283873412923997E-2</v>
      </c>
    </row>
    <row r="38" spans="2:2" x14ac:dyDescent="0.25">
      <c r="B38" s="13">
        <v>-1.1553393517002797E-2</v>
      </c>
    </row>
    <row r="39" spans="2:2" x14ac:dyDescent="0.25">
      <c r="B39" s="13">
        <v>6.4499337497633813E-2</v>
      </c>
    </row>
    <row r="40" spans="2:2" x14ac:dyDescent="0.25">
      <c r="B40" s="13">
        <v>-2.7315493955182291E-3</v>
      </c>
    </row>
    <row r="41" spans="2:2" x14ac:dyDescent="0.25">
      <c r="B41" s="13">
        <v>1.2629977174740126E-2</v>
      </c>
    </row>
    <row r="42" spans="2:2" x14ac:dyDescent="0.25">
      <c r="B42" s="13">
        <v>-6.1132230555840383E-3</v>
      </c>
    </row>
    <row r="43" spans="2:2" x14ac:dyDescent="0.25">
      <c r="B43" s="13">
        <v>5.2204476146173739E-3</v>
      </c>
    </row>
    <row r="44" spans="2:2" x14ac:dyDescent="0.25">
      <c r="B44" s="13">
        <v>-8.5732100176659776E-3</v>
      </c>
    </row>
    <row r="45" spans="2:2" x14ac:dyDescent="0.25">
      <c r="B45" s="13">
        <v>-6.0793459462293864E-3</v>
      </c>
    </row>
    <row r="46" spans="2:2" x14ac:dyDescent="0.25">
      <c r="B46" s="13">
        <v>0.11866437464187118</v>
      </c>
    </row>
    <row r="47" spans="2:2" x14ac:dyDescent="0.25">
      <c r="B47" s="13">
        <v>-1.3597206053550526E-2</v>
      </c>
    </row>
    <row r="48" spans="2:2" x14ac:dyDescent="0.25">
      <c r="B48" s="13">
        <v>-1.1025864841273436E-2</v>
      </c>
    </row>
    <row r="49" spans="2:2" x14ac:dyDescent="0.25">
      <c r="B49" s="13">
        <v>1.1195243182979486E-2</v>
      </c>
    </row>
    <row r="50" spans="2:2" x14ac:dyDescent="0.25">
      <c r="B50" s="13">
        <v>-1.3764915907168884E-2</v>
      </c>
    </row>
    <row r="51" spans="2:2" x14ac:dyDescent="0.25">
      <c r="B51" s="13">
        <v>-1.3099604630114836E-2</v>
      </c>
    </row>
    <row r="52" spans="2:2" x14ac:dyDescent="0.25">
      <c r="B52" s="13">
        <v>-2.1346624036110651E-2</v>
      </c>
    </row>
    <row r="53" spans="2:2" x14ac:dyDescent="0.25">
      <c r="B53" s="13">
        <v>8.8402037090420382E-3</v>
      </c>
    </row>
    <row r="54" spans="2:2" x14ac:dyDescent="0.25">
      <c r="B54" s="13">
        <v>-2.5836160930683416E-2</v>
      </c>
    </row>
    <row r="55" spans="2:2" x14ac:dyDescent="0.25">
      <c r="B55" s="13">
        <v>4.4782803403493054E-2</v>
      </c>
    </row>
    <row r="56" spans="2:2" x14ac:dyDescent="0.25">
      <c r="B56" s="13">
        <v>0.15559722873365622</v>
      </c>
    </row>
    <row r="57" spans="2:2" x14ac:dyDescent="0.25">
      <c r="B57" s="13">
        <v>-4.8278038225748166E-2</v>
      </c>
    </row>
    <row r="58" spans="2:2" x14ac:dyDescent="0.25">
      <c r="B58" s="13">
        <v>0.12006020210707358</v>
      </c>
    </row>
    <row r="59" spans="2:2" x14ac:dyDescent="0.25">
      <c r="B59" s="13">
        <v>-5.3518639382654554E-2</v>
      </c>
    </row>
    <row r="60" spans="2:2" x14ac:dyDescent="0.25">
      <c r="B60" s="13">
        <v>0.10950767100324343</v>
      </c>
    </row>
    <row r="61" spans="2:2" x14ac:dyDescent="0.25">
      <c r="B61" s="13">
        <v>-3.0447349405504864E-2</v>
      </c>
    </row>
    <row r="62" spans="2:2" x14ac:dyDescent="0.25">
      <c r="B62" s="13">
        <v>0.16316577949191968</v>
      </c>
    </row>
    <row r="63" spans="2:2" x14ac:dyDescent="0.25">
      <c r="B63" s="13">
        <v>-3.3267565493806828E-2</v>
      </c>
    </row>
    <row r="64" spans="2:2" x14ac:dyDescent="0.25">
      <c r="B64" s="13">
        <v>-1.7318198695167819E-2</v>
      </c>
    </row>
    <row r="65" spans="2:2" x14ac:dyDescent="0.25">
      <c r="B65" s="13">
        <v>-4.1831970420749265E-3</v>
      </c>
    </row>
    <row r="66" spans="2:2" x14ac:dyDescent="0.25">
      <c r="B66" s="13">
        <v>-2.9563534723715312E-2</v>
      </c>
    </row>
    <row r="67" spans="2:2" x14ac:dyDescent="0.25">
      <c r="B67" s="13">
        <v>-7.8929877035560647E-3</v>
      </c>
    </row>
    <row r="68" spans="2:2" x14ac:dyDescent="0.25">
      <c r="B68" s="13">
        <v>-5.880251696754879E-3</v>
      </c>
    </row>
    <row r="69" spans="2:2" x14ac:dyDescent="0.25">
      <c r="B69" s="13">
        <v>0.16067331877608559</v>
      </c>
    </row>
    <row r="70" spans="2:2" x14ac:dyDescent="0.25">
      <c r="B70" s="13">
        <v>-8.3646183231246285E-3</v>
      </c>
    </row>
    <row r="71" spans="2:2" x14ac:dyDescent="0.25">
      <c r="B71" s="13">
        <v>-2.0988310308182934E-2</v>
      </c>
    </row>
    <row r="72" spans="2:2" x14ac:dyDescent="0.25">
      <c r="B72" s="13">
        <v>4.0300546448087449E-2</v>
      </c>
    </row>
    <row r="73" spans="2:2" x14ac:dyDescent="0.25">
      <c r="B73" s="13">
        <v>-1.8322233686645983E-2</v>
      </c>
    </row>
    <row r="74" spans="2:2" x14ac:dyDescent="0.25">
      <c r="B74" s="13">
        <v>7.9093616629310137E-2</v>
      </c>
    </row>
    <row r="75" spans="2:2" x14ac:dyDescent="0.25">
      <c r="B75" s="13">
        <v>-1.51372883767249E-2</v>
      </c>
    </row>
    <row r="76" spans="2:2" x14ac:dyDescent="0.25">
      <c r="B76" s="13">
        <v>0.12024553633993884</v>
      </c>
    </row>
    <row r="77" spans="2:2" x14ac:dyDescent="0.25">
      <c r="B77" s="13">
        <v>-2.9649460805164285E-2</v>
      </c>
    </row>
    <row r="78" spans="2:2" x14ac:dyDescent="0.25">
      <c r="B78" s="13">
        <v>2.5053460342146172E-2</v>
      </c>
    </row>
    <row r="79" spans="2:2" x14ac:dyDescent="0.25">
      <c r="B79" s="13">
        <v>5.1395111774885649E-2</v>
      </c>
    </row>
    <row r="80" spans="2:2" x14ac:dyDescent="0.25">
      <c r="B80" s="13">
        <v>0.16081469448956631</v>
      </c>
    </row>
    <row r="81" spans="2:2" x14ac:dyDescent="0.25">
      <c r="B81" s="13">
        <v>-1.3799784714747076E-2</v>
      </c>
    </row>
    <row r="82" spans="2:2" x14ac:dyDescent="0.25">
      <c r="B82" s="13">
        <v>5.5148542184281446E-2</v>
      </c>
    </row>
    <row r="83" spans="2:2" x14ac:dyDescent="0.25">
      <c r="B83" s="13">
        <v>-1.8918048623408623E-3</v>
      </c>
    </row>
    <row r="84" spans="2:2" x14ac:dyDescent="0.25">
      <c r="B84" s="13">
        <v>0.13659555662689327</v>
      </c>
    </row>
    <row r="85" spans="2:2" x14ac:dyDescent="0.25">
      <c r="B85" s="13">
        <v>-1.475734332473233E-2</v>
      </c>
    </row>
    <row r="86" spans="2:2" x14ac:dyDescent="0.25">
      <c r="B86" s="13">
        <v>0.22726718567671611</v>
      </c>
    </row>
    <row r="87" spans="2:2" x14ac:dyDescent="0.25">
      <c r="B87" s="13">
        <v>-3.1731615247069467E-2</v>
      </c>
    </row>
    <row r="88" spans="2:2" x14ac:dyDescent="0.25">
      <c r="B88" s="13">
        <v>-6.7728535666143896E-2</v>
      </c>
    </row>
    <row r="89" spans="2:2" x14ac:dyDescent="0.25">
      <c r="B89" s="13">
        <v>0.10215704210805876</v>
      </c>
    </row>
    <row r="90" spans="2:2" x14ac:dyDescent="0.25">
      <c r="B90" s="13">
        <v>-1.6120550826568381E-2</v>
      </c>
    </row>
    <row r="91" spans="2:2" x14ac:dyDescent="0.25">
      <c r="B91" s="13">
        <v>-3.8915704908723425E-2</v>
      </c>
    </row>
    <row r="92" spans="2:2" x14ac:dyDescent="0.25">
      <c r="B92" s="13">
        <v>0.23772165329646477</v>
      </c>
    </row>
    <row r="93" spans="2:2" x14ac:dyDescent="0.25">
      <c r="B93" s="13">
        <v>-3.2406806078711492E-2</v>
      </c>
    </row>
    <row r="94" spans="2:2" x14ac:dyDescent="0.25">
      <c r="B94" s="13">
        <v>-1.5814304585770822E-2</v>
      </c>
    </row>
    <row r="95" spans="2:2" x14ac:dyDescent="0.25">
      <c r="B95" s="13">
        <v>-3.6061256838983313E-2</v>
      </c>
    </row>
    <row r="96" spans="2:2" x14ac:dyDescent="0.25">
      <c r="B96" s="13">
        <v>-1.9494379942996964E-3</v>
      </c>
    </row>
    <row r="97" spans="2:2" x14ac:dyDescent="0.25">
      <c r="B97" s="13">
        <v>-2.5132585825369924E-2</v>
      </c>
    </row>
    <row r="98" spans="2:2" x14ac:dyDescent="0.25">
      <c r="B98" s="13">
        <v>-1.2059234962134013E-2</v>
      </c>
    </row>
    <row r="99" spans="2:2" x14ac:dyDescent="0.25">
      <c r="B99" s="13">
        <v>5.7406864899174792E-2</v>
      </c>
    </row>
    <row r="100" spans="2:2" x14ac:dyDescent="0.25">
      <c r="B100" s="13">
        <v>-5.8908846039289919E-2</v>
      </c>
    </row>
    <row r="101" spans="2:2" x14ac:dyDescent="0.25">
      <c r="B101" s="13">
        <v>-3.2584764420960033E-2</v>
      </c>
    </row>
    <row r="102" spans="2:2" x14ac:dyDescent="0.25">
      <c r="B102" s="13">
        <v>0.11393923240938175</v>
      </c>
    </row>
    <row r="103" spans="2:2" x14ac:dyDescent="0.25">
      <c r="B103" s="13">
        <v>-1.6545041272879368E-2</v>
      </c>
    </row>
    <row r="104" spans="2:2" x14ac:dyDescent="0.25">
      <c r="B104" s="13">
        <v>2.287785531874853E-2</v>
      </c>
    </row>
    <row r="105" spans="2:2" x14ac:dyDescent="0.25">
      <c r="B105" s="13">
        <v>-1.5290449509302029E-2</v>
      </c>
    </row>
    <row r="106" spans="2:2" x14ac:dyDescent="0.25">
      <c r="B106" s="13">
        <v>0.260351743988396</v>
      </c>
    </row>
    <row r="107" spans="2:2" x14ac:dyDescent="0.25">
      <c r="B107" s="13">
        <v>-5.4656944282104991E-2</v>
      </c>
    </row>
    <row r="108" spans="2:2" x14ac:dyDescent="0.25">
      <c r="B108" s="13">
        <v>-2.092071611253199E-2</v>
      </c>
    </row>
    <row r="109" spans="2:2" x14ac:dyDescent="0.25">
      <c r="B109" s="13">
        <v>-4.2282709019034304E-2</v>
      </c>
    </row>
    <row r="110" spans="2:2" x14ac:dyDescent="0.25">
      <c r="B110" s="13">
        <v>-8.2454762660607583E-3</v>
      </c>
    </row>
    <row r="111" spans="2:2" x14ac:dyDescent="0.25">
      <c r="B111" s="13">
        <v>0.11215094975361151</v>
      </c>
    </row>
    <row r="112" spans="2:2" x14ac:dyDescent="0.25">
      <c r="B112" s="13">
        <v>-6.0160719537765361E-2</v>
      </c>
    </row>
    <row r="113" spans="2:2" x14ac:dyDescent="0.25">
      <c r="B113" s="13">
        <v>3.5372501514233767E-2</v>
      </c>
    </row>
    <row r="114" spans="2:2" x14ac:dyDescent="0.25">
      <c r="B114" s="13">
        <v>3.5319603164636337E-2</v>
      </c>
    </row>
    <row r="115" spans="2:2" x14ac:dyDescent="0.25">
      <c r="B115" s="13">
        <v>0.14281671063670631</v>
      </c>
    </row>
    <row r="116" spans="2:2" x14ac:dyDescent="0.25">
      <c r="B116" s="13">
        <v>1.0318152873753039E-2</v>
      </c>
    </row>
    <row r="117" spans="2:2" x14ac:dyDescent="0.25">
      <c r="B117" s="13">
        <v>-5.1390688282736185E-2</v>
      </c>
    </row>
    <row r="118" spans="2:2" x14ac:dyDescent="0.25">
      <c r="B118" s="13">
        <v>-3.3681172291296635E-2</v>
      </c>
    </row>
    <row r="119" spans="2:2" x14ac:dyDescent="0.25">
      <c r="B119" s="13">
        <v>-2.9869264526801942E-2</v>
      </c>
    </row>
    <row r="120" spans="2:2" x14ac:dyDescent="0.25">
      <c r="B120" s="13">
        <v>-4.2835151596278709E-2</v>
      </c>
    </row>
    <row r="121" spans="2:2" x14ac:dyDescent="0.25">
      <c r="B121" s="13">
        <v>0.3174719716569937</v>
      </c>
    </row>
    <row r="122" spans="2:2" x14ac:dyDescent="0.25">
      <c r="B122" s="13">
        <v>-1.8867924528301883E-2</v>
      </c>
    </row>
    <row r="123" spans="2:2" x14ac:dyDescent="0.25">
      <c r="B123" s="13">
        <v>-1.6324399582318128E-2</v>
      </c>
    </row>
    <row r="124" spans="2:2" x14ac:dyDescent="0.25">
      <c r="B124" s="13">
        <v>-5.1166135826569481E-2</v>
      </c>
    </row>
    <row r="125" spans="2:2" x14ac:dyDescent="0.25">
      <c r="B125" s="13">
        <v>4.7103410936654155E-3</v>
      </c>
    </row>
    <row r="126" spans="2:2" x14ac:dyDescent="0.25">
      <c r="B126" s="13">
        <v>0.5417867957714555</v>
      </c>
    </row>
    <row r="127" spans="2:2" x14ac:dyDescent="0.25">
      <c r="B127" s="13">
        <v>-2.9061015194994599E-2</v>
      </c>
    </row>
    <row r="128" spans="2:2" x14ac:dyDescent="0.25">
      <c r="B128" s="13">
        <v>1.9188790729036898E-2</v>
      </c>
    </row>
    <row r="129" spans="2:2" x14ac:dyDescent="0.25">
      <c r="B129" s="13">
        <v>-4.1243355984660113E-2</v>
      </c>
    </row>
    <row r="130" spans="2:2" x14ac:dyDescent="0.25">
      <c r="B130" s="13">
        <v>7.6300939088481012E-2</v>
      </c>
    </row>
    <row r="131" spans="2:2" x14ac:dyDescent="0.25">
      <c r="B131" s="13">
        <v>-1.3808146806615351E-3</v>
      </c>
    </row>
    <row r="132" spans="2:2" x14ac:dyDescent="0.25">
      <c r="B132" s="13">
        <v>7.6139849518881419E-3</v>
      </c>
    </row>
    <row r="133" spans="2:2" x14ac:dyDescent="0.25">
      <c r="B133" s="13">
        <v>-2.7042571969734475E-2</v>
      </c>
    </row>
    <row r="134" spans="2:2" x14ac:dyDescent="0.25">
      <c r="B134" s="13">
        <v>-1.6269504093928577E-2</v>
      </c>
    </row>
    <row r="135" spans="2:2" x14ac:dyDescent="0.25">
      <c r="B135" s="13">
        <v>3.3734774201780393E-2</v>
      </c>
    </row>
    <row r="136" spans="2:2" x14ac:dyDescent="0.25">
      <c r="B136" s="13">
        <v>5.7158239034597491E-2</v>
      </c>
    </row>
    <row r="137" spans="2:2" x14ac:dyDescent="0.25">
      <c r="B137" s="13">
        <v>-1.9303757939139077E-2</v>
      </c>
    </row>
    <row r="138" spans="2:2" x14ac:dyDescent="0.25">
      <c r="B138" s="13">
        <v>-1.6713485794008553E-2</v>
      </c>
    </row>
    <row r="139" spans="2:2" x14ac:dyDescent="0.25">
      <c r="B139" s="13">
        <v>1.532945383428086E-2</v>
      </c>
    </row>
    <row r="140" spans="2:2" x14ac:dyDescent="0.25">
      <c r="B140" s="13">
        <v>-2.8896894168045861E-2</v>
      </c>
    </row>
    <row r="141" spans="2:2" x14ac:dyDescent="0.25">
      <c r="B141" s="13">
        <v>-1.834733612720818E-2</v>
      </c>
    </row>
    <row r="142" spans="2:2" x14ac:dyDescent="0.25">
      <c r="B142" s="13">
        <v>6.6071358248336098E-2</v>
      </c>
    </row>
    <row r="143" spans="2:2" x14ac:dyDescent="0.25">
      <c r="B143" s="13">
        <v>-1.2005577976228921E-2</v>
      </c>
    </row>
    <row r="144" spans="2:2" x14ac:dyDescent="0.25">
      <c r="B144" s="13">
        <v>-1.285783378808758E-2</v>
      </c>
    </row>
    <row r="145" spans="2:2" x14ac:dyDescent="0.25">
      <c r="B145" s="13">
        <v>-1.4319522251187822E-2</v>
      </c>
    </row>
    <row r="146" spans="2:2" x14ac:dyDescent="0.25">
      <c r="B146" s="13">
        <v>9.0400371845465566E-2</v>
      </c>
    </row>
    <row r="147" spans="2:2" x14ac:dyDescent="0.25">
      <c r="B147" s="13">
        <v>-1.4033533374567364E-2</v>
      </c>
    </row>
    <row r="148" spans="2:2" x14ac:dyDescent="0.25">
      <c r="B148" s="13">
        <v>-8.8030926220523664E-3</v>
      </c>
    </row>
    <row r="149" spans="2:2" x14ac:dyDescent="0.25">
      <c r="B149" s="13">
        <v>-1.7687708414758863E-2</v>
      </c>
    </row>
    <row r="150" spans="2:2" x14ac:dyDescent="0.25">
      <c r="B150" s="13">
        <v>4.2490603039713193E-4</v>
      </c>
    </row>
    <row r="151" spans="2:2" x14ac:dyDescent="0.25">
      <c r="B151" s="13">
        <v>2.8513787245164735E-2</v>
      </c>
    </row>
    <row r="152" spans="2:2" x14ac:dyDescent="0.25">
      <c r="B152" s="13">
        <v>-7.1379927863394199E-3</v>
      </c>
    </row>
    <row r="153" spans="2:2" x14ac:dyDescent="0.25">
      <c r="B153" s="13">
        <v>6.239203332994625E-2</v>
      </c>
    </row>
    <row r="154" spans="2:2" x14ac:dyDescent="0.25">
      <c r="B154" s="13">
        <v>-2.9352263285285951E-2</v>
      </c>
    </row>
    <row r="155" spans="2:2" x14ac:dyDescent="0.25">
      <c r="B155" s="13">
        <v>-2.7671808995664016E-2</v>
      </c>
    </row>
    <row r="156" spans="2:2" x14ac:dyDescent="0.25">
      <c r="B156" s="13">
        <v>4.1123424598001002E-2</v>
      </c>
    </row>
    <row r="157" spans="2:2" x14ac:dyDescent="0.25">
      <c r="B157" s="13">
        <v>2.7393686407513718E-2</v>
      </c>
    </row>
    <row r="158" spans="2:2" x14ac:dyDescent="0.25">
      <c r="B158" s="13">
        <v>-1.9527896995708116E-2</v>
      </c>
    </row>
    <row r="159" spans="2:2" x14ac:dyDescent="0.25">
      <c r="B159" s="13">
        <v>-3.228277522433709E-3</v>
      </c>
    </row>
    <row r="160" spans="2:2" x14ac:dyDescent="0.25">
      <c r="B160" s="13">
        <v>-9.6354876829378711E-3</v>
      </c>
    </row>
    <row r="161" spans="2:2" x14ac:dyDescent="0.25">
      <c r="B161" s="13">
        <v>-1.4520422212023876E-2</v>
      </c>
    </row>
    <row r="162" spans="2:2" x14ac:dyDescent="0.25">
      <c r="B162" s="13">
        <v>3.6550501212317954E-3</v>
      </c>
    </row>
    <row r="163" spans="2:2" x14ac:dyDescent="0.25">
      <c r="B163" s="13">
        <v>7.6106944544602428E-2</v>
      </c>
    </row>
    <row r="164" spans="2:2" x14ac:dyDescent="0.25">
      <c r="B164" s="13">
        <v>-3.4704809108914603E-2</v>
      </c>
    </row>
    <row r="165" spans="2:2" x14ac:dyDescent="0.25">
      <c r="B165" s="13">
        <v>-2.6057249130751137E-2</v>
      </c>
    </row>
    <row r="166" spans="2:2" x14ac:dyDescent="0.25">
      <c r="B166" s="13">
        <v>-4.09697184624781E-2</v>
      </c>
    </row>
    <row r="167" spans="2:2" x14ac:dyDescent="0.25">
      <c r="B167" s="13">
        <v>-4.7588721688665014E-2</v>
      </c>
    </row>
    <row r="168" spans="2:2" x14ac:dyDescent="0.25">
      <c r="B168" s="13">
        <v>-6.0595364160488385E-3</v>
      </c>
    </row>
    <row r="169" spans="2:2" x14ac:dyDescent="0.25">
      <c r="B169" s="13">
        <v>5.7906678504489051E-3</v>
      </c>
    </row>
    <row r="170" spans="2:2" x14ac:dyDescent="0.25">
      <c r="B170" s="13">
        <v>-1.8951608902295081E-2</v>
      </c>
    </row>
    <row r="171" spans="2:2" x14ac:dyDescent="0.25">
      <c r="B171" s="13">
        <v>1.903451902946196E-2</v>
      </c>
    </row>
    <row r="172" spans="2:2" x14ac:dyDescent="0.25">
      <c r="B172" s="13">
        <v>0.10845336165211195</v>
      </c>
    </row>
    <row r="173" spans="2:2" x14ac:dyDescent="0.25">
      <c r="B173" s="13">
        <v>-1.8044833038786123E-3</v>
      </c>
    </row>
    <row r="174" spans="2:2" x14ac:dyDescent="0.25">
      <c r="B174" s="13">
        <v>-4.8001931218895066E-3</v>
      </c>
    </row>
    <row r="175" spans="2:2" x14ac:dyDescent="0.25">
      <c r="B175" s="13">
        <v>-1.3089273885825703E-2</v>
      </c>
    </row>
    <row r="176" spans="2:2" x14ac:dyDescent="0.25">
      <c r="B176" s="13">
        <v>-2.0554378856248334E-2</v>
      </c>
    </row>
    <row r="177" spans="2:2" x14ac:dyDescent="0.25">
      <c r="B177" s="13">
        <v>0</v>
      </c>
    </row>
    <row r="178" spans="2:2" x14ac:dyDescent="0.25">
      <c r="B178" s="13">
        <v>-1.5701686756050326E-2</v>
      </c>
    </row>
    <row r="179" spans="2:2" x14ac:dyDescent="0.25">
      <c r="B179" s="13">
        <v>-1.2532477456824065E-2</v>
      </c>
    </row>
    <row r="180" spans="2:2" x14ac:dyDescent="0.25">
      <c r="B180" s="13">
        <v>-1.8754716981131958E-2</v>
      </c>
    </row>
    <row r="181" spans="2:2" x14ac:dyDescent="0.25">
      <c r="B181" s="13">
        <v>2.9025497058031924E-2</v>
      </c>
    </row>
    <row r="182" spans="2:2" x14ac:dyDescent="0.25">
      <c r="B182" s="13">
        <v>2.8358401077302586E-2</v>
      </c>
    </row>
    <row r="183" spans="2:2" x14ac:dyDescent="0.25">
      <c r="B183" s="13">
        <v>-4.5158246435001992E-3</v>
      </c>
    </row>
    <row r="184" spans="2:2" x14ac:dyDescent="0.25">
      <c r="B184" s="13">
        <v>-1.8854360370377576E-2</v>
      </c>
    </row>
    <row r="185" spans="2:2" x14ac:dyDescent="0.25">
      <c r="B185" s="13">
        <v>-2.3945134282280955E-2</v>
      </c>
    </row>
    <row r="186" spans="2:2" x14ac:dyDescent="0.25">
      <c r="B186" s="13">
        <v>-4.7323728651846864E-3</v>
      </c>
    </row>
    <row r="187" spans="2:2" x14ac:dyDescent="0.25">
      <c r="B187" s="13">
        <v>-1.281707153402234E-2</v>
      </c>
    </row>
    <row r="188" spans="2:2" x14ac:dyDescent="0.25">
      <c r="B188" s="13">
        <v>-4.5527254829580421E-3</v>
      </c>
    </row>
    <row r="189" spans="2:2" x14ac:dyDescent="0.25">
      <c r="B189" s="13">
        <v>-1.9054863554245571E-2</v>
      </c>
    </row>
    <row r="190" spans="2:2" x14ac:dyDescent="0.25">
      <c r="B190" s="13">
        <v>5.7271353126691293E-2</v>
      </c>
    </row>
    <row r="191" spans="2:2" x14ac:dyDescent="0.25">
      <c r="B191" s="13">
        <v>-6.8130471618186306E-3</v>
      </c>
    </row>
    <row r="192" spans="2:2" x14ac:dyDescent="0.25">
      <c r="B192" s="13">
        <v>-3.593843133129937E-3</v>
      </c>
    </row>
    <row r="193" spans="2:2" x14ac:dyDescent="0.25">
      <c r="B193" s="13">
        <v>-7.69745060435989E-3</v>
      </c>
    </row>
    <row r="194" spans="2:2" x14ac:dyDescent="0.25">
      <c r="B194" s="13">
        <v>4.5360500746405519E-2</v>
      </c>
    </row>
    <row r="195" spans="2:2" x14ac:dyDescent="0.25">
      <c r="B195" s="13">
        <v>6.9397469622949348E-3</v>
      </c>
    </row>
    <row r="196" spans="2:2" x14ac:dyDescent="0.25">
      <c r="B196" s="13">
        <v>-1.8576450207713147E-2</v>
      </c>
    </row>
    <row r="197" spans="2:2" x14ac:dyDescent="0.25">
      <c r="B197" s="13">
        <v>8.937063536266554E-3</v>
      </c>
    </row>
    <row r="198" spans="2:2" x14ac:dyDescent="0.25">
      <c r="B198" s="13">
        <v>3.4661340803375351E-2</v>
      </c>
    </row>
    <row r="199" spans="2:2" x14ac:dyDescent="0.25">
      <c r="B199" s="13">
        <v>-1.6645636787525619E-2</v>
      </c>
    </row>
    <row r="200" spans="2:2" x14ac:dyDescent="0.25">
      <c r="B200" s="13">
        <v>-2.3647288000460231E-2</v>
      </c>
    </row>
    <row r="201" spans="2:2" x14ac:dyDescent="0.25">
      <c r="B201" s="13">
        <v>6.8105669018234671E-3</v>
      </c>
    </row>
    <row r="202" spans="2:2" x14ac:dyDescent="0.25">
      <c r="B202" s="13">
        <v>-2.1690668520135348E-2</v>
      </c>
    </row>
    <row r="203" spans="2:2" x14ac:dyDescent="0.25">
      <c r="B203" s="13">
        <v>-1.6808470082656068E-2</v>
      </c>
    </row>
    <row r="204" spans="2:2" x14ac:dyDescent="0.25">
      <c r="B204" s="13">
        <v>-6.1776785562126513E-3</v>
      </c>
    </row>
    <row r="205" spans="2:2" x14ac:dyDescent="0.25">
      <c r="B205" s="13">
        <v>2.5936055833254756E-2</v>
      </c>
    </row>
    <row r="206" spans="2:2" x14ac:dyDescent="0.25">
      <c r="B206" s="13">
        <v>7.0135905922118269E-2</v>
      </c>
    </row>
    <row r="207" spans="2:2" x14ac:dyDescent="0.25">
      <c r="B207" s="13">
        <v>-2.0489241297624528E-2</v>
      </c>
    </row>
    <row r="208" spans="2:2" x14ac:dyDescent="0.25">
      <c r="B208" s="13">
        <v>-1.2968799116606422E-2</v>
      </c>
    </row>
    <row r="209" spans="2:2" x14ac:dyDescent="0.25">
      <c r="B209" s="13">
        <v>-1.550735762465516E-2</v>
      </c>
    </row>
    <row r="210" spans="2:2" x14ac:dyDescent="0.25">
      <c r="B210" s="13">
        <v>-1.2673190893958575E-2</v>
      </c>
    </row>
    <row r="211" spans="2:2" x14ac:dyDescent="0.25">
      <c r="B211" s="13">
        <v>-1.2721838069408076E-2</v>
      </c>
    </row>
    <row r="212" spans="2:2" x14ac:dyDescent="0.25">
      <c r="B212" s="13">
        <v>-9.6507242064292065E-4</v>
      </c>
    </row>
    <row r="213" spans="2:2" x14ac:dyDescent="0.25">
      <c r="B213" s="13">
        <v>-4.9427239722112937E-3</v>
      </c>
    </row>
    <row r="214" spans="2:2" x14ac:dyDescent="0.25">
      <c r="B214" s="13">
        <v>-1.6982144716710557E-2</v>
      </c>
    </row>
    <row r="215" spans="2:2" x14ac:dyDescent="0.25">
      <c r="B215" s="13">
        <v>-8.1895743865967319E-3</v>
      </c>
    </row>
    <row r="216" spans="2:2" x14ac:dyDescent="0.25">
      <c r="B216" s="13">
        <v>8.2491391991723173E-2</v>
      </c>
    </row>
    <row r="217" spans="2:2" x14ac:dyDescent="0.25">
      <c r="B217" s="13">
        <v>-2.4251836807837046E-2</v>
      </c>
    </row>
    <row r="218" spans="2:2" x14ac:dyDescent="0.25">
      <c r="B218" s="13">
        <v>0.10336356213914977</v>
      </c>
    </row>
    <row r="219" spans="2:2" x14ac:dyDescent="0.25">
      <c r="B219" s="13">
        <v>-9.6065541277130517E-3</v>
      </c>
    </row>
    <row r="220" spans="2:2" x14ac:dyDescent="0.25">
      <c r="B220" s="13">
        <v>5.6541172313149257E-3</v>
      </c>
    </row>
    <row r="221" spans="2:2" x14ac:dyDescent="0.25">
      <c r="B221" s="13">
        <v>-8.1862135833881133E-3</v>
      </c>
    </row>
    <row r="222" spans="2:2" x14ac:dyDescent="0.25">
      <c r="B222" s="13">
        <v>-1.2560430126959732E-2</v>
      </c>
    </row>
    <row r="223" spans="2:2" x14ac:dyDescent="0.25">
      <c r="B223" s="13">
        <v>-1.017093179069839E-2</v>
      </c>
    </row>
    <row r="224" spans="2:2" x14ac:dyDescent="0.25">
      <c r="B224" s="13">
        <v>3.2153279712179961E-2</v>
      </c>
    </row>
    <row r="225" spans="2:2" x14ac:dyDescent="0.25">
      <c r="B225" s="13">
        <v>-1.7459720393705691E-2</v>
      </c>
    </row>
    <row r="226" spans="2:2" x14ac:dyDescent="0.25">
      <c r="B226" s="13">
        <v>-1.3845158507655886E-2</v>
      </c>
    </row>
    <row r="227" spans="2:2" x14ac:dyDescent="0.25">
      <c r="B227" s="13">
        <v>8.1225632310311102E-4</v>
      </c>
    </row>
    <row r="228" spans="2:2" x14ac:dyDescent="0.25">
      <c r="B228" s="13">
        <v>4.3122100076289138E-2</v>
      </c>
    </row>
    <row r="229" spans="2:2" x14ac:dyDescent="0.25">
      <c r="B229" s="13">
        <v>-6.5641972496313095E-3</v>
      </c>
    </row>
    <row r="230" spans="2:2" x14ac:dyDescent="0.25">
      <c r="B230" s="13">
        <v>-3.1933964230625E-2</v>
      </c>
    </row>
    <row r="231" spans="2:2" x14ac:dyDescent="0.25">
      <c r="B231" s="13">
        <v>-2.4073037336893366E-2</v>
      </c>
    </row>
    <row r="232" spans="2:2" x14ac:dyDescent="0.25">
      <c r="B232" s="13">
        <v>2.9142136248948569E-2</v>
      </c>
    </row>
    <row r="233" spans="2:2" x14ac:dyDescent="0.25">
      <c r="B233" s="13">
        <v>-7.2207855887829187E-3</v>
      </c>
    </row>
    <row r="234" spans="2:2" x14ac:dyDescent="0.25">
      <c r="B234" s="13">
        <v>6.543106845631419E-3</v>
      </c>
    </row>
    <row r="235" spans="2:2" x14ac:dyDescent="0.25">
      <c r="B235" s="13">
        <v>-2.5104072502403874E-2</v>
      </c>
    </row>
    <row r="236" spans="2:2" x14ac:dyDescent="0.25">
      <c r="B236" s="13">
        <v>-2.132141071799698E-2</v>
      </c>
    </row>
    <row r="237" spans="2:2" x14ac:dyDescent="0.25">
      <c r="B237" s="13">
        <v>-2.6974133527701838E-4</v>
      </c>
    </row>
    <row r="238" spans="2:2" x14ac:dyDescent="0.25">
      <c r="B238" s="13">
        <v>-3.055861562471307E-2</v>
      </c>
    </row>
    <row r="239" spans="2:2" x14ac:dyDescent="0.25">
      <c r="B239" s="13">
        <v>9.7595909139334136E-3</v>
      </c>
    </row>
    <row r="240" spans="2:2" x14ac:dyDescent="0.25">
      <c r="B240" s="13">
        <v>-2.755912571049457E-2</v>
      </c>
    </row>
    <row r="241" spans="2:2" x14ac:dyDescent="0.25">
      <c r="B241" s="13">
        <v>-2.6797457929220281E-2</v>
      </c>
    </row>
    <row r="242" spans="2:2" x14ac:dyDescent="0.25">
      <c r="B242" s="13">
        <v>9.4575666519003398E-4</v>
      </c>
    </row>
    <row r="243" spans="2:2" x14ac:dyDescent="0.25">
      <c r="B243" s="13">
        <v>-2.055376151178101E-2</v>
      </c>
    </row>
    <row r="244" spans="2:2" x14ac:dyDescent="0.25">
      <c r="B244" s="13">
        <v>-8.2621867254200065E-3</v>
      </c>
    </row>
    <row r="245" spans="2:2" x14ac:dyDescent="0.25">
      <c r="B245" s="13">
        <v>5.734222763180441E-2</v>
      </c>
    </row>
    <row r="246" spans="2:2" x14ac:dyDescent="0.25">
      <c r="B246" s="13">
        <v>-2.0696744430933611E-2</v>
      </c>
    </row>
    <row r="247" spans="2:2" x14ac:dyDescent="0.25">
      <c r="B247" s="13">
        <v>-1.7524321556579681E-2</v>
      </c>
    </row>
    <row r="248" spans="2:2" x14ac:dyDescent="0.25">
      <c r="B248" s="13">
        <v>1.4706437368692482E-2</v>
      </c>
    </row>
    <row r="249" spans="2:2" x14ac:dyDescent="0.25">
      <c r="B249" s="13">
        <v>3.7671402712688207E-2</v>
      </c>
    </row>
    <row r="250" spans="2:2" x14ac:dyDescent="0.25">
      <c r="B250" s="13">
        <v>2.9245228325356365E-3</v>
      </c>
    </row>
    <row r="251" spans="2:2" x14ac:dyDescent="0.25">
      <c r="B251" s="13">
        <v>5.3412805970724397E-2</v>
      </c>
    </row>
    <row r="252" spans="2:2" x14ac:dyDescent="0.25">
      <c r="B252" s="13">
        <v>2.5288884968482028E-2</v>
      </c>
    </row>
    <row r="253" spans="2:2" x14ac:dyDescent="0.25">
      <c r="B253" s="13">
        <v>-1.5380135535789874E-2</v>
      </c>
    </row>
    <row r="254" spans="2:2" x14ac:dyDescent="0.25">
      <c r="B254" s="13">
        <v>4.5819537502933549E-3</v>
      </c>
    </row>
    <row r="255" spans="2:2" x14ac:dyDescent="0.25">
      <c r="B255" s="13">
        <v>-2.0696680096800701E-2</v>
      </c>
    </row>
    <row r="256" spans="2:2" x14ac:dyDescent="0.25">
      <c r="B256" s="13">
        <v>-1.0507179588230553E-2</v>
      </c>
    </row>
    <row r="257" spans="2:2" x14ac:dyDescent="0.25">
      <c r="B257" s="13">
        <v>-1.9464501374720555E-2</v>
      </c>
    </row>
    <row r="258" spans="2:2" x14ac:dyDescent="0.25">
      <c r="B258" s="13">
        <v>2.0138880137115844E-2</v>
      </c>
    </row>
    <row r="259" spans="2:2" x14ac:dyDescent="0.25">
      <c r="B259" s="13">
        <v>-2.3848938194127145E-2</v>
      </c>
    </row>
    <row r="260" spans="2:2" x14ac:dyDescent="0.25">
      <c r="B260" s="13">
        <v>3.4363970920937348E-2</v>
      </c>
    </row>
    <row r="261" spans="2:2" x14ac:dyDescent="0.25">
      <c r="B261" s="13">
        <v>-2.0040711340266526E-2</v>
      </c>
    </row>
    <row r="262" spans="2:2" x14ac:dyDescent="0.25">
      <c r="B262" s="13">
        <v>-4.3399452217718348E-3</v>
      </c>
    </row>
    <row r="263" spans="2:2" x14ac:dyDescent="0.25">
      <c r="B263" s="13">
        <v>5.1071625470917925E-2</v>
      </c>
    </row>
    <row r="264" spans="2:2" x14ac:dyDescent="0.25">
      <c r="B264" s="13">
        <v>-1.9051653705328686E-2</v>
      </c>
    </row>
    <row r="265" spans="2:2" x14ac:dyDescent="0.25">
      <c r="B265" s="13">
        <v>-1.0050158248348096E-2</v>
      </c>
    </row>
  </sheetData>
  <sortState ref="C2:C1048576">
    <sortCondition ref="C2:C1048576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67"/>
  <sheetViews>
    <sheetView tabSelected="1" workbookViewId="0">
      <selection activeCell="G51" sqref="G51"/>
    </sheetView>
  </sheetViews>
  <sheetFormatPr defaultRowHeight="15" x14ac:dyDescent="0.25"/>
  <cols>
    <col min="2" max="2" width="14" bestFit="1" customWidth="1"/>
    <col min="5" max="5" width="21.28515625" customWidth="1"/>
    <col min="6" max="6" width="9.7109375" customWidth="1"/>
  </cols>
  <sheetData>
    <row r="1" spans="2:6" x14ac:dyDescent="0.25">
      <c r="B1" s="24" t="s">
        <v>29</v>
      </c>
    </row>
    <row r="2" spans="2:6" x14ac:dyDescent="0.25">
      <c r="B2" s="7">
        <v>-5.8493490390576497E-2</v>
      </c>
      <c r="C2" s="7"/>
    </row>
    <row r="3" spans="2:6" x14ac:dyDescent="0.25">
      <c r="B3" s="7">
        <v>-1.1603721948549639E-2</v>
      </c>
      <c r="C3" s="7"/>
      <c r="E3" s="36" t="s">
        <v>27</v>
      </c>
      <c r="F3" s="36" t="s">
        <v>28</v>
      </c>
    </row>
    <row r="4" spans="2:6" x14ac:dyDescent="0.25">
      <c r="B4" s="7">
        <v>-5.2858293075684459E-2</v>
      </c>
      <c r="C4" s="7"/>
      <c r="E4" s="15" t="s">
        <v>30</v>
      </c>
      <c r="F4" s="39">
        <f>COUNTIF(B2:B247,E4)</f>
        <v>0</v>
      </c>
    </row>
    <row r="5" spans="2:6" x14ac:dyDescent="0.25">
      <c r="B5" s="7">
        <v>-2.0838909494130697E-2</v>
      </c>
      <c r="C5" s="7"/>
      <c r="E5" s="38" t="s">
        <v>44</v>
      </c>
      <c r="F5" s="39">
        <f>SUMPRODUCT(($B$2:$B$205&gt;=-7%)*($B$2:$B$205&lt;-5.86%))</f>
        <v>3</v>
      </c>
    </row>
    <row r="6" spans="2:6" x14ac:dyDescent="0.25">
      <c r="B6" s="7">
        <v>-1.3667603873789513E-2</v>
      </c>
      <c r="C6" s="7"/>
      <c r="D6" s="25"/>
      <c r="E6" s="38" t="s">
        <v>45</v>
      </c>
      <c r="F6" s="39">
        <f>SUMPRODUCT(($B$2:$B$205&gt;=-5.86%)*($B$2:$B$205&lt;-5.33%))</f>
        <v>3</v>
      </c>
    </row>
    <row r="7" spans="2:6" x14ac:dyDescent="0.25">
      <c r="B7" s="7">
        <v>-4.2139595564253174E-2</v>
      </c>
      <c r="C7" s="7"/>
      <c r="D7" s="25"/>
      <c r="E7" s="38" t="s">
        <v>46</v>
      </c>
      <c r="F7" s="39">
        <f>SUMPRODUCT(($B$2:$B$205&gt;=-5.33%)*($B$2:$B$205&lt;-4.8%))</f>
        <v>4</v>
      </c>
    </row>
    <row r="8" spans="2:6" x14ac:dyDescent="0.25">
      <c r="B8" s="7">
        <v>-3.2597838917642896E-2</v>
      </c>
      <c r="C8" s="7"/>
      <c r="D8" s="25"/>
      <c r="E8" s="38" t="s">
        <v>47</v>
      </c>
      <c r="F8" s="39">
        <f>SUMPRODUCT(($B$2:$B$205&gt;=-4.8%)*($B$2:$B$205&lt;-4.27%))</f>
        <v>2</v>
      </c>
    </row>
    <row r="9" spans="2:6" x14ac:dyDescent="0.25">
      <c r="B9" s="7">
        <v>-6.2873724938445896E-3</v>
      </c>
      <c r="C9" s="7"/>
      <c r="D9" s="25"/>
      <c r="E9" s="38" t="s">
        <v>48</v>
      </c>
      <c r="F9" s="39">
        <f>SUMPRODUCT(($B$2:$B$205&gt;=-4.27%)*($B$2:$B$205&lt;-3.74%))</f>
        <v>7</v>
      </c>
    </row>
    <row r="10" spans="2:6" x14ac:dyDescent="0.25">
      <c r="B10" s="7">
        <v>-8.0969868589886307E-3</v>
      </c>
      <c r="C10" s="7"/>
      <c r="D10" s="25"/>
      <c r="E10" s="38" t="s">
        <v>54</v>
      </c>
      <c r="F10" s="39">
        <f>SUMPRODUCT(($B$2:$B$205&gt;=-3.74%)*($B$2:$B$205&lt;-3.2%))</f>
        <v>8</v>
      </c>
    </row>
    <row r="11" spans="2:6" x14ac:dyDescent="0.25">
      <c r="B11" s="7">
        <v>-1.0533707865168496E-2</v>
      </c>
      <c r="C11" s="7"/>
      <c r="D11" s="25"/>
      <c r="E11" s="38" t="s">
        <v>55</v>
      </c>
      <c r="F11" s="39">
        <f>SUMPRODUCT(($B$2:$B$205&gt;=-3.2%)*($B$2:$B$205&lt;-2.68%))</f>
        <v>13</v>
      </c>
    </row>
    <row r="12" spans="2:6" x14ac:dyDescent="0.25">
      <c r="B12" s="7">
        <v>-2.5146992311171346E-2</v>
      </c>
      <c r="C12" s="7"/>
      <c r="D12" s="25"/>
      <c r="E12" s="38" t="s">
        <v>49</v>
      </c>
      <c r="F12" s="39">
        <f>SUMPRODUCT(($B$2:$B$205&gt;=-2.68%)*($B$2:$B$205&lt;-2.15%))</f>
        <v>13</v>
      </c>
    </row>
    <row r="13" spans="2:6" x14ac:dyDescent="0.25">
      <c r="B13" s="7">
        <v>-1.159877516934138E-3</v>
      </c>
      <c r="C13" s="7"/>
      <c r="D13" s="25"/>
      <c r="E13" s="38" t="s">
        <v>50</v>
      </c>
      <c r="F13" s="39">
        <f>SUMPRODUCT(($B$2:$B$205&gt;=-2.15%)*($B$2:$B$205&lt;-1.62%))</f>
        <v>35</v>
      </c>
    </row>
    <row r="14" spans="2:6" x14ac:dyDescent="0.25">
      <c r="B14" s="7">
        <v>-9.0365633254553268E-3</v>
      </c>
      <c r="C14" s="7"/>
      <c r="D14" s="25"/>
      <c r="E14" s="38" t="s">
        <v>51</v>
      </c>
      <c r="F14" s="39">
        <f>SUMPRODUCT(($B$2:$B$205&gt;=-1.62%)*($B$2:$B$205&lt;-1.09%))</f>
        <v>33</v>
      </c>
    </row>
    <row r="15" spans="2:6" x14ac:dyDescent="0.25">
      <c r="B15" s="7">
        <v>-4.6766122620773842E-3</v>
      </c>
      <c r="C15" s="7"/>
      <c r="D15" s="25"/>
      <c r="E15" s="38" t="s">
        <v>52</v>
      </c>
      <c r="F15" s="39">
        <f>SUMPRODUCT(($B$2:$B$205&gt;=-1.09%)*($B$2:$B$205&lt;-0.56%))</f>
        <v>27</v>
      </c>
    </row>
    <row r="16" spans="2:6" x14ac:dyDescent="0.25">
      <c r="B16" s="7">
        <v>-3.2203389830508522E-2</v>
      </c>
      <c r="C16" s="7"/>
      <c r="E16" s="38" t="s">
        <v>53</v>
      </c>
      <c r="F16" s="39">
        <f>SUMPRODUCT(($B$2:$B$205&gt;=-0.56%)*($B$2:$B$205&lt;0%))</f>
        <v>18</v>
      </c>
    </row>
    <row r="17" spans="2:3" x14ac:dyDescent="0.25">
      <c r="B17" s="7">
        <v>-2.2395548257617137E-2</v>
      </c>
      <c r="C17" s="7"/>
    </row>
    <row r="18" spans="2:3" x14ac:dyDescent="0.25">
      <c r="B18" s="7">
        <v>-3.8678673074231229E-2</v>
      </c>
      <c r="C18" s="7"/>
    </row>
    <row r="19" spans="2:3" x14ac:dyDescent="0.25">
      <c r="B19" s="7">
        <v>-1.0976189447301277E-2</v>
      </c>
      <c r="C19" s="7"/>
    </row>
    <row r="20" spans="2:3" x14ac:dyDescent="0.25">
      <c r="B20" s="7">
        <v>-1.5045949989313856E-2</v>
      </c>
      <c r="C20" s="7"/>
    </row>
    <row r="21" spans="2:3" x14ac:dyDescent="0.25">
      <c r="B21" s="7">
        <v>-1.7559418233416113E-2</v>
      </c>
      <c r="C21" s="7"/>
    </row>
    <row r="22" spans="2:3" x14ac:dyDescent="0.25">
      <c r="B22" s="7">
        <v>-3.7965452805250322E-2</v>
      </c>
      <c r="C22" s="7"/>
    </row>
    <row r="23" spans="2:3" x14ac:dyDescent="0.25">
      <c r="B23" s="7">
        <v>-1.283873412923997E-2</v>
      </c>
      <c r="C23" s="7"/>
    </row>
    <row r="24" spans="2:3" x14ac:dyDescent="0.25">
      <c r="B24" s="7">
        <v>-1.1553393517002797E-2</v>
      </c>
      <c r="C24" s="7"/>
    </row>
    <row r="25" spans="2:3" x14ac:dyDescent="0.25">
      <c r="B25" s="7">
        <v>-2.7315493955182291E-3</v>
      </c>
      <c r="C25" s="7"/>
    </row>
    <row r="26" spans="2:3" x14ac:dyDescent="0.25">
      <c r="B26" s="7">
        <v>-6.1132230555840383E-3</v>
      </c>
      <c r="C26" s="7"/>
    </row>
    <row r="27" spans="2:3" x14ac:dyDescent="0.25">
      <c r="B27" s="7">
        <v>-8.5732100176659776E-3</v>
      </c>
      <c r="C27" s="7"/>
    </row>
    <row r="28" spans="2:3" x14ac:dyDescent="0.25">
      <c r="B28" s="7">
        <v>-6.0793459462293864E-3</v>
      </c>
      <c r="C28" s="7"/>
    </row>
    <row r="29" spans="2:3" x14ac:dyDescent="0.25">
      <c r="B29" s="7">
        <v>-1.3597206053550526E-2</v>
      </c>
      <c r="C29" s="7"/>
    </row>
    <row r="30" spans="2:3" x14ac:dyDescent="0.25">
      <c r="B30" s="7">
        <v>-1.1025864841273436E-2</v>
      </c>
      <c r="C30" s="7"/>
    </row>
    <row r="31" spans="2:3" x14ac:dyDescent="0.25">
      <c r="B31" s="7">
        <v>-1.3764915907168884E-2</v>
      </c>
      <c r="C31" s="7"/>
    </row>
    <row r="32" spans="2:3" x14ac:dyDescent="0.25">
      <c r="B32" s="7">
        <v>-1.3099604630114836E-2</v>
      </c>
      <c r="C32" s="7"/>
    </row>
    <row r="33" spans="2:3" x14ac:dyDescent="0.25">
      <c r="B33" s="7">
        <v>-2.1346624036110651E-2</v>
      </c>
      <c r="C33" s="7"/>
    </row>
    <row r="34" spans="2:3" x14ac:dyDescent="0.25">
      <c r="B34" s="7">
        <v>-2.5836160930683416E-2</v>
      </c>
      <c r="C34" s="7"/>
    </row>
    <row r="35" spans="2:3" x14ac:dyDescent="0.25">
      <c r="B35" s="7">
        <v>-4.8278038225748166E-2</v>
      </c>
      <c r="C35" s="7"/>
    </row>
    <row r="36" spans="2:3" x14ac:dyDescent="0.25">
      <c r="B36" s="7">
        <v>-5.3518639382654554E-2</v>
      </c>
      <c r="C36" s="7"/>
    </row>
    <row r="37" spans="2:3" x14ac:dyDescent="0.25">
      <c r="B37" s="7">
        <v>-3.0447349405504864E-2</v>
      </c>
      <c r="C37" s="7"/>
    </row>
    <row r="38" spans="2:3" x14ac:dyDescent="0.25">
      <c r="B38" s="7">
        <v>-3.3267565493806828E-2</v>
      </c>
      <c r="C38" s="7"/>
    </row>
    <row r="39" spans="2:3" x14ac:dyDescent="0.25">
      <c r="B39" s="7">
        <v>-1.7318198695167819E-2</v>
      </c>
      <c r="C39" s="7"/>
    </row>
    <row r="40" spans="2:3" x14ac:dyDescent="0.25">
      <c r="B40" s="7">
        <v>-4.1831970420749265E-3</v>
      </c>
      <c r="C40" s="7"/>
    </row>
    <row r="41" spans="2:3" x14ac:dyDescent="0.25">
      <c r="B41" s="7">
        <v>-2.9563534723715312E-2</v>
      </c>
      <c r="C41" s="7"/>
    </row>
    <row r="42" spans="2:3" x14ac:dyDescent="0.25">
      <c r="B42" s="7">
        <v>-7.8929877035560647E-3</v>
      </c>
      <c r="C42" s="7"/>
    </row>
    <row r="43" spans="2:3" x14ac:dyDescent="0.25">
      <c r="B43" s="7">
        <v>-5.880251696754879E-3</v>
      </c>
      <c r="C43" s="7"/>
    </row>
    <row r="44" spans="2:3" x14ac:dyDescent="0.25">
      <c r="B44" s="7">
        <v>-8.3646183231246285E-3</v>
      </c>
      <c r="C44" s="7"/>
    </row>
    <row r="45" spans="2:3" x14ac:dyDescent="0.25">
      <c r="B45" s="7">
        <v>-2.0988310308182934E-2</v>
      </c>
      <c r="C45" s="7"/>
    </row>
    <row r="46" spans="2:3" x14ac:dyDescent="0.25">
      <c r="B46" s="7">
        <v>-1.8322233686645983E-2</v>
      </c>
      <c r="C46" s="7"/>
    </row>
    <row r="47" spans="2:3" x14ac:dyDescent="0.25">
      <c r="B47" s="7">
        <v>-1.51372883767249E-2</v>
      </c>
      <c r="C47" s="7"/>
    </row>
    <row r="48" spans="2:3" x14ac:dyDescent="0.25">
      <c r="B48" s="7">
        <v>-2.9649460805164285E-2</v>
      </c>
      <c r="C48" s="7"/>
    </row>
    <row r="49" spans="2:3" x14ac:dyDescent="0.25">
      <c r="B49" s="7">
        <v>-1.3799784714747076E-2</v>
      </c>
      <c r="C49" s="7"/>
    </row>
    <row r="50" spans="2:3" x14ac:dyDescent="0.25">
      <c r="B50" s="7">
        <v>-1.8918048623408623E-3</v>
      </c>
      <c r="C50" s="7"/>
    </row>
    <row r="51" spans="2:3" x14ac:dyDescent="0.25">
      <c r="B51" s="7">
        <v>-1.475734332473233E-2</v>
      </c>
      <c r="C51" s="7"/>
    </row>
    <row r="52" spans="2:3" x14ac:dyDescent="0.25">
      <c r="B52" s="7">
        <v>-3.1731615247069467E-2</v>
      </c>
      <c r="C52" s="7"/>
    </row>
    <row r="53" spans="2:3" x14ac:dyDescent="0.25">
      <c r="B53" s="7">
        <v>-6.7728535666143896E-2</v>
      </c>
      <c r="C53" s="7"/>
    </row>
    <row r="54" spans="2:3" x14ac:dyDescent="0.25">
      <c r="B54" s="7">
        <v>-1.6120550826568381E-2</v>
      </c>
      <c r="C54" s="7"/>
    </row>
    <row r="55" spans="2:3" x14ac:dyDescent="0.25">
      <c r="B55" s="7">
        <v>-3.8915704908723425E-2</v>
      </c>
      <c r="C55" s="7"/>
    </row>
    <row r="56" spans="2:3" x14ac:dyDescent="0.25">
      <c r="B56" s="7">
        <v>-3.2406806078711492E-2</v>
      </c>
      <c r="C56" s="7"/>
    </row>
    <row r="57" spans="2:3" x14ac:dyDescent="0.25">
      <c r="B57" s="7">
        <v>-1.5814304585770822E-2</v>
      </c>
      <c r="C57" s="7"/>
    </row>
    <row r="58" spans="2:3" x14ac:dyDescent="0.25">
      <c r="B58" s="7">
        <v>-3.6061256838983313E-2</v>
      </c>
      <c r="C58" s="7"/>
    </row>
    <row r="59" spans="2:3" x14ac:dyDescent="0.25">
      <c r="B59" s="7">
        <v>-1.9494379942996964E-3</v>
      </c>
      <c r="C59" s="7"/>
    </row>
    <row r="60" spans="2:3" x14ac:dyDescent="0.25">
      <c r="B60" s="7">
        <v>-2.5132585825369924E-2</v>
      </c>
      <c r="C60" s="7"/>
    </row>
    <row r="61" spans="2:3" x14ac:dyDescent="0.25">
      <c r="B61" s="7">
        <v>-1.2059234962134013E-2</v>
      </c>
      <c r="C61" s="7"/>
    </row>
    <row r="62" spans="2:3" x14ac:dyDescent="0.25">
      <c r="B62" s="7">
        <v>-5.8908846039289919E-2</v>
      </c>
      <c r="C62" s="7"/>
    </row>
    <row r="63" spans="2:3" x14ac:dyDescent="0.25">
      <c r="B63" s="7">
        <v>-3.2584764420960033E-2</v>
      </c>
      <c r="C63" s="7"/>
    </row>
    <row r="64" spans="2:3" x14ac:dyDescent="0.25">
      <c r="B64" s="7">
        <v>-1.6545041272879368E-2</v>
      </c>
      <c r="C64" s="7"/>
    </row>
    <row r="65" spans="2:3" x14ac:dyDescent="0.25">
      <c r="B65" s="7">
        <v>-1.5290449509302029E-2</v>
      </c>
      <c r="C65" s="7"/>
    </row>
    <row r="66" spans="2:3" x14ac:dyDescent="0.25">
      <c r="B66" s="7">
        <v>-5.4656944282104991E-2</v>
      </c>
      <c r="C66" s="7"/>
    </row>
    <row r="67" spans="2:3" x14ac:dyDescent="0.25">
      <c r="B67" s="7">
        <v>-2.092071611253199E-2</v>
      </c>
      <c r="C67" s="7"/>
    </row>
    <row r="68" spans="2:3" x14ac:dyDescent="0.25">
      <c r="B68" s="7">
        <v>-4.2282709019034304E-2</v>
      </c>
      <c r="C68" s="7"/>
    </row>
    <row r="69" spans="2:3" x14ac:dyDescent="0.25">
      <c r="B69" s="7">
        <v>-8.2454762660607583E-3</v>
      </c>
      <c r="C69" s="7"/>
    </row>
    <row r="70" spans="2:3" x14ac:dyDescent="0.25">
      <c r="B70" s="7">
        <v>-6.0160719537765361E-2</v>
      </c>
      <c r="C70" s="7"/>
    </row>
    <row r="71" spans="2:3" x14ac:dyDescent="0.25">
      <c r="B71" s="7">
        <v>-5.1390688282736185E-2</v>
      </c>
      <c r="C71" s="7"/>
    </row>
    <row r="72" spans="2:3" x14ac:dyDescent="0.25">
      <c r="B72" s="7">
        <v>-3.3681172291296635E-2</v>
      </c>
      <c r="C72" s="7"/>
    </row>
    <row r="73" spans="2:3" x14ac:dyDescent="0.25">
      <c r="B73" s="7">
        <v>-2.9869264526801942E-2</v>
      </c>
      <c r="C73" s="7"/>
    </row>
    <row r="74" spans="2:3" x14ac:dyDescent="0.25">
      <c r="B74" s="7">
        <v>-4.2835151596278709E-2</v>
      </c>
      <c r="C74" s="7"/>
    </row>
    <row r="75" spans="2:3" x14ac:dyDescent="0.25">
      <c r="B75" s="7">
        <v>-1.8867924528301883E-2</v>
      </c>
      <c r="C75" s="7"/>
    </row>
    <row r="76" spans="2:3" x14ac:dyDescent="0.25">
      <c r="B76" s="7">
        <v>-1.6324399582318128E-2</v>
      </c>
      <c r="C76" s="7"/>
    </row>
    <row r="77" spans="2:3" x14ac:dyDescent="0.25">
      <c r="B77" s="7">
        <v>-5.1166135826569481E-2</v>
      </c>
      <c r="C77" s="7"/>
    </row>
    <row r="78" spans="2:3" x14ac:dyDescent="0.25">
      <c r="B78" s="7">
        <v>-2.9061015194994599E-2</v>
      </c>
      <c r="C78" s="7"/>
    </row>
    <row r="79" spans="2:3" x14ac:dyDescent="0.25">
      <c r="B79" s="7">
        <v>-4.1243355984660113E-2</v>
      </c>
      <c r="C79" s="7"/>
    </row>
    <row r="80" spans="2:3" x14ac:dyDescent="0.25">
      <c r="B80" s="7">
        <v>-1.3808146806615351E-3</v>
      </c>
      <c r="C80" s="7"/>
    </row>
    <row r="81" spans="2:3" x14ac:dyDescent="0.25">
      <c r="B81" s="7">
        <v>-2.7042571969734475E-2</v>
      </c>
      <c r="C81" s="7"/>
    </row>
    <row r="82" spans="2:3" x14ac:dyDescent="0.25">
      <c r="B82" s="7">
        <v>-1.6269504093928577E-2</v>
      </c>
      <c r="C82" s="7"/>
    </row>
    <row r="83" spans="2:3" x14ac:dyDescent="0.25">
      <c r="B83" s="7">
        <v>-1.9303757939139077E-2</v>
      </c>
      <c r="C83" s="7"/>
    </row>
    <row r="84" spans="2:3" x14ac:dyDescent="0.25">
      <c r="B84" s="7">
        <v>-1.6713485794008553E-2</v>
      </c>
      <c r="C84" s="7"/>
    </row>
    <row r="85" spans="2:3" x14ac:dyDescent="0.25">
      <c r="B85" s="7">
        <v>-2.8896894168045861E-2</v>
      </c>
      <c r="C85" s="7"/>
    </row>
    <row r="86" spans="2:3" x14ac:dyDescent="0.25">
      <c r="B86" s="7">
        <v>-1.834733612720818E-2</v>
      </c>
      <c r="C86" s="7"/>
    </row>
    <row r="87" spans="2:3" x14ac:dyDescent="0.25">
      <c r="B87" s="7">
        <v>-1.2005577976228921E-2</v>
      </c>
      <c r="C87" s="7"/>
    </row>
    <row r="88" spans="2:3" x14ac:dyDescent="0.25">
      <c r="B88" s="7">
        <v>-1.285783378808758E-2</v>
      </c>
      <c r="C88" s="7"/>
    </row>
    <row r="89" spans="2:3" x14ac:dyDescent="0.25">
      <c r="B89" s="7">
        <v>-1.4319522251187822E-2</v>
      </c>
      <c r="C89" s="7"/>
    </row>
    <row r="90" spans="2:3" x14ac:dyDescent="0.25">
      <c r="B90" s="7">
        <v>-1.4033533374567364E-2</v>
      </c>
      <c r="C90" s="7"/>
    </row>
    <row r="91" spans="2:3" x14ac:dyDescent="0.25">
      <c r="B91" s="7">
        <v>-8.8030926220523664E-3</v>
      </c>
      <c r="C91" s="7"/>
    </row>
    <row r="92" spans="2:3" x14ac:dyDescent="0.25">
      <c r="B92" s="7">
        <v>-1.7687708414758863E-2</v>
      </c>
      <c r="C92" s="7"/>
    </row>
    <row r="93" spans="2:3" x14ac:dyDescent="0.25">
      <c r="B93" s="7">
        <v>-7.1379927863394199E-3</v>
      </c>
      <c r="C93" s="7"/>
    </row>
    <row r="94" spans="2:3" x14ac:dyDescent="0.25">
      <c r="B94" s="7">
        <v>-2.9352263285285951E-2</v>
      </c>
      <c r="C94" s="7"/>
    </row>
    <row r="95" spans="2:3" x14ac:dyDescent="0.25">
      <c r="B95" s="7">
        <v>-2.7671808995664016E-2</v>
      </c>
      <c r="C95" s="7"/>
    </row>
    <row r="96" spans="2:3" x14ac:dyDescent="0.25">
      <c r="B96" s="7">
        <v>-1.9527896995708116E-2</v>
      </c>
      <c r="C96" s="7"/>
    </row>
    <row r="97" spans="2:3" x14ac:dyDescent="0.25">
      <c r="B97" s="7">
        <v>-3.228277522433709E-3</v>
      </c>
      <c r="C97" s="7"/>
    </row>
    <row r="98" spans="2:3" x14ac:dyDescent="0.25">
      <c r="B98" s="7">
        <v>-9.6354876829378711E-3</v>
      </c>
      <c r="C98" s="7"/>
    </row>
    <row r="99" spans="2:3" x14ac:dyDescent="0.25">
      <c r="B99" s="7">
        <v>-1.4520422212023876E-2</v>
      </c>
      <c r="C99" s="7"/>
    </row>
    <row r="100" spans="2:3" x14ac:dyDescent="0.25">
      <c r="B100" s="7">
        <v>-3.4704809108914603E-2</v>
      </c>
      <c r="C100" s="7"/>
    </row>
    <row r="101" spans="2:3" x14ac:dyDescent="0.25">
      <c r="B101" s="7">
        <v>-2.6057249130751137E-2</v>
      </c>
      <c r="C101" s="7"/>
    </row>
    <row r="102" spans="2:3" x14ac:dyDescent="0.25">
      <c r="B102" s="7">
        <v>-4.09697184624781E-2</v>
      </c>
      <c r="C102" s="7"/>
    </row>
    <row r="103" spans="2:3" x14ac:dyDescent="0.25">
      <c r="B103" s="7">
        <v>-4.7588721688665014E-2</v>
      </c>
      <c r="C103" s="7"/>
    </row>
    <row r="104" spans="2:3" x14ac:dyDescent="0.25">
      <c r="B104" s="7">
        <v>-6.0595364160488385E-3</v>
      </c>
      <c r="C104" s="7"/>
    </row>
    <row r="105" spans="2:3" x14ac:dyDescent="0.25">
      <c r="B105" s="7">
        <v>-1.8951608902295081E-2</v>
      </c>
      <c r="C105" s="7"/>
    </row>
    <row r="106" spans="2:3" x14ac:dyDescent="0.25">
      <c r="B106" s="7">
        <v>-1.8044833038786123E-3</v>
      </c>
      <c r="C106" s="7"/>
    </row>
    <row r="107" spans="2:3" x14ac:dyDescent="0.25">
      <c r="B107" s="7">
        <v>-4.8001931218895066E-3</v>
      </c>
      <c r="C107" s="7"/>
    </row>
    <row r="108" spans="2:3" x14ac:dyDescent="0.25">
      <c r="B108" s="7">
        <v>-1.3089273885825703E-2</v>
      </c>
      <c r="C108" s="7"/>
    </row>
    <row r="109" spans="2:3" x14ac:dyDescent="0.25">
      <c r="B109" s="7">
        <v>-2.0554378856248334E-2</v>
      </c>
      <c r="C109" s="7"/>
    </row>
    <row r="110" spans="2:3" x14ac:dyDescent="0.25">
      <c r="B110" s="7">
        <v>-1.5701686756050326E-2</v>
      </c>
      <c r="C110" s="7"/>
    </row>
    <row r="111" spans="2:3" x14ac:dyDescent="0.25">
      <c r="B111" s="7">
        <v>-1.2532477456824065E-2</v>
      </c>
      <c r="C111" s="7"/>
    </row>
    <row r="112" spans="2:3" x14ac:dyDescent="0.25">
      <c r="B112" s="7">
        <v>-1.8754716981131958E-2</v>
      </c>
      <c r="C112" s="7"/>
    </row>
    <row r="113" spans="2:3" x14ac:dyDescent="0.25">
      <c r="B113" s="7">
        <v>-4.5158246435001992E-3</v>
      </c>
      <c r="C113" s="7"/>
    </row>
    <row r="114" spans="2:3" x14ac:dyDescent="0.25">
      <c r="B114" s="7">
        <v>-1.8854360370377576E-2</v>
      </c>
      <c r="C114" s="7"/>
    </row>
    <row r="115" spans="2:3" x14ac:dyDescent="0.25">
      <c r="B115" s="7">
        <v>-2.3945134282280955E-2</v>
      </c>
      <c r="C115" s="7"/>
    </row>
    <row r="116" spans="2:3" x14ac:dyDescent="0.25">
      <c r="B116" s="7">
        <v>-4.7323728651846864E-3</v>
      </c>
      <c r="C116" s="7"/>
    </row>
    <row r="117" spans="2:3" x14ac:dyDescent="0.25">
      <c r="B117" s="7">
        <v>-1.281707153402234E-2</v>
      </c>
      <c r="C117" s="7"/>
    </row>
    <row r="118" spans="2:3" x14ac:dyDescent="0.25">
      <c r="B118" s="7">
        <v>-4.5527254829580421E-3</v>
      </c>
      <c r="C118" s="7"/>
    </row>
    <row r="119" spans="2:3" x14ac:dyDescent="0.25">
      <c r="B119" s="7">
        <v>-1.9054863554245571E-2</v>
      </c>
      <c r="C119" s="7"/>
    </row>
    <row r="120" spans="2:3" x14ac:dyDescent="0.25">
      <c r="B120" s="7">
        <v>-6.8130471618186306E-3</v>
      </c>
      <c r="C120" s="7"/>
    </row>
    <row r="121" spans="2:3" x14ac:dyDescent="0.25">
      <c r="B121" s="7">
        <v>-3.593843133129937E-3</v>
      </c>
      <c r="C121" s="7"/>
    </row>
    <row r="122" spans="2:3" x14ac:dyDescent="0.25">
      <c r="B122" s="7">
        <v>-7.69745060435989E-3</v>
      </c>
      <c r="C122" s="7"/>
    </row>
    <row r="123" spans="2:3" x14ac:dyDescent="0.25">
      <c r="B123" s="7">
        <v>-1.8576450207713147E-2</v>
      </c>
      <c r="C123" s="7"/>
    </row>
    <row r="124" spans="2:3" x14ac:dyDescent="0.25">
      <c r="B124" s="7">
        <v>-1.6645636787525619E-2</v>
      </c>
      <c r="C124" s="7"/>
    </row>
    <row r="125" spans="2:3" x14ac:dyDescent="0.25">
      <c r="B125" s="7">
        <v>-2.3647288000460231E-2</v>
      </c>
      <c r="C125" s="7"/>
    </row>
    <row r="126" spans="2:3" x14ac:dyDescent="0.25">
      <c r="B126" s="7">
        <v>-2.1690668520135348E-2</v>
      </c>
      <c r="C126" s="7"/>
    </row>
    <row r="127" spans="2:3" x14ac:dyDescent="0.25">
      <c r="B127" s="7">
        <v>-1.6808470082656068E-2</v>
      </c>
      <c r="C127" s="7"/>
    </row>
    <row r="128" spans="2:3" x14ac:dyDescent="0.25">
      <c r="B128" s="7">
        <v>-6.1776785562126513E-3</v>
      </c>
      <c r="C128" s="7"/>
    </row>
    <row r="129" spans="2:3" x14ac:dyDescent="0.25">
      <c r="B129" s="7">
        <v>-2.0489241297624528E-2</v>
      </c>
      <c r="C129" s="7"/>
    </row>
    <row r="130" spans="2:3" x14ac:dyDescent="0.25">
      <c r="B130" s="7">
        <v>-1.2968799116606422E-2</v>
      </c>
      <c r="C130" s="7"/>
    </row>
    <row r="131" spans="2:3" x14ac:dyDescent="0.25">
      <c r="B131" s="7">
        <v>-1.550735762465516E-2</v>
      </c>
      <c r="C131" s="7"/>
    </row>
    <row r="132" spans="2:3" x14ac:dyDescent="0.25">
      <c r="B132" s="7">
        <v>-1.2673190893958575E-2</v>
      </c>
      <c r="C132" s="7"/>
    </row>
    <row r="133" spans="2:3" x14ac:dyDescent="0.25">
      <c r="B133" s="7">
        <v>-1.2721838069408076E-2</v>
      </c>
      <c r="C133" s="7"/>
    </row>
    <row r="134" spans="2:3" x14ac:dyDescent="0.25">
      <c r="B134" s="7">
        <v>-9.6507242064292065E-4</v>
      </c>
      <c r="C134" s="7"/>
    </row>
    <row r="135" spans="2:3" x14ac:dyDescent="0.25">
      <c r="B135" s="7">
        <v>-4.9427239722112937E-3</v>
      </c>
      <c r="C135" s="7"/>
    </row>
    <row r="136" spans="2:3" x14ac:dyDescent="0.25">
      <c r="B136" s="7">
        <v>-1.6982144716710557E-2</v>
      </c>
      <c r="C136" s="7"/>
    </row>
    <row r="137" spans="2:3" x14ac:dyDescent="0.25">
      <c r="B137" s="7">
        <v>-8.1895743865967319E-3</v>
      </c>
      <c r="C137" s="7"/>
    </row>
    <row r="138" spans="2:3" x14ac:dyDescent="0.25">
      <c r="B138" s="7">
        <v>-2.4251836807837046E-2</v>
      </c>
      <c r="C138" s="7"/>
    </row>
    <row r="139" spans="2:3" x14ac:dyDescent="0.25">
      <c r="B139" s="7">
        <v>-9.6065541277130517E-3</v>
      </c>
      <c r="C139" s="7"/>
    </row>
    <row r="140" spans="2:3" x14ac:dyDescent="0.25">
      <c r="B140" s="7">
        <v>-8.1862135833881133E-3</v>
      </c>
      <c r="C140" s="7"/>
    </row>
    <row r="141" spans="2:3" x14ac:dyDescent="0.25">
      <c r="B141" s="7">
        <v>-1.2560430126959732E-2</v>
      </c>
      <c r="C141" s="7"/>
    </row>
    <row r="142" spans="2:3" x14ac:dyDescent="0.25">
      <c r="B142" s="7">
        <v>-1.017093179069839E-2</v>
      </c>
      <c r="C142" s="7"/>
    </row>
    <row r="143" spans="2:3" x14ac:dyDescent="0.25">
      <c r="B143" s="7">
        <v>-1.7459720393705691E-2</v>
      </c>
      <c r="C143" s="7"/>
    </row>
    <row r="144" spans="2:3" x14ac:dyDescent="0.25">
      <c r="B144" s="7">
        <v>-1.3845158507655886E-2</v>
      </c>
      <c r="C144" s="7"/>
    </row>
    <row r="145" spans="2:3" x14ac:dyDescent="0.25">
      <c r="B145" s="7">
        <v>-6.5641972496313095E-3</v>
      </c>
      <c r="C145" s="7"/>
    </row>
    <row r="146" spans="2:3" x14ac:dyDescent="0.25">
      <c r="B146" s="7">
        <v>-3.1933964230625E-2</v>
      </c>
      <c r="C146" s="7"/>
    </row>
    <row r="147" spans="2:3" x14ac:dyDescent="0.25">
      <c r="B147" s="7">
        <v>-2.4073037336893366E-2</v>
      </c>
      <c r="C147" s="7"/>
    </row>
    <row r="148" spans="2:3" x14ac:dyDescent="0.25">
      <c r="B148" s="7">
        <v>-7.2207855887829187E-3</v>
      </c>
      <c r="C148" s="7"/>
    </row>
    <row r="149" spans="2:3" x14ac:dyDescent="0.25">
      <c r="B149" s="7">
        <v>-2.5104072502403874E-2</v>
      </c>
      <c r="C149" s="7"/>
    </row>
    <row r="150" spans="2:3" x14ac:dyDescent="0.25">
      <c r="B150" s="7">
        <v>-2.132141071799698E-2</v>
      </c>
      <c r="C150" s="7"/>
    </row>
    <row r="151" spans="2:3" x14ac:dyDescent="0.25">
      <c r="B151" s="7">
        <v>-2.6974133527701838E-4</v>
      </c>
      <c r="C151" s="7"/>
    </row>
    <row r="152" spans="2:3" x14ac:dyDescent="0.25">
      <c r="B152" s="7">
        <v>-3.055861562471307E-2</v>
      </c>
      <c r="C152" s="7"/>
    </row>
    <row r="153" spans="2:3" x14ac:dyDescent="0.25">
      <c r="B153" s="7">
        <v>-2.755912571049457E-2</v>
      </c>
      <c r="C153" s="7"/>
    </row>
    <row r="154" spans="2:3" x14ac:dyDescent="0.25">
      <c r="B154" s="7">
        <v>-2.6797457929220281E-2</v>
      </c>
      <c r="C154" s="7"/>
    </row>
    <row r="155" spans="2:3" x14ac:dyDescent="0.25">
      <c r="B155" s="7">
        <v>-2.055376151178101E-2</v>
      </c>
      <c r="C155" s="7"/>
    </row>
    <row r="156" spans="2:3" x14ac:dyDescent="0.25">
      <c r="B156" s="7">
        <v>-8.2621867254200065E-3</v>
      </c>
      <c r="C156" s="7"/>
    </row>
    <row r="157" spans="2:3" x14ac:dyDescent="0.25">
      <c r="B157" s="7">
        <v>-2.0696744430933611E-2</v>
      </c>
      <c r="C157" s="7"/>
    </row>
    <row r="158" spans="2:3" x14ac:dyDescent="0.25">
      <c r="B158" s="7">
        <v>-1.7524321556579681E-2</v>
      </c>
      <c r="C158" s="7"/>
    </row>
    <row r="159" spans="2:3" x14ac:dyDescent="0.25">
      <c r="B159" s="7">
        <v>-1.5380135535789874E-2</v>
      </c>
      <c r="C159" s="7"/>
    </row>
    <row r="160" spans="2:3" x14ac:dyDescent="0.25">
      <c r="B160" s="7">
        <v>-2.0696680096800701E-2</v>
      </c>
      <c r="C160" s="7"/>
    </row>
    <row r="161" spans="2:3" x14ac:dyDescent="0.25">
      <c r="B161" s="7">
        <v>-1.0507179588230553E-2</v>
      </c>
      <c r="C161" s="7"/>
    </row>
    <row r="162" spans="2:3" x14ac:dyDescent="0.25">
      <c r="B162" s="7">
        <v>-1.9464501374720555E-2</v>
      </c>
      <c r="C162" s="7"/>
    </row>
    <row r="163" spans="2:3" x14ac:dyDescent="0.25">
      <c r="B163" s="7">
        <v>-2.3848938194127145E-2</v>
      </c>
      <c r="C163" s="7"/>
    </row>
    <row r="164" spans="2:3" x14ac:dyDescent="0.25">
      <c r="B164" s="7">
        <v>-2.0040711340266526E-2</v>
      </c>
      <c r="C164" s="7"/>
    </row>
    <row r="165" spans="2:3" x14ac:dyDescent="0.25">
      <c r="B165" s="7">
        <v>-4.3399452217718348E-3</v>
      </c>
      <c r="C165" s="7"/>
    </row>
    <row r="166" spans="2:3" x14ac:dyDescent="0.25">
      <c r="B166" s="7">
        <v>-1.9051653705328686E-2</v>
      </c>
      <c r="C166" s="7"/>
    </row>
    <row r="167" spans="2:3" x14ac:dyDescent="0.25">
      <c r="B167" s="7">
        <v>-1.0050158248348096E-2</v>
      </c>
      <c r="C167" s="7"/>
    </row>
  </sheetData>
  <pageMargins left="0.7" right="0.7" top="0.75" bottom="0.75" header="0.3" footer="0.3"/>
  <ignoredErrors>
    <ignoredError sqref="F6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2</vt:i4>
      </vt:variant>
    </vt:vector>
  </HeadingPairs>
  <TitlesOfParts>
    <vt:vector size="6" baseType="lpstr">
      <vt:lpstr>Back Testing</vt:lpstr>
      <vt:lpstr>Parameters for Optimized MAs</vt:lpstr>
      <vt:lpstr>Returns Distribution</vt:lpstr>
      <vt:lpstr>Loss Trade Distribution</vt:lpstr>
      <vt:lpstr>Chart_SMA_LMA</vt:lpstr>
      <vt:lpstr>Equity Curve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academy</dc:creator>
  <cp:lastModifiedBy>Nitin Aggarwal</cp:lastModifiedBy>
  <dcterms:created xsi:type="dcterms:W3CDTF">2017-03-27T10:41:39Z</dcterms:created>
  <dcterms:modified xsi:type="dcterms:W3CDTF">2019-02-09T08:15:56Z</dcterms:modified>
</cp:coreProperties>
</file>